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CF99A5FC-9E34-42B4-B92D-D69650D8478A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Checklist" sheetId="3" state="hidden" r:id="rId2"/>
    <sheet name="25% Shipping" sheetId="4" r:id="rId3"/>
    <sheet name="Tax Invoice" sheetId="2" r:id="rId4"/>
  </sheets>
  <externalReferences>
    <externalReference r:id="rId5"/>
    <externalReference r:id="rId6"/>
  </externalReferences>
  <definedNames>
    <definedName name="_xlnm.Print_Area" localSheetId="2">'25% Shipping'!$A$1:$J$1007</definedName>
    <definedName name="_xlnm.Print_Area" localSheetId="1">Checklist!$A$1:$I$1008</definedName>
    <definedName name="_xlnm.Print_Area" localSheetId="0">Invoice!$A$1:$I$1014</definedName>
    <definedName name="_xlnm.Print_Area" localSheetId="3">'Tax Invoice'!$A$1:$G$1005</definedName>
    <definedName name="_xlnm.Print_Titles" localSheetId="2">'25% Shipping'!$1:$19</definedName>
    <definedName name="_xlnm.Print_Titles" localSheetId="1">Checklist!$1:$19</definedName>
    <definedName name="_xlnm.Print_Titles" localSheetId="0">Invoice!$1:$19</definedName>
    <definedName name="_xlnm.Print_Titles" localSheetId="3">'Tax Invoice'!$1:$17</definedName>
    <definedName name="RMBrate" localSheetId="2">'25% Shipping'!#REF!</definedName>
    <definedName name="RMBrate" localSheetId="1">Checklist!#REF!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9" i="2" l="1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20" i="4"/>
  <c r="B21" i="4" l="1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20" i="4"/>
  <c r="F112" i="1" l="1"/>
  <c r="I25" i="4"/>
  <c r="I31" i="4"/>
  <c r="I37" i="4"/>
  <c r="I40" i="4"/>
  <c r="I43" i="4"/>
  <c r="I49" i="4"/>
  <c r="I54" i="4"/>
  <c r="I55" i="4"/>
  <c r="I58" i="4"/>
  <c r="I61" i="4"/>
  <c r="I67" i="4"/>
  <c r="I72" i="4"/>
  <c r="I73" i="4"/>
  <c r="I76" i="4"/>
  <c r="I79" i="4"/>
  <c r="I82" i="4"/>
  <c r="I84" i="4"/>
  <c r="I85" i="4"/>
  <c r="I90" i="4"/>
  <c r="I91" i="4"/>
  <c r="I94" i="4"/>
  <c r="I96" i="4"/>
  <c r="I97" i="4"/>
  <c r="I102" i="4"/>
  <c r="I103" i="4"/>
  <c r="I108" i="4"/>
  <c r="I109" i="4"/>
  <c r="I111" i="4"/>
  <c r="I112" i="4"/>
  <c r="I113" i="4"/>
  <c r="I114" i="4"/>
  <c r="I115" i="4"/>
  <c r="I116" i="4"/>
  <c r="I118" i="4"/>
  <c r="I119" i="4"/>
  <c r="I121" i="4"/>
  <c r="I124" i="4"/>
  <c r="I127" i="4"/>
  <c r="I129" i="4"/>
  <c r="I130" i="4"/>
  <c r="I131" i="4"/>
  <c r="I132" i="4"/>
  <c r="I133" i="4"/>
  <c r="I135" i="4"/>
  <c r="I136" i="4"/>
  <c r="I138" i="4"/>
  <c r="I139" i="4"/>
  <c r="I122" i="4"/>
  <c r="I125" i="4"/>
  <c r="I128" i="4"/>
  <c r="I20" i="4"/>
  <c r="I1001" i="4"/>
  <c r="G1001" i="4"/>
  <c r="I1000" i="4"/>
  <c r="G1000" i="4"/>
  <c r="I999" i="4"/>
  <c r="G999" i="4"/>
  <c r="F999" i="4"/>
  <c r="I998" i="4"/>
  <c r="G998" i="4"/>
  <c r="F998" i="4"/>
  <c r="I997" i="4"/>
  <c r="G997" i="4"/>
  <c r="F997" i="4"/>
  <c r="I996" i="4"/>
  <c r="G996" i="4"/>
  <c r="F996" i="4"/>
  <c r="I995" i="4"/>
  <c r="G995" i="4"/>
  <c r="F995" i="4"/>
  <c r="I994" i="4"/>
  <c r="G994" i="4"/>
  <c r="F994" i="4"/>
  <c r="I993" i="4"/>
  <c r="G993" i="4"/>
  <c r="F993" i="4"/>
  <c r="I992" i="4"/>
  <c r="G992" i="4"/>
  <c r="F992" i="4"/>
  <c r="I991" i="4"/>
  <c r="G991" i="4"/>
  <c r="F991" i="4"/>
  <c r="I990" i="4"/>
  <c r="G990" i="4"/>
  <c r="F990" i="4"/>
  <c r="I989" i="4"/>
  <c r="G989" i="4"/>
  <c r="F989" i="4"/>
  <c r="I988" i="4"/>
  <c r="G988" i="4"/>
  <c r="F988" i="4"/>
  <c r="I987" i="4"/>
  <c r="G987" i="4"/>
  <c r="F987" i="4"/>
  <c r="I986" i="4"/>
  <c r="G986" i="4"/>
  <c r="F986" i="4"/>
  <c r="I985" i="4"/>
  <c r="G985" i="4"/>
  <c r="F985" i="4"/>
  <c r="I984" i="4"/>
  <c r="G984" i="4"/>
  <c r="F984" i="4"/>
  <c r="I983" i="4"/>
  <c r="G983" i="4"/>
  <c r="F983" i="4"/>
  <c r="I982" i="4"/>
  <c r="G982" i="4"/>
  <c r="F982" i="4"/>
  <c r="I981" i="4"/>
  <c r="G981" i="4"/>
  <c r="F981" i="4"/>
  <c r="I980" i="4"/>
  <c r="G980" i="4"/>
  <c r="F980" i="4"/>
  <c r="I979" i="4"/>
  <c r="G979" i="4"/>
  <c r="F979" i="4"/>
  <c r="I978" i="4"/>
  <c r="G978" i="4"/>
  <c r="F978" i="4"/>
  <c r="I977" i="4"/>
  <c r="G977" i="4"/>
  <c r="F977" i="4"/>
  <c r="I976" i="4"/>
  <c r="G976" i="4"/>
  <c r="F976" i="4"/>
  <c r="I975" i="4"/>
  <c r="G975" i="4"/>
  <c r="F975" i="4"/>
  <c r="I974" i="4"/>
  <c r="G974" i="4"/>
  <c r="F974" i="4"/>
  <c r="I973" i="4"/>
  <c r="G973" i="4"/>
  <c r="F973" i="4"/>
  <c r="I972" i="4"/>
  <c r="G972" i="4"/>
  <c r="F972" i="4"/>
  <c r="I971" i="4"/>
  <c r="G971" i="4"/>
  <c r="F971" i="4"/>
  <c r="I970" i="4"/>
  <c r="G970" i="4"/>
  <c r="F970" i="4"/>
  <c r="I969" i="4"/>
  <c r="G969" i="4"/>
  <c r="F969" i="4"/>
  <c r="I968" i="4"/>
  <c r="G968" i="4"/>
  <c r="F968" i="4"/>
  <c r="I967" i="4"/>
  <c r="G967" i="4"/>
  <c r="F967" i="4"/>
  <c r="I966" i="4"/>
  <c r="G966" i="4"/>
  <c r="F966" i="4"/>
  <c r="I965" i="4"/>
  <c r="G965" i="4"/>
  <c r="F965" i="4"/>
  <c r="I964" i="4"/>
  <c r="G964" i="4"/>
  <c r="F964" i="4"/>
  <c r="I963" i="4"/>
  <c r="G963" i="4"/>
  <c r="F963" i="4"/>
  <c r="I962" i="4"/>
  <c r="G962" i="4"/>
  <c r="F962" i="4"/>
  <c r="I961" i="4"/>
  <c r="G961" i="4"/>
  <c r="F961" i="4"/>
  <c r="I960" i="4"/>
  <c r="G960" i="4"/>
  <c r="F960" i="4"/>
  <c r="I959" i="4"/>
  <c r="G959" i="4"/>
  <c r="F959" i="4"/>
  <c r="I958" i="4"/>
  <c r="G958" i="4"/>
  <c r="F958" i="4"/>
  <c r="I957" i="4"/>
  <c r="G957" i="4"/>
  <c r="F957" i="4"/>
  <c r="I956" i="4"/>
  <c r="G956" i="4"/>
  <c r="F956" i="4"/>
  <c r="I955" i="4"/>
  <c r="G955" i="4"/>
  <c r="F955" i="4"/>
  <c r="I954" i="4"/>
  <c r="G954" i="4"/>
  <c r="F954" i="4"/>
  <c r="I953" i="4"/>
  <c r="G953" i="4"/>
  <c r="F953" i="4"/>
  <c r="I952" i="4"/>
  <c r="G952" i="4"/>
  <c r="F952" i="4"/>
  <c r="I951" i="4"/>
  <c r="G951" i="4"/>
  <c r="F951" i="4"/>
  <c r="I950" i="4"/>
  <c r="G950" i="4"/>
  <c r="F950" i="4"/>
  <c r="I949" i="4"/>
  <c r="G949" i="4"/>
  <c r="F949" i="4"/>
  <c r="I948" i="4"/>
  <c r="G948" i="4"/>
  <c r="F948" i="4"/>
  <c r="I947" i="4"/>
  <c r="G947" i="4"/>
  <c r="F947" i="4"/>
  <c r="I946" i="4"/>
  <c r="G946" i="4"/>
  <c r="F946" i="4"/>
  <c r="I945" i="4"/>
  <c r="G945" i="4"/>
  <c r="F945" i="4"/>
  <c r="I944" i="4"/>
  <c r="G944" i="4"/>
  <c r="F944" i="4"/>
  <c r="I943" i="4"/>
  <c r="G943" i="4"/>
  <c r="F943" i="4"/>
  <c r="I942" i="4"/>
  <c r="G942" i="4"/>
  <c r="F942" i="4"/>
  <c r="I941" i="4"/>
  <c r="G941" i="4"/>
  <c r="F941" i="4"/>
  <c r="I940" i="4"/>
  <c r="G940" i="4"/>
  <c r="F940" i="4"/>
  <c r="I939" i="4"/>
  <c r="G939" i="4"/>
  <c r="F939" i="4"/>
  <c r="I938" i="4"/>
  <c r="G938" i="4"/>
  <c r="F938" i="4"/>
  <c r="I937" i="4"/>
  <c r="G937" i="4"/>
  <c r="F937" i="4"/>
  <c r="I936" i="4"/>
  <c r="G936" i="4"/>
  <c r="F936" i="4"/>
  <c r="I935" i="4"/>
  <c r="G935" i="4"/>
  <c r="F935" i="4"/>
  <c r="I934" i="4"/>
  <c r="G934" i="4"/>
  <c r="F934" i="4"/>
  <c r="I933" i="4"/>
  <c r="G933" i="4"/>
  <c r="F933" i="4"/>
  <c r="I932" i="4"/>
  <c r="G932" i="4"/>
  <c r="F932" i="4"/>
  <c r="I931" i="4"/>
  <c r="G931" i="4"/>
  <c r="F931" i="4"/>
  <c r="I930" i="4"/>
  <c r="G930" i="4"/>
  <c r="F930" i="4"/>
  <c r="I929" i="4"/>
  <c r="G929" i="4"/>
  <c r="F929" i="4"/>
  <c r="I928" i="4"/>
  <c r="G928" i="4"/>
  <c r="F928" i="4"/>
  <c r="I927" i="4"/>
  <c r="G927" i="4"/>
  <c r="F927" i="4"/>
  <c r="I926" i="4"/>
  <c r="G926" i="4"/>
  <c r="F926" i="4"/>
  <c r="I925" i="4"/>
  <c r="G925" i="4"/>
  <c r="F925" i="4"/>
  <c r="I924" i="4"/>
  <c r="G924" i="4"/>
  <c r="F924" i="4"/>
  <c r="I923" i="4"/>
  <c r="G923" i="4"/>
  <c r="F923" i="4"/>
  <c r="I922" i="4"/>
  <c r="G922" i="4"/>
  <c r="F922" i="4"/>
  <c r="I921" i="4"/>
  <c r="G921" i="4"/>
  <c r="F921" i="4"/>
  <c r="I920" i="4"/>
  <c r="G920" i="4"/>
  <c r="F920" i="4"/>
  <c r="I919" i="4"/>
  <c r="G919" i="4"/>
  <c r="F919" i="4"/>
  <c r="I918" i="4"/>
  <c r="G918" i="4"/>
  <c r="F918" i="4"/>
  <c r="I917" i="4"/>
  <c r="G917" i="4"/>
  <c r="F917" i="4"/>
  <c r="I916" i="4"/>
  <c r="G916" i="4"/>
  <c r="F916" i="4"/>
  <c r="I915" i="4"/>
  <c r="G915" i="4"/>
  <c r="F915" i="4"/>
  <c r="I914" i="4"/>
  <c r="G914" i="4"/>
  <c r="F914" i="4"/>
  <c r="I913" i="4"/>
  <c r="G913" i="4"/>
  <c r="F913" i="4"/>
  <c r="I912" i="4"/>
  <c r="G912" i="4"/>
  <c r="F912" i="4"/>
  <c r="I911" i="4"/>
  <c r="G911" i="4"/>
  <c r="F911" i="4"/>
  <c r="I910" i="4"/>
  <c r="G910" i="4"/>
  <c r="F910" i="4"/>
  <c r="I909" i="4"/>
  <c r="G909" i="4"/>
  <c r="F909" i="4"/>
  <c r="I908" i="4"/>
  <c r="G908" i="4"/>
  <c r="F908" i="4"/>
  <c r="I907" i="4"/>
  <c r="G907" i="4"/>
  <c r="F907" i="4"/>
  <c r="I906" i="4"/>
  <c r="G906" i="4"/>
  <c r="F906" i="4"/>
  <c r="I905" i="4"/>
  <c r="G905" i="4"/>
  <c r="F905" i="4"/>
  <c r="I904" i="4"/>
  <c r="G904" i="4"/>
  <c r="F904" i="4"/>
  <c r="I903" i="4"/>
  <c r="G903" i="4"/>
  <c r="F903" i="4"/>
  <c r="I902" i="4"/>
  <c r="G902" i="4"/>
  <c r="F902" i="4"/>
  <c r="I901" i="4"/>
  <c r="G901" i="4"/>
  <c r="F901" i="4"/>
  <c r="I900" i="4"/>
  <c r="G900" i="4"/>
  <c r="F900" i="4"/>
  <c r="I899" i="4"/>
  <c r="G899" i="4"/>
  <c r="F899" i="4"/>
  <c r="I898" i="4"/>
  <c r="G898" i="4"/>
  <c r="F898" i="4"/>
  <c r="I897" i="4"/>
  <c r="G897" i="4"/>
  <c r="F897" i="4"/>
  <c r="I896" i="4"/>
  <c r="G896" i="4"/>
  <c r="F896" i="4"/>
  <c r="I895" i="4"/>
  <c r="G895" i="4"/>
  <c r="F895" i="4"/>
  <c r="I894" i="4"/>
  <c r="G894" i="4"/>
  <c r="F894" i="4"/>
  <c r="I893" i="4"/>
  <c r="G893" i="4"/>
  <c r="F893" i="4"/>
  <c r="I892" i="4"/>
  <c r="G892" i="4"/>
  <c r="F892" i="4"/>
  <c r="I891" i="4"/>
  <c r="G891" i="4"/>
  <c r="F891" i="4"/>
  <c r="I890" i="4"/>
  <c r="G890" i="4"/>
  <c r="F890" i="4"/>
  <c r="I889" i="4"/>
  <c r="G889" i="4"/>
  <c r="F889" i="4"/>
  <c r="I888" i="4"/>
  <c r="G888" i="4"/>
  <c r="F888" i="4"/>
  <c r="I887" i="4"/>
  <c r="G887" i="4"/>
  <c r="F887" i="4"/>
  <c r="I886" i="4"/>
  <c r="G886" i="4"/>
  <c r="F886" i="4"/>
  <c r="I885" i="4"/>
  <c r="G885" i="4"/>
  <c r="F885" i="4"/>
  <c r="I884" i="4"/>
  <c r="G884" i="4"/>
  <c r="F884" i="4"/>
  <c r="I883" i="4"/>
  <c r="G883" i="4"/>
  <c r="F883" i="4"/>
  <c r="I882" i="4"/>
  <c r="G882" i="4"/>
  <c r="F882" i="4"/>
  <c r="I881" i="4"/>
  <c r="G881" i="4"/>
  <c r="F881" i="4"/>
  <c r="I880" i="4"/>
  <c r="G880" i="4"/>
  <c r="F880" i="4"/>
  <c r="I879" i="4"/>
  <c r="G879" i="4"/>
  <c r="F879" i="4"/>
  <c r="I878" i="4"/>
  <c r="G878" i="4"/>
  <c r="F878" i="4"/>
  <c r="I877" i="4"/>
  <c r="G877" i="4"/>
  <c r="F877" i="4"/>
  <c r="I876" i="4"/>
  <c r="G876" i="4"/>
  <c r="F876" i="4"/>
  <c r="I875" i="4"/>
  <c r="G875" i="4"/>
  <c r="F875" i="4"/>
  <c r="I874" i="4"/>
  <c r="G874" i="4"/>
  <c r="F874" i="4"/>
  <c r="I873" i="4"/>
  <c r="G873" i="4"/>
  <c r="F873" i="4"/>
  <c r="I872" i="4"/>
  <c r="G872" i="4"/>
  <c r="F872" i="4"/>
  <c r="I871" i="4"/>
  <c r="G871" i="4"/>
  <c r="F871" i="4"/>
  <c r="I870" i="4"/>
  <c r="G870" i="4"/>
  <c r="F870" i="4"/>
  <c r="I869" i="4"/>
  <c r="G869" i="4"/>
  <c r="F869" i="4"/>
  <c r="I868" i="4"/>
  <c r="G868" i="4"/>
  <c r="F868" i="4"/>
  <c r="I867" i="4"/>
  <c r="G867" i="4"/>
  <c r="F867" i="4"/>
  <c r="I866" i="4"/>
  <c r="G866" i="4"/>
  <c r="F866" i="4"/>
  <c r="I865" i="4"/>
  <c r="G865" i="4"/>
  <c r="F865" i="4"/>
  <c r="I864" i="4"/>
  <c r="G864" i="4"/>
  <c r="F864" i="4"/>
  <c r="I863" i="4"/>
  <c r="G863" i="4"/>
  <c r="F863" i="4"/>
  <c r="I862" i="4"/>
  <c r="G862" i="4"/>
  <c r="F862" i="4"/>
  <c r="I861" i="4"/>
  <c r="G861" i="4"/>
  <c r="F861" i="4"/>
  <c r="I860" i="4"/>
  <c r="G860" i="4"/>
  <c r="F860" i="4"/>
  <c r="I859" i="4"/>
  <c r="G859" i="4"/>
  <c r="F859" i="4"/>
  <c r="I858" i="4"/>
  <c r="G858" i="4"/>
  <c r="F858" i="4"/>
  <c r="I857" i="4"/>
  <c r="G857" i="4"/>
  <c r="F857" i="4"/>
  <c r="I856" i="4"/>
  <c r="G856" i="4"/>
  <c r="F856" i="4"/>
  <c r="I855" i="4"/>
  <c r="G855" i="4"/>
  <c r="F855" i="4"/>
  <c r="I854" i="4"/>
  <c r="G854" i="4"/>
  <c r="F854" i="4"/>
  <c r="I853" i="4"/>
  <c r="G853" i="4"/>
  <c r="F853" i="4"/>
  <c r="I852" i="4"/>
  <c r="G852" i="4"/>
  <c r="F852" i="4"/>
  <c r="I851" i="4"/>
  <c r="G851" i="4"/>
  <c r="F851" i="4"/>
  <c r="I850" i="4"/>
  <c r="G850" i="4"/>
  <c r="F850" i="4"/>
  <c r="I849" i="4"/>
  <c r="G849" i="4"/>
  <c r="F849" i="4"/>
  <c r="I848" i="4"/>
  <c r="G848" i="4"/>
  <c r="F848" i="4"/>
  <c r="I847" i="4"/>
  <c r="G847" i="4"/>
  <c r="F847" i="4"/>
  <c r="I846" i="4"/>
  <c r="G846" i="4"/>
  <c r="F846" i="4"/>
  <c r="I845" i="4"/>
  <c r="G845" i="4"/>
  <c r="F845" i="4"/>
  <c r="I844" i="4"/>
  <c r="G844" i="4"/>
  <c r="F844" i="4"/>
  <c r="I843" i="4"/>
  <c r="G843" i="4"/>
  <c r="F843" i="4"/>
  <c r="I842" i="4"/>
  <c r="G842" i="4"/>
  <c r="F842" i="4"/>
  <c r="I841" i="4"/>
  <c r="G841" i="4"/>
  <c r="F841" i="4"/>
  <c r="I840" i="4"/>
  <c r="G840" i="4"/>
  <c r="F840" i="4"/>
  <c r="I839" i="4"/>
  <c r="G839" i="4"/>
  <c r="F839" i="4"/>
  <c r="I838" i="4"/>
  <c r="G838" i="4"/>
  <c r="F838" i="4"/>
  <c r="I837" i="4"/>
  <c r="G837" i="4"/>
  <c r="F837" i="4"/>
  <c r="I836" i="4"/>
  <c r="G836" i="4"/>
  <c r="F836" i="4"/>
  <c r="I835" i="4"/>
  <c r="G835" i="4"/>
  <c r="F835" i="4"/>
  <c r="I834" i="4"/>
  <c r="G834" i="4"/>
  <c r="F834" i="4"/>
  <c r="I833" i="4"/>
  <c r="G833" i="4"/>
  <c r="F833" i="4"/>
  <c r="I832" i="4"/>
  <c r="G832" i="4"/>
  <c r="F832" i="4"/>
  <c r="I831" i="4"/>
  <c r="G831" i="4"/>
  <c r="F831" i="4"/>
  <c r="I830" i="4"/>
  <c r="G830" i="4"/>
  <c r="F830" i="4"/>
  <c r="I829" i="4"/>
  <c r="G829" i="4"/>
  <c r="F829" i="4"/>
  <c r="I828" i="4"/>
  <c r="G828" i="4"/>
  <c r="F828" i="4"/>
  <c r="I827" i="4"/>
  <c r="G827" i="4"/>
  <c r="F827" i="4"/>
  <c r="I826" i="4"/>
  <c r="G826" i="4"/>
  <c r="F826" i="4"/>
  <c r="I825" i="4"/>
  <c r="G825" i="4"/>
  <c r="F825" i="4"/>
  <c r="I824" i="4"/>
  <c r="G824" i="4"/>
  <c r="F824" i="4"/>
  <c r="I823" i="4"/>
  <c r="G823" i="4"/>
  <c r="F823" i="4"/>
  <c r="I822" i="4"/>
  <c r="G822" i="4"/>
  <c r="F822" i="4"/>
  <c r="I821" i="4"/>
  <c r="G821" i="4"/>
  <c r="F821" i="4"/>
  <c r="I820" i="4"/>
  <c r="G820" i="4"/>
  <c r="F820" i="4"/>
  <c r="I819" i="4"/>
  <c r="G819" i="4"/>
  <c r="F819" i="4"/>
  <c r="I818" i="4"/>
  <c r="G818" i="4"/>
  <c r="F818" i="4"/>
  <c r="I817" i="4"/>
  <c r="G817" i="4"/>
  <c r="F817" i="4"/>
  <c r="I816" i="4"/>
  <c r="G816" i="4"/>
  <c r="F816" i="4"/>
  <c r="I815" i="4"/>
  <c r="G815" i="4"/>
  <c r="F815" i="4"/>
  <c r="I814" i="4"/>
  <c r="G814" i="4"/>
  <c r="F814" i="4"/>
  <c r="I813" i="4"/>
  <c r="G813" i="4"/>
  <c r="F813" i="4"/>
  <c r="I812" i="4"/>
  <c r="G812" i="4"/>
  <c r="F812" i="4"/>
  <c r="I811" i="4"/>
  <c r="G811" i="4"/>
  <c r="F811" i="4"/>
  <c r="I810" i="4"/>
  <c r="G810" i="4"/>
  <c r="F810" i="4"/>
  <c r="I809" i="4"/>
  <c r="G809" i="4"/>
  <c r="F809" i="4"/>
  <c r="I808" i="4"/>
  <c r="G808" i="4"/>
  <c r="F808" i="4"/>
  <c r="I807" i="4"/>
  <c r="G807" i="4"/>
  <c r="F807" i="4"/>
  <c r="I806" i="4"/>
  <c r="G806" i="4"/>
  <c r="F806" i="4"/>
  <c r="I805" i="4"/>
  <c r="G805" i="4"/>
  <c r="F805" i="4"/>
  <c r="I804" i="4"/>
  <c r="G804" i="4"/>
  <c r="F804" i="4"/>
  <c r="I803" i="4"/>
  <c r="G803" i="4"/>
  <c r="F803" i="4"/>
  <c r="I802" i="4"/>
  <c r="G802" i="4"/>
  <c r="F802" i="4"/>
  <c r="I801" i="4"/>
  <c r="G801" i="4"/>
  <c r="F801" i="4"/>
  <c r="I800" i="4"/>
  <c r="G800" i="4"/>
  <c r="F800" i="4"/>
  <c r="I799" i="4"/>
  <c r="G799" i="4"/>
  <c r="F799" i="4"/>
  <c r="I798" i="4"/>
  <c r="G798" i="4"/>
  <c r="F798" i="4"/>
  <c r="I797" i="4"/>
  <c r="G797" i="4"/>
  <c r="F797" i="4"/>
  <c r="I796" i="4"/>
  <c r="G796" i="4"/>
  <c r="F796" i="4"/>
  <c r="I795" i="4"/>
  <c r="G795" i="4"/>
  <c r="F795" i="4"/>
  <c r="I794" i="4"/>
  <c r="G794" i="4"/>
  <c r="F794" i="4"/>
  <c r="I793" i="4"/>
  <c r="G793" i="4"/>
  <c r="F793" i="4"/>
  <c r="I792" i="4"/>
  <c r="G792" i="4"/>
  <c r="F792" i="4"/>
  <c r="I791" i="4"/>
  <c r="G791" i="4"/>
  <c r="F791" i="4"/>
  <c r="I790" i="4"/>
  <c r="G790" i="4"/>
  <c r="F790" i="4"/>
  <c r="I789" i="4"/>
  <c r="G789" i="4"/>
  <c r="F789" i="4"/>
  <c r="I788" i="4"/>
  <c r="G788" i="4"/>
  <c r="F788" i="4"/>
  <c r="I787" i="4"/>
  <c r="G787" i="4"/>
  <c r="F787" i="4"/>
  <c r="I786" i="4"/>
  <c r="G786" i="4"/>
  <c r="F786" i="4"/>
  <c r="I785" i="4"/>
  <c r="G785" i="4"/>
  <c r="F785" i="4"/>
  <c r="I784" i="4"/>
  <c r="G784" i="4"/>
  <c r="F784" i="4"/>
  <c r="I783" i="4"/>
  <c r="G783" i="4"/>
  <c r="F783" i="4"/>
  <c r="I782" i="4"/>
  <c r="G782" i="4"/>
  <c r="F782" i="4"/>
  <c r="I781" i="4"/>
  <c r="G781" i="4"/>
  <c r="F781" i="4"/>
  <c r="I780" i="4"/>
  <c r="G780" i="4"/>
  <c r="F780" i="4"/>
  <c r="I779" i="4"/>
  <c r="G779" i="4"/>
  <c r="F779" i="4"/>
  <c r="I778" i="4"/>
  <c r="G778" i="4"/>
  <c r="F778" i="4"/>
  <c r="I777" i="4"/>
  <c r="G777" i="4"/>
  <c r="F777" i="4"/>
  <c r="I776" i="4"/>
  <c r="G776" i="4"/>
  <c r="F776" i="4"/>
  <c r="I775" i="4"/>
  <c r="G775" i="4"/>
  <c r="F775" i="4"/>
  <c r="I774" i="4"/>
  <c r="G774" i="4"/>
  <c r="F774" i="4"/>
  <c r="I773" i="4"/>
  <c r="G773" i="4"/>
  <c r="F773" i="4"/>
  <c r="I772" i="4"/>
  <c r="G772" i="4"/>
  <c r="F772" i="4"/>
  <c r="I771" i="4"/>
  <c r="G771" i="4"/>
  <c r="F771" i="4"/>
  <c r="I770" i="4"/>
  <c r="G770" i="4"/>
  <c r="F770" i="4"/>
  <c r="I769" i="4"/>
  <c r="G769" i="4"/>
  <c r="F769" i="4"/>
  <c r="I768" i="4"/>
  <c r="G768" i="4"/>
  <c r="F768" i="4"/>
  <c r="I767" i="4"/>
  <c r="G767" i="4"/>
  <c r="F767" i="4"/>
  <c r="I766" i="4"/>
  <c r="G766" i="4"/>
  <c r="F766" i="4"/>
  <c r="I765" i="4"/>
  <c r="G765" i="4"/>
  <c r="F765" i="4"/>
  <c r="I764" i="4"/>
  <c r="G764" i="4"/>
  <c r="F764" i="4"/>
  <c r="I763" i="4"/>
  <c r="G763" i="4"/>
  <c r="F763" i="4"/>
  <c r="I762" i="4"/>
  <c r="G762" i="4"/>
  <c r="F762" i="4"/>
  <c r="I761" i="4"/>
  <c r="G761" i="4"/>
  <c r="F761" i="4"/>
  <c r="I760" i="4"/>
  <c r="G760" i="4"/>
  <c r="F760" i="4"/>
  <c r="I759" i="4"/>
  <c r="G759" i="4"/>
  <c r="F759" i="4"/>
  <c r="I758" i="4"/>
  <c r="G758" i="4"/>
  <c r="F758" i="4"/>
  <c r="I757" i="4"/>
  <c r="G757" i="4"/>
  <c r="F757" i="4"/>
  <c r="I756" i="4"/>
  <c r="G756" i="4"/>
  <c r="F756" i="4"/>
  <c r="I755" i="4"/>
  <c r="G755" i="4"/>
  <c r="F755" i="4"/>
  <c r="I754" i="4"/>
  <c r="G754" i="4"/>
  <c r="F754" i="4"/>
  <c r="I753" i="4"/>
  <c r="G753" i="4"/>
  <c r="F753" i="4"/>
  <c r="I752" i="4"/>
  <c r="G752" i="4"/>
  <c r="F752" i="4"/>
  <c r="I751" i="4"/>
  <c r="G751" i="4"/>
  <c r="F751" i="4"/>
  <c r="I750" i="4"/>
  <c r="G750" i="4"/>
  <c r="F750" i="4"/>
  <c r="I749" i="4"/>
  <c r="G749" i="4"/>
  <c r="F749" i="4"/>
  <c r="I748" i="4"/>
  <c r="G748" i="4"/>
  <c r="F748" i="4"/>
  <c r="I747" i="4"/>
  <c r="G747" i="4"/>
  <c r="F747" i="4"/>
  <c r="I746" i="4"/>
  <c r="G746" i="4"/>
  <c r="F746" i="4"/>
  <c r="I745" i="4"/>
  <c r="G745" i="4"/>
  <c r="F745" i="4"/>
  <c r="I744" i="4"/>
  <c r="G744" i="4"/>
  <c r="F744" i="4"/>
  <c r="I743" i="4"/>
  <c r="G743" i="4"/>
  <c r="F743" i="4"/>
  <c r="I742" i="4"/>
  <c r="G742" i="4"/>
  <c r="F742" i="4"/>
  <c r="I741" i="4"/>
  <c r="G741" i="4"/>
  <c r="F741" i="4"/>
  <c r="I740" i="4"/>
  <c r="G740" i="4"/>
  <c r="F740" i="4"/>
  <c r="I739" i="4"/>
  <c r="G739" i="4"/>
  <c r="F739" i="4"/>
  <c r="I738" i="4"/>
  <c r="G738" i="4"/>
  <c r="F738" i="4"/>
  <c r="I737" i="4"/>
  <c r="G737" i="4"/>
  <c r="F737" i="4"/>
  <c r="I736" i="4"/>
  <c r="G736" i="4"/>
  <c r="F736" i="4"/>
  <c r="I735" i="4"/>
  <c r="G735" i="4"/>
  <c r="F735" i="4"/>
  <c r="I734" i="4"/>
  <c r="G734" i="4"/>
  <c r="F734" i="4"/>
  <c r="I733" i="4"/>
  <c r="G733" i="4"/>
  <c r="F733" i="4"/>
  <c r="I732" i="4"/>
  <c r="G732" i="4"/>
  <c r="F732" i="4"/>
  <c r="I731" i="4"/>
  <c r="G731" i="4"/>
  <c r="F731" i="4"/>
  <c r="I730" i="4"/>
  <c r="G730" i="4"/>
  <c r="F730" i="4"/>
  <c r="I729" i="4"/>
  <c r="G729" i="4"/>
  <c r="F729" i="4"/>
  <c r="I728" i="4"/>
  <c r="G728" i="4"/>
  <c r="F728" i="4"/>
  <c r="I727" i="4"/>
  <c r="G727" i="4"/>
  <c r="F727" i="4"/>
  <c r="I726" i="4"/>
  <c r="G726" i="4"/>
  <c r="F726" i="4"/>
  <c r="I725" i="4"/>
  <c r="G725" i="4"/>
  <c r="F725" i="4"/>
  <c r="I724" i="4"/>
  <c r="G724" i="4"/>
  <c r="F724" i="4"/>
  <c r="I723" i="4"/>
  <c r="G723" i="4"/>
  <c r="F723" i="4"/>
  <c r="I722" i="4"/>
  <c r="G722" i="4"/>
  <c r="F722" i="4"/>
  <c r="I721" i="4"/>
  <c r="G721" i="4"/>
  <c r="F721" i="4"/>
  <c r="I720" i="4"/>
  <c r="G720" i="4"/>
  <c r="F720" i="4"/>
  <c r="I719" i="4"/>
  <c r="G719" i="4"/>
  <c r="F719" i="4"/>
  <c r="I718" i="4"/>
  <c r="G718" i="4"/>
  <c r="F718" i="4"/>
  <c r="I717" i="4"/>
  <c r="G717" i="4"/>
  <c r="F717" i="4"/>
  <c r="I716" i="4"/>
  <c r="G716" i="4"/>
  <c r="F716" i="4"/>
  <c r="I715" i="4"/>
  <c r="G715" i="4"/>
  <c r="F715" i="4"/>
  <c r="I714" i="4"/>
  <c r="G714" i="4"/>
  <c r="F714" i="4"/>
  <c r="I713" i="4"/>
  <c r="G713" i="4"/>
  <c r="F713" i="4"/>
  <c r="I712" i="4"/>
  <c r="G712" i="4"/>
  <c r="F712" i="4"/>
  <c r="I711" i="4"/>
  <c r="G711" i="4"/>
  <c r="F711" i="4"/>
  <c r="I710" i="4"/>
  <c r="G710" i="4"/>
  <c r="F710" i="4"/>
  <c r="I709" i="4"/>
  <c r="G709" i="4"/>
  <c r="F709" i="4"/>
  <c r="I708" i="4"/>
  <c r="G708" i="4"/>
  <c r="F708" i="4"/>
  <c r="I707" i="4"/>
  <c r="G707" i="4"/>
  <c r="F707" i="4"/>
  <c r="I706" i="4"/>
  <c r="G706" i="4"/>
  <c r="F706" i="4"/>
  <c r="I705" i="4"/>
  <c r="G705" i="4"/>
  <c r="F705" i="4"/>
  <c r="I704" i="4"/>
  <c r="G704" i="4"/>
  <c r="F704" i="4"/>
  <c r="I703" i="4"/>
  <c r="G703" i="4"/>
  <c r="F703" i="4"/>
  <c r="I702" i="4"/>
  <c r="G702" i="4"/>
  <c r="F702" i="4"/>
  <c r="I701" i="4"/>
  <c r="G701" i="4"/>
  <c r="F701" i="4"/>
  <c r="I700" i="4"/>
  <c r="G700" i="4"/>
  <c r="F700" i="4"/>
  <c r="I699" i="4"/>
  <c r="G699" i="4"/>
  <c r="F699" i="4"/>
  <c r="I698" i="4"/>
  <c r="G698" i="4"/>
  <c r="F698" i="4"/>
  <c r="I697" i="4"/>
  <c r="G697" i="4"/>
  <c r="F697" i="4"/>
  <c r="I696" i="4"/>
  <c r="G696" i="4"/>
  <c r="F696" i="4"/>
  <c r="I695" i="4"/>
  <c r="G695" i="4"/>
  <c r="F695" i="4"/>
  <c r="I694" i="4"/>
  <c r="G694" i="4"/>
  <c r="F694" i="4"/>
  <c r="I693" i="4"/>
  <c r="G693" i="4"/>
  <c r="F693" i="4"/>
  <c r="I692" i="4"/>
  <c r="G692" i="4"/>
  <c r="F692" i="4"/>
  <c r="I691" i="4"/>
  <c r="G691" i="4"/>
  <c r="F691" i="4"/>
  <c r="I690" i="4"/>
  <c r="G690" i="4"/>
  <c r="F690" i="4"/>
  <c r="I689" i="4"/>
  <c r="G689" i="4"/>
  <c r="F689" i="4"/>
  <c r="I688" i="4"/>
  <c r="G688" i="4"/>
  <c r="F688" i="4"/>
  <c r="I687" i="4"/>
  <c r="G687" i="4"/>
  <c r="F687" i="4"/>
  <c r="I686" i="4"/>
  <c r="G686" i="4"/>
  <c r="F686" i="4"/>
  <c r="I685" i="4"/>
  <c r="G685" i="4"/>
  <c r="F685" i="4"/>
  <c r="I684" i="4"/>
  <c r="G684" i="4"/>
  <c r="F684" i="4"/>
  <c r="I683" i="4"/>
  <c r="G683" i="4"/>
  <c r="F683" i="4"/>
  <c r="I682" i="4"/>
  <c r="G682" i="4"/>
  <c r="F682" i="4"/>
  <c r="I681" i="4"/>
  <c r="G681" i="4"/>
  <c r="F681" i="4"/>
  <c r="I680" i="4"/>
  <c r="G680" i="4"/>
  <c r="F680" i="4"/>
  <c r="I679" i="4"/>
  <c r="G679" i="4"/>
  <c r="F679" i="4"/>
  <c r="I678" i="4"/>
  <c r="G678" i="4"/>
  <c r="F678" i="4"/>
  <c r="I677" i="4"/>
  <c r="G677" i="4"/>
  <c r="F677" i="4"/>
  <c r="I676" i="4"/>
  <c r="G676" i="4"/>
  <c r="F676" i="4"/>
  <c r="I675" i="4"/>
  <c r="G675" i="4"/>
  <c r="F675" i="4"/>
  <c r="I674" i="4"/>
  <c r="G674" i="4"/>
  <c r="F674" i="4"/>
  <c r="I673" i="4"/>
  <c r="G673" i="4"/>
  <c r="F673" i="4"/>
  <c r="I672" i="4"/>
  <c r="G672" i="4"/>
  <c r="F672" i="4"/>
  <c r="I671" i="4"/>
  <c r="G671" i="4"/>
  <c r="F671" i="4"/>
  <c r="I670" i="4"/>
  <c r="G670" i="4"/>
  <c r="F670" i="4"/>
  <c r="I669" i="4"/>
  <c r="G669" i="4"/>
  <c r="F669" i="4"/>
  <c r="I668" i="4"/>
  <c r="G668" i="4"/>
  <c r="F668" i="4"/>
  <c r="I667" i="4"/>
  <c r="G667" i="4"/>
  <c r="F667" i="4"/>
  <c r="I666" i="4"/>
  <c r="G666" i="4"/>
  <c r="F666" i="4"/>
  <c r="I665" i="4"/>
  <c r="G665" i="4"/>
  <c r="F665" i="4"/>
  <c r="I664" i="4"/>
  <c r="G664" i="4"/>
  <c r="F664" i="4"/>
  <c r="I663" i="4"/>
  <c r="G663" i="4"/>
  <c r="F663" i="4"/>
  <c r="I662" i="4"/>
  <c r="G662" i="4"/>
  <c r="F662" i="4"/>
  <c r="I661" i="4"/>
  <c r="G661" i="4"/>
  <c r="F661" i="4"/>
  <c r="I660" i="4"/>
  <c r="G660" i="4"/>
  <c r="F660" i="4"/>
  <c r="I659" i="4"/>
  <c r="G659" i="4"/>
  <c r="F659" i="4"/>
  <c r="I658" i="4"/>
  <c r="G658" i="4"/>
  <c r="F658" i="4"/>
  <c r="I657" i="4"/>
  <c r="G657" i="4"/>
  <c r="F657" i="4"/>
  <c r="I656" i="4"/>
  <c r="G656" i="4"/>
  <c r="F656" i="4"/>
  <c r="I655" i="4"/>
  <c r="G655" i="4"/>
  <c r="F655" i="4"/>
  <c r="I654" i="4"/>
  <c r="G654" i="4"/>
  <c r="F654" i="4"/>
  <c r="I653" i="4"/>
  <c r="G653" i="4"/>
  <c r="F653" i="4"/>
  <c r="I652" i="4"/>
  <c r="G652" i="4"/>
  <c r="F652" i="4"/>
  <c r="I651" i="4"/>
  <c r="G651" i="4"/>
  <c r="F651" i="4"/>
  <c r="I650" i="4"/>
  <c r="G650" i="4"/>
  <c r="F650" i="4"/>
  <c r="I649" i="4"/>
  <c r="G649" i="4"/>
  <c r="F649" i="4"/>
  <c r="I648" i="4"/>
  <c r="G648" i="4"/>
  <c r="F648" i="4"/>
  <c r="I647" i="4"/>
  <c r="G647" i="4"/>
  <c r="F647" i="4"/>
  <c r="I646" i="4"/>
  <c r="G646" i="4"/>
  <c r="F646" i="4"/>
  <c r="I645" i="4"/>
  <c r="G645" i="4"/>
  <c r="F645" i="4"/>
  <c r="I644" i="4"/>
  <c r="G644" i="4"/>
  <c r="F644" i="4"/>
  <c r="I643" i="4"/>
  <c r="G643" i="4"/>
  <c r="F643" i="4"/>
  <c r="I642" i="4"/>
  <c r="G642" i="4"/>
  <c r="F642" i="4"/>
  <c r="I641" i="4"/>
  <c r="G641" i="4"/>
  <c r="F641" i="4"/>
  <c r="I640" i="4"/>
  <c r="G640" i="4"/>
  <c r="F640" i="4"/>
  <c r="I639" i="4"/>
  <c r="G639" i="4"/>
  <c r="F639" i="4"/>
  <c r="I638" i="4"/>
  <c r="G638" i="4"/>
  <c r="F638" i="4"/>
  <c r="I637" i="4"/>
  <c r="G637" i="4"/>
  <c r="F637" i="4"/>
  <c r="I636" i="4"/>
  <c r="G636" i="4"/>
  <c r="F636" i="4"/>
  <c r="I635" i="4"/>
  <c r="G635" i="4"/>
  <c r="F635" i="4"/>
  <c r="I634" i="4"/>
  <c r="G634" i="4"/>
  <c r="F634" i="4"/>
  <c r="I633" i="4"/>
  <c r="G633" i="4"/>
  <c r="F633" i="4"/>
  <c r="I632" i="4"/>
  <c r="G632" i="4"/>
  <c r="F632" i="4"/>
  <c r="I631" i="4"/>
  <c r="G631" i="4"/>
  <c r="F631" i="4"/>
  <c r="I630" i="4"/>
  <c r="G630" i="4"/>
  <c r="F630" i="4"/>
  <c r="I629" i="4"/>
  <c r="G629" i="4"/>
  <c r="F629" i="4"/>
  <c r="I628" i="4"/>
  <c r="G628" i="4"/>
  <c r="F628" i="4"/>
  <c r="I627" i="4"/>
  <c r="G627" i="4"/>
  <c r="F627" i="4"/>
  <c r="I626" i="4"/>
  <c r="G626" i="4"/>
  <c r="F626" i="4"/>
  <c r="I625" i="4"/>
  <c r="G625" i="4"/>
  <c r="F625" i="4"/>
  <c r="I624" i="4"/>
  <c r="G624" i="4"/>
  <c r="F624" i="4"/>
  <c r="I623" i="4"/>
  <c r="G623" i="4"/>
  <c r="F623" i="4"/>
  <c r="I622" i="4"/>
  <c r="G622" i="4"/>
  <c r="F622" i="4"/>
  <c r="I621" i="4"/>
  <c r="G621" i="4"/>
  <c r="F621" i="4"/>
  <c r="I620" i="4"/>
  <c r="G620" i="4"/>
  <c r="F620" i="4"/>
  <c r="I619" i="4"/>
  <c r="G619" i="4"/>
  <c r="F619" i="4"/>
  <c r="I618" i="4"/>
  <c r="G618" i="4"/>
  <c r="F618" i="4"/>
  <c r="I617" i="4"/>
  <c r="G617" i="4"/>
  <c r="F617" i="4"/>
  <c r="I616" i="4"/>
  <c r="G616" i="4"/>
  <c r="F616" i="4"/>
  <c r="I615" i="4"/>
  <c r="G615" i="4"/>
  <c r="F615" i="4"/>
  <c r="I614" i="4"/>
  <c r="G614" i="4"/>
  <c r="F614" i="4"/>
  <c r="I613" i="4"/>
  <c r="G613" i="4"/>
  <c r="F613" i="4"/>
  <c r="I612" i="4"/>
  <c r="G612" i="4"/>
  <c r="F612" i="4"/>
  <c r="I611" i="4"/>
  <c r="G611" i="4"/>
  <c r="F611" i="4"/>
  <c r="I610" i="4"/>
  <c r="G610" i="4"/>
  <c r="F610" i="4"/>
  <c r="I609" i="4"/>
  <c r="G609" i="4"/>
  <c r="F609" i="4"/>
  <c r="I608" i="4"/>
  <c r="G608" i="4"/>
  <c r="F608" i="4"/>
  <c r="I607" i="4"/>
  <c r="G607" i="4"/>
  <c r="F607" i="4"/>
  <c r="I606" i="4"/>
  <c r="G606" i="4"/>
  <c r="F606" i="4"/>
  <c r="I605" i="4"/>
  <c r="G605" i="4"/>
  <c r="F605" i="4"/>
  <c r="I604" i="4"/>
  <c r="G604" i="4"/>
  <c r="F604" i="4"/>
  <c r="I603" i="4"/>
  <c r="G603" i="4"/>
  <c r="F603" i="4"/>
  <c r="I602" i="4"/>
  <c r="G602" i="4"/>
  <c r="F602" i="4"/>
  <c r="I601" i="4"/>
  <c r="G601" i="4"/>
  <c r="F601" i="4"/>
  <c r="I600" i="4"/>
  <c r="G600" i="4"/>
  <c r="F600" i="4"/>
  <c r="I599" i="4"/>
  <c r="G599" i="4"/>
  <c r="F599" i="4"/>
  <c r="I598" i="4"/>
  <c r="G598" i="4"/>
  <c r="F598" i="4"/>
  <c r="I597" i="4"/>
  <c r="G597" i="4"/>
  <c r="F597" i="4"/>
  <c r="I596" i="4"/>
  <c r="G596" i="4"/>
  <c r="F596" i="4"/>
  <c r="I595" i="4"/>
  <c r="G595" i="4"/>
  <c r="F595" i="4"/>
  <c r="I594" i="4"/>
  <c r="G594" i="4"/>
  <c r="F594" i="4"/>
  <c r="I593" i="4"/>
  <c r="G593" i="4"/>
  <c r="F593" i="4"/>
  <c r="I592" i="4"/>
  <c r="G592" i="4"/>
  <c r="F592" i="4"/>
  <c r="I591" i="4"/>
  <c r="G591" i="4"/>
  <c r="F591" i="4"/>
  <c r="I590" i="4"/>
  <c r="G590" i="4"/>
  <c r="F590" i="4"/>
  <c r="I589" i="4"/>
  <c r="G589" i="4"/>
  <c r="F589" i="4"/>
  <c r="I588" i="4"/>
  <c r="G588" i="4"/>
  <c r="F588" i="4"/>
  <c r="I587" i="4"/>
  <c r="G587" i="4"/>
  <c r="F587" i="4"/>
  <c r="I586" i="4"/>
  <c r="G586" i="4"/>
  <c r="F586" i="4"/>
  <c r="I585" i="4"/>
  <c r="G585" i="4"/>
  <c r="F585" i="4"/>
  <c r="I584" i="4"/>
  <c r="G584" i="4"/>
  <c r="F584" i="4"/>
  <c r="I583" i="4"/>
  <c r="G583" i="4"/>
  <c r="F583" i="4"/>
  <c r="I582" i="4"/>
  <c r="G582" i="4"/>
  <c r="F582" i="4"/>
  <c r="I581" i="4"/>
  <c r="G581" i="4"/>
  <c r="F581" i="4"/>
  <c r="I580" i="4"/>
  <c r="G580" i="4"/>
  <c r="F580" i="4"/>
  <c r="I579" i="4"/>
  <c r="G579" i="4"/>
  <c r="F579" i="4"/>
  <c r="I578" i="4"/>
  <c r="G578" i="4"/>
  <c r="F578" i="4"/>
  <c r="I577" i="4"/>
  <c r="G577" i="4"/>
  <c r="F577" i="4"/>
  <c r="I576" i="4"/>
  <c r="G576" i="4"/>
  <c r="F576" i="4"/>
  <c r="I575" i="4"/>
  <c r="G575" i="4"/>
  <c r="F575" i="4"/>
  <c r="I574" i="4"/>
  <c r="G574" i="4"/>
  <c r="F574" i="4"/>
  <c r="I573" i="4"/>
  <c r="G573" i="4"/>
  <c r="F573" i="4"/>
  <c r="I572" i="4"/>
  <c r="G572" i="4"/>
  <c r="F572" i="4"/>
  <c r="I571" i="4"/>
  <c r="G571" i="4"/>
  <c r="F571" i="4"/>
  <c r="I570" i="4"/>
  <c r="G570" i="4"/>
  <c r="F570" i="4"/>
  <c r="I569" i="4"/>
  <c r="G569" i="4"/>
  <c r="F569" i="4"/>
  <c r="I568" i="4"/>
  <c r="G568" i="4"/>
  <c r="F568" i="4"/>
  <c r="I567" i="4"/>
  <c r="G567" i="4"/>
  <c r="F567" i="4"/>
  <c r="I566" i="4"/>
  <c r="G566" i="4"/>
  <c r="F566" i="4"/>
  <c r="I565" i="4"/>
  <c r="G565" i="4"/>
  <c r="F565" i="4"/>
  <c r="I564" i="4"/>
  <c r="G564" i="4"/>
  <c r="F564" i="4"/>
  <c r="I563" i="4"/>
  <c r="G563" i="4"/>
  <c r="F563" i="4"/>
  <c r="I562" i="4"/>
  <c r="G562" i="4"/>
  <c r="F562" i="4"/>
  <c r="I561" i="4"/>
  <c r="G561" i="4"/>
  <c r="F561" i="4"/>
  <c r="I560" i="4"/>
  <c r="G560" i="4"/>
  <c r="F560" i="4"/>
  <c r="I559" i="4"/>
  <c r="G559" i="4"/>
  <c r="F559" i="4"/>
  <c r="I558" i="4"/>
  <c r="G558" i="4"/>
  <c r="F558" i="4"/>
  <c r="I557" i="4"/>
  <c r="G557" i="4"/>
  <c r="F557" i="4"/>
  <c r="I556" i="4"/>
  <c r="G556" i="4"/>
  <c r="F556" i="4"/>
  <c r="I555" i="4"/>
  <c r="G555" i="4"/>
  <c r="F555" i="4"/>
  <c r="I554" i="4"/>
  <c r="G554" i="4"/>
  <c r="F554" i="4"/>
  <c r="I553" i="4"/>
  <c r="G553" i="4"/>
  <c r="F553" i="4"/>
  <c r="I552" i="4"/>
  <c r="G552" i="4"/>
  <c r="F552" i="4"/>
  <c r="I551" i="4"/>
  <c r="G551" i="4"/>
  <c r="F551" i="4"/>
  <c r="I550" i="4"/>
  <c r="G550" i="4"/>
  <c r="F550" i="4"/>
  <c r="I549" i="4"/>
  <c r="G549" i="4"/>
  <c r="F549" i="4"/>
  <c r="I548" i="4"/>
  <c r="G548" i="4"/>
  <c r="F548" i="4"/>
  <c r="I547" i="4"/>
  <c r="G547" i="4"/>
  <c r="F547" i="4"/>
  <c r="I546" i="4"/>
  <c r="G546" i="4"/>
  <c r="F546" i="4"/>
  <c r="I545" i="4"/>
  <c r="G545" i="4"/>
  <c r="F545" i="4"/>
  <c r="I544" i="4"/>
  <c r="G544" i="4"/>
  <c r="F544" i="4"/>
  <c r="I543" i="4"/>
  <c r="G543" i="4"/>
  <c r="F543" i="4"/>
  <c r="I542" i="4"/>
  <c r="G542" i="4"/>
  <c r="F542" i="4"/>
  <c r="I541" i="4"/>
  <c r="G541" i="4"/>
  <c r="F541" i="4"/>
  <c r="I540" i="4"/>
  <c r="G540" i="4"/>
  <c r="F540" i="4"/>
  <c r="I539" i="4"/>
  <c r="G539" i="4"/>
  <c r="F539" i="4"/>
  <c r="I538" i="4"/>
  <c r="G538" i="4"/>
  <c r="F538" i="4"/>
  <c r="I537" i="4"/>
  <c r="G537" i="4"/>
  <c r="F537" i="4"/>
  <c r="I536" i="4"/>
  <c r="G536" i="4"/>
  <c r="F536" i="4"/>
  <c r="I535" i="4"/>
  <c r="G535" i="4"/>
  <c r="F535" i="4"/>
  <c r="I534" i="4"/>
  <c r="G534" i="4"/>
  <c r="F534" i="4"/>
  <c r="I533" i="4"/>
  <c r="G533" i="4"/>
  <c r="F533" i="4"/>
  <c r="I532" i="4"/>
  <c r="G532" i="4"/>
  <c r="F532" i="4"/>
  <c r="I531" i="4"/>
  <c r="G531" i="4"/>
  <c r="F531" i="4"/>
  <c r="I530" i="4"/>
  <c r="G530" i="4"/>
  <c r="F530" i="4"/>
  <c r="I529" i="4"/>
  <c r="G529" i="4"/>
  <c r="F529" i="4"/>
  <c r="I528" i="4"/>
  <c r="G528" i="4"/>
  <c r="F528" i="4"/>
  <c r="I527" i="4"/>
  <c r="G527" i="4"/>
  <c r="F527" i="4"/>
  <c r="I526" i="4"/>
  <c r="G526" i="4"/>
  <c r="F526" i="4"/>
  <c r="I525" i="4"/>
  <c r="G525" i="4"/>
  <c r="F525" i="4"/>
  <c r="I524" i="4"/>
  <c r="G524" i="4"/>
  <c r="F524" i="4"/>
  <c r="I523" i="4"/>
  <c r="G523" i="4"/>
  <c r="F523" i="4"/>
  <c r="I522" i="4"/>
  <c r="G522" i="4"/>
  <c r="F522" i="4"/>
  <c r="I521" i="4"/>
  <c r="G521" i="4"/>
  <c r="F521" i="4"/>
  <c r="I520" i="4"/>
  <c r="G520" i="4"/>
  <c r="F520" i="4"/>
  <c r="I519" i="4"/>
  <c r="G519" i="4"/>
  <c r="F519" i="4"/>
  <c r="I518" i="4"/>
  <c r="G518" i="4"/>
  <c r="F518" i="4"/>
  <c r="I517" i="4"/>
  <c r="G517" i="4"/>
  <c r="F517" i="4"/>
  <c r="I516" i="4"/>
  <c r="G516" i="4"/>
  <c r="F516" i="4"/>
  <c r="I515" i="4"/>
  <c r="G515" i="4"/>
  <c r="F515" i="4"/>
  <c r="I514" i="4"/>
  <c r="G514" i="4"/>
  <c r="F514" i="4"/>
  <c r="I513" i="4"/>
  <c r="G513" i="4"/>
  <c r="F513" i="4"/>
  <c r="I512" i="4"/>
  <c r="G512" i="4"/>
  <c r="F512" i="4"/>
  <c r="I511" i="4"/>
  <c r="G511" i="4"/>
  <c r="F511" i="4"/>
  <c r="I510" i="4"/>
  <c r="G510" i="4"/>
  <c r="F510" i="4"/>
  <c r="I509" i="4"/>
  <c r="G509" i="4"/>
  <c r="F509" i="4"/>
  <c r="I508" i="4"/>
  <c r="G508" i="4"/>
  <c r="F508" i="4"/>
  <c r="I507" i="4"/>
  <c r="G507" i="4"/>
  <c r="F507" i="4"/>
  <c r="I506" i="4"/>
  <c r="G506" i="4"/>
  <c r="F506" i="4"/>
  <c r="I505" i="4"/>
  <c r="G505" i="4"/>
  <c r="F505" i="4"/>
  <c r="I504" i="4"/>
  <c r="G504" i="4"/>
  <c r="F504" i="4"/>
  <c r="I503" i="4"/>
  <c r="G503" i="4"/>
  <c r="F503" i="4"/>
  <c r="I502" i="4"/>
  <c r="G502" i="4"/>
  <c r="F502" i="4"/>
  <c r="I501" i="4"/>
  <c r="G501" i="4"/>
  <c r="F501" i="4"/>
  <c r="I500" i="4"/>
  <c r="G500" i="4"/>
  <c r="F500" i="4"/>
  <c r="I499" i="4"/>
  <c r="G499" i="4"/>
  <c r="F499" i="4"/>
  <c r="I498" i="4"/>
  <c r="G498" i="4"/>
  <c r="F498" i="4"/>
  <c r="I497" i="4"/>
  <c r="G497" i="4"/>
  <c r="F497" i="4"/>
  <c r="I496" i="4"/>
  <c r="G496" i="4"/>
  <c r="F496" i="4"/>
  <c r="I495" i="4"/>
  <c r="G495" i="4"/>
  <c r="F495" i="4"/>
  <c r="I494" i="4"/>
  <c r="G494" i="4"/>
  <c r="F494" i="4"/>
  <c r="I493" i="4"/>
  <c r="G493" i="4"/>
  <c r="F493" i="4"/>
  <c r="I492" i="4"/>
  <c r="G492" i="4"/>
  <c r="F492" i="4"/>
  <c r="I491" i="4"/>
  <c r="G491" i="4"/>
  <c r="F491" i="4"/>
  <c r="I490" i="4"/>
  <c r="G490" i="4"/>
  <c r="F490" i="4"/>
  <c r="I489" i="4"/>
  <c r="G489" i="4"/>
  <c r="F489" i="4"/>
  <c r="I488" i="4"/>
  <c r="G488" i="4"/>
  <c r="F488" i="4"/>
  <c r="I487" i="4"/>
  <c r="G487" i="4"/>
  <c r="F487" i="4"/>
  <c r="I486" i="4"/>
  <c r="G486" i="4"/>
  <c r="F486" i="4"/>
  <c r="I485" i="4"/>
  <c r="G485" i="4"/>
  <c r="F485" i="4"/>
  <c r="I484" i="4"/>
  <c r="G484" i="4"/>
  <c r="F484" i="4"/>
  <c r="I483" i="4"/>
  <c r="G483" i="4"/>
  <c r="F483" i="4"/>
  <c r="I482" i="4"/>
  <c r="G482" i="4"/>
  <c r="F482" i="4"/>
  <c r="I481" i="4"/>
  <c r="G481" i="4"/>
  <c r="F481" i="4"/>
  <c r="I480" i="4"/>
  <c r="G480" i="4"/>
  <c r="F480" i="4"/>
  <c r="I479" i="4"/>
  <c r="G479" i="4"/>
  <c r="F479" i="4"/>
  <c r="I478" i="4"/>
  <c r="G478" i="4"/>
  <c r="F478" i="4"/>
  <c r="I477" i="4"/>
  <c r="G477" i="4"/>
  <c r="F477" i="4"/>
  <c r="I476" i="4"/>
  <c r="G476" i="4"/>
  <c r="F476" i="4"/>
  <c r="I475" i="4"/>
  <c r="G475" i="4"/>
  <c r="F475" i="4"/>
  <c r="I474" i="4"/>
  <c r="G474" i="4"/>
  <c r="F474" i="4"/>
  <c r="I473" i="4"/>
  <c r="G473" i="4"/>
  <c r="F473" i="4"/>
  <c r="I472" i="4"/>
  <c r="G472" i="4"/>
  <c r="F472" i="4"/>
  <c r="I471" i="4"/>
  <c r="G471" i="4"/>
  <c r="F471" i="4"/>
  <c r="I470" i="4"/>
  <c r="G470" i="4"/>
  <c r="F470" i="4"/>
  <c r="I469" i="4"/>
  <c r="G469" i="4"/>
  <c r="F469" i="4"/>
  <c r="I468" i="4"/>
  <c r="G468" i="4"/>
  <c r="F468" i="4"/>
  <c r="I467" i="4"/>
  <c r="G467" i="4"/>
  <c r="F467" i="4"/>
  <c r="I466" i="4"/>
  <c r="G466" i="4"/>
  <c r="F466" i="4"/>
  <c r="I465" i="4"/>
  <c r="G465" i="4"/>
  <c r="F465" i="4"/>
  <c r="I464" i="4"/>
  <c r="G464" i="4"/>
  <c r="F464" i="4"/>
  <c r="I463" i="4"/>
  <c r="G463" i="4"/>
  <c r="F463" i="4"/>
  <c r="I462" i="4"/>
  <c r="G462" i="4"/>
  <c r="F462" i="4"/>
  <c r="I461" i="4"/>
  <c r="G461" i="4"/>
  <c r="F461" i="4"/>
  <c r="I460" i="4"/>
  <c r="G460" i="4"/>
  <c r="F460" i="4"/>
  <c r="I459" i="4"/>
  <c r="G459" i="4"/>
  <c r="F459" i="4"/>
  <c r="I458" i="4"/>
  <c r="G458" i="4"/>
  <c r="F458" i="4"/>
  <c r="I457" i="4"/>
  <c r="G457" i="4"/>
  <c r="F457" i="4"/>
  <c r="I456" i="4"/>
  <c r="G456" i="4"/>
  <c r="F456" i="4"/>
  <c r="I455" i="4"/>
  <c r="G455" i="4"/>
  <c r="F455" i="4"/>
  <c r="I454" i="4"/>
  <c r="G454" i="4"/>
  <c r="F454" i="4"/>
  <c r="I453" i="4"/>
  <c r="G453" i="4"/>
  <c r="F453" i="4"/>
  <c r="I452" i="4"/>
  <c r="G452" i="4"/>
  <c r="F452" i="4"/>
  <c r="I451" i="4"/>
  <c r="G451" i="4"/>
  <c r="F451" i="4"/>
  <c r="I450" i="4"/>
  <c r="G450" i="4"/>
  <c r="F450" i="4"/>
  <c r="I449" i="4"/>
  <c r="G449" i="4"/>
  <c r="F449" i="4"/>
  <c r="I448" i="4"/>
  <c r="G448" i="4"/>
  <c r="F448" i="4"/>
  <c r="I447" i="4"/>
  <c r="G447" i="4"/>
  <c r="F447" i="4"/>
  <c r="I446" i="4"/>
  <c r="G446" i="4"/>
  <c r="F446" i="4"/>
  <c r="I445" i="4"/>
  <c r="G445" i="4"/>
  <c r="F445" i="4"/>
  <c r="I444" i="4"/>
  <c r="G444" i="4"/>
  <c r="F444" i="4"/>
  <c r="I443" i="4"/>
  <c r="G443" i="4"/>
  <c r="F443" i="4"/>
  <c r="I442" i="4"/>
  <c r="G442" i="4"/>
  <c r="F442" i="4"/>
  <c r="I441" i="4"/>
  <c r="G441" i="4"/>
  <c r="F441" i="4"/>
  <c r="I440" i="4"/>
  <c r="G440" i="4"/>
  <c r="F440" i="4"/>
  <c r="I439" i="4"/>
  <c r="G439" i="4"/>
  <c r="F439" i="4"/>
  <c r="I438" i="4"/>
  <c r="G438" i="4"/>
  <c r="F438" i="4"/>
  <c r="I437" i="4"/>
  <c r="G437" i="4"/>
  <c r="F437" i="4"/>
  <c r="I436" i="4"/>
  <c r="G436" i="4"/>
  <c r="F436" i="4"/>
  <c r="I435" i="4"/>
  <c r="G435" i="4"/>
  <c r="F435" i="4"/>
  <c r="I434" i="4"/>
  <c r="G434" i="4"/>
  <c r="F434" i="4"/>
  <c r="I433" i="4"/>
  <c r="G433" i="4"/>
  <c r="F433" i="4"/>
  <c r="I432" i="4"/>
  <c r="G432" i="4"/>
  <c r="F432" i="4"/>
  <c r="I431" i="4"/>
  <c r="G431" i="4"/>
  <c r="F431" i="4"/>
  <c r="I430" i="4"/>
  <c r="G430" i="4"/>
  <c r="F430" i="4"/>
  <c r="I429" i="4"/>
  <c r="G429" i="4"/>
  <c r="F429" i="4"/>
  <c r="I428" i="4"/>
  <c r="G428" i="4"/>
  <c r="F428" i="4"/>
  <c r="I427" i="4"/>
  <c r="G427" i="4"/>
  <c r="F427" i="4"/>
  <c r="I426" i="4"/>
  <c r="G426" i="4"/>
  <c r="F426" i="4"/>
  <c r="I425" i="4"/>
  <c r="G425" i="4"/>
  <c r="F425" i="4"/>
  <c r="I424" i="4"/>
  <c r="G424" i="4"/>
  <c r="F424" i="4"/>
  <c r="I423" i="4"/>
  <c r="G423" i="4"/>
  <c r="F423" i="4"/>
  <c r="I422" i="4"/>
  <c r="G422" i="4"/>
  <c r="F422" i="4"/>
  <c r="I421" i="4"/>
  <c r="G421" i="4"/>
  <c r="F421" i="4"/>
  <c r="I420" i="4"/>
  <c r="G420" i="4"/>
  <c r="F420" i="4"/>
  <c r="I419" i="4"/>
  <c r="G419" i="4"/>
  <c r="F419" i="4"/>
  <c r="I418" i="4"/>
  <c r="G418" i="4"/>
  <c r="F418" i="4"/>
  <c r="I417" i="4"/>
  <c r="G417" i="4"/>
  <c r="F417" i="4"/>
  <c r="I416" i="4"/>
  <c r="G416" i="4"/>
  <c r="F416" i="4"/>
  <c r="I415" i="4"/>
  <c r="G415" i="4"/>
  <c r="F415" i="4"/>
  <c r="I414" i="4"/>
  <c r="G414" i="4"/>
  <c r="F414" i="4"/>
  <c r="I413" i="4"/>
  <c r="G413" i="4"/>
  <c r="F413" i="4"/>
  <c r="I412" i="4"/>
  <c r="G412" i="4"/>
  <c r="F412" i="4"/>
  <c r="I411" i="4"/>
  <c r="G411" i="4"/>
  <c r="F411" i="4"/>
  <c r="I410" i="4"/>
  <c r="G410" i="4"/>
  <c r="F410" i="4"/>
  <c r="I409" i="4"/>
  <c r="G409" i="4"/>
  <c r="F409" i="4"/>
  <c r="I408" i="4"/>
  <c r="G408" i="4"/>
  <c r="F408" i="4"/>
  <c r="I407" i="4"/>
  <c r="G407" i="4"/>
  <c r="F407" i="4"/>
  <c r="I406" i="4"/>
  <c r="G406" i="4"/>
  <c r="F406" i="4"/>
  <c r="I405" i="4"/>
  <c r="G405" i="4"/>
  <c r="F405" i="4"/>
  <c r="I404" i="4"/>
  <c r="G404" i="4"/>
  <c r="F404" i="4"/>
  <c r="I403" i="4"/>
  <c r="G403" i="4"/>
  <c r="F403" i="4"/>
  <c r="I402" i="4"/>
  <c r="G402" i="4"/>
  <c r="F402" i="4"/>
  <c r="I401" i="4"/>
  <c r="G401" i="4"/>
  <c r="F401" i="4"/>
  <c r="I400" i="4"/>
  <c r="G400" i="4"/>
  <c r="F400" i="4"/>
  <c r="I399" i="4"/>
  <c r="G399" i="4"/>
  <c r="F399" i="4"/>
  <c r="I398" i="4"/>
  <c r="G398" i="4"/>
  <c r="F398" i="4"/>
  <c r="I397" i="4"/>
  <c r="G397" i="4"/>
  <c r="F397" i="4"/>
  <c r="I396" i="4"/>
  <c r="G396" i="4"/>
  <c r="F396" i="4"/>
  <c r="I395" i="4"/>
  <c r="G395" i="4"/>
  <c r="F395" i="4"/>
  <c r="I394" i="4"/>
  <c r="G394" i="4"/>
  <c r="F394" i="4"/>
  <c r="I393" i="4"/>
  <c r="G393" i="4"/>
  <c r="F393" i="4"/>
  <c r="I392" i="4"/>
  <c r="G392" i="4"/>
  <c r="F392" i="4"/>
  <c r="I391" i="4"/>
  <c r="G391" i="4"/>
  <c r="F391" i="4"/>
  <c r="I390" i="4"/>
  <c r="G390" i="4"/>
  <c r="F390" i="4"/>
  <c r="I389" i="4"/>
  <c r="G389" i="4"/>
  <c r="F389" i="4"/>
  <c r="I388" i="4"/>
  <c r="G388" i="4"/>
  <c r="F388" i="4"/>
  <c r="I387" i="4"/>
  <c r="G387" i="4"/>
  <c r="F387" i="4"/>
  <c r="I386" i="4"/>
  <c r="G386" i="4"/>
  <c r="F386" i="4"/>
  <c r="I385" i="4"/>
  <c r="G385" i="4"/>
  <c r="F385" i="4"/>
  <c r="I384" i="4"/>
  <c r="G384" i="4"/>
  <c r="F384" i="4"/>
  <c r="I383" i="4"/>
  <c r="G383" i="4"/>
  <c r="F383" i="4"/>
  <c r="I382" i="4"/>
  <c r="G382" i="4"/>
  <c r="F382" i="4"/>
  <c r="I381" i="4"/>
  <c r="G381" i="4"/>
  <c r="F381" i="4"/>
  <c r="I380" i="4"/>
  <c r="G380" i="4"/>
  <c r="F380" i="4"/>
  <c r="I379" i="4"/>
  <c r="G379" i="4"/>
  <c r="F379" i="4"/>
  <c r="I378" i="4"/>
  <c r="G378" i="4"/>
  <c r="F378" i="4"/>
  <c r="I377" i="4"/>
  <c r="G377" i="4"/>
  <c r="F377" i="4"/>
  <c r="I376" i="4"/>
  <c r="G376" i="4"/>
  <c r="F376" i="4"/>
  <c r="I375" i="4"/>
  <c r="G375" i="4"/>
  <c r="F375" i="4"/>
  <c r="I374" i="4"/>
  <c r="G374" i="4"/>
  <c r="F374" i="4"/>
  <c r="I373" i="4"/>
  <c r="G373" i="4"/>
  <c r="F373" i="4"/>
  <c r="I372" i="4"/>
  <c r="G372" i="4"/>
  <c r="F372" i="4"/>
  <c r="I371" i="4"/>
  <c r="G371" i="4"/>
  <c r="F371" i="4"/>
  <c r="I370" i="4"/>
  <c r="G370" i="4"/>
  <c r="F370" i="4"/>
  <c r="I369" i="4"/>
  <c r="G369" i="4"/>
  <c r="F369" i="4"/>
  <c r="I368" i="4"/>
  <c r="G368" i="4"/>
  <c r="F368" i="4"/>
  <c r="I367" i="4"/>
  <c r="G367" i="4"/>
  <c r="F367" i="4"/>
  <c r="I366" i="4"/>
  <c r="G366" i="4"/>
  <c r="F366" i="4"/>
  <c r="I365" i="4"/>
  <c r="G365" i="4"/>
  <c r="F365" i="4"/>
  <c r="I364" i="4"/>
  <c r="G364" i="4"/>
  <c r="F364" i="4"/>
  <c r="I363" i="4"/>
  <c r="G363" i="4"/>
  <c r="F363" i="4"/>
  <c r="I362" i="4"/>
  <c r="G362" i="4"/>
  <c r="F362" i="4"/>
  <c r="I361" i="4"/>
  <c r="G361" i="4"/>
  <c r="F361" i="4"/>
  <c r="I360" i="4"/>
  <c r="G360" i="4"/>
  <c r="F360" i="4"/>
  <c r="I359" i="4"/>
  <c r="G359" i="4"/>
  <c r="F359" i="4"/>
  <c r="I358" i="4"/>
  <c r="G358" i="4"/>
  <c r="F358" i="4"/>
  <c r="I357" i="4"/>
  <c r="G357" i="4"/>
  <c r="F357" i="4"/>
  <c r="I356" i="4"/>
  <c r="G356" i="4"/>
  <c r="F356" i="4"/>
  <c r="I355" i="4"/>
  <c r="G355" i="4"/>
  <c r="F355" i="4"/>
  <c r="I354" i="4"/>
  <c r="G354" i="4"/>
  <c r="F354" i="4"/>
  <c r="I353" i="4"/>
  <c r="G353" i="4"/>
  <c r="F353" i="4"/>
  <c r="I352" i="4"/>
  <c r="G352" i="4"/>
  <c r="F352" i="4"/>
  <c r="I351" i="4"/>
  <c r="G351" i="4"/>
  <c r="F351" i="4"/>
  <c r="I350" i="4"/>
  <c r="G350" i="4"/>
  <c r="F350" i="4"/>
  <c r="I349" i="4"/>
  <c r="G349" i="4"/>
  <c r="F349" i="4"/>
  <c r="I348" i="4"/>
  <c r="G348" i="4"/>
  <c r="F348" i="4"/>
  <c r="I347" i="4"/>
  <c r="G347" i="4"/>
  <c r="F347" i="4"/>
  <c r="I346" i="4"/>
  <c r="G346" i="4"/>
  <c r="F346" i="4"/>
  <c r="I345" i="4"/>
  <c r="G345" i="4"/>
  <c r="F345" i="4"/>
  <c r="I344" i="4"/>
  <c r="G344" i="4"/>
  <c r="F344" i="4"/>
  <c r="I343" i="4"/>
  <c r="G343" i="4"/>
  <c r="F343" i="4"/>
  <c r="I342" i="4"/>
  <c r="G342" i="4"/>
  <c r="F342" i="4"/>
  <c r="I341" i="4"/>
  <c r="G341" i="4"/>
  <c r="F341" i="4"/>
  <c r="I340" i="4"/>
  <c r="G340" i="4"/>
  <c r="F340" i="4"/>
  <c r="I339" i="4"/>
  <c r="G339" i="4"/>
  <c r="F339" i="4"/>
  <c r="I338" i="4"/>
  <c r="G338" i="4"/>
  <c r="F338" i="4"/>
  <c r="I337" i="4"/>
  <c r="G337" i="4"/>
  <c r="F337" i="4"/>
  <c r="I336" i="4"/>
  <c r="G336" i="4"/>
  <c r="F336" i="4"/>
  <c r="I335" i="4"/>
  <c r="G335" i="4"/>
  <c r="F335" i="4"/>
  <c r="I334" i="4"/>
  <c r="G334" i="4"/>
  <c r="F334" i="4"/>
  <c r="I333" i="4"/>
  <c r="G333" i="4"/>
  <c r="F333" i="4"/>
  <c r="I332" i="4"/>
  <c r="G332" i="4"/>
  <c r="F332" i="4"/>
  <c r="I331" i="4"/>
  <c r="G331" i="4"/>
  <c r="F331" i="4"/>
  <c r="I330" i="4"/>
  <c r="G330" i="4"/>
  <c r="F330" i="4"/>
  <c r="I329" i="4"/>
  <c r="G329" i="4"/>
  <c r="F329" i="4"/>
  <c r="I328" i="4"/>
  <c r="G328" i="4"/>
  <c r="F328" i="4"/>
  <c r="I327" i="4"/>
  <c r="G327" i="4"/>
  <c r="F327" i="4"/>
  <c r="I326" i="4"/>
  <c r="G326" i="4"/>
  <c r="F326" i="4"/>
  <c r="I325" i="4"/>
  <c r="G325" i="4"/>
  <c r="F325" i="4"/>
  <c r="I324" i="4"/>
  <c r="G324" i="4"/>
  <c r="F324" i="4"/>
  <c r="I323" i="4"/>
  <c r="G323" i="4"/>
  <c r="F323" i="4"/>
  <c r="I322" i="4"/>
  <c r="G322" i="4"/>
  <c r="F322" i="4"/>
  <c r="I321" i="4"/>
  <c r="G321" i="4"/>
  <c r="F321" i="4"/>
  <c r="I320" i="4"/>
  <c r="G320" i="4"/>
  <c r="F320" i="4"/>
  <c r="I319" i="4"/>
  <c r="G319" i="4"/>
  <c r="F319" i="4"/>
  <c r="I318" i="4"/>
  <c r="G318" i="4"/>
  <c r="F318" i="4"/>
  <c r="I317" i="4"/>
  <c r="G317" i="4"/>
  <c r="F317" i="4"/>
  <c r="I316" i="4"/>
  <c r="G316" i="4"/>
  <c r="F316" i="4"/>
  <c r="I315" i="4"/>
  <c r="G315" i="4"/>
  <c r="F315" i="4"/>
  <c r="I314" i="4"/>
  <c r="G314" i="4"/>
  <c r="F314" i="4"/>
  <c r="I313" i="4"/>
  <c r="G313" i="4"/>
  <c r="F313" i="4"/>
  <c r="I312" i="4"/>
  <c r="G312" i="4"/>
  <c r="F312" i="4"/>
  <c r="I311" i="4"/>
  <c r="G311" i="4"/>
  <c r="F311" i="4"/>
  <c r="I310" i="4"/>
  <c r="G310" i="4"/>
  <c r="F310" i="4"/>
  <c r="I309" i="4"/>
  <c r="G309" i="4"/>
  <c r="F309" i="4"/>
  <c r="I308" i="4"/>
  <c r="G308" i="4"/>
  <c r="F308" i="4"/>
  <c r="I307" i="4"/>
  <c r="G307" i="4"/>
  <c r="F307" i="4"/>
  <c r="I306" i="4"/>
  <c r="G306" i="4"/>
  <c r="F306" i="4"/>
  <c r="I305" i="4"/>
  <c r="G305" i="4"/>
  <c r="F305" i="4"/>
  <c r="I304" i="4"/>
  <c r="G304" i="4"/>
  <c r="F304" i="4"/>
  <c r="I303" i="4"/>
  <c r="G303" i="4"/>
  <c r="F303" i="4"/>
  <c r="I302" i="4"/>
  <c r="G302" i="4"/>
  <c r="F302" i="4"/>
  <c r="I301" i="4"/>
  <c r="G301" i="4"/>
  <c r="F301" i="4"/>
  <c r="I300" i="4"/>
  <c r="G300" i="4"/>
  <c r="F300" i="4"/>
  <c r="I299" i="4"/>
  <c r="G299" i="4"/>
  <c r="F299" i="4"/>
  <c r="I298" i="4"/>
  <c r="G298" i="4"/>
  <c r="F298" i="4"/>
  <c r="I297" i="4"/>
  <c r="G297" i="4"/>
  <c r="F297" i="4"/>
  <c r="I296" i="4"/>
  <c r="G296" i="4"/>
  <c r="F296" i="4"/>
  <c r="I295" i="4"/>
  <c r="G295" i="4"/>
  <c r="F295" i="4"/>
  <c r="I294" i="4"/>
  <c r="G294" i="4"/>
  <c r="F294" i="4"/>
  <c r="I293" i="4"/>
  <c r="G293" i="4"/>
  <c r="F293" i="4"/>
  <c r="I292" i="4"/>
  <c r="G292" i="4"/>
  <c r="F292" i="4"/>
  <c r="I291" i="4"/>
  <c r="G291" i="4"/>
  <c r="F291" i="4"/>
  <c r="I290" i="4"/>
  <c r="G290" i="4"/>
  <c r="F290" i="4"/>
  <c r="I289" i="4"/>
  <c r="G289" i="4"/>
  <c r="F289" i="4"/>
  <c r="I288" i="4"/>
  <c r="G288" i="4"/>
  <c r="F288" i="4"/>
  <c r="I287" i="4"/>
  <c r="G287" i="4"/>
  <c r="F287" i="4"/>
  <c r="I286" i="4"/>
  <c r="G286" i="4"/>
  <c r="F286" i="4"/>
  <c r="I285" i="4"/>
  <c r="G285" i="4"/>
  <c r="F285" i="4"/>
  <c r="I284" i="4"/>
  <c r="G284" i="4"/>
  <c r="F284" i="4"/>
  <c r="I283" i="4"/>
  <c r="G283" i="4"/>
  <c r="F283" i="4"/>
  <c r="I282" i="4"/>
  <c r="G282" i="4"/>
  <c r="F282" i="4"/>
  <c r="I281" i="4"/>
  <c r="G281" i="4"/>
  <c r="F281" i="4"/>
  <c r="I280" i="4"/>
  <c r="G280" i="4"/>
  <c r="F280" i="4"/>
  <c r="I279" i="4"/>
  <c r="G279" i="4"/>
  <c r="F279" i="4"/>
  <c r="I278" i="4"/>
  <c r="G278" i="4"/>
  <c r="F278" i="4"/>
  <c r="I277" i="4"/>
  <c r="G277" i="4"/>
  <c r="F277" i="4"/>
  <c r="I276" i="4"/>
  <c r="G276" i="4"/>
  <c r="F276" i="4"/>
  <c r="I275" i="4"/>
  <c r="G275" i="4"/>
  <c r="F275" i="4"/>
  <c r="I274" i="4"/>
  <c r="G274" i="4"/>
  <c r="F274" i="4"/>
  <c r="I273" i="4"/>
  <c r="G273" i="4"/>
  <c r="F273" i="4"/>
  <c r="I272" i="4"/>
  <c r="G272" i="4"/>
  <c r="F272" i="4"/>
  <c r="I271" i="4"/>
  <c r="G271" i="4"/>
  <c r="F271" i="4"/>
  <c r="I270" i="4"/>
  <c r="G270" i="4"/>
  <c r="F270" i="4"/>
  <c r="I269" i="4"/>
  <c r="G269" i="4"/>
  <c r="F269" i="4"/>
  <c r="I268" i="4"/>
  <c r="G268" i="4"/>
  <c r="F268" i="4"/>
  <c r="I267" i="4"/>
  <c r="G267" i="4"/>
  <c r="F267" i="4"/>
  <c r="I266" i="4"/>
  <c r="G266" i="4"/>
  <c r="F266" i="4"/>
  <c r="I265" i="4"/>
  <c r="G265" i="4"/>
  <c r="F265" i="4"/>
  <c r="I264" i="4"/>
  <c r="G264" i="4"/>
  <c r="F264" i="4"/>
  <c r="I263" i="4"/>
  <c r="G263" i="4"/>
  <c r="F263" i="4"/>
  <c r="I262" i="4"/>
  <c r="G262" i="4"/>
  <c r="F262" i="4"/>
  <c r="I261" i="4"/>
  <c r="G261" i="4"/>
  <c r="F261" i="4"/>
  <c r="I260" i="4"/>
  <c r="G260" i="4"/>
  <c r="F260" i="4"/>
  <c r="I259" i="4"/>
  <c r="G259" i="4"/>
  <c r="F259" i="4"/>
  <c r="I258" i="4"/>
  <c r="G258" i="4"/>
  <c r="F258" i="4"/>
  <c r="I257" i="4"/>
  <c r="G257" i="4"/>
  <c r="F257" i="4"/>
  <c r="I256" i="4"/>
  <c r="G256" i="4"/>
  <c r="F256" i="4"/>
  <c r="I255" i="4"/>
  <c r="G255" i="4"/>
  <c r="F255" i="4"/>
  <c r="I254" i="4"/>
  <c r="G254" i="4"/>
  <c r="F254" i="4"/>
  <c r="I253" i="4"/>
  <c r="G253" i="4"/>
  <c r="F253" i="4"/>
  <c r="I252" i="4"/>
  <c r="G252" i="4"/>
  <c r="F252" i="4"/>
  <c r="I251" i="4"/>
  <c r="G251" i="4"/>
  <c r="F251" i="4"/>
  <c r="I250" i="4"/>
  <c r="G250" i="4"/>
  <c r="F250" i="4"/>
  <c r="I249" i="4"/>
  <c r="G249" i="4"/>
  <c r="F249" i="4"/>
  <c r="I248" i="4"/>
  <c r="G248" i="4"/>
  <c r="F248" i="4"/>
  <c r="I247" i="4"/>
  <c r="G247" i="4"/>
  <c r="F247" i="4"/>
  <c r="I246" i="4"/>
  <c r="G246" i="4"/>
  <c r="F246" i="4"/>
  <c r="I245" i="4"/>
  <c r="G245" i="4"/>
  <c r="F245" i="4"/>
  <c r="I244" i="4"/>
  <c r="G244" i="4"/>
  <c r="F244" i="4"/>
  <c r="I243" i="4"/>
  <c r="G243" i="4"/>
  <c r="F243" i="4"/>
  <c r="I242" i="4"/>
  <c r="G242" i="4"/>
  <c r="F242" i="4"/>
  <c r="I241" i="4"/>
  <c r="G241" i="4"/>
  <c r="F241" i="4"/>
  <c r="I240" i="4"/>
  <c r="G240" i="4"/>
  <c r="F240" i="4"/>
  <c r="I239" i="4"/>
  <c r="G239" i="4"/>
  <c r="F239" i="4"/>
  <c r="I238" i="4"/>
  <c r="G238" i="4"/>
  <c r="F238" i="4"/>
  <c r="I237" i="4"/>
  <c r="G237" i="4"/>
  <c r="F237" i="4"/>
  <c r="I236" i="4"/>
  <c r="G236" i="4"/>
  <c r="F236" i="4"/>
  <c r="I235" i="4"/>
  <c r="G235" i="4"/>
  <c r="F235" i="4"/>
  <c r="I234" i="4"/>
  <c r="G234" i="4"/>
  <c r="F234" i="4"/>
  <c r="I233" i="4"/>
  <c r="G233" i="4"/>
  <c r="F233" i="4"/>
  <c r="I232" i="4"/>
  <c r="G232" i="4"/>
  <c r="F232" i="4"/>
  <c r="I231" i="4"/>
  <c r="G231" i="4"/>
  <c r="F231" i="4"/>
  <c r="I230" i="4"/>
  <c r="G230" i="4"/>
  <c r="F230" i="4"/>
  <c r="I229" i="4"/>
  <c r="G229" i="4"/>
  <c r="F229" i="4"/>
  <c r="I228" i="4"/>
  <c r="G228" i="4"/>
  <c r="F228" i="4"/>
  <c r="I227" i="4"/>
  <c r="G227" i="4"/>
  <c r="F227" i="4"/>
  <c r="I226" i="4"/>
  <c r="G226" i="4"/>
  <c r="F226" i="4"/>
  <c r="I225" i="4"/>
  <c r="G225" i="4"/>
  <c r="F225" i="4"/>
  <c r="I224" i="4"/>
  <c r="G224" i="4"/>
  <c r="F224" i="4"/>
  <c r="I223" i="4"/>
  <c r="G223" i="4"/>
  <c r="F223" i="4"/>
  <c r="I222" i="4"/>
  <c r="G222" i="4"/>
  <c r="F222" i="4"/>
  <c r="I221" i="4"/>
  <c r="G221" i="4"/>
  <c r="F221" i="4"/>
  <c r="I220" i="4"/>
  <c r="G220" i="4"/>
  <c r="F220" i="4"/>
  <c r="I219" i="4"/>
  <c r="G219" i="4"/>
  <c r="F219" i="4"/>
  <c r="I218" i="4"/>
  <c r="G218" i="4"/>
  <c r="F218" i="4"/>
  <c r="I217" i="4"/>
  <c r="G217" i="4"/>
  <c r="F217" i="4"/>
  <c r="I216" i="4"/>
  <c r="G216" i="4"/>
  <c r="F216" i="4"/>
  <c r="I215" i="4"/>
  <c r="G215" i="4"/>
  <c r="F215" i="4"/>
  <c r="I214" i="4"/>
  <c r="G214" i="4"/>
  <c r="F214" i="4"/>
  <c r="I213" i="4"/>
  <c r="G213" i="4"/>
  <c r="F213" i="4"/>
  <c r="I212" i="4"/>
  <c r="G212" i="4"/>
  <c r="F212" i="4"/>
  <c r="I211" i="4"/>
  <c r="G211" i="4"/>
  <c r="F211" i="4"/>
  <c r="I210" i="4"/>
  <c r="G210" i="4"/>
  <c r="F210" i="4"/>
  <c r="I209" i="4"/>
  <c r="G209" i="4"/>
  <c r="F209" i="4"/>
  <c r="I208" i="4"/>
  <c r="G208" i="4"/>
  <c r="F208" i="4"/>
  <c r="I207" i="4"/>
  <c r="G207" i="4"/>
  <c r="F207" i="4"/>
  <c r="I206" i="4"/>
  <c r="G206" i="4"/>
  <c r="F206" i="4"/>
  <c r="I205" i="4"/>
  <c r="G205" i="4"/>
  <c r="F205" i="4"/>
  <c r="I204" i="4"/>
  <c r="G204" i="4"/>
  <c r="F204" i="4"/>
  <c r="I203" i="4"/>
  <c r="G203" i="4"/>
  <c r="F203" i="4"/>
  <c r="I202" i="4"/>
  <c r="G202" i="4"/>
  <c r="F202" i="4"/>
  <c r="I201" i="4"/>
  <c r="G201" i="4"/>
  <c r="F201" i="4"/>
  <c r="I200" i="4"/>
  <c r="G200" i="4"/>
  <c r="F200" i="4"/>
  <c r="I199" i="4"/>
  <c r="G199" i="4"/>
  <c r="F199" i="4"/>
  <c r="I198" i="4"/>
  <c r="G198" i="4"/>
  <c r="F198" i="4"/>
  <c r="I197" i="4"/>
  <c r="G197" i="4"/>
  <c r="F197" i="4"/>
  <c r="I196" i="4"/>
  <c r="G196" i="4"/>
  <c r="F196" i="4"/>
  <c r="I195" i="4"/>
  <c r="G195" i="4"/>
  <c r="F195" i="4"/>
  <c r="I194" i="4"/>
  <c r="G194" i="4"/>
  <c r="F194" i="4"/>
  <c r="I193" i="4"/>
  <c r="G193" i="4"/>
  <c r="F193" i="4"/>
  <c r="I192" i="4"/>
  <c r="G192" i="4"/>
  <c r="F192" i="4"/>
  <c r="I191" i="4"/>
  <c r="G191" i="4"/>
  <c r="F191" i="4"/>
  <c r="I190" i="4"/>
  <c r="G190" i="4"/>
  <c r="F190" i="4"/>
  <c r="I189" i="4"/>
  <c r="G189" i="4"/>
  <c r="F189" i="4"/>
  <c r="I188" i="4"/>
  <c r="G188" i="4"/>
  <c r="F188" i="4"/>
  <c r="I187" i="4"/>
  <c r="G187" i="4"/>
  <c r="F187" i="4"/>
  <c r="I186" i="4"/>
  <c r="G186" i="4"/>
  <c r="F186" i="4"/>
  <c r="I185" i="4"/>
  <c r="G185" i="4"/>
  <c r="F185" i="4"/>
  <c r="I184" i="4"/>
  <c r="G184" i="4"/>
  <c r="F184" i="4"/>
  <c r="I183" i="4"/>
  <c r="G183" i="4"/>
  <c r="F183" i="4"/>
  <c r="I182" i="4"/>
  <c r="G182" i="4"/>
  <c r="F182" i="4"/>
  <c r="I181" i="4"/>
  <c r="G181" i="4"/>
  <c r="F181" i="4"/>
  <c r="I180" i="4"/>
  <c r="G180" i="4"/>
  <c r="F180" i="4"/>
  <c r="I179" i="4"/>
  <c r="G179" i="4"/>
  <c r="F179" i="4"/>
  <c r="I178" i="4"/>
  <c r="G178" i="4"/>
  <c r="F178" i="4"/>
  <c r="I177" i="4"/>
  <c r="G177" i="4"/>
  <c r="F177" i="4"/>
  <c r="I176" i="4"/>
  <c r="G176" i="4"/>
  <c r="F176" i="4"/>
  <c r="I175" i="4"/>
  <c r="G175" i="4"/>
  <c r="F175" i="4"/>
  <c r="I174" i="4"/>
  <c r="G174" i="4"/>
  <c r="F174" i="4"/>
  <c r="I173" i="4"/>
  <c r="G173" i="4"/>
  <c r="F173" i="4"/>
  <c r="I172" i="4"/>
  <c r="G172" i="4"/>
  <c r="F172" i="4"/>
  <c r="I171" i="4"/>
  <c r="G171" i="4"/>
  <c r="F171" i="4"/>
  <c r="I170" i="4"/>
  <c r="G170" i="4"/>
  <c r="F170" i="4"/>
  <c r="I169" i="4"/>
  <c r="G169" i="4"/>
  <c r="F169" i="4"/>
  <c r="I168" i="4"/>
  <c r="G168" i="4"/>
  <c r="F168" i="4"/>
  <c r="I167" i="4"/>
  <c r="G167" i="4"/>
  <c r="F167" i="4"/>
  <c r="I166" i="4"/>
  <c r="G166" i="4"/>
  <c r="F166" i="4"/>
  <c r="I165" i="4"/>
  <c r="G165" i="4"/>
  <c r="F165" i="4"/>
  <c r="I164" i="4"/>
  <c r="G164" i="4"/>
  <c r="F164" i="4"/>
  <c r="I163" i="4"/>
  <c r="G163" i="4"/>
  <c r="F163" i="4"/>
  <c r="I162" i="4"/>
  <c r="G162" i="4"/>
  <c r="F162" i="4"/>
  <c r="I161" i="4"/>
  <c r="G161" i="4"/>
  <c r="F161" i="4"/>
  <c r="I160" i="4"/>
  <c r="G160" i="4"/>
  <c r="F160" i="4"/>
  <c r="I159" i="4"/>
  <c r="G159" i="4"/>
  <c r="F159" i="4"/>
  <c r="I158" i="4"/>
  <c r="G158" i="4"/>
  <c r="F158" i="4"/>
  <c r="I157" i="4"/>
  <c r="G157" i="4"/>
  <c r="F157" i="4"/>
  <c r="I156" i="4"/>
  <c r="G156" i="4"/>
  <c r="F156" i="4"/>
  <c r="I155" i="4"/>
  <c r="G155" i="4"/>
  <c r="F155" i="4"/>
  <c r="I154" i="4"/>
  <c r="G154" i="4"/>
  <c r="F154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I147" i="4"/>
  <c r="I146" i="4"/>
  <c r="I145" i="4"/>
  <c r="I144" i="4"/>
  <c r="I143" i="4"/>
  <c r="I142" i="4"/>
  <c r="I141" i="4"/>
  <c r="I140" i="4"/>
  <c r="I137" i="4"/>
  <c r="I134" i="4"/>
  <c r="I126" i="4"/>
  <c r="I123" i="4"/>
  <c r="I120" i="4"/>
  <c r="I117" i="4"/>
  <c r="I110" i="4"/>
  <c r="I107" i="4"/>
  <c r="I106" i="4"/>
  <c r="I105" i="4"/>
  <c r="I104" i="4"/>
  <c r="I101" i="4"/>
  <c r="I100" i="4"/>
  <c r="I99" i="4"/>
  <c r="I98" i="4"/>
  <c r="I95" i="4"/>
  <c r="I93" i="4"/>
  <c r="I92" i="4"/>
  <c r="I89" i="4"/>
  <c r="I88" i="4"/>
  <c r="I87" i="4"/>
  <c r="I86" i="4"/>
  <c r="I83" i="4"/>
  <c r="I81" i="4"/>
  <c r="I80" i="4"/>
  <c r="I78" i="4"/>
  <c r="I77" i="4"/>
  <c r="I75" i="4"/>
  <c r="I74" i="4"/>
  <c r="I71" i="4"/>
  <c r="I70" i="4"/>
  <c r="I69" i="4"/>
  <c r="I68" i="4"/>
  <c r="I66" i="4"/>
  <c r="I65" i="4"/>
  <c r="I64" i="4"/>
  <c r="I63" i="4"/>
  <c r="I62" i="4"/>
  <c r="I60" i="4"/>
  <c r="I59" i="4"/>
  <c r="I57" i="4"/>
  <c r="I56" i="4"/>
  <c r="I53" i="4"/>
  <c r="I52" i="4"/>
  <c r="I51" i="4"/>
  <c r="I50" i="4"/>
  <c r="I48" i="4"/>
  <c r="I47" i="4"/>
  <c r="I46" i="4"/>
  <c r="I45" i="4"/>
  <c r="I44" i="4"/>
  <c r="I42" i="4"/>
  <c r="I41" i="4"/>
  <c r="I39" i="4"/>
  <c r="I38" i="4"/>
  <c r="I36" i="4"/>
  <c r="I35" i="4"/>
  <c r="I34" i="4"/>
  <c r="I33" i="4"/>
  <c r="I32" i="4"/>
  <c r="I30" i="4"/>
  <c r="I29" i="4"/>
  <c r="I28" i="4"/>
  <c r="I27" i="4"/>
  <c r="I26" i="4"/>
  <c r="I24" i="4"/>
  <c r="I23" i="4"/>
  <c r="I22" i="4"/>
  <c r="I21" i="4"/>
  <c r="L14" i="4"/>
  <c r="F14" i="4"/>
  <c r="F13" i="4"/>
  <c r="F12" i="4"/>
  <c r="F11" i="4"/>
  <c r="F10" i="4"/>
  <c r="F9" i="4"/>
  <c r="I1003" i="4" l="1"/>
  <c r="I1004" i="4" s="1"/>
  <c r="I1006" i="4" s="1"/>
  <c r="H1002" i="3"/>
  <c r="G1002" i="3"/>
  <c r="H1001" i="3"/>
  <c r="H1000" i="3"/>
  <c r="G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L14" i="3"/>
  <c r="G138" i="3" s="1"/>
  <c r="H138" i="3" s="1"/>
  <c r="F14" i="3"/>
  <c r="F13" i="3"/>
  <c r="F12" i="3"/>
  <c r="F11" i="3"/>
  <c r="F10" i="3"/>
  <c r="F9" i="3"/>
  <c r="G46" i="3" l="1"/>
  <c r="H46" i="3" s="1"/>
  <c r="G71" i="3"/>
  <c r="H71" i="3" s="1"/>
  <c r="G49" i="3"/>
  <c r="H49" i="3" s="1"/>
  <c r="G52" i="3"/>
  <c r="H52" i="3" s="1"/>
  <c r="G55" i="3"/>
  <c r="H55" i="3" s="1"/>
  <c r="G58" i="3"/>
  <c r="H58" i="3" s="1"/>
  <c r="G61" i="3"/>
  <c r="H61" i="3" s="1"/>
  <c r="G64" i="3"/>
  <c r="H64" i="3" s="1"/>
  <c r="G67" i="3"/>
  <c r="H67" i="3" s="1"/>
  <c r="G70" i="3"/>
  <c r="H70" i="3" s="1"/>
  <c r="G73" i="3"/>
  <c r="H73" i="3" s="1"/>
  <c r="G76" i="3"/>
  <c r="H76" i="3" s="1"/>
  <c r="G79" i="3"/>
  <c r="H79" i="3" s="1"/>
  <c r="G82" i="3"/>
  <c r="H82" i="3" s="1"/>
  <c r="G85" i="3"/>
  <c r="H85" i="3" s="1"/>
  <c r="G88" i="3"/>
  <c r="H88" i="3" s="1"/>
  <c r="G91" i="3"/>
  <c r="H91" i="3" s="1"/>
  <c r="G94" i="3"/>
  <c r="H94" i="3" s="1"/>
  <c r="G97" i="3"/>
  <c r="H97" i="3" s="1"/>
  <c r="G100" i="3"/>
  <c r="H100" i="3" s="1"/>
  <c r="G103" i="3"/>
  <c r="H103" i="3" s="1"/>
  <c r="G106" i="3"/>
  <c r="H106" i="3" s="1"/>
  <c r="G109" i="3"/>
  <c r="H109" i="3" s="1"/>
  <c r="G112" i="3"/>
  <c r="H112" i="3" s="1"/>
  <c r="G115" i="3"/>
  <c r="H115" i="3" s="1"/>
  <c r="G118" i="3"/>
  <c r="H118" i="3" s="1"/>
  <c r="G121" i="3"/>
  <c r="H121" i="3" s="1"/>
  <c r="G124" i="3"/>
  <c r="H124" i="3" s="1"/>
  <c r="G127" i="3"/>
  <c r="H127" i="3" s="1"/>
  <c r="G130" i="3"/>
  <c r="H130" i="3" s="1"/>
  <c r="G133" i="3"/>
  <c r="H133" i="3" s="1"/>
  <c r="G136" i="3"/>
  <c r="H136" i="3" s="1"/>
  <c r="G139" i="3"/>
  <c r="H139" i="3" s="1"/>
  <c r="G74" i="3"/>
  <c r="H74" i="3" s="1"/>
  <c r="G77" i="3"/>
  <c r="H77" i="3" s="1"/>
  <c r="G80" i="3"/>
  <c r="H80" i="3" s="1"/>
  <c r="G83" i="3"/>
  <c r="H83" i="3" s="1"/>
  <c r="G86" i="3"/>
  <c r="H86" i="3" s="1"/>
  <c r="G89" i="3"/>
  <c r="H89" i="3" s="1"/>
  <c r="G92" i="3"/>
  <c r="H92" i="3" s="1"/>
  <c r="G95" i="3"/>
  <c r="H95" i="3" s="1"/>
  <c r="G98" i="3"/>
  <c r="H98" i="3" s="1"/>
  <c r="G101" i="3"/>
  <c r="H101" i="3" s="1"/>
  <c r="G104" i="3"/>
  <c r="H104" i="3" s="1"/>
  <c r="G107" i="3"/>
  <c r="H107" i="3" s="1"/>
  <c r="G110" i="3"/>
  <c r="H110" i="3" s="1"/>
  <c r="G113" i="3"/>
  <c r="H113" i="3" s="1"/>
  <c r="G116" i="3"/>
  <c r="H116" i="3" s="1"/>
  <c r="G119" i="3"/>
  <c r="H119" i="3" s="1"/>
  <c r="G122" i="3"/>
  <c r="H122" i="3" s="1"/>
  <c r="G125" i="3"/>
  <c r="H125" i="3" s="1"/>
  <c r="G128" i="3"/>
  <c r="H128" i="3" s="1"/>
  <c r="G131" i="3"/>
  <c r="H131" i="3" s="1"/>
  <c r="G134" i="3"/>
  <c r="H134" i="3" s="1"/>
  <c r="G137" i="3"/>
  <c r="H137" i="3" s="1"/>
  <c r="G22" i="3"/>
  <c r="H22" i="3" s="1"/>
  <c r="G25" i="3"/>
  <c r="H25" i="3" s="1"/>
  <c r="G28" i="3"/>
  <c r="H28" i="3" s="1"/>
  <c r="G31" i="3"/>
  <c r="H31" i="3" s="1"/>
  <c r="G34" i="3"/>
  <c r="H34" i="3" s="1"/>
  <c r="G37" i="3"/>
  <c r="H37" i="3" s="1"/>
  <c r="G40" i="3"/>
  <c r="H40" i="3" s="1"/>
  <c r="G43" i="3"/>
  <c r="H43" i="3" s="1"/>
  <c r="G20" i="3"/>
  <c r="H20" i="3" s="1"/>
  <c r="G23" i="3"/>
  <c r="H23" i="3" s="1"/>
  <c r="G26" i="3"/>
  <c r="H26" i="3" s="1"/>
  <c r="G29" i="3"/>
  <c r="H29" i="3" s="1"/>
  <c r="G32" i="3"/>
  <c r="H32" i="3" s="1"/>
  <c r="G35" i="3"/>
  <c r="H35" i="3" s="1"/>
  <c r="G38" i="3"/>
  <c r="H38" i="3" s="1"/>
  <c r="G41" i="3"/>
  <c r="H41" i="3" s="1"/>
  <c r="G44" i="3"/>
  <c r="H44" i="3" s="1"/>
  <c r="G47" i="3"/>
  <c r="H47" i="3" s="1"/>
  <c r="G50" i="3"/>
  <c r="H50" i="3" s="1"/>
  <c r="G53" i="3"/>
  <c r="H53" i="3" s="1"/>
  <c r="G56" i="3"/>
  <c r="H56" i="3" s="1"/>
  <c r="G59" i="3"/>
  <c r="H59" i="3" s="1"/>
  <c r="G62" i="3"/>
  <c r="H62" i="3" s="1"/>
  <c r="G65" i="3"/>
  <c r="H65" i="3" s="1"/>
  <c r="G68" i="3"/>
  <c r="H68" i="3" s="1"/>
  <c r="G21" i="3"/>
  <c r="H21" i="3" s="1"/>
  <c r="G24" i="3"/>
  <c r="H24" i="3" s="1"/>
  <c r="G27" i="3"/>
  <c r="H27" i="3" s="1"/>
  <c r="G30" i="3"/>
  <c r="H30" i="3" s="1"/>
  <c r="G33" i="3"/>
  <c r="H33" i="3" s="1"/>
  <c r="G36" i="3"/>
  <c r="H36" i="3" s="1"/>
  <c r="G39" i="3"/>
  <c r="H39" i="3" s="1"/>
  <c r="G42" i="3"/>
  <c r="H42" i="3" s="1"/>
  <c r="G45" i="3"/>
  <c r="H45" i="3" s="1"/>
  <c r="G48" i="3"/>
  <c r="H48" i="3" s="1"/>
  <c r="G51" i="3"/>
  <c r="H51" i="3" s="1"/>
  <c r="G54" i="3"/>
  <c r="H54" i="3" s="1"/>
  <c r="G57" i="3"/>
  <c r="H57" i="3" s="1"/>
  <c r="G60" i="3"/>
  <c r="H60" i="3" s="1"/>
  <c r="G63" i="3"/>
  <c r="H63" i="3" s="1"/>
  <c r="G66" i="3"/>
  <c r="H66" i="3" s="1"/>
  <c r="G69" i="3"/>
  <c r="H69" i="3" s="1"/>
  <c r="G72" i="3"/>
  <c r="H72" i="3" s="1"/>
  <c r="G75" i="3"/>
  <c r="H75" i="3" s="1"/>
  <c r="G78" i="3"/>
  <c r="H78" i="3" s="1"/>
  <c r="G81" i="3"/>
  <c r="H81" i="3" s="1"/>
  <c r="G84" i="3"/>
  <c r="H84" i="3" s="1"/>
  <c r="G87" i="3"/>
  <c r="H87" i="3" s="1"/>
  <c r="G90" i="3"/>
  <c r="H90" i="3" s="1"/>
  <c r="G93" i="3"/>
  <c r="H93" i="3" s="1"/>
  <c r="G96" i="3"/>
  <c r="H96" i="3" s="1"/>
  <c r="G99" i="3"/>
  <c r="H99" i="3" s="1"/>
  <c r="G102" i="3"/>
  <c r="H102" i="3" s="1"/>
  <c r="G105" i="3"/>
  <c r="H105" i="3" s="1"/>
  <c r="G108" i="3"/>
  <c r="H108" i="3" s="1"/>
  <c r="G111" i="3"/>
  <c r="H111" i="3" s="1"/>
  <c r="G114" i="3"/>
  <c r="H114" i="3" s="1"/>
  <c r="G117" i="3"/>
  <c r="H117" i="3" s="1"/>
  <c r="G120" i="3"/>
  <c r="H120" i="3" s="1"/>
  <c r="G123" i="3"/>
  <c r="H123" i="3" s="1"/>
  <c r="G126" i="3"/>
  <c r="H126" i="3" s="1"/>
  <c r="G129" i="3"/>
  <c r="H129" i="3" s="1"/>
  <c r="G132" i="3"/>
  <c r="H132" i="3" s="1"/>
  <c r="G135" i="3"/>
  <c r="H135" i="3" s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1004" i="3" l="1"/>
  <c r="H1005" i="3" s="1"/>
  <c r="H1007" i="3" s="1"/>
  <c r="G1004" i="1"/>
  <c r="F997" i="2"/>
  <c r="F1000" i="1"/>
  <c r="A997" i="2" s="1"/>
  <c r="F999" i="1"/>
  <c r="A996" i="2" s="1"/>
  <c r="F998" i="1"/>
  <c r="A995" i="2" s="1"/>
  <c r="F994" i="2"/>
  <c r="F997" i="1"/>
  <c r="A994" i="2" s="1"/>
  <c r="F993" i="2"/>
  <c r="F996" i="1"/>
  <c r="A993" i="2" s="1"/>
  <c r="F992" i="2"/>
  <c r="F995" i="1"/>
  <c r="A992" i="2" s="1"/>
  <c r="F991" i="2"/>
  <c r="F994" i="1"/>
  <c r="A991" i="2" s="1"/>
  <c r="F990" i="2"/>
  <c r="F993" i="1"/>
  <c r="A990" i="2" s="1"/>
  <c r="F989" i="2"/>
  <c r="F992" i="1"/>
  <c r="A989" i="2" s="1"/>
  <c r="F988" i="2"/>
  <c r="F991" i="1"/>
  <c r="A988" i="2" s="1"/>
  <c r="F987" i="2"/>
  <c r="F990" i="1"/>
  <c r="A987" i="2" s="1"/>
  <c r="F986" i="2"/>
  <c r="F989" i="1"/>
  <c r="A986" i="2" s="1"/>
  <c r="F985" i="2"/>
  <c r="F988" i="1"/>
  <c r="A985" i="2" s="1"/>
  <c r="F984" i="2"/>
  <c r="F987" i="1"/>
  <c r="A984" i="2" s="1"/>
  <c r="F983" i="2"/>
  <c r="F986" i="1"/>
  <c r="A983" i="2" s="1"/>
  <c r="F982" i="2"/>
  <c r="F985" i="1"/>
  <c r="A982" i="2" s="1"/>
  <c r="F981" i="2"/>
  <c r="F984" i="1"/>
  <c r="A981" i="2" s="1"/>
  <c r="F980" i="2"/>
  <c r="F983" i="1"/>
  <c r="A980" i="2" s="1"/>
  <c r="F979" i="2"/>
  <c r="F982" i="1"/>
  <c r="F978" i="2"/>
  <c r="F981" i="1"/>
  <c r="A978" i="2" s="1"/>
  <c r="F977" i="2"/>
  <c r="F980" i="1"/>
  <c r="A977" i="2" s="1"/>
  <c r="F976" i="2"/>
  <c r="F979" i="1"/>
  <c r="F978" i="1"/>
  <c r="A975" i="2" s="1"/>
  <c r="F974" i="2"/>
  <c r="F977" i="1"/>
  <c r="A974" i="2" s="1"/>
  <c r="F973" i="2"/>
  <c r="F976" i="1"/>
  <c r="A973" i="2" s="1"/>
  <c r="F972" i="2"/>
  <c r="F975" i="1"/>
  <c r="A972" i="2" s="1"/>
  <c r="F971" i="2"/>
  <c r="F974" i="1"/>
  <c r="A971" i="2" s="1"/>
  <c r="F970" i="2"/>
  <c r="F973" i="1"/>
  <c r="A970" i="2" s="1"/>
  <c r="F969" i="2"/>
  <c r="F972" i="1"/>
  <c r="A969" i="2" s="1"/>
  <c r="F968" i="2"/>
  <c r="F971" i="1"/>
  <c r="A968" i="2" s="1"/>
  <c r="F967" i="2"/>
  <c r="F970" i="1"/>
  <c r="F966" i="2"/>
  <c r="F969" i="1"/>
  <c r="F965" i="2"/>
  <c r="F968" i="1"/>
  <c r="A965" i="2" s="1"/>
  <c r="F964" i="2"/>
  <c r="F967" i="1"/>
  <c r="A964" i="2" s="1"/>
  <c r="F963" i="2"/>
  <c r="F966" i="1"/>
  <c r="A963" i="2" s="1"/>
  <c r="F962" i="2"/>
  <c r="F965" i="1"/>
  <c r="A962" i="2" s="1"/>
  <c r="F961" i="2"/>
  <c r="F964" i="1"/>
  <c r="A961" i="2" s="1"/>
  <c r="F960" i="2"/>
  <c r="F963" i="1"/>
  <c r="F959" i="2"/>
  <c r="F962" i="1"/>
  <c r="A959" i="2" s="1"/>
  <c r="F958" i="2"/>
  <c r="F961" i="1"/>
  <c r="A958" i="2" s="1"/>
  <c r="F957" i="2"/>
  <c r="F960" i="1"/>
  <c r="A957" i="2" s="1"/>
  <c r="F956" i="2"/>
  <c r="F959" i="1"/>
  <c r="A956" i="2" s="1"/>
  <c r="F955" i="2"/>
  <c r="F958" i="1"/>
  <c r="A955" i="2" s="1"/>
  <c r="F954" i="2"/>
  <c r="F957" i="1"/>
  <c r="A954" i="2" s="1"/>
  <c r="F953" i="2"/>
  <c r="F956" i="1"/>
  <c r="A953" i="2" s="1"/>
  <c r="F952" i="2"/>
  <c r="F955" i="1"/>
  <c r="A952" i="2" s="1"/>
  <c r="F951" i="2"/>
  <c r="F954" i="1"/>
  <c r="F950" i="2"/>
  <c r="F953" i="1"/>
  <c r="A950" i="2" s="1"/>
  <c r="F949" i="2"/>
  <c r="F952" i="1"/>
  <c r="A949" i="2" s="1"/>
  <c r="F948" i="2"/>
  <c r="F951" i="1"/>
  <c r="A948" i="2" s="1"/>
  <c r="F947" i="2"/>
  <c r="F950" i="1"/>
  <c r="A947" i="2" s="1"/>
  <c r="F946" i="2"/>
  <c r="F949" i="1"/>
  <c r="A946" i="2" s="1"/>
  <c r="F945" i="2"/>
  <c r="F948" i="1"/>
  <c r="A945" i="2" s="1"/>
  <c r="F944" i="2"/>
  <c r="F947" i="1"/>
  <c r="A944" i="2" s="1"/>
  <c r="F943" i="2"/>
  <c r="F946" i="1"/>
  <c r="A943" i="2" s="1"/>
  <c r="F942" i="2"/>
  <c r="F945" i="1"/>
  <c r="A942" i="2" s="1"/>
  <c r="F941" i="2"/>
  <c r="F944" i="1"/>
  <c r="A941" i="2" s="1"/>
  <c r="F940" i="2"/>
  <c r="F943" i="1"/>
  <c r="A940" i="2" s="1"/>
  <c r="F942" i="1"/>
  <c r="F938" i="2"/>
  <c r="F941" i="1"/>
  <c r="A938" i="2" s="1"/>
  <c r="F937" i="2"/>
  <c r="F940" i="1"/>
  <c r="A937" i="2" s="1"/>
  <c r="F936" i="2"/>
  <c r="F939" i="1"/>
  <c r="A936" i="2" s="1"/>
  <c r="F935" i="2"/>
  <c r="F938" i="1"/>
  <c r="A935" i="2" s="1"/>
  <c r="F934" i="2"/>
  <c r="F937" i="1"/>
  <c r="A934" i="2" s="1"/>
  <c r="F933" i="2"/>
  <c r="F936" i="1"/>
  <c r="A933" i="2" s="1"/>
  <c r="F932" i="2"/>
  <c r="F935" i="1"/>
  <c r="A932" i="2" s="1"/>
  <c r="F931" i="2"/>
  <c r="F934" i="1"/>
  <c r="A931" i="2" s="1"/>
  <c r="F930" i="2"/>
  <c r="F933" i="1"/>
  <c r="A930" i="2" s="1"/>
  <c r="F932" i="1"/>
  <c r="A929" i="2" s="1"/>
  <c r="F928" i="2"/>
  <c r="F931" i="1"/>
  <c r="A928" i="2" s="1"/>
  <c r="F927" i="2"/>
  <c r="F930" i="1"/>
  <c r="A927" i="2" s="1"/>
  <c r="F926" i="2"/>
  <c r="F929" i="1"/>
  <c r="F925" i="2"/>
  <c r="F928" i="1"/>
  <c r="A925" i="2" s="1"/>
  <c r="F924" i="2"/>
  <c r="F927" i="1"/>
  <c r="A924" i="2" s="1"/>
  <c r="F923" i="2"/>
  <c r="F926" i="1"/>
  <c r="A923" i="2" s="1"/>
  <c r="F922" i="2"/>
  <c r="F925" i="1"/>
  <c r="A922" i="2" s="1"/>
  <c r="F921" i="2"/>
  <c r="F924" i="1"/>
  <c r="A921" i="2" s="1"/>
  <c r="F920" i="2"/>
  <c r="F923" i="1"/>
  <c r="A920" i="2" s="1"/>
  <c r="F919" i="2"/>
  <c r="F922" i="1"/>
  <c r="A919" i="2" s="1"/>
  <c r="F918" i="2"/>
  <c r="F921" i="1"/>
  <c r="A918" i="2" s="1"/>
  <c r="F917" i="2"/>
  <c r="F920" i="1"/>
  <c r="A917" i="2" s="1"/>
  <c r="F916" i="2"/>
  <c r="F919" i="1"/>
  <c r="A916" i="2" s="1"/>
  <c r="F915" i="2"/>
  <c r="F918" i="1"/>
  <c r="A915" i="2" s="1"/>
  <c r="F914" i="2"/>
  <c r="F917" i="1"/>
  <c r="A914" i="2" s="1"/>
  <c r="F913" i="2"/>
  <c r="F916" i="1"/>
  <c r="A913" i="2" s="1"/>
  <c r="F912" i="2"/>
  <c r="F915" i="1"/>
  <c r="A912" i="2" s="1"/>
  <c r="F911" i="2"/>
  <c r="F914" i="1"/>
  <c r="F910" i="2"/>
  <c r="F913" i="1"/>
  <c r="A910" i="2" s="1"/>
  <c r="F909" i="2"/>
  <c r="F912" i="1"/>
  <c r="A909" i="2" s="1"/>
  <c r="F908" i="2"/>
  <c r="F911" i="1"/>
  <c r="A908" i="2" s="1"/>
  <c r="F907" i="2"/>
  <c r="F910" i="1"/>
  <c r="A907" i="2" s="1"/>
  <c r="F906" i="2"/>
  <c r="F909" i="1"/>
  <c r="A906" i="2" s="1"/>
  <c r="F905" i="2"/>
  <c r="F908" i="1"/>
  <c r="A905" i="2" s="1"/>
  <c r="F904" i="2"/>
  <c r="F907" i="1"/>
  <c r="A904" i="2" s="1"/>
  <c r="F903" i="2"/>
  <c r="F906" i="1"/>
  <c r="A903" i="2" s="1"/>
  <c r="F902" i="2"/>
  <c r="F905" i="1"/>
  <c r="A902" i="2" s="1"/>
  <c r="F901" i="2"/>
  <c r="F904" i="1"/>
  <c r="A901" i="2" s="1"/>
  <c r="F900" i="2"/>
  <c r="F903" i="1"/>
  <c r="A900" i="2" s="1"/>
  <c r="F899" i="2"/>
  <c r="F902" i="1"/>
  <c r="A899" i="2" s="1"/>
  <c r="F898" i="2"/>
  <c r="F901" i="1"/>
  <c r="A898" i="2" s="1"/>
  <c r="F897" i="2"/>
  <c r="F900" i="1"/>
  <c r="A897" i="2" s="1"/>
  <c r="F896" i="2"/>
  <c r="F899" i="1"/>
  <c r="A896" i="2" s="1"/>
  <c r="F895" i="2"/>
  <c r="F898" i="1"/>
  <c r="A895" i="2" s="1"/>
  <c r="F894" i="2"/>
  <c r="F897" i="1"/>
  <c r="A894" i="2" s="1"/>
  <c r="F893" i="2"/>
  <c r="F896" i="1"/>
  <c r="A893" i="2" s="1"/>
  <c r="F895" i="1"/>
  <c r="A892" i="2" s="1"/>
  <c r="F891" i="2"/>
  <c r="F894" i="1"/>
  <c r="A891" i="2" s="1"/>
  <c r="F890" i="2"/>
  <c r="F893" i="1"/>
  <c r="F889" i="2"/>
  <c r="F892" i="1"/>
  <c r="A889" i="2" s="1"/>
  <c r="F888" i="2"/>
  <c r="F891" i="1"/>
  <c r="A888" i="2" s="1"/>
  <c r="F887" i="2"/>
  <c r="F890" i="1"/>
  <c r="A887" i="2" s="1"/>
  <c r="F886" i="2"/>
  <c r="F889" i="1"/>
  <c r="A886" i="2" s="1"/>
  <c r="F885" i="2"/>
  <c r="F888" i="1"/>
  <c r="A885" i="2" s="1"/>
  <c r="F884" i="2"/>
  <c r="F887" i="1"/>
  <c r="A884" i="2" s="1"/>
  <c r="F883" i="2"/>
  <c r="F886" i="1"/>
  <c r="A883" i="2" s="1"/>
  <c r="F885" i="1"/>
  <c r="A882" i="2" s="1"/>
  <c r="F881" i="2"/>
  <c r="F884" i="1"/>
  <c r="A881" i="2" s="1"/>
  <c r="F880" i="2"/>
  <c r="F883" i="1"/>
  <c r="A880" i="2" s="1"/>
  <c r="F882" i="1"/>
  <c r="A879" i="2" s="1"/>
  <c r="F878" i="2"/>
  <c r="F881" i="1"/>
  <c r="A878" i="2" s="1"/>
  <c r="F877" i="2"/>
  <c r="F880" i="1"/>
  <c r="A877" i="2" s="1"/>
  <c r="F876" i="2"/>
  <c r="F879" i="1"/>
  <c r="A876" i="2" s="1"/>
  <c r="F875" i="2"/>
  <c r="F878" i="1"/>
  <c r="A875" i="2" s="1"/>
  <c r="F874" i="2"/>
  <c r="F877" i="1"/>
  <c r="A874" i="2" s="1"/>
  <c r="F873" i="2"/>
  <c r="F876" i="1"/>
  <c r="F872" i="2"/>
  <c r="F875" i="1"/>
  <c r="A872" i="2" s="1"/>
  <c r="F871" i="2"/>
  <c r="F874" i="1"/>
  <c r="A871" i="2" s="1"/>
  <c r="F873" i="1"/>
  <c r="F869" i="2"/>
  <c r="F872" i="1"/>
  <c r="A869" i="2" s="1"/>
  <c r="F868" i="2"/>
  <c r="F871" i="1"/>
  <c r="A868" i="2" s="1"/>
  <c r="F870" i="1"/>
  <c r="F866" i="2"/>
  <c r="F869" i="1"/>
  <c r="A866" i="2" s="1"/>
  <c r="F865" i="2"/>
  <c r="F868" i="1"/>
  <c r="A865" i="2" s="1"/>
  <c r="F864" i="2"/>
  <c r="F867" i="1"/>
  <c r="A864" i="2" s="1"/>
  <c r="F863" i="2"/>
  <c r="F866" i="1"/>
  <c r="A863" i="2" s="1"/>
  <c r="F862" i="2"/>
  <c r="F865" i="1"/>
  <c r="A862" i="2" s="1"/>
  <c r="F861" i="2"/>
  <c r="F864" i="1"/>
  <c r="A861" i="2" s="1"/>
  <c r="F860" i="2"/>
  <c r="F863" i="1"/>
  <c r="A860" i="2" s="1"/>
  <c r="F859" i="2"/>
  <c r="F862" i="1"/>
  <c r="A859" i="2" s="1"/>
  <c r="F858" i="2"/>
  <c r="F861" i="1"/>
  <c r="A858" i="2" s="1"/>
  <c r="F857" i="2"/>
  <c r="F860" i="1"/>
  <c r="A857" i="2" s="1"/>
  <c r="F856" i="2"/>
  <c r="F859" i="1"/>
  <c r="A856" i="2" s="1"/>
  <c r="F855" i="2"/>
  <c r="F858" i="1"/>
  <c r="A855" i="2" s="1"/>
  <c r="F857" i="1"/>
  <c r="A854" i="2" s="1"/>
  <c r="F853" i="2"/>
  <c r="F856" i="1"/>
  <c r="A853" i="2" s="1"/>
  <c r="F852" i="2"/>
  <c r="F855" i="1"/>
  <c r="A852" i="2" s="1"/>
  <c r="F851" i="2"/>
  <c r="F854" i="1"/>
  <c r="A851" i="2" s="1"/>
  <c r="F850" i="2"/>
  <c r="F853" i="1"/>
  <c r="A850" i="2" s="1"/>
  <c r="F849" i="2"/>
  <c r="F852" i="1"/>
  <c r="A849" i="2" s="1"/>
  <c r="F851" i="1"/>
  <c r="A848" i="2" s="1"/>
  <c r="F850" i="1"/>
  <c r="A847" i="2" s="1"/>
  <c r="F846" i="2"/>
  <c r="F849" i="1"/>
  <c r="A846" i="2" s="1"/>
  <c r="F848" i="1"/>
  <c r="A845" i="2" s="1"/>
  <c r="F844" i="2"/>
  <c r="F847" i="1"/>
  <c r="A844" i="2" s="1"/>
  <c r="F843" i="2"/>
  <c r="F846" i="1"/>
  <c r="A843" i="2" s="1"/>
  <c r="F842" i="2"/>
  <c r="F845" i="1"/>
  <c r="A842" i="2" s="1"/>
  <c r="F841" i="2"/>
  <c r="F844" i="1"/>
  <c r="A841" i="2" s="1"/>
  <c r="F840" i="2"/>
  <c r="F843" i="1"/>
  <c r="A840" i="2" s="1"/>
  <c r="F839" i="2"/>
  <c r="F842" i="1"/>
  <c r="F838" i="2"/>
  <c r="F841" i="1"/>
  <c r="A838" i="2" s="1"/>
  <c r="F837" i="2"/>
  <c r="F840" i="1"/>
  <c r="A837" i="2" s="1"/>
  <c r="F836" i="2"/>
  <c r="F839" i="1"/>
  <c r="A836" i="2" s="1"/>
  <c r="F835" i="2"/>
  <c r="F838" i="1"/>
  <c r="A835" i="2" s="1"/>
  <c r="F834" i="2"/>
  <c r="F837" i="1"/>
  <c r="A834" i="2" s="1"/>
  <c r="F833" i="2"/>
  <c r="F836" i="1"/>
  <c r="A833" i="2" s="1"/>
  <c r="F832" i="2"/>
  <c r="F835" i="1"/>
  <c r="A832" i="2" s="1"/>
  <c r="F831" i="2"/>
  <c r="F834" i="1"/>
  <c r="A831" i="2" s="1"/>
  <c r="F830" i="2"/>
  <c r="F833" i="1"/>
  <c r="A830" i="2" s="1"/>
  <c r="F832" i="1"/>
  <c r="A829" i="2" s="1"/>
  <c r="F828" i="2"/>
  <c r="F831" i="1"/>
  <c r="A828" i="2" s="1"/>
  <c r="F827" i="2"/>
  <c r="F830" i="1"/>
  <c r="A827" i="2" s="1"/>
  <c r="F826" i="2"/>
  <c r="F829" i="1"/>
  <c r="A826" i="2" s="1"/>
  <c r="F825" i="2"/>
  <c r="F828" i="1"/>
  <c r="A825" i="2" s="1"/>
  <c r="F824" i="2"/>
  <c r="F827" i="1"/>
  <c r="A824" i="2" s="1"/>
  <c r="F823" i="2"/>
  <c r="F826" i="1"/>
  <c r="F822" i="2"/>
  <c r="F825" i="1"/>
  <c r="A822" i="2" s="1"/>
  <c r="F821" i="2"/>
  <c r="F824" i="1"/>
  <c r="A821" i="2" s="1"/>
  <c r="F820" i="2"/>
  <c r="F823" i="1"/>
  <c r="A820" i="2" s="1"/>
  <c r="F819" i="2"/>
  <c r="F822" i="1"/>
  <c r="A819" i="2" s="1"/>
  <c r="F818" i="2"/>
  <c r="F821" i="1"/>
  <c r="A818" i="2" s="1"/>
  <c r="F817" i="2"/>
  <c r="F820" i="1"/>
  <c r="A817" i="2" s="1"/>
  <c r="F816" i="2"/>
  <c r="F819" i="1"/>
  <c r="A816" i="2" s="1"/>
  <c r="F815" i="2"/>
  <c r="F818" i="1"/>
  <c r="A815" i="2" s="1"/>
  <c r="F814" i="2"/>
  <c r="F817" i="1"/>
  <c r="A814" i="2" s="1"/>
  <c r="F813" i="2"/>
  <c r="F816" i="1"/>
  <c r="A813" i="2" s="1"/>
  <c r="F812" i="2"/>
  <c r="F815" i="1"/>
  <c r="A812" i="2" s="1"/>
  <c r="F811" i="2"/>
  <c r="F814" i="1"/>
  <c r="A811" i="2" s="1"/>
  <c r="F810" i="2"/>
  <c r="F813" i="1"/>
  <c r="A810" i="2" s="1"/>
  <c r="F809" i="2"/>
  <c r="F812" i="1"/>
  <c r="A809" i="2" s="1"/>
  <c r="F808" i="2"/>
  <c r="F811" i="1"/>
  <c r="A808" i="2" s="1"/>
  <c r="F807" i="2"/>
  <c r="F810" i="1"/>
  <c r="A807" i="2" s="1"/>
  <c r="F806" i="2"/>
  <c r="F809" i="1"/>
  <c r="A806" i="2" s="1"/>
  <c r="F805" i="2"/>
  <c r="F808" i="1"/>
  <c r="A805" i="2" s="1"/>
  <c r="F804" i="2"/>
  <c r="F807" i="1"/>
  <c r="F806" i="1"/>
  <c r="A803" i="2" s="1"/>
  <c r="F802" i="2"/>
  <c r="F805" i="1"/>
  <c r="A802" i="2" s="1"/>
  <c r="F801" i="2"/>
  <c r="F804" i="1"/>
  <c r="A801" i="2" s="1"/>
  <c r="F803" i="1"/>
  <c r="A800" i="2" s="1"/>
  <c r="F802" i="1"/>
  <c r="A799" i="2" s="1"/>
  <c r="F798" i="2"/>
  <c r="F801" i="1"/>
  <c r="A798" i="2" s="1"/>
  <c r="F797" i="2"/>
  <c r="F800" i="1"/>
  <c r="A797" i="2" s="1"/>
  <c r="F796" i="2"/>
  <c r="F799" i="1"/>
  <c r="A796" i="2" s="1"/>
  <c r="F795" i="2"/>
  <c r="F798" i="1"/>
  <c r="A795" i="2" s="1"/>
  <c r="F794" i="2"/>
  <c r="F797" i="1"/>
  <c r="A794" i="2" s="1"/>
  <c r="F793" i="2"/>
  <c r="F796" i="1"/>
  <c r="A793" i="2" s="1"/>
  <c r="F792" i="2"/>
  <c r="F795" i="1"/>
  <c r="A792" i="2" s="1"/>
  <c r="F791" i="2"/>
  <c r="F794" i="1"/>
  <c r="A791" i="2" s="1"/>
  <c r="F790" i="2"/>
  <c r="F793" i="1"/>
  <c r="A790" i="2" s="1"/>
  <c r="F789" i="2"/>
  <c r="F792" i="1"/>
  <c r="A789" i="2" s="1"/>
  <c r="F788" i="2"/>
  <c r="F791" i="1"/>
  <c r="A788" i="2" s="1"/>
  <c r="F787" i="2"/>
  <c r="F790" i="1"/>
  <c r="A787" i="2" s="1"/>
  <c r="F786" i="2"/>
  <c r="F789" i="1"/>
  <c r="A786" i="2" s="1"/>
  <c r="F785" i="2"/>
  <c r="F788" i="1"/>
  <c r="A785" i="2" s="1"/>
  <c r="F784" i="2"/>
  <c r="F787" i="1"/>
  <c r="A784" i="2" s="1"/>
  <c r="F783" i="2"/>
  <c r="F786" i="1"/>
  <c r="A783" i="2" s="1"/>
  <c r="F782" i="2"/>
  <c r="F785" i="1"/>
  <c r="A782" i="2" s="1"/>
  <c r="F781" i="2"/>
  <c r="F784" i="1"/>
  <c r="A781" i="2" s="1"/>
  <c r="F780" i="2"/>
  <c r="F783" i="1"/>
  <c r="A780" i="2" s="1"/>
  <c r="F779" i="2"/>
  <c r="F782" i="1"/>
  <c r="F778" i="2"/>
  <c r="F781" i="1"/>
  <c r="A778" i="2" s="1"/>
  <c r="F777" i="2"/>
  <c r="F780" i="1"/>
  <c r="A777" i="2" s="1"/>
  <c r="F779" i="1"/>
  <c r="A776" i="2" s="1"/>
  <c r="F778" i="1"/>
  <c r="A775" i="2" s="1"/>
  <c r="F774" i="2"/>
  <c r="F777" i="1"/>
  <c r="A774" i="2" s="1"/>
  <c r="F773" i="2"/>
  <c r="F776" i="1"/>
  <c r="A773" i="2" s="1"/>
  <c r="F772" i="2"/>
  <c r="F775" i="1"/>
  <c r="A772" i="2" s="1"/>
  <c r="F771" i="2"/>
  <c r="F774" i="1"/>
  <c r="A771" i="2" s="1"/>
  <c r="F770" i="2"/>
  <c r="F773" i="1"/>
  <c r="A770" i="2" s="1"/>
  <c r="F769" i="2"/>
  <c r="F772" i="1"/>
  <c r="A769" i="2" s="1"/>
  <c r="F771" i="1"/>
  <c r="A768" i="2" s="1"/>
  <c r="F767" i="2"/>
  <c r="F770" i="1"/>
  <c r="A767" i="2" s="1"/>
  <c r="F766" i="2"/>
  <c r="F769" i="1"/>
  <c r="A766" i="2" s="1"/>
  <c r="F765" i="2"/>
  <c r="F768" i="1"/>
  <c r="A765" i="2" s="1"/>
  <c r="F764" i="2"/>
  <c r="F767" i="1"/>
  <c r="A764" i="2" s="1"/>
  <c r="F763" i="2"/>
  <c r="F766" i="1"/>
  <c r="F762" i="2"/>
  <c r="F765" i="1"/>
  <c r="A762" i="2" s="1"/>
  <c r="F761" i="2"/>
  <c r="F764" i="1"/>
  <c r="A761" i="2" s="1"/>
  <c r="F760" i="2"/>
  <c r="F763" i="1"/>
  <c r="A760" i="2" s="1"/>
  <c r="F759" i="2"/>
  <c r="F762" i="1"/>
  <c r="A759" i="2" s="1"/>
  <c r="F758" i="2"/>
  <c r="F761" i="1"/>
  <c r="A758" i="2" s="1"/>
  <c r="F757" i="2"/>
  <c r="F760" i="1"/>
  <c r="A757" i="2" s="1"/>
  <c r="F756" i="2"/>
  <c r="F759" i="1"/>
  <c r="A756" i="2" s="1"/>
  <c r="F755" i="2"/>
  <c r="F758" i="1"/>
  <c r="A755" i="2" s="1"/>
  <c r="F754" i="2"/>
  <c r="F757" i="1"/>
  <c r="A754" i="2" s="1"/>
  <c r="F753" i="2"/>
  <c r="F756" i="1"/>
  <c r="A753" i="2" s="1"/>
  <c r="F752" i="2"/>
  <c r="F755" i="1"/>
  <c r="A752" i="2" s="1"/>
  <c r="F751" i="2"/>
  <c r="F754" i="1"/>
  <c r="A751" i="2" s="1"/>
  <c r="F750" i="2"/>
  <c r="F753" i="1"/>
  <c r="A750" i="2" s="1"/>
  <c r="F749" i="2"/>
  <c r="F752" i="1"/>
  <c r="A749" i="2" s="1"/>
  <c r="F748" i="2"/>
  <c r="F751" i="1"/>
  <c r="A748" i="2" s="1"/>
  <c r="F747" i="2"/>
  <c r="F750" i="1"/>
  <c r="A747" i="2" s="1"/>
  <c r="F746" i="2"/>
  <c r="F749" i="1"/>
  <c r="A746" i="2" s="1"/>
  <c r="F745" i="2"/>
  <c r="F748" i="1"/>
  <c r="A745" i="2" s="1"/>
  <c r="F744" i="2"/>
  <c r="F747" i="1"/>
  <c r="A744" i="2" s="1"/>
  <c r="F743" i="2"/>
  <c r="F746" i="1"/>
  <c r="A743" i="2" s="1"/>
  <c r="F742" i="2"/>
  <c r="F745" i="1"/>
  <c r="A742" i="2" s="1"/>
  <c r="F741" i="2"/>
  <c r="F744" i="1"/>
  <c r="A741" i="2" s="1"/>
  <c r="F740" i="2"/>
  <c r="F743" i="1"/>
  <c r="A740" i="2" s="1"/>
  <c r="F742" i="1"/>
  <c r="A739" i="2" s="1"/>
  <c r="F738" i="2"/>
  <c r="F741" i="1"/>
  <c r="A738" i="2" s="1"/>
  <c r="F737" i="2"/>
  <c r="F740" i="1"/>
  <c r="A737" i="2" s="1"/>
  <c r="F736" i="2"/>
  <c r="F739" i="1"/>
  <c r="A736" i="2" s="1"/>
  <c r="F735" i="2"/>
  <c r="F738" i="1"/>
  <c r="A735" i="2" s="1"/>
  <c r="F734" i="2"/>
  <c r="F737" i="1"/>
  <c r="A734" i="2" s="1"/>
  <c r="F733" i="2"/>
  <c r="F736" i="1"/>
  <c r="A733" i="2" s="1"/>
  <c r="F732" i="2"/>
  <c r="F735" i="1"/>
  <c r="A732" i="2" s="1"/>
  <c r="F731" i="2"/>
  <c r="F734" i="1"/>
  <c r="A731" i="2" s="1"/>
  <c r="F730" i="2"/>
  <c r="F733" i="1"/>
  <c r="A730" i="2" s="1"/>
  <c r="F729" i="2"/>
  <c r="F732" i="1"/>
  <c r="A729" i="2" s="1"/>
  <c r="F731" i="1"/>
  <c r="A728" i="2" s="1"/>
  <c r="F727" i="2"/>
  <c r="F730" i="1"/>
  <c r="A727" i="2" s="1"/>
  <c r="F726" i="2"/>
  <c r="F729" i="1"/>
  <c r="A726" i="2" s="1"/>
  <c r="F725" i="2"/>
  <c r="F728" i="1"/>
  <c r="A725" i="2" s="1"/>
  <c r="F724" i="2"/>
  <c r="F727" i="1"/>
  <c r="A724" i="2" s="1"/>
  <c r="F723" i="2"/>
  <c r="F726" i="1"/>
  <c r="A723" i="2" s="1"/>
  <c r="F722" i="2"/>
  <c r="F725" i="1"/>
  <c r="A722" i="2" s="1"/>
  <c r="F721" i="2"/>
  <c r="F724" i="1"/>
  <c r="A721" i="2" s="1"/>
  <c r="F720" i="2"/>
  <c r="F723" i="1"/>
  <c r="A720" i="2" s="1"/>
  <c r="F719" i="2"/>
  <c r="F722" i="1"/>
  <c r="A719" i="2" s="1"/>
  <c r="F718" i="2"/>
  <c r="F721" i="1"/>
  <c r="A718" i="2" s="1"/>
  <c r="F720" i="1"/>
  <c r="A717" i="2" s="1"/>
  <c r="F716" i="2"/>
  <c r="F719" i="1"/>
  <c r="A716" i="2" s="1"/>
  <c r="F715" i="2"/>
  <c r="F718" i="1"/>
  <c r="A715" i="2" s="1"/>
  <c r="F717" i="1"/>
  <c r="A714" i="2" s="1"/>
  <c r="F713" i="2"/>
  <c r="F716" i="1"/>
  <c r="A713" i="2" s="1"/>
  <c r="F712" i="2"/>
  <c r="F715" i="1"/>
  <c r="A712" i="2" s="1"/>
  <c r="F711" i="2"/>
  <c r="F714" i="1"/>
  <c r="A711" i="2" s="1"/>
  <c r="F710" i="2"/>
  <c r="F713" i="1"/>
  <c r="A710" i="2" s="1"/>
  <c r="F712" i="1"/>
  <c r="A709" i="2" s="1"/>
  <c r="F708" i="2"/>
  <c r="F711" i="1"/>
  <c r="A708" i="2" s="1"/>
  <c r="F707" i="2"/>
  <c r="F710" i="1"/>
  <c r="A707" i="2" s="1"/>
  <c r="F706" i="2"/>
  <c r="F709" i="1"/>
  <c r="A706" i="2" s="1"/>
  <c r="F705" i="2"/>
  <c r="F708" i="1"/>
  <c r="A705" i="2" s="1"/>
  <c r="F707" i="1"/>
  <c r="A704" i="2" s="1"/>
  <c r="F703" i="2"/>
  <c r="F706" i="1"/>
  <c r="A703" i="2" s="1"/>
  <c r="F702" i="2"/>
  <c r="F705" i="1"/>
  <c r="A702" i="2" s="1"/>
  <c r="F701" i="2"/>
  <c r="F704" i="1"/>
  <c r="A701" i="2" s="1"/>
  <c r="F700" i="2"/>
  <c r="F703" i="1"/>
  <c r="A700" i="2" s="1"/>
  <c r="F699" i="2"/>
  <c r="F702" i="1"/>
  <c r="A699" i="2" s="1"/>
  <c r="F698" i="2"/>
  <c r="F701" i="1"/>
  <c r="A698" i="2" s="1"/>
  <c r="F697" i="2"/>
  <c r="F700" i="1"/>
  <c r="A697" i="2" s="1"/>
  <c r="F696" i="2"/>
  <c r="F699" i="1"/>
  <c r="A696" i="2" s="1"/>
  <c r="F695" i="2"/>
  <c r="F698" i="1"/>
  <c r="A695" i="2" s="1"/>
  <c r="F694" i="2"/>
  <c r="F697" i="1"/>
  <c r="A694" i="2" s="1"/>
  <c r="F693" i="2"/>
  <c r="F696" i="1"/>
  <c r="A693" i="2" s="1"/>
  <c r="F692" i="2"/>
  <c r="F695" i="1"/>
  <c r="A692" i="2" s="1"/>
  <c r="F691" i="2"/>
  <c r="F694" i="1"/>
  <c r="A691" i="2" s="1"/>
  <c r="F690" i="2"/>
  <c r="F693" i="1"/>
  <c r="A690" i="2" s="1"/>
  <c r="F689" i="2"/>
  <c r="F692" i="1"/>
  <c r="A689" i="2" s="1"/>
  <c r="F688" i="2"/>
  <c r="F691" i="1"/>
  <c r="A688" i="2" s="1"/>
  <c r="F687" i="2"/>
  <c r="F690" i="1"/>
  <c r="A687" i="2" s="1"/>
  <c r="F686" i="2"/>
  <c r="F689" i="1"/>
  <c r="A686" i="2" s="1"/>
  <c r="F685" i="2"/>
  <c r="F688" i="1"/>
  <c r="A685" i="2" s="1"/>
  <c r="F684" i="2"/>
  <c r="F687" i="1"/>
  <c r="A684" i="2" s="1"/>
  <c r="F683" i="2"/>
  <c r="F686" i="1"/>
  <c r="A683" i="2" s="1"/>
  <c r="F682" i="2"/>
  <c r="F685" i="1"/>
  <c r="A682" i="2" s="1"/>
  <c r="F681" i="2"/>
  <c r="F684" i="1"/>
  <c r="A681" i="2" s="1"/>
  <c r="F680" i="2"/>
  <c r="F683" i="1"/>
  <c r="A680" i="2" s="1"/>
  <c r="F679" i="2"/>
  <c r="F682" i="1"/>
  <c r="F678" i="2"/>
  <c r="F681" i="1"/>
  <c r="A678" i="2" s="1"/>
  <c r="F677" i="2"/>
  <c r="F680" i="1"/>
  <c r="A677" i="2" s="1"/>
  <c r="F676" i="2"/>
  <c r="F679" i="1"/>
  <c r="F678" i="1"/>
  <c r="A675" i="2" s="1"/>
  <c r="F677" i="1"/>
  <c r="A674" i="2" s="1"/>
  <c r="F673" i="2"/>
  <c r="F676" i="1"/>
  <c r="A673" i="2" s="1"/>
  <c r="F672" i="2"/>
  <c r="F675" i="1"/>
  <c r="A672" i="2" s="1"/>
  <c r="F671" i="2"/>
  <c r="F674" i="1"/>
  <c r="A671" i="2" s="1"/>
  <c r="F670" i="2"/>
  <c r="F673" i="1"/>
  <c r="A670" i="2" s="1"/>
  <c r="F669" i="2"/>
  <c r="F672" i="1"/>
  <c r="A669" i="2" s="1"/>
  <c r="F668" i="2"/>
  <c r="F671" i="1"/>
  <c r="A668" i="2" s="1"/>
  <c r="F670" i="1"/>
  <c r="A667" i="2" s="1"/>
  <c r="F666" i="2"/>
  <c r="F669" i="1"/>
  <c r="A666" i="2" s="1"/>
  <c r="F665" i="2"/>
  <c r="F668" i="1"/>
  <c r="A665" i="2" s="1"/>
  <c r="F664" i="2"/>
  <c r="F667" i="1"/>
  <c r="A664" i="2" s="1"/>
  <c r="F663" i="2"/>
  <c r="F666" i="1"/>
  <c r="A663" i="2" s="1"/>
  <c r="F662" i="2"/>
  <c r="F665" i="1"/>
  <c r="A662" i="2" s="1"/>
  <c r="F661" i="2"/>
  <c r="F664" i="1"/>
  <c r="A661" i="2" s="1"/>
  <c r="F660" i="2"/>
  <c r="F663" i="1"/>
  <c r="A660" i="2" s="1"/>
  <c r="F659" i="2"/>
  <c r="F662" i="1"/>
  <c r="A659" i="2" s="1"/>
  <c r="F658" i="2"/>
  <c r="F661" i="1"/>
  <c r="A658" i="2" s="1"/>
  <c r="F657" i="2"/>
  <c r="F660" i="1"/>
  <c r="A657" i="2" s="1"/>
  <c r="F656" i="2"/>
  <c r="F659" i="1"/>
  <c r="A656" i="2" s="1"/>
  <c r="F655" i="2"/>
  <c r="F658" i="1"/>
  <c r="A655" i="2" s="1"/>
  <c r="F654" i="2"/>
  <c r="F657" i="1"/>
  <c r="A654" i="2" s="1"/>
  <c r="F653" i="2"/>
  <c r="F656" i="1"/>
  <c r="A653" i="2" s="1"/>
  <c r="F652" i="2"/>
  <c r="F655" i="1"/>
  <c r="A652" i="2" s="1"/>
  <c r="F651" i="2"/>
  <c r="F654" i="1"/>
  <c r="A651" i="2" s="1"/>
  <c r="F650" i="2"/>
  <c r="F653" i="1"/>
  <c r="A650" i="2" s="1"/>
  <c r="F649" i="2"/>
  <c r="F652" i="1"/>
  <c r="A649" i="2" s="1"/>
  <c r="F648" i="2"/>
  <c r="F651" i="1"/>
  <c r="A648" i="2" s="1"/>
  <c r="F650" i="1"/>
  <c r="A647" i="2" s="1"/>
  <c r="F646" i="2"/>
  <c r="F649" i="1"/>
  <c r="A646" i="2" s="1"/>
  <c r="F648" i="1"/>
  <c r="A645" i="2" s="1"/>
  <c r="F644" i="2"/>
  <c r="F647" i="1"/>
  <c r="A644" i="2" s="1"/>
  <c r="F643" i="2"/>
  <c r="F646" i="1"/>
  <c r="A643" i="2" s="1"/>
  <c r="F642" i="2"/>
  <c r="F645" i="1"/>
  <c r="A642" i="2" s="1"/>
  <c r="F641" i="2"/>
  <c r="F644" i="1"/>
  <c r="A641" i="2" s="1"/>
  <c r="F640" i="2"/>
  <c r="F643" i="1"/>
  <c r="A640" i="2" s="1"/>
  <c r="F639" i="2"/>
  <c r="F642" i="1"/>
  <c r="A639" i="2" s="1"/>
  <c r="F641" i="1"/>
  <c r="A638" i="2" s="1"/>
  <c r="F637" i="2"/>
  <c r="F640" i="1"/>
  <c r="A637" i="2" s="1"/>
  <c r="F636" i="2"/>
  <c r="F639" i="1"/>
  <c r="A636" i="2" s="1"/>
  <c r="F635" i="2"/>
  <c r="F638" i="1"/>
  <c r="A635" i="2" s="1"/>
  <c r="F634" i="2"/>
  <c r="F637" i="1"/>
  <c r="A634" i="2" s="1"/>
  <c r="F633" i="2"/>
  <c r="F636" i="1"/>
  <c r="A633" i="2" s="1"/>
  <c r="F635" i="1"/>
  <c r="A632" i="2" s="1"/>
  <c r="F631" i="2"/>
  <c r="F634" i="1"/>
  <c r="A631" i="2" s="1"/>
  <c r="F630" i="2"/>
  <c r="F633" i="1"/>
  <c r="A630" i="2" s="1"/>
  <c r="F629" i="2"/>
  <c r="F632" i="1"/>
  <c r="A629" i="2" s="1"/>
  <c r="F628" i="2"/>
  <c r="F631" i="1"/>
  <c r="A628" i="2" s="1"/>
  <c r="F627" i="2"/>
  <c r="F630" i="1"/>
  <c r="A627" i="2" s="1"/>
  <c r="F626" i="2"/>
  <c r="F629" i="1"/>
  <c r="A626" i="2" s="1"/>
  <c r="F625" i="2"/>
  <c r="F628" i="1"/>
  <c r="A625" i="2" s="1"/>
  <c r="F624" i="2"/>
  <c r="F627" i="1"/>
  <c r="A624" i="2" s="1"/>
  <c r="F623" i="2"/>
  <c r="F626" i="1"/>
  <c r="A623" i="2" s="1"/>
  <c r="F622" i="2"/>
  <c r="F625" i="1"/>
  <c r="A622" i="2" s="1"/>
  <c r="F621" i="2"/>
  <c r="F624" i="1"/>
  <c r="A621" i="2" s="1"/>
  <c r="F620" i="2"/>
  <c r="F623" i="1"/>
  <c r="A620" i="2" s="1"/>
  <c r="F619" i="2"/>
  <c r="F622" i="1"/>
  <c r="A619" i="2" s="1"/>
  <c r="F618" i="2"/>
  <c r="F621" i="1"/>
  <c r="A618" i="2" s="1"/>
  <c r="F617" i="2"/>
  <c r="F620" i="1"/>
  <c r="A617" i="2" s="1"/>
  <c r="F616" i="2"/>
  <c r="F619" i="1"/>
  <c r="A616" i="2" s="1"/>
  <c r="F618" i="1"/>
  <c r="A615" i="2" s="1"/>
  <c r="F614" i="2"/>
  <c r="F617" i="1"/>
  <c r="F613" i="2"/>
  <c r="F616" i="1"/>
  <c r="A613" i="2" s="1"/>
  <c r="F612" i="2"/>
  <c r="F615" i="1"/>
  <c r="A612" i="2" s="1"/>
  <c r="F611" i="2"/>
  <c r="F614" i="1"/>
  <c r="A611" i="2" s="1"/>
  <c r="F613" i="1"/>
  <c r="A610" i="2" s="1"/>
  <c r="F609" i="2"/>
  <c r="F612" i="1"/>
  <c r="A609" i="2" s="1"/>
  <c r="F608" i="2"/>
  <c r="F611" i="1"/>
  <c r="A608" i="2" s="1"/>
  <c r="F610" i="1"/>
  <c r="A607" i="2" s="1"/>
  <c r="F606" i="2"/>
  <c r="F609" i="1"/>
  <c r="A606" i="2" s="1"/>
  <c r="F605" i="2"/>
  <c r="F608" i="1"/>
  <c r="A605" i="2" s="1"/>
  <c r="F604" i="2"/>
  <c r="F607" i="1"/>
  <c r="A604" i="2" s="1"/>
  <c r="F606" i="1"/>
  <c r="A603" i="2" s="1"/>
  <c r="F602" i="2"/>
  <c r="F605" i="1"/>
  <c r="A602" i="2" s="1"/>
  <c r="F601" i="2"/>
  <c r="F604" i="1"/>
  <c r="A601" i="2" s="1"/>
  <c r="F600" i="2"/>
  <c r="F603" i="1"/>
  <c r="A600" i="2" s="1"/>
  <c r="F599" i="2"/>
  <c r="F602" i="1"/>
  <c r="A599" i="2" s="1"/>
  <c r="F598" i="2"/>
  <c r="F601" i="1"/>
  <c r="A598" i="2" s="1"/>
  <c r="F597" i="2"/>
  <c r="F600" i="1"/>
  <c r="A597" i="2" s="1"/>
  <c r="F596" i="2"/>
  <c r="F599" i="1"/>
  <c r="A596" i="2" s="1"/>
  <c r="F595" i="2"/>
  <c r="F598" i="1"/>
  <c r="A595" i="2" s="1"/>
  <c r="F594" i="2"/>
  <c r="F597" i="1"/>
  <c r="A594" i="2" s="1"/>
  <c r="F596" i="1"/>
  <c r="A593" i="2" s="1"/>
  <c r="F592" i="2"/>
  <c r="F595" i="1"/>
  <c r="A592" i="2" s="1"/>
  <c r="F591" i="2"/>
  <c r="F594" i="1"/>
  <c r="A591" i="2" s="1"/>
  <c r="F590" i="2"/>
  <c r="F593" i="1"/>
  <c r="A590" i="2" s="1"/>
  <c r="F589" i="2"/>
  <c r="F592" i="1"/>
  <c r="A589" i="2" s="1"/>
  <c r="F588" i="2"/>
  <c r="F591" i="1"/>
  <c r="A588" i="2" s="1"/>
  <c r="F587" i="2"/>
  <c r="F590" i="1"/>
  <c r="A587" i="2" s="1"/>
  <c r="F586" i="2"/>
  <c r="F589" i="1"/>
  <c r="A586" i="2" s="1"/>
  <c r="F585" i="2"/>
  <c r="F588" i="1"/>
  <c r="A585" i="2" s="1"/>
  <c r="F584" i="2"/>
  <c r="F587" i="1"/>
  <c r="A584" i="2" s="1"/>
  <c r="F583" i="2"/>
  <c r="F586" i="1"/>
  <c r="A583" i="2" s="1"/>
  <c r="F582" i="2"/>
  <c r="F585" i="1"/>
  <c r="A582" i="2" s="1"/>
  <c r="F581" i="2"/>
  <c r="F584" i="1"/>
  <c r="A581" i="2" s="1"/>
  <c r="F580" i="2"/>
  <c r="F583" i="1"/>
  <c r="A580" i="2" s="1"/>
  <c r="F579" i="2"/>
  <c r="F582" i="1"/>
  <c r="A579" i="2" s="1"/>
  <c r="F578" i="2"/>
  <c r="F581" i="1"/>
  <c r="A578" i="2" s="1"/>
  <c r="F577" i="2"/>
  <c r="F580" i="1"/>
  <c r="A577" i="2" s="1"/>
  <c r="F576" i="2"/>
  <c r="F579" i="1"/>
  <c r="A576" i="2" s="1"/>
  <c r="F575" i="2"/>
  <c r="F578" i="1"/>
  <c r="A575" i="2" s="1"/>
  <c r="F574" i="2"/>
  <c r="F577" i="1"/>
  <c r="A574" i="2" s="1"/>
  <c r="F573" i="2"/>
  <c r="F576" i="1"/>
  <c r="A573" i="2" s="1"/>
  <c r="F572" i="2"/>
  <c r="F575" i="1"/>
  <c r="A572" i="2" s="1"/>
  <c r="F574" i="1"/>
  <c r="A571" i="2" s="1"/>
  <c r="F570" i="2"/>
  <c r="F573" i="1"/>
  <c r="A570" i="2" s="1"/>
  <c r="F569" i="2"/>
  <c r="F572" i="1"/>
  <c r="A569" i="2" s="1"/>
  <c r="F568" i="2"/>
  <c r="F571" i="1"/>
  <c r="A568" i="2" s="1"/>
  <c r="F567" i="2"/>
  <c r="F570" i="1"/>
  <c r="A567" i="2" s="1"/>
  <c r="F566" i="2"/>
  <c r="F569" i="1"/>
  <c r="A566" i="2" s="1"/>
  <c r="F565" i="2"/>
  <c r="F568" i="1"/>
  <c r="A565" i="2" s="1"/>
  <c r="F564" i="2"/>
  <c r="F567" i="1"/>
  <c r="A564" i="2" s="1"/>
  <c r="F563" i="2"/>
  <c r="F566" i="1"/>
  <c r="A563" i="2" s="1"/>
  <c r="F562" i="2"/>
  <c r="F565" i="1"/>
  <c r="A562" i="2" s="1"/>
  <c r="F561" i="2"/>
  <c r="F564" i="1"/>
  <c r="A561" i="2" s="1"/>
  <c r="F560" i="2"/>
  <c r="F563" i="1"/>
  <c r="A560" i="2" s="1"/>
  <c r="F559" i="2"/>
  <c r="F562" i="1"/>
  <c r="A559" i="2" s="1"/>
  <c r="F558" i="2"/>
  <c r="F561" i="1"/>
  <c r="A558" i="2" s="1"/>
  <c r="F557" i="2"/>
  <c r="F560" i="1"/>
  <c r="A557" i="2" s="1"/>
  <c r="F556" i="2"/>
  <c r="F559" i="1"/>
  <c r="A556" i="2" s="1"/>
  <c r="F558" i="1"/>
  <c r="A555" i="2" s="1"/>
  <c r="F554" i="2"/>
  <c r="F557" i="1"/>
  <c r="A554" i="2" s="1"/>
  <c r="F553" i="2"/>
  <c r="F556" i="1"/>
  <c r="A553" i="2" s="1"/>
  <c r="F552" i="2"/>
  <c r="F555" i="1"/>
  <c r="A552" i="2" s="1"/>
  <c r="F554" i="1"/>
  <c r="A551" i="2" s="1"/>
  <c r="F550" i="2"/>
  <c r="F553" i="1"/>
  <c r="A550" i="2" s="1"/>
  <c r="F549" i="2"/>
  <c r="F552" i="1"/>
  <c r="A549" i="2" s="1"/>
  <c r="F548" i="2"/>
  <c r="F551" i="1"/>
  <c r="A548" i="2" s="1"/>
  <c r="F550" i="1"/>
  <c r="A547" i="2" s="1"/>
  <c r="F546" i="2"/>
  <c r="F549" i="1"/>
  <c r="A546" i="2" s="1"/>
  <c r="F545" i="2"/>
  <c r="F548" i="1"/>
  <c r="A545" i="2" s="1"/>
  <c r="F544" i="2"/>
  <c r="F547" i="1"/>
  <c r="A544" i="2" s="1"/>
  <c r="F543" i="2"/>
  <c r="F546" i="1"/>
  <c r="A543" i="2" s="1"/>
  <c r="F542" i="2"/>
  <c r="F545" i="1"/>
  <c r="F544" i="1"/>
  <c r="A541" i="2" s="1"/>
  <c r="F543" i="1"/>
  <c r="A540" i="2" s="1"/>
  <c r="F539" i="2"/>
  <c r="F542" i="1"/>
  <c r="A539" i="2" s="1"/>
  <c r="F538" i="2"/>
  <c r="F541" i="1"/>
  <c r="A538" i="2" s="1"/>
  <c r="F537" i="2"/>
  <c r="F540" i="1"/>
  <c r="A537" i="2" s="1"/>
  <c r="F539" i="1"/>
  <c r="A536" i="2" s="1"/>
  <c r="F535" i="2"/>
  <c r="F538" i="1"/>
  <c r="A535" i="2" s="1"/>
  <c r="F534" i="2"/>
  <c r="F537" i="1"/>
  <c r="A534" i="2" s="1"/>
  <c r="F536" i="1"/>
  <c r="A533" i="2" s="1"/>
  <c r="F532" i="2"/>
  <c r="F535" i="1"/>
  <c r="A532" i="2" s="1"/>
  <c r="F531" i="2"/>
  <c r="F534" i="1"/>
  <c r="A531" i="2" s="1"/>
  <c r="F530" i="2"/>
  <c r="F533" i="1"/>
  <c r="A530" i="2" s="1"/>
  <c r="F529" i="2"/>
  <c r="F532" i="1"/>
  <c r="A529" i="2" s="1"/>
  <c r="F528" i="2"/>
  <c r="F531" i="1"/>
  <c r="A528" i="2" s="1"/>
  <c r="F530" i="1"/>
  <c r="A527" i="2" s="1"/>
  <c r="F526" i="2"/>
  <c r="F529" i="1"/>
  <c r="A526" i="2" s="1"/>
  <c r="F525" i="2"/>
  <c r="F528" i="1"/>
  <c r="A525" i="2" s="1"/>
  <c r="F524" i="2"/>
  <c r="F527" i="1"/>
  <c r="A524" i="2" s="1"/>
  <c r="F523" i="2"/>
  <c r="F526" i="1"/>
  <c r="A523" i="2" s="1"/>
  <c r="F522" i="2"/>
  <c r="F525" i="1"/>
  <c r="A522" i="2" s="1"/>
  <c r="F521" i="2"/>
  <c r="F524" i="1"/>
  <c r="A521" i="2" s="1"/>
  <c r="F520" i="2"/>
  <c r="F523" i="1"/>
  <c r="A520" i="2" s="1"/>
  <c r="F519" i="2"/>
  <c r="F522" i="1"/>
  <c r="A519" i="2" s="1"/>
  <c r="F518" i="2"/>
  <c r="F521" i="1"/>
  <c r="A518" i="2" s="1"/>
  <c r="F517" i="2"/>
  <c r="F520" i="1"/>
  <c r="A517" i="2" s="1"/>
  <c r="F516" i="2"/>
  <c r="F519" i="1"/>
  <c r="A516" i="2" s="1"/>
  <c r="F515" i="2"/>
  <c r="F518" i="1"/>
  <c r="A515" i="2" s="1"/>
  <c r="F514" i="2"/>
  <c r="F517" i="1"/>
  <c r="A514" i="2" s="1"/>
  <c r="F513" i="2"/>
  <c r="F516" i="1"/>
  <c r="A513" i="2" s="1"/>
  <c r="F512" i="2"/>
  <c r="F515" i="1"/>
  <c r="A512" i="2" s="1"/>
  <c r="F511" i="2"/>
  <c r="F514" i="1"/>
  <c r="A511" i="2" s="1"/>
  <c r="F510" i="2"/>
  <c r="F513" i="1"/>
  <c r="A510" i="2" s="1"/>
  <c r="F509" i="2"/>
  <c r="F512" i="1"/>
  <c r="A509" i="2" s="1"/>
  <c r="F508" i="2"/>
  <c r="F511" i="1"/>
  <c r="A508" i="2" s="1"/>
  <c r="F507" i="2"/>
  <c r="F510" i="1"/>
  <c r="A507" i="2" s="1"/>
  <c r="F506" i="2"/>
  <c r="F509" i="1"/>
  <c r="A506" i="2" s="1"/>
  <c r="F505" i="2"/>
  <c r="F508" i="1"/>
  <c r="A505" i="2" s="1"/>
  <c r="F504" i="2"/>
  <c r="F507" i="1"/>
  <c r="A504" i="2" s="1"/>
  <c r="F503" i="2"/>
  <c r="F506" i="1"/>
  <c r="A503" i="2" s="1"/>
  <c r="F502" i="2"/>
  <c r="F505" i="1"/>
  <c r="A502" i="2" s="1"/>
  <c r="F501" i="2"/>
  <c r="F504" i="1"/>
  <c r="A501" i="2" s="1"/>
  <c r="F500" i="2"/>
  <c r="F503" i="1"/>
  <c r="A500" i="2" s="1"/>
  <c r="F502" i="1"/>
  <c r="A499" i="2" s="1"/>
  <c r="F498" i="2"/>
  <c r="F501" i="1"/>
  <c r="A498" i="2" s="1"/>
  <c r="F497" i="2"/>
  <c r="F500" i="1"/>
  <c r="A497" i="2" s="1"/>
  <c r="F496" i="2"/>
  <c r="F499" i="1"/>
  <c r="A496" i="2" s="1"/>
  <c r="F495" i="2"/>
  <c r="F498" i="1"/>
  <c r="A495" i="2" s="1"/>
  <c r="F494" i="2"/>
  <c r="F497" i="1"/>
  <c r="A494" i="2" s="1"/>
  <c r="F493" i="2"/>
  <c r="F496" i="1"/>
  <c r="A493" i="2" s="1"/>
  <c r="F492" i="2"/>
  <c r="F495" i="1"/>
  <c r="A492" i="2" s="1"/>
  <c r="F491" i="2"/>
  <c r="F494" i="1"/>
  <c r="A491" i="2" s="1"/>
  <c r="F490" i="2"/>
  <c r="F493" i="1"/>
  <c r="A490" i="2" s="1"/>
  <c r="F489" i="2"/>
  <c r="F492" i="1"/>
  <c r="A489" i="2" s="1"/>
  <c r="F491" i="1"/>
  <c r="A488" i="2" s="1"/>
  <c r="F487" i="2"/>
  <c r="F490" i="1"/>
  <c r="A487" i="2" s="1"/>
  <c r="F486" i="2"/>
  <c r="F489" i="1"/>
  <c r="A486" i="2" s="1"/>
  <c r="F485" i="2"/>
  <c r="F488" i="1"/>
  <c r="A485" i="2" s="1"/>
  <c r="F484" i="2"/>
  <c r="F487" i="1"/>
  <c r="A484" i="2" s="1"/>
  <c r="F483" i="2"/>
  <c r="F486" i="1"/>
  <c r="A483" i="2" s="1"/>
  <c r="F482" i="2"/>
  <c r="F485" i="1"/>
  <c r="A482" i="2" s="1"/>
  <c r="F481" i="2"/>
  <c r="F484" i="1"/>
  <c r="A481" i="2" s="1"/>
  <c r="F480" i="2"/>
  <c r="F483" i="1"/>
  <c r="A480" i="2" s="1"/>
  <c r="F479" i="2"/>
  <c r="F482" i="1"/>
  <c r="A479" i="2" s="1"/>
  <c r="F478" i="2"/>
  <c r="F481" i="1"/>
  <c r="A478" i="2" s="1"/>
  <c r="F477" i="2"/>
  <c r="F480" i="1"/>
  <c r="A477" i="2" s="1"/>
  <c r="F476" i="2"/>
  <c r="F479" i="1"/>
  <c r="A476" i="2" s="1"/>
  <c r="F475" i="2"/>
  <c r="F478" i="1"/>
  <c r="A475" i="2" s="1"/>
  <c r="F474" i="2"/>
  <c r="F477" i="1"/>
  <c r="A474" i="2" s="1"/>
  <c r="F473" i="2"/>
  <c r="F476" i="1"/>
  <c r="A473" i="2" s="1"/>
  <c r="F472" i="2"/>
  <c r="F475" i="1"/>
  <c r="A472" i="2" s="1"/>
  <c r="F471" i="2"/>
  <c r="F474" i="1"/>
  <c r="A471" i="2" s="1"/>
  <c r="F470" i="2"/>
  <c r="F473" i="1"/>
  <c r="A470" i="2" s="1"/>
  <c r="F469" i="2"/>
  <c r="F472" i="1"/>
  <c r="A469" i="2" s="1"/>
  <c r="F468" i="2"/>
  <c r="F471" i="1"/>
  <c r="A468" i="2" s="1"/>
  <c r="F467" i="2"/>
  <c r="F470" i="1"/>
  <c r="A467" i="2" s="1"/>
  <c r="F466" i="2"/>
  <c r="F469" i="1"/>
  <c r="A466" i="2" s="1"/>
  <c r="F465" i="2"/>
  <c r="F468" i="1"/>
  <c r="A465" i="2" s="1"/>
  <c r="F464" i="2"/>
  <c r="F467" i="1"/>
  <c r="A464" i="2" s="1"/>
  <c r="F463" i="2"/>
  <c r="F466" i="1"/>
  <c r="A463" i="2" s="1"/>
  <c r="F462" i="2"/>
  <c r="F465" i="1"/>
  <c r="A462" i="2" s="1"/>
  <c r="F461" i="2"/>
  <c r="F464" i="1"/>
  <c r="A461" i="2" s="1"/>
  <c r="F463" i="1"/>
  <c r="A460" i="2" s="1"/>
  <c r="F459" i="2"/>
  <c r="F462" i="1"/>
  <c r="A459" i="2" s="1"/>
  <c r="F458" i="2"/>
  <c r="F461" i="1"/>
  <c r="A458" i="2" s="1"/>
  <c r="F457" i="2"/>
  <c r="F460" i="1"/>
  <c r="A457" i="2" s="1"/>
  <c r="F456" i="2"/>
  <c r="F459" i="1"/>
  <c r="A456" i="2" s="1"/>
  <c r="F455" i="2"/>
  <c r="F458" i="1"/>
  <c r="A455" i="2" s="1"/>
  <c r="F454" i="2"/>
  <c r="F457" i="1"/>
  <c r="A454" i="2" s="1"/>
  <c r="F453" i="2"/>
  <c r="F456" i="1"/>
  <c r="A453" i="2" s="1"/>
  <c r="F452" i="2"/>
  <c r="F455" i="1"/>
  <c r="A452" i="2" s="1"/>
  <c r="F451" i="2"/>
  <c r="F454" i="1"/>
  <c r="A451" i="2" s="1"/>
  <c r="F450" i="2"/>
  <c r="F453" i="1"/>
  <c r="A450" i="2" s="1"/>
  <c r="F449" i="2"/>
  <c r="F452" i="1"/>
  <c r="A449" i="2" s="1"/>
  <c r="F448" i="2"/>
  <c r="F451" i="1"/>
  <c r="A448" i="2" s="1"/>
  <c r="F450" i="1"/>
  <c r="A447" i="2" s="1"/>
  <c r="F446" i="2"/>
  <c r="F449" i="1"/>
  <c r="A446" i="2" s="1"/>
  <c r="F445" i="2"/>
  <c r="F448" i="1"/>
  <c r="A445" i="2" s="1"/>
  <c r="F447" i="1"/>
  <c r="A444" i="2" s="1"/>
  <c r="F443" i="2"/>
  <c r="F446" i="1"/>
  <c r="A443" i="2" s="1"/>
  <c r="F442" i="2"/>
  <c r="F445" i="1"/>
  <c r="F441" i="2"/>
  <c r="F444" i="1"/>
  <c r="A441" i="2" s="1"/>
  <c r="F440" i="2"/>
  <c r="F443" i="1"/>
  <c r="A440" i="2" s="1"/>
  <c r="F439" i="2"/>
  <c r="F442" i="1"/>
  <c r="A439" i="2" s="1"/>
  <c r="F438" i="2"/>
  <c r="F441" i="1"/>
  <c r="A438" i="2" s="1"/>
  <c r="F437" i="2"/>
  <c r="F440" i="1"/>
  <c r="A437" i="2" s="1"/>
  <c r="F436" i="2"/>
  <c r="F439" i="1"/>
  <c r="A436" i="2" s="1"/>
  <c r="F435" i="2"/>
  <c r="F438" i="1"/>
  <c r="A435" i="2" s="1"/>
  <c r="F434" i="2"/>
  <c r="F437" i="1"/>
  <c r="A434" i="2" s="1"/>
  <c r="F436" i="1"/>
  <c r="A433" i="2" s="1"/>
  <c r="F432" i="2"/>
  <c r="F435" i="1"/>
  <c r="A432" i="2" s="1"/>
  <c r="F431" i="2"/>
  <c r="F434" i="1"/>
  <c r="A431" i="2" s="1"/>
  <c r="F433" i="1"/>
  <c r="A430" i="2" s="1"/>
  <c r="F429" i="2"/>
  <c r="F432" i="1"/>
  <c r="A429" i="2" s="1"/>
  <c r="F428" i="2"/>
  <c r="F431" i="1"/>
  <c r="A428" i="2" s="1"/>
  <c r="F427" i="2"/>
  <c r="F430" i="1"/>
  <c r="A427" i="2" s="1"/>
  <c r="F426" i="2"/>
  <c r="F429" i="1"/>
  <c r="A426" i="2" s="1"/>
  <c r="F425" i="2"/>
  <c r="F428" i="1"/>
  <c r="A425" i="2" s="1"/>
  <c r="F427" i="1"/>
  <c r="A424" i="2" s="1"/>
  <c r="F423" i="2"/>
  <c r="F426" i="1"/>
  <c r="A423" i="2" s="1"/>
  <c r="F422" i="2"/>
  <c r="F425" i="1"/>
  <c r="A422" i="2" s="1"/>
  <c r="F421" i="2"/>
  <c r="F424" i="1"/>
  <c r="A421" i="2" s="1"/>
  <c r="F423" i="1"/>
  <c r="A420" i="2" s="1"/>
  <c r="F419" i="2"/>
  <c r="F422" i="1"/>
  <c r="A419" i="2" s="1"/>
  <c r="F418" i="2"/>
  <c r="F421" i="1"/>
  <c r="A418" i="2" s="1"/>
  <c r="F417" i="2"/>
  <c r="F420" i="1"/>
  <c r="A417" i="2" s="1"/>
  <c r="F416" i="2"/>
  <c r="F419" i="1"/>
  <c r="A416" i="2" s="1"/>
  <c r="F415" i="2"/>
  <c r="F418" i="1"/>
  <c r="A415" i="2" s="1"/>
  <c r="F414" i="2"/>
  <c r="F417" i="1"/>
  <c r="A414" i="2" s="1"/>
  <c r="F413" i="2"/>
  <c r="F416" i="1"/>
  <c r="A413" i="2" s="1"/>
  <c r="F415" i="1"/>
  <c r="A412" i="2" s="1"/>
  <c r="F411" i="2"/>
  <c r="F414" i="1"/>
  <c r="A411" i="2" s="1"/>
  <c r="F410" i="2"/>
  <c r="F413" i="1"/>
  <c r="A410" i="2" s="1"/>
  <c r="F409" i="2"/>
  <c r="F412" i="1"/>
  <c r="A409" i="2" s="1"/>
  <c r="F408" i="2"/>
  <c r="F411" i="1"/>
  <c r="A408" i="2" s="1"/>
  <c r="F407" i="2"/>
  <c r="F410" i="1"/>
  <c r="A407" i="2" s="1"/>
  <c r="F406" i="2"/>
  <c r="F409" i="1"/>
  <c r="A406" i="2" s="1"/>
  <c r="F405" i="2"/>
  <c r="F408" i="1"/>
  <c r="A405" i="2" s="1"/>
  <c r="F404" i="2"/>
  <c r="F407" i="1"/>
  <c r="A404" i="2" s="1"/>
  <c r="F406" i="1"/>
  <c r="A403" i="2" s="1"/>
  <c r="F402" i="2"/>
  <c r="F405" i="1"/>
  <c r="A402" i="2" s="1"/>
  <c r="F401" i="2"/>
  <c r="F404" i="1"/>
  <c r="A401" i="2" s="1"/>
  <c r="F400" i="2"/>
  <c r="F403" i="1"/>
  <c r="A400" i="2" s="1"/>
  <c r="F399" i="2"/>
  <c r="F402" i="1"/>
  <c r="A399" i="2" s="1"/>
  <c r="F398" i="2"/>
  <c r="F401" i="1"/>
  <c r="A398" i="2" s="1"/>
  <c r="F397" i="2"/>
  <c r="F400" i="1"/>
  <c r="A397" i="2" s="1"/>
  <c r="F396" i="2"/>
  <c r="F399" i="1"/>
  <c r="A396" i="2" s="1"/>
  <c r="F395" i="2"/>
  <c r="F398" i="1"/>
  <c r="A395" i="2" s="1"/>
  <c r="F394" i="2"/>
  <c r="F397" i="1"/>
  <c r="A394" i="2" s="1"/>
  <c r="F393" i="2"/>
  <c r="F396" i="1"/>
  <c r="A393" i="2" s="1"/>
  <c r="F392" i="2"/>
  <c r="F395" i="1"/>
  <c r="A392" i="2" s="1"/>
  <c r="F391" i="2"/>
  <c r="F394" i="1"/>
  <c r="A391" i="2" s="1"/>
  <c r="F390" i="2"/>
  <c r="F393" i="1"/>
  <c r="A390" i="2" s="1"/>
  <c r="F389" i="2"/>
  <c r="F392" i="1"/>
  <c r="A389" i="2" s="1"/>
  <c r="F388" i="2"/>
  <c r="F391" i="1"/>
  <c r="A388" i="2" s="1"/>
  <c r="F387" i="2"/>
  <c r="F390" i="1"/>
  <c r="A387" i="2" s="1"/>
  <c r="F386" i="2"/>
  <c r="F389" i="1"/>
  <c r="A386" i="2" s="1"/>
  <c r="F385" i="2"/>
  <c r="F388" i="1"/>
  <c r="A385" i="2" s="1"/>
  <c r="F384" i="2"/>
  <c r="F387" i="1"/>
  <c r="A384" i="2" s="1"/>
  <c r="F383" i="2"/>
  <c r="F386" i="1"/>
  <c r="A383" i="2" s="1"/>
  <c r="F382" i="2"/>
  <c r="F385" i="1"/>
  <c r="A382" i="2" s="1"/>
  <c r="F384" i="1"/>
  <c r="A381" i="2" s="1"/>
  <c r="F380" i="2"/>
  <c r="F383" i="1"/>
  <c r="A380" i="2" s="1"/>
  <c r="F379" i="2"/>
  <c r="F382" i="1"/>
  <c r="A379" i="2" s="1"/>
  <c r="F378" i="2"/>
  <c r="F381" i="1"/>
  <c r="A378" i="2" s="1"/>
  <c r="F377" i="2"/>
  <c r="F380" i="1"/>
  <c r="A377" i="2" s="1"/>
  <c r="F379" i="1"/>
  <c r="A376" i="2" s="1"/>
  <c r="F375" i="2"/>
  <c r="F378" i="1"/>
  <c r="A375" i="2" s="1"/>
  <c r="F374" i="2"/>
  <c r="F377" i="1"/>
  <c r="A374" i="2" s="1"/>
  <c r="F373" i="2"/>
  <c r="F376" i="1"/>
  <c r="A373" i="2" s="1"/>
  <c r="F372" i="2"/>
  <c r="F375" i="1"/>
  <c r="A372" i="2" s="1"/>
  <c r="F371" i="2"/>
  <c r="F374" i="1"/>
  <c r="F370" i="2"/>
  <c r="F373" i="1"/>
  <c r="A370" i="2" s="1"/>
  <c r="F369" i="2"/>
  <c r="F372" i="1"/>
  <c r="A369" i="2" s="1"/>
  <c r="F368" i="2"/>
  <c r="F371" i="1"/>
  <c r="A368" i="2" s="1"/>
  <c r="F367" i="2"/>
  <c r="F370" i="1"/>
  <c r="A367" i="2" s="1"/>
  <c r="F366" i="2"/>
  <c r="F369" i="1"/>
  <c r="A366" i="2" s="1"/>
  <c r="F365" i="2"/>
  <c r="F368" i="1"/>
  <c r="A365" i="2" s="1"/>
  <c r="F364" i="2"/>
  <c r="F367" i="1"/>
  <c r="A364" i="2" s="1"/>
  <c r="F363" i="2"/>
  <c r="F366" i="1"/>
  <c r="A363" i="2" s="1"/>
  <c r="F362" i="2"/>
  <c r="F365" i="1"/>
  <c r="A362" i="2" s="1"/>
  <c r="F361" i="2"/>
  <c r="F364" i="1"/>
  <c r="A361" i="2" s="1"/>
  <c r="F360" i="2"/>
  <c r="F363" i="1"/>
  <c r="A360" i="2" s="1"/>
  <c r="F359" i="2"/>
  <c r="F362" i="1"/>
  <c r="A359" i="2" s="1"/>
  <c r="F358" i="2"/>
  <c r="F361" i="1"/>
  <c r="A358" i="2" s="1"/>
  <c r="F357" i="2"/>
  <c r="F360" i="1"/>
  <c r="A357" i="2" s="1"/>
  <c r="F356" i="2"/>
  <c r="F359" i="1"/>
  <c r="A356" i="2" s="1"/>
  <c r="F355" i="2"/>
  <c r="F358" i="1"/>
  <c r="A355" i="2" s="1"/>
  <c r="F354" i="2"/>
  <c r="F357" i="1"/>
  <c r="A354" i="2" s="1"/>
  <c r="F353" i="2"/>
  <c r="F356" i="1"/>
  <c r="A353" i="2" s="1"/>
  <c r="F355" i="1"/>
  <c r="A352" i="2" s="1"/>
  <c r="F354" i="1"/>
  <c r="A351" i="2" s="1"/>
  <c r="F350" i="2"/>
  <c r="F353" i="1"/>
  <c r="A350" i="2" s="1"/>
  <c r="F349" i="2"/>
  <c r="F352" i="1"/>
  <c r="A349" i="2" s="1"/>
  <c r="F348" i="2"/>
  <c r="F351" i="1"/>
  <c r="A348" i="2" s="1"/>
  <c r="F347" i="2"/>
  <c r="F350" i="1"/>
  <c r="A347" i="2" s="1"/>
  <c r="F346" i="2"/>
  <c r="F349" i="1"/>
  <c r="A346" i="2" s="1"/>
  <c r="F345" i="2"/>
  <c r="F348" i="1"/>
  <c r="A345" i="2" s="1"/>
  <c r="F347" i="1"/>
  <c r="A344" i="2" s="1"/>
  <c r="F343" i="2"/>
  <c r="F346" i="1"/>
  <c r="A343" i="2" s="1"/>
  <c r="F342" i="2"/>
  <c r="F345" i="1"/>
  <c r="A342" i="2" s="1"/>
  <c r="F341" i="2"/>
  <c r="F344" i="1"/>
  <c r="A341" i="2" s="1"/>
  <c r="F343" i="1"/>
  <c r="A340" i="2" s="1"/>
  <c r="F339" i="2"/>
  <c r="F342" i="1"/>
  <c r="A339" i="2" s="1"/>
  <c r="F338" i="2"/>
  <c r="F341" i="1"/>
  <c r="A338" i="2" s="1"/>
  <c r="F337" i="2"/>
  <c r="F340" i="1"/>
  <c r="A337" i="2" s="1"/>
  <c r="F336" i="2"/>
  <c r="F339" i="1"/>
  <c r="A336" i="2" s="1"/>
  <c r="F335" i="2"/>
  <c r="F338" i="1"/>
  <c r="A335" i="2" s="1"/>
  <c r="F334" i="2"/>
  <c r="F337" i="1"/>
  <c r="A334" i="2" s="1"/>
  <c r="F333" i="2"/>
  <c r="F336" i="1"/>
  <c r="A333" i="2" s="1"/>
  <c r="F332" i="2"/>
  <c r="F335" i="1"/>
  <c r="A332" i="2" s="1"/>
  <c r="F334" i="1"/>
  <c r="A331" i="2" s="1"/>
  <c r="F330" i="2"/>
  <c r="F333" i="1"/>
  <c r="A330" i="2" s="1"/>
  <c r="F329" i="2"/>
  <c r="F332" i="1"/>
  <c r="A329" i="2" s="1"/>
  <c r="F328" i="2"/>
  <c r="F331" i="1"/>
  <c r="A328" i="2" s="1"/>
  <c r="F330" i="1"/>
  <c r="A327" i="2" s="1"/>
  <c r="F326" i="2"/>
  <c r="F329" i="1"/>
  <c r="A326" i="2" s="1"/>
  <c r="F325" i="2"/>
  <c r="F328" i="1"/>
  <c r="A325" i="2" s="1"/>
  <c r="F324" i="2"/>
  <c r="F327" i="1"/>
  <c r="A324" i="2" s="1"/>
  <c r="F326" i="1"/>
  <c r="A323" i="2" s="1"/>
  <c r="F322" i="2"/>
  <c r="F325" i="1"/>
  <c r="A322" i="2" s="1"/>
  <c r="F321" i="2"/>
  <c r="F324" i="1"/>
  <c r="A321" i="2" s="1"/>
  <c r="F320" i="2"/>
  <c r="F323" i="1"/>
  <c r="A320" i="2" s="1"/>
  <c r="F319" i="2"/>
  <c r="F322" i="1"/>
  <c r="A319" i="2" s="1"/>
  <c r="F318" i="2"/>
  <c r="F321" i="1"/>
  <c r="A318" i="2" s="1"/>
  <c r="F317" i="2"/>
  <c r="F320" i="1"/>
  <c r="A317" i="2" s="1"/>
  <c r="F316" i="2"/>
  <c r="F319" i="1"/>
  <c r="A316" i="2" s="1"/>
  <c r="F315" i="2"/>
  <c r="F318" i="1"/>
  <c r="A315" i="2" s="1"/>
  <c r="F314" i="2"/>
  <c r="F317" i="1"/>
  <c r="A314" i="2" s="1"/>
  <c r="F313" i="2"/>
  <c r="F316" i="1"/>
  <c r="A313" i="2" s="1"/>
  <c r="F312" i="2"/>
  <c r="F315" i="1"/>
  <c r="A312" i="2" s="1"/>
  <c r="F311" i="2"/>
  <c r="F314" i="1"/>
  <c r="A311" i="2" s="1"/>
  <c r="F310" i="2"/>
  <c r="F313" i="1"/>
  <c r="A310" i="2" s="1"/>
  <c r="F309" i="2"/>
  <c r="F312" i="1"/>
  <c r="A309" i="2" s="1"/>
  <c r="F308" i="2"/>
  <c r="F311" i="1"/>
  <c r="A308" i="2" s="1"/>
  <c r="F307" i="2"/>
  <c r="F310" i="1"/>
  <c r="A307" i="2" s="1"/>
  <c r="F306" i="2"/>
  <c r="F309" i="1"/>
  <c r="A306" i="2" s="1"/>
  <c r="F308" i="1"/>
  <c r="A305" i="2" s="1"/>
  <c r="F304" i="2"/>
  <c r="F307" i="1"/>
  <c r="A304" i="2" s="1"/>
  <c r="F303" i="2"/>
  <c r="F306" i="1"/>
  <c r="A303" i="2" s="1"/>
  <c r="F302" i="2"/>
  <c r="F305" i="1"/>
  <c r="A302" i="2" s="1"/>
  <c r="F301" i="2"/>
  <c r="F304" i="1"/>
  <c r="A301" i="2" s="1"/>
  <c r="F300" i="2"/>
  <c r="F303" i="1"/>
  <c r="A300" i="2" s="1"/>
  <c r="F299" i="2"/>
  <c r="F302" i="1"/>
  <c r="A299" i="2" s="1"/>
  <c r="F298" i="2"/>
  <c r="F301" i="1"/>
  <c r="A298" i="2" s="1"/>
  <c r="F297" i="2"/>
  <c r="F300" i="1"/>
  <c r="A297" i="2" s="1"/>
  <c r="F296" i="2"/>
  <c r="F299" i="1"/>
  <c r="A296" i="2" s="1"/>
  <c r="F295" i="2"/>
  <c r="F298" i="1"/>
  <c r="A295" i="2" s="1"/>
  <c r="F294" i="2"/>
  <c r="F297" i="1"/>
  <c r="A294" i="2" s="1"/>
  <c r="F293" i="2"/>
  <c r="F296" i="1"/>
  <c r="A293" i="2" s="1"/>
  <c r="F292" i="2"/>
  <c r="F295" i="1"/>
  <c r="A292" i="2" s="1"/>
  <c r="F291" i="2"/>
  <c r="F294" i="1"/>
  <c r="A291" i="2" s="1"/>
  <c r="F290" i="2"/>
  <c r="F293" i="1"/>
  <c r="A290" i="2" s="1"/>
  <c r="F289" i="2"/>
  <c r="F292" i="1"/>
  <c r="A289" i="2" s="1"/>
  <c r="F288" i="2"/>
  <c r="F291" i="1"/>
  <c r="A288" i="2" s="1"/>
  <c r="F290" i="1"/>
  <c r="A287" i="2" s="1"/>
  <c r="F286" i="2"/>
  <c r="F289" i="1"/>
  <c r="A286" i="2" s="1"/>
  <c r="F285" i="2"/>
  <c r="F288" i="1"/>
  <c r="A285" i="2" s="1"/>
  <c r="F284" i="2"/>
  <c r="F287" i="1"/>
  <c r="A284" i="2" s="1"/>
  <c r="F283" i="2"/>
  <c r="F286" i="1"/>
  <c r="A283" i="2" s="1"/>
  <c r="F282" i="2"/>
  <c r="F285" i="1"/>
  <c r="A282" i="2" s="1"/>
  <c r="F281" i="2"/>
  <c r="F284" i="1"/>
  <c r="A281" i="2" s="1"/>
  <c r="F280" i="2"/>
  <c r="F283" i="1"/>
  <c r="A280" i="2" s="1"/>
  <c r="F279" i="2"/>
  <c r="F282" i="1"/>
  <c r="A279" i="2" s="1"/>
  <c r="F278" i="2"/>
  <c r="F281" i="1"/>
  <c r="A278" i="2" s="1"/>
  <c r="F277" i="2"/>
  <c r="F280" i="1"/>
  <c r="A277" i="2" s="1"/>
  <c r="F276" i="2"/>
  <c r="F279" i="1"/>
  <c r="A276" i="2" s="1"/>
  <c r="F275" i="2"/>
  <c r="F278" i="1"/>
  <c r="A275" i="2" s="1"/>
  <c r="F274" i="2"/>
  <c r="F277" i="1"/>
  <c r="A274" i="2" s="1"/>
  <c r="F273" i="2"/>
  <c r="F276" i="1"/>
  <c r="A273" i="2" s="1"/>
  <c r="F272" i="2"/>
  <c r="F275" i="1"/>
  <c r="A272" i="2" s="1"/>
  <c r="F271" i="2"/>
  <c r="F274" i="1"/>
  <c r="A271" i="2" s="1"/>
  <c r="F270" i="2"/>
  <c r="F273" i="1"/>
  <c r="A270" i="2" s="1"/>
  <c r="F269" i="2"/>
  <c r="F272" i="1"/>
  <c r="A269" i="2" s="1"/>
  <c r="F268" i="2"/>
  <c r="F271" i="1"/>
  <c r="A268" i="2" s="1"/>
  <c r="F267" i="2"/>
  <c r="F270" i="1"/>
  <c r="A267" i="2" s="1"/>
  <c r="F266" i="2"/>
  <c r="F269" i="1"/>
  <c r="A266" i="2" s="1"/>
  <c r="F265" i="2"/>
  <c r="F268" i="1"/>
  <c r="A265" i="2" s="1"/>
  <c r="F264" i="2"/>
  <c r="F267" i="1"/>
  <c r="A264" i="2" s="1"/>
  <c r="F263" i="2"/>
  <c r="F266" i="1"/>
  <c r="A263" i="2" s="1"/>
  <c r="F262" i="2"/>
  <c r="F265" i="1"/>
  <c r="A262" i="2" s="1"/>
  <c r="F261" i="2"/>
  <c r="F264" i="1"/>
  <c r="A261" i="2" s="1"/>
  <c r="F260" i="2"/>
  <c r="F263" i="1"/>
  <c r="A260" i="2" s="1"/>
  <c r="F259" i="2"/>
  <c r="F262" i="1"/>
  <c r="A259" i="2" s="1"/>
  <c r="F258" i="2"/>
  <c r="F261" i="1"/>
  <c r="A258" i="2" s="1"/>
  <c r="F257" i="2"/>
  <c r="F260" i="1"/>
  <c r="A257" i="2" s="1"/>
  <c r="F259" i="1"/>
  <c r="A256" i="2" s="1"/>
  <c r="F255" i="2"/>
  <c r="F258" i="1"/>
  <c r="A255" i="2" s="1"/>
  <c r="F254" i="2"/>
  <c r="F257" i="1"/>
  <c r="A254" i="2" s="1"/>
  <c r="F253" i="2"/>
  <c r="F256" i="1"/>
  <c r="A253" i="2" s="1"/>
  <c r="F252" i="2"/>
  <c r="F255" i="1"/>
  <c r="A252" i="2" s="1"/>
  <c r="F251" i="2"/>
  <c r="F254" i="1"/>
  <c r="A251" i="2" s="1"/>
  <c r="F250" i="2"/>
  <c r="F253" i="1"/>
  <c r="A250" i="2" s="1"/>
  <c r="F249" i="2"/>
  <c r="F252" i="1"/>
  <c r="A249" i="2" s="1"/>
  <c r="F248" i="2"/>
  <c r="F251" i="1"/>
  <c r="A248" i="2" s="1"/>
  <c r="F247" i="2"/>
  <c r="F250" i="1"/>
  <c r="A247" i="2" s="1"/>
  <c r="F246" i="2"/>
  <c r="F249" i="1"/>
  <c r="A246" i="2" s="1"/>
  <c r="F245" i="2"/>
  <c r="F248" i="1"/>
  <c r="A245" i="2" s="1"/>
  <c r="F244" i="2"/>
  <c r="F247" i="1"/>
  <c r="A244" i="2" s="1"/>
  <c r="F243" i="2"/>
  <c r="F246" i="1"/>
  <c r="A243" i="2" s="1"/>
  <c r="F242" i="2"/>
  <c r="F245" i="1"/>
  <c r="A242" i="2" s="1"/>
  <c r="F241" i="2"/>
  <c r="F244" i="1"/>
  <c r="A241" i="2" s="1"/>
  <c r="F240" i="2"/>
  <c r="F243" i="1"/>
  <c r="A240" i="2" s="1"/>
  <c r="F239" i="2"/>
  <c r="F242" i="1"/>
  <c r="A239" i="2" s="1"/>
  <c r="F238" i="2"/>
  <c r="F241" i="1"/>
  <c r="A238" i="2" s="1"/>
  <c r="F237" i="2"/>
  <c r="F240" i="1"/>
  <c r="A237" i="2" s="1"/>
  <c r="F236" i="2"/>
  <c r="F239" i="1"/>
  <c r="A236" i="2" s="1"/>
  <c r="F235" i="2"/>
  <c r="F238" i="1"/>
  <c r="A235" i="2" s="1"/>
  <c r="F234" i="2"/>
  <c r="F237" i="1"/>
  <c r="A234" i="2" s="1"/>
  <c r="F233" i="2"/>
  <c r="F236" i="1"/>
  <c r="A233" i="2" s="1"/>
  <c r="F232" i="2"/>
  <c r="F235" i="1"/>
  <c r="A232" i="2" s="1"/>
  <c r="F231" i="2"/>
  <c r="F234" i="1"/>
  <c r="A231" i="2" s="1"/>
  <c r="F230" i="2"/>
  <c r="F233" i="1"/>
  <c r="A230" i="2" s="1"/>
  <c r="F229" i="2"/>
  <c r="F232" i="1"/>
  <c r="A229" i="2" s="1"/>
  <c r="F228" i="2"/>
  <c r="F231" i="1"/>
  <c r="A228" i="2" s="1"/>
  <c r="F227" i="2"/>
  <c r="F230" i="1"/>
  <c r="F229" i="1"/>
  <c r="A226" i="2" s="1"/>
  <c r="F225" i="2"/>
  <c r="F228" i="1"/>
  <c r="A225" i="2" s="1"/>
  <c r="F224" i="2"/>
  <c r="F227" i="1"/>
  <c r="A224" i="2" s="1"/>
  <c r="F223" i="2"/>
  <c r="F226" i="1"/>
  <c r="A223" i="2" s="1"/>
  <c r="F225" i="1"/>
  <c r="A222" i="2" s="1"/>
  <c r="F221" i="2"/>
  <c r="F224" i="1"/>
  <c r="A221" i="2" s="1"/>
  <c r="F220" i="2"/>
  <c r="F223" i="1"/>
  <c r="A220" i="2" s="1"/>
  <c r="F219" i="2"/>
  <c r="F222" i="1"/>
  <c r="A219" i="2" s="1"/>
  <c r="F218" i="2"/>
  <c r="F221" i="1"/>
  <c r="A218" i="2" s="1"/>
  <c r="F217" i="2"/>
  <c r="F220" i="1"/>
  <c r="A217" i="2" s="1"/>
  <c r="F216" i="2"/>
  <c r="F219" i="1"/>
  <c r="A216" i="2" s="1"/>
  <c r="F215" i="2"/>
  <c r="F218" i="1"/>
  <c r="A215" i="2" s="1"/>
  <c r="F214" i="2"/>
  <c r="F217" i="1"/>
  <c r="A214" i="2" s="1"/>
  <c r="F213" i="2"/>
  <c r="F216" i="1"/>
  <c r="A213" i="2" s="1"/>
  <c r="F212" i="2"/>
  <c r="F215" i="1"/>
  <c r="A212" i="2" s="1"/>
  <c r="F211" i="2"/>
  <c r="F214" i="1"/>
  <c r="A211" i="2" s="1"/>
  <c r="F210" i="2"/>
  <c r="F213" i="1"/>
  <c r="A210" i="2" s="1"/>
  <c r="F209" i="2"/>
  <c r="F212" i="1"/>
  <c r="A209" i="2" s="1"/>
  <c r="F208" i="2"/>
  <c r="F211" i="1"/>
  <c r="A208" i="2" s="1"/>
  <c r="F207" i="2"/>
  <c r="F210" i="1"/>
  <c r="A207" i="2" s="1"/>
  <c r="F206" i="2"/>
  <c r="F209" i="1"/>
  <c r="A206" i="2" s="1"/>
  <c r="F205" i="2"/>
  <c r="F208" i="1"/>
  <c r="A205" i="2" s="1"/>
  <c r="F204" i="2"/>
  <c r="F207" i="1"/>
  <c r="A204" i="2" s="1"/>
  <c r="F203" i="2"/>
  <c r="F206" i="1"/>
  <c r="A203" i="2" s="1"/>
  <c r="F202" i="2"/>
  <c r="F205" i="1"/>
  <c r="A202" i="2" s="1"/>
  <c r="F201" i="2"/>
  <c r="F204" i="1"/>
  <c r="A201" i="2" s="1"/>
  <c r="F200" i="2"/>
  <c r="F203" i="1"/>
  <c r="A200" i="2" s="1"/>
  <c r="F199" i="2"/>
  <c r="F202" i="1"/>
  <c r="A199" i="2" s="1"/>
  <c r="F198" i="2"/>
  <c r="F201" i="1"/>
  <c r="A198" i="2" s="1"/>
  <c r="F197" i="2"/>
  <c r="F200" i="1"/>
  <c r="A197" i="2" s="1"/>
  <c r="F196" i="2"/>
  <c r="F199" i="1"/>
  <c r="A196" i="2" s="1"/>
  <c r="F195" i="2"/>
  <c r="F198" i="1"/>
  <c r="A195" i="2" s="1"/>
  <c r="F194" i="2"/>
  <c r="F197" i="1"/>
  <c r="A194" i="2" s="1"/>
  <c r="F193" i="2"/>
  <c r="F196" i="1"/>
  <c r="A193" i="2" s="1"/>
  <c r="F192" i="2"/>
  <c r="F195" i="1"/>
  <c r="A192" i="2" s="1"/>
  <c r="F191" i="2"/>
  <c r="F194" i="1"/>
  <c r="A191" i="2" s="1"/>
  <c r="F190" i="2"/>
  <c r="F193" i="1"/>
  <c r="A190" i="2" s="1"/>
  <c r="F189" i="2"/>
  <c r="F192" i="1"/>
  <c r="A189" i="2" s="1"/>
  <c r="F188" i="2"/>
  <c r="F191" i="1"/>
  <c r="A188" i="2" s="1"/>
  <c r="F187" i="2"/>
  <c r="F190" i="1"/>
  <c r="A187" i="2" s="1"/>
  <c r="F186" i="2"/>
  <c r="F189" i="1"/>
  <c r="A186" i="2" s="1"/>
  <c r="F185" i="2"/>
  <c r="F188" i="1"/>
  <c r="A185" i="2" s="1"/>
  <c r="F184" i="2"/>
  <c r="F187" i="1"/>
  <c r="A184" i="2" s="1"/>
  <c r="F183" i="2"/>
  <c r="F186" i="1"/>
  <c r="A183" i="2" s="1"/>
  <c r="F182" i="2"/>
  <c r="F185" i="1"/>
  <c r="A182" i="2" s="1"/>
  <c r="F181" i="2"/>
  <c r="F184" i="1"/>
  <c r="A181" i="2" s="1"/>
  <c r="F180" i="2"/>
  <c r="F183" i="1"/>
  <c r="A180" i="2" s="1"/>
  <c r="F179" i="2"/>
  <c r="F182" i="1"/>
  <c r="A179" i="2" s="1"/>
  <c r="F178" i="2"/>
  <c r="F181" i="1"/>
  <c r="A178" i="2" s="1"/>
  <c r="F177" i="2"/>
  <c r="F180" i="1"/>
  <c r="A177" i="2" s="1"/>
  <c r="F176" i="2"/>
  <c r="F179" i="1"/>
  <c r="A176" i="2" s="1"/>
  <c r="F175" i="2"/>
  <c r="F178" i="1"/>
  <c r="A175" i="2" s="1"/>
  <c r="F174" i="2"/>
  <c r="F177" i="1"/>
  <c r="A174" i="2" s="1"/>
  <c r="F173" i="2"/>
  <c r="F176" i="1"/>
  <c r="A173" i="2" s="1"/>
  <c r="F175" i="1"/>
  <c r="A172" i="2" s="1"/>
  <c r="F171" i="2"/>
  <c r="F174" i="1"/>
  <c r="A171" i="2" s="1"/>
  <c r="F170" i="2"/>
  <c r="F173" i="1"/>
  <c r="A170" i="2" s="1"/>
  <c r="F169" i="2"/>
  <c r="F172" i="1"/>
  <c r="A169" i="2" s="1"/>
  <c r="F168" i="2"/>
  <c r="F171" i="1"/>
  <c r="A168" i="2" s="1"/>
  <c r="F167" i="2"/>
  <c r="F170" i="1"/>
  <c r="A167" i="2" s="1"/>
  <c r="F166" i="2"/>
  <c r="F169" i="1"/>
  <c r="A166" i="2" s="1"/>
  <c r="F165" i="2"/>
  <c r="F168" i="1"/>
  <c r="A165" i="2" s="1"/>
  <c r="F164" i="2"/>
  <c r="F167" i="1"/>
  <c r="A164" i="2" s="1"/>
  <c r="F163" i="2"/>
  <c r="F166" i="1"/>
  <c r="A163" i="2" s="1"/>
  <c r="F162" i="2"/>
  <c r="F165" i="1"/>
  <c r="A162" i="2" s="1"/>
  <c r="F161" i="2"/>
  <c r="F164" i="1"/>
  <c r="A161" i="2" s="1"/>
  <c r="F160" i="2"/>
  <c r="F163" i="1"/>
  <c r="A160" i="2" s="1"/>
  <c r="F159" i="2"/>
  <c r="F162" i="1"/>
  <c r="A159" i="2" s="1"/>
  <c r="F161" i="1"/>
  <c r="A158" i="2" s="1"/>
  <c r="F157" i="2"/>
  <c r="F160" i="1"/>
  <c r="A157" i="2" s="1"/>
  <c r="F156" i="2"/>
  <c r="F159" i="1"/>
  <c r="A156" i="2" s="1"/>
  <c r="F155" i="2"/>
  <c r="F158" i="1"/>
  <c r="A155" i="2" s="1"/>
  <c r="F154" i="2"/>
  <c r="F157" i="1"/>
  <c r="A154" i="2" s="1"/>
  <c r="F153" i="2"/>
  <c r="F156" i="1"/>
  <c r="A153" i="2" s="1"/>
  <c r="F152" i="2"/>
  <c r="F155" i="1"/>
  <c r="A152" i="2" s="1"/>
  <c r="F151" i="2"/>
  <c r="F154" i="1"/>
  <c r="A151" i="2" s="1"/>
  <c r="F150" i="2"/>
  <c r="F153" i="1"/>
  <c r="A150" i="2" s="1"/>
  <c r="F149" i="2"/>
  <c r="F152" i="1"/>
  <c r="A149" i="2" s="1"/>
  <c r="F151" i="1"/>
  <c r="A148" i="2" s="1"/>
  <c r="F147" i="2"/>
  <c r="F150" i="1"/>
  <c r="A147" i="2" s="1"/>
  <c r="F149" i="1"/>
  <c r="A146" i="2" s="1"/>
  <c r="F148" i="1"/>
  <c r="A145" i="2" s="1"/>
  <c r="F147" i="1"/>
  <c r="A144" i="2" s="1"/>
  <c r="F146" i="1"/>
  <c r="A143" i="2" s="1"/>
  <c r="F145" i="1"/>
  <c r="A142" i="2" s="1"/>
  <c r="F144" i="1"/>
  <c r="A141" i="2" s="1"/>
  <c r="F143" i="1"/>
  <c r="A140" i="2" s="1"/>
  <c r="F142" i="1"/>
  <c r="A139" i="2" s="1"/>
  <c r="F141" i="1"/>
  <c r="A138" i="2" s="1"/>
  <c r="F140" i="1"/>
  <c r="A137" i="2" s="1"/>
  <c r="F139" i="1"/>
  <c r="A136" i="2" s="1"/>
  <c r="F138" i="1"/>
  <c r="A135" i="2" s="1"/>
  <c r="F137" i="1"/>
  <c r="A134" i="2" s="1"/>
  <c r="F136" i="1"/>
  <c r="A133" i="2" s="1"/>
  <c r="F135" i="1"/>
  <c r="A132" i="2" s="1"/>
  <c r="F134" i="1"/>
  <c r="A131" i="2" s="1"/>
  <c r="F133" i="1"/>
  <c r="A130" i="2" s="1"/>
  <c r="F132" i="1"/>
  <c r="A129" i="2" s="1"/>
  <c r="F131" i="1"/>
  <c r="A128" i="2" s="1"/>
  <c r="F130" i="1"/>
  <c r="A127" i="2" s="1"/>
  <c r="F129" i="1"/>
  <c r="A126" i="2" s="1"/>
  <c r="F128" i="1"/>
  <c r="A125" i="2" s="1"/>
  <c r="F127" i="1"/>
  <c r="A124" i="2" s="1"/>
  <c r="F126" i="1"/>
  <c r="A123" i="2" s="1"/>
  <c r="F125" i="1"/>
  <c r="A122" i="2" s="1"/>
  <c r="F124" i="1"/>
  <c r="A121" i="2" s="1"/>
  <c r="F123" i="1"/>
  <c r="A120" i="2" s="1"/>
  <c r="F122" i="1"/>
  <c r="A119" i="2" s="1"/>
  <c r="F121" i="1"/>
  <c r="A118" i="2" s="1"/>
  <c r="F120" i="1"/>
  <c r="A117" i="2" s="1"/>
  <c r="F119" i="1"/>
  <c r="A116" i="2" s="1"/>
  <c r="F118" i="1"/>
  <c r="A115" i="2" s="1"/>
  <c r="F117" i="1"/>
  <c r="A114" i="2" s="1"/>
  <c r="F116" i="1"/>
  <c r="A113" i="2" s="1"/>
  <c r="F115" i="1"/>
  <c r="A112" i="2" s="1"/>
  <c r="F114" i="1"/>
  <c r="A111" i="2" s="1"/>
  <c r="F113" i="1"/>
  <c r="A110" i="2" s="1"/>
  <c r="F111" i="1"/>
  <c r="A109" i="2" s="1"/>
  <c r="F110" i="1"/>
  <c r="A108" i="2" s="1"/>
  <c r="F109" i="1"/>
  <c r="A107" i="2" s="1"/>
  <c r="F108" i="1"/>
  <c r="A106" i="2" s="1"/>
  <c r="F107" i="1"/>
  <c r="A105" i="2" s="1"/>
  <c r="F106" i="1"/>
  <c r="A104" i="2" s="1"/>
  <c r="F105" i="1"/>
  <c r="A103" i="2" s="1"/>
  <c r="F104" i="1"/>
  <c r="A102" i="2" s="1"/>
  <c r="F103" i="1"/>
  <c r="A101" i="2" s="1"/>
  <c r="F102" i="1"/>
  <c r="A100" i="2" s="1"/>
  <c r="F101" i="1"/>
  <c r="A99" i="2" s="1"/>
  <c r="F100" i="1"/>
  <c r="A98" i="2" s="1"/>
  <c r="F99" i="1"/>
  <c r="A97" i="2" s="1"/>
  <c r="F98" i="1"/>
  <c r="A96" i="2" s="1"/>
  <c r="F97" i="1"/>
  <c r="A95" i="2" s="1"/>
  <c r="F96" i="1"/>
  <c r="A94" i="2" s="1"/>
  <c r="F95" i="1"/>
  <c r="A93" i="2" s="1"/>
  <c r="F94" i="1"/>
  <c r="A92" i="2" s="1"/>
  <c r="F93" i="1"/>
  <c r="A91" i="2" s="1"/>
  <c r="F92" i="1"/>
  <c r="A90" i="2" s="1"/>
  <c r="F91" i="1"/>
  <c r="A89" i="2" s="1"/>
  <c r="F90" i="1"/>
  <c r="A88" i="2" s="1"/>
  <c r="F89" i="1"/>
  <c r="A87" i="2" s="1"/>
  <c r="F88" i="1"/>
  <c r="A86" i="2" s="1"/>
  <c r="F87" i="1"/>
  <c r="A85" i="2" s="1"/>
  <c r="F86" i="1"/>
  <c r="A84" i="2" s="1"/>
  <c r="F85" i="1"/>
  <c r="A83" i="2" s="1"/>
  <c r="F84" i="1"/>
  <c r="A82" i="2" s="1"/>
  <c r="F83" i="1"/>
  <c r="A81" i="2" s="1"/>
  <c r="F82" i="1"/>
  <c r="A80" i="2" s="1"/>
  <c r="F81" i="1"/>
  <c r="A79" i="2" s="1"/>
  <c r="F80" i="1"/>
  <c r="A78" i="2" s="1"/>
  <c r="F79" i="1"/>
  <c r="A77" i="2" s="1"/>
  <c r="F78" i="1"/>
  <c r="A76" i="2" s="1"/>
  <c r="F77" i="1"/>
  <c r="A75" i="2" s="1"/>
  <c r="F76" i="1"/>
  <c r="A74" i="2" s="1"/>
  <c r="F75" i="1"/>
  <c r="A73" i="2" s="1"/>
  <c r="F74" i="1"/>
  <c r="A72" i="2" s="1"/>
  <c r="F73" i="1"/>
  <c r="A71" i="2" s="1"/>
  <c r="F72" i="1"/>
  <c r="A70" i="2" s="1"/>
  <c r="F71" i="1"/>
  <c r="A69" i="2" s="1"/>
  <c r="F70" i="1"/>
  <c r="A68" i="2" s="1"/>
  <c r="F69" i="1"/>
  <c r="A67" i="2" s="1"/>
  <c r="F68" i="1"/>
  <c r="A66" i="2" s="1"/>
  <c r="F67" i="1"/>
  <c r="A65" i="2" s="1"/>
  <c r="F66" i="1"/>
  <c r="A64" i="2" s="1"/>
  <c r="F65" i="1"/>
  <c r="A63" i="2" s="1"/>
  <c r="F64" i="1"/>
  <c r="A62" i="2" s="1"/>
  <c r="F63" i="1"/>
  <c r="A61" i="2" s="1"/>
  <c r="F62" i="1"/>
  <c r="A60" i="2" s="1"/>
  <c r="F61" i="1"/>
  <c r="A59" i="2" s="1"/>
  <c r="F60" i="1"/>
  <c r="A58" i="2" s="1"/>
  <c r="F59" i="1"/>
  <c r="A57" i="2" s="1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G316" i="2" s="1"/>
  <c r="B317" i="2"/>
  <c r="C317" i="2"/>
  <c r="B318" i="2"/>
  <c r="C318" i="2"/>
  <c r="B319" i="2"/>
  <c r="C319" i="2"/>
  <c r="B320" i="2"/>
  <c r="C320" i="2"/>
  <c r="B321" i="2"/>
  <c r="C321" i="2"/>
  <c r="G321" i="2" s="1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G347" i="2" s="1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G421" i="2" s="1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G467" i="2" s="1"/>
  <c r="B468" i="2"/>
  <c r="C468" i="2"/>
  <c r="B469" i="2"/>
  <c r="C469" i="2"/>
  <c r="B470" i="2"/>
  <c r="C470" i="2"/>
  <c r="B471" i="2"/>
  <c r="C471" i="2"/>
  <c r="B472" i="2"/>
  <c r="C472" i="2"/>
  <c r="G472" i="2" s="1"/>
  <c r="B473" i="2"/>
  <c r="C473" i="2"/>
  <c r="B474" i="2"/>
  <c r="C474" i="2"/>
  <c r="B475" i="2"/>
  <c r="C475" i="2"/>
  <c r="G475" i="2" s="1"/>
  <c r="B476" i="2"/>
  <c r="C476" i="2"/>
  <c r="B477" i="2"/>
  <c r="C477" i="2"/>
  <c r="B478" i="2"/>
  <c r="C478" i="2"/>
  <c r="G478" i="2" s="1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G548" i="2" s="1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G652" i="2" s="1"/>
  <c r="B653" i="2"/>
  <c r="C653" i="2"/>
  <c r="B654" i="2"/>
  <c r="C654" i="2"/>
  <c r="B655" i="2"/>
  <c r="C655" i="2"/>
  <c r="G655" i="2" s="1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G832" i="2" s="1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G846" i="2" s="1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G889" i="2" s="1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B913" i="2"/>
  <c r="C913" i="2"/>
  <c r="B914" i="2"/>
  <c r="C914" i="2"/>
  <c r="B915" i="2"/>
  <c r="C915" i="2"/>
  <c r="B916" i="2"/>
  <c r="C916" i="2"/>
  <c r="B917" i="2"/>
  <c r="C917" i="2"/>
  <c r="G917" i="2" s="1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G933" i="2" s="1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G965" i="2" s="1"/>
  <c r="B966" i="2"/>
  <c r="C966" i="2"/>
  <c r="B967" i="2"/>
  <c r="C967" i="2"/>
  <c r="B968" i="2"/>
  <c r="C968" i="2"/>
  <c r="G968" i="2" s="1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G976" i="2" s="1"/>
  <c r="B977" i="2"/>
  <c r="C977" i="2"/>
  <c r="B978" i="2"/>
  <c r="C978" i="2"/>
  <c r="B979" i="2"/>
  <c r="C979" i="2"/>
  <c r="B980" i="2"/>
  <c r="C980" i="2"/>
  <c r="G980" i="2" s="1"/>
  <c r="B981" i="2"/>
  <c r="C981" i="2"/>
  <c r="B982" i="2"/>
  <c r="C982" i="2"/>
  <c r="B983" i="2"/>
  <c r="C983" i="2"/>
  <c r="G983" i="2" s="1"/>
  <c r="B984" i="2"/>
  <c r="C984" i="2"/>
  <c r="G984" i="2" s="1"/>
  <c r="B985" i="2"/>
  <c r="C985" i="2"/>
  <c r="B986" i="2"/>
  <c r="C986" i="2"/>
  <c r="B987" i="2"/>
  <c r="C987" i="2"/>
  <c r="B988" i="2"/>
  <c r="C988" i="2"/>
  <c r="B989" i="2"/>
  <c r="C989" i="2"/>
  <c r="B990" i="2"/>
  <c r="C990" i="2"/>
  <c r="G990" i="2" s="1"/>
  <c r="B991" i="2"/>
  <c r="C991" i="2"/>
  <c r="B992" i="2"/>
  <c r="C992" i="2"/>
  <c r="B993" i="2"/>
  <c r="C993" i="2"/>
  <c r="G993" i="2" s="1"/>
  <c r="B994" i="2"/>
  <c r="C994" i="2"/>
  <c r="B995" i="2"/>
  <c r="C995" i="2"/>
  <c r="B996" i="2"/>
  <c r="C996" i="2"/>
  <c r="B997" i="2"/>
  <c r="C997" i="2"/>
  <c r="G997" i="2" s="1"/>
  <c r="A999" i="2"/>
  <c r="B18" i="2"/>
  <c r="H1000" i="1"/>
  <c r="H999" i="1"/>
  <c r="F996" i="2"/>
  <c r="H998" i="1"/>
  <c r="F995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79" i="2"/>
  <c r="H981" i="1"/>
  <c r="H980" i="1"/>
  <c r="H979" i="1"/>
  <c r="A976" i="2"/>
  <c r="H978" i="1"/>
  <c r="F975" i="2"/>
  <c r="H977" i="1"/>
  <c r="H976" i="1"/>
  <c r="H975" i="1"/>
  <c r="H974" i="1"/>
  <c r="H973" i="1"/>
  <c r="H972" i="1"/>
  <c r="H971" i="1"/>
  <c r="H970" i="1"/>
  <c r="A967" i="2"/>
  <c r="H969" i="1"/>
  <c r="A966" i="2"/>
  <c r="H968" i="1"/>
  <c r="H967" i="1"/>
  <c r="H966" i="1"/>
  <c r="H965" i="1"/>
  <c r="H964" i="1"/>
  <c r="H963" i="1"/>
  <c r="A960" i="2"/>
  <c r="H962" i="1"/>
  <c r="H961" i="1"/>
  <c r="H960" i="1"/>
  <c r="H959" i="1"/>
  <c r="H958" i="1"/>
  <c r="H957" i="1"/>
  <c r="H956" i="1"/>
  <c r="H955" i="1"/>
  <c r="H954" i="1"/>
  <c r="A951" i="2"/>
  <c r="H953" i="1"/>
  <c r="H952" i="1"/>
  <c r="H951" i="1"/>
  <c r="A227" i="2"/>
  <c r="A371" i="2"/>
  <c r="A442" i="2"/>
  <c r="A542" i="2"/>
  <c r="A614" i="2"/>
  <c r="A676" i="2"/>
  <c r="A679" i="2"/>
  <c r="A763" i="2"/>
  <c r="A779" i="2"/>
  <c r="A804" i="2"/>
  <c r="A823" i="2"/>
  <c r="A839" i="2"/>
  <c r="A867" i="2"/>
  <c r="A870" i="2"/>
  <c r="A873" i="2"/>
  <c r="A890" i="2"/>
  <c r="A911" i="2"/>
  <c r="A926" i="2"/>
  <c r="A939" i="2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499" i="2"/>
  <c r="H501" i="1"/>
  <c r="H500" i="1"/>
  <c r="H499" i="1"/>
  <c r="H498" i="1"/>
  <c r="H497" i="1"/>
  <c r="H496" i="1"/>
  <c r="H495" i="1"/>
  <c r="H494" i="1"/>
  <c r="H493" i="1"/>
  <c r="H492" i="1"/>
  <c r="H491" i="1"/>
  <c r="F488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0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7" i="2"/>
  <c r="H449" i="1"/>
  <c r="H448" i="1"/>
  <c r="H447" i="1"/>
  <c r="F444" i="2"/>
  <c r="H446" i="1"/>
  <c r="H445" i="1"/>
  <c r="H444" i="1"/>
  <c r="H443" i="1"/>
  <c r="H442" i="1"/>
  <c r="H441" i="1"/>
  <c r="H440" i="1"/>
  <c r="H439" i="1"/>
  <c r="H438" i="1"/>
  <c r="H437" i="1"/>
  <c r="H436" i="1"/>
  <c r="F433" i="2"/>
  <c r="H435" i="1"/>
  <c r="H434" i="1"/>
  <c r="H433" i="1"/>
  <c r="F430" i="2"/>
  <c r="H432" i="1"/>
  <c r="H431" i="1"/>
  <c r="H430" i="1"/>
  <c r="H429" i="1"/>
  <c r="H428" i="1"/>
  <c r="H427" i="1"/>
  <c r="F424" i="2"/>
  <c r="H426" i="1"/>
  <c r="H425" i="1"/>
  <c r="H424" i="1"/>
  <c r="H423" i="1"/>
  <c r="F420" i="2"/>
  <c r="H422" i="1"/>
  <c r="H421" i="1"/>
  <c r="H420" i="1"/>
  <c r="H419" i="1"/>
  <c r="H418" i="1"/>
  <c r="H417" i="1"/>
  <c r="H416" i="1"/>
  <c r="H415" i="1"/>
  <c r="F412" i="2"/>
  <c r="H414" i="1"/>
  <c r="H413" i="1"/>
  <c r="H412" i="1"/>
  <c r="H411" i="1"/>
  <c r="H410" i="1"/>
  <c r="H409" i="1"/>
  <c r="H408" i="1"/>
  <c r="H407" i="1"/>
  <c r="H406" i="1"/>
  <c r="F403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1" i="2"/>
  <c r="H383" i="1"/>
  <c r="H382" i="1"/>
  <c r="H381" i="1"/>
  <c r="H380" i="1"/>
  <c r="H379" i="1"/>
  <c r="F376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2" i="2"/>
  <c r="H354" i="1"/>
  <c r="F351" i="2"/>
  <c r="H353" i="1"/>
  <c r="H352" i="1"/>
  <c r="H351" i="1"/>
  <c r="H350" i="1"/>
  <c r="H349" i="1"/>
  <c r="H348" i="1"/>
  <c r="H347" i="1"/>
  <c r="F344" i="2"/>
  <c r="H346" i="1"/>
  <c r="H345" i="1"/>
  <c r="H344" i="1"/>
  <c r="H343" i="1"/>
  <c r="F340" i="2"/>
  <c r="H342" i="1"/>
  <c r="H341" i="1"/>
  <c r="H340" i="1"/>
  <c r="H339" i="1"/>
  <c r="H338" i="1"/>
  <c r="H337" i="1"/>
  <c r="H336" i="1"/>
  <c r="H335" i="1"/>
  <c r="H334" i="1"/>
  <c r="F331" i="2"/>
  <c r="H333" i="1"/>
  <c r="H332" i="1"/>
  <c r="H331" i="1"/>
  <c r="H330" i="1"/>
  <c r="F327" i="2"/>
  <c r="H329" i="1"/>
  <c r="H328" i="1"/>
  <c r="H327" i="1"/>
  <c r="H326" i="1"/>
  <c r="F323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5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7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6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6" i="2"/>
  <c r="H228" i="1"/>
  <c r="H227" i="1"/>
  <c r="H226" i="1"/>
  <c r="H225" i="1"/>
  <c r="F222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2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8" i="2"/>
  <c r="H160" i="1"/>
  <c r="H159" i="1"/>
  <c r="H158" i="1"/>
  <c r="H157" i="1"/>
  <c r="H156" i="1"/>
  <c r="H155" i="1"/>
  <c r="H154" i="1"/>
  <c r="H153" i="1"/>
  <c r="H152" i="1"/>
  <c r="H151" i="1"/>
  <c r="F148" i="2"/>
  <c r="H150" i="1"/>
  <c r="H737" i="1"/>
  <c r="H736" i="1"/>
  <c r="H735" i="1"/>
  <c r="H734" i="1"/>
  <c r="H733" i="1"/>
  <c r="H732" i="1"/>
  <c r="H731" i="1"/>
  <c r="F728" i="2"/>
  <c r="H730" i="1"/>
  <c r="H729" i="1"/>
  <c r="H728" i="1"/>
  <c r="H727" i="1"/>
  <c r="H726" i="1"/>
  <c r="H725" i="1"/>
  <c r="H724" i="1"/>
  <c r="H723" i="1"/>
  <c r="H722" i="1"/>
  <c r="H721" i="1"/>
  <c r="H720" i="1"/>
  <c r="F717" i="2"/>
  <c r="H719" i="1"/>
  <c r="H718" i="1"/>
  <c r="H717" i="1"/>
  <c r="F714" i="2"/>
  <c r="H716" i="1"/>
  <c r="H715" i="1"/>
  <c r="H714" i="1"/>
  <c r="H713" i="1"/>
  <c r="H712" i="1"/>
  <c r="F709" i="2"/>
  <c r="H711" i="1"/>
  <c r="H710" i="1"/>
  <c r="H709" i="1"/>
  <c r="H708" i="1"/>
  <c r="H707" i="1"/>
  <c r="F704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5" i="2"/>
  <c r="H677" i="1"/>
  <c r="F674" i="2"/>
  <c r="H676" i="1"/>
  <c r="H675" i="1"/>
  <c r="H674" i="1"/>
  <c r="H673" i="1"/>
  <c r="H672" i="1"/>
  <c r="H671" i="1"/>
  <c r="H670" i="1"/>
  <c r="F667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7" i="2"/>
  <c r="H649" i="1"/>
  <c r="H648" i="1"/>
  <c r="F645" i="2"/>
  <c r="H647" i="1"/>
  <c r="H646" i="1"/>
  <c r="H645" i="1"/>
  <c r="H644" i="1"/>
  <c r="H643" i="1"/>
  <c r="H642" i="1"/>
  <c r="H641" i="1"/>
  <c r="F638" i="2"/>
  <c r="H640" i="1"/>
  <c r="H639" i="1"/>
  <c r="H638" i="1"/>
  <c r="H637" i="1"/>
  <c r="H636" i="1"/>
  <c r="H635" i="1"/>
  <c r="F632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5" i="2"/>
  <c r="H617" i="1"/>
  <c r="H616" i="1"/>
  <c r="H615" i="1"/>
  <c r="H614" i="1"/>
  <c r="H613" i="1"/>
  <c r="F610" i="2"/>
  <c r="H612" i="1"/>
  <c r="H611" i="1"/>
  <c r="H610" i="1"/>
  <c r="F607" i="2"/>
  <c r="H609" i="1"/>
  <c r="H608" i="1"/>
  <c r="H607" i="1"/>
  <c r="H606" i="1"/>
  <c r="F603" i="2"/>
  <c r="H605" i="1"/>
  <c r="H604" i="1"/>
  <c r="H603" i="1"/>
  <c r="H602" i="1"/>
  <c r="H601" i="1"/>
  <c r="H600" i="1"/>
  <c r="H599" i="1"/>
  <c r="H598" i="1"/>
  <c r="H597" i="1"/>
  <c r="H596" i="1"/>
  <c r="F593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1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5" i="2"/>
  <c r="H557" i="1"/>
  <c r="H556" i="1"/>
  <c r="H555" i="1"/>
  <c r="H554" i="1"/>
  <c r="F551" i="2"/>
  <c r="H553" i="1"/>
  <c r="H552" i="1"/>
  <c r="H551" i="1"/>
  <c r="H550" i="1"/>
  <c r="F547" i="2"/>
  <c r="H549" i="1"/>
  <c r="H548" i="1"/>
  <c r="H547" i="1"/>
  <c r="H546" i="1"/>
  <c r="H545" i="1"/>
  <c r="H544" i="1"/>
  <c r="F541" i="2"/>
  <c r="H543" i="1"/>
  <c r="F540" i="2"/>
  <c r="H542" i="1"/>
  <c r="H541" i="1"/>
  <c r="H540" i="1"/>
  <c r="H539" i="1"/>
  <c r="F536" i="2"/>
  <c r="H538" i="1"/>
  <c r="H537" i="1"/>
  <c r="H536" i="1"/>
  <c r="F533" i="2"/>
  <c r="H535" i="1"/>
  <c r="H534" i="1"/>
  <c r="H533" i="1"/>
  <c r="H532" i="1"/>
  <c r="H531" i="1"/>
  <c r="H530" i="1"/>
  <c r="F527" i="2"/>
  <c r="H529" i="1"/>
  <c r="H528" i="1"/>
  <c r="H527" i="1"/>
  <c r="H526" i="1"/>
  <c r="H525" i="1"/>
  <c r="H524" i="1"/>
  <c r="H523" i="1"/>
  <c r="H522" i="1"/>
  <c r="H521" i="1"/>
  <c r="H1001" i="1"/>
  <c r="H950" i="1"/>
  <c r="H949" i="1"/>
  <c r="H948" i="1"/>
  <c r="H947" i="1"/>
  <c r="H946" i="1"/>
  <c r="H945" i="1"/>
  <c r="H944" i="1"/>
  <c r="H943" i="1"/>
  <c r="H942" i="1"/>
  <c r="F939" i="2"/>
  <c r="H941" i="1"/>
  <c r="H940" i="1"/>
  <c r="H939" i="1"/>
  <c r="H938" i="1"/>
  <c r="H937" i="1"/>
  <c r="H936" i="1"/>
  <c r="H935" i="1"/>
  <c r="H934" i="1"/>
  <c r="H933" i="1"/>
  <c r="H932" i="1"/>
  <c r="F929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2" i="2"/>
  <c r="H894" i="1"/>
  <c r="H893" i="1"/>
  <c r="H892" i="1"/>
  <c r="H891" i="1"/>
  <c r="H890" i="1"/>
  <c r="H889" i="1"/>
  <c r="H888" i="1"/>
  <c r="H887" i="1"/>
  <c r="H886" i="1"/>
  <c r="H885" i="1"/>
  <c r="F882" i="2"/>
  <c r="H884" i="1"/>
  <c r="H883" i="1"/>
  <c r="H882" i="1"/>
  <c r="F879" i="2"/>
  <c r="H881" i="1"/>
  <c r="H880" i="1"/>
  <c r="H879" i="1"/>
  <c r="H878" i="1"/>
  <c r="H877" i="1"/>
  <c r="H876" i="1"/>
  <c r="H875" i="1"/>
  <c r="H874" i="1"/>
  <c r="H873" i="1"/>
  <c r="F870" i="2"/>
  <c r="H872" i="1"/>
  <c r="H871" i="1"/>
  <c r="H870" i="1"/>
  <c r="F867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4" i="2"/>
  <c r="H856" i="1"/>
  <c r="H855" i="1"/>
  <c r="H854" i="1"/>
  <c r="H853" i="1"/>
  <c r="H852" i="1"/>
  <c r="H851" i="1"/>
  <c r="F848" i="2"/>
  <c r="H850" i="1"/>
  <c r="F847" i="2"/>
  <c r="H849" i="1"/>
  <c r="H848" i="1"/>
  <c r="F845" i="2"/>
  <c r="H847" i="1"/>
  <c r="H841" i="1"/>
  <c r="H840" i="1"/>
  <c r="H839" i="1"/>
  <c r="H838" i="1"/>
  <c r="H837" i="1"/>
  <c r="H836" i="1"/>
  <c r="H835" i="1"/>
  <c r="H834" i="1"/>
  <c r="H833" i="1"/>
  <c r="H832" i="1"/>
  <c r="F829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3" i="2"/>
  <c r="H805" i="1"/>
  <c r="H804" i="1"/>
  <c r="H803" i="1"/>
  <c r="F800" i="2"/>
  <c r="H802" i="1"/>
  <c r="F799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 s="1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39" i="2"/>
  <c r="H742" i="1"/>
  <c r="H741" i="1"/>
  <c r="H740" i="1"/>
  <c r="H739" i="1"/>
  <c r="H776" i="1"/>
  <c r="H775" i="1"/>
  <c r="H774" i="1"/>
  <c r="H773" i="1"/>
  <c r="H772" i="1"/>
  <c r="H771" i="1"/>
  <c r="F768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6" i="2"/>
  <c r="H778" i="1"/>
  <c r="F775" i="2"/>
  <c r="H789" i="1"/>
  <c r="H788" i="1"/>
  <c r="H787" i="1"/>
  <c r="H786" i="1"/>
  <c r="H842" i="1"/>
  <c r="H790" i="1"/>
  <c r="H843" i="1"/>
  <c r="H844" i="1"/>
  <c r="H845" i="1"/>
  <c r="H846" i="1"/>
  <c r="H777" i="1"/>
  <c r="H1004" i="1"/>
  <c r="G969" i="2" l="1"/>
  <c r="G963" i="2"/>
  <c r="G960" i="2"/>
  <c r="G957" i="2"/>
  <c r="G954" i="2"/>
  <c r="G945" i="2"/>
  <c r="G828" i="2"/>
  <c r="G822" i="2"/>
  <c r="G813" i="2"/>
  <c r="G696" i="2"/>
  <c r="G690" i="2"/>
  <c r="G687" i="2"/>
  <c r="G684" i="2"/>
  <c r="G233" i="2"/>
  <c r="G493" i="2"/>
  <c r="G427" i="2"/>
  <c r="G373" i="2"/>
  <c r="G367" i="2"/>
  <c r="G112" i="1"/>
  <c r="H112" i="1" s="1"/>
  <c r="G142" i="1"/>
  <c r="G148" i="1"/>
  <c r="G143" i="1"/>
  <c r="G149" i="1"/>
  <c r="G146" i="1"/>
  <c r="G144" i="1"/>
  <c r="G145" i="1"/>
  <c r="G141" i="1"/>
  <c r="G147" i="1"/>
  <c r="G71" i="1"/>
  <c r="F69" i="2" s="1"/>
  <c r="G69" i="2" s="1"/>
  <c r="G78" i="1"/>
  <c r="G84" i="1"/>
  <c r="G90" i="1"/>
  <c r="G96" i="1"/>
  <c r="G102" i="1"/>
  <c r="G108" i="1"/>
  <c r="G115" i="1"/>
  <c r="G121" i="1"/>
  <c r="G127" i="1"/>
  <c r="G133" i="1"/>
  <c r="G139" i="1"/>
  <c r="G79" i="1"/>
  <c r="G85" i="1"/>
  <c r="G91" i="1"/>
  <c r="G97" i="1"/>
  <c r="G103" i="1"/>
  <c r="G109" i="1"/>
  <c r="G116" i="1"/>
  <c r="G122" i="1"/>
  <c r="G128" i="1"/>
  <c r="G134" i="1"/>
  <c r="G140" i="1"/>
  <c r="G80" i="1"/>
  <c r="G86" i="1"/>
  <c r="G92" i="1"/>
  <c r="G98" i="1"/>
  <c r="G104" i="1"/>
  <c r="G110" i="1"/>
  <c r="G117" i="1"/>
  <c r="G123" i="1"/>
  <c r="G129" i="1"/>
  <c r="G135" i="1"/>
  <c r="G81" i="1"/>
  <c r="G87" i="1"/>
  <c r="G93" i="1"/>
  <c r="G99" i="1"/>
  <c r="G105" i="1"/>
  <c r="G111" i="1"/>
  <c r="G118" i="1"/>
  <c r="G124" i="1"/>
  <c r="G130" i="1"/>
  <c r="G136" i="1"/>
  <c r="G82" i="1"/>
  <c r="G88" i="1"/>
  <c r="G94" i="1"/>
  <c r="G100" i="1"/>
  <c r="G106" i="1"/>
  <c r="G113" i="1"/>
  <c r="G119" i="1"/>
  <c r="G125" i="1"/>
  <c r="G131" i="1"/>
  <c r="G137" i="1"/>
  <c r="G83" i="1"/>
  <c r="G89" i="1"/>
  <c r="G95" i="1"/>
  <c r="G101" i="1"/>
  <c r="G107" i="1"/>
  <c r="G114" i="1"/>
  <c r="G120" i="1"/>
  <c r="G126" i="1"/>
  <c r="G132" i="1"/>
  <c r="G138" i="1"/>
  <c r="G344" i="2"/>
  <c r="G929" i="2"/>
  <c r="G728" i="2"/>
  <c r="G826" i="2"/>
  <c r="G820" i="2"/>
  <c r="G817" i="2"/>
  <c r="G814" i="2"/>
  <c r="G811" i="2"/>
  <c r="G808" i="2"/>
  <c r="G637" i="2"/>
  <c r="G592" i="2"/>
  <c r="G589" i="2"/>
  <c r="G583" i="2"/>
  <c r="G577" i="2"/>
  <c r="G574" i="2"/>
  <c r="G157" i="2"/>
  <c r="G353" i="2"/>
  <c r="G803" i="2"/>
  <c r="G674" i="2"/>
  <c r="G536" i="2"/>
  <c r="G632" i="2"/>
  <c r="G800" i="2"/>
  <c r="G848" i="2"/>
  <c r="G527" i="2"/>
  <c r="G551" i="2"/>
  <c r="G638" i="2"/>
  <c r="G704" i="2"/>
  <c r="G891" i="2"/>
  <c r="G798" i="2"/>
  <c r="G795" i="2"/>
  <c r="G786" i="2"/>
  <c r="G783" i="2"/>
  <c r="G777" i="2"/>
  <c r="G663" i="2"/>
  <c r="G657" i="2"/>
  <c r="G654" i="2"/>
  <c r="G609" i="2"/>
  <c r="G546" i="2"/>
  <c r="G531" i="2"/>
  <c r="G390" i="2"/>
  <c r="G357" i="2"/>
  <c r="G354" i="2"/>
  <c r="G249" i="2"/>
  <c r="G75" i="1"/>
  <c r="G74" i="1"/>
  <c r="G76" i="1"/>
  <c r="G77" i="1"/>
  <c r="G720" i="2"/>
  <c r="G612" i="2"/>
  <c r="G516" i="2"/>
  <c r="G461" i="2"/>
  <c r="G440" i="2"/>
  <c r="G392" i="2"/>
  <c r="G362" i="2"/>
  <c r="G356" i="2"/>
  <c r="G683" i="2"/>
  <c r="G415" i="2"/>
  <c r="G241" i="2"/>
  <c r="G418" i="2"/>
  <c r="G268" i="2"/>
  <c r="G244" i="2"/>
  <c r="G845" i="2"/>
  <c r="G854" i="2"/>
  <c r="G870" i="2"/>
  <c r="G533" i="2"/>
  <c r="G287" i="2"/>
  <c r="G444" i="2"/>
  <c r="G48" i="1"/>
  <c r="G54" i="1"/>
  <c r="G60" i="1"/>
  <c r="G66" i="1"/>
  <c r="G72" i="1"/>
  <c r="G73" i="1"/>
  <c r="G43" i="1"/>
  <c r="G49" i="1"/>
  <c r="G55" i="1"/>
  <c r="G61" i="1"/>
  <c r="G67" i="1"/>
  <c r="G69" i="1"/>
  <c r="G44" i="1"/>
  <c r="G50" i="1"/>
  <c r="G56" i="1"/>
  <c r="G62" i="1"/>
  <c r="G68" i="1"/>
  <c r="G45" i="1"/>
  <c r="G51" i="1"/>
  <c r="G57" i="1"/>
  <c r="G63" i="1"/>
  <c r="G70" i="1"/>
  <c r="G46" i="1"/>
  <c r="G52" i="1"/>
  <c r="G58" i="1"/>
  <c r="G64" i="1"/>
  <c r="G47" i="1"/>
  <c r="G53" i="1"/>
  <c r="G59" i="1"/>
  <c r="G65" i="1"/>
  <c r="G351" i="2"/>
  <c r="G603" i="2"/>
  <c r="G645" i="2"/>
  <c r="G305" i="2"/>
  <c r="G327" i="2"/>
  <c r="G975" i="2"/>
  <c r="G865" i="2"/>
  <c r="G859" i="2"/>
  <c r="G730" i="2"/>
  <c r="G673" i="2"/>
  <c r="G625" i="2"/>
  <c r="G568" i="2"/>
  <c r="G559" i="2"/>
  <c r="G532" i="2"/>
  <c r="G529" i="2"/>
  <c r="G400" i="2"/>
  <c r="G334" i="2"/>
  <c r="G328" i="2"/>
  <c r="G776" i="2"/>
  <c r="G867" i="2"/>
  <c r="G882" i="2"/>
  <c r="G939" i="2"/>
  <c r="G323" i="2"/>
  <c r="G269" i="2"/>
  <c r="G150" i="2"/>
  <c r="G309" i="2"/>
  <c r="G477" i="2"/>
  <c r="G686" i="2"/>
  <c r="G692" i="2"/>
  <c r="G740" i="2"/>
  <c r="G224" i="2"/>
  <c r="G297" i="2"/>
  <c r="G303" i="2"/>
  <c r="G332" i="2"/>
  <c r="G414" i="2"/>
  <c r="G594" i="2"/>
  <c r="G629" i="2"/>
  <c r="G179" i="2"/>
  <c r="G218" i="2"/>
  <c r="G500" i="2"/>
  <c r="G512" i="2"/>
  <c r="G518" i="2"/>
  <c r="G779" i="2"/>
  <c r="G785" i="2"/>
  <c r="G318" i="2"/>
  <c r="G843" i="2"/>
  <c r="G228" i="2"/>
  <c r="G237" i="2"/>
  <c r="G675" i="2"/>
  <c r="G714" i="2"/>
  <c r="G222" i="2"/>
  <c r="G447" i="2"/>
  <c r="G21" i="1"/>
  <c r="G27" i="1"/>
  <c r="G39" i="1"/>
  <c r="G40" i="1"/>
  <c r="G35" i="1"/>
  <c r="G22" i="1"/>
  <c r="G28" i="1"/>
  <c r="G20" i="1"/>
  <c r="G23" i="1"/>
  <c r="G29" i="1"/>
  <c r="G24" i="1"/>
  <c r="G30" i="1"/>
  <c r="G36" i="1"/>
  <c r="G42" i="1"/>
  <c r="G25" i="1"/>
  <c r="G31" i="1"/>
  <c r="G26" i="1"/>
  <c r="G32" i="1"/>
  <c r="G38" i="1"/>
  <c r="G33" i="1"/>
  <c r="G34" i="1"/>
  <c r="G41" i="1"/>
  <c r="G37" i="1"/>
  <c r="G165" i="2"/>
  <c r="G900" i="2"/>
  <c r="G252" i="2"/>
  <c r="G255" i="2"/>
  <c r="G342" i="2"/>
  <c r="G591" i="2"/>
  <c r="G702" i="2"/>
  <c r="G540" i="2"/>
  <c r="G717" i="2"/>
  <c r="G381" i="2"/>
  <c r="G420" i="2"/>
  <c r="G630" i="2"/>
  <c r="G738" i="2"/>
  <c r="G855" i="2"/>
  <c r="G768" i="2"/>
  <c r="G879" i="2"/>
  <c r="G555" i="2"/>
  <c r="G615" i="2"/>
  <c r="G839" i="2"/>
  <c r="G836" i="2"/>
  <c r="G812" i="2"/>
  <c r="G746" i="2"/>
  <c r="G737" i="2"/>
  <c r="G563" i="2"/>
  <c r="G521" i="2"/>
  <c r="G491" i="2"/>
  <c r="G371" i="2"/>
  <c r="G251" i="2"/>
  <c r="G221" i="2"/>
  <c r="G174" i="2"/>
  <c r="G378" i="2"/>
  <c r="G504" i="2"/>
  <c r="G513" i="2"/>
  <c r="G525" i="2"/>
  <c r="G710" i="2"/>
  <c r="G793" i="2"/>
  <c r="G790" i="2"/>
  <c r="G781" i="2"/>
  <c r="G778" i="2"/>
  <c r="G613" i="2"/>
  <c r="G520" i="2"/>
  <c r="G771" i="2"/>
  <c r="G741" i="2"/>
  <c r="G723" i="2"/>
  <c r="G486" i="2"/>
  <c r="G635" i="2"/>
  <c r="G952" i="2"/>
  <c r="G545" i="2"/>
  <c r="G542" i="2"/>
  <c r="G452" i="2"/>
  <c r="G973" i="2"/>
  <c r="G955" i="2"/>
  <c r="G964" i="2"/>
  <c r="G940" i="2"/>
  <c r="G903" i="2"/>
  <c r="G897" i="2"/>
  <c r="G885" i="2"/>
  <c r="G873" i="2"/>
  <c r="G759" i="2"/>
  <c r="G753" i="2"/>
  <c r="G735" i="2"/>
  <c r="G642" i="2"/>
  <c r="G426" i="2"/>
  <c r="G949" i="2"/>
  <c r="G601" i="2"/>
  <c r="G199" i="2"/>
  <c r="G175" i="2"/>
  <c r="G485" i="2"/>
  <c r="G409" i="2"/>
  <c r="G919" i="2"/>
  <c r="G898" i="2"/>
  <c r="G796" i="2"/>
  <c r="G766" i="2"/>
  <c r="G694" i="2"/>
  <c r="G292" i="2"/>
  <c r="G934" i="2"/>
  <c r="G928" i="2"/>
  <c r="G916" i="2"/>
  <c r="G910" i="2"/>
  <c r="G895" i="2"/>
  <c r="G886" i="2"/>
  <c r="G868" i="2"/>
  <c r="G679" i="2"/>
  <c r="G286" i="2"/>
  <c r="G864" i="2"/>
  <c r="G849" i="2"/>
  <c r="G807" i="2"/>
  <c r="G585" i="2"/>
  <c r="G579" i="2"/>
  <c r="G561" i="2"/>
  <c r="G552" i="2"/>
  <c r="G459" i="2"/>
  <c r="G369" i="2"/>
  <c r="G991" i="2"/>
  <c r="G985" i="2"/>
  <c r="G925" i="2"/>
  <c r="G913" i="2"/>
  <c r="G901" i="2"/>
  <c r="G880" i="2"/>
  <c r="G871" i="2"/>
  <c r="G769" i="2"/>
  <c r="G682" i="2"/>
  <c r="G523" i="2"/>
  <c r="G448" i="2"/>
  <c r="G355" i="2"/>
  <c r="G289" i="2"/>
  <c r="G211" i="2"/>
  <c r="G151" i="2"/>
  <c r="G183" i="2"/>
  <c r="G257" i="2"/>
  <c r="G260" i="2"/>
  <c r="G263" i="2"/>
  <c r="G429" i="2"/>
  <c r="G834" i="2"/>
  <c r="G837" i="2"/>
  <c r="G974" i="2"/>
  <c r="G669" i="2"/>
  <c r="G433" i="2"/>
  <c r="G167" i="2"/>
  <c r="G170" i="2"/>
  <c r="G212" i="2"/>
  <c r="G234" i="2"/>
  <c r="G239" i="2"/>
  <c r="G264" i="2"/>
  <c r="G326" i="2"/>
  <c r="G366" i="2"/>
  <c r="G386" i="2"/>
  <c r="G445" i="2"/>
  <c r="G465" i="2"/>
  <c r="G476" i="2"/>
  <c r="G543" i="2"/>
  <c r="G596" i="2"/>
  <c r="G599" i="2"/>
  <c r="G618" i="2"/>
  <c r="G633" i="2"/>
  <c r="G659" i="2"/>
  <c r="G678" i="2"/>
  <c r="G731" i="2"/>
  <c r="G756" i="2"/>
  <c r="G764" i="2"/>
  <c r="G773" i="2"/>
  <c r="G818" i="2"/>
  <c r="G821" i="2"/>
  <c r="G932" i="2"/>
  <c r="G947" i="2"/>
  <c r="G424" i="2"/>
  <c r="G159" i="2"/>
  <c r="G296" i="2"/>
  <c r="G422" i="2"/>
  <c r="G495" i="2"/>
  <c r="G797" i="2"/>
  <c r="G164" i="2"/>
  <c r="G417" i="2"/>
  <c r="G600" i="2"/>
  <c r="G693" i="2"/>
  <c r="G765" i="2"/>
  <c r="G350" i="2"/>
  <c r="G912" i="2"/>
  <c r="G924" i="2"/>
  <c r="G956" i="2"/>
  <c r="G953" i="2"/>
  <c r="G944" i="2"/>
  <c r="G926" i="2"/>
  <c r="G923" i="2"/>
  <c r="G908" i="2"/>
  <c r="G905" i="2"/>
  <c r="G890" i="2"/>
  <c r="G887" i="2"/>
  <c r="G878" i="2"/>
  <c r="G860" i="2"/>
  <c r="G857" i="2"/>
  <c r="G830" i="2"/>
  <c r="G824" i="2"/>
  <c r="G815" i="2"/>
  <c r="G791" i="2"/>
  <c r="G788" i="2"/>
  <c r="G761" i="2"/>
  <c r="G725" i="2"/>
  <c r="G716" i="2"/>
  <c r="G695" i="2"/>
  <c r="G653" i="2"/>
  <c r="G650" i="2"/>
  <c r="G581" i="2"/>
  <c r="G566" i="2"/>
  <c r="G539" i="2"/>
  <c r="G530" i="2"/>
  <c r="G509" i="2"/>
  <c r="G479" i="2"/>
  <c r="G419" i="2"/>
  <c r="G338" i="2"/>
  <c r="G970" i="2"/>
  <c r="G841" i="2"/>
  <c r="G838" i="2"/>
  <c r="G835" i="2"/>
  <c r="G751" i="2"/>
  <c r="G748" i="2"/>
  <c r="G745" i="2"/>
  <c r="G706" i="2"/>
  <c r="G700" i="2"/>
  <c r="G664" i="2"/>
  <c r="G514" i="2"/>
  <c r="G481" i="2"/>
  <c r="G457" i="2"/>
  <c r="G454" i="2"/>
  <c r="G442" i="2"/>
  <c r="G439" i="2"/>
  <c r="G361" i="2"/>
  <c r="G346" i="2"/>
  <c r="G310" i="2"/>
  <c r="G307" i="2"/>
  <c r="G301" i="2"/>
  <c r="G280" i="2"/>
  <c r="G240" i="2"/>
  <c r="G996" i="2"/>
  <c r="G177" i="2"/>
  <c r="G162" i="2"/>
  <c r="G267" i="2"/>
  <c r="G992" i="2"/>
  <c r="G977" i="2"/>
  <c r="G896" i="2"/>
  <c r="G842" i="2"/>
  <c r="G782" i="2"/>
  <c r="G770" i="2"/>
  <c r="G758" i="2"/>
  <c r="G755" i="2"/>
  <c r="G602" i="2"/>
  <c r="G458" i="2"/>
  <c r="G380" i="2"/>
  <c r="G209" i="2"/>
  <c r="G982" i="2"/>
  <c r="G967" i="2"/>
  <c r="G943" i="2"/>
  <c r="G904" i="2"/>
  <c r="G883" i="2"/>
  <c r="G763" i="2"/>
  <c r="G721" i="2"/>
  <c r="G598" i="2"/>
  <c r="G562" i="2"/>
  <c r="G505" i="2"/>
  <c r="G499" i="2"/>
  <c r="G490" i="2"/>
  <c r="G463" i="2"/>
  <c r="G403" i="2"/>
  <c r="G397" i="2"/>
  <c r="G388" i="2"/>
  <c r="G325" i="2"/>
  <c r="G256" i="2"/>
  <c r="G163" i="2"/>
  <c r="G154" i="2"/>
  <c r="G921" i="2"/>
  <c r="G918" i="2"/>
  <c r="G915" i="2"/>
  <c r="G909" i="2"/>
  <c r="G627" i="2"/>
  <c r="G624" i="2"/>
  <c r="G522" i="2"/>
  <c r="G799" i="2"/>
  <c r="G226" i="2"/>
  <c r="G219" i="2"/>
  <c r="G202" i="2"/>
  <c r="G220" i="2"/>
  <c r="G227" i="2"/>
  <c r="G229" i="2"/>
  <c r="G275" i="2"/>
  <c r="G383" i="2"/>
  <c r="G435" i="2"/>
  <c r="G437" i="2"/>
  <c r="G503" i="2"/>
  <c r="G576" i="2"/>
  <c r="G587" i="2"/>
  <c r="G628" i="2"/>
  <c r="G641" i="2"/>
  <c r="G646" i="2"/>
  <c r="G699" i="2"/>
  <c r="G711" i="2"/>
  <c r="G713" i="2"/>
  <c r="G816" i="2"/>
  <c r="G876" i="2"/>
  <c r="G888" i="2"/>
  <c r="G541" i="2"/>
  <c r="G148" i="2"/>
  <c r="G412" i="2"/>
  <c r="G152" i="2"/>
  <c r="G155" i="2"/>
  <c r="G166" i="2"/>
  <c r="G168" i="2"/>
  <c r="G176" i="2"/>
  <c r="G178" i="2"/>
  <c r="G180" i="2"/>
  <c r="G317" i="2"/>
  <c r="G319" i="2"/>
  <c r="G336" i="2"/>
  <c r="G359" i="2"/>
  <c r="G402" i="2"/>
  <c r="G480" i="2"/>
  <c r="G484" i="2"/>
  <c r="G501" i="2"/>
  <c r="G564" i="2"/>
  <c r="G626" i="2"/>
  <c r="G639" i="2"/>
  <c r="G644" i="2"/>
  <c r="G651" i="2"/>
  <c r="G671" i="2"/>
  <c r="G718" i="2"/>
  <c r="G804" i="2"/>
  <c r="G823" i="2"/>
  <c r="G825" i="2"/>
  <c r="G863" i="2"/>
  <c r="G866" i="2"/>
  <c r="G872" i="2"/>
  <c r="G881" i="2"/>
  <c r="G950" i="2"/>
  <c r="G961" i="2"/>
  <c r="G971" i="2"/>
  <c r="G978" i="2"/>
  <c r="G981" i="2"/>
  <c r="G988" i="2"/>
  <c r="G847" i="2"/>
  <c r="G607" i="2"/>
  <c r="G331" i="2"/>
  <c r="G198" i="2"/>
  <c r="G205" i="2"/>
  <c r="G216" i="2"/>
  <c r="G225" i="2"/>
  <c r="G230" i="2"/>
  <c r="G235" i="2"/>
  <c r="G258" i="2"/>
  <c r="G278" i="2"/>
  <c r="G285" i="2"/>
  <c r="G306" i="2"/>
  <c r="G313" i="2"/>
  <c r="G324" i="2"/>
  <c r="G464" i="2"/>
  <c r="G471" i="2"/>
  <c r="G487" i="2"/>
  <c r="G494" i="2"/>
  <c r="G597" i="2"/>
  <c r="G614" i="2"/>
  <c r="G649" i="2"/>
  <c r="G784" i="2"/>
  <c r="G856" i="2"/>
  <c r="G858" i="2"/>
  <c r="G884" i="2"/>
  <c r="G899" i="2"/>
  <c r="G902" i="2"/>
  <c r="G930" i="2"/>
  <c r="G571" i="2"/>
  <c r="G892" i="2"/>
  <c r="G667" i="2"/>
  <c r="G172" i="2"/>
  <c r="G352" i="2"/>
  <c r="G156" i="2"/>
  <c r="G181" i="2"/>
  <c r="G201" i="2"/>
  <c r="G210" i="2"/>
  <c r="G245" i="2"/>
  <c r="G288" i="2"/>
  <c r="G290" i="2"/>
  <c r="G343" i="2"/>
  <c r="G379" i="2"/>
  <c r="G389" i="2"/>
  <c r="G431" i="2"/>
  <c r="G462" i="2"/>
  <c r="G469" i="2"/>
  <c r="G483" i="2"/>
  <c r="G507" i="2"/>
  <c r="G524" i="2"/>
  <c r="G528" i="2"/>
  <c r="G550" i="2"/>
  <c r="G556" i="2"/>
  <c r="G565" i="2"/>
  <c r="G569" i="2"/>
  <c r="G572" i="2"/>
  <c r="G606" i="2"/>
  <c r="G685" i="2"/>
  <c r="G707" i="2"/>
  <c r="G712" i="2"/>
  <c r="G875" i="2"/>
  <c r="G979" i="2"/>
  <c r="G989" i="2"/>
  <c r="G259" i="2"/>
  <c r="G358" i="2"/>
  <c r="G363" i="2"/>
  <c r="G370" i="2"/>
  <c r="G375" i="2"/>
  <c r="G377" i="2"/>
  <c r="G406" i="2"/>
  <c r="G411" i="2"/>
  <c r="G413" i="2"/>
  <c r="G443" i="2"/>
  <c r="G515" i="2"/>
  <c r="G672" i="2"/>
  <c r="G719" i="2"/>
  <c r="G722" i="2"/>
  <c r="G749" i="2"/>
  <c r="G754" i="2"/>
  <c r="G757" i="2"/>
  <c r="G805" i="2"/>
  <c r="G931" i="2"/>
  <c r="G987" i="2"/>
  <c r="G204" i="2"/>
  <c r="G231" i="2"/>
  <c r="G236" i="2"/>
  <c r="G265" i="2"/>
  <c r="G270" i="2"/>
  <c r="G272" i="2"/>
  <c r="G282" i="2"/>
  <c r="G284" i="2"/>
  <c r="G295" i="2"/>
  <c r="G300" i="2"/>
  <c r="G333" i="2"/>
  <c r="G451" i="2"/>
  <c r="G456" i="2"/>
  <c r="G470" i="2"/>
  <c r="G554" i="2"/>
  <c r="G570" i="2"/>
  <c r="G573" i="2"/>
  <c r="G648" i="2"/>
  <c r="G660" i="2"/>
  <c r="G665" i="2"/>
  <c r="G703" i="2"/>
  <c r="G732" i="2"/>
  <c r="G742" i="2"/>
  <c r="G744" i="2"/>
  <c r="G752" i="2"/>
  <c r="G760" i="2"/>
  <c r="G767" i="2"/>
  <c r="G840" i="2"/>
  <c r="G852" i="2"/>
  <c r="G966" i="2"/>
  <c r="G942" i="2"/>
  <c r="G831" i="2"/>
  <c r="G810" i="2"/>
  <c r="G792" i="2"/>
  <c r="G780" i="2"/>
  <c r="G747" i="2"/>
  <c r="G681" i="2"/>
  <c r="G666" i="2"/>
  <c r="G588" i="2"/>
  <c r="G492" i="2"/>
  <c r="G438" i="2"/>
  <c r="G243" i="2"/>
  <c r="G986" i="2"/>
  <c r="G935" i="2"/>
  <c r="G734" i="2"/>
  <c r="G689" i="2"/>
  <c r="G656" i="2"/>
  <c r="G617" i="2"/>
  <c r="G590" i="2"/>
  <c r="G575" i="2"/>
  <c r="G497" i="2"/>
  <c r="G314" i="2"/>
  <c r="G293" i="2"/>
  <c r="G958" i="2"/>
  <c r="G907" i="2"/>
  <c r="G877" i="2"/>
  <c r="G853" i="2"/>
  <c r="G850" i="2"/>
  <c r="G844" i="2"/>
  <c r="G802" i="2"/>
  <c r="G787" i="2"/>
  <c r="G772" i="2"/>
  <c r="G661" i="2"/>
  <c r="G634" i="2"/>
  <c r="G619" i="2"/>
  <c r="G553" i="2"/>
  <c r="G535" i="2"/>
  <c r="G517" i="2"/>
  <c r="G436" i="2"/>
  <c r="G382" i="2"/>
  <c r="G337" i="2"/>
  <c r="G277" i="2"/>
  <c r="G232" i="2"/>
  <c r="G874" i="2"/>
  <c r="G862" i="2"/>
  <c r="G922" i="2"/>
  <c r="G322" i="2"/>
  <c r="G643" i="2"/>
  <c r="G511" i="2"/>
  <c r="G972" i="2"/>
  <c r="G951" i="2"/>
  <c r="G948" i="2"/>
  <c r="G936" i="2"/>
  <c r="G801" i="2"/>
  <c r="G774" i="2"/>
  <c r="G729" i="2"/>
  <c r="G708" i="2"/>
  <c r="G636" i="2"/>
  <c r="G621" i="2"/>
  <c r="G549" i="2"/>
  <c r="G489" i="2"/>
  <c r="G432" i="2"/>
  <c r="G423" i="2"/>
  <c r="G360" i="2"/>
  <c r="G348" i="2"/>
  <c r="G315" i="2"/>
  <c r="G276" i="2"/>
  <c r="G691" i="2"/>
  <c r="G962" i="2"/>
  <c r="G959" i="2"/>
  <c r="G938" i="2"/>
  <c r="G920" i="2"/>
  <c r="G914" i="2"/>
  <c r="G893" i="2"/>
  <c r="G869" i="2"/>
  <c r="G833" i="2"/>
  <c r="G794" i="2"/>
  <c r="G680" i="2"/>
  <c r="G677" i="2"/>
  <c r="G662" i="2"/>
  <c r="G578" i="2"/>
  <c r="G557" i="2"/>
  <c r="G473" i="2"/>
  <c r="G446" i="2"/>
  <c r="G425" i="2"/>
  <c r="G416" i="2"/>
  <c r="G365" i="2"/>
  <c r="G311" i="2"/>
  <c r="G299" i="2"/>
  <c r="G906" i="2"/>
  <c r="G861" i="2"/>
  <c r="G789" i="2"/>
  <c r="G762" i="2"/>
  <c r="G809" i="2"/>
  <c r="G806" i="2"/>
  <c r="G750" i="2"/>
  <c r="G726" i="2"/>
  <c r="G582" i="2"/>
  <c r="G558" i="2"/>
  <c r="G537" i="2"/>
  <c r="G534" i="2"/>
  <c r="G519" i="2"/>
  <c r="G510" i="2"/>
  <c r="G498" i="2"/>
  <c r="G453" i="2"/>
  <c r="G450" i="2"/>
  <c r="G408" i="2"/>
  <c r="G405" i="2"/>
  <c r="G396" i="2"/>
  <c r="G393" i="2"/>
  <c r="G387" i="2"/>
  <c r="G384" i="2"/>
  <c r="G372" i="2"/>
  <c r="G330" i="2"/>
  <c r="G312" i="2"/>
  <c r="G246" i="2"/>
  <c r="G171" i="2"/>
  <c r="G147" i="2"/>
  <c r="G743" i="2"/>
  <c r="G701" i="2"/>
  <c r="G698" i="2"/>
  <c r="G668" i="2"/>
  <c r="G620" i="2"/>
  <c r="G611" i="2"/>
  <c r="G608" i="2"/>
  <c r="G605" i="2"/>
  <c r="G584" i="2"/>
  <c r="G560" i="2"/>
  <c r="G506" i="2"/>
  <c r="G482" i="2"/>
  <c r="G455" i="2"/>
  <c r="G449" i="2"/>
  <c r="G434" i="2"/>
  <c r="G428" i="2"/>
  <c r="G410" i="2"/>
  <c r="G407" i="2"/>
  <c r="G404" i="2"/>
  <c r="G401" i="2"/>
  <c r="G398" i="2"/>
  <c r="G395" i="2"/>
  <c r="G374" i="2"/>
  <c r="G368" i="2"/>
  <c r="G341" i="2"/>
  <c r="G335" i="2"/>
  <c r="G329" i="2"/>
  <c r="G320" i="2"/>
  <c r="G308" i="2"/>
  <c r="G302" i="2"/>
  <c r="G248" i="2"/>
  <c r="G242" i="2"/>
  <c r="G197" i="2"/>
  <c r="G188" i="2"/>
  <c r="G733" i="2"/>
  <c r="G724" i="2"/>
  <c r="G715" i="2"/>
  <c r="G697" i="2"/>
  <c r="G688" i="2"/>
  <c r="G658" i="2"/>
  <c r="G622" i="2"/>
  <c r="G616" i="2"/>
  <c r="G595" i="2"/>
  <c r="G586" i="2"/>
  <c r="G544" i="2"/>
  <c r="G508" i="2"/>
  <c r="G502" i="2"/>
  <c r="G496" i="2"/>
  <c r="G394" i="2"/>
  <c r="G385" i="2"/>
  <c r="G376" i="2"/>
  <c r="G364" i="2"/>
  <c r="G349" i="2"/>
  <c r="G340" i="2"/>
  <c r="G304" i="2"/>
  <c r="G274" i="2"/>
  <c r="G271" i="2"/>
  <c r="G253" i="2"/>
  <c r="G247" i="2"/>
  <c r="G214" i="2"/>
  <c r="G196" i="2"/>
  <c r="G190" i="2"/>
  <c r="G169" i="2"/>
  <c r="G994" i="2"/>
  <c r="G946" i="2"/>
  <c r="G937" i="2"/>
  <c r="G829" i="2"/>
  <c r="G775" i="2"/>
  <c r="G736" i="2"/>
  <c r="G670" i="2"/>
  <c r="G640" i="2"/>
  <c r="G631" i="2"/>
  <c r="G610" i="2"/>
  <c r="G604" i="2"/>
  <c r="G580" i="2"/>
  <c r="G547" i="2"/>
  <c r="G526" i="2"/>
  <c r="G466" i="2"/>
  <c r="G460" i="2"/>
  <c r="G430" i="2"/>
  <c r="G391" i="2"/>
  <c r="G298" i="2"/>
  <c r="G283" i="2"/>
  <c r="G995" i="2"/>
  <c r="G827" i="2"/>
  <c r="G488" i="2"/>
  <c r="G927" i="2"/>
  <c r="G894" i="2"/>
  <c r="G819" i="2"/>
  <c r="G705" i="2"/>
  <c r="G567" i="2"/>
  <c r="G474" i="2"/>
  <c r="G468" i="2"/>
  <c r="G345" i="2"/>
  <c r="G339" i="2"/>
  <c r="G281" i="2"/>
  <c r="G266" i="2"/>
  <c r="G254" i="2"/>
  <c r="G215" i="2"/>
  <c r="G206" i="2"/>
  <c r="G203" i="2"/>
  <c r="G200" i="2"/>
  <c r="G194" i="2"/>
  <c r="G191" i="2"/>
  <c r="G185" i="2"/>
  <c r="G182" i="2"/>
  <c r="G173" i="2"/>
  <c r="G161" i="2"/>
  <c r="G149" i="2"/>
  <c r="G250" i="2"/>
  <c r="G238" i="2"/>
  <c r="G223" i="2"/>
  <c r="G217" i="2"/>
  <c r="G208" i="2"/>
  <c r="G193" i="2"/>
  <c r="G187" i="2"/>
  <c r="G184" i="2"/>
  <c r="G160" i="2"/>
  <c r="D14" i="2"/>
  <c r="G294" i="2"/>
  <c r="G291" i="2"/>
  <c r="G279" i="2"/>
  <c r="G273" i="2"/>
  <c r="G261" i="2"/>
  <c r="G213" i="2"/>
  <c r="G207" i="2"/>
  <c r="G195" i="2"/>
  <c r="G192" i="2"/>
  <c r="G186" i="2"/>
  <c r="G153" i="2"/>
  <c r="G441" i="2"/>
  <c r="G709" i="2"/>
  <c r="G262" i="2"/>
  <c r="G739" i="2"/>
  <c r="G727" i="2"/>
  <c r="G676" i="2"/>
  <c r="G538" i="2"/>
  <c r="G189" i="2"/>
  <c r="G851" i="2"/>
  <c r="G647" i="2"/>
  <c r="G623" i="2"/>
  <c r="G593" i="2"/>
  <c r="G158" i="2"/>
  <c r="G399" i="2"/>
  <c r="D249" i="2" l="1"/>
  <c r="G1012" i="1"/>
  <c r="G1014" i="1" s="1"/>
  <c r="G1013" i="1" s="1"/>
  <c r="F144" i="2"/>
  <c r="G144" i="2" s="1"/>
  <c r="H147" i="1"/>
  <c r="F138" i="2"/>
  <c r="G138" i="2" s="1"/>
  <c r="H141" i="1"/>
  <c r="H145" i="1"/>
  <c r="F142" i="2"/>
  <c r="G142" i="2" s="1"/>
  <c r="F141" i="2"/>
  <c r="G141" i="2" s="1"/>
  <c r="H144" i="1"/>
  <c r="F143" i="2"/>
  <c r="G143" i="2" s="1"/>
  <c r="H146" i="1"/>
  <c r="F146" i="2"/>
  <c r="G146" i="2" s="1"/>
  <c r="E146" i="2" s="1"/>
  <c r="H149" i="1"/>
  <c r="F140" i="2"/>
  <c r="G140" i="2" s="1"/>
  <c r="H143" i="1"/>
  <c r="F145" i="2"/>
  <c r="G145" i="2" s="1"/>
  <c r="H148" i="1"/>
  <c r="F139" i="2"/>
  <c r="G139" i="2" s="1"/>
  <c r="E139" i="2" s="1"/>
  <c r="H142" i="1"/>
  <c r="H71" i="1"/>
  <c r="F128" i="2"/>
  <c r="G128" i="2" s="1"/>
  <c r="E128" i="2" s="1"/>
  <c r="H131" i="1"/>
  <c r="H81" i="1"/>
  <c r="F79" i="2"/>
  <c r="G79" i="2" s="1"/>
  <c r="E79" i="2" s="1"/>
  <c r="F95" i="2"/>
  <c r="G95" i="2" s="1"/>
  <c r="E95" i="2" s="1"/>
  <c r="H97" i="1"/>
  <c r="H114" i="1"/>
  <c r="F111" i="2"/>
  <c r="G111" i="2" s="1"/>
  <c r="F134" i="2"/>
  <c r="G134" i="2" s="1"/>
  <c r="H137" i="1"/>
  <c r="H100" i="1"/>
  <c r="F98" i="2"/>
  <c r="G98" i="2" s="1"/>
  <c r="E98" i="2" s="1"/>
  <c r="H124" i="1"/>
  <c r="F121" i="2"/>
  <c r="G121" i="2" s="1"/>
  <c r="H87" i="1"/>
  <c r="F85" i="2"/>
  <c r="G85" i="2" s="1"/>
  <c r="E85" i="2" s="1"/>
  <c r="F108" i="2"/>
  <c r="G108" i="2" s="1"/>
  <c r="E108" i="2" s="1"/>
  <c r="H110" i="1"/>
  <c r="F137" i="2"/>
  <c r="G137" i="2" s="1"/>
  <c r="H140" i="1"/>
  <c r="H103" i="1"/>
  <c r="F101" i="2"/>
  <c r="G101" i="2" s="1"/>
  <c r="E101" i="2" s="1"/>
  <c r="F130" i="2"/>
  <c r="G130" i="2" s="1"/>
  <c r="E130" i="2" s="1"/>
  <c r="H133" i="1"/>
  <c r="H96" i="1"/>
  <c r="F94" i="2"/>
  <c r="G94" i="2" s="1"/>
  <c r="H94" i="1"/>
  <c r="F92" i="2"/>
  <c r="G92" i="2" s="1"/>
  <c r="E92" i="2" s="1"/>
  <c r="F131" i="2"/>
  <c r="G131" i="2" s="1"/>
  <c r="E131" i="2" s="1"/>
  <c r="H134" i="1"/>
  <c r="H138" i="1"/>
  <c r="F135" i="2"/>
  <c r="G135" i="2" s="1"/>
  <c r="F99" i="2"/>
  <c r="G99" i="2" s="1"/>
  <c r="E99" i="2" s="1"/>
  <c r="H101" i="1"/>
  <c r="F122" i="2"/>
  <c r="G122" i="2" s="1"/>
  <c r="E122" i="2" s="1"/>
  <c r="H125" i="1"/>
  <c r="F86" i="2"/>
  <c r="G86" i="2" s="1"/>
  <c r="E86" i="2" s="1"/>
  <c r="H88" i="1"/>
  <c r="H111" i="1"/>
  <c r="F109" i="2"/>
  <c r="G109" i="2" s="1"/>
  <c r="E109" i="2" s="1"/>
  <c r="H135" i="1"/>
  <c r="F132" i="2"/>
  <c r="G132" i="2" s="1"/>
  <c r="E132" i="2" s="1"/>
  <c r="F96" i="2"/>
  <c r="G96" i="2" s="1"/>
  <c r="E96" i="2" s="1"/>
  <c r="H98" i="1"/>
  <c r="F125" i="2"/>
  <c r="G125" i="2" s="1"/>
  <c r="H128" i="1"/>
  <c r="F89" i="2"/>
  <c r="G89" i="2" s="1"/>
  <c r="E89" i="2" s="1"/>
  <c r="H91" i="1"/>
  <c r="F118" i="2"/>
  <c r="G118" i="2" s="1"/>
  <c r="E118" i="2" s="1"/>
  <c r="H121" i="1"/>
  <c r="H84" i="1"/>
  <c r="F82" i="2"/>
  <c r="G82" i="2" s="1"/>
  <c r="E82" i="2" s="1"/>
  <c r="F102" i="2"/>
  <c r="G102" i="2" s="1"/>
  <c r="H104" i="1"/>
  <c r="H90" i="1"/>
  <c r="F88" i="2"/>
  <c r="G88" i="2" s="1"/>
  <c r="E88" i="2" s="1"/>
  <c r="F129" i="2"/>
  <c r="G129" i="2" s="1"/>
  <c r="H132" i="1"/>
  <c r="F93" i="2"/>
  <c r="G93" i="2" s="1"/>
  <c r="E93" i="2" s="1"/>
  <c r="H95" i="1"/>
  <c r="F116" i="2"/>
  <c r="G116" i="2" s="1"/>
  <c r="E116" i="2" s="1"/>
  <c r="H119" i="1"/>
  <c r="H82" i="1"/>
  <c r="F80" i="2"/>
  <c r="G80" i="2" s="1"/>
  <c r="E80" i="2" s="1"/>
  <c r="H105" i="1"/>
  <c r="F103" i="2"/>
  <c r="G103" i="2" s="1"/>
  <c r="E103" i="2" s="1"/>
  <c r="H129" i="1"/>
  <c r="F126" i="2"/>
  <c r="G126" i="2" s="1"/>
  <c r="F90" i="2"/>
  <c r="G90" i="2" s="1"/>
  <c r="E90" i="2" s="1"/>
  <c r="H92" i="1"/>
  <c r="F119" i="2"/>
  <c r="G119" i="2" s="1"/>
  <c r="E119" i="2" s="1"/>
  <c r="H122" i="1"/>
  <c r="F83" i="2"/>
  <c r="G83" i="2" s="1"/>
  <c r="E83" i="2" s="1"/>
  <c r="H85" i="1"/>
  <c r="F112" i="2"/>
  <c r="G112" i="2" s="1"/>
  <c r="E112" i="2" s="1"/>
  <c r="H115" i="1"/>
  <c r="H78" i="1"/>
  <c r="F76" i="2"/>
  <c r="G76" i="2" s="1"/>
  <c r="E76" i="2" s="1"/>
  <c r="F105" i="2"/>
  <c r="G105" i="2" s="1"/>
  <c r="E105" i="2" s="1"/>
  <c r="H107" i="1"/>
  <c r="F115" i="2"/>
  <c r="G115" i="2" s="1"/>
  <c r="H118" i="1"/>
  <c r="F124" i="2"/>
  <c r="G124" i="2" s="1"/>
  <c r="E124" i="2" s="1"/>
  <c r="H127" i="1"/>
  <c r="F123" i="2"/>
  <c r="G123" i="2" s="1"/>
  <c r="E123" i="2" s="1"/>
  <c r="H126" i="1"/>
  <c r="H89" i="1"/>
  <c r="F87" i="2"/>
  <c r="G87" i="2" s="1"/>
  <c r="E87" i="2" s="1"/>
  <c r="H113" i="1"/>
  <c r="F110" i="2"/>
  <c r="G110" i="2" s="1"/>
  <c r="E110" i="2" s="1"/>
  <c r="H136" i="1"/>
  <c r="F133" i="2"/>
  <c r="G133" i="2" s="1"/>
  <c r="E133" i="2" s="1"/>
  <c r="F97" i="2"/>
  <c r="G97" i="2" s="1"/>
  <c r="H99" i="1"/>
  <c r="H123" i="1"/>
  <c r="F120" i="2"/>
  <c r="G120" i="2" s="1"/>
  <c r="F84" i="2"/>
  <c r="G84" i="2" s="1"/>
  <c r="E84" i="2" s="1"/>
  <c r="H86" i="1"/>
  <c r="H116" i="1"/>
  <c r="F113" i="2"/>
  <c r="G113" i="2" s="1"/>
  <c r="E113" i="2" s="1"/>
  <c r="F77" i="2"/>
  <c r="G77" i="2" s="1"/>
  <c r="E77" i="2" s="1"/>
  <c r="H79" i="1"/>
  <c r="F106" i="2"/>
  <c r="G106" i="2" s="1"/>
  <c r="E106" i="2" s="1"/>
  <c r="H108" i="1"/>
  <c r="F117" i="2"/>
  <c r="G117" i="2" s="1"/>
  <c r="H120" i="1"/>
  <c r="F81" i="2"/>
  <c r="G81" i="2" s="1"/>
  <c r="E81" i="2" s="1"/>
  <c r="H83" i="1"/>
  <c r="H106" i="1"/>
  <c r="F104" i="2"/>
  <c r="G104" i="2" s="1"/>
  <c r="F127" i="2"/>
  <c r="G127" i="2" s="1"/>
  <c r="E127" i="2" s="1"/>
  <c r="H130" i="1"/>
  <c r="H93" i="1"/>
  <c r="F91" i="2"/>
  <c r="G91" i="2" s="1"/>
  <c r="E91" i="2" s="1"/>
  <c r="F114" i="2"/>
  <c r="G114" i="2" s="1"/>
  <c r="E114" i="2" s="1"/>
  <c r="H117" i="1"/>
  <c r="F78" i="2"/>
  <c r="G78" i="2" s="1"/>
  <c r="H80" i="1"/>
  <c r="H109" i="1"/>
  <c r="F107" i="2"/>
  <c r="G107" i="2" s="1"/>
  <c r="E107" i="2" s="1"/>
  <c r="F136" i="2"/>
  <c r="G136" i="2" s="1"/>
  <c r="E136" i="2" s="1"/>
  <c r="H139" i="1"/>
  <c r="F100" i="2"/>
  <c r="G100" i="2" s="1"/>
  <c r="E100" i="2" s="1"/>
  <c r="H102" i="1"/>
  <c r="H77" i="1"/>
  <c r="F75" i="2"/>
  <c r="G75" i="2" s="1"/>
  <c r="E75" i="2" s="1"/>
  <c r="F74" i="2"/>
  <c r="G74" i="2" s="1"/>
  <c r="E74" i="2" s="1"/>
  <c r="H76" i="1"/>
  <c r="H74" i="1"/>
  <c r="F72" i="2"/>
  <c r="G72" i="2" s="1"/>
  <c r="E72" i="2" s="1"/>
  <c r="F73" i="2"/>
  <c r="G73" i="2" s="1"/>
  <c r="E73" i="2" s="1"/>
  <c r="H75" i="1"/>
  <c r="F40" i="2"/>
  <c r="G40" i="2" s="1"/>
  <c r="E40" i="2" s="1"/>
  <c r="H42" i="1"/>
  <c r="F45" i="2"/>
  <c r="G45" i="2" s="1"/>
  <c r="E45" i="2" s="1"/>
  <c r="H47" i="1"/>
  <c r="H63" i="1"/>
  <c r="F61" i="2"/>
  <c r="G61" i="2" s="1"/>
  <c r="E61" i="2" s="1"/>
  <c r="F54" i="2"/>
  <c r="G54" i="2" s="1"/>
  <c r="E54" i="2" s="1"/>
  <c r="H56" i="1"/>
  <c r="H55" i="1"/>
  <c r="F53" i="2"/>
  <c r="G53" i="2" s="1"/>
  <c r="E53" i="2" s="1"/>
  <c r="F58" i="2"/>
  <c r="G58" i="2" s="1"/>
  <c r="H60" i="1"/>
  <c r="F62" i="2"/>
  <c r="G62" i="2" s="1"/>
  <c r="E62" i="2" s="1"/>
  <c r="H64" i="1"/>
  <c r="F55" i="2"/>
  <c r="G55" i="2" s="1"/>
  <c r="E55" i="2" s="1"/>
  <c r="H57" i="1"/>
  <c r="F48" i="2"/>
  <c r="G48" i="2" s="1"/>
  <c r="E48" i="2" s="1"/>
  <c r="H50" i="1"/>
  <c r="H49" i="1"/>
  <c r="F47" i="2"/>
  <c r="G47" i="2" s="1"/>
  <c r="F52" i="2"/>
  <c r="G52" i="2" s="1"/>
  <c r="H54" i="1"/>
  <c r="H58" i="1"/>
  <c r="F56" i="2"/>
  <c r="G56" i="2" s="1"/>
  <c r="E56" i="2" s="1"/>
  <c r="F49" i="2"/>
  <c r="G49" i="2" s="1"/>
  <c r="E49" i="2" s="1"/>
  <c r="H51" i="1"/>
  <c r="F42" i="2"/>
  <c r="G42" i="2" s="1"/>
  <c r="E42" i="2" s="1"/>
  <c r="H44" i="1"/>
  <c r="H43" i="1"/>
  <c r="F41" i="2"/>
  <c r="G41" i="2" s="1"/>
  <c r="E41" i="2" s="1"/>
  <c r="F46" i="2"/>
  <c r="G46" i="2" s="1"/>
  <c r="E46" i="2" s="1"/>
  <c r="H48" i="1"/>
  <c r="H65" i="1"/>
  <c r="F63" i="2"/>
  <c r="G63" i="2" s="1"/>
  <c r="E63" i="2" s="1"/>
  <c r="H52" i="1"/>
  <c r="F50" i="2"/>
  <c r="G50" i="2" s="1"/>
  <c r="E50" i="2" s="1"/>
  <c r="F43" i="2"/>
  <c r="G43" i="2" s="1"/>
  <c r="E43" i="2" s="1"/>
  <c r="H45" i="1"/>
  <c r="F67" i="2"/>
  <c r="G67" i="2" s="1"/>
  <c r="E67" i="2" s="1"/>
  <c r="H69" i="1"/>
  <c r="F71" i="2"/>
  <c r="G71" i="2" s="1"/>
  <c r="E71" i="2" s="1"/>
  <c r="H73" i="1"/>
  <c r="F39" i="2"/>
  <c r="G39" i="2" s="1"/>
  <c r="E39" i="2" s="1"/>
  <c r="H41" i="1"/>
  <c r="F38" i="2"/>
  <c r="G38" i="2" s="1"/>
  <c r="H40" i="1"/>
  <c r="F57" i="2"/>
  <c r="G57" i="2" s="1"/>
  <c r="E57" i="2" s="1"/>
  <c r="H59" i="1"/>
  <c r="H46" i="1"/>
  <c r="F44" i="2"/>
  <c r="G44" i="2" s="1"/>
  <c r="E44" i="2" s="1"/>
  <c r="H68" i="1"/>
  <c r="F66" i="2"/>
  <c r="G66" i="2" s="1"/>
  <c r="E66" i="2" s="1"/>
  <c r="F65" i="2"/>
  <c r="G65" i="2" s="1"/>
  <c r="H67" i="1"/>
  <c r="F70" i="2"/>
  <c r="G70" i="2" s="1"/>
  <c r="E70" i="2" s="1"/>
  <c r="H72" i="1"/>
  <c r="F51" i="2"/>
  <c r="G51" i="2" s="1"/>
  <c r="E51" i="2" s="1"/>
  <c r="H53" i="1"/>
  <c r="F68" i="2"/>
  <c r="G68" i="2" s="1"/>
  <c r="E68" i="2" s="1"/>
  <c r="H70" i="1"/>
  <c r="H62" i="1"/>
  <c r="F60" i="2"/>
  <c r="G60" i="2" s="1"/>
  <c r="E60" i="2" s="1"/>
  <c r="F59" i="2"/>
  <c r="G59" i="2" s="1"/>
  <c r="E59" i="2" s="1"/>
  <c r="H61" i="1"/>
  <c r="F64" i="2"/>
  <c r="G64" i="2" s="1"/>
  <c r="E64" i="2" s="1"/>
  <c r="H66" i="1"/>
  <c r="F32" i="2"/>
  <c r="G32" i="2" s="1"/>
  <c r="E32" i="2" s="1"/>
  <c r="H34" i="1"/>
  <c r="F23" i="2"/>
  <c r="G23" i="2" s="1"/>
  <c r="E23" i="2" s="1"/>
  <c r="H25" i="1"/>
  <c r="H23" i="1"/>
  <c r="F21" i="2"/>
  <c r="G21" i="2" s="1"/>
  <c r="E21" i="2" s="1"/>
  <c r="H39" i="1"/>
  <c r="F37" i="2"/>
  <c r="G37" i="2" s="1"/>
  <c r="E37" i="2" s="1"/>
  <c r="F18" i="2"/>
  <c r="G18" i="2" s="1"/>
  <c r="E18" i="2" s="1"/>
  <c r="H20" i="1"/>
  <c r="F25" i="2"/>
  <c r="G25" i="2" s="1"/>
  <c r="E25" i="2" s="1"/>
  <c r="H27" i="1"/>
  <c r="H38" i="1"/>
  <c r="F36" i="2"/>
  <c r="G36" i="2" s="1"/>
  <c r="F34" i="2"/>
  <c r="G34" i="2" s="1"/>
  <c r="H36" i="1"/>
  <c r="F26" i="2"/>
  <c r="G26" i="2" s="1"/>
  <c r="E26" i="2" s="1"/>
  <c r="H28" i="1"/>
  <c r="H32" i="1"/>
  <c r="F30" i="2"/>
  <c r="G30" i="2" s="1"/>
  <c r="H30" i="1"/>
  <c r="F28" i="2"/>
  <c r="G28" i="2" s="1"/>
  <c r="E28" i="2" s="1"/>
  <c r="F20" i="2"/>
  <c r="G20" i="2" s="1"/>
  <c r="E20" i="2" s="1"/>
  <c r="H22" i="1"/>
  <c r="F35" i="2"/>
  <c r="G35" i="2" s="1"/>
  <c r="E35" i="2" s="1"/>
  <c r="H37" i="1"/>
  <c r="H26" i="1"/>
  <c r="F24" i="2"/>
  <c r="G24" i="2" s="1"/>
  <c r="E24" i="2" s="1"/>
  <c r="F22" i="2"/>
  <c r="G22" i="2" s="1"/>
  <c r="E22" i="2" s="1"/>
  <c r="H24" i="1"/>
  <c r="H35" i="1"/>
  <c r="F33" i="2"/>
  <c r="G33" i="2" s="1"/>
  <c r="H33" i="1"/>
  <c r="F31" i="2"/>
  <c r="G31" i="2" s="1"/>
  <c r="E31" i="2" s="1"/>
  <c r="F29" i="2"/>
  <c r="G29" i="2" s="1"/>
  <c r="E29" i="2" s="1"/>
  <c r="H31" i="1"/>
  <c r="F27" i="2"/>
  <c r="G27" i="2" s="1"/>
  <c r="E27" i="2" s="1"/>
  <c r="H29" i="1"/>
  <c r="E283" i="2"/>
  <c r="E271" i="2"/>
  <c r="D694" i="2"/>
  <c r="D227" i="2"/>
  <c r="D185" i="2"/>
  <c r="E788" i="2"/>
  <c r="D474" i="2"/>
  <c r="E968" i="2"/>
  <c r="E574" i="2"/>
  <c r="E924" i="2"/>
  <c r="E529" i="2"/>
  <c r="E708" i="2"/>
  <c r="E624" i="2"/>
  <c r="D935" i="2"/>
  <c r="E156" i="2"/>
  <c r="E850" i="2"/>
  <c r="E245" i="2"/>
  <c r="D414" i="2"/>
  <c r="D570" i="2"/>
  <c r="D182" i="2"/>
  <c r="E801" i="2"/>
  <c r="E387" i="2"/>
  <c r="D460" i="2"/>
  <c r="D311" i="2"/>
  <c r="E718" i="2"/>
  <c r="E153" i="2"/>
  <c r="D837" i="2"/>
  <c r="D304" i="2"/>
  <c r="D499" i="2"/>
  <c r="D189" i="2"/>
  <c r="D942" i="2"/>
  <c r="E519" i="2"/>
  <c r="E230" i="2"/>
  <c r="E603" i="2"/>
  <c r="E667" i="2"/>
  <c r="E682" i="2"/>
  <c r="E812" i="2"/>
  <c r="D732" i="2"/>
  <c r="E935" i="2"/>
  <c r="E282" i="2"/>
  <c r="D434" i="2"/>
  <c r="E969" i="2"/>
  <c r="D857" i="2"/>
  <c r="D632" i="2"/>
  <c r="E535" i="2"/>
  <c r="D919" i="2"/>
  <c r="E140" i="2"/>
  <c r="E580" i="2"/>
  <c r="E715" i="2"/>
  <c r="E605" i="2"/>
  <c r="E789" i="2"/>
  <c r="E680" i="2"/>
  <c r="D509" i="2"/>
  <c r="E432" i="2"/>
  <c r="E608" i="2"/>
  <c r="E957" i="2"/>
  <c r="D255" i="2"/>
  <c r="E266" i="2"/>
  <c r="D902" i="2"/>
  <c r="E607" i="2"/>
  <c r="E592" i="2"/>
  <c r="E236" i="2"/>
  <c r="E632" i="2"/>
  <c r="D584" i="2"/>
  <c r="E646" i="2"/>
  <c r="D238" i="2"/>
  <c r="D627" i="2"/>
  <c r="D582" i="2"/>
  <c r="E382" i="2"/>
  <c r="D367" i="2"/>
  <c r="E689" i="2"/>
  <c r="D406" i="2"/>
  <c r="E861" i="2"/>
  <c r="E449" i="2"/>
  <c r="E878" i="2"/>
  <c r="E906" i="2"/>
  <c r="D288" i="2"/>
  <c r="D356" i="2"/>
  <c r="D422" i="2"/>
  <c r="E727" i="2"/>
  <c r="D620" i="2"/>
  <c r="D534" i="2"/>
  <c r="E774" i="2"/>
  <c r="E662" i="2"/>
  <c r="D926" i="2"/>
  <c r="D674" i="2"/>
  <c r="D861" i="2"/>
  <c r="E709" i="2"/>
  <c r="E323" i="2"/>
  <c r="E259" i="2"/>
  <c r="E848" i="2"/>
  <c r="E252" i="2"/>
  <c r="E565" i="2"/>
  <c r="E465" i="2"/>
  <c r="E599" i="2"/>
  <c r="E439" i="2"/>
  <c r="D505" i="2"/>
  <c r="E767" i="2"/>
  <c r="E577" i="2"/>
  <c r="D179" i="2"/>
  <c r="D781" i="2"/>
  <c r="E583" i="2"/>
  <c r="E872" i="2"/>
  <c r="E798" i="2"/>
  <c r="D604" i="2"/>
  <c r="D469" i="2"/>
  <c r="E820" i="2"/>
  <c r="E733" i="2"/>
  <c r="E617" i="2"/>
  <c r="E365" i="2"/>
  <c r="D276" i="2"/>
  <c r="E754" i="2"/>
  <c r="E905" i="2"/>
  <c r="D229" i="2"/>
  <c r="D175" i="2"/>
  <c r="D305" i="2"/>
  <c r="E293" i="2"/>
  <c r="E596" i="2"/>
  <c r="E385" i="2"/>
  <c r="E421" i="2"/>
  <c r="D450" i="2"/>
  <c r="D424" i="2"/>
  <c r="D307" i="2"/>
  <c r="E305" i="2"/>
  <c r="E834" i="2"/>
  <c r="D863" i="2"/>
  <c r="D394" i="2"/>
  <c r="D949" i="2"/>
  <c r="D877" i="2"/>
  <c r="E504" i="2"/>
  <c r="E447" i="2"/>
  <c r="D932" i="2"/>
  <c r="D766" i="2"/>
  <c r="D256" i="2"/>
  <c r="E903" i="2"/>
  <c r="D588" i="2"/>
  <c r="D415" i="2"/>
  <c r="D697" i="2"/>
  <c r="E749" i="2"/>
  <c r="D240" i="2"/>
  <c r="E821" i="2"/>
  <c r="D699" i="2"/>
  <c r="E445" i="2"/>
  <c r="D874" i="2"/>
  <c r="E925" i="2"/>
  <c r="E243" i="2"/>
  <c r="D487" i="2"/>
  <c r="D922" i="2"/>
  <c r="E841" i="2"/>
  <c r="D635" i="2"/>
  <c r="D804" i="2"/>
  <c r="E686" i="2"/>
  <c r="E550" i="2"/>
  <c r="E436" i="2"/>
  <c r="E170" i="2"/>
  <c r="E448" i="2"/>
  <c r="D600" i="2"/>
  <c r="D438" i="2"/>
  <c r="E669" i="2"/>
  <c r="D472" i="2"/>
  <c r="D904" i="2"/>
  <c r="D444" i="2"/>
  <c r="D613" i="2"/>
  <c r="D488" i="2"/>
  <c r="E455" i="2"/>
  <c r="D73" i="2"/>
  <c r="D683" i="2"/>
  <c r="E790" i="2"/>
  <c r="D706" i="2"/>
  <c r="E345" i="2"/>
  <c r="D554" i="2"/>
  <c r="D970" i="2"/>
  <c r="D421" i="2"/>
  <c r="E297" i="2"/>
  <c r="D569" i="2"/>
  <c r="D953" i="2"/>
  <c r="D497" i="2"/>
  <c r="D153" i="2"/>
  <c r="D661" i="2"/>
  <c r="D951" i="2"/>
  <c r="D324" i="2"/>
  <c r="D446" i="2"/>
  <c r="D628" i="2"/>
  <c r="E670" i="2"/>
  <c r="D409" i="2"/>
  <c r="E963" i="2"/>
  <c r="D802" i="2"/>
  <c r="D883" i="2"/>
  <c r="D407" i="2"/>
  <c r="D178" i="2"/>
  <c r="E867" i="2"/>
  <c r="E679" i="2"/>
  <c r="D518" i="2"/>
  <c r="E915" i="2"/>
  <c r="D997" i="2"/>
  <c r="E379" i="2"/>
  <c r="E761" i="2"/>
  <c r="D746" i="2"/>
  <c r="E753" i="2"/>
  <c r="E822" i="2"/>
  <c r="D332" i="2"/>
  <c r="D526" i="2"/>
  <c r="D716" i="2"/>
  <c r="E702" i="2"/>
  <c r="D461" i="2"/>
  <c r="D673" i="2"/>
  <c r="D812" i="2"/>
  <c r="D248" i="2"/>
  <c r="E762" i="2"/>
  <c r="D662" i="2"/>
  <c r="D168" i="2"/>
  <c r="D717" i="2"/>
  <c r="E900" i="2"/>
  <c r="D519" i="2"/>
  <c r="E502" i="2"/>
  <c r="D176" i="2"/>
  <c r="E683" i="2"/>
  <c r="E486" i="2"/>
  <c r="E346" i="2"/>
  <c r="D267" i="2"/>
  <c r="D320" i="2"/>
  <c r="D762" i="2"/>
  <c r="E187" i="2"/>
  <c r="D383" i="2"/>
  <c r="D667" i="2"/>
  <c r="D154" i="2"/>
  <c r="E803" i="2"/>
  <c r="E797" i="2"/>
  <c r="E481" i="2"/>
  <c r="D660" i="2"/>
  <c r="D552" i="2"/>
  <c r="E785" i="2"/>
  <c r="D138" i="2"/>
  <c r="D257" i="2"/>
  <c r="D121" i="2"/>
  <c r="D370" i="2"/>
  <c r="E986" i="2"/>
  <c r="D480" i="2"/>
  <c r="E322" i="2"/>
  <c r="D471" i="2"/>
  <c r="D403" i="2"/>
  <c r="E225" i="2"/>
  <c r="E463" i="2"/>
  <c r="D148" i="2"/>
  <c r="D191" i="2"/>
  <c r="D196" i="2"/>
  <c r="D151" i="2"/>
  <c r="D751" i="2"/>
  <c r="D814" i="2"/>
  <c r="E446" i="2"/>
  <c r="E700" i="2"/>
  <c r="E121" i="2"/>
  <c r="D198" i="2"/>
  <c r="E947" i="2"/>
  <c r="D549" i="2"/>
  <c r="D212" i="2"/>
  <c r="E612" i="2"/>
  <c r="D576" i="2"/>
  <c r="D155" i="2"/>
  <c r="E619" i="2"/>
  <c r="D193" i="2"/>
  <c r="E901" i="2"/>
  <c r="D704" i="2"/>
  <c r="E716" i="2"/>
  <c r="D982" i="2"/>
  <c r="D727" i="2"/>
  <c r="D395" i="2"/>
  <c r="D924" i="2"/>
  <c r="D917" i="2"/>
  <c r="E159" i="2"/>
  <c r="E746" i="2"/>
  <c r="D508" i="2"/>
  <c r="D279" i="2"/>
  <c r="E782" i="2"/>
  <c r="D975" i="2"/>
  <c r="D337" i="2"/>
  <c r="D957" i="2"/>
  <c r="D479" i="2"/>
  <c r="D301" i="2"/>
  <c r="D844" i="2"/>
  <c r="E871" i="2"/>
  <c r="D659" i="2"/>
  <c r="D747" i="2"/>
  <c r="E965" i="2"/>
  <c r="E843" i="2"/>
  <c r="D484" i="2"/>
  <c r="E652" i="2"/>
  <c r="D643" i="2"/>
  <c r="E910" i="2"/>
  <c r="E58" i="2"/>
  <c r="D854" i="2"/>
  <c r="E418" i="2"/>
  <c r="D810" i="2"/>
  <c r="D994" i="2"/>
  <c r="E344" i="2"/>
  <c r="E773" i="2"/>
  <c r="E787" i="2"/>
  <c r="E825" i="2"/>
  <c r="D811" i="2"/>
  <c r="E210" i="2"/>
  <c r="E377" i="2"/>
  <c r="E478" i="2"/>
  <c r="D989" i="2"/>
  <c r="D774" i="2"/>
  <c r="E827" i="2"/>
  <c r="E102" i="2"/>
  <c r="E847" i="2"/>
  <c r="D876" i="2"/>
  <c r="E388" i="2"/>
  <c r="D433" i="2"/>
  <c r="D164" i="2"/>
  <c r="E360" i="2"/>
  <c r="D607" i="2"/>
  <c r="E430" i="2"/>
  <c r="D668" i="2"/>
  <c r="D608" i="2"/>
  <c r="E269" i="2"/>
  <c r="D851" i="2"/>
  <c r="E758" i="2"/>
  <c r="D161" i="2"/>
  <c r="D77" i="2"/>
  <c r="D160" i="2"/>
  <c r="D748" i="2"/>
  <c r="E959" i="2"/>
  <c r="E808" i="2"/>
  <c r="D726" i="2"/>
  <c r="E559" i="2"/>
  <c r="E795" i="2"/>
  <c r="E419" i="2"/>
  <c r="E769" i="2"/>
  <c r="D265" i="2"/>
  <c r="D542" i="2"/>
  <c r="E555" i="2"/>
  <c r="D162" i="2"/>
  <c r="D543" i="2"/>
  <c r="D849" i="2"/>
  <c r="E212" i="2"/>
  <c r="E793" i="2"/>
  <c r="D850" i="2"/>
  <c r="D205" i="2"/>
  <c r="D194" i="2"/>
  <c r="D961" i="2"/>
  <c r="D358" i="2"/>
  <c r="D915" i="2"/>
  <c r="E775" i="2"/>
  <c r="D470" i="2"/>
  <c r="E299" i="2"/>
  <c r="D707" i="2"/>
  <c r="D319" i="2"/>
  <c r="E951" i="2"/>
  <c r="E783" i="2"/>
  <c r="D880" i="2"/>
  <c r="E889" i="2"/>
  <c r="D312" i="2"/>
  <c r="E359" i="2"/>
  <c r="D302" i="2"/>
  <c r="D993" i="2"/>
  <c r="D224" i="2"/>
  <c r="E532" i="2"/>
  <c r="E622" i="2"/>
  <c r="E657" i="2"/>
  <c r="E536" i="2"/>
  <c r="D833" i="2"/>
  <c r="E598" i="2"/>
  <c r="E408" i="2"/>
  <c r="D769" i="2"/>
  <c r="D624" i="2"/>
  <c r="D540" i="2"/>
  <c r="E194" i="2"/>
  <c r="D750" i="2"/>
  <c r="E892" i="2"/>
  <c r="E205" i="2"/>
  <c r="E600" i="2"/>
  <c r="D344" i="2"/>
  <c r="D314" i="2"/>
  <c r="D778" i="2"/>
  <c r="E469" i="2"/>
  <c r="E941" i="2"/>
  <c r="D946" i="2"/>
  <c r="E860" i="2"/>
  <c r="E675" i="2"/>
  <c r="D435" i="2"/>
  <c r="D222" i="2"/>
  <c r="D507" i="2"/>
  <c r="D943" i="2"/>
  <c r="D520" i="2"/>
  <c r="D167" i="2"/>
  <c r="E972" i="2"/>
  <c r="E509" i="2"/>
  <c r="E433" i="2"/>
  <c r="D595" i="2"/>
  <c r="D510" i="2"/>
  <c r="D560" i="2"/>
  <c r="D218" i="2"/>
  <c r="D777" i="2"/>
  <c r="D839" i="2"/>
  <c r="D259" i="2"/>
  <c r="D513" i="2"/>
  <c r="D216" i="2"/>
  <c r="E362" i="2"/>
  <c r="D416" i="2"/>
  <c r="E272" i="2"/>
  <c r="D817" i="2"/>
  <c r="D679" i="2"/>
  <c r="D983" i="2"/>
  <c r="D231" i="2"/>
  <c r="D467" i="2"/>
  <c r="D973" i="2"/>
  <c r="D556" i="2"/>
  <c r="D990" i="2"/>
  <c r="E219" i="2"/>
  <c r="E589" i="2"/>
  <c r="E143" i="2"/>
  <c r="E231" i="2"/>
  <c r="D521" i="2"/>
  <c r="D743" i="2"/>
  <c r="D493" i="2"/>
  <c r="D397" i="2"/>
  <c r="E383" i="2"/>
  <c r="E254" i="2"/>
  <c r="D465" i="2"/>
  <c r="E635" i="2"/>
  <c r="D524" i="2"/>
  <c r="D398" i="2"/>
  <c r="E740" i="2"/>
  <c r="E358" i="2"/>
  <c r="E863" i="2"/>
  <c r="E859" i="2"/>
  <c r="E755" i="2"/>
  <c r="D821" i="2"/>
  <c r="D306" i="2"/>
  <c r="D715" i="2"/>
  <c r="E855" i="2"/>
  <c r="E942" i="2"/>
  <c r="D200" i="2"/>
  <c r="D399" i="2"/>
  <c r="E454" i="2"/>
  <c r="E542" i="2"/>
  <c r="D283" i="2"/>
  <c r="D341" i="2"/>
  <c r="D269" i="2"/>
  <c r="D927" i="2"/>
  <c r="E664" i="2"/>
  <c r="D331" i="2"/>
  <c r="D677" i="2"/>
  <c r="D427" i="2"/>
  <c r="D247" i="2"/>
  <c r="D578" i="2"/>
  <c r="D246" i="2"/>
  <c r="E291" i="2"/>
  <c r="D343" i="2"/>
  <c r="E200" i="2"/>
  <c r="D815" i="2"/>
  <c r="D566" i="2"/>
  <c r="D734" i="2"/>
  <c r="D457" i="2"/>
  <c r="D136" i="2"/>
  <c r="D859" i="2"/>
  <c r="D866" i="2"/>
  <c r="D541" i="2"/>
  <c r="D666" i="2"/>
  <c r="E638" i="2"/>
  <c r="D782" i="2"/>
  <c r="D618" i="2"/>
  <c r="E374" i="2"/>
  <c r="D793" i="2"/>
  <c r="D476" i="2"/>
  <c r="E677" i="2"/>
  <c r="E627" i="2"/>
  <c r="E396" i="2"/>
  <c r="D503" i="2"/>
  <c r="E227" i="2"/>
  <c r="E327" i="2"/>
  <c r="D636" i="2"/>
  <c r="E636" i="2"/>
  <c r="E277" i="2"/>
  <c r="E489" i="2"/>
  <c r="D143" i="2"/>
  <c r="D387" i="2"/>
  <c r="E475" i="2"/>
  <c r="D771" i="2"/>
  <c r="D996" i="2"/>
  <c r="D834" i="2"/>
  <c r="D373" i="2"/>
  <c r="D779" i="2"/>
  <c r="E494" i="2"/>
  <c r="E690" i="2"/>
  <c r="E698" i="2"/>
  <c r="E584" i="2"/>
  <c r="D864" i="2"/>
  <c r="D829" i="2"/>
  <c r="D321" i="2"/>
  <c r="D944" i="2"/>
  <c r="D899" i="2"/>
  <c r="E198" i="2"/>
  <c r="D592" i="2"/>
  <c r="D173" i="2"/>
  <c r="D788" i="2"/>
  <c r="D820" i="2"/>
  <c r="E768" i="2"/>
  <c r="E985" i="2"/>
  <c r="E611" i="2"/>
  <c r="E697" i="2"/>
  <c r="D731" i="2"/>
  <c r="D275" i="2"/>
  <c r="D939" i="2"/>
  <c r="E350" i="2"/>
  <c r="D583" i="2"/>
  <c r="D547" i="2"/>
  <c r="D689" i="2"/>
  <c r="D134" i="2"/>
  <c r="D901" i="2"/>
  <c r="D156" i="2"/>
  <c r="E152" i="2"/>
  <c r="E666" i="2"/>
  <c r="E993" i="2"/>
  <c r="D535" i="2"/>
  <c r="D389" i="2"/>
  <c r="D895" i="2"/>
  <c r="D295" i="2"/>
  <c r="D665" i="2"/>
  <c r="E443" i="2"/>
  <c r="E823" i="2"/>
  <c r="D372" i="2"/>
  <c r="D199" i="2"/>
  <c r="E512" i="2"/>
  <c r="D631" i="2"/>
  <c r="E625" i="2"/>
  <c r="D969" i="2"/>
  <c r="E633" i="2"/>
  <c r="E553" i="2"/>
  <c r="E704" i="2"/>
  <c r="D325" i="2"/>
  <c r="E885" i="2"/>
  <c r="E240" i="2"/>
  <c r="E366" i="2"/>
  <c r="D241" i="2"/>
  <c r="D807" i="2"/>
  <c r="E881" i="2"/>
  <c r="D912" i="2"/>
  <c r="D913" i="2"/>
  <c r="D959" i="2"/>
  <c r="D698" i="2"/>
  <c r="E858" i="2"/>
  <c r="E332" i="2"/>
  <c r="D511" i="2"/>
  <c r="D328" i="2"/>
  <c r="D728" i="2"/>
  <c r="D598" i="2"/>
  <c r="D718" i="2"/>
  <c r="E417" i="2"/>
  <c r="E313" i="2"/>
  <c r="D702" i="2"/>
  <c r="D948" i="2"/>
  <c r="E461" i="2"/>
  <c r="D357" i="2"/>
  <c r="E226" i="2"/>
  <c r="D475" i="2"/>
  <c r="D995" i="2"/>
  <c r="D147" i="2"/>
  <c r="E673" i="2"/>
  <c r="D230" i="2"/>
  <c r="E601" i="2"/>
  <c r="D921" i="2"/>
  <c r="E321" i="2"/>
  <c r="D824" i="2"/>
  <c r="D201" i="2"/>
  <c r="E741" i="2"/>
  <c r="E546" i="2"/>
  <c r="E806" i="2"/>
  <c r="E284" i="2"/>
  <c r="D991" i="2"/>
  <c r="D893" i="2"/>
  <c r="E409" i="2"/>
  <c r="D794" i="2"/>
  <c r="D130" i="2"/>
  <c r="E438" i="2"/>
  <c r="D169" i="2"/>
  <c r="E516" i="2"/>
  <c r="D986" i="2"/>
  <c r="E155" i="2"/>
  <c r="E976" i="2"/>
  <c r="E138" i="2"/>
  <c r="D965" i="2"/>
  <c r="D649" i="2"/>
  <c r="E997" i="2"/>
  <c r="D760" i="2"/>
  <c r="D725" i="2"/>
  <c r="D685" i="2"/>
  <c r="E879" i="2"/>
  <c r="D226" i="2"/>
  <c r="D313" i="2"/>
  <c r="D545" i="2"/>
  <c r="E696" i="2"/>
  <c r="E796" i="2"/>
  <c r="E982" i="2"/>
  <c r="D270" i="2"/>
  <c r="D764" i="2"/>
  <c r="E120" i="2"/>
  <c r="E476" i="2"/>
  <c r="E721" i="2"/>
  <c r="E971" i="2"/>
  <c r="D553" i="2"/>
  <c r="D564" i="2"/>
  <c r="D237" i="2"/>
  <c r="E161" i="2"/>
  <c r="E287" i="2"/>
  <c r="D334" i="2"/>
  <c r="D936" i="2"/>
  <c r="E763" i="2"/>
  <c r="D816" i="2"/>
  <c r="D376" i="2"/>
  <c r="E907" i="2"/>
  <c r="D568" i="2"/>
  <c r="E480" i="2"/>
  <c r="D349" i="2"/>
  <c r="D242" i="2"/>
  <c r="E495" i="2"/>
  <c r="D882" i="2"/>
  <c r="E307" i="2"/>
  <c r="D360" i="2"/>
  <c r="D225" i="2"/>
  <c r="E829" i="2"/>
  <c r="E431" i="2"/>
  <c r="E452" i="2"/>
  <c r="D831" i="2"/>
  <c r="D490" i="2"/>
  <c r="D580" i="2"/>
  <c r="D261" i="2"/>
  <c r="E221" i="2"/>
  <c r="E936" i="2"/>
  <c r="D365" i="2"/>
  <c r="D682" i="2"/>
  <c r="E706" i="2"/>
  <c r="E290" i="2"/>
  <c r="E137" i="2"/>
  <c r="D531" i="2"/>
  <c r="E747" i="2"/>
  <c r="E908" i="2"/>
  <c r="D514" i="2"/>
  <c r="D688" i="2"/>
  <c r="D577" i="2"/>
  <c r="E945" i="2"/>
  <c r="E660" i="2"/>
  <c r="D111" i="2"/>
  <c r="D867" i="2"/>
  <c r="D481" i="2"/>
  <c r="D281" i="2"/>
  <c r="D596" i="2"/>
  <c r="E520" i="2"/>
  <c r="D573" i="2"/>
  <c r="D61" i="2"/>
  <c r="E367" i="2"/>
  <c r="D522" i="2"/>
  <c r="E895" i="2"/>
  <c r="E748" i="2"/>
  <c r="D955" i="2"/>
  <c r="D669" i="2"/>
  <c r="D786" i="2"/>
  <c r="D195" i="2"/>
  <c r="D843" i="2"/>
  <c r="E954" i="2"/>
  <c r="E929" i="2"/>
  <c r="E145" i="2"/>
  <c r="E390" i="2"/>
  <c r="D253" i="2"/>
  <c r="D796" i="2"/>
  <c r="E36" i="2"/>
  <c r="D878" i="2"/>
  <c r="D887" i="2"/>
  <c r="E729" i="2"/>
  <c r="D436" i="2"/>
  <c r="E181" i="2"/>
  <c r="D177" i="2"/>
  <c r="D920" i="2"/>
  <c r="D719" i="2"/>
  <c r="D898" i="2"/>
  <c r="D235" i="2"/>
  <c r="D88" i="2"/>
  <c r="E506" i="2"/>
  <c r="E651" i="2"/>
  <c r="E911" i="2"/>
  <c r="D906" i="2"/>
  <c r="E849" i="2"/>
  <c r="D550" i="2"/>
  <c r="E65" i="2"/>
  <c r="E183" i="2"/>
  <c r="E893" i="2"/>
  <c r="E840" i="2"/>
  <c r="E948" i="2"/>
  <c r="D501" i="2"/>
  <c r="D396" i="2"/>
  <c r="D464" i="2"/>
  <c r="E919" i="2"/>
  <c r="E955" i="2"/>
  <c r="E604" i="2"/>
  <c r="D886" i="2"/>
  <c r="E386" i="2"/>
  <c r="D742" i="2"/>
  <c r="D708" i="2"/>
  <c r="D166" i="2"/>
  <c r="D215" i="2"/>
  <c r="D671" i="2"/>
  <c r="D663" i="2"/>
  <c r="D296" i="2"/>
  <c r="E722" i="2"/>
  <c r="D377" i="2"/>
  <c r="D135" i="2"/>
  <c r="E937" i="2"/>
  <c r="D390" i="2"/>
  <c r="E514" i="2"/>
  <c r="D658" i="2"/>
  <c r="E742" i="2"/>
  <c r="D696" i="2"/>
  <c r="E692" i="2"/>
  <c r="D316" i="2"/>
  <c r="D391" i="2"/>
  <c r="E671" i="2"/>
  <c r="D369" i="2"/>
  <c r="E515" i="2"/>
  <c r="E620" i="2"/>
  <c r="D152" i="2"/>
  <c r="E267" i="2"/>
  <c r="E157" i="2"/>
  <c r="E685" i="2"/>
  <c r="E591" i="2"/>
  <c r="E614" i="2"/>
  <c r="E932" i="2"/>
  <c r="E403" i="2"/>
  <c r="E533" i="2"/>
  <c r="E429" i="2"/>
  <c r="E645" i="2"/>
  <c r="E135" i="2"/>
  <c r="E525" i="2"/>
  <c r="E738" i="2"/>
  <c r="E347" i="2"/>
  <c r="E856" i="2"/>
  <c r="E628" i="2"/>
  <c r="D870" i="2"/>
  <c r="D818" i="2"/>
  <c r="D979" i="2"/>
  <c r="D808" i="2"/>
  <c r="D254" i="2"/>
  <c r="E786" i="2"/>
  <c r="D171" i="2"/>
  <c r="D326" i="2"/>
  <c r="D208" i="2"/>
  <c r="D468" i="2"/>
  <c r="E479" i="2"/>
  <c r="D385" i="2"/>
  <c r="D692" i="2"/>
  <c r="E142" i="2"/>
  <c r="D842" i="2"/>
  <c r="E990" i="2"/>
  <c r="E274" i="2"/>
  <c r="E602" i="2"/>
  <c r="E175" i="2"/>
  <c r="E594" i="2"/>
  <c r="D340" i="2"/>
  <c r="E684" i="2"/>
  <c r="D640" i="2"/>
  <c r="D473" i="2"/>
  <c r="E563" i="2"/>
  <c r="D591" i="2"/>
  <c r="D97" i="2"/>
  <c r="D94" i="2"/>
  <c r="E958" i="2"/>
  <c r="E493" i="2"/>
  <c r="E331" i="2"/>
  <c r="E894" i="2"/>
  <c r="D190" i="2"/>
  <c r="D538" i="2"/>
  <c r="E962" i="2"/>
  <c r="E828" i="2"/>
  <c r="D639" i="2"/>
  <c r="E914" i="2"/>
  <c r="D645" i="2"/>
  <c r="E621" i="2"/>
  <c r="D223" i="2"/>
  <c r="D601" i="2"/>
  <c r="D853" i="2"/>
  <c r="D557" i="2"/>
  <c r="D967" i="2"/>
  <c r="E656" i="2"/>
  <c r="D402" i="2"/>
  <c r="D889" i="2"/>
  <c r="D286" i="2"/>
  <c r="E866" i="2"/>
  <c r="D733" i="2"/>
  <c r="E190" i="2"/>
  <c r="E462" i="2"/>
  <c r="E897" i="2"/>
  <c r="D354" i="2"/>
  <c r="E731" i="2"/>
  <c r="E328" i="2"/>
  <c r="D911" i="2"/>
  <c r="E567" i="2"/>
  <c r="D272" i="2"/>
  <c r="D891" i="2"/>
  <c r="E209" i="2"/>
  <c r="D575" i="2"/>
  <c r="D852" i="2"/>
  <c r="E987" i="2"/>
  <c r="E487" i="2"/>
  <c r="D405" i="2"/>
  <c r="D284" i="2"/>
  <c r="E643" i="2"/>
  <c r="D293" i="2"/>
  <c r="E726" i="2"/>
  <c r="D250" i="2"/>
  <c r="E909" i="2"/>
  <c r="D317" i="2"/>
  <c r="E336" i="2"/>
  <c r="D529" i="2"/>
  <c r="D767" i="2"/>
  <c r="D847" i="2"/>
  <c r="D318" i="2"/>
  <c r="E457" i="2"/>
  <c r="D691" i="2"/>
  <c r="E613" i="2"/>
  <c r="D310" i="2"/>
  <c r="E220" i="2"/>
  <c r="E751" i="2"/>
  <c r="E780" i="2"/>
  <c r="D798" i="2"/>
  <c r="D622" i="2"/>
  <c r="E571" i="2"/>
  <c r="D638" i="2"/>
  <c r="E292" i="2"/>
  <c r="E576" i="2"/>
  <c r="D954" i="2"/>
  <c r="D184" i="2"/>
  <c r="E845" i="2"/>
  <c r="E750" i="2"/>
  <c r="E308" i="2"/>
  <c r="D896" i="2"/>
  <c r="D822" i="2"/>
  <c r="E618" i="2"/>
  <c r="D806" i="2"/>
  <c r="D858" i="2"/>
  <c r="D449" i="2"/>
  <c r="D709" i="2"/>
  <c r="D142" i="2"/>
  <c r="D617" i="2"/>
  <c r="D174" i="2"/>
  <c r="D112" i="2"/>
  <c r="E815" i="2"/>
  <c r="D868" i="2"/>
  <c r="D206" i="2"/>
  <c r="E597" i="2"/>
  <c r="E694" i="2"/>
  <c r="D836" i="2"/>
  <c r="D988" i="2"/>
  <c r="D647" i="2"/>
  <c r="E711" i="2"/>
  <c r="E570" i="2"/>
  <c r="E934" i="2"/>
  <c r="D336" i="2"/>
  <c r="D907" i="2"/>
  <c r="D180" i="2"/>
  <c r="E891" i="2"/>
  <c r="D790" i="2"/>
  <c r="D563" i="2"/>
  <c r="D819" i="2"/>
  <c r="E341" i="2"/>
  <c r="D587" i="2"/>
  <c r="D875" i="2"/>
  <c r="D940" i="2"/>
  <c r="D197" i="2"/>
  <c r="D952" i="2"/>
  <c r="E818" i="2"/>
  <c r="D210" i="2"/>
  <c r="D714" i="2"/>
  <c r="E883" i="2"/>
  <c r="E330" i="2"/>
  <c r="D605" i="2"/>
  <c r="E378" i="2"/>
  <c r="D749" i="2"/>
  <c r="D758" i="2"/>
  <c r="E896" i="2"/>
  <c r="D117" i="2"/>
  <c r="E928" i="2"/>
  <c r="D799" i="2"/>
  <c r="E830" i="2"/>
  <c r="D170" i="2"/>
  <c r="E804" i="2"/>
  <c r="D483" i="2"/>
  <c r="D245" i="2"/>
  <c r="D941" i="2"/>
  <c r="E295" i="2"/>
  <c r="D129" i="2"/>
  <c r="E464" i="2"/>
  <c r="E162" i="2"/>
  <c r="D512" i="2"/>
  <c r="D805" i="2"/>
  <c r="D202" i="2"/>
  <c r="D517" i="2"/>
  <c r="D644" i="2"/>
  <c r="E177" i="2"/>
  <c r="D264" i="2"/>
  <c r="E233" i="2"/>
  <c r="D860" i="2"/>
  <c r="D362" i="2"/>
  <c r="D348" i="2"/>
  <c r="E777" i="2"/>
  <c r="D382" i="2"/>
  <c r="D537" i="2"/>
  <c r="D239" i="2"/>
  <c r="E687" i="2"/>
  <c r="D523" i="2"/>
  <c r="D797" i="2"/>
  <c r="E528" i="2"/>
  <c r="E371" i="2"/>
  <c r="E757" i="2"/>
  <c r="D745" i="2"/>
  <c r="D504" i="2"/>
  <c r="D494" i="2"/>
  <c r="D615" i="2"/>
  <c r="E922" i="2"/>
  <c r="E201" i="2"/>
  <c r="D980" i="2"/>
  <c r="E325" i="2"/>
  <c r="D768" i="2"/>
  <c r="E354" i="2"/>
  <c r="E826" i="2"/>
  <c r="D214" i="2"/>
  <c r="E581" i="2"/>
  <c r="E810" i="2"/>
  <c r="D651" i="2"/>
  <c r="E781" i="2"/>
  <c r="E653" i="2"/>
  <c r="E950" i="2"/>
  <c r="D711" i="2"/>
  <c r="E728" i="2"/>
  <c r="E442" i="2"/>
  <c r="E364" i="2"/>
  <c r="E356" i="2"/>
  <c r="E759" i="2"/>
  <c r="E126" i="2"/>
  <c r="E902" i="2"/>
  <c r="D352" i="2"/>
  <c r="E606" i="2"/>
  <c r="E500" i="2"/>
  <c r="D477" i="2"/>
  <c r="E298" i="2"/>
  <c r="E575" i="2"/>
  <c r="D125" i="2"/>
  <c r="D423" i="2"/>
  <c r="E422" i="2"/>
  <c r="D884" i="2"/>
  <c r="E717" i="2"/>
  <c r="D686" i="2"/>
  <c r="E397" i="2"/>
  <c r="E799" i="2"/>
  <c r="E199" i="2"/>
  <c r="E712" i="2"/>
  <c r="E816" i="2"/>
  <c r="E216" i="2"/>
  <c r="E648" i="2"/>
  <c r="E587" i="2"/>
  <c r="E309" i="2"/>
  <c r="D739" i="2"/>
  <c r="E931" i="2"/>
  <c r="E554" i="2"/>
  <c r="E275" i="2"/>
  <c r="E527" i="2"/>
  <c r="E456" i="2"/>
  <c r="D441" i="2"/>
  <c r="D974" i="2"/>
  <c r="D292" i="2"/>
  <c r="E206" i="2"/>
  <c r="D315" i="2"/>
  <c r="D339" i="2"/>
  <c r="D84" i="2"/>
  <c r="D290" i="2"/>
  <c r="E444" i="2"/>
  <c r="D567" i="2"/>
  <c r="D678" i="2"/>
  <c r="D723" i="2"/>
  <c r="D287" i="2"/>
  <c r="D561" i="2"/>
  <c r="D905" i="2"/>
  <c r="D459" i="2"/>
  <c r="D103" i="2"/>
  <c r="E658" i="2"/>
  <c r="E921" i="2"/>
  <c r="E415" i="2"/>
  <c r="E701" i="2"/>
  <c r="D888" i="2"/>
  <c r="E831" i="2"/>
  <c r="D619" i="2"/>
  <c r="E372" i="2"/>
  <c r="E920" i="2"/>
  <c r="E588" i="2"/>
  <c r="E877" i="2"/>
  <c r="D431" i="2"/>
  <c r="D346" i="2"/>
  <c r="D544" i="2"/>
  <c r="D452" i="2"/>
  <c r="E129" i="2"/>
  <c r="E338" i="2"/>
  <c r="E899" i="2"/>
  <c r="D770" i="2"/>
  <c r="D458" i="2"/>
  <c r="D386" i="2"/>
  <c r="E974" i="2"/>
  <c r="D172" i="2"/>
  <c r="D187" i="2"/>
  <c r="E916" i="2"/>
  <c r="D625" i="2"/>
  <c r="D593" i="2"/>
  <c r="E918" i="2"/>
  <c r="D100" i="2"/>
  <c r="E78" i="2"/>
  <c r="D527" i="2"/>
  <c r="D735" i="2"/>
  <c r="E517" i="2"/>
  <c r="D495" i="2"/>
  <c r="E312" i="2"/>
  <c r="E511" i="2"/>
  <c r="D869" i="2"/>
  <c r="D263" i="2"/>
  <c r="D211" i="2"/>
  <c r="D610" i="2"/>
  <c r="E477" i="2"/>
  <c r="E539" i="2"/>
  <c r="E412" i="2"/>
  <c r="D775" i="2"/>
  <c r="D599" i="2"/>
  <c r="D928" i="2"/>
  <c r="E329" i="2"/>
  <c r="E752" i="2"/>
  <c r="E424" i="2"/>
  <c r="D855" i="2"/>
  <c r="D64" i="2"/>
  <c r="D425" i="2"/>
  <c r="D800" i="2"/>
  <c r="D753" i="2"/>
  <c r="E545" i="2"/>
  <c r="E966" i="2"/>
  <c r="E989" i="2"/>
  <c r="D280" i="2"/>
  <c r="D744" i="2"/>
  <c r="D393" i="2"/>
  <c r="D964" i="2"/>
  <c r="D417" i="2"/>
  <c r="E300" i="2"/>
  <c r="D721" i="2"/>
  <c r="D897" i="2"/>
  <c r="D186" i="2"/>
  <c r="E253" i="2"/>
  <c r="D740" i="2"/>
  <c r="D641" i="2"/>
  <c r="D803" i="2"/>
  <c r="E375" i="2"/>
  <c r="D629" i="2"/>
  <c r="E151" i="2"/>
  <c r="E176" i="2"/>
  <c r="D626" i="2"/>
  <c r="E800" i="2"/>
  <c r="D680" i="2"/>
  <c r="E573" i="2"/>
  <c r="D144" i="2"/>
  <c r="E222" i="2"/>
  <c r="D572" i="2"/>
  <c r="D848" i="2"/>
  <c r="E470" i="2"/>
  <c r="D440" i="2"/>
  <c r="E967" i="2"/>
  <c r="E634" i="2"/>
  <c r="E488" i="2"/>
  <c r="D730" i="2"/>
  <c r="D353" i="2"/>
  <c r="D695" i="2"/>
  <c r="E52" i="2"/>
  <c r="D654" i="2"/>
  <c r="D55" i="2"/>
  <c r="D933" i="2"/>
  <c r="D258" i="2"/>
  <c r="E964" i="2"/>
  <c r="E568" i="2"/>
  <c r="D657" i="2"/>
  <c r="E615" i="2"/>
  <c r="E235" i="2"/>
  <c r="D929" i="2"/>
  <c r="E353" i="2"/>
  <c r="E944" i="2"/>
  <c r="D835" i="2"/>
  <c r="D213" i="2"/>
  <c r="E373" i="2"/>
  <c r="D586" i="2"/>
  <c r="D703" i="2"/>
  <c r="E626" i="2"/>
  <c r="E440" i="2"/>
  <c r="E363" i="2"/>
  <c r="E414" i="2"/>
  <c r="E832" i="2"/>
  <c r="E760" i="2"/>
  <c r="E852" i="2"/>
  <c r="E501" i="2"/>
  <c r="E218" i="2"/>
  <c r="E713" i="2"/>
  <c r="E940" i="2"/>
  <c r="E303" i="2"/>
  <c r="E541" i="2"/>
  <c r="E451" i="2"/>
  <c r="E663" i="2"/>
  <c r="E543" i="2"/>
  <c r="D327" i="2"/>
  <c r="E805" i="2"/>
  <c r="D451" i="2"/>
  <c r="D127" i="2"/>
  <c r="D856" i="2"/>
  <c r="D985" i="2"/>
  <c r="D351" i="2"/>
  <c r="E585" i="2"/>
  <c r="D453" i="2"/>
  <c r="D209" i="2"/>
  <c r="D565" i="2"/>
  <c r="E681" i="2"/>
  <c r="D555" i="2"/>
  <c r="E234" i="2"/>
  <c r="E164" i="2"/>
  <c r="E699" i="2"/>
  <c r="E207" i="2"/>
  <c r="D722" i="2"/>
  <c r="E522" i="2"/>
  <c r="E745" i="2"/>
  <c r="E400" i="2"/>
  <c r="D633" i="2"/>
  <c r="D652" i="2"/>
  <c r="E268" i="2"/>
  <c r="E411" i="2"/>
  <c r="D956" i="2"/>
  <c r="D826" i="2"/>
  <c r="D388" i="2"/>
  <c r="E869" i="2"/>
  <c r="E578" i="2"/>
  <c r="D445" i="2"/>
  <c r="D930" i="2"/>
  <c r="E776" i="2"/>
  <c r="E238" i="2"/>
  <c r="E173" i="2"/>
  <c r="E203" i="2"/>
  <c r="E819" i="2"/>
  <c r="E640" i="2"/>
  <c r="E946" i="2"/>
  <c r="E169" i="2"/>
  <c r="E376" i="2"/>
  <c r="E544" i="2"/>
  <c r="E688" i="2"/>
  <c r="E188" i="2"/>
  <c r="E320" i="2"/>
  <c r="E395" i="2"/>
  <c r="E428" i="2"/>
  <c r="E560" i="2"/>
  <c r="E450" i="2"/>
  <c r="E809" i="2"/>
  <c r="D981" i="2"/>
  <c r="D203" i="2"/>
  <c r="D690" i="2"/>
  <c r="D329" i="2"/>
  <c r="E244" i="2"/>
  <c r="E835" i="2"/>
  <c r="D934" i="2"/>
  <c r="D221" i="2"/>
  <c r="E510" i="2"/>
  <c r="D648" i="2"/>
  <c r="D962" i="2"/>
  <c r="E552" i="2"/>
  <c r="D963" i="2"/>
  <c r="E458" i="2"/>
  <c r="E499" i="2"/>
  <c r="E870" i="2"/>
  <c r="E289" i="2"/>
  <c r="E961" i="2"/>
  <c r="E264" i="2"/>
  <c r="E141" i="2"/>
  <c r="E875" i="2"/>
  <c r="E523" i="2"/>
  <c r="E318" i="2"/>
  <c r="E561" i="2"/>
  <c r="E296" i="2"/>
  <c r="E857" i="2"/>
  <c r="E166" i="2"/>
  <c r="D551" i="2"/>
  <c r="D865" i="2"/>
  <c r="E518" i="2"/>
  <c r="E913" i="2"/>
  <c r="D192" i="2"/>
  <c r="D872" i="2"/>
  <c r="E406" i="2"/>
  <c r="E730" i="2"/>
  <c r="E956" i="2"/>
  <c r="D500" i="2"/>
  <c r="E904" i="2"/>
  <c r="E326" i="2"/>
  <c r="D900" i="2"/>
  <c r="E637" i="2"/>
  <c r="E224" i="2"/>
  <c r="E991" i="2"/>
  <c r="E381" i="2"/>
  <c r="E250" i="2"/>
  <c r="D947" i="2"/>
  <c r="E938" i="2"/>
  <c r="E257" i="2"/>
  <c r="D260" i="2"/>
  <c r="E498" i="2"/>
  <c r="D363" i="2"/>
  <c r="D741" i="2"/>
  <c r="D546" i="2"/>
  <c r="D379" i="2"/>
  <c r="E641" i="2"/>
  <c r="D158" i="2"/>
  <c r="E886" i="2"/>
  <c r="E654" i="2"/>
  <c r="D675" i="2"/>
  <c r="D447" i="2"/>
  <c r="E791" i="2"/>
  <c r="E737" i="2"/>
  <c r="E953" i="2"/>
  <c r="D413" i="2"/>
  <c r="E288" i="2"/>
  <c r="E513" i="2"/>
  <c r="E441" i="2"/>
  <c r="E778" i="2"/>
  <c r="E392" i="2"/>
  <c r="E104" i="2"/>
  <c r="D712" i="2"/>
  <c r="E707" i="2"/>
  <c r="D439" i="2"/>
  <c r="D157" i="2"/>
  <c r="D950" i="2"/>
  <c r="D345" i="2"/>
  <c r="E468" i="2"/>
  <c r="D289" i="2"/>
  <c r="D455" i="2"/>
  <c r="E647" i="2"/>
  <c r="E833" i="2"/>
  <c r="E247" i="2"/>
  <c r="D616" i="2"/>
  <c r="E655" i="2"/>
  <c r="D244" i="2"/>
  <c r="E237" i="2"/>
  <c r="E720" i="2"/>
  <c r="E202" i="2"/>
  <c r="E693" i="2"/>
  <c r="E586" i="2"/>
  <c r="E263" i="2"/>
  <c r="E286" i="2"/>
  <c r="E97" i="2"/>
  <c r="E349" i="2"/>
  <c r="D655" i="2"/>
  <c r="D923" i="2"/>
  <c r="D700" i="2"/>
  <c r="D217" i="2"/>
  <c r="E593" i="2"/>
  <c r="E723" i="2"/>
  <c r="E361" i="2"/>
  <c r="E765" i="2"/>
  <c r="E393" i="2"/>
  <c r="D69" i="2"/>
  <c r="E882" i="2"/>
  <c r="E258" i="2"/>
  <c r="E503" i="2"/>
  <c r="E853" i="2"/>
  <c r="D594" i="2"/>
  <c r="E301" i="2"/>
  <c r="E631" i="2"/>
  <c r="E211" i="2"/>
  <c r="E975" i="2"/>
  <c r="D463" i="2"/>
  <c r="E779" i="2"/>
  <c r="D145" i="2"/>
  <c r="E983" i="2"/>
  <c r="E453" i="2"/>
  <c r="E261" i="2"/>
  <c r="D273" i="2"/>
  <c r="D755" i="2"/>
  <c r="E471" i="2"/>
  <c r="D308" i="2"/>
  <c r="D99" i="2"/>
  <c r="E837" i="2"/>
  <c r="E531" i="2"/>
  <c r="E988" i="2"/>
  <c r="E314" i="2"/>
  <c r="E115" i="2"/>
  <c r="E629" i="2"/>
  <c r="D693" i="2"/>
  <c r="E824" i="2"/>
  <c r="D783" i="2"/>
  <c r="D978" i="2"/>
  <c r="E705" i="2"/>
  <c r="E930" i="2"/>
  <c r="E710" i="2"/>
  <c r="D491" i="2"/>
  <c r="E744" i="2"/>
  <c r="E215" i="2"/>
  <c r="E579" i="2"/>
  <c r="D515" i="2"/>
  <c r="D207" i="2"/>
  <c r="E193" i="2"/>
  <c r="E185" i="2"/>
  <c r="E391" i="2"/>
  <c r="E196" i="2"/>
  <c r="E242" i="2"/>
  <c r="E401" i="2"/>
  <c r="E158" i="2"/>
  <c r="D736" i="2"/>
  <c r="E538" i="2"/>
  <c r="E423" i="2"/>
  <c r="E147" i="2"/>
  <c r="D585" i="2"/>
  <c r="E492" i="2"/>
  <c r="E389" i="2"/>
  <c r="E703" i="2"/>
  <c r="D672" i="2"/>
  <c r="D137" i="2"/>
  <c r="E943" i="2"/>
  <c r="E407" i="2"/>
  <c r="E770" i="2"/>
  <c r="E333" i="2"/>
  <c r="E154" i="2"/>
  <c r="D330" i="2"/>
  <c r="D262" i="2"/>
  <c r="D710" i="2"/>
  <c r="E524" i="2"/>
  <c r="E743" i="2"/>
  <c r="E865" i="2"/>
  <c r="E842" i="2"/>
  <c r="D412" i="2"/>
  <c r="E197" i="2"/>
  <c r="E794" i="2"/>
  <c r="D908" i="2"/>
  <c r="E148" i="2"/>
  <c r="E880" i="2"/>
  <c r="D401" i="2"/>
  <c r="D420" i="2"/>
  <c r="D485" i="2"/>
  <c r="D724" i="2"/>
  <c r="E534" i="2"/>
  <c r="E425" i="2"/>
  <c r="E171" i="2"/>
  <c r="D274" i="2"/>
  <c r="E992" i="2"/>
  <c r="E505" i="2"/>
  <c r="D299" i="2"/>
  <c r="E676" i="2"/>
  <c r="E887" i="2"/>
  <c r="D589" i="2"/>
  <c r="D454" i="2"/>
  <c r="D506" i="2"/>
  <c r="D579" i="2"/>
  <c r="E497" i="2"/>
  <c r="D987" i="2"/>
  <c r="E280" i="2"/>
  <c r="E979" i="2"/>
  <c r="E556" i="2"/>
  <c r="E995" i="2"/>
  <c r="E306" i="2"/>
  <c r="E278" i="2"/>
  <c r="E241" i="2"/>
  <c r="E174" i="2"/>
  <c r="E125" i="2"/>
  <c r="E195" i="2"/>
  <c r="E167" i="2"/>
  <c r="E732" i="2"/>
  <c r="D825" i="2"/>
  <c r="E340" i="2"/>
  <c r="D366" i="2"/>
  <c r="D528" i="2"/>
  <c r="D813" i="2"/>
  <c r="D478" i="2"/>
  <c r="D885" i="2"/>
  <c r="E980" i="2"/>
  <c r="E508" i="2"/>
  <c r="E734" i="2"/>
  <c r="D533" i="2"/>
  <c r="E854" i="2"/>
  <c r="E348" i="2"/>
  <c r="E413" i="2"/>
  <c r="D916" i="2"/>
  <c r="E186" i="2"/>
  <c r="E813" i="2"/>
  <c r="E949" i="2"/>
  <c r="D219" i="2"/>
  <c r="D559" i="2"/>
  <c r="E208" i="2"/>
  <c r="E981" i="2"/>
  <c r="D338" i="2"/>
  <c r="D404" i="2"/>
  <c r="E473" i="2"/>
  <c r="D621" i="2"/>
  <c r="E370" i="2"/>
  <c r="D539" i="2"/>
  <c r="D614" i="2"/>
  <c r="E172" i="2"/>
  <c r="E474" i="2"/>
  <c r="E399" i="2"/>
  <c r="E111" i="2"/>
  <c r="E262" i="2"/>
  <c r="E623" i="2"/>
  <c r="E189" i="2"/>
  <c r="E192" i="2"/>
  <c r="E279" i="2"/>
  <c r="E927" i="2"/>
  <c r="E736" i="2"/>
  <c r="E304" i="2"/>
  <c r="E246" i="2"/>
  <c r="E582" i="2"/>
  <c r="E851" i="2"/>
  <c r="E69" i="2"/>
  <c r="E739" i="2"/>
  <c r="E144" i="2"/>
  <c r="E213" i="2"/>
  <c r="E294" i="2"/>
  <c r="E217" i="2"/>
  <c r="E33" i="2"/>
  <c r="E610" i="2"/>
  <c r="E302" i="2"/>
  <c r="E160" i="2"/>
  <c r="E223" i="2"/>
  <c r="E281" i="2"/>
  <c r="E466" i="2"/>
  <c r="E149" i="2"/>
  <c r="E460" i="2"/>
  <c r="F19" i="2"/>
  <c r="H21" i="1"/>
  <c r="D375" i="2"/>
  <c r="E310" i="2"/>
  <c r="E178" i="2"/>
  <c r="D432" i="2"/>
  <c r="D492" i="2"/>
  <c r="D323" i="2"/>
  <c r="E472" i="2"/>
  <c r="D606" i="2"/>
  <c r="D489" i="2"/>
  <c r="E232" i="2"/>
  <c r="E317" i="2"/>
  <c r="E719" i="2"/>
  <c r="D646" i="2"/>
  <c r="E771" i="2"/>
  <c r="E402" i="2"/>
  <c r="D159" i="2"/>
  <c r="E912" i="2"/>
  <c r="E735" i="2"/>
  <c r="D347" i="2"/>
  <c r="E459" i="2"/>
  <c r="E319" i="2"/>
  <c r="D278" i="2"/>
  <c r="E530" i="2"/>
  <c r="D792" i="2"/>
  <c r="D938" i="2"/>
  <c r="E276" i="2"/>
  <c r="E484" i="2"/>
  <c r="E836" i="2"/>
  <c r="D466" i="2"/>
  <c r="D609" i="2"/>
  <c r="D371" i="2"/>
  <c r="E165" i="2"/>
  <c r="D971" i="2"/>
  <c r="D903" i="2"/>
  <c r="D611" i="2"/>
  <c r="E864" i="2"/>
  <c r="D701" i="2"/>
  <c r="D548" i="2"/>
  <c r="E521" i="2"/>
  <c r="E117" i="2"/>
  <c r="D752" i="2"/>
  <c r="D228" i="2"/>
  <c r="D795" i="2"/>
  <c r="E357" i="2"/>
  <c r="E595" i="2"/>
  <c r="D828" i="2"/>
  <c r="D252" i="2"/>
  <c r="D765" i="2"/>
  <c r="D892" i="2"/>
  <c r="D846" i="2"/>
  <c r="D233" i="2"/>
  <c r="D232" i="2"/>
  <c r="E890" i="2"/>
  <c r="D285" i="2"/>
  <c r="D498" i="2"/>
  <c r="E558" i="2"/>
  <c r="D359" i="2"/>
  <c r="D322" i="2"/>
  <c r="D720" i="2"/>
  <c r="D462" i="2"/>
  <c r="E30" i="2"/>
  <c r="E34" i="2"/>
  <c r="D914" i="2"/>
  <c r="D442" i="2"/>
  <c r="D443" i="2"/>
  <c r="E334" i="2"/>
  <c r="D945" i="2"/>
  <c r="D378" i="2"/>
  <c r="E616" i="2"/>
  <c r="D368" i="2"/>
  <c r="E239" i="2"/>
  <c r="D966" i="2"/>
  <c r="D268" i="2"/>
  <c r="D525" i="2"/>
  <c r="E933" i="2"/>
  <c r="D729" i="2"/>
  <c r="D968" i="2"/>
  <c r="E491" i="2"/>
  <c r="D612" i="2"/>
  <c r="D992" i="2"/>
  <c r="D571" i="2"/>
  <c r="E923" i="2"/>
  <c r="D656" i="2"/>
  <c r="E248" i="2"/>
  <c r="D984" i="2"/>
  <c r="D429" i="2"/>
  <c r="E260" i="2"/>
  <c r="D684" i="2"/>
  <c r="D536" i="2"/>
  <c r="E572" i="2"/>
  <c r="E94" i="2"/>
  <c r="D303" i="2"/>
  <c r="D140" i="2"/>
  <c r="D976" i="2"/>
  <c r="D243" i="2"/>
  <c r="E38" i="2"/>
  <c r="D419" i="2"/>
  <c r="D918" i="2"/>
  <c r="D687" i="2"/>
  <c r="E435" i="2"/>
  <c r="D910" i="2"/>
  <c r="D251" i="2"/>
  <c r="E537" i="2"/>
  <c r="E337" i="2"/>
  <c r="D502" i="2"/>
  <c r="E315" i="2"/>
  <c r="D437" i="2"/>
  <c r="D890" i="2"/>
  <c r="E548" i="2"/>
  <c r="E204" i="2"/>
  <c r="D141" i="2"/>
  <c r="E335" i="2"/>
  <c r="D809" i="2"/>
  <c r="D737" i="2"/>
  <c r="E939" i="2"/>
  <c r="E868" i="2"/>
  <c r="D430" i="2"/>
  <c r="E564" i="2"/>
  <c r="E496" i="2"/>
  <c r="E265" i="2"/>
  <c r="D681" i="2"/>
  <c r="E482" i="2"/>
  <c r="D780" i="2"/>
  <c r="E380" i="2"/>
  <c r="E437" i="2"/>
  <c r="D188" i="2"/>
  <c r="D931" i="2"/>
  <c r="E426" i="2"/>
  <c r="E674" i="2"/>
  <c r="D342" i="2"/>
  <c r="E191" i="2"/>
  <c r="D972" i="2"/>
  <c r="E678" i="2"/>
  <c r="E661" i="2"/>
  <c r="D909" i="2"/>
  <c r="E973" i="2"/>
  <c r="D845" i="2"/>
  <c r="D456" i="2"/>
  <c r="D532" i="2"/>
  <c r="E420" i="2"/>
  <c r="E994" i="2"/>
  <c r="D220" i="2"/>
  <c r="E898" i="2"/>
  <c r="D958" i="2"/>
  <c r="D448" i="2"/>
  <c r="D516" i="2"/>
  <c r="E766" i="2"/>
  <c r="E249" i="2"/>
  <c r="D757" i="2"/>
  <c r="E630" i="2"/>
  <c r="E434" i="2"/>
  <c r="E324" i="2"/>
  <c r="E355" i="2"/>
  <c r="D705" i="2"/>
  <c r="D937" i="2"/>
  <c r="E784" i="2"/>
  <c r="D418" i="2"/>
  <c r="D486" i="2"/>
  <c r="D801" i="2"/>
  <c r="D754" i="2"/>
  <c r="D150" i="2"/>
  <c r="D297" i="2"/>
  <c r="D333" i="2"/>
  <c r="E228" i="2"/>
  <c r="D574" i="2"/>
  <c r="E764" i="2"/>
  <c r="D236" i="2"/>
  <c r="E650" i="2"/>
  <c r="E714" i="2"/>
  <c r="D234" i="2"/>
  <c r="E182" i="2"/>
  <c r="E609" i="2"/>
  <c r="D763" i="2"/>
  <c r="E807" i="2"/>
  <c r="E802" i="2"/>
  <c r="D183" i="2"/>
  <c r="D350" i="2"/>
  <c r="D830" i="2"/>
  <c r="E691" i="2"/>
  <c r="E410" i="2"/>
  <c r="D759" i="2"/>
  <c r="E270" i="2"/>
  <c r="D298" i="2"/>
  <c r="E316" i="2"/>
  <c r="D653" i="2"/>
  <c r="E644" i="2"/>
  <c r="E884" i="2"/>
  <c r="E404" i="2"/>
  <c r="E342" i="2"/>
  <c r="D873" i="2"/>
  <c r="E467" i="2"/>
  <c r="E724" i="2"/>
  <c r="E566" i="2"/>
  <c r="D776" i="2"/>
  <c r="D181" i="2"/>
  <c r="E47" i="2"/>
  <c r="E540" i="2"/>
  <c r="E873" i="2"/>
  <c r="D294" i="2"/>
  <c r="D309" i="2"/>
  <c r="D428" i="2"/>
  <c r="D664" i="2"/>
  <c r="E416" i="2"/>
  <c r="D380" i="2"/>
  <c r="D530" i="2"/>
  <c r="D676" i="2"/>
  <c r="D840" i="2"/>
  <c r="E817" i="2"/>
  <c r="E285" i="2"/>
  <c r="D791" i="2"/>
  <c r="E351" i="2"/>
  <c r="D163" i="2"/>
  <c r="D204" i="2"/>
  <c r="E888" i="2"/>
  <c r="E557" i="2"/>
  <c r="E229" i="2"/>
  <c r="E839" i="2"/>
  <c r="D761" i="2"/>
  <c r="E978" i="2"/>
  <c r="D355" i="2"/>
  <c r="D482" i="2"/>
  <c r="E984" i="2"/>
  <c r="E672" i="2"/>
  <c r="D384" i="2"/>
  <c r="E977" i="2"/>
  <c r="D756" i="2"/>
  <c r="E163" i="2"/>
  <c r="D823" i="2"/>
  <c r="D364" i="2"/>
  <c r="D44" i="2"/>
  <c r="E134" i="2"/>
  <c r="E507" i="2"/>
  <c r="E343" i="2"/>
  <c r="D291" i="2"/>
  <c r="E427" i="2"/>
  <c r="E642" i="2"/>
  <c r="E862" i="2"/>
  <c r="E179" i="2"/>
  <c r="D392" i="2"/>
  <c r="E725" i="2"/>
  <c r="E811" i="2"/>
  <c r="E483" i="2"/>
  <c r="D408" i="2"/>
  <c r="D637" i="2"/>
  <c r="D381" i="2"/>
  <c r="D832" i="2"/>
  <c r="D630" i="2"/>
  <c r="D785" i="2"/>
  <c r="D590" i="2"/>
  <c r="D871" i="2"/>
  <c r="D977" i="2"/>
  <c r="D562" i="2"/>
  <c r="E405" i="2"/>
  <c r="E952" i="2"/>
  <c r="D784" i="2"/>
  <c r="E255" i="2"/>
  <c r="E917" i="2"/>
  <c r="E547" i="2"/>
  <c r="E792" i="2"/>
  <c r="E665" i="2"/>
  <c r="D670" i="2"/>
  <c r="E876" i="2"/>
  <c r="E844" i="2"/>
  <c r="D925" i="2"/>
  <c r="E394" i="2"/>
  <c r="D581" i="2"/>
  <c r="E756" i="2"/>
  <c r="D772" i="2"/>
  <c r="D361" i="2"/>
  <c r="E398" i="2"/>
  <c r="E569" i="2"/>
  <c r="D597" i="2"/>
  <c r="D642" i="2"/>
  <c r="E311" i="2"/>
  <c r="D881" i="2"/>
  <c r="D827" i="2"/>
  <c r="E150" i="2"/>
  <c r="D960" i="2"/>
  <c r="E384" i="2"/>
  <c r="D426" i="2"/>
  <c r="D713" i="2"/>
  <c r="D277" i="2"/>
  <c r="E168" i="2"/>
  <c r="D149" i="2"/>
  <c r="E695" i="2"/>
  <c r="D787" i="2"/>
  <c r="E352" i="2"/>
  <c r="D738" i="2"/>
  <c r="D623" i="2"/>
  <c r="D496" i="2"/>
  <c r="D411" i="2"/>
  <c r="D603" i="2"/>
  <c r="D602" i="2"/>
  <c r="D879" i="2"/>
  <c r="D862" i="2"/>
  <c r="D266" i="2"/>
  <c r="E814" i="2"/>
  <c r="E639" i="2"/>
  <c r="D634" i="2"/>
  <c r="E838" i="2"/>
  <c r="E846" i="2"/>
  <c r="D838" i="2"/>
  <c r="D271" i="2"/>
  <c r="E549" i="2"/>
  <c r="D335" i="2"/>
  <c r="D894" i="2"/>
  <c r="D374" i="2"/>
  <c r="D558" i="2"/>
  <c r="D410" i="2"/>
  <c r="D165" i="2"/>
  <c r="E369" i="2"/>
  <c r="E273" i="2"/>
  <c r="D789" i="2"/>
  <c r="E251" i="2"/>
  <c r="E874" i="2"/>
  <c r="E562" i="2"/>
  <c r="E180" i="2"/>
  <c r="E184" i="2"/>
  <c r="E339" i="2"/>
  <c r="E526" i="2"/>
  <c r="E996" i="2"/>
  <c r="E926" i="2"/>
  <c r="E772" i="2"/>
  <c r="D650" i="2"/>
  <c r="D841" i="2"/>
  <c r="E256" i="2"/>
  <c r="E668" i="2"/>
  <c r="E368" i="2"/>
  <c r="E551" i="2"/>
  <c r="E649" i="2"/>
  <c r="E590" i="2"/>
  <c r="E960" i="2"/>
  <c r="D773" i="2"/>
  <c r="D300" i="2"/>
  <c r="E485" i="2"/>
  <c r="D282" i="2"/>
  <c r="E490" i="2"/>
  <c r="D400" i="2"/>
  <c r="E214" i="2"/>
  <c r="E970" i="2"/>
  <c r="E659" i="2"/>
  <c r="D126" i="2" l="1"/>
  <c r="D104" i="2"/>
  <c r="D47" i="2"/>
  <c r="G1002" i="1"/>
  <c r="D139" i="2"/>
  <c r="D146" i="2"/>
  <c r="D38" i="2"/>
  <c r="D114" i="2"/>
  <c r="D46" i="2"/>
  <c r="D33" i="2"/>
  <c r="D42" i="2"/>
  <c r="D72" i="2"/>
  <c r="D87" i="2"/>
  <c r="D24" i="2"/>
  <c r="D120" i="2"/>
  <c r="D45" i="2"/>
  <c r="D98" i="2"/>
  <c r="D132" i="2"/>
  <c r="D76" i="2"/>
  <c r="D50" i="2"/>
  <c r="D56" i="2"/>
  <c r="D110" i="2"/>
  <c r="D91" i="2"/>
  <c r="D75" i="2"/>
  <c r="D78" i="2"/>
  <c r="D90" i="2"/>
  <c r="D107" i="2"/>
  <c r="D51" i="2"/>
  <c r="D59" i="2"/>
  <c r="D67" i="2"/>
  <c r="D60" i="2"/>
  <c r="D133" i="2"/>
  <c r="D41" i="2"/>
  <c r="D82" i="2"/>
  <c r="D63" i="2"/>
  <c r="D81" i="2"/>
  <c r="D115" i="2"/>
  <c r="D53" i="2"/>
  <c r="D92" i="2"/>
  <c r="D113" i="2"/>
  <c r="D85" i="2"/>
  <c r="D79" i="2"/>
  <c r="D80" i="2"/>
  <c r="D109" i="2"/>
  <c r="D101" i="2"/>
  <c r="D32" i="2"/>
  <c r="D118" i="2"/>
  <c r="D70" i="2"/>
  <c r="D116" i="2"/>
  <c r="D43" i="2"/>
  <c r="D105" i="2"/>
  <c r="D86" i="2"/>
  <c r="D62" i="2"/>
  <c r="D96" i="2"/>
  <c r="D128" i="2"/>
  <c r="D106" i="2"/>
  <c r="D74" i="2"/>
  <c r="D40" i="2"/>
  <c r="D83" i="2"/>
  <c r="D54" i="2"/>
  <c r="D27" i="2"/>
  <c r="D123" i="2"/>
  <c r="D49" i="2"/>
  <c r="D39" i="2"/>
  <c r="D22" i="2"/>
  <c r="D48" i="2"/>
  <c r="D124" i="2"/>
  <c r="D68" i="2"/>
  <c r="D71" i="2"/>
  <c r="D93" i="2"/>
  <c r="D131" i="2"/>
  <c r="D29" i="2"/>
  <c r="D108" i="2"/>
  <c r="D89" i="2"/>
  <c r="D122" i="2"/>
  <c r="D119" i="2"/>
  <c r="D65" i="2"/>
  <c r="D95" i="2"/>
  <c r="D26" i="2"/>
  <c r="D58" i="2"/>
  <c r="D57" i="2"/>
  <c r="D25" i="2"/>
  <c r="D102" i="2"/>
  <c r="D21" i="2"/>
  <c r="D66" i="2"/>
  <c r="D34" i="2"/>
  <c r="D31" i="2"/>
  <c r="D30" i="2"/>
  <c r="D52" i="2"/>
  <c r="D37" i="2"/>
  <c r="D23" i="2"/>
  <c r="D28" i="2"/>
  <c r="D20" i="2"/>
  <c r="D18" i="2"/>
  <c r="D36" i="2"/>
  <c r="D35" i="2"/>
  <c r="G19" i="2"/>
  <c r="D19" i="2"/>
  <c r="H1002" i="1" l="1"/>
  <c r="H1006" i="1" s="1"/>
  <c r="H1007" i="1" s="1"/>
  <c r="H1009" i="1" s="1"/>
  <c r="E19" i="2"/>
  <c r="G1001" i="2"/>
  <c r="G1002" i="2" l="1"/>
  <c r="G1004" i="2" s="1"/>
  <c r="G1003" i="2" s="1"/>
  <c r="G1005" i="2" s="1"/>
</calcChain>
</file>

<file path=xl/sharedStrings.xml><?xml version="1.0" encoding="utf-8"?>
<sst xmlns="http://schemas.openxmlformats.org/spreadsheetml/2006/main" count="1123" uniqueCount="322">
  <si>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</si>
  <si>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</si>
  <si>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</si>
  <si>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</si>
  <si>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</si>
  <si>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</si>
  <si>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</si>
  <si>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</si>
  <si>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</si>
  <si>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</si>
  <si>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</si>
  <si>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</si>
  <si>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</si>
  <si>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</si>
  <si>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</si>
  <si>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</si>
  <si>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</si>
  <si>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</si>
  <si>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</si>
  <si>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</si>
  <si>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</si>
  <si>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</si>
  <si>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</si>
  <si>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</si>
  <si>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</si>
  <si>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</si>
  <si>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</si>
  <si>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</si>
  <si>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</si>
  <si>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</si>
  <si>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</si>
  <si>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</si>
  <si>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</si>
  <si>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</si>
  <si>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</si>
  <si>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</si>
  <si>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</si>
  <si>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</si>
  <si>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</si>
  <si>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</si>
  <si>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</si>
  <si>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</si>
  <si>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</si>
  <si>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</si>
  <si>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</si>
  <si>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</si>
  <si>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</si>
  <si>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</si>
  <si>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</si>
  <si>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</si>
  <si>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Leo</t>
  </si>
  <si>
    <t>BRNSCRT</t>
  </si>
  <si>
    <t>BRFR</t>
  </si>
  <si>
    <t>8mm</t>
  </si>
  <si>
    <t>TSA3</t>
  </si>
  <si>
    <t>2mm</t>
  </si>
  <si>
    <t>TAFR5C</t>
  </si>
  <si>
    <t>SGSH4A</t>
  </si>
  <si>
    <t>Clear</t>
  </si>
  <si>
    <t>Aqua</t>
  </si>
  <si>
    <t>AB</t>
  </si>
  <si>
    <t>Rose</t>
  </si>
  <si>
    <t>TAFR5B</t>
  </si>
  <si>
    <t>#2</t>
  </si>
  <si>
    <t>#3</t>
  </si>
  <si>
    <t>#5</t>
  </si>
  <si>
    <t>#9</t>
  </si>
  <si>
    <t>#8</t>
  </si>
  <si>
    <t>TAJF5</t>
  </si>
  <si>
    <t>Jet</t>
  </si>
  <si>
    <t>Fuchsia</t>
  </si>
  <si>
    <t>#1</t>
  </si>
  <si>
    <t>UNSC</t>
  </si>
  <si>
    <t>BR16</t>
  </si>
  <si>
    <t>ITJF4</t>
  </si>
  <si>
    <t>Gold</t>
  </si>
  <si>
    <t>Black</t>
  </si>
  <si>
    <t>RB</t>
  </si>
  <si>
    <t>BRMCLN3</t>
  </si>
  <si>
    <t>BRTSA7</t>
  </si>
  <si>
    <t>#3
2mm</t>
  </si>
  <si>
    <t>BRTSA8</t>
  </si>
  <si>
    <t>#2
2mm</t>
  </si>
  <si>
    <t>DACB242</t>
  </si>
  <si>
    <t>DACB10</t>
  </si>
  <si>
    <t>DACB17</t>
  </si>
  <si>
    <t>DACB84</t>
  </si>
  <si>
    <t>BRIPF6</t>
  </si>
  <si>
    <t>BRESCZ</t>
  </si>
  <si>
    <t>BRESQZ</t>
  </si>
  <si>
    <t>16mm</t>
  </si>
  <si>
    <t>BLBC25</t>
  </si>
  <si>
    <t>DACB118</t>
  </si>
  <si>
    <t>BLBTC</t>
  </si>
  <si>
    <t>BRPG239</t>
  </si>
  <si>
    <t>BRPG190</t>
  </si>
  <si>
    <t>BRPG238</t>
  </si>
  <si>
    <t>BRPG144</t>
  </si>
  <si>
    <t>NPBGM</t>
  </si>
  <si>
    <t>NSX18B</t>
  </si>
  <si>
    <t>NBXRSB2</t>
  </si>
  <si>
    <t>DANP1C</t>
  </si>
  <si>
    <t>#4</t>
  </si>
  <si>
    <t>MOOPB4</t>
  </si>
  <si>
    <t>MOOPB5</t>
  </si>
  <si>
    <t>Pink</t>
  </si>
  <si>
    <t>MOOPB8</t>
  </si>
  <si>
    <t>MOOP475</t>
  </si>
  <si>
    <t>MOOPFL15</t>
  </si>
  <si>
    <t>MOOPFL20</t>
  </si>
  <si>
    <t>MOOPFL17</t>
  </si>
  <si>
    <t>AGSEPO3</t>
  </si>
  <si>
    <t>AGSEPZ1X</t>
  </si>
  <si>
    <t>#6</t>
  </si>
  <si>
    <t>Put in the board</t>
  </si>
  <si>
    <t>10mm
Pink</t>
  </si>
  <si>
    <t>10mm
L.Blue</t>
  </si>
  <si>
    <t>10mm
Clear</t>
  </si>
  <si>
    <t>10mm
D.Green</t>
  </si>
  <si>
    <t>DAC117</t>
  </si>
  <si>
    <t>Empty Board</t>
  </si>
  <si>
    <t>We use this code only for getting the price</t>
  </si>
  <si>
    <t>Email: maguilar120@hotmail.com</t>
  </si>
  <si>
    <t>PGSG2</t>
  </si>
  <si>
    <t>PGSG0</t>
  </si>
  <si>
    <t>PGSG00</t>
  </si>
  <si>
    <t>PGSG1/2</t>
  </si>
  <si>
    <t>PGSG9/16</t>
  </si>
  <si>
    <t>PGSG5/8</t>
  </si>
  <si>
    <t>PGSHH2</t>
  </si>
  <si>
    <t>PGSHH0</t>
  </si>
  <si>
    <t>PGSHH00</t>
  </si>
  <si>
    <t>PGSHH9/16</t>
  </si>
  <si>
    <t>PGSHH5/8</t>
  </si>
  <si>
    <t>PGSHH1/2</t>
  </si>
  <si>
    <t>PGSM2</t>
  </si>
  <si>
    <t>PGSM0</t>
  </si>
  <si>
    <t>PGSM00</t>
  </si>
  <si>
    <t>PGSM1/2</t>
  </si>
  <si>
    <t>PGSM9/16</t>
  </si>
  <si>
    <t>PGSM5/8</t>
  </si>
  <si>
    <t>PGSFF2</t>
  </si>
  <si>
    <t>PGSFF0</t>
  </si>
  <si>
    <t>PGSFF00</t>
  </si>
  <si>
    <t>PGSFF1/2</t>
  </si>
  <si>
    <t>PGSFF9/16</t>
  </si>
  <si>
    <t>PGSFF5/8</t>
  </si>
  <si>
    <t>DGSFF2</t>
  </si>
  <si>
    <t>DGSFF0</t>
  </si>
  <si>
    <t>DGSFF00</t>
  </si>
  <si>
    <t>DGSFF1/2</t>
  </si>
  <si>
    <t>DGSFF9/16</t>
  </si>
  <si>
    <t>DGSFF5/8</t>
  </si>
  <si>
    <t>PGSBB2</t>
  </si>
  <si>
    <t>PGSBB0</t>
  </si>
  <si>
    <t>PGSBB00</t>
  </si>
  <si>
    <t>PGSBB1/2</t>
  </si>
  <si>
    <t>PGSBB5/8</t>
  </si>
  <si>
    <t>#7</t>
  </si>
  <si>
    <t>RFTPG2</t>
  </si>
  <si>
    <t>RFTPG0</t>
  </si>
  <si>
    <t>RFTPG00</t>
  </si>
  <si>
    <t>RFTPG1/2</t>
  </si>
  <si>
    <t>RFTPG9/16</t>
  </si>
  <si>
    <t>RFPG2</t>
  </si>
  <si>
    <t>RFPG0</t>
  </si>
  <si>
    <t>RFPG00</t>
  </si>
  <si>
    <t>RFPG1/2</t>
  </si>
  <si>
    <t>RFPG9/16</t>
  </si>
  <si>
    <t>SEGH16J</t>
  </si>
  <si>
    <t>8mm /
Aquamarine</t>
  </si>
  <si>
    <t>10mm /
Aquamarine</t>
  </si>
  <si>
    <t>Photos</t>
  </si>
  <si>
    <t>Get on 20-Sept</t>
  </si>
  <si>
    <t>Get on 11-Sept</t>
  </si>
  <si>
    <t>Aquamarine</t>
  </si>
  <si>
    <t>12mm /
Aquamarine</t>
  </si>
  <si>
    <t>14mm /
Aquamarine</t>
  </si>
  <si>
    <t>Light Amethyst</t>
  </si>
  <si>
    <t>Light Sapphire</t>
  </si>
  <si>
    <t>10mm
Light Blue</t>
  </si>
  <si>
    <t>10mm
Dark Green</t>
  </si>
  <si>
    <t>8mm /
Rose</t>
  </si>
  <si>
    <t>10mm /
Rose</t>
  </si>
  <si>
    <t>12mm /
Rose</t>
  </si>
  <si>
    <t>14mm /
Rose</t>
  </si>
  <si>
    <t>8mm /
Clear</t>
  </si>
  <si>
    <t>12mm /
Clear</t>
  </si>
  <si>
    <t>14mm /
Clear</t>
  </si>
  <si>
    <t>Discount Offered to Customer</t>
  </si>
  <si>
    <t xml:space="preserve">EUR Exchange Rate 1-Sept = </t>
  </si>
  <si>
    <t>MAURICIO AGUILAR</t>
  </si>
  <si>
    <t xml:space="preserve">TRIBAL'S TATTOO </t>
  </si>
  <si>
    <t>Mall San Pedro, Planta Baja</t>
  </si>
  <si>
    <t>Tel: (506) 2234-5884</t>
  </si>
  <si>
    <t>San Jose</t>
  </si>
  <si>
    <t>Costa Rica</t>
  </si>
  <si>
    <t>Rainbow</t>
  </si>
  <si>
    <t>247 - 249 Tano Road, Bavornives</t>
  </si>
  <si>
    <t>Acrylic empty display with white foam for 120 pcs of nose jewelry</t>
  </si>
  <si>
    <t>Display with 36 pcs of 14g steel barbell tongue rings with multiple crystals (6mm balls)</t>
  </si>
  <si>
    <t>Display with 24 pcs. of assorted nipple shields with 316L barbells, 14g (1.6mm) -size 16mm</t>
  </si>
  <si>
    <t>( Discontinue for IS ) Display of 24 pieces of clear color jewel 2.5mm flat head steel internally threaded labret</t>
  </si>
  <si>
    <t>316L steel belly banana, 14g (1.6mm) with an 7mm prong set round synthetic opal and a dangling 4mm synthetic opal ball</t>
  </si>
  <si>
    <t>316L steel belly banana, 14g (1.6mm) with an 7mm prong set round synthetic opal and a dangling 5mm synthetic opal ball</t>
  </si>
  <si>
    <t>316L steel belly banana, 14g (1.6mm) with an 7mm prong set round synthetic opal and a dangling 8mm synthetic opal ball</t>
  </si>
  <si>
    <t>316L steel belly banana, 14g (1.6mm) with an 7mm prong set round synthetic opal and dangling lady cat with synthetic opals</t>
  </si>
  <si>
    <t xml:space="preserve">316L steel belly banana, 14g (1.6mm) with an 7mm prong set round synthetic opal and a dangling synthetic opal double flower with 5 petals </t>
  </si>
  <si>
    <t>Acrylic display for Body Jewelry: Empty display with 9 pcs steel clips on white foam</t>
  </si>
  <si>
    <t>Board of 60 pieces of assorted flexible retainers for eye, lip, nose and tongue</t>
  </si>
  <si>
    <t>Steel flesh tunnel plug with rounded edges - 2g (6mm)</t>
  </si>
  <si>
    <t>Steel flesh tunnel plug with rounded edges - 0g (8mm)</t>
  </si>
  <si>
    <t>Steel flesh tunnel plug with rounded edges - 00g (10mm)</t>
  </si>
  <si>
    <t>Steel flesh tunnel plug with rounded edges - 1/2" (12mm)</t>
  </si>
  <si>
    <t>Steel flesh tunnel plug with rounded edges - 9/16" (14mm)</t>
  </si>
  <si>
    <t xml:space="preserve">316L steel belly banana, 14g (1.6mm) with an 7mm prong set round synthetic opal and a dangling flower with 5 petals with synthetic opals  (dangling are made from brass) </t>
  </si>
  <si>
    <t>Fake septum clicker, 18g (1mm) with a single 3mm prong set synthetic opal in the center - outer diameter of 1/2" (12mm)</t>
  </si>
  <si>
    <t>Display with 20 pcs. of double flared Tiger eye flesh tunnels - size 2g - 9/16" (6mm - 14mm)</t>
  </si>
  <si>
    <t>Double flared Ivory plug - 2g (6mm)</t>
  </si>
  <si>
    <t>Double flared Ivory plug - 0g (8mm)</t>
  </si>
  <si>
    <t>Double flared Ivory plug - 00g (10mm)</t>
  </si>
  <si>
    <t>Double flared Ivory plug - 1/2" (12mm)</t>
  </si>
  <si>
    <t>Double flared Ivory plug - 9/16" (14mm)</t>
  </si>
  <si>
    <t>Double flared Ivory plug - 5/8" (16mm)</t>
  </si>
  <si>
    <t>Black Onyx double flared plug-2g (6mm)</t>
  </si>
  <si>
    <t>Black Onyx double flared plug - 0g (8 mm)</t>
  </si>
  <si>
    <t>Black Onyx double flared plug - 00g (10mm)</t>
  </si>
  <si>
    <t>Black Onyx double flared plug - 1/2" (12 mm)</t>
  </si>
  <si>
    <t>Black Onyx double flared plug - 9/16" (14mm)</t>
  </si>
  <si>
    <t>Black Onyx double flared plug - 5/8" (16mm)</t>
  </si>
  <si>
    <t>Double flared Tiger Eye plug  - 2g (6mm)</t>
  </si>
  <si>
    <t>Double flared Tiger Eye plug  - 0g (8mm)</t>
  </si>
  <si>
    <t>Double flared Tiger Eye plug  - 00g (10mm)</t>
  </si>
  <si>
    <t>Double flared Tiger Eye plug  - 1/2g (12mm)</t>
  </si>
  <si>
    <t>Double flared Tiger Eye plug  - 9/16" (14mm)</t>
  </si>
  <si>
    <t>Double flared Tiger Eye plug  - 5/8" (16mm)</t>
  </si>
  <si>
    <t>Amethyst double flared plug -2g (6 mm)</t>
  </si>
  <si>
    <t>Amethyst double flared plug - 0g (8 mm)</t>
  </si>
  <si>
    <t>Amethyst double flared plug - 00g (10 mm)</t>
  </si>
  <si>
    <t>Amethyst double flared plug - 1/2" (12 mm)</t>
  </si>
  <si>
    <t>Amethyst double flared plug - 9/16" (14 mm)</t>
  </si>
  <si>
    <t>Amethyst double flared plug - 5/8" (16 mm)</t>
  </si>
  <si>
    <t>Moon double flare plug (opalite)  -2g (6mm)</t>
  </si>
  <si>
    <t>Moon double flare plug (opalite) - 0g (8 mm)</t>
  </si>
  <si>
    <t>Moon double flare plug (opalite)  - 00g (10 mm)</t>
  </si>
  <si>
    <t>Moon double flare plug (opalite) - 1/2" (12 mm)</t>
  </si>
  <si>
    <t>Moon double flare plug (opalite)  - 5/8" (16 mm)</t>
  </si>
  <si>
    <t>Board of steel earring stud W/cz ( 36 prs. )</t>
  </si>
  <si>
    <t>Board (36pairs) of steel earring stud with Clear  czsquare shape ( assorted sizes 6-8mm )</t>
  </si>
  <si>
    <t>Fake septum clicker, 18g (1mm) with a 3mm prong set czin the middle surrounded by 2mm prong set clear cz- outer diameter of 1/2" (12mm)</t>
  </si>
  <si>
    <t xml:space="preserve">Display box of 52 pieces of colored nose bones with assorted color prong set crystals , 22g (0.6mm) </t>
  </si>
  <si>
    <t>Display with 40 pcs of colored steel tongue barbell, 14g (1.6mm) with top 6mm jewel ball and lower 6mm steel ball - length 5/8" (16mm)</t>
  </si>
  <si>
    <t>Display with 24 pcs. of colored steel internally threaded labret, 16g (1.2mm) with 2.5mm flat jewel tops in clear - length 5/16" (8mm)</t>
  </si>
  <si>
    <t>Colored steel flesh tunnel plug with rounded edges - 2g (6mm)</t>
  </si>
  <si>
    <t>Colored steel flesh tunnel plug with rounded edges - 0g (8mm)</t>
  </si>
  <si>
    <t>Colored steel flesh tunnel plug with rounded edges - 00g (10mm)</t>
  </si>
  <si>
    <t>Colored steel flesh tunnel plug with rounded edges - 1/2" (12mm)</t>
  </si>
  <si>
    <t>Colored steel flesh tunnel plug with rounded edges - 9/16" (14mm)</t>
  </si>
  <si>
    <t>High polished steel hinged segment ring, 16g (1.2mm) with crystal and an inner diameter of 6mm to 10mm</t>
  </si>
  <si>
    <t>Steel hinged segment ring, 16g (1.2mm) with multi balls design with inner diameter 8mm</t>
  </si>
  <si>
    <t>Display board (24pcs) of steel barbell,16g (1.2mm with 3mm flat top with ferido glued crystals in clear with a colored dot in the center and resin cover and a lower 3mm ball - length 1/4' (6mm) to 5/16' (8mm)</t>
  </si>
  <si>
    <t>Display with 20 pcs. of semi precious Turquoise double flared flesh tunnel ( 6mm-14mm)</t>
  </si>
  <si>
    <t>Display with 24 pcs. of sodalite double flared plug - 6g ( 4mm ) to 1/2" (12 mm)</t>
  </si>
  <si>
    <t xml:space="preserve">316L steel belly banana, 14g (1.6mm) with an 7mm prong set round synthetic opal and a dangling flower with synthetic opal (dangling is made from brass) </t>
  </si>
  <si>
    <t>5mm flat shaped body jewelry top part with crystal for internally threaded, 16g (1.2mm) body jewelry base plate with a height of 2mm - 2.5mm (This item does only fit our body jewelrys and surface bars)</t>
  </si>
  <si>
    <t>5mm body jewelry top part with ferido glued multi crystals and resin cover for internally threaded, 16g (1.2mm) body jewelry base plate with a height of 2mm - 2.5mm (This item does only fit our body jewelrys and surface bars)</t>
  </si>
  <si>
    <t>5mm body jewelry top part with ferido glued multi crystals in clear color with a colored spot in the middle and resin cover, internally threaded, 16g (1.2mm) body jewelry base plate with a height of 2mm - 2.5mm (This item does only fit our body jewelrys and surface bars)</t>
  </si>
  <si>
    <t>Board with 16 pcs. of solid body jewelry base plates with 5mm top part with synthetic opal (Choose your favorite height and base plate)</t>
  </si>
  <si>
    <t>High polished base part for body jewelry, 14g (1.6mm) with a long hole and a circular holes in the base plate and with a 16g (1.2mm) internal threading connector (This product only fits our body jewelry top parts)</t>
  </si>
  <si>
    <t>High polished nose screw, 1mm (18g) with 2.5mm bezeL set color round crystal</t>
  </si>
  <si>
    <t>Board with 16 pcs. of solid body jewelry base plates with 4mm balL shaped multi-crystal ferido glued body jewelry top part with resin cover (Choose your favorite height and base plate)</t>
  </si>
  <si>
    <t>Display with 24 pcs. of Internally threaded labret, 16g (1.2mm) with a upper 3mm bezeL set jewel ball</t>
  </si>
  <si>
    <t>Display 40 pcs with 316L steel tongue barbell 14g (1.6mm) with 6mm glow in the dark balls – length 5/8” (16mm)</t>
  </si>
  <si>
    <t>Display (20 pcs) of colored steeL screw-fit flesh tunnel with laser cut biohazard logo on front ( 6mm-14mm)</t>
  </si>
  <si>
    <t>Display box with 52 pcs. of colored nose studs, 22g (0.6mm) 1.5mm balL shaped tops (in standard packing or in vacuum sealed packing to prevent tarnishing)</t>
  </si>
  <si>
    <t>Display box with 52 pcs. of nose bones, 22g (0.6mm) with coloring and 2mm balL shaped top</t>
  </si>
  <si>
    <t>Display with 120 pcs. of clear Bio-flexible nose screw retainers, 20g (0.8mm) with 2mm balL shaped top</t>
  </si>
  <si>
    <t>Acrylic display with 24 pcs. of steel fake plugs with big ferido glued clear crystals in the center surrounded by tiny crystals and flat back - size 8mm to 10mm</t>
  </si>
  <si>
    <t>Amethyst double flared flesh tunnel - 2g (6mm)</t>
  </si>
  <si>
    <t>Amethyst double flared flesh tunnel - 0g (8mm)</t>
  </si>
  <si>
    <t>Amethyst double flared flesh tunnel - 00g (10mm)</t>
  </si>
  <si>
    <t>Amethyst double flared flesh tunnel - 1/2" (12mm)</t>
  </si>
  <si>
    <t>Amethyst double flared flesh tunnel - 9/16" (14mm)</t>
  </si>
  <si>
    <t>Amethyst double flared flesh tunnel - 5/8" (16mm)</t>
  </si>
  <si>
    <t>4mm bezeL set clear crystal flat head shaped colored steel body jewelry top part for internally threaded, 16g (1.2mm) body jewelry base plate with a height of 2mm - 2.5mm (This item does only fit our body jewelrys and surface bars)</t>
  </si>
  <si>
    <t>Display with 96 pcs. of high polished and black and gold colored 316L steel fake nose clips, 20g (0.8mm) - diameter 5/16" - 3/8" (8mm to 10mm)</t>
  </si>
  <si>
    <t xml:space="preserve">USD Exchange Rate 1-Sept = </t>
  </si>
  <si>
    <t>Total USD</t>
  </si>
  <si>
    <t>Given USD</t>
  </si>
  <si>
    <t>10% Special Discount Offered to Customer</t>
  </si>
  <si>
    <t>PGSBB9/16</t>
  </si>
  <si>
    <t>10mm /
Clear</t>
  </si>
  <si>
    <t>Items added at Shop on 04-09-23</t>
  </si>
  <si>
    <t>BBNPTTHZ</t>
  </si>
  <si>
    <t>BBNP2Z</t>
  </si>
  <si>
    <t>NPSH10</t>
  </si>
  <si>
    <t>NPSH23</t>
  </si>
  <si>
    <t>NPSH25C</t>
  </si>
  <si>
    <t>NPSH11</t>
  </si>
  <si>
    <t>NPTSH21C</t>
  </si>
  <si>
    <t>16mm / 
Clear</t>
  </si>
  <si>
    <t>16mm /
Rose</t>
  </si>
  <si>
    <t>16mm /
Clear</t>
  </si>
  <si>
    <t>16mm / 
Aquamarine</t>
  </si>
  <si>
    <t>16mm /
Rose-gold</t>
  </si>
  <si>
    <t>Steel nipple barbell, 14g (1.6mm) with double wings with crystals (wings are made from brass) - length 16mm</t>
  </si>
  <si>
    <t>Heart shaped nipple shield with 316l steel barbell, 14g (1.6mm) with two 5mm balls (shield is made from brass) - inner diameter 15mm</t>
  </si>
  <si>
    <t>Steel nipple barbell, 14g (1.6mm) with two decorations (decorations are made from brass)</t>
  </si>
  <si>
    <t>Steel nipple barbell, 14g (1.6mm) small pistol with black accents (pistol is made from brass)</t>
  </si>
  <si>
    <t>Colored 316L steel nipple barbell, 14g (1.6mm) with two forward facing 5mm heart shaped czs in prong set (prong sets made from brass)</t>
  </si>
  <si>
    <t>Steel nipple barbell, 14g (1.6mm) with two forward facing prong set 5 CZ (prongs are czs made from brass)</t>
  </si>
  <si>
    <t>Colored steel nipple barbell , 14g (1.6mm) with colored two sheriff star (Sheriff star part is made from brass) - length 1/2" (12mm) to 5/8"(16mm)</t>
  </si>
  <si>
    <t>Pick-up at Shop</t>
  </si>
  <si>
    <t>Email: maguilar120@hotmail.com // tribals.tattoo2023@gmail.com</t>
  </si>
  <si>
    <t>Tel: (506) 2234-5884 // (506) 8502-4470</t>
  </si>
  <si>
    <t>Ordered 3</t>
  </si>
  <si>
    <r>
      <t xml:space="preserve">Sixteen Thousand Seven Hundred Thirty One and 35 cents THB = </t>
    </r>
    <r>
      <rPr>
        <b/>
        <sz val="10"/>
        <rFont val="Arial"/>
        <family val="2"/>
      </rPr>
      <t>480.65 USD</t>
    </r>
  </si>
  <si>
    <t>MalL San Pedro, Planta Baja</t>
  </si>
  <si>
    <t>USD</t>
  </si>
  <si>
    <t>Exchange Rate USD-THB</t>
  </si>
  <si>
    <t>Total Order THB</t>
  </si>
  <si>
    <t>Total Invoice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</si>
</sst>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[$฿-41E]* #,##0.00_-;\-[$฿-41E]* #,##0.00_-;_-[$฿-41E]* &quot;-&quot;??_-;_-@_-"/>
    <numFmt numFmtId="169" formatCode="_([$€-2]\ * #,##0.00_);_([$€-2]\ * \(#,##0.00\);_([$€-2]\ * &quot;-&quot;??_);_(@_)"/>
    <numFmt numFmtId="170" formatCode="_-* #,##0.00_-;\-* #,##0.00_-;_-* &quot;-&quot;??_-;_-@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959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3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" fillId="0" borderId="0" applyNumberFormat="0" applyFill="0" applyBorder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7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30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29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13" fillId="0" borderId="0"/>
    <xf numFmtId="44" fontId="3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19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20" fillId="0" borderId="22" xfId="0" applyFont="1" applyBorder="1"/>
    <xf numFmtId="0" fontId="20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6" fillId="0" borderId="20" xfId="0" applyFont="1" applyBorder="1"/>
    <xf numFmtId="49" fontId="16" fillId="3" borderId="14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4" fontId="7" fillId="0" borderId="20" xfId="0" applyNumberFormat="1" applyFont="1" applyBorder="1" applyAlignment="1">
      <alignment horizontal="right" vertical="center"/>
    </xf>
    <xf numFmtId="4" fontId="4" fillId="0" borderId="20" xfId="0" applyNumberFormat="1" applyFont="1" applyBorder="1" applyAlignment="1">
      <alignment horizontal="right" vertical="center"/>
    </xf>
    <xf numFmtId="0" fontId="13" fillId="2" borderId="52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4" fontId="7" fillId="0" borderId="21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0" fontId="8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 wrapText="1"/>
    </xf>
    <xf numFmtId="4" fontId="7" fillId="0" borderId="56" xfId="0" applyNumberFormat="1" applyFont="1" applyBorder="1" applyAlignment="1">
      <alignment horizontal="right" vertical="center"/>
    </xf>
    <xf numFmtId="4" fontId="4" fillId="0" borderId="56" xfId="0" applyNumberFormat="1" applyFont="1" applyBorder="1" applyAlignment="1">
      <alignment horizontal="right" vertical="center"/>
    </xf>
    <xf numFmtId="0" fontId="8" fillId="0" borderId="51" xfId="0" applyFont="1" applyBorder="1" applyAlignment="1">
      <alignment horizontal="center" vertical="center" wrapText="1"/>
    </xf>
    <xf numFmtId="0" fontId="5" fillId="0" borderId="57" xfId="0" applyFont="1" applyBorder="1" applyAlignment="1">
      <alignment vertical="center" wrapText="1"/>
    </xf>
    <xf numFmtId="4" fontId="7" fillId="0" borderId="52" xfId="0" applyNumberFormat="1" applyFont="1" applyBorder="1" applyAlignment="1">
      <alignment horizontal="right" vertical="center"/>
    </xf>
    <xf numFmtId="4" fontId="4" fillId="0" borderId="52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 wrapText="1"/>
    </xf>
    <xf numFmtId="0" fontId="5" fillId="0" borderId="59" xfId="0" applyFont="1" applyBorder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3" fillId="3" borderId="50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right" vertical="center"/>
    </xf>
    <xf numFmtId="0" fontId="8" fillId="0" borderId="25" xfId="0" applyFont="1" applyBorder="1" applyAlignment="1">
      <alignment horizontal="center" vertical="center" wrapText="1"/>
    </xf>
    <xf numFmtId="0" fontId="13" fillId="2" borderId="60" xfId="0" applyFont="1" applyFill="1" applyBorder="1" applyAlignment="1">
      <alignment horizontal="left" vertical="center" wrapText="1"/>
    </xf>
    <xf numFmtId="0" fontId="5" fillId="0" borderId="62" xfId="0" applyFont="1" applyBorder="1" applyAlignment="1">
      <alignment vertical="center" wrapText="1"/>
    </xf>
    <xf numFmtId="4" fontId="7" fillId="0" borderId="60" xfId="0" applyNumberFormat="1" applyFont="1" applyBorder="1" applyAlignment="1">
      <alignment horizontal="right" vertical="center"/>
    </xf>
    <xf numFmtId="4" fontId="4" fillId="0" borderId="60" xfId="0" applyNumberFormat="1" applyFont="1" applyBorder="1" applyAlignment="1">
      <alignment horizontal="right" vertical="center"/>
    </xf>
    <xf numFmtId="0" fontId="6" fillId="0" borderId="20" xfId="0" applyFont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left" vertical="center" wrapText="1"/>
    </xf>
    <xf numFmtId="0" fontId="8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vertical="center" wrapText="1"/>
    </xf>
    <xf numFmtId="4" fontId="7" fillId="0" borderId="63" xfId="0" applyNumberFormat="1" applyFont="1" applyBorder="1" applyAlignment="1">
      <alignment horizontal="right" vertical="center"/>
    </xf>
    <xf numFmtId="4" fontId="4" fillId="0" borderId="64" xfId="0" applyNumberFormat="1" applyFont="1" applyBorder="1" applyAlignment="1">
      <alignment horizontal="right" vertical="center"/>
    </xf>
    <xf numFmtId="4" fontId="4" fillId="0" borderId="65" xfId="0" applyNumberFormat="1" applyFont="1" applyBorder="1" applyAlignment="1">
      <alignment horizontal="right" vertical="center"/>
    </xf>
    <xf numFmtId="4" fontId="4" fillId="0" borderId="40" xfId="0" applyNumberFormat="1" applyFont="1" applyBorder="1" applyAlignment="1">
      <alignment horizontal="right" vertical="center"/>
    </xf>
    <xf numFmtId="0" fontId="6" fillId="0" borderId="21" xfId="0" applyFont="1" applyBorder="1" applyAlignment="1">
      <alignment horizontal="center" vertical="center"/>
    </xf>
    <xf numFmtId="167" fontId="5" fillId="0" borderId="58" xfId="0" applyNumberFormat="1" applyFont="1" applyBorder="1" applyAlignment="1">
      <alignment vertical="center"/>
    </xf>
    <xf numFmtId="167" fontId="5" fillId="0" borderId="42" xfId="0" applyNumberFormat="1" applyFont="1" applyBorder="1" applyAlignment="1">
      <alignment vertical="center" wrapText="1"/>
    </xf>
    <xf numFmtId="167" fontId="5" fillId="0" borderId="6" xfId="0" applyNumberFormat="1" applyFont="1" applyBorder="1" applyAlignment="1">
      <alignment vertical="center" wrapText="1"/>
    </xf>
    <xf numFmtId="167" fontId="4" fillId="5" borderId="36" xfId="0" applyNumberFormat="1" applyFont="1" applyFill="1" applyBorder="1" applyAlignment="1">
      <alignment vertical="center" wrapText="1"/>
    </xf>
    <xf numFmtId="167" fontId="5" fillId="0" borderId="52" xfId="0" applyNumberFormat="1" applyFont="1" applyBorder="1" applyAlignment="1">
      <alignment vertical="center"/>
    </xf>
    <xf numFmtId="167" fontId="5" fillId="0" borderId="21" xfId="0" applyNumberFormat="1" applyFont="1" applyBorder="1" applyAlignment="1">
      <alignment vertical="center"/>
    </xf>
    <xf numFmtId="167" fontId="5" fillId="0" borderId="56" xfId="0" applyNumberFormat="1" applyFont="1" applyBorder="1" applyAlignment="1">
      <alignment vertical="center"/>
    </xf>
    <xf numFmtId="167" fontId="5" fillId="0" borderId="11" xfId="0" applyNumberFormat="1" applyFont="1" applyBorder="1" applyAlignment="1">
      <alignment vertical="center"/>
    </xf>
    <xf numFmtId="167" fontId="5" fillId="0" borderId="20" xfId="0" applyNumberFormat="1" applyFont="1" applyBorder="1" applyAlignment="1">
      <alignment vertical="center"/>
    </xf>
    <xf numFmtId="167" fontId="5" fillId="0" borderId="63" xfId="0" applyNumberFormat="1" applyFont="1" applyBorder="1" applyAlignment="1">
      <alignment vertical="center" wrapText="1"/>
    </xf>
    <xf numFmtId="167" fontId="5" fillId="0" borderId="11" xfId="0" applyNumberFormat="1" applyFont="1" applyBorder="1" applyAlignment="1">
      <alignment vertical="center" wrapText="1"/>
    </xf>
    <xf numFmtId="167" fontId="4" fillId="5" borderId="13" xfId="0" applyNumberFormat="1" applyFont="1" applyFill="1" applyBorder="1" applyAlignment="1">
      <alignment vertical="center" wrapText="1"/>
    </xf>
    <xf numFmtId="167" fontId="5" fillId="0" borderId="61" xfId="0" applyNumberFormat="1" applyFont="1" applyBorder="1" applyAlignment="1">
      <alignment vertical="center"/>
    </xf>
    <xf numFmtId="167" fontId="5" fillId="0" borderId="60" xfId="0" applyNumberFormat="1" applyFont="1" applyBorder="1" applyAlignment="1">
      <alignment vertical="center"/>
    </xf>
    <xf numFmtId="167" fontId="5" fillId="0" borderId="63" xfId="0" applyNumberFormat="1" applyFont="1" applyBorder="1" applyAlignment="1">
      <alignment vertical="center"/>
    </xf>
    <xf numFmtId="0" fontId="13" fillId="2" borderId="11" xfId="0" applyFont="1" applyFill="1" applyBorder="1" applyAlignment="1">
      <alignment horizontal="left" vertical="center" wrapText="1"/>
    </xf>
    <xf numFmtId="0" fontId="8" fillId="0" borderId="63" xfId="0" applyFont="1" applyBorder="1" applyAlignment="1">
      <alignment horizontal="center" vertical="center" wrapText="1"/>
    </xf>
    <xf numFmtId="4" fontId="4" fillId="0" borderId="63" xfId="0" applyNumberFormat="1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 wrapText="1"/>
    </xf>
    <xf numFmtId="167" fontId="5" fillId="0" borderId="13" xfId="0" applyNumberFormat="1" applyFont="1" applyBorder="1" applyAlignment="1">
      <alignment vertical="center"/>
    </xf>
    <xf numFmtId="167" fontId="5" fillId="0" borderId="20" xfId="0" applyNumberFormat="1" applyFont="1" applyBorder="1" applyAlignment="1">
      <alignment vertical="center" wrapText="1"/>
    </xf>
    <xf numFmtId="167" fontId="5" fillId="0" borderId="21" xfId="0" applyNumberFormat="1" applyFont="1" applyBorder="1" applyAlignment="1">
      <alignment vertical="center" wrapText="1"/>
    </xf>
    <xf numFmtId="168" fontId="17" fillId="2" borderId="18" xfId="0" applyNumberFormat="1" applyFont="1" applyFill="1" applyBorder="1"/>
    <xf numFmtId="167" fontId="5" fillId="2" borderId="56" xfId="0" applyNumberFormat="1" applyFont="1" applyFill="1" applyBorder="1" applyAlignment="1">
      <alignment vertical="center"/>
    </xf>
    <xf numFmtId="167" fontId="5" fillId="2" borderId="11" xfId="0" applyNumberFormat="1" applyFont="1" applyFill="1" applyBorder="1" applyAlignment="1">
      <alignment vertical="center"/>
    </xf>
    <xf numFmtId="167" fontId="5" fillId="2" borderId="21" xfId="0" applyNumberFormat="1" applyFont="1" applyFill="1" applyBorder="1" applyAlignment="1">
      <alignment vertical="center"/>
    </xf>
    <xf numFmtId="167" fontId="5" fillId="2" borderId="63" xfId="0" applyNumberFormat="1" applyFont="1" applyFill="1" applyBorder="1" applyAlignment="1">
      <alignment vertical="center"/>
    </xf>
    <xf numFmtId="167" fontId="5" fillId="2" borderId="1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left" vertical="center" wrapText="1"/>
    </xf>
    <xf numFmtId="167" fontId="5" fillId="6" borderId="56" xfId="0" applyNumberFormat="1" applyFont="1" applyFill="1" applyBorder="1" applyAlignment="1">
      <alignment vertical="center"/>
    </xf>
    <xf numFmtId="0" fontId="5" fillId="6" borderId="6" xfId="0" applyFont="1" applyFill="1" applyBorder="1" applyAlignment="1">
      <alignment vertical="center" wrapText="1"/>
    </xf>
    <xf numFmtId="4" fontId="7" fillId="6" borderId="11" xfId="0" applyNumberFormat="1" applyFont="1" applyFill="1" applyBorder="1" applyAlignment="1">
      <alignment horizontal="right" vertical="center"/>
    </xf>
    <xf numFmtId="4" fontId="4" fillId="6" borderId="11" xfId="0" applyNumberFormat="1" applyFont="1" applyFill="1" applyBorder="1" applyAlignment="1">
      <alignment horizontal="right" vertical="center"/>
    </xf>
    <xf numFmtId="0" fontId="13" fillId="6" borderId="20" xfId="0" applyFont="1" applyFill="1" applyBorder="1" applyAlignment="1">
      <alignment horizontal="left" vertical="center" wrapText="1"/>
    </xf>
    <xf numFmtId="167" fontId="5" fillId="6" borderId="11" xfId="0" applyNumberFormat="1" applyFont="1" applyFill="1" applyBorder="1" applyAlignment="1">
      <alignment vertical="center"/>
    </xf>
    <xf numFmtId="0" fontId="8" fillId="6" borderId="28" xfId="0" applyFont="1" applyFill="1" applyBorder="1" applyAlignment="1">
      <alignment horizontal="center" vertical="center" wrapText="1"/>
    </xf>
    <xf numFmtId="167" fontId="5" fillId="6" borderId="21" xfId="0" applyNumberFormat="1" applyFont="1" applyFill="1" applyBorder="1" applyAlignment="1">
      <alignment vertical="center"/>
    </xf>
    <xf numFmtId="0" fontId="5" fillId="6" borderId="8" xfId="0" applyFont="1" applyFill="1" applyBorder="1" applyAlignment="1">
      <alignment vertical="center" wrapText="1"/>
    </xf>
    <xf numFmtId="4" fontId="7" fillId="6" borderId="21" xfId="0" applyNumberFormat="1" applyFont="1" applyFill="1" applyBorder="1" applyAlignment="1">
      <alignment horizontal="right" vertical="center"/>
    </xf>
    <xf numFmtId="4" fontId="4" fillId="6" borderId="21" xfId="0" applyNumberFormat="1" applyFont="1" applyFill="1" applyBorder="1" applyAlignment="1">
      <alignment horizontal="right" vertical="center"/>
    </xf>
    <xf numFmtId="167" fontId="5" fillId="6" borderId="11" xfId="0" applyNumberFormat="1" applyFont="1" applyFill="1" applyBorder="1" applyAlignment="1">
      <alignment vertical="center" wrapText="1"/>
    </xf>
    <xf numFmtId="167" fontId="5" fillId="6" borderId="21" xfId="0" applyNumberFormat="1" applyFont="1" applyFill="1" applyBorder="1" applyAlignment="1">
      <alignment vertical="center" wrapText="1"/>
    </xf>
    <xf numFmtId="169" fontId="17" fillId="2" borderId="18" xfId="0" applyNumberFormat="1" applyFont="1" applyFill="1" applyBorder="1"/>
    <xf numFmtId="167" fontId="5" fillId="2" borderId="13" xfId="0" applyNumberFormat="1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4" fillId="0" borderId="6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167" fontId="5" fillId="2" borderId="0" xfId="0" applyNumberFormat="1" applyFont="1" applyFill="1" applyAlignment="1">
      <alignment vertical="center"/>
    </xf>
    <xf numFmtId="0" fontId="5" fillId="2" borderId="6" xfId="0" applyFont="1" applyFill="1" applyBorder="1" applyAlignment="1">
      <alignment vertical="center" wrapText="1"/>
    </xf>
    <xf numFmtId="4" fontId="7" fillId="2" borderId="11" xfId="0" applyNumberFormat="1" applyFont="1" applyFill="1" applyBorder="1" applyAlignment="1">
      <alignment horizontal="right" vertical="center"/>
    </xf>
    <xf numFmtId="4" fontId="4" fillId="2" borderId="11" xfId="0" applyNumberFormat="1" applyFont="1" applyFill="1" applyBorder="1" applyAlignment="1">
      <alignment horizontal="right" vertical="center"/>
    </xf>
    <xf numFmtId="0" fontId="8" fillId="2" borderId="28" xfId="0" applyFont="1" applyFill="1" applyBorder="1" applyAlignment="1">
      <alignment horizontal="center" vertical="center" wrapText="1"/>
    </xf>
    <xf numFmtId="167" fontId="5" fillId="2" borderId="8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vertical="center" wrapText="1"/>
    </xf>
    <xf numFmtId="4" fontId="7" fillId="2" borderId="21" xfId="0" applyNumberFormat="1" applyFont="1" applyFill="1" applyBorder="1" applyAlignment="1">
      <alignment horizontal="right" vertical="center"/>
    </xf>
    <xf numFmtId="4" fontId="4" fillId="2" borderId="21" xfId="0" applyNumberFormat="1" applyFont="1" applyFill="1" applyBorder="1" applyAlignment="1">
      <alignment horizontal="right" vertical="center"/>
    </xf>
    <xf numFmtId="0" fontId="8" fillId="2" borderId="5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vertical="center" wrapText="1"/>
    </xf>
    <xf numFmtId="4" fontId="7" fillId="2" borderId="56" xfId="0" applyNumberFormat="1" applyFont="1" applyFill="1" applyBorder="1" applyAlignment="1">
      <alignment horizontal="right" vertical="center"/>
    </xf>
    <xf numFmtId="4" fontId="4" fillId="2" borderId="56" xfId="0" applyNumberFormat="1" applyFont="1" applyFill="1" applyBorder="1" applyAlignment="1">
      <alignment horizontal="right" vertical="center"/>
    </xf>
    <xf numFmtId="0" fontId="12" fillId="2" borderId="27" xfId="0" applyFont="1" applyFill="1" applyBorder="1"/>
    <xf numFmtId="166" fontId="13" fillId="2" borderId="6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20" fillId="2" borderId="0" xfId="51" applyFont="1" applyFill="1" applyAlignment="1">
      <alignment horizontal="center" vertical="center"/>
    </xf>
    <xf numFmtId="44" fontId="17" fillId="2" borderId="18" xfId="5355" applyFont="1" applyFill="1" applyBorder="1"/>
    <xf numFmtId="0" fontId="8" fillId="6" borderId="12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left" vertical="center" wrapText="1"/>
    </xf>
    <xf numFmtId="167" fontId="5" fillId="6" borderId="13" xfId="0" applyNumberFormat="1" applyFont="1" applyFill="1" applyBorder="1" applyAlignment="1">
      <alignment vertical="center"/>
    </xf>
    <xf numFmtId="167" fontId="5" fillId="6" borderId="13" xfId="0" applyNumberFormat="1" applyFont="1" applyFill="1" applyBorder="1" applyAlignment="1">
      <alignment vertical="center" wrapText="1"/>
    </xf>
    <xf numFmtId="0" fontId="5" fillId="6" borderId="26" xfId="0" applyFont="1" applyFill="1" applyBorder="1" applyAlignment="1">
      <alignment vertical="center" wrapText="1"/>
    </xf>
    <xf numFmtId="4" fontId="7" fillId="6" borderId="13" xfId="0" applyNumberFormat="1" applyFont="1" applyFill="1" applyBorder="1" applyAlignment="1">
      <alignment horizontal="right" vertical="center"/>
    </xf>
    <xf numFmtId="0" fontId="8" fillId="7" borderId="1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center" wrapText="1"/>
    </xf>
    <xf numFmtId="167" fontId="5" fillId="7" borderId="0" xfId="0" applyNumberFormat="1" applyFont="1" applyFill="1" applyAlignment="1">
      <alignment vertical="center"/>
    </xf>
    <xf numFmtId="167" fontId="5" fillId="7" borderId="63" xfId="0" applyNumberFormat="1" applyFont="1" applyFill="1" applyBorder="1" applyAlignment="1">
      <alignment vertical="center"/>
    </xf>
    <xf numFmtId="0" fontId="5" fillId="7" borderId="6" xfId="0" applyFont="1" applyFill="1" applyBorder="1" applyAlignment="1">
      <alignment vertical="center" wrapText="1"/>
    </xf>
    <xf numFmtId="4" fontId="7" fillId="7" borderId="11" xfId="0" applyNumberFormat="1" applyFont="1" applyFill="1" applyBorder="1" applyAlignment="1">
      <alignment horizontal="right" vertical="center"/>
    </xf>
    <xf numFmtId="167" fontId="5" fillId="6" borderId="8" xfId="0" applyNumberFormat="1" applyFont="1" applyFill="1" applyBorder="1" applyAlignment="1">
      <alignment vertical="center"/>
    </xf>
    <xf numFmtId="0" fontId="8" fillId="7" borderId="28" xfId="0" applyFont="1" applyFill="1" applyBorder="1" applyAlignment="1">
      <alignment horizontal="center" vertical="center" wrapText="1"/>
    </xf>
    <xf numFmtId="167" fontId="5" fillId="7" borderId="21" xfId="0" applyNumberFormat="1" applyFont="1" applyFill="1" applyBorder="1" applyAlignment="1">
      <alignment vertical="center"/>
    </xf>
    <xf numFmtId="0" fontId="5" fillId="7" borderId="8" xfId="0" applyFont="1" applyFill="1" applyBorder="1" applyAlignment="1">
      <alignment vertical="center" wrapText="1"/>
    </xf>
    <xf numFmtId="4" fontId="7" fillId="7" borderId="21" xfId="0" applyNumberFormat="1" applyFont="1" applyFill="1" applyBorder="1" applyAlignment="1">
      <alignment horizontal="right" vertical="center"/>
    </xf>
    <xf numFmtId="0" fontId="8" fillId="2" borderId="53" xfId="0" applyFont="1" applyFill="1" applyBorder="1" applyAlignment="1">
      <alignment horizontal="center" vertical="center" wrapText="1"/>
    </xf>
    <xf numFmtId="167" fontId="5" fillId="2" borderId="58" xfId="0" applyNumberFormat="1" applyFont="1" applyFill="1" applyBorder="1" applyAlignment="1">
      <alignment vertical="center"/>
    </xf>
    <xf numFmtId="167" fontId="5" fillId="2" borderId="20" xfId="0" applyNumberFormat="1" applyFont="1" applyFill="1" applyBorder="1" applyAlignment="1">
      <alignment vertical="center"/>
    </xf>
    <xf numFmtId="0" fontId="5" fillId="2" borderId="59" xfId="0" applyFont="1" applyFill="1" applyBorder="1" applyAlignment="1">
      <alignment vertical="center" wrapText="1"/>
    </xf>
    <xf numFmtId="4" fontId="7" fillId="2" borderId="20" xfId="0" applyNumberFormat="1" applyFont="1" applyFill="1" applyBorder="1" applyAlignment="1">
      <alignment horizontal="right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63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164" fontId="3" fillId="3" borderId="63" xfId="0" applyNumberFormat="1" applyFont="1" applyFill="1" applyBorder="1" applyAlignment="1">
      <alignment horizontal="center" vertical="center" wrapText="1"/>
    </xf>
    <xf numFmtId="164" fontId="3" fillId="3" borderId="42" xfId="0" applyNumberFormat="1" applyFont="1" applyFill="1" applyBorder="1" applyAlignment="1">
      <alignment horizontal="center" vertical="center" wrapText="1"/>
    </xf>
    <xf numFmtId="164" fontId="3" fillId="3" borderId="64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167" fontId="4" fillId="2" borderId="20" xfId="0" applyNumberFormat="1" applyFont="1" applyFill="1" applyBorder="1" applyAlignment="1">
      <alignment vertical="center" wrapText="1"/>
    </xf>
    <xf numFmtId="0" fontId="5" fillId="2" borderId="20" xfId="0" applyFont="1" applyFill="1" applyBorder="1" applyAlignment="1">
      <alignment vertical="center" wrapText="1"/>
    </xf>
    <xf numFmtId="167" fontId="5" fillId="6" borderId="20" xfId="0" applyNumberFormat="1" applyFont="1" applyFill="1" applyBorder="1" applyAlignment="1">
      <alignment vertical="center"/>
    </xf>
    <xf numFmtId="0" fontId="5" fillId="6" borderId="20" xfId="0" applyFont="1" applyFill="1" applyBorder="1" applyAlignment="1">
      <alignment vertical="center" wrapText="1"/>
    </xf>
    <xf numFmtId="4" fontId="7" fillId="6" borderId="20" xfId="0" applyNumberFormat="1" applyFont="1" applyFill="1" applyBorder="1" applyAlignment="1">
      <alignment horizontal="right" vertical="center"/>
    </xf>
    <xf numFmtId="167" fontId="5" fillId="2" borderId="20" xfId="0" applyNumberFormat="1" applyFont="1" applyFill="1" applyBorder="1" applyAlignment="1">
      <alignment horizontal="center" vertical="center"/>
    </xf>
    <xf numFmtId="167" fontId="5" fillId="6" borderId="20" xfId="0" applyNumberFormat="1" applyFont="1" applyFill="1" applyBorder="1" applyAlignment="1">
      <alignment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right" vertical="center" wrapText="1"/>
    </xf>
    <xf numFmtId="0" fontId="5" fillId="6" borderId="21" xfId="0" applyFont="1" applyFill="1" applyBorder="1" applyAlignment="1">
      <alignment vertical="center" wrapText="1"/>
    </xf>
    <xf numFmtId="167" fontId="5" fillId="2" borderId="60" xfId="0" applyNumberFormat="1" applyFont="1" applyFill="1" applyBorder="1" applyAlignment="1">
      <alignment vertical="center"/>
    </xf>
    <xf numFmtId="167" fontId="5" fillId="0" borderId="60" xfId="0" applyNumberFormat="1" applyFont="1" applyBorder="1" applyAlignment="1">
      <alignment vertical="center" wrapText="1"/>
    </xf>
    <xf numFmtId="0" fontId="5" fillId="0" borderId="60" xfId="0" applyFont="1" applyBorder="1" applyAlignment="1">
      <alignment vertical="center" wrapText="1"/>
    </xf>
    <xf numFmtId="4" fontId="4" fillId="0" borderId="39" xfId="0" applyNumberFormat="1" applyFont="1" applyBorder="1" applyAlignment="1">
      <alignment horizontal="right" vertical="center"/>
    </xf>
    <xf numFmtId="4" fontId="4" fillId="2" borderId="39" xfId="0" applyNumberFormat="1" applyFont="1" applyFill="1" applyBorder="1" applyAlignment="1">
      <alignment horizontal="right" vertical="center"/>
    </xf>
    <xf numFmtId="4" fontId="4" fillId="6" borderId="39" xfId="0" applyNumberFormat="1" applyFont="1" applyFill="1" applyBorder="1" applyAlignment="1">
      <alignment horizontal="right" vertical="center"/>
    </xf>
    <xf numFmtId="4" fontId="4" fillId="0" borderId="24" xfId="0" applyNumberFormat="1" applyFont="1" applyBorder="1" applyAlignment="1">
      <alignment horizontal="right" vertical="center"/>
    </xf>
    <xf numFmtId="4" fontId="4" fillId="6" borderId="38" xfId="0" applyNumberFormat="1" applyFont="1" applyFill="1" applyBorder="1" applyAlignment="1">
      <alignment horizontal="right" vertical="center"/>
    </xf>
    <xf numFmtId="4" fontId="4" fillId="0" borderId="16" xfId="0" applyNumberFormat="1" applyFont="1" applyBorder="1" applyAlignment="1">
      <alignment horizontal="right" vertical="center"/>
    </xf>
    <xf numFmtId="4" fontId="4" fillId="0" borderId="38" xfId="0" applyNumberFormat="1" applyFont="1" applyBorder="1" applyAlignment="1">
      <alignment horizontal="right" vertical="center"/>
    </xf>
    <xf numFmtId="4" fontId="4" fillId="0" borderId="66" xfId="0" applyNumberFormat="1" applyFont="1" applyBorder="1" applyAlignment="1">
      <alignment horizontal="right" vertical="center"/>
    </xf>
    <xf numFmtId="4" fontId="4" fillId="7" borderId="65" xfId="0" applyNumberFormat="1" applyFont="1" applyFill="1" applyBorder="1" applyAlignment="1">
      <alignment horizontal="right" vertical="center"/>
    </xf>
    <xf numFmtId="4" fontId="4" fillId="7" borderId="38" xfId="0" applyNumberFormat="1" applyFont="1" applyFill="1" applyBorder="1" applyAlignment="1">
      <alignment horizontal="right" vertical="center"/>
    </xf>
    <xf numFmtId="4" fontId="4" fillId="6" borderId="65" xfId="0" applyNumberFormat="1" applyFont="1" applyFill="1" applyBorder="1" applyAlignment="1">
      <alignment horizontal="right" vertical="center"/>
    </xf>
    <xf numFmtId="4" fontId="4" fillId="6" borderId="40" xfId="0" applyNumberFormat="1" applyFont="1" applyFill="1" applyBorder="1" applyAlignment="1">
      <alignment horizontal="right" vertical="center"/>
    </xf>
    <xf numFmtId="0" fontId="8" fillId="5" borderId="53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left" vertical="center" wrapText="1"/>
    </xf>
    <xf numFmtId="167" fontId="5" fillId="5" borderId="20" xfId="0" applyNumberFormat="1" applyFont="1" applyFill="1" applyBorder="1" applyAlignment="1">
      <alignment vertical="center"/>
    </xf>
    <xf numFmtId="0" fontId="5" fillId="5" borderId="59" xfId="0" applyFont="1" applyFill="1" applyBorder="1" applyAlignment="1">
      <alignment vertical="center" wrapText="1"/>
    </xf>
    <xf numFmtId="4" fontId="7" fillId="5" borderId="20" xfId="0" applyNumberFormat="1" applyFont="1" applyFill="1" applyBorder="1" applyAlignment="1">
      <alignment horizontal="right" vertical="center"/>
    </xf>
    <xf numFmtId="4" fontId="4" fillId="5" borderId="39" xfId="0" applyNumberFormat="1" applyFont="1" applyFill="1" applyBorder="1" applyAlignment="1">
      <alignment horizontal="right" vertical="center"/>
    </xf>
    <xf numFmtId="0" fontId="5" fillId="5" borderId="20" xfId="0" applyFont="1" applyFill="1" applyBorder="1" applyAlignment="1">
      <alignment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4" borderId="56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 vertic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167" fontId="5" fillId="0" borderId="56" xfId="0" applyNumberFormat="1" applyFont="1" applyBorder="1" applyAlignment="1">
      <alignment horizontal="center" vertical="center"/>
    </xf>
    <xf numFmtId="167" fontId="5" fillId="0" borderId="11" xfId="0" applyNumberFormat="1" applyFont="1" applyBorder="1" applyAlignment="1">
      <alignment horizontal="center" vertical="center"/>
    </xf>
    <xf numFmtId="167" fontId="5" fillId="0" borderId="21" xfId="0" applyNumberFormat="1" applyFont="1" applyBorder="1" applyAlignment="1">
      <alignment horizontal="center" vertical="center"/>
    </xf>
    <xf numFmtId="167" fontId="5" fillId="0" borderId="6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6" fillId="3" borderId="46" xfId="0" applyFont="1" applyFill="1" applyBorder="1" applyAlignment="1">
      <alignment vertical="center"/>
    </xf>
    <xf numFmtId="0" fontId="6" fillId="3" borderId="47" xfId="0" applyFont="1" applyFill="1" applyBorder="1" applyAlignment="1">
      <alignment vertical="center"/>
    </xf>
    <xf numFmtId="0" fontId="6" fillId="3" borderId="48" xfId="0" applyFont="1" applyFill="1" applyBorder="1" applyAlignment="1">
      <alignment vertical="center"/>
    </xf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13" fillId="2" borderId="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35" fillId="0" borderId="0" xfId="5949" applyFont="1" applyAlignment="1">
      <alignment horizontal="right"/>
    </xf>
    <xf numFmtId="4" fontId="35" fillId="0" borderId="0" xfId="5949" applyNumberFormat="1" applyFont="1"/>
    <xf numFmtId="2" fontId="13" fillId="0" borderId="0" xfId="2" applyNumberFormat="1" applyAlignment="1">
      <alignment vertical="center"/>
    </xf>
  </cellXfs>
  <cellStyles count="5959">
    <cellStyle name="Comma 2" xfId="9" xr:uid="{1CEF0C36-D2AC-46DE-9EDF-B3E6BAC6A016}"/>
    <cellStyle name="Comma 2 2" xfId="4758" xr:uid="{15ED4D6A-8D79-4E93-BAED-E610133DBE42}"/>
    <cellStyle name="Comma 2 2 2" xfId="5330" xr:uid="{7C6EE098-6D7D-4411-895A-D0D27FA3BD01}"/>
    <cellStyle name="Comma 2 2 2 2" xfId="5335" xr:uid="{F013D33C-3F6C-4B9A-AA21-C66C34F55FFC}"/>
    <cellStyle name="Comma 2 2 2 2 2" xfId="5945" xr:uid="{735E632C-FD74-4F7F-8A31-62EEAB8E3903}"/>
    <cellStyle name="Comma 2 2 3" xfId="5327" xr:uid="{9F256DDB-BAC5-4A54-921F-6768B9F9E44E}"/>
    <cellStyle name="Comma 2 2 4" xfId="5322" xr:uid="{2576AFEA-6FD8-44E2-BB68-ECAB25A524ED}"/>
    <cellStyle name="Comma 2 2 4 2" xfId="5942" xr:uid="{1AABF251-7C6A-4186-902F-9277B462D593}"/>
    <cellStyle name="Comma 2 3" xfId="5951" xr:uid="{EB080776-A519-4FCE-9EBB-34606E6460C7}"/>
    <cellStyle name="Comma 2 4" xfId="5358" xr:uid="{38C459BE-259B-4969-9EC2-404CD7D31C1D}"/>
    <cellStyle name="Comma 3" xfId="4291" xr:uid="{3C8B88A2-EF22-454D-A2AF-CAFB246CC9B5}"/>
    <cellStyle name="Comma 3 2" xfId="4759" xr:uid="{B973F678-A7C1-414B-AC43-AC9BC1AED28E}"/>
    <cellStyle name="Comma 3 2 2" xfId="5331" xr:uid="{A66FBE4F-1182-48C3-B525-884CA254B36D}"/>
    <cellStyle name="Comma 3 2 2 2" xfId="5336" xr:uid="{F3FCD455-3681-43D8-AA7A-AD48AAA62687}"/>
    <cellStyle name="Comma 3 2 2 2 2" xfId="5946" xr:uid="{F2F51ECB-83F8-464F-B21A-E860E44C9AE2}"/>
    <cellStyle name="Comma 3 2 3" xfId="5334" xr:uid="{58C13C32-E145-4638-9D5A-626D53D64572}"/>
    <cellStyle name="Comma 3 2 4" xfId="5323" xr:uid="{6E594CEA-A865-48EA-BC50-E715EC4543A5}"/>
    <cellStyle name="Comma 3 2 4 2" xfId="5943" xr:uid="{02E40A8C-D99B-43C1-B3B5-EEB143206C4E}"/>
    <cellStyle name="Comma 3 3" xfId="5371" xr:uid="{D396EE82-9060-4C0F-AD4F-CC0FD2CB9E9F}"/>
    <cellStyle name="Currency" xfId="5355" builtinId="4"/>
    <cellStyle name="Currency 10" xfId="10" xr:uid="{5839461E-30DB-4907-84C5-88B073E5694B}"/>
    <cellStyle name="Currency 10 2" xfId="11" xr:uid="{9945BD76-3D1A-426B-8F18-05101520CE8E}"/>
    <cellStyle name="Currency 10 2 2" xfId="3667" xr:uid="{BECEAB38-3171-42E5-941C-B86B682B6B6F}"/>
    <cellStyle name="Currency 10 2 2 2" xfId="4485" xr:uid="{1FE380B7-354D-4DB6-9E8C-65131FC76362}"/>
    <cellStyle name="Currency 10 2 3" xfId="4486" xr:uid="{8530C863-367A-443A-A1EF-AED42CDCD082}"/>
    <cellStyle name="Currency 10 3" xfId="12" xr:uid="{2ADDC1B9-A74D-4D0B-B917-F4900A4055E1}"/>
    <cellStyle name="Currency 10 3 2" xfId="3668" xr:uid="{1FC39B1A-A1D3-47B6-A8CE-8A697A70862D}"/>
    <cellStyle name="Currency 10 3 2 2" xfId="4487" xr:uid="{25F4EB80-9941-434F-9BE6-3129C835CD1B}"/>
    <cellStyle name="Currency 10 3 3" xfId="4488" xr:uid="{7741F7E6-588E-4F8B-A28A-C0755E9B2757}"/>
    <cellStyle name="Currency 10 4" xfId="3669" xr:uid="{80B6FFA4-DF41-4BAA-9892-419CD349848F}"/>
    <cellStyle name="Currency 10 4 2" xfId="4489" xr:uid="{362C0C27-D909-4BEB-90EE-82B2C4D11B1D}"/>
    <cellStyle name="Currency 10 5" xfId="4490" xr:uid="{6F6BA96A-2C22-40FC-A4A6-804A113CF364}"/>
    <cellStyle name="Currency 10 6" xfId="4681" xr:uid="{416404F3-0DF0-46A3-8DCA-1C3AAAE16CE4}"/>
    <cellStyle name="Currency 11" xfId="13" xr:uid="{D6290087-564A-473B-8A0B-529E0AFCB1F1}"/>
    <cellStyle name="Currency 11 2" xfId="14" xr:uid="{A3252D16-1CEE-4590-AE8F-F821CACAC03D}"/>
    <cellStyle name="Currency 11 2 2" xfId="3670" xr:uid="{97E36FA6-D282-48BF-88D8-CD212E587E9C}"/>
    <cellStyle name="Currency 11 2 2 2" xfId="4491" xr:uid="{079EAC65-9D0C-4A63-896A-40CE88731668}"/>
    <cellStyle name="Currency 11 2 3" xfId="4492" xr:uid="{255DD140-C77F-430F-A3C2-7234AB4B1538}"/>
    <cellStyle name="Currency 11 3" xfId="15" xr:uid="{D45428D9-FA47-4E93-BA76-F3306B368009}"/>
    <cellStyle name="Currency 11 3 2" xfId="3671" xr:uid="{3787883D-3F5D-49EF-862C-382DD9E964B8}"/>
    <cellStyle name="Currency 11 3 2 2" xfId="4493" xr:uid="{4D1FFFC3-C94A-45DB-94A5-9569012F5DEA}"/>
    <cellStyle name="Currency 11 3 3" xfId="4494" xr:uid="{64B8E71E-963F-450D-B9AC-C71275135474}"/>
    <cellStyle name="Currency 11 4" xfId="3672" xr:uid="{7BBA7EF2-FFDE-4BDB-BAC1-741278827514}"/>
    <cellStyle name="Currency 11 4 2" xfId="4495" xr:uid="{088687EB-291C-4BB2-AD25-77C69DA25F5A}"/>
    <cellStyle name="Currency 11 5" xfId="4292" xr:uid="{D734B57A-42CF-4DB4-869C-32D89B207103}"/>
    <cellStyle name="Currency 11 5 2" xfId="4496" xr:uid="{FAC1FA07-06D5-445D-9474-424913E51AFE}"/>
    <cellStyle name="Currency 11 5 3" xfId="4713" xr:uid="{0919184F-4DD0-4F3C-A159-F42686D9A003}"/>
    <cellStyle name="Currency 11 5 3 2" xfId="5318" xr:uid="{9D499AD7-D0BA-49F3-B628-FDD21F544D6A}"/>
    <cellStyle name="Currency 11 5 3 2 2" xfId="5939" xr:uid="{4561413B-F0F5-49E2-8E4D-325AB4D6514D}"/>
    <cellStyle name="Currency 11 5 3 3" xfId="4760" xr:uid="{6B5404DD-16BB-4EC8-B02C-C91A43C116EA}"/>
    <cellStyle name="Currency 11 5 3 4" xfId="5393" xr:uid="{9A530BF0-F6F3-43BE-9585-3AF3F2D2158D}"/>
    <cellStyle name="Currency 11 5 4" xfId="4690" xr:uid="{AFF1CC7A-93E2-45A9-8C18-D1DD9EF07EC9}"/>
    <cellStyle name="Currency 11 5 5" xfId="5372" xr:uid="{6B5F52E0-587F-4B94-AF77-03E1C4CF6159}"/>
    <cellStyle name="Currency 11 6" xfId="4682" xr:uid="{90E96725-AEAC-41C0-8002-668B9AAB7577}"/>
    <cellStyle name="Currency 12" xfId="16" xr:uid="{6851876E-9558-41B0-A736-E765F3CDD001}"/>
    <cellStyle name="Currency 12 2" xfId="17" xr:uid="{4A6BA813-99FD-410C-86C9-3F0EA4F33ED6}"/>
    <cellStyle name="Currency 12 2 2" xfId="3673" xr:uid="{7ECA6FAE-4C54-4206-A593-DD48B3E27951}"/>
    <cellStyle name="Currency 12 2 2 2" xfId="4497" xr:uid="{0302A741-B3FC-4B64-8C8E-9F5237F5FF72}"/>
    <cellStyle name="Currency 12 2 3" xfId="4498" xr:uid="{346C44FD-12EE-4AD9-9ADC-B6FE032D3132}"/>
    <cellStyle name="Currency 12 3" xfId="3674" xr:uid="{69DF71D0-C8F3-4FCF-BB29-0EB91F98FFE7}"/>
    <cellStyle name="Currency 12 3 2" xfId="4499" xr:uid="{9C93AC5F-E834-4928-84C4-F34F7DE881F0}"/>
    <cellStyle name="Currency 12 4" xfId="4500" xr:uid="{E9E70F62-98E2-446E-8C02-C88FDBAA6401}"/>
    <cellStyle name="Currency 13" xfId="18" xr:uid="{AF017E0D-E679-435F-9C95-F8BAC3935E06}"/>
    <cellStyle name="Currency 13 2" xfId="4294" xr:uid="{67D8CB9A-A11E-4285-BE3B-2EDA4202A11E}"/>
    <cellStyle name="Currency 13 3" xfId="4295" xr:uid="{E8FA9B2C-7B2F-42D9-9FA9-E71CFDBFB907}"/>
    <cellStyle name="Currency 13 3 2" xfId="4762" xr:uid="{A4F860E9-8815-45B5-B96A-FD1581FA069B}"/>
    <cellStyle name="Currency 13 3 3" xfId="5373" xr:uid="{D7FDACBA-918A-4619-A7B1-B1F3970D86E8}"/>
    <cellStyle name="Currency 13 4" xfId="4293" xr:uid="{2552026D-EDBB-4FA2-8EEA-87C5F9DB11FD}"/>
    <cellStyle name="Currency 13 5" xfId="4761" xr:uid="{D0F062E5-510E-407D-A40E-785255BF31BA}"/>
    <cellStyle name="Currency 13 6" xfId="5952" xr:uid="{CD868246-D26D-45A2-9FF7-11CAD38C9A97}"/>
    <cellStyle name="Currency 13 7" xfId="5359" xr:uid="{04973654-8FEA-4064-8420-C4EBC503013B}"/>
    <cellStyle name="Currency 14" xfId="19" xr:uid="{02702F1A-F211-4F06-AF59-7376272CB731}"/>
    <cellStyle name="Currency 14 2" xfId="3675" xr:uid="{93FA96AA-2B6A-4DE9-97B2-31B4284498BD}"/>
    <cellStyle name="Currency 14 2 2" xfId="4501" xr:uid="{967ECE29-E971-438A-B056-8885E97DDC52}"/>
    <cellStyle name="Currency 14 3" xfId="4502" xr:uid="{74656A8E-0280-4AB4-8218-EBE79379184D}"/>
    <cellStyle name="Currency 15" xfId="4387" xr:uid="{20F01DB5-9BB0-4D03-AE7D-B73BA3ADC1A0}"/>
    <cellStyle name="Currency 17" xfId="4296" xr:uid="{3DB49377-2EB5-4D01-85FF-113F4761F345}"/>
    <cellStyle name="Currency 2" xfId="20" xr:uid="{87CB05E5-2CFF-4271-B1F5-522D16FAA40C}"/>
    <cellStyle name="Currency 2 2" xfId="21" xr:uid="{184C831E-FC3C-4071-B4A0-FD90BB1AAD6F}"/>
    <cellStyle name="Currency 2 2 2" xfId="22" xr:uid="{5B2BFD15-B0E3-4A58-B8BF-BC556E541345}"/>
    <cellStyle name="Currency 2 2 2 2" xfId="23" xr:uid="{C2A12059-F0A7-46C4-B5EC-00181C424394}"/>
    <cellStyle name="Currency 2 2 2 2 2" xfId="4763" xr:uid="{43B5D768-6C05-4B7A-AF78-A1BC4077E547}"/>
    <cellStyle name="Currency 2 2 2 2 3" xfId="5953" xr:uid="{15F245E5-3838-4CBF-96B8-A6B382359526}"/>
    <cellStyle name="Currency 2 2 2 2 4" xfId="5360" xr:uid="{522B7207-DEAB-4031-8064-BC0345946391}"/>
    <cellStyle name="Currency 2 2 2 3" xfId="24" xr:uid="{11378762-8EC0-4770-B801-CE014FA4A5DD}"/>
    <cellStyle name="Currency 2 2 2 3 2" xfId="3676" xr:uid="{18601365-59D2-4564-94A5-C624B4F7DC7C}"/>
    <cellStyle name="Currency 2 2 2 3 2 2" xfId="4503" xr:uid="{9941048A-EC2D-414D-A117-0B391A25BD22}"/>
    <cellStyle name="Currency 2 2 2 3 3" xfId="4504" xr:uid="{D846E4A2-0A72-4245-9A46-72CC8D549840}"/>
    <cellStyle name="Currency 2 2 2 4" xfId="3677" xr:uid="{70DFA2BE-B1D5-4C44-B2A3-963B42667384}"/>
    <cellStyle name="Currency 2 2 2 4 2" xfId="4505" xr:uid="{DDDB1461-BCFA-4FD6-9AA0-0FE8007F7313}"/>
    <cellStyle name="Currency 2 2 2 5" xfId="4506" xr:uid="{FCC75F35-F45C-4DAF-8719-017AB8C0FB1F}"/>
    <cellStyle name="Currency 2 2 3" xfId="3678" xr:uid="{56885EE8-65FD-44AE-AD26-C2A68E3CFB6C}"/>
    <cellStyle name="Currency 2 2 3 2" xfId="4507" xr:uid="{7C5D55FA-8113-41E2-9035-39D52273E6E8}"/>
    <cellStyle name="Currency 2 2 4" xfId="4508" xr:uid="{02E914B0-16C4-4989-8AB0-A7EA59840A85}"/>
    <cellStyle name="Currency 2 3" xfId="25" xr:uid="{3B80D744-FB98-42E1-A923-7838FB25CEA1}"/>
    <cellStyle name="Currency 2 3 2" xfId="3679" xr:uid="{537B4F15-6DA0-4ECA-8028-37F048AB61F8}"/>
    <cellStyle name="Currency 2 3 2 2" xfId="4509" xr:uid="{7070737F-B466-4A0B-BF53-FD7C9B22E86A}"/>
    <cellStyle name="Currency 2 3 3" xfId="4510" xr:uid="{A73BE456-CB35-4A79-B89C-473C551D6A59}"/>
    <cellStyle name="Currency 2 4" xfId="3680" xr:uid="{43262DED-235B-45AC-833C-D2A10328E81F}"/>
    <cellStyle name="Currency 2 4 2" xfId="4420" xr:uid="{0EC845FA-F1E3-4BCB-BB52-E4FCBA1A3442}"/>
    <cellStyle name="Currency 2 5" xfId="4421" xr:uid="{6EE52639-3114-43B8-BDAD-6176A17BFD60}"/>
    <cellStyle name="Currency 2 5 2" xfId="4422" xr:uid="{9EAE4F25-00DD-420E-9BCC-52B6A3251A0A}"/>
    <cellStyle name="Currency 2 6" xfId="4423" xr:uid="{5B114E37-3B4A-4E24-8A33-B57C0B715B3F}"/>
    <cellStyle name="Currency 3" xfId="26" xr:uid="{7AFAE099-558F-4A39-B4BC-46E5BA5F8588}"/>
    <cellStyle name="Currency 3 2" xfId="27" xr:uid="{4FA62F1E-1B0C-46AD-996A-E6B744075731}"/>
    <cellStyle name="Currency 3 2 2" xfId="3681" xr:uid="{5F87A20E-62FE-483E-91CA-E001121B6B4B}"/>
    <cellStyle name="Currency 3 2 2 2" xfId="4511" xr:uid="{C4FD9CC0-FFFA-4CEE-A9A9-29E5F275380A}"/>
    <cellStyle name="Currency 3 2 3" xfId="4512" xr:uid="{CE735818-426C-43E3-8443-A06BC7F4518C}"/>
    <cellStyle name="Currency 3 3" xfId="28" xr:uid="{2C9AC839-DAEA-41CE-8593-1567507D73A0}"/>
    <cellStyle name="Currency 3 3 2" xfId="3682" xr:uid="{95E8EFCB-8047-4ED7-A2EF-C5E08BE37343}"/>
    <cellStyle name="Currency 3 3 2 2" xfId="4513" xr:uid="{65C26638-CC95-4A4D-B10A-4365250F1591}"/>
    <cellStyle name="Currency 3 3 3" xfId="4514" xr:uid="{9AB6DB96-E94A-41E6-87B9-154B0E8DB8E0}"/>
    <cellStyle name="Currency 3 4" xfId="29" xr:uid="{C4CA76F2-311A-4BCC-B01F-6FB19BC0B760}"/>
    <cellStyle name="Currency 3 4 2" xfId="3683" xr:uid="{EA8243E3-E4D4-490D-AF3D-DEC78F23F9A4}"/>
    <cellStyle name="Currency 3 4 2 2" xfId="4515" xr:uid="{AF4A11D0-0ED8-4AD8-82CD-C08DCF16C458}"/>
    <cellStyle name="Currency 3 4 3" xfId="4516" xr:uid="{CB60176B-3D8F-43A4-8563-0848B1723CB4}"/>
    <cellStyle name="Currency 3 5" xfId="3684" xr:uid="{E085C676-6C73-4FBD-86B8-4BFA9BB1570C}"/>
    <cellStyle name="Currency 3 5 2" xfId="4517" xr:uid="{98FFF24E-059F-4481-AA52-DE847C44CAFD}"/>
    <cellStyle name="Currency 3 6" xfId="4518" xr:uid="{0195B6B5-7E3B-4A6C-8226-F7D657567BAD}"/>
    <cellStyle name="Currency 4" xfId="30" xr:uid="{08F42606-5457-47EE-8D80-D285BA93A216}"/>
    <cellStyle name="Currency 4 2" xfId="31" xr:uid="{E2D45D56-B93D-41D1-8C64-B06084BBAFBC}"/>
    <cellStyle name="Currency 4 2 2" xfId="3685" xr:uid="{B3F0B340-629C-48B7-A7B7-5A7CB1BE8472}"/>
    <cellStyle name="Currency 4 2 2 2" xfId="4519" xr:uid="{216B5236-1164-4F01-BF10-10B6E446BB97}"/>
    <cellStyle name="Currency 4 2 3" xfId="4520" xr:uid="{566EC820-04B8-46BF-84E5-BF8C62A04C84}"/>
    <cellStyle name="Currency 4 3" xfId="32" xr:uid="{4E098A9C-4891-4C84-8D4F-222212851A9C}"/>
    <cellStyle name="Currency 4 3 2" xfId="3686" xr:uid="{A6089112-BBA1-4392-AB71-F93351351359}"/>
    <cellStyle name="Currency 4 3 2 2" xfId="4521" xr:uid="{BF19D55D-8173-43EF-9FD5-A28849EE011D}"/>
    <cellStyle name="Currency 4 3 3" xfId="4522" xr:uid="{5820C337-9BA5-4A3F-A81C-5D892E03D4FC}"/>
    <cellStyle name="Currency 4 4" xfId="3687" xr:uid="{DB0491FF-21AA-44FD-9A0E-A57BFFB2AC78}"/>
    <cellStyle name="Currency 4 4 2" xfId="4523" xr:uid="{7E25CA44-788C-4D4D-BBD8-BDBA455E86D0}"/>
    <cellStyle name="Currency 4 5" xfId="4297" xr:uid="{C6E5776F-E4DF-4DE3-8636-1422611997FD}"/>
    <cellStyle name="Currency 4 5 2" xfId="4524" xr:uid="{95737929-CE75-4809-9A25-0A57388290A8}"/>
    <cellStyle name="Currency 4 5 3" xfId="4714" xr:uid="{0F088073-D2FC-4EB5-B0B4-51EC289E7E3C}"/>
    <cellStyle name="Currency 4 5 3 2" xfId="5319" xr:uid="{7D078F25-20F5-4979-852D-0C840488211D}"/>
    <cellStyle name="Currency 4 5 3 2 2" xfId="5940" xr:uid="{A06E1FA7-B176-4873-8803-377CB762F113}"/>
    <cellStyle name="Currency 4 5 3 3" xfId="4764" xr:uid="{FA2A17AB-6721-4194-A7DF-601B53BC8D87}"/>
    <cellStyle name="Currency 4 5 3 4" xfId="5394" xr:uid="{A0BFCC99-21D1-4E71-92BE-F86FF3C76563}"/>
    <cellStyle name="Currency 4 5 4" xfId="4691" xr:uid="{D78E9446-4CE9-4591-9F48-18A4B25BD738}"/>
    <cellStyle name="Currency 4 5 5" xfId="5374" xr:uid="{BC4E3845-E579-4F26-BAC6-71272D19137C}"/>
    <cellStyle name="Currency 4 6" xfId="4683" xr:uid="{1681DE24-99D1-458B-A7CC-80A04B9BED26}"/>
    <cellStyle name="Currency 5" xfId="33" xr:uid="{182A83BE-6258-4371-88A0-D965F747446A}"/>
    <cellStyle name="Currency 5 2" xfId="34" xr:uid="{F7F18D9A-EC9B-486C-B255-8E0E8252D33A}"/>
    <cellStyle name="Currency 5 2 2" xfId="3688" xr:uid="{F067207E-1C03-4D64-A718-D38B6A61A8E0}"/>
    <cellStyle name="Currency 5 2 2 2" xfId="4525" xr:uid="{07AFE2CE-3538-42DA-857A-A3AC3C5B6FA9}"/>
    <cellStyle name="Currency 5 2 3" xfId="4526" xr:uid="{E751E380-E057-4A76-BE6C-E32A7F0F18FE}"/>
    <cellStyle name="Currency 5 3" xfId="4298" xr:uid="{4CF793E5-293D-4CB7-84F8-C5812C5A2608}"/>
    <cellStyle name="Currency 5 3 2" xfId="4622" xr:uid="{E106CDF1-40C1-480B-B1DD-6060F14EFA17}"/>
    <cellStyle name="Currency 5 3 2 2" xfId="5309" xr:uid="{E79EE818-F92D-45FB-9D26-FA1303A3EDEF}"/>
    <cellStyle name="Currency 5 3 2 3" xfId="4766" xr:uid="{923582CE-7954-48B6-B2C7-324ED788EB52}"/>
    <cellStyle name="Currency 5 3 3" xfId="5375" xr:uid="{76763D4D-2268-409C-B04B-EC33C0E138D4}"/>
    <cellStyle name="Currency 5 4" xfId="4765" xr:uid="{DAECBBF2-560C-4A56-94E8-D4E4AF1229EB}"/>
    <cellStyle name="Currency 5 5" xfId="5954" xr:uid="{9B939569-8420-4DCF-94BF-DA73C8DA786F}"/>
    <cellStyle name="Currency 5 6" xfId="5361" xr:uid="{F06DB773-EC3E-4444-B4D9-D3170FE7884F}"/>
    <cellStyle name="Currency 6" xfId="35" xr:uid="{02E13227-BD4C-4D8D-B217-56401FAF8362}"/>
    <cellStyle name="Currency 6 2" xfId="3689" xr:uid="{084F4440-0B72-4B3B-A4FF-7A69426644A2}"/>
    <cellStyle name="Currency 6 2 2" xfId="4527" xr:uid="{CFFF58BC-8CC1-466D-A31A-C98F2958D6B7}"/>
    <cellStyle name="Currency 6 3" xfId="4299" xr:uid="{D468C1B0-35AA-4ACA-B65B-A377B8FE3FD9}"/>
    <cellStyle name="Currency 6 3 2" xfId="4528" xr:uid="{DD4F7953-4D4D-412D-9530-44264C06FA5F}"/>
    <cellStyle name="Currency 6 3 3" xfId="4715" xr:uid="{87FFDBD2-5BD5-4444-9E32-201AF27E4BD0}"/>
    <cellStyle name="Currency 6 3 3 2" xfId="5320" xr:uid="{F3D2008B-7B4F-442D-972F-BD196D7EF0AD}"/>
    <cellStyle name="Currency 6 3 3 2 2" xfId="5941" xr:uid="{8E39319E-962D-41B8-9D00-EE5313A9EBBE}"/>
    <cellStyle name="Currency 6 3 3 3" xfId="4767" xr:uid="{62AE2D47-7A3A-491C-85B3-131564113DF7}"/>
    <cellStyle name="Currency 6 3 3 4" xfId="5395" xr:uid="{1D684132-EFDF-4006-AE0B-288E43AFABBD}"/>
    <cellStyle name="Currency 6 3 4" xfId="4692" xr:uid="{BBE0B089-2A8F-45A4-9A1F-C4E0BEB888D8}"/>
    <cellStyle name="Currency 6 3 5" xfId="5376" xr:uid="{583AAE0F-3123-4060-9DF9-F2832667235B}"/>
    <cellStyle name="Currency 6 4" xfId="4684" xr:uid="{FAD6D099-89F4-4864-8A09-CE338EE55ABC}"/>
    <cellStyle name="Currency 7" xfId="36" xr:uid="{C65FDDE4-7835-4739-975F-A2AFE6D3281F}"/>
    <cellStyle name="Currency 7 2" xfId="37" xr:uid="{C8ACC2A6-7D14-4A4C-9373-6DFE0E61B7DC}"/>
    <cellStyle name="Currency 7 2 2" xfId="3690" xr:uid="{30470214-668F-42F6-BE78-BAA6DC595A38}"/>
    <cellStyle name="Currency 7 2 2 2" xfId="4529" xr:uid="{1332F32C-8807-445C-A73B-D08CC0A84A27}"/>
    <cellStyle name="Currency 7 2 3" xfId="4530" xr:uid="{F039F7A5-09C5-4205-89C1-59E590B8F076}"/>
    <cellStyle name="Currency 7 3" xfId="3691" xr:uid="{396EA777-CBD6-4795-B061-8DDE570A763C}"/>
    <cellStyle name="Currency 7 3 2" xfId="4531" xr:uid="{6DDDE0A6-5904-4068-B1CC-C61D656070B0}"/>
    <cellStyle name="Currency 7 4" xfId="4532" xr:uid="{D5EF19BF-A1E2-4554-BD8A-9CCAB3816B3C}"/>
    <cellStyle name="Currency 7 5" xfId="4685" xr:uid="{7227C2C5-885F-47D8-9C77-11831616ECC7}"/>
    <cellStyle name="Currency 8" xfId="38" xr:uid="{12AA2BB5-36D8-4D13-91A2-405ABEADA26F}"/>
    <cellStyle name="Currency 8 2" xfId="39" xr:uid="{9C80D85A-4CFC-4BA5-93F9-CAD95CC23B0F}"/>
    <cellStyle name="Currency 8 2 2" xfId="3692" xr:uid="{4245FE2D-FFB9-42D0-8F68-949D001B5716}"/>
    <cellStyle name="Currency 8 2 2 2" xfId="4533" xr:uid="{B6ED36F9-864C-4D33-B965-FA2760A9706C}"/>
    <cellStyle name="Currency 8 2 3" xfId="4534" xr:uid="{203BAC18-6613-4F8F-804F-0C01DF560C19}"/>
    <cellStyle name="Currency 8 3" xfId="40" xr:uid="{482EE923-E59E-4AF4-96D7-17872A70708D}"/>
    <cellStyle name="Currency 8 3 2" xfId="3693" xr:uid="{B56CD0AC-2E85-4D0E-8875-8AD034996F94}"/>
    <cellStyle name="Currency 8 3 2 2" xfId="4535" xr:uid="{1490637A-6D4D-428C-AF0D-4995FFAD813C}"/>
    <cellStyle name="Currency 8 3 3" xfId="4536" xr:uid="{FC3AC703-B49C-423B-9890-0EBB78998D08}"/>
    <cellStyle name="Currency 8 4" xfId="41" xr:uid="{C3078D97-3198-4729-9DB7-A65A4E567154}"/>
    <cellStyle name="Currency 8 4 2" xfId="3694" xr:uid="{71A1BB92-E9E6-4038-9861-F2362B075137}"/>
    <cellStyle name="Currency 8 4 2 2" xfId="4537" xr:uid="{68CBF32E-C28B-40E4-BE00-8618341A4EA6}"/>
    <cellStyle name="Currency 8 4 3" xfId="4538" xr:uid="{73D39CA1-9D2A-44C0-ADFE-D45090517B67}"/>
    <cellStyle name="Currency 8 5" xfId="3695" xr:uid="{7EB16085-1B67-495F-9002-1C27F8101FF9}"/>
    <cellStyle name="Currency 8 5 2" xfId="4539" xr:uid="{BE82F7D5-AA27-46E3-8E1F-985A3EF1D4D4}"/>
    <cellStyle name="Currency 8 6" xfId="4540" xr:uid="{E3B198FF-0581-4ED1-9780-00A2CE2765A2}"/>
    <cellStyle name="Currency 8 7" xfId="4686" xr:uid="{F842EF1C-30A1-4779-924D-20BC3441C94A}"/>
    <cellStyle name="Currency 9" xfId="42" xr:uid="{CC87F805-4087-4C05-A4D3-38437E707E48}"/>
    <cellStyle name="Currency 9 2" xfId="43" xr:uid="{8887561D-8951-47E9-90F4-4B6151FE8B41}"/>
    <cellStyle name="Currency 9 2 2" xfId="3696" xr:uid="{82A1E66E-DFED-46CE-85C1-A8011999A91C}"/>
    <cellStyle name="Currency 9 2 2 2" xfId="4541" xr:uid="{56D9F34E-EABB-492A-8745-7C3189B8E678}"/>
    <cellStyle name="Currency 9 2 3" xfId="4542" xr:uid="{A3C8C0C8-5854-404F-BAD7-2C9B694A043C}"/>
    <cellStyle name="Currency 9 3" xfId="44" xr:uid="{D959EB54-55B9-4C5F-BA90-03B6F8DA6C7E}"/>
    <cellStyle name="Currency 9 3 2" xfId="3697" xr:uid="{A5FC1BD5-AAD7-47DA-A2DC-839407365EA1}"/>
    <cellStyle name="Currency 9 3 2 2" xfId="4543" xr:uid="{0A9F74DF-792B-43FB-BB9A-1FEBFFE14F31}"/>
    <cellStyle name="Currency 9 3 3" xfId="4544" xr:uid="{2B860808-71BB-4EDB-88FF-04D5AB4E48F1}"/>
    <cellStyle name="Currency 9 4" xfId="3698" xr:uid="{500DE5B4-5618-42DD-8085-53AF50AFEAF7}"/>
    <cellStyle name="Currency 9 4 2" xfId="4545" xr:uid="{88EFA5B2-3E84-444D-B90A-82AEE6B8FF49}"/>
    <cellStyle name="Currency 9 5" xfId="4300" xr:uid="{C892AF1A-5AA3-4E1E-B6B2-CAC24C2CDF62}"/>
    <cellStyle name="Currency 9 5 2" xfId="4546" xr:uid="{E982134E-94EB-4CDC-A0D6-4DC738CF2C1A}"/>
    <cellStyle name="Currency 9 5 3" xfId="4716" xr:uid="{ADCE65CB-2F8E-4950-AFCA-C5F9EC039A99}"/>
    <cellStyle name="Currency 9 5 4" xfId="4693" xr:uid="{4E4EE08E-5A40-4B52-B49E-212418AFB8B1}"/>
    <cellStyle name="Currency 9 6" xfId="4687" xr:uid="{DA3FBAF6-9736-4CD6-A600-061322E0E7B2}"/>
    <cellStyle name="Hyperlink" xfId="1" builtinId="8"/>
    <cellStyle name="Hyperlink 2" xfId="8" xr:uid="{3C61D2D5-CB9C-4AD4-9355-4F539BB26832}"/>
    <cellStyle name="Hyperlink 3" xfId="45" xr:uid="{6FBB2797-654D-4E54-8896-47CC6098DD41}"/>
    <cellStyle name="Hyperlink 3 2" xfId="4388" xr:uid="{A632E315-7AD1-436A-BA11-8C89459B79DB}"/>
    <cellStyle name="Hyperlink 3 3" xfId="4301" xr:uid="{E639314C-FC40-4CE2-9183-DA110E1BCE16}"/>
    <cellStyle name="Hyperlink 4" xfId="4302" xr:uid="{48B8089F-6905-480F-A0CD-5B7552A10D88}"/>
    <cellStyle name="Hyperlink 4 2" xfId="5347" xr:uid="{EB652EE3-6ADD-4485-889D-9C0C9FA1495D}"/>
    <cellStyle name="Normal" xfId="0" builtinId="0"/>
    <cellStyle name="Normal 10" xfId="46" xr:uid="{DE3E8E69-2479-4889-92ED-A3A13A6929AB}"/>
    <cellStyle name="Normal 10 10" xfId="95" xr:uid="{6473E0EF-70DB-414C-BD44-BF869BF98B84}"/>
    <cellStyle name="Normal 10 10 2" xfId="96" xr:uid="{A719001A-7D32-4EB3-B973-632C86630E56}"/>
    <cellStyle name="Normal 10 10 2 2" xfId="4304" xr:uid="{B915CC16-D082-4006-A0AE-E86A1036F7AB}"/>
    <cellStyle name="Normal 10 10 2 3" xfId="4600" xr:uid="{96724B6F-89F5-4B7E-A147-D87235C25F6E}"/>
    <cellStyle name="Normal 10 10 3" xfId="97" xr:uid="{938423D1-F10F-49ED-A1D8-F8CD032FB9FB}"/>
    <cellStyle name="Normal 10 10 4" xfId="98" xr:uid="{60B3E959-10B6-4892-8074-99BC7FBD7A2A}"/>
    <cellStyle name="Normal 10 11" xfId="99" xr:uid="{5E453436-D9BA-4175-88B5-77780F19B509}"/>
    <cellStyle name="Normal 10 11 2" xfId="100" xr:uid="{BB120D05-2D48-4B60-BF70-930E24B8ECA8}"/>
    <cellStyle name="Normal 10 11 3" xfId="101" xr:uid="{C7AE5FA5-6FD8-4688-B57B-A00B562B7463}"/>
    <cellStyle name="Normal 10 11 4" xfId="102" xr:uid="{EF848E0F-2FFD-4C40-A6C2-F615260DE3CF}"/>
    <cellStyle name="Normal 10 12" xfId="103" xr:uid="{2E5DA620-70D9-4203-BCC1-1EC3855E76C1}"/>
    <cellStyle name="Normal 10 12 2" xfId="104" xr:uid="{4F5B846B-3767-4650-8D82-FA2D53EF3CB8}"/>
    <cellStyle name="Normal 10 13" xfId="105" xr:uid="{DEDD026C-94DD-4FCB-B15E-C934D5739332}"/>
    <cellStyle name="Normal 10 14" xfId="106" xr:uid="{C7E9A43A-BF9C-4752-8C7F-D5F5B68B1D83}"/>
    <cellStyle name="Normal 10 15" xfId="107" xr:uid="{BC02768B-2848-448A-82B3-18EDD76C9E30}"/>
    <cellStyle name="Normal 10 2" xfId="47" xr:uid="{615BE014-D93A-48F2-991D-EF271006459A}"/>
    <cellStyle name="Normal 10 2 10" xfId="108" xr:uid="{7D81EB17-C7E7-4A02-8EC4-1BFA058C1F77}"/>
    <cellStyle name="Normal 10 2 11" xfId="109" xr:uid="{5E1D655E-996A-4E5B-B00E-7EA76610BFC5}"/>
    <cellStyle name="Normal 10 2 2" xfId="110" xr:uid="{273FEDC0-941B-4BFB-90A7-C75ABB17C0B6}"/>
    <cellStyle name="Normal 10 2 2 2" xfId="111" xr:uid="{1FFA903E-B8AD-4D3A-956B-AA892964A6ED}"/>
    <cellStyle name="Normal 10 2 2 2 2" xfId="112" xr:uid="{3D97A7CB-B53D-4284-9C24-AA3CC6588891}"/>
    <cellStyle name="Normal 10 2 2 2 2 2" xfId="113" xr:uid="{99294591-CC2A-461E-859F-870B3631C6A5}"/>
    <cellStyle name="Normal 10 2 2 2 2 2 2" xfId="114" xr:uid="{332E2A2D-DD7C-41D4-8B9F-D69ACB11026E}"/>
    <cellStyle name="Normal 10 2 2 2 2 2 2 2" xfId="3740" xr:uid="{312B24C8-BA6A-47C3-A43E-DAE09BC15E31}"/>
    <cellStyle name="Normal 10 2 2 2 2 2 2 2 2" xfId="3741" xr:uid="{752CE081-8694-4BB5-A91E-5665FDD886D9}"/>
    <cellStyle name="Normal 10 2 2 2 2 2 2 3" xfId="3742" xr:uid="{93D8C6F6-EAA7-4CD2-AA3E-F47138CF13CB}"/>
    <cellStyle name="Normal 10 2 2 2 2 2 3" xfId="115" xr:uid="{3215889F-2FA1-4D13-846C-ADAB7F43D064}"/>
    <cellStyle name="Normal 10 2 2 2 2 2 3 2" xfId="3743" xr:uid="{D49E1622-B1C7-45B6-910C-37F3AA7B86A5}"/>
    <cellStyle name="Normal 10 2 2 2 2 2 4" xfId="116" xr:uid="{D6B22E05-AF7B-4325-AEAB-EEE29A00807A}"/>
    <cellStyle name="Normal 10 2 2 2 2 3" xfId="117" xr:uid="{DAD8B793-0910-493B-819C-DF0F7AFEE4F8}"/>
    <cellStyle name="Normal 10 2 2 2 2 3 2" xfId="118" xr:uid="{C0EDC1F9-9C48-45AB-9FAC-483ABE721068}"/>
    <cellStyle name="Normal 10 2 2 2 2 3 2 2" xfId="3744" xr:uid="{B1094B7C-0B27-4A4B-8DD2-3A829088714C}"/>
    <cellStyle name="Normal 10 2 2 2 2 3 3" xfId="119" xr:uid="{DC625C55-7B5D-43FE-92D5-7C10C0520A5B}"/>
    <cellStyle name="Normal 10 2 2 2 2 3 4" xfId="120" xr:uid="{231FEC68-030B-4231-8DCE-059541C5F187}"/>
    <cellStyle name="Normal 10 2 2 2 2 4" xfId="121" xr:uid="{1F92D33D-40FD-48B3-B3D8-BD2678C14045}"/>
    <cellStyle name="Normal 10 2 2 2 2 4 2" xfId="3745" xr:uid="{21C0C929-19A1-4909-ABF4-7DC9416281C6}"/>
    <cellStyle name="Normal 10 2 2 2 2 5" xfId="122" xr:uid="{E942C90B-1214-4F33-80A9-829B5AC85769}"/>
    <cellStyle name="Normal 10 2 2 2 2 6" xfId="123" xr:uid="{F832EB41-B437-4F25-BBE1-FF2DB5345B26}"/>
    <cellStyle name="Normal 10 2 2 2 3" xfId="124" xr:uid="{36AD0E49-7EDF-41E1-99EF-784B319071A9}"/>
    <cellStyle name="Normal 10 2 2 2 3 2" xfId="125" xr:uid="{9245478A-0FD7-4283-A68A-4012922131EE}"/>
    <cellStyle name="Normal 10 2 2 2 3 2 2" xfId="126" xr:uid="{251E58F9-6AB2-4BE4-B807-DCD08924D023}"/>
    <cellStyle name="Normal 10 2 2 2 3 2 2 2" xfId="3746" xr:uid="{BF326844-E292-471B-8B8D-730A7331E455}"/>
    <cellStyle name="Normal 10 2 2 2 3 2 2 2 2" xfId="3747" xr:uid="{C4834CFF-02C3-4CC7-B58B-05499E1091A9}"/>
    <cellStyle name="Normal 10 2 2 2 3 2 2 3" xfId="3748" xr:uid="{60A0D36E-B0CF-4EDB-90A1-4FC53CFDACA5}"/>
    <cellStyle name="Normal 10 2 2 2 3 2 3" xfId="127" xr:uid="{2D124AC6-2761-4FD4-B4E2-43F0C0C6A449}"/>
    <cellStyle name="Normal 10 2 2 2 3 2 3 2" xfId="3749" xr:uid="{3E758EC5-19CE-4B76-B1A4-E83F8A8F74D6}"/>
    <cellStyle name="Normal 10 2 2 2 3 2 4" xfId="128" xr:uid="{6A72749F-4912-4855-8191-B1FDE2EDB80C}"/>
    <cellStyle name="Normal 10 2 2 2 3 3" xfId="129" xr:uid="{67B69AE4-488B-4367-957E-53E05C8E8B79}"/>
    <cellStyle name="Normal 10 2 2 2 3 3 2" xfId="3750" xr:uid="{158C20AB-3E7D-4F23-AF2C-CA4AEBE18D8F}"/>
    <cellStyle name="Normal 10 2 2 2 3 3 2 2" xfId="3751" xr:uid="{392622EC-13B2-4BD3-86A5-D1C5D5636920}"/>
    <cellStyle name="Normal 10 2 2 2 3 3 3" xfId="3752" xr:uid="{C6561467-6177-4BE0-80E6-369FF49701EC}"/>
    <cellStyle name="Normal 10 2 2 2 3 4" xfId="130" xr:uid="{95EB3E10-5906-4100-BCAC-804460B3D8BD}"/>
    <cellStyle name="Normal 10 2 2 2 3 4 2" xfId="3753" xr:uid="{CB0684A3-E51B-4355-BE0B-41566AB4E162}"/>
    <cellStyle name="Normal 10 2 2 2 3 5" xfId="131" xr:uid="{BDCC8E97-6CB9-464F-8B98-EA9BEB8595CC}"/>
    <cellStyle name="Normal 10 2 2 2 4" xfId="132" xr:uid="{89C3CB7F-25D1-40A9-AC82-5DC9574F99D4}"/>
    <cellStyle name="Normal 10 2 2 2 4 2" xfId="133" xr:uid="{0F735DD2-4E23-4A45-BD8D-6D4E042C8617}"/>
    <cellStyle name="Normal 10 2 2 2 4 2 2" xfId="3754" xr:uid="{8E248DF9-33CA-42EB-9512-096C34A39DDC}"/>
    <cellStyle name="Normal 10 2 2 2 4 2 2 2" xfId="3755" xr:uid="{C5602FD5-F63F-4DFE-B05A-D086B0709500}"/>
    <cellStyle name="Normal 10 2 2 2 4 2 3" xfId="3756" xr:uid="{21ED73BD-77FB-416E-9C50-8E9AD682EEBD}"/>
    <cellStyle name="Normal 10 2 2 2 4 3" xfId="134" xr:uid="{1519ED8E-0CA9-40D1-8DAD-5B5B71208B31}"/>
    <cellStyle name="Normal 10 2 2 2 4 3 2" xfId="3757" xr:uid="{3982882D-90C2-4BDC-AF64-0E1AF2F81682}"/>
    <cellStyle name="Normal 10 2 2 2 4 4" xfId="135" xr:uid="{C91B7FD0-52B4-44D2-B94E-ABFC55C2A582}"/>
    <cellStyle name="Normal 10 2 2 2 5" xfId="136" xr:uid="{DAE42BC1-211D-4D58-8B36-CA1BC11823B8}"/>
    <cellStyle name="Normal 10 2 2 2 5 2" xfId="137" xr:uid="{2EC2623B-8A50-458D-A01A-31A3E279B521}"/>
    <cellStyle name="Normal 10 2 2 2 5 2 2" xfId="3758" xr:uid="{9517349A-9868-4F1A-A997-3C6FBF54D040}"/>
    <cellStyle name="Normal 10 2 2 2 5 3" xfId="138" xr:uid="{7AB94A23-12EC-4F18-9814-84366D34F936}"/>
    <cellStyle name="Normal 10 2 2 2 5 4" xfId="139" xr:uid="{D185BE99-C86E-4C3A-9A7C-72D70E653B3C}"/>
    <cellStyle name="Normal 10 2 2 2 6" xfId="140" xr:uid="{2D4453C3-A09B-4536-BBBB-8524E0D0AC5B}"/>
    <cellStyle name="Normal 10 2 2 2 6 2" xfId="3759" xr:uid="{201016B7-1185-4618-A0BC-FD94999EDB0F}"/>
    <cellStyle name="Normal 10 2 2 2 7" xfId="141" xr:uid="{7235DE35-2DA8-472B-A4D5-3368B30295CE}"/>
    <cellStyle name="Normal 10 2 2 2 8" xfId="142" xr:uid="{0BA59938-CFC9-4E58-A8AA-7D7C98F11E26}"/>
    <cellStyle name="Normal 10 2 2 3" xfId="143" xr:uid="{A1B490EC-4CD6-4AB3-A495-59290883DA37}"/>
    <cellStyle name="Normal 10 2 2 3 2" xfId="144" xr:uid="{0ABE73B7-C4DD-4AC4-AC37-99656A5445B1}"/>
    <cellStyle name="Normal 10 2 2 3 2 2" xfId="145" xr:uid="{2B39E9F6-0137-4EBC-B627-35D6EF0423D9}"/>
    <cellStyle name="Normal 10 2 2 3 2 2 2" xfId="3760" xr:uid="{0DFB3556-294C-4CD7-94E8-379CADF90D88}"/>
    <cellStyle name="Normal 10 2 2 3 2 2 2 2" xfId="3761" xr:uid="{F4A101FF-5D20-4CA4-A04D-D551AF567EFE}"/>
    <cellStyle name="Normal 10 2 2 3 2 2 3" xfId="3762" xr:uid="{72951529-C086-46BA-91AC-E9ADABEEC9F1}"/>
    <cellStyle name="Normal 10 2 2 3 2 3" xfId="146" xr:uid="{EFC06F4E-C161-477B-8959-9A327612BDE8}"/>
    <cellStyle name="Normal 10 2 2 3 2 3 2" xfId="3763" xr:uid="{9FAAAD0A-9ED4-4945-A544-4EE138920B80}"/>
    <cellStyle name="Normal 10 2 2 3 2 4" xfId="147" xr:uid="{29D092C9-0901-4D6F-805F-F35AEC33AF0D}"/>
    <cellStyle name="Normal 10 2 2 3 3" xfId="148" xr:uid="{BAC07238-B71A-4A73-A365-F6AED7F572BC}"/>
    <cellStyle name="Normal 10 2 2 3 3 2" xfId="149" xr:uid="{924576A2-E161-4E41-A33B-53390107642A}"/>
    <cellStyle name="Normal 10 2 2 3 3 2 2" xfId="3764" xr:uid="{81DEC191-32B5-4946-A7A1-82991C6285FC}"/>
    <cellStyle name="Normal 10 2 2 3 3 3" xfId="150" xr:uid="{0B97D015-1AE8-48D2-8257-3D3ECA94B732}"/>
    <cellStyle name="Normal 10 2 2 3 3 4" xfId="151" xr:uid="{56BB893E-D51D-4A15-A83A-8EAAF5EA41D5}"/>
    <cellStyle name="Normal 10 2 2 3 4" xfId="152" xr:uid="{5AC233AC-F811-4D37-8922-A3D055C18D19}"/>
    <cellStyle name="Normal 10 2 2 3 4 2" xfId="3765" xr:uid="{703D9294-FA01-46A2-9A03-A2410F1C4260}"/>
    <cellStyle name="Normal 10 2 2 3 5" xfId="153" xr:uid="{34F888EF-1275-4D56-A80E-4E267CFAD9BF}"/>
    <cellStyle name="Normal 10 2 2 3 6" xfId="154" xr:uid="{825EE54C-A3FE-4FFD-A874-DCA1A4AE779D}"/>
    <cellStyle name="Normal 10 2 2 4" xfId="155" xr:uid="{A29E3E14-DF58-4826-B01F-1720E5188AF5}"/>
    <cellStyle name="Normal 10 2 2 4 2" xfId="156" xr:uid="{E6689CF0-BE21-4EBF-ACC1-26CAD28CE7EC}"/>
    <cellStyle name="Normal 10 2 2 4 2 2" xfId="157" xr:uid="{1DDDAF2E-D7F9-4E45-8A78-458429777FE4}"/>
    <cellStyle name="Normal 10 2 2 4 2 2 2" xfId="3766" xr:uid="{EE946E0D-C8BF-4544-BECE-73FD9745DF2B}"/>
    <cellStyle name="Normal 10 2 2 4 2 2 2 2" xfId="3767" xr:uid="{B41E19C3-BC59-448C-A70A-1F6D7B7AC8D2}"/>
    <cellStyle name="Normal 10 2 2 4 2 2 3" xfId="3768" xr:uid="{CD59AE36-7B29-4353-A519-AA97131B98AD}"/>
    <cellStyle name="Normal 10 2 2 4 2 3" xfId="158" xr:uid="{D830FCA9-4CA5-4E00-8220-154BFE68A17C}"/>
    <cellStyle name="Normal 10 2 2 4 2 3 2" xfId="3769" xr:uid="{F72B8D07-661A-42FC-B0B3-8405EB957325}"/>
    <cellStyle name="Normal 10 2 2 4 2 4" xfId="159" xr:uid="{9EF0AD77-C598-4314-8683-DB1C877CB41F}"/>
    <cellStyle name="Normal 10 2 2 4 3" xfId="160" xr:uid="{D4A5BCF6-7DCC-4433-863E-83A04E022171}"/>
    <cellStyle name="Normal 10 2 2 4 3 2" xfId="3770" xr:uid="{F0EDE343-E0D3-45B8-94D5-BF9DB7DF0D07}"/>
    <cellStyle name="Normal 10 2 2 4 3 2 2" xfId="3771" xr:uid="{8F1441B6-0A44-4AB6-AE27-2478DC9D9377}"/>
    <cellStyle name="Normal 10 2 2 4 3 3" xfId="3772" xr:uid="{BB17848B-1DCA-4CFA-8723-2C8EC7F49542}"/>
    <cellStyle name="Normal 10 2 2 4 4" xfId="161" xr:uid="{B2A96028-E1D1-415E-9037-899F90CCB0AA}"/>
    <cellStyle name="Normal 10 2 2 4 4 2" xfId="3773" xr:uid="{8CA3A300-3739-4D38-97BF-F9DA7A045ACC}"/>
    <cellStyle name="Normal 10 2 2 4 5" xfId="162" xr:uid="{80404351-16AA-412A-B945-E57CF9E46E27}"/>
    <cellStyle name="Normal 10 2 2 5" xfId="163" xr:uid="{9CAE9FB4-14A3-47BA-8937-752164EEAF3F}"/>
    <cellStyle name="Normal 10 2 2 5 2" xfId="164" xr:uid="{794A08C0-C61A-44C6-9027-3C84BD29BF0A}"/>
    <cellStyle name="Normal 10 2 2 5 2 2" xfId="3774" xr:uid="{DEF681E8-7580-4960-BE29-0B7241CB11D9}"/>
    <cellStyle name="Normal 10 2 2 5 2 2 2" xfId="3775" xr:uid="{9C3B03DE-DB14-4C35-BA12-5D501938F64C}"/>
    <cellStyle name="Normal 10 2 2 5 2 3" xfId="3776" xr:uid="{6ACBFC69-EEDE-44D0-8F22-E89325DB07A9}"/>
    <cellStyle name="Normal 10 2 2 5 3" xfId="165" xr:uid="{6A41A92B-0C0F-44EC-8018-EB4BAC4E4645}"/>
    <cellStyle name="Normal 10 2 2 5 3 2" xfId="3777" xr:uid="{5C5724E7-F0A3-47C0-8045-173F4031D940}"/>
    <cellStyle name="Normal 10 2 2 5 4" xfId="166" xr:uid="{FA02D01D-30D5-4468-80A4-A246642A113F}"/>
    <cellStyle name="Normal 10 2 2 6" xfId="167" xr:uid="{E48A8224-A84C-432C-B848-1AAB2EC573A1}"/>
    <cellStyle name="Normal 10 2 2 6 2" xfId="168" xr:uid="{B8A4ABA6-ADAA-4E49-BE54-B0FAAC744F24}"/>
    <cellStyle name="Normal 10 2 2 6 2 2" xfId="3778" xr:uid="{7B9BAF96-797E-48F9-897D-05B52B6E94EE}"/>
    <cellStyle name="Normal 10 2 2 6 2 3" xfId="4306" xr:uid="{4A827781-2D2C-4857-8A64-306091AC5A65}"/>
    <cellStyle name="Normal 10 2 2 6 3" xfId="169" xr:uid="{ED2537AB-97CC-40A2-9A85-A684B725B096}"/>
    <cellStyle name="Normal 10 2 2 6 4" xfId="170" xr:uid="{C0A541F3-F222-46CF-8F09-E935CD0F14BA}"/>
    <cellStyle name="Normal 10 2 2 6 4 2" xfId="4742" xr:uid="{72853365-8803-4456-AB83-812D145BA117}"/>
    <cellStyle name="Normal 10 2 2 6 4 3" xfId="4601" xr:uid="{EC1D801C-76ED-41E3-83A4-E5A726839414}"/>
    <cellStyle name="Normal 10 2 2 6 4 4" xfId="4449" xr:uid="{AF1384B4-A311-4846-96FE-67E7B06C0665}"/>
    <cellStyle name="Normal 10 2 2 7" xfId="171" xr:uid="{8ACB5058-416F-47B2-9FD5-2191FB119BA8}"/>
    <cellStyle name="Normal 10 2 2 7 2" xfId="3779" xr:uid="{CBB99C15-A4E1-428D-8895-2268D3636574}"/>
    <cellStyle name="Normal 10 2 2 8" xfId="172" xr:uid="{4B0DC9FC-0241-4B8A-B24F-BCF0E91BE854}"/>
    <cellStyle name="Normal 10 2 2 9" xfId="173" xr:uid="{3D90305A-6A3C-4587-8FE2-CB1BD1CC1ED1}"/>
    <cellStyle name="Normal 10 2 3" xfId="174" xr:uid="{EE90CAE7-5DA9-400D-AC1B-AB4BC1EB6A78}"/>
    <cellStyle name="Normal 10 2 3 2" xfId="175" xr:uid="{9E363160-580E-4285-8553-DA45BE8FCAF0}"/>
    <cellStyle name="Normal 10 2 3 2 2" xfId="176" xr:uid="{0147B416-8249-4CD0-80C0-3515DA5C47D0}"/>
    <cellStyle name="Normal 10 2 3 2 2 2" xfId="177" xr:uid="{381B8BBB-1C5B-4838-A2AF-D0DA7CB20F09}"/>
    <cellStyle name="Normal 10 2 3 2 2 2 2" xfId="3780" xr:uid="{B2B0412B-6003-48CE-8F35-1108F4AFCCB7}"/>
    <cellStyle name="Normal 10 2 3 2 2 2 2 2" xfId="3781" xr:uid="{C38C1844-FD26-4D6C-8B6F-217084605F5C}"/>
    <cellStyle name="Normal 10 2 3 2 2 2 3" xfId="3782" xr:uid="{7051C4E8-46B8-40BA-921A-4A40036D9582}"/>
    <cellStyle name="Normal 10 2 3 2 2 3" xfId="178" xr:uid="{73BB169F-3103-4DAD-981F-25A12A663176}"/>
    <cellStyle name="Normal 10 2 3 2 2 3 2" xfId="3783" xr:uid="{36F7A321-221B-433C-9835-2804F7A7D1AB}"/>
    <cellStyle name="Normal 10 2 3 2 2 4" xfId="179" xr:uid="{B72274A1-7AB2-4F94-A5CC-A9317217BD2D}"/>
    <cellStyle name="Normal 10 2 3 2 3" xfId="180" xr:uid="{1D5ECC2B-B4C5-4B6E-A032-67E0A9D7BA01}"/>
    <cellStyle name="Normal 10 2 3 2 3 2" xfId="181" xr:uid="{C7525AFE-36DB-4203-B66E-F7804E744B19}"/>
    <cellStyle name="Normal 10 2 3 2 3 2 2" xfId="3784" xr:uid="{00BE845D-E8EA-40B9-B58E-25DED6247225}"/>
    <cellStyle name="Normal 10 2 3 2 3 3" xfId="182" xr:uid="{034B8E0D-D753-4759-BE70-E0E927A361AD}"/>
    <cellStyle name="Normal 10 2 3 2 3 4" xfId="183" xr:uid="{85305F1D-596A-4E1A-9B94-90CD7F5C8F30}"/>
    <cellStyle name="Normal 10 2 3 2 4" xfId="184" xr:uid="{F7F1EE4E-DDE8-442A-9685-B5F025DC3B73}"/>
    <cellStyle name="Normal 10 2 3 2 4 2" xfId="3785" xr:uid="{FC917DEC-FC6C-42B1-A9D3-F6E58A516BDF}"/>
    <cellStyle name="Normal 10 2 3 2 5" xfId="185" xr:uid="{14C4CAFA-9E24-48A2-86FD-122866381374}"/>
    <cellStyle name="Normal 10 2 3 2 6" xfId="186" xr:uid="{0FB81D72-E213-4A40-B137-37F430573B68}"/>
    <cellStyle name="Normal 10 2 3 3" xfId="187" xr:uid="{5FCB34FE-E79E-4AE3-B559-C457C5DD97C8}"/>
    <cellStyle name="Normal 10 2 3 3 2" xfId="188" xr:uid="{45E585B8-C135-48C7-94BE-8EDFB89E6086}"/>
    <cellStyle name="Normal 10 2 3 3 2 2" xfId="189" xr:uid="{94B8D304-67FF-4C24-B40B-75DAACEE466C}"/>
    <cellStyle name="Normal 10 2 3 3 2 2 2" xfId="3786" xr:uid="{871C4C89-716E-439A-A099-3FAE3F36C128}"/>
    <cellStyle name="Normal 10 2 3 3 2 2 2 2" xfId="3787" xr:uid="{0BAEF2C9-FB1A-4D13-B87D-03D717F130DD}"/>
    <cellStyle name="Normal 10 2 3 3 2 2 3" xfId="3788" xr:uid="{E3D87D9E-B6FC-4F10-BBED-C06AF32E5641}"/>
    <cellStyle name="Normal 10 2 3 3 2 3" xfId="190" xr:uid="{0CAD53E6-4512-43A8-B35F-B8F28565FBC6}"/>
    <cellStyle name="Normal 10 2 3 3 2 3 2" xfId="3789" xr:uid="{62E509AF-5B46-41D9-B7C6-F8F97A6CDB67}"/>
    <cellStyle name="Normal 10 2 3 3 2 4" xfId="191" xr:uid="{DAE9DB4E-3510-4770-9884-B82DDD7BD1BA}"/>
    <cellStyle name="Normal 10 2 3 3 3" xfId="192" xr:uid="{EC616A65-142D-47D2-98D0-592AF0943228}"/>
    <cellStyle name="Normal 10 2 3 3 3 2" xfId="3790" xr:uid="{2CEDDCD0-84C2-4C22-B9B0-6F549E8857B0}"/>
    <cellStyle name="Normal 10 2 3 3 3 2 2" xfId="3791" xr:uid="{366C1FC9-5B32-4DD8-B9E0-34DA0237644E}"/>
    <cellStyle name="Normal 10 2 3 3 3 3" xfId="3792" xr:uid="{B72332BF-7AE3-4AE3-899F-F84BDB869FE9}"/>
    <cellStyle name="Normal 10 2 3 3 4" xfId="193" xr:uid="{56CE88E9-3DB4-4058-ACE6-C6DFDF039546}"/>
    <cellStyle name="Normal 10 2 3 3 4 2" xfId="3793" xr:uid="{98D23671-B61C-47A4-92A9-7C4C281A43B8}"/>
    <cellStyle name="Normal 10 2 3 3 5" xfId="194" xr:uid="{C3DFAD33-66A3-47CD-9DEE-F64B778B75BE}"/>
    <cellStyle name="Normal 10 2 3 4" xfId="195" xr:uid="{96287262-23C3-485E-B739-12E280CEC4FF}"/>
    <cellStyle name="Normal 10 2 3 4 2" xfId="196" xr:uid="{83D45688-87AC-4A09-9A06-05EC0A37684E}"/>
    <cellStyle name="Normal 10 2 3 4 2 2" xfId="3794" xr:uid="{583AA488-AF9C-4633-8DF2-D87950E04FFE}"/>
    <cellStyle name="Normal 10 2 3 4 2 2 2" xfId="3795" xr:uid="{D3F72011-283E-4DA0-8728-0518C60F106C}"/>
    <cellStyle name="Normal 10 2 3 4 2 3" xfId="3796" xr:uid="{34770278-29A3-412A-B333-7E62EC388A47}"/>
    <cellStyle name="Normal 10 2 3 4 3" xfId="197" xr:uid="{2CD1B64A-AFE5-42B6-8919-4D1424F54F5E}"/>
    <cellStyle name="Normal 10 2 3 4 3 2" xfId="3797" xr:uid="{3DDBCD88-890F-4062-B544-2A3E739B96C6}"/>
    <cellStyle name="Normal 10 2 3 4 4" xfId="198" xr:uid="{7FDDB280-7671-474D-8255-0AB42DC5756C}"/>
    <cellStyle name="Normal 10 2 3 5" xfId="199" xr:uid="{BF859645-2583-4E49-9CCE-DC07198234E9}"/>
    <cellStyle name="Normal 10 2 3 5 2" xfId="200" xr:uid="{CB2C1E4B-4BA5-45A6-B570-32EA62433F31}"/>
    <cellStyle name="Normal 10 2 3 5 2 2" xfId="3798" xr:uid="{95D2A144-FF6C-4834-88C2-3EA9A2EB191E}"/>
    <cellStyle name="Normal 10 2 3 5 2 3" xfId="4307" xr:uid="{95CC757D-21C2-4048-8EBE-AF73394A11A4}"/>
    <cellStyle name="Normal 10 2 3 5 3" xfId="201" xr:uid="{B723A850-21D7-4970-AAA8-150B64F2667A}"/>
    <cellStyle name="Normal 10 2 3 5 4" xfId="202" xr:uid="{A9D0DD3B-2076-444A-9722-B29A2591A809}"/>
    <cellStyle name="Normal 10 2 3 5 4 2" xfId="4743" xr:uid="{11414E38-7D02-42E4-94D1-C29C4A0FB8E5}"/>
    <cellStyle name="Normal 10 2 3 5 4 3" xfId="4602" xr:uid="{47DF26F9-8084-446F-BD55-E99C4648EACA}"/>
    <cellStyle name="Normal 10 2 3 5 4 4" xfId="4450" xr:uid="{4724BE23-DD28-47C1-8557-BB30DE0A1BE6}"/>
    <cellStyle name="Normal 10 2 3 6" xfId="203" xr:uid="{EE48BC59-E6E2-4591-89A5-0F3B5A83729F}"/>
    <cellStyle name="Normal 10 2 3 6 2" xfId="3799" xr:uid="{FFDAAE6D-2E03-493F-BC20-D624A58411A6}"/>
    <cellStyle name="Normal 10 2 3 7" xfId="204" xr:uid="{E5105781-493F-4BC9-81BC-698E9E805CB4}"/>
    <cellStyle name="Normal 10 2 3 8" xfId="205" xr:uid="{FF2F08C8-8412-4764-8F7C-0257D7EB4668}"/>
    <cellStyle name="Normal 10 2 4" xfId="206" xr:uid="{BD135D87-E55F-4F38-B6C6-F08E675CF194}"/>
    <cellStyle name="Normal 10 2 4 2" xfId="207" xr:uid="{EF05192B-A8F5-4BC5-B482-64F7A1EE29FC}"/>
    <cellStyle name="Normal 10 2 4 2 2" xfId="208" xr:uid="{21583C34-35ED-44F9-A2A8-969BA31931A6}"/>
    <cellStyle name="Normal 10 2 4 2 2 2" xfId="209" xr:uid="{C75E63E2-7382-43A7-8CEF-B54EE9ABED08}"/>
    <cellStyle name="Normal 10 2 4 2 2 2 2" xfId="3800" xr:uid="{3A46C6AE-1DD9-4305-B67E-C4F512588C9E}"/>
    <cellStyle name="Normal 10 2 4 2 2 3" xfId="210" xr:uid="{E49A4503-EAB2-4BFB-B53A-FF82A34CF4D3}"/>
    <cellStyle name="Normal 10 2 4 2 2 4" xfId="211" xr:uid="{9FF6CE09-2F30-41C6-AB43-5209F02C546A}"/>
    <cellStyle name="Normal 10 2 4 2 3" xfId="212" xr:uid="{870896D0-959B-4EB5-8705-BC1900ADD4BC}"/>
    <cellStyle name="Normal 10 2 4 2 3 2" xfId="3801" xr:uid="{C5353CA7-462B-49FB-ABDF-900BB29B2E92}"/>
    <cellStyle name="Normal 10 2 4 2 4" xfId="213" xr:uid="{049EEBD2-C821-42E9-ABE2-F09DBD199E72}"/>
    <cellStyle name="Normal 10 2 4 2 5" xfId="214" xr:uid="{0EFF4495-B450-446F-83F0-707730098593}"/>
    <cellStyle name="Normal 10 2 4 3" xfId="215" xr:uid="{F896A3A7-2DC4-481F-AA8F-3A53546A62A3}"/>
    <cellStyle name="Normal 10 2 4 3 2" xfId="216" xr:uid="{178AEB6A-2732-43A4-A5D4-D0EBF718F309}"/>
    <cellStyle name="Normal 10 2 4 3 2 2" xfId="3802" xr:uid="{A0E180D8-5314-439A-A8BF-DED53DEBBDB1}"/>
    <cellStyle name="Normal 10 2 4 3 3" xfId="217" xr:uid="{6A55B85E-0507-4D80-A65A-7F6FDE253848}"/>
    <cellStyle name="Normal 10 2 4 3 4" xfId="218" xr:uid="{3276C8E9-B742-422A-BB01-1671799BBE3C}"/>
    <cellStyle name="Normal 10 2 4 4" xfId="219" xr:uid="{316D296B-615A-4BC4-93F4-F12A17272F79}"/>
    <cellStyle name="Normal 10 2 4 4 2" xfId="220" xr:uid="{858BFF0C-525C-4228-BFBE-DE6F876EE9E8}"/>
    <cellStyle name="Normal 10 2 4 4 3" xfId="221" xr:uid="{63553F0A-80E4-451F-914A-87CF363A77CC}"/>
    <cellStyle name="Normal 10 2 4 4 4" xfId="222" xr:uid="{B9DE9023-E8E5-4C7D-8DB5-57EA1D9CF7C7}"/>
    <cellStyle name="Normal 10 2 4 5" xfId="223" xr:uid="{AF770338-C189-4DC9-8886-B9D4E4DE7499}"/>
    <cellStyle name="Normal 10 2 4 6" xfId="224" xr:uid="{2EB76A3B-88B3-4B51-BC36-FAA7853E18D9}"/>
    <cellStyle name="Normal 10 2 4 7" xfId="225" xr:uid="{B24AFFF4-F5B1-4A2E-9091-67B7BF8612BC}"/>
    <cellStyle name="Normal 10 2 5" xfId="226" xr:uid="{C9A718F3-C5EE-4A50-8D6F-1BED2BE8FB22}"/>
    <cellStyle name="Normal 10 2 5 2" xfId="227" xr:uid="{C1335557-346C-4E7B-856B-1BBCEB1E0D62}"/>
    <cellStyle name="Normal 10 2 5 2 2" xfId="228" xr:uid="{F8CE6A5D-4543-448C-8BA4-E9754740212A}"/>
    <cellStyle name="Normal 10 2 5 2 2 2" xfId="3803" xr:uid="{2A6D776D-91EE-4454-973A-684B537734BE}"/>
    <cellStyle name="Normal 10 2 5 2 2 2 2" xfId="3804" xr:uid="{DF796DD7-EF7C-4B08-8C51-9916076C1176}"/>
    <cellStyle name="Normal 10 2 5 2 2 3" xfId="3805" xr:uid="{93FCD761-8956-4403-8178-A97DC9F92EAC}"/>
    <cellStyle name="Normal 10 2 5 2 3" xfId="229" xr:uid="{F5355DAB-42FE-4544-A605-A7C014630075}"/>
    <cellStyle name="Normal 10 2 5 2 3 2" xfId="3806" xr:uid="{620AC4DE-0178-4D5F-99E4-8C23C0B06718}"/>
    <cellStyle name="Normal 10 2 5 2 4" xfId="230" xr:uid="{944DA813-DC70-44F7-AA24-847D7A8C2B0B}"/>
    <cellStyle name="Normal 10 2 5 3" xfId="231" xr:uid="{8C58BE29-DD82-4640-B557-6D1391C3A3D1}"/>
    <cellStyle name="Normal 10 2 5 3 2" xfId="232" xr:uid="{6BD5E6C8-966D-4CEE-9B0C-8900DA77ABE4}"/>
    <cellStyle name="Normal 10 2 5 3 2 2" xfId="3807" xr:uid="{A0FE31D6-4F62-4BD9-82FC-FAE27191F5E0}"/>
    <cellStyle name="Normal 10 2 5 3 3" xfId="233" xr:uid="{50477289-BDD0-48A3-829A-DE4855BAD7A5}"/>
    <cellStyle name="Normal 10 2 5 3 4" xfId="234" xr:uid="{47AF5E40-D40A-4B22-9E17-1D10BB8F0F62}"/>
    <cellStyle name="Normal 10 2 5 4" xfId="235" xr:uid="{619E9D1F-8441-405D-B284-1B2A1E737112}"/>
    <cellStyle name="Normal 10 2 5 4 2" xfId="3808" xr:uid="{5EEB67F4-5D66-458A-B0BC-020DBC3C1619}"/>
    <cellStyle name="Normal 10 2 5 5" xfId="236" xr:uid="{54D5EB5B-FF1D-4E9B-A2C8-C8F6EABA72B7}"/>
    <cellStyle name="Normal 10 2 5 6" xfId="237" xr:uid="{3BD9391F-594E-4B09-830A-ECC588CA91A9}"/>
    <cellStyle name="Normal 10 2 6" xfId="238" xr:uid="{88DAA96B-866D-488F-BDD6-EA270DF62150}"/>
    <cellStyle name="Normal 10 2 6 2" xfId="239" xr:uid="{A4744215-4203-4123-A241-D3E7C6D1B8D9}"/>
    <cellStyle name="Normal 10 2 6 2 2" xfId="240" xr:uid="{912389B1-FC63-4DFC-9D90-EB5DACC1E24A}"/>
    <cellStyle name="Normal 10 2 6 2 2 2" xfId="3809" xr:uid="{846675D9-B55A-4A0C-B51F-72D74A20B3BD}"/>
    <cellStyle name="Normal 10 2 6 2 3" xfId="241" xr:uid="{E73E2149-903E-43F2-B640-1AF998E34F21}"/>
    <cellStyle name="Normal 10 2 6 2 4" xfId="242" xr:uid="{62A0010F-7D8E-4A0C-85A7-7EE269C94A5D}"/>
    <cellStyle name="Normal 10 2 6 3" xfId="243" xr:uid="{8134BCAE-7867-47EC-B3BB-A66DB37DA758}"/>
    <cellStyle name="Normal 10 2 6 3 2" xfId="3810" xr:uid="{E73B8FC7-97BF-4299-B6C5-8E6893C60B20}"/>
    <cellStyle name="Normal 10 2 6 4" xfId="244" xr:uid="{FE8212FC-A311-4C06-9924-1C5F389763A0}"/>
    <cellStyle name="Normal 10 2 6 5" xfId="245" xr:uid="{97930CF1-D5E1-443C-8CB8-614A06BDC1B7}"/>
    <cellStyle name="Normal 10 2 7" xfId="246" xr:uid="{61B58C81-6AA6-4B4A-8CCE-9C8F64746597}"/>
    <cellStyle name="Normal 10 2 7 2" xfId="247" xr:uid="{E6A5D27C-4385-488D-BFB8-7A4DD1459925}"/>
    <cellStyle name="Normal 10 2 7 2 2" xfId="3811" xr:uid="{0443A519-26C3-43BE-B091-66F9E577A8F8}"/>
    <cellStyle name="Normal 10 2 7 2 3" xfId="4305" xr:uid="{B67A2CF6-2E39-4338-AD65-33EF7044D6EA}"/>
    <cellStyle name="Normal 10 2 7 3" xfId="248" xr:uid="{7116D433-39CE-4832-8A9F-DAF1615B1591}"/>
    <cellStyle name="Normal 10 2 7 4" xfId="249" xr:uid="{CD7CF358-B08F-4659-9601-936B158FE8B2}"/>
    <cellStyle name="Normal 10 2 7 4 2" xfId="4741" xr:uid="{267AFCB8-3D8B-4398-B1F9-D406794FE924}"/>
    <cellStyle name="Normal 10 2 7 4 3" xfId="4603" xr:uid="{10C8AB20-D450-41B9-A9CB-8A75E26AB92F}"/>
    <cellStyle name="Normal 10 2 7 4 4" xfId="4448" xr:uid="{F9B989D2-1F40-4E7A-A16D-06FB8A05AE3D}"/>
    <cellStyle name="Normal 10 2 8" xfId="250" xr:uid="{82BC2ACA-DE6F-40A9-8875-61F11D560B3D}"/>
    <cellStyle name="Normal 10 2 8 2" xfId="251" xr:uid="{A4F3D144-D110-4881-945D-6AA7D6DD2F39}"/>
    <cellStyle name="Normal 10 2 8 3" xfId="252" xr:uid="{7B262E7D-5683-467A-B6DA-D429823577E2}"/>
    <cellStyle name="Normal 10 2 8 4" xfId="253" xr:uid="{2A000823-CD1D-4CA9-A453-18400D79858B}"/>
    <cellStyle name="Normal 10 2 9" xfId="254" xr:uid="{3A138CAE-673D-431B-B6A8-2AB7BC7A9C82}"/>
    <cellStyle name="Normal 10 3" xfId="255" xr:uid="{DD3188DB-B4BD-4A75-8EB3-21D6846D8D28}"/>
    <cellStyle name="Normal 10 3 10" xfId="256" xr:uid="{6A56E67B-7662-4870-889C-7F72E4D86CA6}"/>
    <cellStyle name="Normal 10 3 11" xfId="257" xr:uid="{F4CF8CDA-4D98-437F-9799-C7BC8E847E16}"/>
    <cellStyle name="Normal 10 3 2" xfId="258" xr:uid="{E4F081B3-38C3-4987-9D2B-543FEB4D9034}"/>
    <cellStyle name="Normal 10 3 2 2" xfId="259" xr:uid="{D5E00E85-5741-416D-8F56-BC3FD71A2379}"/>
    <cellStyle name="Normal 10 3 2 2 2" xfId="260" xr:uid="{B7F37A43-47F1-4C05-8C27-B367F0C61D11}"/>
    <cellStyle name="Normal 10 3 2 2 2 2" xfId="261" xr:uid="{9CDEF666-0DBF-47DB-B869-DD5E549EC97C}"/>
    <cellStyle name="Normal 10 3 2 2 2 2 2" xfId="262" xr:uid="{81FAA3B9-D1B9-4F99-8EC6-6C741999884B}"/>
    <cellStyle name="Normal 10 3 2 2 2 2 2 2" xfId="3812" xr:uid="{C25F1ADD-0A97-4CF9-9B34-61CCF970C21F}"/>
    <cellStyle name="Normal 10 3 2 2 2 2 3" xfId="263" xr:uid="{0F437260-072E-4F05-8465-C7571F54E93D}"/>
    <cellStyle name="Normal 10 3 2 2 2 2 4" xfId="264" xr:uid="{0783A526-9E98-45B0-82A2-433424A7336C}"/>
    <cellStyle name="Normal 10 3 2 2 2 3" xfId="265" xr:uid="{A0869836-E261-4E8A-A25A-DBA6449D2AE1}"/>
    <cellStyle name="Normal 10 3 2 2 2 3 2" xfId="266" xr:uid="{8EE08B5C-650F-4023-914C-77F46DE8C431}"/>
    <cellStyle name="Normal 10 3 2 2 2 3 3" xfId="267" xr:uid="{4B358171-38B2-47DA-ABCC-E99462EDD755}"/>
    <cellStyle name="Normal 10 3 2 2 2 3 4" xfId="268" xr:uid="{1B5FD8C2-A8E0-4B20-BBDB-FC8DBA802C1F}"/>
    <cellStyle name="Normal 10 3 2 2 2 4" xfId="269" xr:uid="{0A4F164E-D898-4D0B-8382-5A226AAC80A9}"/>
    <cellStyle name="Normal 10 3 2 2 2 5" xfId="270" xr:uid="{65FAD57E-99FC-4BE7-93E2-7F44BD8045D8}"/>
    <cellStyle name="Normal 10 3 2 2 2 6" xfId="271" xr:uid="{77EF440B-869F-4B8E-90E1-18667E590FD6}"/>
    <cellStyle name="Normal 10 3 2 2 3" xfId="272" xr:uid="{0FA4A6E0-1296-425F-A20E-C369343FA143}"/>
    <cellStyle name="Normal 10 3 2 2 3 2" xfId="273" xr:uid="{30802123-DB2C-4289-B22F-CC91685FAEB6}"/>
    <cellStyle name="Normal 10 3 2 2 3 2 2" xfId="274" xr:uid="{0CCEE1B2-9127-4A31-9F74-A24E6609DF4E}"/>
    <cellStyle name="Normal 10 3 2 2 3 2 3" xfId="275" xr:uid="{CA71B750-65BD-4154-9A59-AAAA770819C2}"/>
    <cellStyle name="Normal 10 3 2 2 3 2 4" xfId="276" xr:uid="{038434AD-1B28-46F9-97FC-B599EF5F683E}"/>
    <cellStyle name="Normal 10 3 2 2 3 3" xfId="277" xr:uid="{F829414D-32E1-4FB6-8D31-F967F415CFE1}"/>
    <cellStyle name="Normal 10 3 2 2 3 4" xfId="278" xr:uid="{F3061C0A-40C5-4F3E-892C-C4CA9D2028AA}"/>
    <cellStyle name="Normal 10 3 2 2 3 5" xfId="279" xr:uid="{3E5F4C73-9848-4B0D-A395-57177F4D69D4}"/>
    <cellStyle name="Normal 10 3 2 2 4" xfId="280" xr:uid="{A41BC347-EC8C-462F-8C33-2EF404CB9197}"/>
    <cellStyle name="Normal 10 3 2 2 4 2" xfId="281" xr:uid="{077BE4D5-30CA-4A08-B808-DEB137394DC9}"/>
    <cellStyle name="Normal 10 3 2 2 4 3" xfId="282" xr:uid="{1DAC3CB9-2876-47F9-A8D9-23FF5C6EFB18}"/>
    <cellStyle name="Normal 10 3 2 2 4 4" xfId="283" xr:uid="{B6FE67C4-AF95-4BC1-B4C6-65F3CD90DCA4}"/>
    <cellStyle name="Normal 10 3 2 2 5" xfId="284" xr:uid="{F372CB27-938A-4236-BD5F-939B8E4AF2D0}"/>
    <cellStyle name="Normal 10 3 2 2 5 2" xfId="285" xr:uid="{A7D1433C-7C11-4A6C-97BB-FDE7681398FA}"/>
    <cellStyle name="Normal 10 3 2 2 5 3" xfId="286" xr:uid="{0461DE49-E435-4C3A-B48D-81BFA1A42514}"/>
    <cellStyle name="Normal 10 3 2 2 5 4" xfId="287" xr:uid="{691AFD2C-E91F-49BB-86ED-940DE7DB8746}"/>
    <cellStyle name="Normal 10 3 2 2 6" xfId="288" xr:uid="{97E12726-1388-419C-9198-135356357CD2}"/>
    <cellStyle name="Normal 10 3 2 2 7" xfId="289" xr:uid="{8C82BF77-875A-410A-B895-CB5493E566F8}"/>
    <cellStyle name="Normal 10 3 2 2 8" xfId="290" xr:uid="{27B8326F-7B19-4B15-980D-36D385BA7A84}"/>
    <cellStyle name="Normal 10 3 2 3" xfId="291" xr:uid="{0592B61E-C1B8-46D6-A241-B7CFDC570C75}"/>
    <cellStyle name="Normal 10 3 2 3 2" xfId="292" xr:uid="{B4B83287-95BC-4FE4-AA49-A9CEB77B60E7}"/>
    <cellStyle name="Normal 10 3 2 3 2 2" xfId="293" xr:uid="{FF4E0BBE-CF75-43C3-806A-B3F1F0D9F16E}"/>
    <cellStyle name="Normal 10 3 2 3 2 2 2" xfId="3813" xr:uid="{F562E313-3127-4F2A-A326-3F21E12B852F}"/>
    <cellStyle name="Normal 10 3 2 3 2 2 2 2" xfId="3814" xr:uid="{830232DD-1FE3-4899-9D63-E0FE566F388B}"/>
    <cellStyle name="Normal 10 3 2 3 2 2 3" xfId="3815" xr:uid="{288F5096-EEA2-4CE4-A5E9-E09A772C6B50}"/>
    <cellStyle name="Normal 10 3 2 3 2 3" xfId="294" xr:uid="{D4158D4C-AB61-42E5-AF24-25B4730585F8}"/>
    <cellStyle name="Normal 10 3 2 3 2 3 2" xfId="3816" xr:uid="{CFF19A93-7681-4829-9888-B8B1AA34BB05}"/>
    <cellStyle name="Normal 10 3 2 3 2 4" xfId="295" xr:uid="{C4DC5FC1-AE62-441F-B7CD-BC8FBD41D2A6}"/>
    <cellStyle name="Normal 10 3 2 3 3" xfId="296" xr:uid="{9A2C415A-1F77-43B1-B121-C46C74310AC2}"/>
    <cellStyle name="Normal 10 3 2 3 3 2" xfId="297" xr:uid="{EA857656-7C6B-4E84-9F9C-7E0EDF9FB786}"/>
    <cellStyle name="Normal 10 3 2 3 3 2 2" xfId="3817" xr:uid="{C05BF745-53E2-4A8C-A392-B2FBA4FB1864}"/>
    <cellStyle name="Normal 10 3 2 3 3 3" xfId="298" xr:uid="{E6688303-E678-4AB9-99DB-BAEB36B3CF14}"/>
    <cellStyle name="Normal 10 3 2 3 3 4" xfId="299" xr:uid="{E3EBA265-46E9-4DB9-8B27-C86F28B48F5D}"/>
    <cellStyle name="Normal 10 3 2 3 4" xfId="300" xr:uid="{391B52DF-F0A6-4BAE-A5F3-E93EF2BB7953}"/>
    <cellStyle name="Normal 10 3 2 3 4 2" xfId="3818" xr:uid="{B87B9B9A-CC15-4924-A180-EFF0DDFB1E19}"/>
    <cellStyle name="Normal 10 3 2 3 5" xfId="301" xr:uid="{58D3185A-890B-421A-AB44-E163E3949FAA}"/>
    <cellStyle name="Normal 10 3 2 3 6" xfId="302" xr:uid="{7A3EDBB5-839B-45C0-9FA6-F275BD1992D2}"/>
    <cellStyle name="Normal 10 3 2 4" xfId="303" xr:uid="{6450A5E0-5607-4210-9221-C4007F052FD6}"/>
    <cellStyle name="Normal 10 3 2 4 2" xfId="304" xr:uid="{1210A961-4436-48B3-BD54-C31CBB2421CC}"/>
    <cellStyle name="Normal 10 3 2 4 2 2" xfId="305" xr:uid="{9E17E9DC-ADFD-42F7-9DEC-8271F60956B0}"/>
    <cellStyle name="Normal 10 3 2 4 2 2 2" xfId="3819" xr:uid="{97903E9F-003D-4F30-B33D-0DE501833F9C}"/>
    <cellStyle name="Normal 10 3 2 4 2 3" xfId="306" xr:uid="{4E5BF55D-3749-415F-A04C-A701AABB8C2B}"/>
    <cellStyle name="Normal 10 3 2 4 2 4" xfId="307" xr:uid="{666BB892-1427-4453-B6FC-3F721F0A7419}"/>
    <cellStyle name="Normal 10 3 2 4 3" xfId="308" xr:uid="{7BA902A7-EC4B-4E2B-9657-F00B3F9A59FB}"/>
    <cellStyle name="Normal 10 3 2 4 3 2" xfId="3820" xr:uid="{D1FDFA43-53C9-40EA-9EBB-AC4BD8195799}"/>
    <cellStyle name="Normal 10 3 2 4 4" xfId="309" xr:uid="{E9BE42FD-A8E3-4E99-A062-5DB06A0FCE99}"/>
    <cellStyle name="Normal 10 3 2 4 5" xfId="310" xr:uid="{085F60DD-BC2E-49B6-9665-F786669F2CB1}"/>
    <cellStyle name="Normal 10 3 2 5" xfId="311" xr:uid="{BFF8CC65-8D78-4C17-8F14-F8C99B7EF051}"/>
    <cellStyle name="Normal 10 3 2 5 2" xfId="312" xr:uid="{166D535C-3413-42B8-93AC-72F1785643FE}"/>
    <cellStyle name="Normal 10 3 2 5 2 2" xfId="3821" xr:uid="{27169A45-41C0-486C-8633-59F45C99DC64}"/>
    <cellStyle name="Normal 10 3 2 5 3" xfId="313" xr:uid="{4E0E1722-957A-45A4-827E-AF2DA0D1152E}"/>
    <cellStyle name="Normal 10 3 2 5 4" xfId="314" xr:uid="{F1F03B1F-8B93-4028-B289-FBAB4C5A493E}"/>
    <cellStyle name="Normal 10 3 2 6" xfId="315" xr:uid="{8CEAC309-A937-474C-9DC3-DCC00D1FE966}"/>
    <cellStyle name="Normal 10 3 2 6 2" xfId="316" xr:uid="{199934C9-22D5-4DD6-8D30-FE9A6E6A0CB1}"/>
    <cellStyle name="Normal 10 3 2 6 3" xfId="317" xr:uid="{AAF064B9-7FF6-4709-A764-D399D80E780A}"/>
    <cellStyle name="Normal 10 3 2 6 4" xfId="318" xr:uid="{2DF1A2F3-CC12-47DE-9FD9-CBA3975ACEB8}"/>
    <cellStyle name="Normal 10 3 2 7" xfId="319" xr:uid="{BAE567A0-7E89-4463-A2F6-D03895AF96B5}"/>
    <cellStyle name="Normal 10 3 2 8" xfId="320" xr:uid="{5706A19B-B6C6-4EDE-B608-A766E4DD3CEC}"/>
    <cellStyle name="Normal 10 3 2 9" xfId="321" xr:uid="{3D579AB8-5C36-4E08-9440-43C9E319B940}"/>
    <cellStyle name="Normal 10 3 3" xfId="322" xr:uid="{FF0B4620-9361-4CB4-8A4C-729ABAB4FE43}"/>
    <cellStyle name="Normal 10 3 3 2" xfId="323" xr:uid="{D3CB96A5-AAAE-4E1D-ACEC-5DEA82259240}"/>
    <cellStyle name="Normal 10 3 3 2 2" xfId="324" xr:uid="{A462C1F9-8126-4120-A754-D0DD7699D85A}"/>
    <cellStyle name="Normal 10 3 3 2 2 2" xfId="325" xr:uid="{1E657D50-B2EA-46AA-AAAB-B49E9AA4DCF4}"/>
    <cellStyle name="Normal 10 3 3 2 2 2 2" xfId="3822" xr:uid="{0B0656EB-ACBA-447E-990E-8103E7CFD099}"/>
    <cellStyle name="Normal 10 3 3 2 2 2 2 2" xfId="4623" xr:uid="{DCCAB9E1-DE3A-454E-9D17-215C28CDD872}"/>
    <cellStyle name="Normal 10 3 3 2 2 2 3" xfId="4624" xr:uid="{C57C3181-BD4C-4310-A2D0-B823FA34B1B5}"/>
    <cellStyle name="Normal 10 3 3 2 2 3" xfId="326" xr:uid="{B9E49FFB-5647-4F09-A40D-A3F51BADC2B5}"/>
    <cellStyle name="Normal 10 3 3 2 2 3 2" xfId="4625" xr:uid="{D74A58CE-F3EC-43C5-A056-2A446CC8D403}"/>
    <cellStyle name="Normal 10 3 3 2 2 4" xfId="327" xr:uid="{B4B842BE-A579-41B3-BA46-1951EEB66D88}"/>
    <cellStyle name="Normal 10 3 3 2 3" xfId="328" xr:uid="{FD174DAC-D167-4CC3-9757-FFA086B30D7F}"/>
    <cellStyle name="Normal 10 3 3 2 3 2" xfId="329" xr:uid="{A59F61D6-8161-43C7-83AF-D699D6A713E5}"/>
    <cellStyle name="Normal 10 3 3 2 3 2 2" xfId="4626" xr:uid="{BA38F376-A56D-4775-9A7D-9DBBFFB1358B}"/>
    <cellStyle name="Normal 10 3 3 2 3 3" xfId="330" xr:uid="{5CFA2089-621F-4FBA-BF20-10D804358B65}"/>
    <cellStyle name="Normal 10 3 3 2 3 4" xfId="331" xr:uid="{DA27ADBD-2D8B-48E1-87DB-A27342A73CD9}"/>
    <cellStyle name="Normal 10 3 3 2 4" xfId="332" xr:uid="{AD9F6890-44FC-4394-9E38-76B263696C4A}"/>
    <cellStyle name="Normal 10 3 3 2 4 2" xfId="4627" xr:uid="{4C88CB16-9841-473D-BB20-8DF00A08A2CD}"/>
    <cellStyle name="Normal 10 3 3 2 5" xfId="333" xr:uid="{A66C5C5B-2DBD-4969-901A-0F824EAAAC94}"/>
    <cellStyle name="Normal 10 3 3 2 6" xfId="334" xr:uid="{55B9AB9E-7F84-4390-8B90-8FD4256CDA56}"/>
    <cellStyle name="Normal 10 3 3 3" xfId="335" xr:uid="{4BD6F3F8-3C61-40D3-825D-E1D1EE8723EF}"/>
    <cellStyle name="Normal 10 3 3 3 2" xfId="336" xr:uid="{D9E99F49-4DB2-4590-8677-98C0797622ED}"/>
    <cellStyle name="Normal 10 3 3 3 2 2" xfId="337" xr:uid="{9BB24614-317B-415D-936D-6EE6E12A333E}"/>
    <cellStyle name="Normal 10 3 3 3 2 2 2" xfId="4628" xr:uid="{F03BC150-BAFA-48CA-927E-2086F91203CE}"/>
    <cellStyle name="Normal 10 3 3 3 2 3" xfId="338" xr:uid="{8AC2E3E2-A732-4BC3-8B7C-79AA5338323D}"/>
    <cellStyle name="Normal 10 3 3 3 2 4" xfId="339" xr:uid="{42F4369B-CDD9-4F0C-9222-D201C304F25E}"/>
    <cellStyle name="Normal 10 3 3 3 3" xfId="340" xr:uid="{9238A9C3-3DF2-4FCE-BE2A-B969089D3C1E}"/>
    <cellStyle name="Normal 10 3 3 3 3 2" xfId="4629" xr:uid="{9528FD3E-306C-4C9A-B875-1E9ECD03E095}"/>
    <cellStyle name="Normal 10 3 3 3 4" xfId="341" xr:uid="{5D0BFA5F-19C1-4E90-8766-2161C8484824}"/>
    <cellStyle name="Normal 10 3 3 3 5" xfId="342" xr:uid="{1BAAB05D-F521-4724-8C0E-BA2C1E0E4D25}"/>
    <cellStyle name="Normal 10 3 3 4" xfId="343" xr:uid="{B8C30A00-5DF7-4D21-9D8E-68F883BC0845}"/>
    <cellStyle name="Normal 10 3 3 4 2" xfId="344" xr:uid="{D1D7366A-1D64-40C1-A9E8-F72B3E4DFF6E}"/>
    <cellStyle name="Normal 10 3 3 4 2 2" xfId="4630" xr:uid="{F7A9F029-4242-4895-989C-957E623E5560}"/>
    <cellStyle name="Normal 10 3 3 4 3" xfId="345" xr:uid="{30766F63-0363-44E8-9CA7-50945F963F54}"/>
    <cellStyle name="Normal 10 3 3 4 4" xfId="346" xr:uid="{4FE03B33-6D6D-4608-9B35-9242AC62880F}"/>
    <cellStyle name="Normal 10 3 3 5" xfId="347" xr:uid="{05A7E54B-8B47-4FC8-BF8B-B33FE2980E60}"/>
    <cellStyle name="Normal 10 3 3 5 2" xfId="348" xr:uid="{9F31FF51-36BD-4176-8D5D-B5BFD9E329C1}"/>
    <cellStyle name="Normal 10 3 3 5 3" xfId="349" xr:uid="{FEC85820-87BD-41A1-B533-ED9C2FB0B5A0}"/>
    <cellStyle name="Normal 10 3 3 5 4" xfId="350" xr:uid="{8B5F805E-B052-4F7D-B808-3B73CB1D5E74}"/>
    <cellStyle name="Normal 10 3 3 6" xfId="351" xr:uid="{D64BCEC3-3CB3-48A1-90D9-D42171D88B05}"/>
    <cellStyle name="Normal 10 3 3 7" xfId="352" xr:uid="{54260555-4AAE-4054-9FB4-DA15F33A3889}"/>
    <cellStyle name="Normal 10 3 3 8" xfId="353" xr:uid="{B9604E7B-2A8A-4BD2-A9B3-8F71100FFB3F}"/>
    <cellStyle name="Normal 10 3 4" xfId="354" xr:uid="{59E00A21-542E-471D-A312-2C6067B2F67D}"/>
    <cellStyle name="Normal 10 3 4 2" xfId="355" xr:uid="{0AD88EC4-C093-496E-A148-AFF7DB6F70A8}"/>
    <cellStyle name="Normal 10 3 4 2 2" xfId="356" xr:uid="{6B2F2298-97AE-4F2A-A246-19E5CEE7D09B}"/>
    <cellStyle name="Normal 10 3 4 2 2 2" xfId="357" xr:uid="{BEB4BD8A-DB72-4085-A580-BF0BFF2F2BDB}"/>
    <cellStyle name="Normal 10 3 4 2 2 2 2" xfId="3823" xr:uid="{05D2024C-6E44-4C59-B5CC-28488F58C862}"/>
    <cellStyle name="Normal 10 3 4 2 2 3" xfId="358" xr:uid="{3EEC9E74-6024-49C7-B292-42CC11EB5AC7}"/>
    <cellStyle name="Normal 10 3 4 2 2 4" xfId="359" xr:uid="{12306CFB-18CE-40AA-BB1A-D425737D62EA}"/>
    <cellStyle name="Normal 10 3 4 2 3" xfId="360" xr:uid="{5E22C2F5-C24C-44CD-9497-75C9190C77FE}"/>
    <cellStyle name="Normal 10 3 4 2 3 2" xfId="3824" xr:uid="{A0346C34-7B73-4580-A7B8-20786C8B04C1}"/>
    <cellStyle name="Normal 10 3 4 2 4" xfId="361" xr:uid="{8A0B459D-FB9F-4033-930D-8B0A49F54BEF}"/>
    <cellStyle name="Normal 10 3 4 2 5" xfId="362" xr:uid="{963A3281-12F8-40E4-A8A7-1B52DFA98586}"/>
    <cellStyle name="Normal 10 3 4 3" xfId="363" xr:uid="{E9D2230F-E86C-4455-A730-AB71A03D9902}"/>
    <cellStyle name="Normal 10 3 4 3 2" xfId="364" xr:uid="{34B00AF0-0C0D-40F5-BB9A-C7873018F4C6}"/>
    <cellStyle name="Normal 10 3 4 3 2 2" xfId="3825" xr:uid="{60887FBC-9C43-479D-8CCC-DA26C3266B57}"/>
    <cellStyle name="Normal 10 3 4 3 3" xfId="365" xr:uid="{0E949D20-556B-4ACA-A6AF-6C206D687A80}"/>
    <cellStyle name="Normal 10 3 4 3 4" xfId="366" xr:uid="{B4FE08EA-E881-4269-89C1-72D98EFF1AC9}"/>
    <cellStyle name="Normal 10 3 4 4" xfId="367" xr:uid="{77830A9E-9C73-46E5-BFC8-1F55029344B3}"/>
    <cellStyle name="Normal 10 3 4 4 2" xfId="368" xr:uid="{3C56D21C-4F7D-4183-B330-A720EE93CC27}"/>
    <cellStyle name="Normal 10 3 4 4 3" xfId="369" xr:uid="{CFD97288-D5B7-4E67-B5A2-54217D9CBB64}"/>
    <cellStyle name="Normal 10 3 4 4 4" xfId="370" xr:uid="{00FE53B6-5A84-4C6C-87F5-D27205D4A46C}"/>
    <cellStyle name="Normal 10 3 4 5" xfId="371" xr:uid="{F49B124F-4AD6-40FA-BC1D-44A1402BB98F}"/>
    <cellStyle name="Normal 10 3 4 6" xfId="372" xr:uid="{E21B1456-1460-4B7D-BB73-0ECD1960D4B3}"/>
    <cellStyle name="Normal 10 3 4 7" xfId="373" xr:uid="{0C21A7E2-94F7-4727-8C1D-572C6BAFAAE2}"/>
    <cellStyle name="Normal 10 3 5" xfId="374" xr:uid="{09B1F97F-F53C-403A-BB14-EB74D141A2EC}"/>
    <cellStyle name="Normal 10 3 5 2" xfId="375" xr:uid="{E45F290E-1CD1-460C-ADA2-77D3255E0E99}"/>
    <cellStyle name="Normal 10 3 5 2 2" xfId="376" xr:uid="{29C3E895-8964-4354-A7E4-E5C1434FF857}"/>
    <cellStyle name="Normal 10 3 5 2 2 2" xfId="3826" xr:uid="{40C92609-FE9A-4017-A832-ACDFF1A6D2CC}"/>
    <cellStyle name="Normal 10 3 5 2 3" xfId="377" xr:uid="{A18A7B7F-B471-4170-8C93-49ACD30326B0}"/>
    <cellStyle name="Normal 10 3 5 2 4" xfId="378" xr:uid="{DB78B873-24AA-495F-9AFC-1EF6423808EE}"/>
    <cellStyle name="Normal 10 3 5 3" xfId="379" xr:uid="{E5BCF49A-993C-4D28-9E86-748AF9613D68}"/>
    <cellStyle name="Normal 10 3 5 3 2" xfId="380" xr:uid="{E4F91AB8-59BD-4875-B5DA-D293BF564C24}"/>
    <cellStyle name="Normal 10 3 5 3 3" xfId="381" xr:uid="{79498972-97B2-470C-856A-A3FA1383848A}"/>
    <cellStyle name="Normal 10 3 5 3 4" xfId="382" xr:uid="{B59A76D1-3573-48BF-B3F3-16C844598A42}"/>
    <cellStyle name="Normal 10 3 5 4" xfId="383" xr:uid="{06EE90F6-704E-4F2A-902B-A102301DD7CE}"/>
    <cellStyle name="Normal 10 3 5 5" xfId="384" xr:uid="{71D39B56-AA82-45DB-BD9A-EB3A4A067485}"/>
    <cellStyle name="Normal 10 3 5 6" xfId="385" xr:uid="{3A4387C0-3A20-40D7-BA2D-62AD603314C8}"/>
    <cellStyle name="Normal 10 3 6" xfId="386" xr:uid="{59192CDC-D6EA-45BE-BCF8-37692176FE64}"/>
    <cellStyle name="Normal 10 3 6 2" xfId="387" xr:uid="{26F4E912-7088-447A-A196-D075E7AAF3F1}"/>
    <cellStyle name="Normal 10 3 6 2 2" xfId="388" xr:uid="{336136A3-1392-4E29-A762-D3EB24388EA3}"/>
    <cellStyle name="Normal 10 3 6 2 3" xfId="389" xr:uid="{D5369690-FC8F-49C3-B2FF-3BF72309E735}"/>
    <cellStyle name="Normal 10 3 6 2 4" xfId="390" xr:uid="{CD4D902D-1988-42DB-A749-21EEDF98A261}"/>
    <cellStyle name="Normal 10 3 6 3" xfId="391" xr:uid="{F4A52F32-624C-4A6C-8E69-0DE0F467DF05}"/>
    <cellStyle name="Normal 10 3 6 4" xfId="392" xr:uid="{7A50CD2E-5B31-4966-9578-369F0DF3A9C6}"/>
    <cellStyle name="Normal 10 3 6 5" xfId="393" xr:uid="{5D93A3C6-2104-47EC-A2D7-90A46C38BC36}"/>
    <cellStyle name="Normal 10 3 7" xfId="394" xr:uid="{826DC379-6EDE-461A-B8FA-8955C6C9C8E7}"/>
    <cellStyle name="Normal 10 3 7 2" xfId="395" xr:uid="{F92CF58E-8CE4-4660-AF78-4B5E16C183D5}"/>
    <cellStyle name="Normal 10 3 7 3" xfId="396" xr:uid="{AD68ECD2-C7D9-4D06-9150-0E5D321A0085}"/>
    <cellStyle name="Normal 10 3 7 4" xfId="397" xr:uid="{5CCA97B6-A483-4A43-8240-42E8CF2276AE}"/>
    <cellStyle name="Normal 10 3 8" xfId="398" xr:uid="{B9900706-ED4D-48F7-855F-CF8185A84101}"/>
    <cellStyle name="Normal 10 3 8 2" xfId="399" xr:uid="{DC24698D-0BD7-42F6-B7E9-AAB0DC748D57}"/>
    <cellStyle name="Normal 10 3 8 3" xfId="400" xr:uid="{B7B4C1B8-1D91-490D-8EAE-7E728DEA4193}"/>
    <cellStyle name="Normal 10 3 8 4" xfId="401" xr:uid="{762C1795-D3BB-4ECC-ABC5-0678E27DBE02}"/>
    <cellStyle name="Normal 10 3 9" xfId="402" xr:uid="{07CE3F6F-ED49-4B58-A658-686BB092F44C}"/>
    <cellStyle name="Normal 10 4" xfId="403" xr:uid="{62A94BAE-EA5A-4C8D-996F-8B388BD67416}"/>
    <cellStyle name="Normal 10 4 10" xfId="404" xr:uid="{02135E83-E535-4260-92AF-044D6F4B5D2A}"/>
    <cellStyle name="Normal 10 4 11" xfId="405" xr:uid="{40935CD4-2E1F-41B4-BA1D-6F59015B2F28}"/>
    <cellStyle name="Normal 10 4 2" xfId="406" xr:uid="{63DE41E8-B689-48EF-B882-EBCBB708A676}"/>
    <cellStyle name="Normal 10 4 2 2" xfId="407" xr:uid="{3D200463-5B1E-46ED-AE90-4676A2067B8A}"/>
    <cellStyle name="Normal 10 4 2 2 2" xfId="408" xr:uid="{A6762BD1-2EB5-4787-A4E4-7E19E6395C18}"/>
    <cellStyle name="Normal 10 4 2 2 2 2" xfId="409" xr:uid="{A52076B2-1161-49BD-B667-F20E1592A33B}"/>
    <cellStyle name="Normal 10 4 2 2 2 2 2" xfId="410" xr:uid="{3BE8ABBC-0188-4829-8F12-24597ACCA0CF}"/>
    <cellStyle name="Normal 10 4 2 2 2 2 3" xfId="411" xr:uid="{9FE9EB8A-5C6E-4F76-AF61-FDFEE2492B30}"/>
    <cellStyle name="Normal 10 4 2 2 2 2 4" xfId="412" xr:uid="{D36C3AB9-1DF7-46D5-9405-5F616C6EB9B6}"/>
    <cellStyle name="Normal 10 4 2 2 2 3" xfId="413" xr:uid="{F0CD3BEB-29D8-4CCD-BD8A-3C929923CCAE}"/>
    <cellStyle name="Normal 10 4 2 2 2 3 2" xfId="414" xr:uid="{D3832309-3605-480E-AB84-439D69A49312}"/>
    <cellStyle name="Normal 10 4 2 2 2 3 3" xfId="415" xr:uid="{C1544936-3C3E-4632-A196-8C97A3461C13}"/>
    <cellStyle name="Normal 10 4 2 2 2 3 4" xfId="416" xr:uid="{C4D65F97-F836-4E44-A028-4C7FC84F62FC}"/>
    <cellStyle name="Normal 10 4 2 2 2 4" xfId="417" xr:uid="{937BC9B2-CEAF-4E68-BADD-74448EE1B3AB}"/>
    <cellStyle name="Normal 10 4 2 2 2 5" xfId="418" xr:uid="{4AD756B4-32CF-47D7-BB30-78BD432F48FF}"/>
    <cellStyle name="Normal 10 4 2 2 2 6" xfId="419" xr:uid="{BD096BF6-7D43-4FDE-8FF7-AE65CF143B0B}"/>
    <cellStyle name="Normal 10 4 2 2 3" xfId="420" xr:uid="{74D3C803-1A72-4A86-8BE6-E8C5B4F7D2FA}"/>
    <cellStyle name="Normal 10 4 2 2 3 2" xfId="421" xr:uid="{F3A133A9-B9F5-4068-99E2-AC97847AB5FB}"/>
    <cellStyle name="Normal 10 4 2 2 3 2 2" xfId="422" xr:uid="{E47B8356-6968-4060-9DCA-16404A4DF529}"/>
    <cellStyle name="Normal 10 4 2 2 3 2 3" xfId="423" xr:uid="{C7751804-BB64-402F-8CCC-1ED811738270}"/>
    <cellStyle name="Normal 10 4 2 2 3 2 4" xfId="424" xr:uid="{5CAFA5B5-2CC4-4928-8959-24A911DA1AA2}"/>
    <cellStyle name="Normal 10 4 2 2 3 3" xfId="425" xr:uid="{B2941755-1F67-421C-A8D9-2009BCBA5AC1}"/>
    <cellStyle name="Normal 10 4 2 2 3 4" xfId="426" xr:uid="{CC001162-6875-4A5E-BBAE-760900E16AF3}"/>
    <cellStyle name="Normal 10 4 2 2 3 5" xfId="427" xr:uid="{B4CF053B-FE5A-480D-995A-C880D59C49AC}"/>
    <cellStyle name="Normal 10 4 2 2 4" xfId="428" xr:uid="{139ABED3-3D55-40AB-A11E-B471FD7BEB21}"/>
    <cellStyle name="Normal 10 4 2 2 4 2" xfId="429" xr:uid="{DD05E898-0E53-4681-84AE-452D3DB779FF}"/>
    <cellStyle name="Normal 10 4 2 2 4 3" xfId="430" xr:uid="{15AD98B3-5895-4C0F-9F27-0B3B69712B86}"/>
    <cellStyle name="Normal 10 4 2 2 4 4" xfId="431" xr:uid="{75DF4576-7ABA-4573-8700-28C4F970DB3C}"/>
    <cellStyle name="Normal 10 4 2 2 5" xfId="432" xr:uid="{7104839F-0B4A-4001-A768-66B3A291083F}"/>
    <cellStyle name="Normal 10 4 2 2 5 2" xfId="433" xr:uid="{1FED7D4C-1415-45EF-9A0F-44A988E17078}"/>
    <cellStyle name="Normal 10 4 2 2 5 3" xfId="434" xr:uid="{A575935D-FBAB-4905-A193-3EA8864E84A0}"/>
    <cellStyle name="Normal 10 4 2 2 5 4" xfId="435" xr:uid="{FA3697F6-CD55-4F82-AA76-8754E4CC207B}"/>
    <cellStyle name="Normal 10 4 2 2 6" xfId="436" xr:uid="{FD046CAC-5B6E-4947-B433-70A1C9198324}"/>
    <cellStyle name="Normal 10 4 2 2 7" xfId="437" xr:uid="{BA5E2688-1829-4757-AA96-9F782F527FD5}"/>
    <cellStyle name="Normal 10 4 2 2 8" xfId="438" xr:uid="{948AF14D-BA6C-4F76-8C40-ABB3011987B2}"/>
    <cellStyle name="Normal 10 4 2 3" xfId="439" xr:uid="{BF4F9CFB-293B-46EE-9776-D8C112C91E72}"/>
    <cellStyle name="Normal 10 4 2 3 2" xfId="440" xr:uid="{6C1FFD58-7881-441F-809F-2047DD2B4B69}"/>
    <cellStyle name="Normal 10 4 2 3 2 2" xfId="441" xr:uid="{22DF3AEC-63BB-4319-BA4C-0155D578C84B}"/>
    <cellStyle name="Normal 10 4 2 3 2 3" xfId="442" xr:uid="{C5171D1C-EEB9-43E4-A1BE-91FC9C10C5D1}"/>
    <cellStyle name="Normal 10 4 2 3 2 4" xfId="443" xr:uid="{C24B9D8C-741F-489D-926E-6339C20C3392}"/>
    <cellStyle name="Normal 10 4 2 3 3" xfId="444" xr:uid="{DA6406D6-1C20-4795-AD82-C90EAAA90DE6}"/>
    <cellStyle name="Normal 10 4 2 3 3 2" xfId="445" xr:uid="{BA32F01B-35F7-468A-9BB0-D287910300F8}"/>
    <cellStyle name="Normal 10 4 2 3 3 3" xfId="446" xr:uid="{F7B89CF1-51B9-4C35-ABA3-57890DF5E14B}"/>
    <cellStyle name="Normal 10 4 2 3 3 4" xfId="447" xr:uid="{2EEFDB6B-6342-42E4-AC8E-81A7841BDAAF}"/>
    <cellStyle name="Normal 10 4 2 3 4" xfId="448" xr:uid="{72233E35-C07E-4C2B-A763-1487D2FCA27C}"/>
    <cellStyle name="Normal 10 4 2 3 5" xfId="449" xr:uid="{8AE1F519-1C92-4F93-A053-CFA50FC71879}"/>
    <cellStyle name="Normal 10 4 2 3 6" xfId="450" xr:uid="{26034D40-FFE2-434F-8084-1301D3623DF3}"/>
    <cellStyle name="Normal 10 4 2 4" xfId="451" xr:uid="{ADD8E6EA-86A9-4ED6-BCA7-4F926D2BC401}"/>
    <cellStyle name="Normal 10 4 2 4 2" xfId="452" xr:uid="{267B649E-9228-4892-B096-3AB252A04674}"/>
    <cellStyle name="Normal 10 4 2 4 2 2" xfId="453" xr:uid="{DBEAD1FD-A3B1-4A8F-93BB-D7D08993654D}"/>
    <cellStyle name="Normal 10 4 2 4 2 3" xfId="454" xr:uid="{A3F03685-C07C-43EE-8FA8-0BEB2F143BCD}"/>
    <cellStyle name="Normal 10 4 2 4 2 4" xfId="455" xr:uid="{13998BD8-3B71-4F31-B4B4-880B0BEA9213}"/>
    <cellStyle name="Normal 10 4 2 4 3" xfId="456" xr:uid="{63080572-7ABE-4D47-A8D5-0BF005401895}"/>
    <cellStyle name="Normal 10 4 2 4 4" xfId="457" xr:uid="{8C5A374B-07C5-4BB8-B40A-4E933D8091BD}"/>
    <cellStyle name="Normal 10 4 2 4 5" xfId="458" xr:uid="{E34B5BB3-0C13-420B-B13B-8C3F94F7DE98}"/>
    <cellStyle name="Normal 10 4 2 5" xfId="459" xr:uid="{B2F1738E-9085-4691-B0FE-78E4A7F7A72E}"/>
    <cellStyle name="Normal 10 4 2 5 2" xfId="460" xr:uid="{BF0DE1ED-3A7B-4573-856D-06F18FD0F355}"/>
    <cellStyle name="Normal 10 4 2 5 3" xfId="461" xr:uid="{89AD5472-AE07-42F6-8994-B875807BFB04}"/>
    <cellStyle name="Normal 10 4 2 5 4" xfId="462" xr:uid="{8BEE6E7C-F601-467D-836C-4572AF71E10E}"/>
    <cellStyle name="Normal 10 4 2 6" xfId="463" xr:uid="{72995847-819F-4FFF-84F9-EA17BD9BDCC0}"/>
    <cellStyle name="Normal 10 4 2 6 2" xfId="464" xr:uid="{52EC1D6C-1839-43FB-9014-5F454DCD23DB}"/>
    <cellStyle name="Normal 10 4 2 6 3" xfId="465" xr:uid="{4B128879-CC27-41F2-BAE4-81853C3C3693}"/>
    <cellStyle name="Normal 10 4 2 6 4" xfId="466" xr:uid="{580A9401-08F0-4CBF-BBC6-0C5B47BEDC80}"/>
    <cellStyle name="Normal 10 4 2 7" xfId="467" xr:uid="{6E06E285-0614-4C01-901A-A6DF58300EC9}"/>
    <cellStyle name="Normal 10 4 2 8" xfId="468" xr:uid="{5AA3D8D6-1C1D-47B6-BCF1-9B5A34AD48F2}"/>
    <cellStyle name="Normal 10 4 2 9" xfId="469" xr:uid="{63F1BDA1-F566-45A7-AD52-93DD035BCC1C}"/>
    <cellStyle name="Normal 10 4 3" xfId="470" xr:uid="{48874025-2CF7-4083-BCD0-DE25C6AFB7DD}"/>
    <cellStyle name="Normal 10 4 3 2" xfId="471" xr:uid="{87B16B1A-7E80-487B-A44E-01AD76FCF679}"/>
    <cellStyle name="Normal 10 4 3 2 2" xfId="472" xr:uid="{9617C6BE-A54A-4AF5-B4BA-405BE688E0B5}"/>
    <cellStyle name="Normal 10 4 3 2 2 2" xfId="473" xr:uid="{0E7B5B01-9047-4325-9597-E118C0859481}"/>
    <cellStyle name="Normal 10 4 3 2 2 2 2" xfId="3827" xr:uid="{9F824B46-CF20-433D-9B8A-E87058B0B9E4}"/>
    <cellStyle name="Normal 10 4 3 2 2 3" xfId="474" xr:uid="{F1C11677-C08E-448B-9218-18AF85320D7B}"/>
    <cellStyle name="Normal 10 4 3 2 2 4" xfId="475" xr:uid="{A226CF8B-72D7-4873-AA09-8A7FC2725C6A}"/>
    <cellStyle name="Normal 10 4 3 2 3" xfId="476" xr:uid="{BE3F91A6-45C5-4034-B68C-ED2943C972EE}"/>
    <cellStyle name="Normal 10 4 3 2 3 2" xfId="477" xr:uid="{1F7F2F5B-DFFA-4B08-9B97-C47F63D8318B}"/>
    <cellStyle name="Normal 10 4 3 2 3 3" xfId="478" xr:uid="{6A60BC1C-01CB-41E6-A64E-2E3539AC40E1}"/>
    <cellStyle name="Normal 10 4 3 2 3 4" xfId="479" xr:uid="{DAFCF5A0-9500-4F66-8ED9-900C2104C7BF}"/>
    <cellStyle name="Normal 10 4 3 2 4" xfId="480" xr:uid="{B1390EC4-C942-4CFC-8A7B-074ACC414DD6}"/>
    <cellStyle name="Normal 10 4 3 2 5" xfId="481" xr:uid="{03A6A0A8-7491-461D-B34F-2F17D05AEF55}"/>
    <cellStyle name="Normal 10 4 3 2 6" xfId="482" xr:uid="{02C811A5-CDA4-4DF4-A89D-970A943E1A36}"/>
    <cellStyle name="Normal 10 4 3 3" xfId="483" xr:uid="{2658BBE4-C39B-477F-BC73-889CE30D00F5}"/>
    <cellStyle name="Normal 10 4 3 3 2" xfId="484" xr:uid="{634473BE-5735-4464-A894-970BA57D2F81}"/>
    <cellStyle name="Normal 10 4 3 3 2 2" xfId="485" xr:uid="{5BEC883E-3AA4-48D3-BD4E-F3ED9B319462}"/>
    <cellStyle name="Normal 10 4 3 3 2 3" xfId="486" xr:uid="{D0A22376-5B0A-4037-A89F-8732D08E1F22}"/>
    <cellStyle name="Normal 10 4 3 3 2 4" xfId="487" xr:uid="{0489A112-D8F2-47BB-83E2-FFF1E81E226B}"/>
    <cellStyle name="Normal 10 4 3 3 3" xfId="488" xr:uid="{81B8BA2E-5EA4-44EC-9F9F-9D46236A29CC}"/>
    <cellStyle name="Normal 10 4 3 3 4" xfId="489" xr:uid="{431939DD-74B7-40CF-964C-3151BADE0971}"/>
    <cellStyle name="Normal 10 4 3 3 5" xfId="490" xr:uid="{A861CAB9-884B-4111-86D0-CD1D8A5A8748}"/>
    <cellStyle name="Normal 10 4 3 4" xfId="491" xr:uid="{F18322AA-F150-4DCB-B1BA-272A57E9A504}"/>
    <cellStyle name="Normal 10 4 3 4 2" xfId="492" xr:uid="{3F87895B-10CD-4AE8-8E45-56614B3C3271}"/>
    <cellStyle name="Normal 10 4 3 4 3" xfId="493" xr:uid="{E01A57BA-F615-4435-BF53-5A903E49EE03}"/>
    <cellStyle name="Normal 10 4 3 4 4" xfId="494" xr:uid="{A0B861E9-C983-4785-8B04-D8EABAEA9F53}"/>
    <cellStyle name="Normal 10 4 3 5" xfId="495" xr:uid="{DB90958F-8CCC-47D2-B41D-CE5FC3EF3324}"/>
    <cellStyle name="Normal 10 4 3 5 2" xfId="496" xr:uid="{72CEA34B-AA7C-418E-919F-DD41792E8BC4}"/>
    <cellStyle name="Normal 10 4 3 5 3" xfId="497" xr:uid="{03660C58-4A40-44D5-9707-F5E292C9CACF}"/>
    <cellStyle name="Normal 10 4 3 5 4" xfId="498" xr:uid="{3F4E6281-120E-459D-ADB4-6A379A0F1EB3}"/>
    <cellStyle name="Normal 10 4 3 6" xfId="499" xr:uid="{1BA9AE62-B011-465C-BA62-977FDE739E69}"/>
    <cellStyle name="Normal 10 4 3 7" xfId="500" xr:uid="{D4669378-450B-4392-9CB8-85BB7EC5B101}"/>
    <cellStyle name="Normal 10 4 3 8" xfId="501" xr:uid="{DD6A635F-FFD5-40E5-AF83-9D582A315A63}"/>
    <cellStyle name="Normal 10 4 4" xfId="502" xr:uid="{27B3D0C7-C8DE-45A6-B720-F092B03E64B5}"/>
    <cellStyle name="Normal 10 4 4 2" xfId="503" xr:uid="{9F935672-3D69-4526-B28F-30BC859B33C7}"/>
    <cellStyle name="Normal 10 4 4 2 2" xfId="504" xr:uid="{9F792967-9604-45B2-BB6D-31B74D91A0D9}"/>
    <cellStyle name="Normal 10 4 4 2 2 2" xfId="505" xr:uid="{1465E81C-213C-4260-A168-EBFD3B9F4072}"/>
    <cellStyle name="Normal 10 4 4 2 2 3" xfId="506" xr:uid="{673FAB1E-29FA-4D0C-82B5-0C001D25B433}"/>
    <cellStyle name="Normal 10 4 4 2 2 4" xfId="507" xr:uid="{4047707F-FCF4-41E9-B224-4B1F6A695753}"/>
    <cellStyle name="Normal 10 4 4 2 3" xfId="508" xr:uid="{E885938E-9202-435B-9F75-AE432CB9CB71}"/>
    <cellStyle name="Normal 10 4 4 2 4" xfId="509" xr:uid="{77F115B0-1CDA-48C9-832F-028E9B1A6CD4}"/>
    <cellStyle name="Normal 10 4 4 2 5" xfId="510" xr:uid="{59FC1C9B-D79B-4C99-968B-D8D3B6F1B5C4}"/>
    <cellStyle name="Normal 10 4 4 3" xfId="511" xr:uid="{A8E8C246-5083-4E56-8F64-63B2474F82B7}"/>
    <cellStyle name="Normal 10 4 4 3 2" xfId="512" xr:uid="{C6ABDE7B-FAAF-4497-A115-11917A83C13A}"/>
    <cellStyle name="Normal 10 4 4 3 3" xfId="513" xr:uid="{0D49CC2A-EFA0-42A2-A1B3-845B4ACA9ECD}"/>
    <cellStyle name="Normal 10 4 4 3 4" xfId="514" xr:uid="{34D7DBA4-FC7F-4E58-8566-5C864AF5C827}"/>
    <cellStyle name="Normal 10 4 4 4" xfId="515" xr:uid="{D015E12A-A2D5-451C-95B5-3369590731F0}"/>
    <cellStyle name="Normal 10 4 4 4 2" xfId="516" xr:uid="{C13C461F-0D82-4FBF-9BBE-3EEAE626BD34}"/>
    <cellStyle name="Normal 10 4 4 4 3" xfId="517" xr:uid="{88F187FC-14EA-4951-8465-8D48BFC02E52}"/>
    <cellStyle name="Normal 10 4 4 4 4" xfId="518" xr:uid="{C86A2A6F-14C3-4A63-83EF-20B6C43D928B}"/>
    <cellStyle name="Normal 10 4 4 5" xfId="519" xr:uid="{38B0C9ED-EB82-453A-8F13-3114E1EB91B6}"/>
    <cellStyle name="Normal 10 4 4 6" xfId="520" xr:uid="{AFD96627-94C8-48BE-80C5-005CBD150C1B}"/>
    <cellStyle name="Normal 10 4 4 7" xfId="521" xr:uid="{D26C60BE-F071-4927-8472-771EC36CEBB3}"/>
    <cellStyle name="Normal 10 4 5" xfId="522" xr:uid="{C64858AC-0EBE-4F54-9810-991956CB860B}"/>
    <cellStyle name="Normal 10 4 5 2" xfId="523" xr:uid="{C2648AA2-7736-4678-9E2C-02ECA9F01035}"/>
    <cellStyle name="Normal 10 4 5 2 2" xfId="524" xr:uid="{282C0AC7-A84F-4E2C-97DA-F092714D1F5D}"/>
    <cellStyle name="Normal 10 4 5 2 3" xfId="525" xr:uid="{791AB95A-7C3A-47F8-9A97-EADE44821498}"/>
    <cellStyle name="Normal 10 4 5 2 4" xfId="526" xr:uid="{38F38D2C-890E-4CEB-BAEA-1D274E66D7C6}"/>
    <cellStyle name="Normal 10 4 5 3" xfId="527" xr:uid="{530AC613-76EF-407A-A970-162B9C859949}"/>
    <cellStyle name="Normal 10 4 5 3 2" xfId="528" xr:uid="{687DEF73-2731-404F-8C9F-CAAEEC0CBC8F}"/>
    <cellStyle name="Normal 10 4 5 3 3" xfId="529" xr:uid="{5D35F3E1-DB4F-41DB-8A99-3634CC2083D2}"/>
    <cellStyle name="Normal 10 4 5 3 4" xfId="530" xr:uid="{0945CF79-99B2-4349-96D0-B21263C80676}"/>
    <cellStyle name="Normal 10 4 5 4" xfId="531" xr:uid="{52094C42-84CE-4BF0-B6B8-2054E27ED0D7}"/>
    <cellStyle name="Normal 10 4 5 5" xfId="532" xr:uid="{62AAA73B-6E45-4A6D-BCC2-B2931FAFBA54}"/>
    <cellStyle name="Normal 10 4 5 6" xfId="533" xr:uid="{E6596099-4C46-4B6A-BDB2-6147F83293D8}"/>
    <cellStyle name="Normal 10 4 6" xfId="534" xr:uid="{5DF6ED51-771A-4F70-9AA2-51BACB287424}"/>
    <cellStyle name="Normal 10 4 6 2" xfId="535" xr:uid="{31548193-7D19-4B10-96EF-16481CD07FD8}"/>
    <cellStyle name="Normal 10 4 6 2 2" xfId="536" xr:uid="{99F55FCF-17BD-44C2-BC2D-0275DA470065}"/>
    <cellStyle name="Normal 10 4 6 2 3" xfId="537" xr:uid="{DD231A0B-4497-4F6B-94B9-98D08A578B79}"/>
    <cellStyle name="Normal 10 4 6 2 4" xfId="538" xr:uid="{7FB14725-0D3C-403F-8011-46B98410D1D5}"/>
    <cellStyle name="Normal 10 4 6 3" xfId="539" xr:uid="{DF5E5BB8-626A-403B-AAAB-0531624EBA76}"/>
    <cellStyle name="Normal 10 4 6 4" xfId="540" xr:uid="{AD818FD3-EE54-435C-97C9-C4312F16CD95}"/>
    <cellStyle name="Normal 10 4 6 5" xfId="541" xr:uid="{677787FE-C340-4DAF-88A1-33C9A5C17905}"/>
    <cellStyle name="Normal 10 4 7" xfId="542" xr:uid="{C3C055B2-FA73-48AB-BF7C-4D5C6898579D}"/>
    <cellStyle name="Normal 10 4 7 2" xfId="543" xr:uid="{7B0570A1-1D0C-425C-BC16-AD4EFF7ED9D3}"/>
    <cellStyle name="Normal 10 4 7 3" xfId="544" xr:uid="{3DD88355-7097-4708-A25A-B92F52368596}"/>
    <cellStyle name="Normal 10 4 7 4" xfId="545" xr:uid="{CC672B71-4191-42CA-BD70-CD8680422E18}"/>
    <cellStyle name="Normal 10 4 8" xfId="546" xr:uid="{264AD1E2-5A9B-4F2B-A171-1319D378E7C4}"/>
    <cellStyle name="Normal 10 4 8 2" xfId="547" xr:uid="{15C5AA22-8353-43FD-952D-896A30DDC83A}"/>
    <cellStyle name="Normal 10 4 8 3" xfId="548" xr:uid="{6C5C1494-044D-49A0-A325-C3F77961584D}"/>
    <cellStyle name="Normal 10 4 8 4" xfId="549" xr:uid="{81A01EDA-6DA8-408D-B61D-32F6485CD4F3}"/>
    <cellStyle name="Normal 10 4 9" xfId="550" xr:uid="{39E1DB64-94AC-4773-8A55-7A8165C96C7E}"/>
    <cellStyle name="Normal 10 5" xfId="551" xr:uid="{DE073F95-D5FD-48EA-9F3E-6E355821CCBC}"/>
    <cellStyle name="Normal 10 5 2" xfId="552" xr:uid="{63D3E076-E2F7-487D-A01E-EE0B65C8BBB7}"/>
    <cellStyle name="Normal 10 5 2 2" xfId="553" xr:uid="{8C821230-795C-4F62-90B0-12F89EE5C907}"/>
    <cellStyle name="Normal 10 5 2 2 2" xfId="554" xr:uid="{9D4A5DF2-FA5A-4EB3-9DE0-3F1B864F8E64}"/>
    <cellStyle name="Normal 10 5 2 2 2 2" xfId="555" xr:uid="{24561317-F634-4428-B740-94176E9E8B58}"/>
    <cellStyle name="Normal 10 5 2 2 2 3" xfId="556" xr:uid="{22EEE26A-9162-42CF-B93F-1611308E4F56}"/>
    <cellStyle name="Normal 10 5 2 2 2 4" xfId="557" xr:uid="{73AB784A-8287-4717-B983-D4FD90632BC3}"/>
    <cellStyle name="Normal 10 5 2 2 3" xfId="558" xr:uid="{3E43D9D2-9169-4213-B32C-2B8FF0F8D3C9}"/>
    <cellStyle name="Normal 10 5 2 2 3 2" xfId="559" xr:uid="{AF3CA88E-0A7F-4745-B8AE-CAB69A2E3DBC}"/>
    <cellStyle name="Normal 10 5 2 2 3 3" xfId="560" xr:uid="{5C8D97FD-B7AC-431B-8385-C2A4B887E8E6}"/>
    <cellStyle name="Normal 10 5 2 2 3 4" xfId="561" xr:uid="{813DC2F8-4F9C-427C-A7A8-CBA351F5C5B5}"/>
    <cellStyle name="Normal 10 5 2 2 4" xfId="562" xr:uid="{33A0E16A-7739-423F-870B-29027CEEB7CE}"/>
    <cellStyle name="Normal 10 5 2 2 5" xfId="563" xr:uid="{DD0849BD-CF96-4A7A-B6E2-BDC1ED72EC9A}"/>
    <cellStyle name="Normal 10 5 2 2 6" xfId="564" xr:uid="{4BF3378D-09EB-47F9-A1BB-2C36019C274E}"/>
    <cellStyle name="Normal 10 5 2 3" xfId="565" xr:uid="{A7323655-07F4-4386-85FE-90777D141341}"/>
    <cellStyle name="Normal 10 5 2 3 2" xfId="566" xr:uid="{F4A5EBD2-9ADB-46B4-82AE-BD6BE67A8781}"/>
    <cellStyle name="Normal 10 5 2 3 2 2" xfId="567" xr:uid="{99C05CCC-ADBF-4918-95C2-820C1D3948C5}"/>
    <cellStyle name="Normal 10 5 2 3 2 3" xfId="568" xr:uid="{AC44CD12-6628-4897-998F-06A7C56A447C}"/>
    <cellStyle name="Normal 10 5 2 3 2 4" xfId="569" xr:uid="{06787BCA-E335-40F6-B5DA-EBD989BBAE80}"/>
    <cellStyle name="Normal 10 5 2 3 3" xfId="570" xr:uid="{66C6816B-559A-4A59-8078-B9D59C1320A5}"/>
    <cellStyle name="Normal 10 5 2 3 4" xfId="571" xr:uid="{B8BBB290-713C-42DC-8465-4A01DF9CF3FA}"/>
    <cellStyle name="Normal 10 5 2 3 5" xfId="572" xr:uid="{78F11840-84AB-47EA-A624-9B624CDADEF2}"/>
    <cellStyle name="Normal 10 5 2 4" xfId="573" xr:uid="{FF95EEB0-4E96-44D1-A3FC-423251F3E9E4}"/>
    <cellStyle name="Normal 10 5 2 4 2" xfId="574" xr:uid="{7579C87A-6241-47E8-8A11-838C8FA59BDE}"/>
    <cellStyle name="Normal 10 5 2 4 3" xfId="575" xr:uid="{0A848580-473A-4114-BB91-3084BE092708}"/>
    <cellStyle name="Normal 10 5 2 4 4" xfId="576" xr:uid="{BFDBC5FE-5B4B-4A5A-8DE6-A2C0A22472EF}"/>
    <cellStyle name="Normal 10 5 2 5" xfId="577" xr:uid="{8CA2138F-EE2E-4EF6-9C6B-0F314A599D79}"/>
    <cellStyle name="Normal 10 5 2 5 2" xfId="578" xr:uid="{470BFCC4-A2F7-43DB-8871-15F7821F45DE}"/>
    <cellStyle name="Normal 10 5 2 5 3" xfId="579" xr:uid="{8C212B80-0D47-4E56-A5E5-79B692D7E715}"/>
    <cellStyle name="Normal 10 5 2 5 4" xfId="580" xr:uid="{0E379B7C-B362-42A5-9453-1E7D7AA65F1C}"/>
    <cellStyle name="Normal 10 5 2 6" xfId="581" xr:uid="{47F69C09-4319-4C5C-84A0-9875D706BB0E}"/>
    <cellStyle name="Normal 10 5 2 7" xfId="582" xr:uid="{0A6E0AF0-338F-44D3-B88A-C9178C6462EE}"/>
    <cellStyle name="Normal 10 5 2 8" xfId="583" xr:uid="{F006DA7E-FC0E-4CE2-A559-81CBA2594305}"/>
    <cellStyle name="Normal 10 5 3" xfId="584" xr:uid="{693736ED-7ED3-4450-A1BD-CF1C18364B77}"/>
    <cellStyle name="Normal 10 5 3 2" xfId="585" xr:uid="{3AB9A1DC-BD09-4F88-8E64-0405B35E71B5}"/>
    <cellStyle name="Normal 10 5 3 2 2" xfId="586" xr:uid="{D65E9B44-7EF0-43AA-A0FE-3F7A2F9EFF54}"/>
    <cellStyle name="Normal 10 5 3 2 3" xfId="587" xr:uid="{F1774CDA-775F-4DA6-9AA8-C599DD599564}"/>
    <cellStyle name="Normal 10 5 3 2 4" xfId="588" xr:uid="{38DA69D7-6C9A-4664-8FCB-80EC998041E5}"/>
    <cellStyle name="Normal 10 5 3 3" xfId="589" xr:uid="{89F4CB2A-8525-42B8-BCA6-7F1AADAD6C21}"/>
    <cellStyle name="Normal 10 5 3 3 2" xfId="590" xr:uid="{27741D13-8FA6-45A6-B239-CAC677C28F4C}"/>
    <cellStyle name="Normal 10 5 3 3 3" xfId="591" xr:uid="{CC7B1C44-31A9-4F65-B30A-4E2BCB9E0914}"/>
    <cellStyle name="Normal 10 5 3 3 4" xfId="592" xr:uid="{8E32F91C-42C8-45BB-89F0-614FE44E4359}"/>
    <cellStyle name="Normal 10 5 3 4" xfId="593" xr:uid="{69F71396-A6A4-4EE4-B1A7-4F54F4F12CDD}"/>
    <cellStyle name="Normal 10 5 3 5" xfId="594" xr:uid="{6FB811C9-4088-4CD6-A62F-80B62B504F62}"/>
    <cellStyle name="Normal 10 5 3 6" xfId="595" xr:uid="{E73894E1-EBD2-42E8-9F21-5B5185ADDF05}"/>
    <cellStyle name="Normal 10 5 4" xfId="596" xr:uid="{BAF7D269-8D4B-4706-AA6F-87D260456622}"/>
    <cellStyle name="Normal 10 5 4 2" xfId="597" xr:uid="{0281594C-A4B3-4775-9B68-31E1B5C0EB13}"/>
    <cellStyle name="Normal 10 5 4 2 2" xfId="598" xr:uid="{6FC55035-B710-4EDE-9E8F-E5226BF9EEB0}"/>
    <cellStyle name="Normal 10 5 4 2 3" xfId="599" xr:uid="{4C7D14F5-0DA1-4D48-9609-A2F224960F08}"/>
    <cellStyle name="Normal 10 5 4 2 4" xfId="600" xr:uid="{986315D5-8F25-4273-A369-17E81CFD3425}"/>
    <cellStyle name="Normal 10 5 4 3" xfId="601" xr:uid="{86C9F19F-AB3C-46AD-84D6-7AA5A83F3F5E}"/>
    <cellStyle name="Normal 10 5 4 4" xfId="602" xr:uid="{12049BB3-DE83-411F-AE7E-5B282E7DCE23}"/>
    <cellStyle name="Normal 10 5 4 5" xfId="603" xr:uid="{F291B5DD-C0DF-4E20-8188-41D7047E10E8}"/>
    <cellStyle name="Normal 10 5 5" xfId="604" xr:uid="{D4180C1E-5248-4969-8313-746D55BE3394}"/>
    <cellStyle name="Normal 10 5 5 2" xfId="605" xr:uid="{291F2730-ECA4-41A9-964A-06604D932FC0}"/>
    <cellStyle name="Normal 10 5 5 3" xfId="606" xr:uid="{6DE4C2A6-79DD-40FC-835D-AB9F377BD631}"/>
    <cellStyle name="Normal 10 5 5 4" xfId="607" xr:uid="{03E2B18E-9E4A-4275-9611-A55863C0E2A0}"/>
    <cellStyle name="Normal 10 5 6" xfId="608" xr:uid="{4B4216AC-914C-449D-A9A8-4F111909CC31}"/>
    <cellStyle name="Normal 10 5 6 2" xfId="609" xr:uid="{0A827983-9850-4437-A9D9-3B27AA75012F}"/>
    <cellStyle name="Normal 10 5 6 3" xfId="610" xr:uid="{BEC7C799-371C-44B6-831A-0FE51784C2BF}"/>
    <cellStyle name="Normal 10 5 6 4" xfId="611" xr:uid="{C6C7AE63-507A-49B0-89CF-6D41A3C5E607}"/>
    <cellStyle name="Normal 10 5 7" xfId="612" xr:uid="{8F1039EC-B9C1-4970-BB86-7696CD782683}"/>
    <cellStyle name="Normal 10 5 8" xfId="613" xr:uid="{76B1546A-B0CB-4305-9A45-77B953171615}"/>
    <cellStyle name="Normal 10 5 9" xfId="614" xr:uid="{4E5084BF-44A8-4092-A64A-A5B922C71312}"/>
    <cellStyle name="Normal 10 6" xfId="615" xr:uid="{EED6BBF5-1417-444D-AA24-EC20EDA08CF2}"/>
    <cellStyle name="Normal 10 6 2" xfId="616" xr:uid="{94FBF24E-14A9-4FCA-BA3A-CA6F8B90A9C4}"/>
    <cellStyle name="Normal 10 6 2 2" xfId="617" xr:uid="{8CCA2556-CD87-4E9A-AD66-C7DBC3E815EC}"/>
    <cellStyle name="Normal 10 6 2 2 2" xfId="618" xr:uid="{E2738A94-8EE1-4FF4-A5DC-ED0EE45F1575}"/>
    <cellStyle name="Normal 10 6 2 2 2 2" xfId="3828" xr:uid="{7046F601-BF48-4F6A-A119-5A94514965F1}"/>
    <cellStyle name="Normal 10 6 2 2 3" xfId="619" xr:uid="{26CF019C-6575-4CE5-B22E-5C874A33E720}"/>
    <cellStyle name="Normal 10 6 2 2 4" xfId="620" xr:uid="{1E70238D-3884-4A9A-BCC9-CDDCA9CBFE97}"/>
    <cellStyle name="Normal 10 6 2 3" xfId="621" xr:uid="{8663A0ED-86B9-4060-ABA4-45E04CDCF248}"/>
    <cellStyle name="Normal 10 6 2 3 2" xfId="622" xr:uid="{BC8F7D33-62E5-49F1-8CA1-6BB04A9E4FD1}"/>
    <cellStyle name="Normal 10 6 2 3 3" xfId="623" xr:uid="{03B524FF-D658-4D0D-A37C-6F3BCA825018}"/>
    <cellStyle name="Normal 10 6 2 3 4" xfId="624" xr:uid="{DB5075D0-C47F-4892-B4CF-A768AC429347}"/>
    <cellStyle name="Normal 10 6 2 4" xfId="625" xr:uid="{CBE94275-49D1-49F0-B073-4169793F22DD}"/>
    <cellStyle name="Normal 10 6 2 5" xfId="626" xr:uid="{93237957-837D-456B-AACC-4F67BDFADC23}"/>
    <cellStyle name="Normal 10 6 2 6" xfId="627" xr:uid="{C3D49EBF-3917-40EC-8223-784B3CCB4835}"/>
    <cellStyle name="Normal 10 6 3" xfId="628" xr:uid="{0441F4F4-996C-415D-8CD5-D24C602138BE}"/>
    <cellStyle name="Normal 10 6 3 2" xfId="629" xr:uid="{CD0E190D-1132-47C2-9E2A-0D18B5850562}"/>
    <cellStyle name="Normal 10 6 3 2 2" xfId="630" xr:uid="{9F56238C-7A64-4965-972F-3B67BAA4EE3B}"/>
    <cellStyle name="Normal 10 6 3 2 3" xfId="631" xr:uid="{F8641977-CDA8-424E-89A0-D101867DAACE}"/>
    <cellStyle name="Normal 10 6 3 2 4" xfId="632" xr:uid="{44E6C915-5898-435F-AF0C-F04867C1B564}"/>
    <cellStyle name="Normal 10 6 3 3" xfId="633" xr:uid="{0A9C55DF-7A27-40AE-9F6F-BD2EB340E1EF}"/>
    <cellStyle name="Normal 10 6 3 4" xfId="634" xr:uid="{11BD0A7B-890C-4C30-8116-43AE6DCA8045}"/>
    <cellStyle name="Normal 10 6 3 5" xfId="635" xr:uid="{24632729-7842-4CB2-B5F0-98A6EB4A35B1}"/>
    <cellStyle name="Normal 10 6 4" xfId="636" xr:uid="{FE4D2C61-AD4B-4210-91D2-DB5FDD1CB943}"/>
    <cellStyle name="Normal 10 6 4 2" xfId="637" xr:uid="{FE1367B2-E824-424E-9ABE-D7139F9B6371}"/>
    <cellStyle name="Normal 10 6 4 3" xfId="638" xr:uid="{D0521978-7CF7-4449-9607-F0732DBD68B1}"/>
    <cellStyle name="Normal 10 6 4 4" xfId="639" xr:uid="{3DF73DB9-D61C-4693-A6B1-FFFF4D3CAA43}"/>
    <cellStyle name="Normal 10 6 5" xfId="640" xr:uid="{CEBED139-CE8E-413A-AC9A-C10EB75CA5EB}"/>
    <cellStyle name="Normal 10 6 5 2" xfId="641" xr:uid="{9B99F77C-945C-40FF-8042-CEE64CBB8980}"/>
    <cellStyle name="Normal 10 6 5 3" xfId="642" xr:uid="{31948534-1279-40A8-80E9-4450CBA2113D}"/>
    <cellStyle name="Normal 10 6 5 4" xfId="643" xr:uid="{74B262B9-3191-49F8-A1B9-C8847E9CEBA4}"/>
    <cellStyle name="Normal 10 6 6" xfId="644" xr:uid="{C0A1F9E2-5449-4AFD-8DD3-5DE15A08F6EA}"/>
    <cellStyle name="Normal 10 6 7" xfId="645" xr:uid="{C80890A6-BE12-48EE-B6A9-17E26B970970}"/>
    <cellStyle name="Normal 10 6 8" xfId="646" xr:uid="{4D11B4A6-0C1B-4684-82F1-666EF686F7C1}"/>
    <cellStyle name="Normal 10 7" xfId="647" xr:uid="{F5EF99FE-4CAF-4A4E-A9AB-21DB87809CEE}"/>
    <cellStyle name="Normal 10 7 2" xfId="648" xr:uid="{367692BD-03AA-4B1F-ADD2-2E14E8478905}"/>
    <cellStyle name="Normal 10 7 2 2" xfId="649" xr:uid="{964DAF61-80C6-4A71-A696-21D5014E26CA}"/>
    <cellStyle name="Normal 10 7 2 2 2" xfId="650" xr:uid="{5A2C9E08-865A-497A-8709-3EB8AC0C6B1C}"/>
    <cellStyle name="Normal 10 7 2 2 3" xfId="651" xr:uid="{88A538CB-D110-4F84-A9CD-D5C8E053B3B8}"/>
    <cellStyle name="Normal 10 7 2 2 4" xfId="652" xr:uid="{F8D5F320-F38F-4D51-BCE3-0624603AAFA9}"/>
    <cellStyle name="Normal 10 7 2 3" xfId="653" xr:uid="{9C3FD163-0EE4-4EB1-AE39-C5029CC60373}"/>
    <cellStyle name="Normal 10 7 2 4" xfId="654" xr:uid="{745D1E5C-9899-4816-998F-109A4C8FA294}"/>
    <cellStyle name="Normal 10 7 2 5" xfId="655" xr:uid="{51881450-C015-4452-A7A5-343370D7B885}"/>
    <cellStyle name="Normal 10 7 3" xfId="656" xr:uid="{43484D39-5A0A-4467-9742-E9FEA00BFB14}"/>
    <cellStyle name="Normal 10 7 3 2" xfId="657" xr:uid="{9E9A27B4-DB54-4D17-B7E2-F24B3D2CE3D1}"/>
    <cellStyle name="Normal 10 7 3 3" xfId="658" xr:uid="{0BED8E5F-8123-49A3-9A74-57A5DDDDD9FC}"/>
    <cellStyle name="Normal 10 7 3 4" xfId="659" xr:uid="{E6166F11-AFD7-495C-8EDF-9FE2E4F59613}"/>
    <cellStyle name="Normal 10 7 4" xfId="660" xr:uid="{48D84FA5-2A13-4C3B-A00B-F4F0D8EB6075}"/>
    <cellStyle name="Normal 10 7 4 2" xfId="661" xr:uid="{014AAF13-F41A-4A28-A52A-954D3950A0D2}"/>
    <cellStyle name="Normal 10 7 4 3" xfId="662" xr:uid="{CB3FE9DE-12B8-4D36-B500-D5E414CC069F}"/>
    <cellStyle name="Normal 10 7 4 4" xfId="663" xr:uid="{78CFD017-7F24-410D-A37B-6E980B4B147B}"/>
    <cellStyle name="Normal 10 7 5" xfId="664" xr:uid="{15B98FDE-8B5D-4F97-BF55-370B4A2E9006}"/>
    <cellStyle name="Normal 10 7 6" xfId="665" xr:uid="{18087AA4-4AA1-4A93-90CB-40F1A1C7B541}"/>
    <cellStyle name="Normal 10 7 7" xfId="666" xr:uid="{5C15126C-0F04-4AE4-859F-EE790D319B18}"/>
    <cellStyle name="Normal 10 8" xfId="667" xr:uid="{4B286B34-E9CB-4F40-9B40-957AEA0AE354}"/>
    <cellStyle name="Normal 10 8 2" xfId="668" xr:uid="{7C03A6D6-A56E-4B6C-BE6C-86BE102EF09D}"/>
    <cellStyle name="Normal 10 8 2 2" xfId="669" xr:uid="{1B562746-9923-4293-8793-6B5C9F5917A7}"/>
    <cellStyle name="Normal 10 8 2 3" xfId="670" xr:uid="{CD775814-AE32-40B1-8E11-77D89D747713}"/>
    <cellStyle name="Normal 10 8 2 4" xfId="671" xr:uid="{FD9A51EB-E78F-47A6-A484-49DF6E4A6C27}"/>
    <cellStyle name="Normal 10 8 3" xfId="672" xr:uid="{2DEB924D-A165-4F0E-9B72-A2D7EBF3EE25}"/>
    <cellStyle name="Normal 10 8 3 2" xfId="673" xr:uid="{924C96E2-0C80-4B27-BE4C-FD2C871121AE}"/>
    <cellStyle name="Normal 10 8 3 3" xfId="674" xr:uid="{FF703C3B-B0AD-4A61-9052-1D03B0EC4265}"/>
    <cellStyle name="Normal 10 8 3 4" xfId="675" xr:uid="{1CF20297-302F-4757-A7A9-31EFEA20A04F}"/>
    <cellStyle name="Normal 10 8 4" xfId="676" xr:uid="{A1EE6F6A-9C5B-4D62-889D-3D3027FED2A4}"/>
    <cellStyle name="Normal 10 8 5" xfId="677" xr:uid="{76BF7226-2259-4E42-A9E3-10205373A165}"/>
    <cellStyle name="Normal 10 8 6" xfId="678" xr:uid="{AACD19B6-6C9A-48DF-9341-B4158F34F36C}"/>
    <cellStyle name="Normal 10 9" xfId="679" xr:uid="{359ACE7B-C605-4361-9EE5-D2E1185AB71C}"/>
    <cellStyle name="Normal 10 9 2" xfId="680" xr:uid="{D7FF1715-D877-40BB-BA77-338E56736E8D}"/>
    <cellStyle name="Normal 10 9 2 2" xfId="681" xr:uid="{AFACCC6E-E66E-489F-B69B-4C53773E1847}"/>
    <cellStyle name="Normal 10 9 2 2 2" xfId="4303" xr:uid="{8ED5AB2D-C780-4444-B2AE-68D4C6C7FD09}"/>
    <cellStyle name="Normal 10 9 2 2 3" xfId="4604" xr:uid="{3DDE01CE-6677-4C8C-A96A-AE85F842F322}"/>
    <cellStyle name="Normal 10 9 2 3" xfId="682" xr:uid="{C92AD51A-F91E-48EA-AE8A-1B96421F4CF7}"/>
    <cellStyle name="Normal 10 9 2 4" xfId="683" xr:uid="{B31D3918-DDF3-4E75-BA7B-E8455ED7AAB1}"/>
    <cellStyle name="Normal 10 9 3" xfId="684" xr:uid="{44DDA3ED-7A90-4985-9626-24A7F4EE0205}"/>
    <cellStyle name="Normal 10 9 3 2" xfId="5348" xr:uid="{9511CAAB-0209-4AE6-A1A4-28DFBDF4561D}"/>
    <cellStyle name="Normal 10 9 4" xfId="685" xr:uid="{8A7C5BA1-D0ED-4414-9ABD-DAF7974AD98D}"/>
    <cellStyle name="Normal 10 9 4 2" xfId="4740" xr:uid="{CFA5B640-B5D2-450B-801D-8BA8C5B4360E}"/>
    <cellStyle name="Normal 10 9 4 3" xfId="4605" xr:uid="{FDCB259F-2B72-4C6E-A9A8-8F88643139CB}"/>
    <cellStyle name="Normal 10 9 4 4" xfId="4447" xr:uid="{808B1DB8-8BE2-4B4E-A4AB-30A17C0CAEB7}"/>
    <cellStyle name="Normal 10 9 5" xfId="686" xr:uid="{6DFC212A-A43B-4628-8236-FC8EE580E034}"/>
    <cellStyle name="Normal 11" xfId="48" xr:uid="{D7392A77-38CA-4362-A3EA-57FB1E44A8C0}"/>
    <cellStyle name="Normal 11 2" xfId="3699" xr:uid="{1EB8B6A5-5C6A-44F9-9572-6980A7D5F2FE}"/>
    <cellStyle name="Normal 11 2 2" xfId="4547" xr:uid="{CFA9DD86-8592-4C82-A655-10BC8903E8C1}"/>
    <cellStyle name="Normal 11 3" xfId="4308" xr:uid="{CDE44FDA-EB08-4212-9FDC-904B9D822DF9}"/>
    <cellStyle name="Normal 11 3 2" xfId="4548" xr:uid="{F85A7A6A-6618-4617-B65A-695BA0305835}"/>
    <cellStyle name="Normal 11 3 3" xfId="4717" xr:uid="{82F2C6A0-5DB9-4464-8D78-87BCAD97F95B}"/>
    <cellStyle name="Normal 11 3 3 2" xfId="5396" xr:uid="{F3777F66-7B7F-457B-BCB8-81C634B53CDA}"/>
    <cellStyle name="Normal 11 3 4" xfId="4694" xr:uid="{7A95250A-0CCA-4F0D-91A5-81ADE8F20DB2}"/>
    <cellStyle name="Normal 11 3 5" xfId="5377" xr:uid="{0E612FF4-816A-4DB0-BB88-D2417C44B0AD}"/>
    <cellStyle name="Normal 12" xfId="49" xr:uid="{C3018E69-6B49-407F-90E4-91EEA53F9FF5}"/>
    <cellStyle name="Normal 12 2" xfId="3700" xr:uid="{2ABD17E2-4FAA-4F9A-9B6B-754C9376E416}"/>
    <cellStyle name="Normal 12 2 2" xfId="4549" xr:uid="{89CBA856-F437-40AB-9580-790466742BC5}"/>
    <cellStyle name="Normal 12 3" xfId="4550" xr:uid="{E0BACCA3-6B7A-4552-90F4-407D941308CB}"/>
    <cellStyle name="Normal 13" xfId="50" xr:uid="{343F483A-8931-4F4B-8072-467B8F35202C}"/>
    <cellStyle name="Normal 13 2" xfId="51" xr:uid="{FF739618-2762-44BF-B5C0-50BC25A46677}"/>
    <cellStyle name="Normal 13 2 2" xfId="3701" xr:uid="{4A86CA08-840A-4D6E-A24B-37D413560AD4}"/>
    <cellStyle name="Normal 13 2 2 2" xfId="4551" xr:uid="{DB2A7D67-FBF1-4BB9-A9FA-503D818BF857}"/>
    <cellStyle name="Normal 13 2 3" xfId="4310" xr:uid="{ABC57839-FF8F-4314-99A0-F32B7BBB2263}"/>
    <cellStyle name="Normal 13 2 3 2" xfId="4552" xr:uid="{11DA2172-75E9-4A16-8126-693AEBC13748}"/>
    <cellStyle name="Normal 13 2 3 3" xfId="4718" xr:uid="{69EC1881-85F6-464F-A94C-F6E644A52D77}"/>
    <cellStyle name="Normal 13 2 3 4" xfId="4695" xr:uid="{97A79621-9B6A-4A0A-9F4A-150CEA8EC2C6}"/>
    <cellStyle name="Normal 13 3" xfId="3702" xr:uid="{50A2D98E-FB27-42AC-8FAE-E457549AABD9}"/>
    <cellStyle name="Normal 13 3 2" xfId="4394" xr:uid="{BCE8925A-B10E-46AF-BE23-EEA03F3FD5A1}"/>
    <cellStyle name="Normal 13 3 3" xfId="4311" xr:uid="{B314F418-DC46-456E-97A5-379C4AC7881D}"/>
    <cellStyle name="Normal 13 3 4" xfId="4451" xr:uid="{04C7522D-81DF-4FEF-A09E-5A24082FF62C}"/>
    <cellStyle name="Normal 13 3 5" xfId="4719" xr:uid="{3CD0656D-1B18-43A6-9FB0-1719F39A822F}"/>
    <cellStyle name="Normal 13 4" xfId="4312" xr:uid="{538D6278-C71B-4FBE-AB01-54B8231A2AF4}"/>
    <cellStyle name="Normal 13 5" xfId="4309" xr:uid="{3F1AA990-A12E-4752-BD0A-9369F595103A}"/>
    <cellStyle name="Normal 14" xfId="52" xr:uid="{F7C47D32-BC5E-4013-986A-97952312463F}"/>
    <cellStyle name="Normal 14 18" xfId="4314" xr:uid="{43DFF401-8FF0-4A02-8DF8-DA5ADCD6EE5B}"/>
    <cellStyle name="Normal 14 2" xfId="53" xr:uid="{B7455670-C3A1-49DA-AFCF-680ECCDC16E0}"/>
    <cellStyle name="Normal 14 2 2" xfId="54" xr:uid="{E178E0D8-A601-41B0-97C5-1DFD80D3458E}"/>
    <cellStyle name="Normal 14 2 2 2" xfId="3703" xr:uid="{3B083B19-E340-4B94-B041-170A971FA685}"/>
    <cellStyle name="Normal 14 2 3" xfId="3704" xr:uid="{D52F63E0-295D-4C30-8363-671D16ADDD20}"/>
    <cellStyle name="Normal 14 3" xfId="3705" xr:uid="{4CB88468-E0B4-42A4-949C-5875DE0B6037}"/>
    <cellStyle name="Normal 14 3 2" xfId="4553" xr:uid="{3C7F5205-E6CC-413D-A34A-254CBC70CBFE}"/>
    <cellStyle name="Normal 14 4" xfId="4313" xr:uid="{06D34676-6D8E-44E7-8FF8-012B46AD340C}"/>
    <cellStyle name="Normal 14 4 2" xfId="4554" xr:uid="{099536DD-1F12-4832-A002-C530AD0D4862}"/>
    <cellStyle name="Normal 14 4 3" xfId="4720" xr:uid="{A2139739-3130-4666-A4FD-5390198D8216}"/>
    <cellStyle name="Normal 14 4 4" xfId="4696" xr:uid="{D14719C2-0A38-4FC1-940B-FA91C56F551B}"/>
    <cellStyle name="Normal 15" xfId="55" xr:uid="{E82DAD3A-E45A-4ED7-8A9C-7418D16CCDD4}"/>
    <cellStyle name="Normal 15 2" xfId="56" xr:uid="{C98C12BA-6823-4652-8D14-CC0E8CE0AACD}"/>
    <cellStyle name="Normal 15 2 2" xfId="3706" xr:uid="{56A24903-EAA1-4574-96AA-CAB2AE4F4FA7}"/>
    <cellStyle name="Normal 15 2 2 2" xfId="4555" xr:uid="{AC5BDB27-2C2B-4002-8BB4-9787FADEA681}"/>
    <cellStyle name="Normal 15 2 3" xfId="4556" xr:uid="{DCE8CBD7-9650-4254-8F67-DB2CB9E5348F}"/>
    <cellStyle name="Normal 15 3" xfId="3707" xr:uid="{3712EA39-933C-4DDD-A0C8-0CE17A7C8989}"/>
    <cellStyle name="Normal 15 3 2" xfId="4395" xr:uid="{8B6E9810-DE12-4AAF-A3FF-B98DA30CA023}"/>
    <cellStyle name="Normal 15 3 3" xfId="4316" xr:uid="{8EF94A42-3F13-441B-836E-9C2A88279BDA}"/>
    <cellStyle name="Normal 15 3 4" xfId="4452" xr:uid="{63DED7C3-E9FE-48D1-B85A-8B188BFA5717}"/>
    <cellStyle name="Normal 15 3 5" xfId="4722" xr:uid="{F26B10E3-65EC-4045-A02E-A7E91904E219}"/>
    <cellStyle name="Normal 15 4" xfId="4315" xr:uid="{229DAB34-F523-4E75-9BD6-6F477BD2E8F6}"/>
    <cellStyle name="Normal 15 4 2" xfId="4557" xr:uid="{48184DD9-9C0E-4AB9-8039-0B88C4DEC806}"/>
    <cellStyle name="Normal 15 4 3" xfId="4721" xr:uid="{FE97CC4E-7F7B-44BC-9086-35F573DFE993}"/>
    <cellStyle name="Normal 15 4 4" xfId="4697" xr:uid="{04D4736D-D12C-478A-BE24-B4A4733729E6}"/>
    <cellStyle name="Normal 16" xfId="57" xr:uid="{C84D0081-805E-4B00-8AEA-F55D17F17100}"/>
    <cellStyle name="Normal 16 2" xfId="3708" xr:uid="{7C98B5F1-0ACD-4994-9BC7-0A2CE13088D2}"/>
    <cellStyle name="Normal 16 2 2" xfId="4396" xr:uid="{2293E653-5029-4E77-ADC4-F46340C07A96}"/>
    <cellStyle name="Normal 16 2 3" xfId="4317" xr:uid="{FB13B0D3-F4B1-4B9B-B525-CAF1B76D9191}"/>
    <cellStyle name="Normal 16 2 4" xfId="4453" xr:uid="{6CBAED49-DF8D-4BD0-A1F4-7505B5F03D79}"/>
    <cellStyle name="Normal 16 2 5" xfId="4723" xr:uid="{47E2C8AD-F487-4086-A6E7-BDA1A692F343}"/>
    <cellStyle name="Normal 16 3" xfId="4424" xr:uid="{0376FBAE-09FF-4511-AACF-D4F8D81BE0D3}"/>
    <cellStyle name="Normal 17" xfId="58" xr:uid="{A33653C2-54D3-44E1-85E1-1C077A654676}"/>
    <cellStyle name="Normal 17 2" xfId="3709" xr:uid="{5B6C1029-1F63-4B6E-9B01-8344E2069A12}"/>
    <cellStyle name="Normal 17 2 2" xfId="4397" xr:uid="{A504BD21-D653-4265-97B7-377416B26C8B}"/>
    <cellStyle name="Normal 17 2 3" xfId="4319" xr:uid="{11FE28A3-CC44-470F-A3F9-249F39A0E56A}"/>
    <cellStyle name="Normal 17 2 4" xfId="4454" xr:uid="{404B63DF-9043-49D0-B6AD-6BEEDE42796F}"/>
    <cellStyle name="Normal 17 2 5" xfId="4724" xr:uid="{DD79DF30-96AB-4549-9B2A-F278292F97A9}"/>
    <cellStyle name="Normal 17 3" xfId="4320" xr:uid="{EFAD9283-AFC0-45CB-BA88-D5F52411696D}"/>
    <cellStyle name="Normal 17 4" xfId="4318" xr:uid="{5AAC3C22-F488-4E9E-929E-127A3090E07B}"/>
    <cellStyle name="Normal 18" xfId="59" xr:uid="{E238EAAC-3D13-40F6-91C8-6526E6B550C4}"/>
    <cellStyle name="Normal 18 2" xfId="3710" xr:uid="{4F807485-EBEA-4A4D-82CB-694AE29C829C}"/>
    <cellStyle name="Normal 18 2 2" xfId="4558" xr:uid="{A6635B90-1B41-4C2E-BEBC-FF7F3E7BCDAD}"/>
    <cellStyle name="Normal 18 3" xfId="4321" xr:uid="{75E0F100-3223-4BA7-A743-F7A907C305D4}"/>
    <cellStyle name="Normal 18 3 2" xfId="4559" xr:uid="{8C73FAFC-B34A-49EC-B4A8-5F14E5817C5E}"/>
    <cellStyle name="Normal 18 3 3" xfId="4725" xr:uid="{4AFE8E1C-BD71-4557-B198-668AF4FE0DA4}"/>
    <cellStyle name="Normal 18 3 3 2" xfId="5397" xr:uid="{5F9B41A4-6981-406C-91CF-695A695E403E}"/>
    <cellStyle name="Normal 18 3 4" xfId="4698" xr:uid="{73D37EC4-A25F-4416-B43A-B2D132C1B99C}"/>
    <cellStyle name="Normal 18 3 5" xfId="5378" xr:uid="{D4598094-7FA7-443B-B7B6-19FE184480BE}"/>
    <cellStyle name="Normal 19" xfId="60" xr:uid="{F99D2C28-5184-4EEB-BD17-4E19F8ED67EA}"/>
    <cellStyle name="Normal 19 2" xfId="61" xr:uid="{FDBEA40E-51B4-4238-A618-E3201AC1B32A}"/>
    <cellStyle name="Normal 19 2 2" xfId="3711" xr:uid="{CD5A6590-3571-4629-9D9F-0DCB3F4C219F}"/>
    <cellStyle name="Normal 19 2 2 2" xfId="4560" xr:uid="{C0426E44-9DB7-4D55-8C0B-50B478AC9DCF}"/>
    <cellStyle name="Normal 19 2 3" xfId="4561" xr:uid="{873DEF3A-A7A7-4E5D-8F35-5CF3739E12F7}"/>
    <cellStyle name="Normal 19 3" xfId="3712" xr:uid="{5D54F71E-C2D7-43FE-841E-00A573371FE5}"/>
    <cellStyle name="Normal 19 3 2" xfId="4562" xr:uid="{17A9CAF0-D676-4028-B963-A9AA793CDD05}"/>
    <cellStyle name="Normal 19 4" xfId="4563" xr:uid="{2CAE2C9C-689A-457D-9678-F1E4CEBCAD47}"/>
    <cellStyle name="Normal 2" xfId="2" xr:uid="{00000000-0005-0000-0000-000002000000}"/>
    <cellStyle name="Normal 2 2" xfId="62" xr:uid="{4364A599-CFE9-4AC6-9A14-C1DB992251F8}"/>
    <cellStyle name="Normal 2 2 2" xfId="63" xr:uid="{1481E520-62ED-48A9-97A6-DDB205759E46}"/>
    <cellStyle name="Normal 2 2 2 2" xfId="3713" xr:uid="{17A989B5-586B-469B-A180-B86AC076C770}"/>
    <cellStyle name="Normal 2 2 2 2 2" xfId="4566" xr:uid="{8FEC50B0-A9C9-4D96-8333-05B82347C6B0}"/>
    <cellStyle name="Normal 2 2 2 3" xfId="4567" xr:uid="{6293A4FE-A411-44AB-8AC6-F85C239CEE62}"/>
    <cellStyle name="Normal 2 2 3" xfId="3714" xr:uid="{E79A32C4-A1F3-4C69-A04E-C82FC745BDC6}"/>
    <cellStyle name="Normal 2 2 3 2" xfId="4474" xr:uid="{1DD5E712-1F2C-42EF-A6B7-AD9218E4B478}"/>
    <cellStyle name="Normal 2 2 3 2 2" xfId="4568" xr:uid="{35CC087C-EEB7-4909-AF67-422F99938D9E}"/>
    <cellStyle name="Normal 2 2 3 2 2 2" xfId="5328" xr:uid="{E23E7A27-3B8E-4D26-9758-3D94CCD5190B}"/>
    <cellStyle name="Normal 2 2 3 2 2 3" xfId="5324" xr:uid="{FFD89C84-E2AF-4AF9-874C-DB09786E3322}"/>
    <cellStyle name="Normal 2 2 3 2 3" xfId="4753" xr:uid="{6F6C454D-013C-4D5C-9ED1-EB732A821620}"/>
    <cellStyle name="Normal 2 2 3 2 4" xfId="5308" xr:uid="{50F9D574-DF63-453C-B03D-E93E499653D2}"/>
    <cellStyle name="Normal 2 2 3 3" xfId="4597" xr:uid="{492B0EB8-4E68-4DB1-B1B8-F17EDE6F7185}"/>
    <cellStyle name="Normal 2 2 3 4" xfId="4699" xr:uid="{72686269-8E78-4CAC-A230-E493A2FCD86C}"/>
    <cellStyle name="Normal 2 2 3 5" xfId="4688" xr:uid="{0DEF8F01-9A28-48DA-9E4B-06DB087B8358}"/>
    <cellStyle name="Normal 2 2 4" xfId="4322" xr:uid="{D6E07642-9AE7-4CB1-A473-38DBA22CC818}"/>
    <cellStyle name="Normal 2 2 4 2" xfId="4481" xr:uid="{82F27AEC-23F1-460D-817D-D273342968A8}"/>
    <cellStyle name="Normal 2 2 4 3" xfId="4726" xr:uid="{7C9D050F-CE70-4E5F-845D-BE2A60CF0A69}"/>
    <cellStyle name="Normal 2 2 4 4" xfId="4700" xr:uid="{9EF881B7-1B5E-4890-9643-6D34D165BD8C}"/>
    <cellStyle name="Normal 2 2 5" xfId="4565" xr:uid="{C14AD174-9715-4A02-947A-6A7BF30A30AC}"/>
    <cellStyle name="Normal 2 2 6" xfId="4756" xr:uid="{2871106F-745E-4DBD-B464-3BF1D835FB7E}"/>
    <cellStyle name="Normal 2 3" xfId="64" xr:uid="{2840601F-7148-43BC-8154-852B40C84379}"/>
    <cellStyle name="Normal 2 3 2" xfId="65" xr:uid="{0D6722E6-6742-4DF8-B5B2-2D59315B8618}"/>
    <cellStyle name="Normal 2 3 2 2" xfId="3715" xr:uid="{1F968C22-A189-42E5-A903-5E44FA3027E4}"/>
    <cellStyle name="Normal 2 3 2 2 2" xfId="4569" xr:uid="{BFB028FA-11B4-4FD7-9787-576898CC9558}"/>
    <cellStyle name="Normal 2 3 2 3" xfId="4324" xr:uid="{70EE8881-790B-46C2-8653-82CFEFC58C1B}"/>
    <cellStyle name="Normal 2 3 2 3 2" xfId="4570" xr:uid="{A26C955E-9CC1-4858-9159-7D739991A4B7}"/>
    <cellStyle name="Normal 2 3 2 3 3" xfId="4728" xr:uid="{9A165741-1FF1-4962-A474-8EF01BA69F45}"/>
    <cellStyle name="Normal 2 3 2 3 4" xfId="4701" xr:uid="{1400C0A3-E0C5-4202-B175-806FB9FBC961}"/>
    <cellStyle name="Normal 2 3 3" xfId="66" xr:uid="{AD9DBAFF-866D-472D-B941-C723BD868E1D}"/>
    <cellStyle name="Normal 2 3 4" xfId="67" xr:uid="{7CD5AAF2-15F5-4AC4-86A8-AEE458745651}"/>
    <cellStyle name="Normal 2 3 4 2" xfId="5955" xr:uid="{5C774633-12C1-41FD-A4A5-051967925F33}"/>
    <cellStyle name="Normal 2 3 4 3" xfId="5362" xr:uid="{18CD919A-A91A-47B1-8C12-C5AFF7355734}"/>
    <cellStyle name="Normal 2 3 5" xfId="3716" xr:uid="{A88C01CA-ADC9-4E41-B209-97227E6DCFBC}"/>
    <cellStyle name="Normal 2 3 5 2" xfId="4571" xr:uid="{5AB5B132-CE26-42AE-8DB5-AE3E96C12090}"/>
    <cellStyle name="Normal 2 3 6" xfId="4323" xr:uid="{04078450-BB7E-470B-9D1A-00B9A7190924}"/>
    <cellStyle name="Normal 2 3 6 2" xfId="4572" xr:uid="{15424F96-7D6E-44EA-96B1-B9AECA0185F5}"/>
    <cellStyle name="Normal 2 3 6 3" xfId="4727" xr:uid="{53CC6A85-5DD7-442B-82C8-1C49761932A6}"/>
    <cellStyle name="Normal 2 3 6 4" xfId="4702" xr:uid="{0DD24922-C335-4219-96FA-85DBE0BC2AA8}"/>
    <cellStyle name="Normal 2 3 7" xfId="5321" xr:uid="{A91110E4-1279-4E24-8493-F4C85F88406F}"/>
    <cellStyle name="Normal 2 4" xfId="68" xr:uid="{790BB6D0-340F-4F02-9CC8-6C4E2AABBEC3}"/>
    <cellStyle name="Normal 2 4 2" xfId="69" xr:uid="{983904A2-6BD4-42AF-8A29-CFC972B87809}"/>
    <cellStyle name="Normal 2 4 3" xfId="3717" xr:uid="{0F2E0F4F-8691-455E-B4F9-CBD4BFCAEE70}"/>
    <cellStyle name="Normal 2 4 3 2" xfId="4573" xr:uid="{466C8855-81DF-4D90-B585-35340ED2069E}"/>
    <cellStyle name="Normal 2 4 3 3" xfId="4598" xr:uid="{C29BB130-E9FF-422D-B196-B2EE352EAAAA}"/>
    <cellStyle name="Normal 2 4 4" xfId="4574" xr:uid="{9B42EE37-BEFA-43BF-A0C1-C32FE241E529}"/>
    <cellStyle name="Normal 2 4 5" xfId="4757" xr:uid="{24261E51-F49A-4D4D-B711-D99EFCA4F387}"/>
    <cellStyle name="Normal 2 4 6" xfId="4755" xr:uid="{D585A71C-1A60-4414-A90A-F99135922E07}"/>
    <cellStyle name="Normal 2 5" xfId="3718" xr:uid="{5B0B1AB6-EA9B-4A08-847F-E62EF00A6DAA}"/>
    <cellStyle name="Normal 2 5 2" xfId="3733" xr:uid="{83B181B2-3CC2-4EC9-A31D-29D0B20EC0E4}"/>
    <cellStyle name="Normal 2 5 2 2" xfId="4432" xr:uid="{24749BBA-5FDC-4F5A-9B88-B0BD2BD162ED}"/>
    <cellStyle name="Normal 2 5 3" xfId="4425" xr:uid="{71C97A0B-9C06-4315-8A3C-F4609B386488}"/>
    <cellStyle name="Normal 2 5 3 2" xfId="4477" xr:uid="{ABF1208C-88B0-4A39-AAEB-7FCC9153E2B0}"/>
    <cellStyle name="Normal 2 5 3 3" xfId="4739" xr:uid="{2D85A542-902A-4E9B-B11F-1B90C21BEB30}"/>
    <cellStyle name="Normal 2 5 3 4" xfId="5305" xr:uid="{F28E9327-3035-4DC2-AC83-069577A31273}"/>
    <cellStyle name="Normal 2 5 4" xfId="4575" xr:uid="{6B1A2DB2-5573-4DB0-BC20-324B0522A201}"/>
    <cellStyle name="Normal 2 5 5" xfId="4483" xr:uid="{E035E557-617C-4DF1-A2C6-774F8BFB50DF}"/>
    <cellStyle name="Normal 2 5 6" xfId="4482" xr:uid="{2E4DA948-AADD-47AC-9870-BC080D03B201}"/>
    <cellStyle name="Normal 2 5 7" xfId="4752" xr:uid="{3869E889-C5C6-4F44-9B5B-F1EAD0046B40}"/>
    <cellStyle name="Normal 2 5 8" xfId="4712" xr:uid="{EE1724FF-A1DE-42E7-BC3C-C0D27F6A1806}"/>
    <cellStyle name="Normal 2 6" xfId="3734" xr:uid="{6D6EB51A-5D22-4177-A6C3-CC80F964A466}"/>
    <cellStyle name="Normal 2 6 2" xfId="4427" xr:uid="{EE2706FE-955E-4B9A-B5F8-F861F6A4B8E1}"/>
    <cellStyle name="Normal 2 6 3" xfId="4430" xr:uid="{31404D1C-FECA-4916-9C8E-D8C3DC81D86D}"/>
    <cellStyle name="Normal 2 6 3 2" xfId="5342" xr:uid="{233F5B74-4AF7-4F20-80DB-FFA360E88005}"/>
    <cellStyle name="Normal 2 6 4" xfId="4576" xr:uid="{79B51F0A-AF5B-4276-9AFC-0D70634D6ECA}"/>
    <cellStyle name="Normal 2 6 5" xfId="4473" xr:uid="{C521B565-F5A9-4122-95CF-ECF5CB7BDD11}"/>
    <cellStyle name="Normal 2 6 5 2" xfId="4703" xr:uid="{F85AA28C-488D-425D-9BD3-D6D0F347E1FF}"/>
    <cellStyle name="Normal 2 6 6" xfId="4445" xr:uid="{682DB279-8C7B-4BE5-8E2E-C1AC7F00CC05}"/>
    <cellStyle name="Normal 2 6 7" xfId="4426" xr:uid="{FFE1203B-F89B-4FB4-A05B-2FE0CA4AAC66}"/>
    <cellStyle name="Normal 2 6 8" xfId="5338" xr:uid="{75BAADD1-3327-4308-AB3C-3AB87178EECC}"/>
    <cellStyle name="Normal 2 7" xfId="4428" xr:uid="{AF2ABBEF-8CCA-4DD5-9A3D-D26392153236}"/>
    <cellStyle name="Normal 2 7 2" xfId="4578" xr:uid="{32F23CCA-09C5-4839-B287-7C6C93F623D1}"/>
    <cellStyle name="Normal 2 7 3" xfId="4577" xr:uid="{A42FC79B-EAF6-46F5-883D-8F51E46B7885}"/>
    <cellStyle name="Normal 2 7 4" xfId="5306" xr:uid="{E5F55C7D-2087-4307-998B-D6EA87CC2946}"/>
    <cellStyle name="Normal 2 8" xfId="4579" xr:uid="{5C018721-E456-4B0F-ACE0-491A762E49E9}"/>
    <cellStyle name="Normal 2 9" xfId="4564" xr:uid="{50C3AD6A-8BCC-49A8-8C6E-13AD16E9E6AB}"/>
    <cellStyle name="Normal 2 9 2" xfId="5390" xr:uid="{EB21336E-4A13-4885-B523-3B8838D8B207}"/>
    <cellStyle name="Normal 20" xfId="70" xr:uid="{7120417D-F062-431F-A8F2-0ED51C15514A}"/>
    <cellStyle name="Normal 20 2" xfId="3719" xr:uid="{DB7B7EDB-D2D9-4C65-B69B-AC9F25F3EF97}"/>
    <cellStyle name="Normal 20 2 2" xfId="3720" xr:uid="{A2698DED-AA26-457C-8AEF-A4A2BA67A261}"/>
    <cellStyle name="Normal 20 2 2 2" xfId="4398" xr:uid="{1352CC9C-4FAD-4F42-A150-FD4F1CB21DFA}"/>
    <cellStyle name="Normal 20 2 2 3" xfId="4390" xr:uid="{3986CB55-ACA5-4181-B160-ABAD31FA6E75}"/>
    <cellStyle name="Normal 20 2 2 4" xfId="4470" xr:uid="{71964F55-4E89-4146-B67E-7DE7A33E5D84}"/>
    <cellStyle name="Normal 20 2 2 5" xfId="4737" xr:uid="{0CCA0CE2-2615-4514-A71A-D2D63CB94C5D}"/>
    <cellStyle name="Normal 20 2 3" xfId="4393" xr:uid="{CC59AF4B-53AA-49A9-8C01-B725F436DB8E}"/>
    <cellStyle name="Normal 20 2 4" xfId="4389" xr:uid="{7964ADEB-2618-46CE-9FAB-05F4BB1F4CA8}"/>
    <cellStyle name="Normal 20 2 5" xfId="4469" xr:uid="{A1AB3810-A22D-4A8C-A7C2-B0F4543E2206}"/>
    <cellStyle name="Normal 20 2 6" xfId="4736" xr:uid="{0AEE1507-B91E-439A-BB05-AACEBD88A2A6}"/>
    <cellStyle name="Normal 20 3" xfId="3829" xr:uid="{35A491FC-A313-4EE2-A202-5100347A5C22}"/>
    <cellStyle name="Normal 20 3 2" xfId="4631" xr:uid="{BCC20335-838C-46B1-B4A7-6A4FCC4E2435}"/>
    <cellStyle name="Normal 20 4" xfId="4325" xr:uid="{507E7B88-11BA-4E7D-BE69-9A3BBE460BA1}"/>
    <cellStyle name="Normal 20 4 2" xfId="4475" xr:uid="{42CE529D-EAE9-4E2F-80BF-CEBF1E4F40C4}"/>
    <cellStyle name="Normal 20 4 3" xfId="4729" xr:uid="{62A49512-8F7A-4290-ACFE-1F191FDB0A3B}"/>
    <cellStyle name="Normal 20 4 4" xfId="4704" xr:uid="{DC55337F-947E-4302-A90E-3BAC11B14A84}"/>
    <cellStyle name="Normal 20 5" xfId="4480" xr:uid="{9C789955-43CC-45E4-ADEE-76641182E1BF}"/>
    <cellStyle name="Normal 20 5 2" xfId="5337" xr:uid="{150CB10E-D839-4143-9F68-2365649E6173}"/>
    <cellStyle name="Normal 20 6" xfId="4478" xr:uid="{AACD5FB8-774E-4CBE-A605-AA7D75559D05}"/>
    <cellStyle name="Normal 20 7" xfId="4689" xr:uid="{4995B495-98D4-47BC-93B6-18AA1F1D131D}"/>
    <cellStyle name="Normal 20 8" xfId="4710" xr:uid="{11D0F054-F921-4C89-96C4-0E06A6E2DD9E}"/>
    <cellStyle name="Normal 20 9" xfId="4709" xr:uid="{23404E6D-05A8-4E8D-889F-6B789387FBF1}"/>
    <cellStyle name="Normal 21" xfId="71" xr:uid="{406BD9C2-BDEC-4F00-AED6-DE9B813309F9}"/>
    <cellStyle name="Normal 21 2" xfId="3721" xr:uid="{889FF791-F906-46E6-86A7-21B2576F27AF}"/>
    <cellStyle name="Normal 21 2 2" xfId="3722" xr:uid="{BE1BB544-79C1-4A8D-9F99-1CE485C007F4}"/>
    <cellStyle name="Normal 21 3" xfId="4326" xr:uid="{CDF3CE71-B4EF-42D6-A160-E69858C11036}"/>
    <cellStyle name="Normal 21 3 2" xfId="4633" xr:uid="{9C75E803-8228-47A1-A377-E5A7CD67487B}"/>
    <cellStyle name="Normal 21 3 3" xfId="4632" xr:uid="{2DB7A353-918D-4652-84F6-B1C14D75F883}"/>
    <cellStyle name="Normal 21 3 4" xfId="5379" xr:uid="{A6B79209-3D5D-4303-ACF9-083617105AF0}"/>
    <cellStyle name="Normal 21 4" xfId="4455" xr:uid="{7B3D9DE5-70F9-4ACE-A3BC-D890CFA45230}"/>
    <cellStyle name="Normal 21 4 2" xfId="5386" xr:uid="{0903054D-CED9-4190-8C43-B9CC442FFB32}"/>
    <cellStyle name="Normal 21 5" xfId="4730" xr:uid="{C280E3BC-B944-454B-801F-408F17810AEE}"/>
    <cellStyle name="Normal 21 5 2" xfId="5398" xr:uid="{81927E8F-DF49-4872-A88B-B87F5377B25B}"/>
    <cellStyle name="Normal 22" xfId="687" xr:uid="{F1ECF3E5-E933-4172-874C-07C140D8C1D1}"/>
    <cellStyle name="Normal 22 2" xfId="3663" xr:uid="{F88B845C-B2AB-46FA-90A1-70584C27791A}"/>
    <cellStyle name="Normal 22 3" xfId="3662" xr:uid="{5F161EDC-E86C-482C-9443-5C92117439DA}"/>
    <cellStyle name="Normal 22 3 2" xfId="4327" xr:uid="{C4DDA321-92F8-4502-BA85-F2E99495F620}"/>
    <cellStyle name="Normal 22 3 2 2" xfId="4635" xr:uid="{54606E5A-B985-488E-9A09-DA71B2C9F50C}"/>
    <cellStyle name="Normal 22 3 2 3" xfId="5380" xr:uid="{D2CF26FC-184B-4101-A4E7-964FA940530F}"/>
    <cellStyle name="Normal 22 3 3" xfId="4634" xr:uid="{AB577416-C7B1-4934-BD30-6C6F809EA58D}"/>
    <cellStyle name="Normal 22 3 4" xfId="4617" xr:uid="{1207293D-C2C5-47C4-85E8-F586C5730504}"/>
    <cellStyle name="Normal 22 4" xfId="3666" xr:uid="{0C2278C0-9241-44FF-AE50-3B90DD241B77}"/>
    <cellStyle name="Normal 22 4 2" xfId="4403" xr:uid="{C9CF4518-9083-47E5-A124-980058651E4F}"/>
    <cellStyle name="Normal 22 4 3" xfId="4744" xr:uid="{4C05CA60-A237-49A5-A13C-212086D6B93A}"/>
    <cellStyle name="Normal 22 4 3 2" xfId="5326" xr:uid="{568FA636-5E8E-4268-B671-E606444BD5FE}"/>
    <cellStyle name="Normal 22 4 3 2 2" xfId="5944" xr:uid="{362952BF-B533-4A2C-92A5-58F68F474E74}"/>
    <cellStyle name="Normal 22 4 3 3" xfId="5329" xr:uid="{06AE2FD4-687F-4EF6-9276-8C26DCEEB603}"/>
    <cellStyle name="Normal 22 4 3 4" xfId="5345" xr:uid="{B35AA546-03D0-497E-B79E-FE8F3E495667}"/>
    <cellStyle name="Normal 22 4 3 4 2" xfId="5947" xr:uid="{073A67EF-023B-4777-A686-B1E35EE57A91}"/>
    <cellStyle name="Normal 22 4 3 5" xfId="5341" xr:uid="{6ADA4942-3C3A-4C1D-9D04-6B9D45C7124F}"/>
    <cellStyle name="Normal 22 4 3 6" xfId="5400" xr:uid="{3A92580A-8C8A-4361-BDD8-A4E202860B58}"/>
    <cellStyle name="Normal 22 4 4" xfId="4618" xr:uid="{4DDCFBE3-D5AD-4223-AE24-C6F5FA22BEA4}"/>
    <cellStyle name="Normal 22 4 5" xfId="4456" xr:uid="{E486A2DB-87DA-4214-B5FF-88F50AF5DF93}"/>
    <cellStyle name="Normal 22 4 5 2" xfId="5387" xr:uid="{86CBC3BE-65EA-4B01-83F5-600C23EFDFF3}"/>
    <cellStyle name="Normal 22 4 6" xfId="4442" xr:uid="{D1BCAD5F-31A9-4162-A1DB-15A42150A699}"/>
    <cellStyle name="Normal 22 4 7" xfId="4441" xr:uid="{7B588E6D-C030-45FA-BF5F-67E4BC67BB20}"/>
    <cellStyle name="Normal 22 4 8" xfId="4440" xr:uid="{93C37B20-5E80-4CB3-B6E5-9EEE2F16156D}"/>
    <cellStyle name="Normal 22 4 9" xfId="4439" xr:uid="{7E28C1B0-C771-48F1-A916-4D088CBE6374}"/>
    <cellStyle name="Normal 22 5" xfId="4731" xr:uid="{2D2BB800-CDF5-4F93-8765-06800E459000}"/>
    <cellStyle name="Normal 22 5 2" xfId="5399" xr:uid="{A11B6D3B-3DE2-43DD-B53A-BBF2405537B3}"/>
    <cellStyle name="Normal 23" xfId="3723" xr:uid="{89278898-F87E-4C28-86C9-62CC79EBD7C1}"/>
    <cellStyle name="Normal 23 2" xfId="4284" xr:uid="{116E9102-7263-46BC-B33A-F180203C094F}"/>
    <cellStyle name="Normal 23 2 2" xfId="4329" xr:uid="{983ACCFF-5406-4030-BBA2-2108FC868AF4}"/>
    <cellStyle name="Normal 23 2 2 2" xfId="4754" xr:uid="{69E28145-BA5E-40C7-8A09-CD66188C7054}"/>
    <cellStyle name="Normal 23 2 2 3" xfId="4619" xr:uid="{83DBDEED-7E4F-4221-8758-0DE9E926D4ED}"/>
    <cellStyle name="Normal 23 2 2 4" xfId="4580" xr:uid="{6AA597D4-4EFD-402C-9CFD-A007AA1412BF}"/>
    <cellStyle name="Normal 23 2 3" xfId="4458" xr:uid="{784F3FC5-CC7E-4B23-B9CF-10F8649BED06}"/>
    <cellStyle name="Normal 23 2 4" xfId="4705" xr:uid="{AF185B48-C6F7-4786-8665-3DE2C9159109}"/>
    <cellStyle name="Normal 23 3" xfId="4399" xr:uid="{3EB35690-2D23-4BB0-8ABC-3EA6FBA09D8E}"/>
    <cellStyle name="Normal 23 4" xfId="4328" xr:uid="{6B6E3735-BB54-4F0C-8B45-84C4DB720785}"/>
    <cellStyle name="Normal 23 5" xfId="4457" xr:uid="{E1288364-A1C4-4020-BCAE-48FC5BE2FCFA}"/>
    <cellStyle name="Normal 23 6" xfId="4732" xr:uid="{C539EB7D-5E6A-49AD-80FF-E19B4698EA00}"/>
    <cellStyle name="Normal 24" xfId="3724" xr:uid="{ABE4C2D1-7962-4C15-AE7C-FA8E4790C8D1}"/>
    <cellStyle name="Normal 24 2" xfId="3725" xr:uid="{3C4BD08C-2AEE-49CF-BC9E-1924AF1EF6BE}"/>
    <cellStyle name="Normal 24 2 2" xfId="4401" xr:uid="{F6C73CA9-A49B-4F4D-8B19-41E64C3FD8F9}"/>
    <cellStyle name="Normal 24 2 3" xfId="4331" xr:uid="{3D8739F0-2C65-4DB4-A854-81CFAFB017A4}"/>
    <cellStyle name="Normal 24 2 4" xfId="4460" xr:uid="{FCC88B90-910A-4B00-B03B-C50225571992}"/>
    <cellStyle name="Normal 24 2 5" xfId="4734" xr:uid="{DEBD6B25-A988-452F-92CB-FBF05FF04978}"/>
    <cellStyle name="Normal 24 3" xfId="4400" xr:uid="{B69A057C-7153-4062-905B-5015D563587D}"/>
    <cellStyle name="Normal 24 4" xfId="4330" xr:uid="{2CB5E4E9-0804-4237-B595-4E53B1FC73B9}"/>
    <cellStyle name="Normal 24 5" xfId="4459" xr:uid="{84AA8213-3793-42DC-8CDD-33B9276CAF87}"/>
    <cellStyle name="Normal 24 6" xfId="4733" xr:uid="{2C943131-113B-4971-9AC3-23711B921B80}"/>
    <cellStyle name="Normal 25" xfId="3732" xr:uid="{F6EAE771-DCB2-456F-8890-17C3683F493E}"/>
    <cellStyle name="Normal 25 2" xfId="4333" xr:uid="{34ED8902-5F90-4717-BC45-C3D96E288F67}"/>
    <cellStyle name="Normal 25 2 2" xfId="5344" xr:uid="{307A70E3-BD00-4BF7-8DE0-B87C24DC9701}"/>
    <cellStyle name="Normal 25 3" xfId="4402" xr:uid="{12C43C2D-6DC9-4158-B60C-31B46ED5F60F}"/>
    <cellStyle name="Normal 25 4" xfId="4332" xr:uid="{A8C6CFC4-F171-4685-949D-3C71D8C49FDE}"/>
    <cellStyle name="Normal 25 5" xfId="4461" xr:uid="{D011704C-32DD-43F5-AE6F-B59AD3D5D19B}"/>
    <cellStyle name="Normal 26" xfId="4282" xr:uid="{66E736DE-04A4-4BA7-970D-1D910AB0E21E}"/>
    <cellStyle name="Normal 26 2" xfId="4283" xr:uid="{1747B41C-6D45-46D4-BBCF-158A40840BCE}"/>
    <cellStyle name="Normal 26 2 2" xfId="4335" xr:uid="{094516F4-D6D2-4AE2-922B-FE7B16B284D3}"/>
    <cellStyle name="Normal 26 3" xfId="4334" xr:uid="{62C381EC-ADCC-4F00-9109-64DC279AF8FC}"/>
    <cellStyle name="Normal 26 3 2" xfId="4621" xr:uid="{BD66CA78-F007-4FCC-85EB-117402D4EA25}"/>
    <cellStyle name="Normal 27" xfId="4336" xr:uid="{F344166A-96DD-4DEA-AB09-F0C0294C0770}"/>
    <cellStyle name="Normal 27 2" xfId="4337" xr:uid="{E7F46836-5950-43DE-AC10-C516C670787E}"/>
    <cellStyle name="Normal 27 3" xfId="4462" xr:uid="{69004F62-5EB7-4CC1-842C-323118CAB686}"/>
    <cellStyle name="Normal 27 4" xfId="4446" xr:uid="{B8E106AB-D5AC-44DE-ACF1-5BD0E47FFF29}"/>
    <cellStyle name="Normal 27 5" xfId="4437" xr:uid="{8CEA4675-7FDF-40BD-9AEC-177EAFD0D0B1}"/>
    <cellStyle name="Normal 27 6" xfId="4434" xr:uid="{9A263C8F-EEEC-4035-A56E-16E025989485}"/>
    <cellStyle name="Normal 27 7" xfId="5339" xr:uid="{1477569E-5BAD-4268-BBD2-D9A6A4ADE45D}"/>
    <cellStyle name="Normal 28" xfId="4338" xr:uid="{B89116DF-985B-4CFA-B05D-18975E96820F}"/>
    <cellStyle name="Normal 28 2" xfId="4339" xr:uid="{397309FD-7529-4FBF-8EBF-29C9A061D006}"/>
    <cellStyle name="Normal 28 3" xfId="4340" xr:uid="{6311E742-5478-4971-A583-A100FF432045}"/>
    <cellStyle name="Normal 28 3 2" xfId="5381" xr:uid="{DF547813-C158-40DE-8EA1-BF4F56988AFF}"/>
    <cellStyle name="Normal 29" xfId="4341" xr:uid="{0454A672-7E6C-4670-918F-3BC5B05D0583}"/>
    <cellStyle name="Normal 29 2" xfId="4342" xr:uid="{E525660A-45FD-46A0-98FA-FA1F4DF09031}"/>
    <cellStyle name="Normal 3" xfId="5" xr:uid="{BA97F0DF-ABEC-4521-A5FE-9E53DA61ECFC}"/>
    <cellStyle name="Normal 3 2" xfId="72" xr:uid="{51CF571B-A539-4896-B81C-158C734A74D0}"/>
    <cellStyle name="Normal 3 2 2" xfId="73" xr:uid="{2D7BDE6C-974E-4561-8544-EF40ACB57247}"/>
    <cellStyle name="Normal 3 2 2 2" xfId="3726" xr:uid="{5473E25F-AE69-4DDB-B9EA-EE4B04B9AFBD}"/>
    <cellStyle name="Normal 3 2 2 2 2" xfId="4582" xr:uid="{488BA5F4-749D-4008-94F5-ECFCE6426016}"/>
    <cellStyle name="Normal 3 2 2 3" xfId="4583" xr:uid="{BE9BBE52-3EC4-4307-9765-1ADB1564EE42}"/>
    <cellStyle name="Normal 3 2 3" xfId="74" xr:uid="{71F9C746-6C3F-4130-BDA9-EAAA0379E26D}"/>
    <cellStyle name="Normal 3 2 3 2" xfId="5956" xr:uid="{518E5C2D-311F-4324-BD89-5374AD69154B}"/>
    <cellStyle name="Normal 3 2 3 3" xfId="5363" xr:uid="{F85D0D7B-B3EC-422F-BB97-487A5AFF1E37}"/>
    <cellStyle name="Normal 3 2 4" xfId="3727" xr:uid="{8807B77E-4714-4611-8C72-E43953A1B8DC}"/>
    <cellStyle name="Normal 3 2 4 2" xfId="4584" xr:uid="{5F075598-D81E-4637-9E2A-2A6FE5FC7927}"/>
    <cellStyle name="Normal 3 2 5" xfId="4433" xr:uid="{95028E3B-77F5-49DA-982E-C2976BC2D227}"/>
    <cellStyle name="Normal 3 2 5 2" xfId="4585" xr:uid="{F8B32244-BB50-48B9-A37E-B7FD781EA369}"/>
    <cellStyle name="Normal 3 2 5 3" xfId="5307" xr:uid="{434498C8-3D44-4EB1-9FFD-C56ACB7B4171}"/>
    <cellStyle name="Normal 3 2 5 3 2" xfId="5938" xr:uid="{5D0ABA6D-A49F-446A-A4F9-531CD40B58F4}"/>
    <cellStyle name="Normal 3 2 5 4" xfId="5385" xr:uid="{061FEB11-4C47-42FA-ABE3-875790AED03D}"/>
    <cellStyle name="Normal 3 3" xfId="75" xr:uid="{5DE658DE-0FE0-4C93-863B-71544FF47005}"/>
    <cellStyle name="Normal 3 3 2" xfId="3728" xr:uid="{9831A9E5-2F98-4AB6-A098-7943B05E2C94}"/>
    <cellStyle name="Normal 3 3 2 2" xfId="4586" xr:uid="{3C317A40-3262-480A-BD9A-8FB40A5F8276}"/>
    <cellStyle name="Normal 3 3 3" xfId="4587" xr:uid="{79B06862-D23F-4AE1-8D1D-B9346F37B23B}"/>
    <cellStyle name="Normal 3 4" xfId="3735" xr:uid="{8790F831-59C6-47AD-9A19-D6D9FECED74F}"/>
    <cellStyle name="Normal 3 4 2" xfId="4286" xr:uid="{DE3B057A-524D-47DF-AF43-DE1AEB8FF34D}"/>
    <cellStyle name="Normal 3 4 2 2" xfId="4588" xr:uid="{34DB1855-A0F9-4DB1-9767-6E983B01F04D}"/>
    <cellStyle name="Normal 3 4 2 3" xfId="5369" xr:uid="{C4F8E281-CAC1-4E67-9D56-C5B8428B3143}"/>
    <cellStyle name="Normal 3 4 3" xfId="5352" xr:uid="{FEC1D83D-F84C-482C-A029-989A0ACF7996}"/>
    <cellStyle name="Normal 3 4 3 2" xfId="5353" xr:uid="{A297C0E6-7BD7-4FCE-B4EA-7195528AD29B}"/>
    <cellStyle name="Normal 3 5" xfId="4285" xr:uid="{EAAAC4A0-2D6E-4591-96E3-21F97D0F250F}"/>
    <cellStyle name="Normal 3 5 2" xfId="4589" xr:uid="{9FE9DF4B-1CB5-4D58-8095-ED05F216615C}"/>
    <cellStyle name="Normal 3 5 2 2" xfId="5391" xr:uid="{3FE5E48B-F0A9-4D84-BE72-FCF56CCA7ADA}"/>
    <cellStyle name="Normal 3 5 3" xfId="4738" xr:uid="{F4739BD9-F436-4D13-84A6-9A682BF04739}"/>
    <cellStyle name="Normal 3 5 4" xfId="4706" xr:uid="{E736D9FA-49F2-4BAD-AEA7-661DFF274AC4}"/>
    <cellStyle name="Normal 3 5 4 2" xfId="5392" xr:uid="{D4695FAB-8ACB-4101-92DF-637E1A16872B}"/>
    <cellStyle name="Normal 3 6" xfId="4581" xr:uid="{8CC96049-B179-4F42-9672-FEB618BF4B84}"/>
    <cellStyle name="Normal 3 6 2" xfId="5343" xr:uid="{9EBEA1BD-C3BE-4C3D-8FE8-B386B13C0141}"/>
    <cellStyle name="Normal 3 6 2 2" xfId="5340" xr:uid="{011C8C3B-AA2E-46C3-9B57-9FF08AF953E9}"/>
    <cellStyle name="Normal 3 7" xfId="5950" xr:uid="{C3429EA4-39DE-4238-B6EA-53FBEDF59A77}"/>
    <cellStyle name="Normal 3 8" xfId="5357" xr:uid="{20B48877-8046-4CE1-AFBD-02203427AA07}"/>
    <cellStyle name="Normal 30" xfId="4343" xr:uid="{36E2CC40-6AD9-42B6-A12D-756A2E5A695A}"/>
    <cellStyle name="Normal 30 2" xfId="4344" xr:uid="{698E4974-DE85-4844-B607-557001E1D681}"/>
    <cellStyle name="Normal 31" xfId="4345" xr:uid="{76DB974C-9F16-4C91-A101-00813785252A}"/>
    <cellStyle name="Normal 31 2" xfId="4346" xr:uid="{916D0027-C9A6-49CA-B62A-ACE06D991B4E}"/>
    <cellStyle name="Normal 32" xfId="4347" xr:uid="{84D0A858-4BC7-49F5-9F94-A97B85E24BD6}"/>
    <cellStyle name="Normal 32 2" xfId="5382" xr:uid="{FCE25FE7-7FCF-4BBB-B451-E5F22594B833}"/>
    <cellStyle name="Normal 33" xfId="4348" xr:uid="{289CB07D-228D-46FE-BC29-3421AE87AB44}"/>
    <cellStyle name="Normal 33 2" xfId="4349" xr:uid="{2F408927-167D-48E6-89B6-F9365F73B2A8}"/>
    <cellStyle name="Normal 34" xfId="4350" xr:uid="{0A2476FB-C398-4261-ADEE-3F272E887DA9}"/>
    <cellStyle name="Normal 34 2" xfId="4351" xr:uid="{257481E9-C2A8-47CA-B7B0-19CC8221E14C}"/>
    <cellStyle name="Normal 35" xfId="4352" xr:uid="{FAFDA058-3B8A-44E3-8DF4-7051DADF4E51}"/>
    <cellStyle name="Normal 35 2" xfId="4353" xr:uid="{27AD2024-D5E0-48FF-8BB3-26651F5A1BC0}"/>
    <cellStyle name="Normal 36" xfId="4354" xr:uid="{833AA655-51F6-4BFB-B9F2-336342F3F848}"/>
    <cellStyle name="Normal 36 2" xfId="4355" xr:uid="{C322E887-C251-42DD-B06D-C1768200F315}"/>
    <cellStyle name="Normal 37" xfId="4356" xr:uid="{71DA9CB3-2E66-4110-84FE-06EBC4633FB7}"/>
    <cellStyle name="Normal 37 2" xfId="4357" xr:uid="{885EAEEB-B76B-40BD-93E5-E14D359B9FBB}"/>
    <cellStyle name="Normal 38" xfId="4358" xr:uid="{12FFE4A4-4055-4475-B0E7-24F707765BEE}"/>
    <cellStyle name="Normal 38 2" xfId="4359" xr:uid="{B8333252-9449-4964-BE1D-CE24FEB7E21B}"/>
    <cellStyle name="Normal 39" xfId="4360" xr:uid="{ECA65839-7838-444A-9BBD-228086EAC315}"/>
    <cellStyle name="Normal 39 2" xfId="4361" xr:uid="{D9C6FD37-10D7-46A2-ABED-E89521FD8E57}"/>
    <cellStyle name="Normal 39 2 2" xfId="4362" xr:uid="{5948F488-A08B-4818-80DD-D50D433426CE}"/>
    <cellStyle name="Normal 39 3" xfId="4363" xr:uid="{DD6319E9-CBFE-4914-A15E-529246599A87}"/>
    <cellStyle name="Normal 4" xfId="76" xr:uid="{214A4525-7CBE-44D4-A0B3-6C5BA4412F95}"/>
    <cellStyle name="Normal 4 10" xfId="5364" xr:uid="{C1BF100A-D667-4D71-94FD-D31C5626D2BA}"/>
    <cellStyle name="Normal 4 2" xfId="77" xr:uid="{8E75C25E-4750-4539-9325-A5D6EEADD457}"/>
    <cellStyle name="Normal 4 2 2" xfId="688" xr:uid="{19F969F8-770E-4766-9079-218CF8FA450F}"/>
    <cellStyle name="Normal 4 2 2 2" xfId="689" xr:uid="{96D523EA-FC50-4B33-9D87-22B7A36459A7}"/>
    <cellStyle name="Normal 4 2 2 3" xfId="690" xr:uid="{EE93A41C-9E02-4E4A-818C-79A8C82FD931}"/>
    <cellStyle name="Normal 4 2 2 3 2" xfId="5354" xr:uid="{7F44F1F8-B734-4DB3-9F42-0F8141066BE8}"/>
    <cellStyle name="Normal 4 2 2 4" xfId="691" xr:uid="{CDF0D6F9-686A-4106-AC7A-B2F3B345C1A9}"/>
    <cellStyle name="Normal 4 2 2 4 2" xfId="692" xr:uid="{9E962BE2-9522-4FD3-B9F4-0ACBEBAA1B6F}"/>
    <cellStyle name="Normal 4 2 2 4 3" xfId="693" xr:uid="{D1B624BB-042B-4058-B554-DC19B443404F}"/>
    <cellStyle name="Normal 4 2 2 4 3 2" xfId="694" xr:uid="{346B0BCC-E5D8-4121-8EB5-3DA157BC17A9}"/>
    <cellStyle name="Normal 4 2 2 4 3 3" xfId="3665" xr:uid="{7D6143BB-45ED-4FC2-B96B-9151E487E9E6}"/>
    <cellStyle name="Normal 4 2 3" xfId="4277" xr:uid="{C5BC8DA8-C779-4D40-A188-8BF16AEDDD73}"/>
    <cellStyle name="Normal 4 2 3 2" xfId="4288" xr:uid="{A90DD15E-533A-4071-8EA2-6BD8D6C58F43}"/>
    <cellStyle name="Normal 4 2 3 2 2" xfId="4590" xr:uid="{08C98434-B77F-432B-8A11-928836C4CA0C}"/>
    <cellStyle name="Normal 4 2 3 2 3" xfId="5370" xr:uid="{5F54CAC2-1936-4FC1-99F9-1AA106EE254D}"/>
    <cellStyle name="Normal 4 2 3 3" xfId="4636" xr:uid="{CAF4F44A-1803-4D8D-A19E-67CFC0D6E551}"/>
    <cellStyle name="Normal 4 2 3 3 2" xfId="4637" xr:uid="{58616224-F561-4DF6-AF5A-F94BABB7A2C6}"/>
    <cellStyle name="Normal 4 2 3 4" xfId="4638" xr:uid="{C8232A32-575C-4F85-8BE7-C0BAAFC3D29F}"/>
    <cellStyle name="Normal 4 2 3 5" xfId="4639" xr:uid="{BFA3D6C1-A3DE-4712-847F-12D7E9B5DD33}"/>
    <cellStyle name="Normal 4 2 4" xfId="4278" xr:uid="{C7EADBDF-F2CA-4EF2-846E-7793A3635B5D}"/>
    <cellStyle name="Normal 4 2 4 2" xfId="4365" xr:uid="{92C9DF36-8E1D-419E-A620-B121731BEAF1}"/>
    <cellStyle name="Normal 4 2 4 2 2" xfId="4640" xr:uid="{7F6ECDCF-0DB7-4018-9F4E-7C2826946C1A}"/>
    <cellStyle name="Normal 4 2 4 2 3" xfId="4620" xr:uid="{D76642A3-9338-4690-86B5-3AD82274988A}"/>
    <cellStyle name="Normal 4 2 4 2 4" xfId="4476" xr:uid="{40A6A45F-08D6-4203-97CD-DCB1C4148447}"/>
    <cellStyle name="Normal 4 2 4 3" xfId="4463" xr:uid="{C1F557AD-9524-445D-9FD6-A2B289FD9C23}"/>
    <cellStyle name="Normal 4 2 4 4" xfId="4707" xr:uid="{054EBC79-B823-4050-815E-47A53911C18B}"/>
    <cellStyle name="Normal 4 2 5" xfId="3830" xr:uid="{4D6D3CC0-D687-4FED-9043-86347DB12F2B}"/>
    <cellStyle name="Normal 4 2 6" xfId="4479" xr:uid="{D2F99A29-A17C-418D-972B-70043E20A77A}"/>
    <cellStyle name="Normal 4 2 7" xfId="4435" xr:uid="{6FE7A00F-8CD2-434F-B86C-E5942908C3C4}"/>
    <cellStyle name="Normal 4 3" xfId="78" xr:uid="{31133343-BD65-45E6-AD22-437453817EEA}"/>
    <cellStyle name="Normal 4 3 2" xfId="79" xr:uid="{41F2A141-F770-435A-B34F-835CC8AB4032}"/>
    <cellStyle name="Normal 4 3 2 2" xfId="695" xr:uid="{51DEB292-1230-443A-AB1A-66BF04F1AC76}"/>
    <cellStyle name="Normal 4 3 2 3" xfId="3831" xr:uid="{F9ED3445-3D6D-4826-867E-3EA835D0B0B8}"/>
    <cellStyle name="Normal 4 3 3" xfId="696" xr:uid="{45948FBF-CEE0-4950-B1AA-414D6306C0F8}"/>
    <cellStyle name="Normal 4 3 3 2" xfId="4484" xr:uid="{AC8CBD7D-F757-4DAE-8AE0-449E76D3A11D}"/>
    <cellStyle name="Normal 4 3 3 2 2" xfId="5389" xr:uid="{D88EAD98-D55B-4614-BE11-053653C543A6}"/>
    <cellStyle name="Normal 4 3 4" xfId="697" xr:uid="{D807A8D8-A7A4-4D73-9089-14EF604DF500}"/>
    <cellStyle name="Normal 4 3 5" xfId="698" xr:uid="{D7F3AB03-1CA1-459D-89CE-613BE1C12A02}"/>
    <cellStyle name="Normal 4 3 5 2" xfId="699" xr:uid="{3F8B29CF-BB06-4728-8A69-D6A44C935B81}"/>
    <cellStyle name="Normal 4 3 5 3" xfId="700" xr:uid="{D737D4BF-2615-411C-9152-72AFB2CF97B1}"/>
    <cellStyle name="Normal 4 3 5 3 2" xfId="701" xr:uid="{5C635785-E6DB-414D-BD6D-8CC18F1A39FA}"/>
    <cellStyle name="Normal 4 3 5 3 3" xfId="3664" xr:uid="{F5F6014E-0A6E-49A7-A909-D4FD16F9F682}"/>
    <cellStyle name="Normal 4 3 6" xfId="3737" xr:uid="{0CA671CD-EF59-47CD-BA38-A29289DD405E}"/>
    <cellStyle name="Normal 4 3 6 2" xfId="5366" xr:uid="{CDCD9D21-DEE9-4EB3-9ED5-D9299600F2F1}"/>
    <cellStyle name="Normal 4 4" xfId="3736" xr:uid="{D6571E6C-A876-4A31-ABE1-964D427B4C0C}"/>
    <cellStyle name="Normal 4 4 2" xfId="4279" xr:uid="{100E053F-E02A-43AD-A246-52DDBCBC988A}"/>
    <cellStyle name="Normal 4 4 2 2" xfId="5346" xr:uid="{E3861112-3C3A-4B61-A272-E157E0EC6472}"/>
    <cellStyle name="Normal 4 4 2 3" xfId="5368" xr:uid="{6345450E-A09C-423E-9784-8A9DBF43A279}"/>
    <cellStyle name="Normal 4 4 3" xfId="4287" xr:uid="{DD827DBC-897E-4C69-BE61-37DB3F479C76}"/>
    <cellStyle name="Normal 4 4 3 2" xfId="4290" xr:uid="{302DCD2B-6ACA-44E8-AF83-D66630A4D8A3}"/>
    <cellStyle name="Normal 4 4 3 3" xfId="4289" xr:uid="{44C403DA-B54D-43B6-9E2F-DCFDE4FFD118}"/>
    <cellStyle name="Normal 4 4 4" xfId="4745" xr:uid="{F4836EB7-152A-459A-9812-242386476A30}"/>
    <cellStyle name="Normal 4 4 4 2" xfId="5401" xr:uid="{6AED3B53-4F95-4E5C-94C3-E08F4B6B7815}"/>
    <cellStyle name="Normal 4 5" xfId="4280" xr:uid="{2A75B45C-BF48-4D98-A73E-56B4826BFA25}"/>
    <cellStyle name="Normal 4 5 2" xfId="4364" xr:uid="{4B54E13E-562D-41C0-9DF6-DAAAEE8BC218}"/>
    <cellStyle name="Normal 4 6" xfId="4281" xr:uid="{7740CA3F-96E5-4CFC-A779-BCC23CCC53FE}"/>
    <cellStyle name="Normal 4 7" xfId="3739" xr:uid="{3CB77B4D-89C6-423B-BB78-73D655191685}"/>
    <cellStyle name="Normal 4 7 2" xfId="5367" xr:uid="{A8895038-6ECB-4A09-ACFC-E52237147375}"/>
    <cellStyle name="Normal 4 8" xfId="4431" xr:uid="{3B403210-FA52-4D16-BEC5-C56FCE059247}"/>
    <cellStyle name="Normal 4 8 2" xfId="5384" xr:uid="{2514E42D-9B9E-40A6-9F97-E1DECFE943FC}"/>
    <cellStyle name="Normal 4 9" xfId="5957" xr:uid="{97A0F272-74F0-4139-A294-CE100C2FDF46}"/>
    <cellStyle name="Normal 40" xfId="4366" xr:uid="{A9F589D0-DBDF-43D1-9409-504AF284AA65}"/>
    <cellStyle name="Normal 40 2" xfId="4367" xr:uid="{9122B59A-CBEB-4D92-9EA6-CF58BDDF55B2}"/>
    <cellStyle name="Normal 40 2 2" xfId="4368" xr:uid="{ECC1113C-BBD7-46A0-9E9A-F4C7EEC9E2B9}"/>
    <cellStyle name="Normal 40 3" xfId="4369" xr:uid="{5ADA2D85-CBE0-4EDB-8E10-B091984F0758}"/>
    <cellStyle name="Normal 41" xfId="4370" xr:uid="{4C523084-BC52-42B9-8FD5-E59290DB22FC}"/>
    <cellStyle name="Normal 41 2" xfId="4371" xr:uid="{AACFBF32-F1A4-41AC-B95B-2CB6C467155A}"/>
    <cellStyle name="Normal 42" xfId="4372" xr:uid="{7316DFC6-4351-49D1-ACE8-A256C51E7FD8}"/>
    <cellStyle name="Normal 42 2" xfId="4373" xr:uid="{409D87FC-9849-495D-A812-D1D2BA69EDCE}"/>
    <cellStyle name="Normal 43" xfId="4374" xr:uid="{67D5A44A-CFEF-4B4F-AC16-BB6DEE6438D6}"/>
    <cellStyle name="Normal 43 2" xfId="4375" xr:uid="{F3FB623D-9C90-4304-945E-5CA7BB312463}"/>
    <cellStyle name="Normal 44" xfId="4385" xr:uid="{58767A58-FF88-4F43-958B-669769E03980}"/>
    <cellStyle name="Normal 44 2" xfId="4386" xr:uid="{943FA038-9C03-4EAE-9F20-4FA666518743}"/>
    <cellStyle name="Normal 45" xfId="4599" xr:uid="{68924738-5CD1-4831-9B13-9A2C599794B7}"/>
    <cellStyle name="Normal 45 2" xfId="5333" xr:uid="{9A302493-768A-4AFD-8593-F456B4F52A10}"/>
    <cellStyle name="Normal 45 3" xfId="5332" xr:uid="{212BC2DB-1BB0-41A1-A29D-FA88D199FB34}"/>
    <cellStyle name="Normal 46" xfId="3" xr:uid="{9E4D0008-F0A2-4973-9B74-150A3107052B}"/>
    <cellStyle name="Normal 46 2" xfId="5356" xr:uid="{040E6A8E-81C7-4D66-ADE4-8790D4DC82FD}"/>
    <cellStyle name="Normal 47" xfId="5949" xr:uid="{2A832481-2EA6-487B-BCFA-EEA67AF71C81}"/>
    <cellStyle name="Normal 5" xfId="80" xr:uid="{51A7160D-F30E-4F03-BBDE-EDA54FF07EF9}"/>
    <cellStyle name="Normal 5 10" xfId="702" xr:uid="{FB21A87A-3354-4DBE-A094-205DBA89D471}"/>
    <cellStyle name="Normal 5 10 2" xfId="703" xr:uid="{399187CC-7072-4499-8CF4-269558D76C73}"/>
    <cellStyle name="Normal 5 10 2 2" xfId="704" xr:uid="{4380059A-A7C2-4D1A-8FB5-59BFA7643E11}"/>
    <cellStyle name="Normal 5 10 2 3" xfId="705" xr:uid="{CFCD3007-E60F-46A9-B360-F8F7C2D708F2}"/>
    <cellStyle name="Normal 5 10 2 4" xfId="706" xr:uid="{78179047-922B-4588-98BD-961A33DFD86B}"/>
    <cellStyle name="Normal 5 10 3" xfId="707" xr:uid="{A9974FB2-C637-4204-8EA1-F5A8C02867E4}"/>
    <cellStyle name="Normal 5 10 3 2" xfId="708" xr:uid="{B4475D98-0389-4748-994D-3318031B525D}"/>
    <cellStyle name="Normal 5 10 3 3" xfId="709" xr:uid="{6AE3D775-4272-4E78-B079-6BED28AF7A23}"/>
    <cellStyle name="Normal 5 10 3 4" xfId="710" xr:uid="{3A341EFE-0E49-4F40-BAAB-3AE30509D85A}"/>
    <cellStyle name="Normal 5 10 4" xfId="711" xr:uid="{002825C7-A156-4EC3-A565-D745815E3962}"/>
    <cellStyle name="Normal 5 10 5" xfId="712" xr:uid="{6F3F32DF-9C6F-491C-8181-BB903FC35A0E}"/>
    <cellStyle name="Normal 5 10 6" xfId="713" xr:uid="{AD137E37-D03C-47D2-B22C-17924F804BB1}"/>
    <cellStyle name="Normal 5 11" xfId="714" xr:uid="{06621E84-33CA-4F5B-9B69-8A3A7BBB27E4}"/>
    <cellStyle name="Normal 5 11 2" xfId="715" xr:uid="{AEBA265A-FBBB-470E-8D2B-AAE26043DF31}"/>
    <cellStyle name="Normal 5 11 2 2" xfId="716" xr:uid="{9E241715-B960-4ACF-8ABE-5C1F33697E81}"/>
    <cellStyle name="Normal 5 11 2 2 2" xfId="4376" xr:uid="{1418D05C-1869-467F-A0F0-D3FEA640AF3C}"/>
    <cellStyle name="Normal 5 11 2 2 3" xfId="4606" xr:uid="{7078A553-3608-4D17-8A3D-F2B64E23F91A}"/>
    <cellStyle name="Normal 5 11 2 3" xfId="717" xr:uid="{F1A178E1-8F4F-4FB4-B292-63211C1B6142}"/>
    <cellStyle name="Normal 5 11 2 4" xfId="718" xr:uid="{674A8263-890A-493D-8F31-28CB64D2541A}"/>
    <cellStyle name="Normal 5 11 3" xfId="719" xr:uid="{6B41D285-493F-46D9-A662-958AC5D991C3}"/>
    <cellStyle name="Normal 5 11 3 2" xfId="5349" xr:uid="{41651A02-8796-4DD3-802B-BA0438F34794}"/>
    <cellStyle name="Normal 5 11 4" xfId="720" xr:uid="{F79F7C6E-D209-4D23-93DB-0014318C497E}"/>
    <cellStyle name="Normal 5 11 4 2" xfId="4746" xr:uid="{B58FC59D-584F-4D95-83A8-B73DB7563CDE}"/>
    <cellStyle name="Normal 5 11 4 3" xfId="4607" xr:uid="{40A1B7FB-5C62-45AF-83F4-159A71203404}"/>
    <cellStyle name="Normal 5 11 4 4" xfId="4464" xr:uid="{24EBAD0F-71BA-486A-98CA-63C386691750}"/>
    <cellStyle name="Normal 5 11 5" xfId="721" xr:uid="{4D2316A8-E0C1-4C8C-910B-3D1943AB3285}"/>
    <cellStyle name="Normal 5 12" xfId="722" xr:uid="{02BA0EB5-0E84-41F6-9492-162596CB6516}"/>
    <cellStyle name="Normal 5 12 2" xfId="723" xr:uid="{C8E8492F-1AE0-4427-8707-D8C247B4CAA6}"/>
    <cellStyle name="Normal 5 12 3" xfId="724" xr:uid="{870E95A2-22F1-4378-ACD9-B1EB9F9F384B}"/>
    <cellStyle name="Normal 5 12 4" xfId="725" xr:uid="{F2252970-54DE-4DE3-89E3-2AA88749443E}"/>
    <cellStyle name="Normal 5 13" xfId="726" xr:uid="{13D8770B-9B89-427F-B005-D55C6EF54190}"/>
    <cellStyle name="Normal 5 13 2" xfId="727" xr:uid="{5D8CD6F3-56F9-4840-B9B2-E00F74B1859E}"/>
    <cellStyle name="Normal 5 13 3" xfId="728" xr:uid="{9EA70348-2F19-4A78-A50D-D43BBD209316}"/>
    <cellStyle name="Normal 5 13 4" xfId="729" xr:uid="{FFA5592C-3C25-41F7-B9D4-D12CA24E0808}"/>
    <cellStyle name="Normal 5 14" xfId="730" xr:uid="{737BE592-A41E-4064-976E-0708C6FBA029}"/>
    <cellStyle name="Normal 5 14 2" xfId="731" xr:uid="{02A04912-0AB3-491A-ADCB-8687F1AB23B2}"/>
    <cellStyle name="Normal 5 15" xfId="732" xr:uid="{9A64930D-A6BB-4163-8762-DB1B19858CBC}"/>
    <cellStyle name="Normal 5 16" xfId="733" xr:uid="{9C600EEB-F3A0-454F-90E1-484DA083098F}"/>
    <cellStyle name="Normal 5 17" xfId="734" xr:uid="{942BB5DE-26F2-43DE-9DFE-B01595FC1A2D}"/>
    <cellStyle name="Normal 5 2" xfId="81" xr:uid="{575CF8B4-FB2D-4D9A-B3DF-78D67D074262}"/>
    <cellStyle name="Normal 5 2 2" xfId="3729" xr:uid="{365ADA73-AC0D-44A8-A0D7-76511770871C}"/>
    <cellStyle name="Normal 5 2 2 2" xfId="4406" xr:uid="{F6C020A7-E691-4DA5-87D5-F96D54F4290A}"/>
    <cellStyle name="Normal 5 2 2 2 2" xfId="4407" xr:uid="{66D0CEA1-89EC-4D9E-A8C8-973AD8E81984}"/>
    <cellStyle name="Normal 5 2 2 2 2 2" xfId="4408" xr:uid="{40363C26-D81C-4196-BECB-F93733516FAA}"/>
    <cellStyle name="Normal 5 2 2 2 3" xfId="4409" xr:uid="{ADF63367-5D30-476C-9478-7E695EFDC9DB}"/>
    <cellStyle name="Normal 5 2 2 2 4" xfId="4591" xr:uid="{5C88529D-40FC-4B95-B65C-4A0EB164367A}"/>
    <cellStyle name="Normal 5 2 2 2 5" xfId="5303" xr:uid="{400CA75B-E750-4190-BCA9-054C08F64AE5}"/>
    <cellStyle name="Normal 5 2 2 3" xfId="4410" xr:uid="{858ED4EA-7337-476E-B0DF-EEE5E2C76EE9}"/>
    <cellStyle name="Normal 5 2 2 3 2" xfId="4411" xr:uid="{09CE6A7B-6D28-4DCE-888A-0BBDCD9EA0C7}"/>
    <cellStyle name="Normal 5 2 2 4" xfId="4412" xr:uid="{A7B0A777-7896-49A6-A13A-6330F3768018}"/>
    <cellStyle name="Normal 5 2 2 5" xfId="4429" xr:uid="{63AAA6F2-1167-4AB9-93F6-2947AEFE91E8}"/>
    <cellStyle name="Normal 5 2 2 6" xfId="4443" xr:uid="{79BE12DE-F351-442D-9868-B3A46B799FE7}"/>
    <cellStyle name="Normal 5 2 2 7" xfId="4405" xr:uid="{6F6CD375-D84C-4A4A-B411-25189152FB9E}"/>
    <cellStyle name="Normal 5 2 3" xfId="4377" xr:uid="{CA7E6055-DFF9-4048-8E1C-A49A99C83EF0}"/>
    <cellStyle name="Normal 5 2 3 2" xfId="4414" xr:uid="{99CABAC0-46E6-45E8-A23F-49D9F66DEC16}"/>
    <cellStyle name="Normal 5 2 3 2 2" xfId="4415" xr:uid="{A036C4B7-B28F-45D9-A447-ADAA413B23E7}"/>
    <cellStyle name="Normal 5 2 3 2 3" xfId="4592" xr:uid="{57EED1C8-1E5F-46CD-B697-D9712D10A9E0}"/>
    <cellStyle name="Normal 5 2 3 2 4" xfId="5304" xr:uid="{F08B05C7-61CD-4F01-9549-C11549E2EE72}"/>
    <cellStyle name="Normal 5 2 3 3" xfId="4416" xr:uid="{EFB753DD-F9EF-42F9-BB5F-34A1E8F6EE48}"/>
    <cellStyle name="Normal 5 2 3 3 2" xfId="4735" xr:uid="{8A1CC848-C58E-4E4C-9E19-8DED06DAE48E}"/>
    <cellStyle name="Normal 5 2 3 4" xfId="4465" xr:uid="{DF8644C3-9EFD-477A-96C8-672E35A29EA5}"/>
    <cellStyle name="Normal 5 2 3 4 2" xfId="4708" xr:uid="{F509661A-F4B2-4B62-90A2-E8080B6BA0CD}"/>
    <cellStyle name="Normal 5 2 3 5" xfId="4444" xr:uid="{C1D37D30-6211-40AF-BD88-41EDABF1C1CB}"/>
    <cellStyle name="Normal 5 2 3 6" xfId="4438" xr:uid="{524898F9-98F9-49DB-B233-7647C05553DC}"/>
    <cellStyle name="Normal 5 2 3 7" xfId="4413" xr:uid="{454D460B-DB93-4F5D-9DC9-3FF996EB16F8}"/>
    <cellStyle name="Normal 5 2 4" xfId="4417" xr:uid="{F6B9CBBD-310C-4F9A-8937-2781DE000CFB}"/>
    <cellStyle name="Normal 5 2 4 2" xfId="4418" xr:uid="{2298ADF7-4321-44F1-A5A0-3151CA84ABC8}"/>
    <cellStyle name="Normal 5 2 5" xfId="4419" xr:uid="{9C78944E-8992-4139-9C62-1832CFF662D8}"/>
    <cellStyle name="Normal 5 2 6" xfId="4404" xr:uid="{9ECFA367-B58A-4414-ADAB-3234C87338E9}"/>
    <cellStyle name="Normal 5 3" xfId="82" xr:uid="{7797EA8F-A338-48D9-A1E7-95B6C13167FD}"/>
    <cellStyle name="Normal 5 3 2" xfId="4379" xr:uid="{A059AAB0-9043-4901-BA4F-CE2E9583FEE4}"/>
    <cellStyle name="Normal 5 3 3" xfId="4378" xr:uid="{48E1EAF3-1CBC-4A94-B30D-7A756FCCA4D5}"/>
    <cellStyle name="Normal 5 4" xfId="83" xr:uid="{F7701E0D-3046-4F22-9F3A-C7684C90C585}"/>
    <cellStyle name="Normal 5 4 10" xfId="735" xr:uid="{95917585-2BA6-4AE9-981E-DBE43B70F926}"/>
    <cellStyle name="Normal 5 4 11" xfId="736" xr:uid="{8E29EBEF-FB47-4C5E-8D98-C1B6C11495D3}"/>
    <cellStyle name="Normal 5 4 2" xfId="737" xr:uid="{829C0D64-5D44-48E7-AE15-30DB1DE64235}"/>
    <cellStyle name="Normal 5 4 2 2" xfId="738" xr:uid="{58926C2A-EB10-4EF2-85B8-EBAE95FCF55E}"/>
    <cellStyle name="Normal 5 4 2 2 2" xfId="739" xr:uid="{A0A7ED33-FFA4-455E-8A21-0F642F7C58B3}"/>
    <cellStyle name="Normal 5 4 2 2 2 2" xfId="740" xr:uid="{0E19C87E-5D65-45AF-B36F-B4EA65299813}"/>
    <cellStyle name="Normal 5 4 2 2 2 2 2" xfId="741" xr:uid="{83A9E447-D579-4E7F-AE97-1D71664087EC}"/>
    <cellStyle name="Normal 5 4 2 2 2 2 2 2" xfId="3832" xr:uid="{E51DAF6F-91EE-4CC0-9F64-6A8E4E066B3C}"/>
    <cellStyle name="Normal 5 4 2 2 2 2 2 2 2" xfId="3833" xr:uid="{E6C272A2-FE24-4629-A2C1-38E9AF8E37F1}"/>
    <cellStyle name="Normal 5 4 2 2 2 2 2 3" xfId="3834" xr:uid="{FE188EF9-67A9-4971-8FC1-5BC34CC59ECE}"/>
    <cellStyle name="Normal 5 4 2 2 2 2 3" xfId="742" xr:uid="{7C4EEB5B-2359-4DCB-9712-8C710D2AC0D7}"/>
    <cellStyle name="Normal 5 4 2 2 2 2 3 2" xfId="3835" xr:uid="{867781C3-71E7-4085-ABA9-6CF2944F3DC0}"/>
    <cellStyle name="Normal 5 4 2 2 2 2 4" xfId="743" xr:uid="{E83C640B-EB0B-44DF-9F01-A0A93D2221C7}"/>
    <cellStyle name="Normal 5 4 2 2 2 3" xfId="744" xr:uid="{E29C6EF6-6A38-4173-8552-858A62521BA5}"/>
    <cellStyle name="Normal 5 4 2 2 2 3 2" xfId="745" xr:uid="{6F180A78-1D1F-48ED-9118-E13712CB63B6}"/>
    <cellStyle name="Normal 5 4 2 2 2 3 2 2" xfId="3836" xr:uid="{4815238E-6219-49DD-AEB9-C6F6EF8A5E09}"/>
    <cellStyle name="Normal 5 4 2 2 2 3 3" xfId="746" xr:uid="{BC1F9453-018B-4231-AE84-55238F2836A8}"/>
    <cellStyle name="Normal 5 4 2 2 2 3 4" xfId="747" xr:uid="{765A8171-8579-442C-B04A-EE54C873E5C0}"/>
    <cellStyle name="Normal 5 4 2 2 2 4" xfId="748" xr:uid="{B427C70A-2DD5-4C23-9D20-8FCAEE30DCCF}"/>
    <cellStyle name="Normal 5 4 2 2 2 4 2" xfId="3837" xr:uid="{912A5D32-AF02-4A5F-B626-428520302FFF}"/>
    <cellStyle name="Normal 5 4 2 2 2 5" xfId="749" xr:uid="{79D9A8D9-8EEF-4E12-B179-9C923000AA38}"/>
    <cellStyle name="Normal 5 4 2 2 2 6" xfId="750" xr:uid="{E9F2CBB1-7CF8-494A-A16B-E56051107B6D}"/>
    <cellStyle name="Normal 5 4 2 2 3" xfId="751" xr:uid="{F8F590EE-708E-44BD-B94D-1098046BBBAB}"/>
    <cellStyle name="Normal 5 4 2 2 3 2" xfId="752" xr:uid="{4A8AA101-E814-4D21-A9A2-76542340544C}"/>
    <cellStyle name="Normal 5 4 2 2 3 2 2" xfId="753" xr:uid="{25906295-E8C6-41D4-89FA-774B2710D71C}"/>
    <cellStyle name="Normal 5 4 2 2 3 2 2 2" xfId="3838" xr:uid="{031A1CFB-157C-451B-A1E7-282F1F18A18C}"/>
    <cellStyle name="Normal 5 4 2 2 3 2 2 2 2" xfId="3839" xr:uid="{9F80723D-64FC-4ED9-8ECF-AE11E100E3CA}"/>
    <cellStyle name="Normal 5 4 2 2 3 2 2 3" xfId="3840" xr:uid="{88D3E7B0-D0B9-404A-94B0-6F6606469C7D}"/>
    <cellStyle name="Normal 5 4 2 2 3 2 3" xfId="754" xr:uid="{10500CCA-5881-4299-8B97-E8791CB34D9F}"/>
    <cellStyle name="Normal 5 4 2 2 3 2 3 2" xfId="3841" xr:uid="{76F558AC-EA72-48F6-A268-46D70A3B4CDD}"/>
    <cellStyle name="Normal 5 4 2 2 3 2 4" xfId="755" xr:uid="{D810390C-B169-4FBC-86FD-6C756899D46C}"/>
    <cellStyle name="Normal 5 4 2 2 3 3" xfId="756" xr:uid="{B322D4F5-2C7F-4225-AF48-4EF7433F11BA}"/>
    <cellStyle name="Normal 5 4 2 2 3 3 2" xfId="3842" xr:uid="{4A7A82EE-D0B2-4220-82DA-07B6B07669E6}"/>
    <cellStyle name="Normal 5 4 2 2 3 3 2 2" xfId="3843" xr:uid="{83E4B95F-9D16-4FA5-9E02-E27516A8C2D6}"/>
    <cellStyle name="Normal 5 4 2 2 3 3 3" xfId="3844" xr:uid="{66F9701C-8026-4C4B-B891-7C6B7F51BCC3}"/>
    <cellStyle name="Normal 5 4 2 2 3 4" xfId="757" xr:uid="{1BE0852C-1A12-4867-8A3D-4D269E33CAAB}"/>
    <cellStyle name="Normal 5 4 2 2 3 4 2" xfId="3845" xr:uid="{284E2B5F-7B0D-4FD3-A145-9487DF095841}"/>
    <cellStyle name="Normal 5 4 2 2 3 5" xfId="758" xr:uid="{9D4F9F90-1629-4C15-B29D-DB6DBB32832F}"/>
    <cellStyle name="Normal 5 4 2 2 4" xfId="759" xr:uid="{138AFAB8-C111-417C-8BD5-D8203808D8C1}"/>
    <cellStyle name="Normal 5 4 2 2 4 2" xfId="760" xr:uid="{64C00DF0-3CCA-4749-9DD4-1B12D8C27DA1}"/>
    <cellStyle name="Normal 5 4 2 2 4 2 2" xfId="3846" xr:uid="{50AA4764-8316-427C-8E18-B3C8B66BF96D}"/>
    <cellStyle name="Normal 5 4 2 2 4 2 2 2" xfId="3847" xr:uid="{1B81DAB2-2192-4B66-8790-CA2B44289EE5}"/>
    <cellStyle name="Normal 5 4 2 2 4 2 3" xfId="3848" xr:uid="{21606AE4-1DC7-4097-8ED5-EB08F0C02E5D}"/>
    <cellStyle name="Normal 5 4 2 2 4 3" xfId="761" xr:uid="{95F3B489-6ADA-46E1-92E8-3C26B138C108}"/>
    <cellStyle name="Normal 5 4 2 2 4 3 2" xfId="3849" xr:uid="{7021ED53-7FFF-41EB-B231-B05CA36096F0}"/>
    <cellStyle name="Normal 5 4 2 2 4 4" xfId="762" xr:uid="{4FCA2A2B-546A-40A1-B567-CDA9FD365554}"/>
    <cellStyle name="Normal 5 4 2 2 5" xfId="763" xr:uid="{245B3572-FCB6-499B-A5A2-4FC2A8159FFB}"/>
    <cellStyle name="Normal 5 4 2 2 5 2" xfId="764" xr:uid="{DE648041-80F6-4A87-813A-9E86D89A8428}"/>
    <cellStyle name="Normal 5 4 2 2 5 2 2" xfId="3850" xr:uid="{ADEC78FB-23E5-412F-AC33-911A9FD42D18}"/>
    <cellStyle name="Normal 5 4 2 2 5 3" xfId="765" xr:uid="{15E3B826-1E37-4670-B083-40503925E5B1}"/>
    <cellStyle name="Normal 5 4 2 2 5 4" xfId="766" xr:uid="{B5E9691E-555E-46DA-9531-493331B032C9}"/>
    <cellStyle name="Normal 5 4 2 2 6" xfId="767" xr:uid="{4E429238-D7B1-4B11-800E-B00275D6E7A0}"/>
    <cellStyle name="Normal 5 4 2 2 6 2" xfId="3851" xr:uid="{DFB2A187-6994-4FAE-A01D-848949BA7543}"/>
    <cellStyle name="Normal 5 4 2 2 7" xfId="768" xr:uid="{183F41FF-32CE-4E70-92A6-73E4AE1BE642}"/>
    <cellStyle name="Normal 5 4 2 2 8" xfId="769" xr:uid="{DA9891F2-DC4D-49FB-ACBB-B1F2B82006DB}"/>
    <cellStyle name="Normal 5 4 2 3" xfId="770" xr:uid="{A5883D0C-75D1-4B02-8E82-035C71EECD70}"/>
    <cellStyle name="Normal 5 4 2 3 2" xfId="771" xr:uid="{D072D676-EA56-49A8-B162-2629FC2960FE}"/>
    <cellStyle name="Normal 5 4 2 3 2 2" xfId="772" xr:uid="{82BF28DC-E7EF-4179-A7C9-ACAD1EB005F1}"/>
    <cellStyle name="Normal 5 4 2 3 2 2 2" xfId="3852" xr:uid="{DD8EFEC9-854C-43F6-85BD-9EEB43EDEFAE}"/>
    <cellStyle name="Normal 5 4 2 3 2 2 2 2" xfId="3853" xr:uid="{93F411AD-FF8F-4C91-B17D-CE633AE65D57}"/>
    <cellStyle name="Normal 5 4 2 3 2 2 3" xfId="3854" xr:uid="{E222F834-C266-423F-B031-EF3912972657}"/>
    <cellStyle name="Normal 5 4 2 3 2 3" xfId="773" xr:uid="{F01D770D-FD05-49C6-947A-5705041D8283}"/>
    <cellStyle name="Normal 5 4 2 3 2 3 2" xfId="3855" xr:uid="{5FDDA42A-841E-459D-A351-31354598C38F}"/>
    <cellStyle name="Normal 5 4 2 3 2 4" xfId="774" xr:uid="{4B1CD18A-ED0C-46D7-96AC-CF9CC4D86FFB}"/>
    <cellStyle name="Normal 5 4 2 3 3" xfId="775" xr:uid="{1AEBF544-9361-490C-A4E5-61333BC3D865}"/>
    <cellStyle name="Normal 5 4 2 3 3 2" xfId="776" xr:uid="{633991B1-17E3-484F-9581-9EC4BD2ED87D}"/>
    <cellStyle name="Normal 5 4 2 3 3 2 2" xfId="3856" xr:uid="{F720B410-B03B-42A6-BE87-45FEF2A44B7F}"/>
    <cellStyle name="Normal 5 4 2 3 3 3" xfId="777" xr:uid="{E3C7935D-A1BB-4706-939E-BF65EF5A9678}"/>
    <cellStyle name="Normal 5 4 2 3 3 4" xfId="778" xr:uid="{AF6D2C1F-1C30-48AB-8FC9-5C7ED55265CE}"/>
    <cellStyle name="Normal 5 4 2 3 4" xfId="779" xr:uid="{4AE8DB54-D278-42C5-9E12-C90A061F5B90}"/>
    <cellStyle name="Normal 5 4 2 3 4 2" xfId="3857" xr:uid="{9A314091-036D-4FEA-A984-297D3C51D0D1}"/>
    <cellStyle name="Normal 5 4 2 3 5" xfId="780" xr:uid="{AF7C28B8-FEAF-4A72-8B24-92D1AC64A16F}"/>
    <cellStyle name="Normal 5 4 2 3 6" xfId="781" xr:uid="{B1AC939A-9557-4D67-AF53-015C86E78A02}"/>
    <cellStyle name="Normal 5 4 2 4" xfId="782" xr:uid="{FA6C847B-EB21-4D92-AD9B-E89C0DC75A1E}"/>
    <cellStyle name="Normal 5 4 2 4 2" xfId="783" xr:uid="{9A260027-8A9E-4FCD-A649-CCBE6E8845E6}"/>
    <cellStyle name="Normal 5 4 2 4 2 2" xfId="784" xr:uid="{F734CB5E-CD5A-4965-BE41-D05737C84CC1}"/>
    <cellStyle name="Normal 5 4 2 4 2 2 2" xfId="3858" xr:uid="{A0120F62-4A6C-4D64-AC02-C6611B1A1A73}"/>
    <cellStyle name="Normal 5 4 2 4 2 2 2 2" xfId="3859" xr:uid="{D035B5B2-E8CE-4BF6-8018-BAC4193A957C}"/>
    <cellStyle name="Normal 5 4 2 4 2 2 3" xfId="3860" xr:uid="{7FD56F7C-FC35-41B1-8ACC-2E21BE57752C}"/>
    <cellStyle name="Normal 5 4 2 4 2 3" xfId="785" xr:uid="{C63AD671-A1C0-434E-9855-559BD1567C19}"/>
    <cellStyle name="Normal 5 4 2 4 2 3 2" xfId="3861" xr:uid="{08A7E789-828B-4609-96DC-8ECFCCAD3A26}"/>
    <cellStyle name="Normal 5 4 2 4 2 4" xfId="786" xr:uid="{7FEF1CCC-EBC2-48FA-9AC7-25030A07E2D8}"/>
    <cellStyle name="Normal 5 4 2 4 3" xfId="787" xr:uid="{5C71603A-9DDC-4A68-A7A6-03049244DBC9}"/>
    <cellStyle name="Normal 5 4 2 4 3 2" xfId="3862" xr:uid="{181C511B-D12E-4350-80C5-F799C3F3CF3A}"/>
    <cellStyle name="Normal 5 4 2 4 3 2 2" xfId="3863" xr:uid="{B614E607-6D21-408D-A65A-744424F4CDFF}"/>
    <cellStyle name="Normal 5 4 2 4 3 3" xfId="3864" xr:uid="{6F757BAD-DDE7-4CA2-BE6C-DED14A251028}"/>
    <cellStyle name="Normal 5 4 2 4 4" xfId="788" xr:uid="{6CD5DE6B-9388-4C5C-AF69-92CCB6D3E910}"/>
    <cellStyle name="Normal 5 4 2 4 4 2" xfId="3865" xr:uid="{A926FC49-2019-446D-8E7C-915602AE8269}"/>
    <cellStyle name="Normal 5 4 2 4 5" xfId="789" xr:uid="{7D16888C-BE08-4BCC-9D64-D652F2264F03}"/>
    <cellStyle name="Normal 5 4 2 5" xfId="790" xr:uid="{FA2A3B73-8751-4EA3-A571-57C8222C2F67}"/>
    <cellStyle name="Normal 5 4 2 5 2" xfId="791" xr:uid="{05149A84-BA40-40D2-940A-6D740FB4CC00}"/>
    <cellStyle name="Normal 5 4 2 5 2 2" xfId="3866" xr:uid="{25AB08D2-F5AA-439C-AD2D-303AFDF02632}"/>
    <cellStyle name="Normal 5 4 2 5 2 2 2" xfId="3867" xr:uid="{C2EF1276-3062-4983-BC19-FD31C561411B}"/>
    <cellStyle name="Normal 5 4 2 5 2 3" xfId="3868" xr:uid="{64F892C1-F631-45E9-B9A9-BE5AB96A1D0B}"/>
    <cellStyle name="Normal 5 4 2 5 3" xfId="792" xr:uid="{DAAB36CE-429D-49EB-9657-B7D087C68D4D}"/>
    <cellStyle name="Normal 5 4 2 5 3 2" xfId="3869" xr:uid="{3A5406F4-8449-4553-A735-1CE0885ABCB6}"/>
    <cellStyle name="Normal 5 4 2 5 4" xfId="793" xr:uid="{565746B1-6C22-4618-B06F-948C379645B3}"/>
    <cellStyle name="Normal 5 4 2 6" xfId="794" xr:uid="{977CCCCB-861B-4D3A-B2A2-B1D86D29E2CD}"/>
    <cellStyle name="Normal 5 4 2 6 2" xfId="795" xr:uid="{ABED4C24-1AE9-42C5-92C5-E20EB545FC87}"/>
    <cellStyle name="Normal 5 4 2 6 2 2" xfId="3870" xr:uid="{37350C0A-BEBF-4EFB-8ADD-0EF5A13A69FC}"/>
    <cellStyle name="Normal 5 4 2 6 2 3" xfId="4392" xr:uid="{4B927941-88BF-49C3-8174-482F12BEDFB5}"/>
    <cellStyle name="Normal 5 4 2 6 3" xfId="796" xr:uid="{2D5C342E-4486-4144-B4A9-ECBB17E787CE}"/>
    <cellStyle name="Normal 5 4 2 6 4" xfId="797" xr:uid="{BE270020-B1B5-4730-9295-D77CF33F1ED9}"/>
    <cellStyle name="Normal 5 4 2 6 4 2" xfId="4751" xr:uid="{D8DF6547-9A95-4FE4-A9C7-53F671BAF0AB}"/>
    <cellStyle name="Normal 5 4 2 6 4 3" xfId="4608" xr:uid="{327AA1EE-7A94-4962-AEFD-867C1138E939}"/>
    <cellStyle name="Normal 5 4 2 6 4 4" xfId="4472" xr:uid="{AB8BA1BB-F1F3-4DA7-965D-B375651B69D4}"/>
    <cellStyle name="Normal 5 4 2 7" xfId="798" xr:uid="{EB26A7B4-AB65-40C4-A556-20C48A39D500}"/>
    <cellStyle name="Normal 5 4 2 7 2" xfId="3871" xr:uid="{B429F50E-E17D-4B7A-BFA4-896C5C3B095B}"/>
    <cellStyle name="Normal 5 4 2 8" xfId="799" xr:uid="{1C5577D1-41C7-43C3-8841-6F14E8427C2A}"/>
    <cellStyle name="Normal 5 4 2 9" xfId="800" xr:uid="{7E315019-6199-4464-BCB5-841A23985D23}"/>
    <cellStyle name="Normal 5 4 3" xfId="801" xr:uid="{26D9A997-5149-4AC6-A189-827D1B456961}"/>
    <cellStyle name="Normal 5 4 3 2" xfId="802" xr:uid="{BC9EFF94-14FF-4162-8669-5B76E478378A}"/>
    <cellStyle name="Normal 5 4 3 2 2" xfId="803" xr:uid="{E5EFBAD7-B6A3-4DFC-9EF4-6E8BBCC27A12}"/>
    <cellStyle name="Normal 5 4 3 2 2 2" xfId="804" xr:uid="{A9AAED15-1C99-4422-B226-11C7311D2A49}"/>
    <cellStyle name="Normal 5 4 3 2 2 2 2" xfId="3872" xr:uid="{DBA4295E-0CFF-4AE8-AC52-A55A05449A23}"/>
    <cellStyle name="Normal 5 4 3 2 2 2 2 2" xfId="3873" xr:uid="{9CEFBE16-2AF2-4806-8488-5930EC24A0F9}"/>
    <cellStyle name="Normal 5 4 3 2 2 2 3" xfId="3874" xr:uid="{F40BF13F-B501-4A77-99E2-2E4A84DEEC7A}"/>
    <cellStyle name="Normal 5 4 3 2 2 3" xfId="805" xr:uid="{03DE2747-224B-4030-A0BA-E94B972C11EE}"/>
    <cellStyle name="Normal 5 4 3 2 2 3 2" xfId="3875" xr:uid="{BB933D02-7F45-4727-8661-EB06FC09B91F}"/>
    <cellStyle name="Normal 5 4 3 2 2 4" xfId="806" xr:uid="{B15F0C2B-239F-4782-9FB1-9A3FC9FEC1B3}"/>
    <cellStyle name="Normal 5 4 3 2 3" xfId="807" xr:uid="{8C9BC781-B20E-44E4-9B9C-25A5AB58C28D}"/>
    <cellStyle name="Normal 5 4 3 2 3 2" xfId="808" xr:uid="{0FE3BB83-0E29-4FC1-B90A-B86205F33F19}"/>
    <cellStyle name="Normal 5 4 3 2 3 2 2" xfId="3876" xr:uid="{E123406C-76FE-46CC-B415-BA0035133A5A}"/>
    <cellStyle name="Normal 5 4 3 2 3 3" xfId="809" xr:uid="{07A46B03-FB39-4757-B29D-9A459A8AC21C}"/>
    <cellStyle name="Normal 5 4 3 2 3 4" xfId="810" xr:uid="{08E6EA4D-9CAA-418A-9657-A2AD8BC30177}"/>
    <cellStyle name="Normal 5 4 3 2 4" xfId="811" xr:uid="{4DA2253C-2AE2-42E4-892B-17749AE37E4E}"/>
    <cellStyle name="Normal 5 4 3 2 4 2" xfId="3877" xr:uid="{379A6091-5DF6-4052-8ED6-31BF99EC5EB7}"/>
    <cellStyle name="Normal 5 4 3 2 5" xfId="812" xr:uid="{ED758748-3F77-47D2-87A0-BEDA07C9724E}"/>
    <cellStyle name="Normal 5 4 3 2 6" xfId="813" xr:uid="{5AB6B7C8-C660-4EEF-B818-581D44927194}"/>
    <cellStyle name="Normal 5 4 3 3" xfId="814" xr:uid="{CD52E77D-D74B-4A98-8BAF-1B2D37BCB6C5}"/>
    <cellStyle name="Normal 5 4 3 3 2" xfId="815" xr:uid="{E37FE5DC-54EC-48FC-AC78-27DE67A12E0D}"/>
    <cellStyle name="Normal 5 4 3 3 2 2" xfId="816" xr:uid="{032E5839-E79B-4014-953C-FF2FA09CA3EA}"/>
    <cellStyle name="Normal 5 4 3 3 2 2 2" xfId="3878" xr:uid="{C8417692-125D-4E3D-AD8E-D1357BD24E6E}"/>
    <cellStyle name="Normal 5 4 3 3 2 2 2 2" xfId="3879" xr:uid="{ACFF6707-A312-4D0D-95EF-B0555BD58415}"/>
    <cellStyle name="Normal 5 4 3 3 2 2 3" xfId="3880" xr:uid="{6D299A04-1B48-449E-93BA-543422CFC88C}"/>
    <cellStyle name="Normal 5 4 3 3 2 3" xfId="817" xr:uid="{03173178-CD8F-4EB5-9CEC-A56D03101993}"/>
    <cellStyle name="Normal 5 4 3 3 2 3 2" xfId="3881" xr:uid="{D68EA18E-71A5-44FB-9321-7A76944AC710}"/>
    <cellStyle name="Normal 5 4 3 3 2 4" xfId="818" xr:uid="{BF3B95A1-D4FD-4354-A8CF-A778FB7E8D0D}"/>
    <cellStyle name="Normal 5 4 3 3 3" xfId="819" xr:uid="{BEE23012-D9FC-4BBD-99B3-7778C308181F}"/>
    <cellStyle name="Normal 5 4 3 3 3 2" xfId="3882" xr:uid="{BFAD8999-EE97-459C-B326-F9CC3BFFC82A}"/>
    <cellStyle name="Normal 5 4 3 3 3 2 2" xfId="3883" xr:uid="{F33431D2-D654-4E7B-8CA9-089C84824F6B}"/>
    <cellStyle name="Normal 5 4 3 3 3 3" xfId="3884" xr:uid="{8353C8D1-8C9F-4E14-A091-BCF2ECCDA5EC}"/>
    <cellStyle name="Normal 5 4 3 3 4" xfId="820" xr:uid="{63C0C00A-CB8E-4C7C-99AE-917047AD9102}"/>
    <cellStyle name="Normal 5 4 3 3 4 2" xfId="3885" xr:uid="{13B96B82-E83B-41B2-A755-E48F876D5F7D}"/>
    <cellStyle name="Normal 5 4 3 3 5" xfId="821" xr:uid="{9E6DF11B-39AE-4563-8CF2-C2EFEDC8836D}"/>
    <cellStyle name="Normal 5 4 3 4" xfId="822" xr:uid="{9AEBFCBA-7061-4429-9C05-688B8385A3BD}"/>
    <cellStyle name="Normal 5 4 3 4 2" xfId="823" xr:uid="{FA3300C0-225B-41E4-A3E3-CF1D0F076855}"/>
    <cellStyle name="Normal 5 4 3 4 2 2" xfId="3886" xr:uid="{C8092A54-7610-4E75-9013-1586CE8381B5}"/>
    <cellStyle name="Normal 5 4 3 4 2 2 2" xfId="3887" xr:uid="{67A36D76-2520-4435-AAF2-C730FA9BC900}"/>
    <cellStyle name="Normal 5 4 3 4 2 3" xfId="3888" xr:uid="{5D4DD826-DB3D-486C-B6DC-6B66C1A68822}"/>
    <cellStyle name="Normal 5 4 3 4 3" xfId="824" xr:uid="{D117049D-47A5-41D6-9126-DB8697239EEF}"/>
    <cellStyle name="Normal 5 4 3 4 3 2" xfId="3889" xr:uid="{5FCC5742-33A5-45D5-A757-A29EEED105C0}"/>
    <cellStyle name="Normal 5 4 3 4 4" xfId="825" xr:uid="{959A2585-323B-4F1A-87E5-CEAB3CBA36A1}"/>
    <cellStyle name="Normal 5 4 3 5" xfId="826" xr:uid="{57DEFB46-D31C-4137-8F18-F81E24E3EABD}"/>
    <cellStyle name="Normal 5 4 3 5 2" xfId="827" xr:uid="{65AAEB5C-8392-475E-8A70-C53BCFC57C88}"/>
    <cellStyle name="Normal 5 4 3 5 2 2" xfId="3890" xr:uid="{DEE809F9-F456-432D-A48A-DCE50EF299C1}"/>
    <cellStyle name="Normal 5 4 3 5 3" xfId="828" xr:uid="{9040EC4E-8DC1-405C-9E2A-8BFCE0BA56F0}"/>
    <cellStyle name="Normal 5 4 3 5 4" xfId="829" xr:uid="{528C6C96-21E0-47CB-91D6-7B7DC1DB448B}"/>
    <cellStyle name="Normal 5 4 3 6" xfId="830" xr:uid="{4EB762D3-DC05-4E2E-BF33-AA8E43AC1286}"/>
    <cellStyle name="Normal 5 4 3 6 2" xfId="3891" xr:uid="{00297E2B-074B-4655-B283-651C09D9E93E}"/>
    <cellStyle name="Normal 5 4 3 7" xfId="831" xr:uid="{50941673-2594-4497-94D6-5E875077DB39}"/>
    <cellStyle name="Normal 5 4 3 8" xfId="832" xr:uid="{D5E17D8F-86E1-41C9-B192-5DE5D6A328AA}"/>
    <cellStyle name="Normal 5 4 4" xfId="833" xr:uid="{9741D19A-02F2-4F8D-8F1A-945B0B44100D}"/>
    <cellStyle name="Normal 5 4 4 2" xfId="834" xr:uid="{2FB27928-684E-484E-9E21-70AB41D90D51}"/>
    <cellStyle name="Normal 5 4 4 2 2" xfId="835" xr:uid="{CF432C95-D336-48A8-952D-0D0C6D247E2F}"/>
    <cellStyle name="Normal 5 4 4 2 2 2" xfId="836" xr:uid="{647DCC56-5940-465D-8E4E-74CB3202E3A0}"/>
    <cellStyle name="Normal 5 4 4 2 2 2 2" xfId="3892" xr:uid="{3A9B7610-9723-4D1A-9AFD-786407043E5F}"/>
    <cellStyle name="Normal 5 4 4 2 2 3" xfId="837" xr:uid="{779E2488-52E7-4A4A-9047-BD5E87CDE330}"/>
    <cellStyle name="Normal 5 4 4 2 2 4" xfId="838" xr:uid="{A5A3A235-615F-4B60-80F1-23098556FFC0}"/>
    <cellStyle name="Normal 5 4 4 2 3" xfId="839" xr:uid="{21BE7075-1D33-4A38-B7ED-4F1EBE3B5927}"/>
    <cellStyle name="Normal 5 4 4 2 3 2" xfId="3893" xr:uid="{FAC5B262-2CC0-4CD2-9244-AFA6F8FC21F4}"/>
    <cellStyle name="Normal 5 4 4 2 4" xfId="840" xr:uid="{E56ACF88-C24C-45AB-86CD-9FF46B32B644}"/>
    <cellStyle name="Normal 5 4 4 2 5" xfId="841" xr:uid="{B44B9EF9-12BE-4DE7-B629-E80C7F23D9DD}"/>
    <cellStyle name="Normal 5 4 4 3" xfId="842" xr:uid="{835E9D98-CF25-4C06-B54A-FEE01606BDB8}"/>
    <cellStyle name="Normal 5 4 4 3 2" xfId="843" xr:uid="{25A76A94-1F3E-4DCC-9803-BE5E5F97A68E}"/>
    <cellStyle name="Normal 5 4 4 3 2 2" xfId="3894" xr:uid="{A6EA2C03-EC4B-4B79-B6DB-C626CDA26E93}"/>
    <cellStyle name="Normal 5 4 4 3 3" xfId="844" xr:uid="{A1D999E0-0FA3-4AF8-9C26-8161E3BC07B0}"/>
    <cellStyle name="Normal 5 4 4 3 4" xfId="845" xr:uid="{3CA01FA0-8203-47B1-808C-DD5AE9FAD63A}"/>
    <cellStyle name="Normal 5 4 4 4" xfId="846" xr:uid="{A3CBA64B-4004-4B06-B8D7-E9C3A32D348F}"/>
    <cellStyle name="Normal 5 4 4 4 2" xfId="847" xr:uid="{B7239ECE-1A48-4475-BCC3-2BF536DD9CCB}"/>
    <cellStyle name="Normal 5 4 4 4 3" xfId="848" xr:uid="{C0A3B5FB-A6AE-4D92-865B-DAAC25CD7752}"/>
    <cellStyle name="Normal 5 4 4 4 4" xfId="849" xr:uid="{E3124C20-B6A3-417B-8948-D93883EBC3AC}"/>
    <cellStyle name="Normal 5 4 4 5" xfId="850" xr:uid="{A99A2B17-E370-4372-B6A4-553C3A0A0A66}"/>
    <cellStyle name="Normal 5 4 4 6" xfId="851" xr:uid="{37A9AEA8-B80C-4D68-AB1D-1554D5499498}"/>
    <cellStyle name="Normal 5 4 4 7" xfId="852" xr:uid="{57C3F9D8-25FD-4159-99C2-CC1030FE7A64}"/>
    <cellStyle name="Normal 5 4 5" xfId="853" xr:uid="{DEA8AA85-9D62-44DA-AFC3-0A82F5C7EF00}"/>
    <cellStyle name="Normal 5 4 5 2" xfId="854" xr:uid="{D130D6E3-4744-4B72-AACE-37DF0687FF03}"/>
    <cellStyle name="Normal 5 4 5 2 2" xfId="855" xr:uid="{EC09B8A3-6F06-420A-BCD9-4C41ACA0D6E2}"/>
    <cellStyle name="Normal 5 4 5 2 2 2" xfId="3895" xr:uid="{54F41881-B971-4259-A1EF-60D277C5D215}"/>
    <cellStyle name="Normal 5 4 5 2 2 2 2" xfId="3896" xr:uid="{1FB6314D-AB7F-46C9-98C7-1355A3B913D4}"/>
    <cellStyle name="Normal 5 4 5 2 2 3" xfId="3897" xr:uid="{3EFB1F75-DD4A-4D6F-AB03-EA101EC7448A}"/>
    <cellStyle name="Normal 5 4 5 2 3" xfId="856" xr:uid="{4741B583-4230-4DFF-96A4-E029A69E56AA}"/>
    <cellStyle name="Normal 5 4 5 2 3 2" xfId="3898" xr:uid="{208963E7-3D57-4759-8ED4-2B87E8FF4072}"/>
    <cellStyle name="Normal 5 4 5 2 4" xfId="857" xr:uid="{916EB1FC-4DEA-494D-B525-34FDE14B2518}"/>
    <cellStyle name="Normal 5 4 5 3" xfId="858" xr:uid="{85AF2A5B-4D8A-4992-9EBB-66C6ACF89A4F}"/>
    <cellStyle name="Normal 5 4 5 3 2" xfId="859" xr:uid="{7B927143-68ED-4A1E-9AF6-B69CF2F479CA}"/>
    <cellStyle name="Normal 5 4 5 3 2 2" xfId="3899" xr:uid="{442A2557-676C-4F67-8705-A3A78C2DB625}"/>
    <cellStyle name="Normal 5 4 5 3 3" xfId="860" xr:uid="{3E4CA0D7-9B03-4A6F-838B-8E34816D4B83}"/>
    <cellStyle name="Normal 5 4 5 3 4" xfId="861" xr:uid="{610D83E6-E774-4155-8ED1-D65D113FAA17}"/>
    <cellStyle name="Normal 5 4 5 4" xfId="862" xr:uid="{196B0DA1-8AE3-4240-A8B0-F0E3599F1661}"/>
    <cellStyle name="Normal 5 4 5 4 2" xfId="3900" xr:uid="{04328FD6-ABDC-4CD0-80F4-6719DCB65D59}"/>
    <cellStyle name="Normal 5 4 5 5" xfId="863" xr:uid="{98C5C02C-78A5-4790-9EA4-417140861DE6}"/>
    <cellStyle name="Normal 5 4 5 6" xfId="864" xr:uid="{2EF44949-C02E-44DF-85F1-458162D2A2F8}"/>
    <cellStyle name="Normal 5 4 6" xfId="865" xr:uid="{5BCA3BE6-55E6-48CC-94E4-913B7E737C9D}"/>
    <cellStyle name="Normal 5 4 6 2" xfId="866" xr:uid="{FCD8866D-F32F-4BC9-BA25-8C9FECDC532D}"/>
    <cellStyle name="Normal 5 4 6 2 2" xfId="867" xr:uid="{0B5C22F4-622A-4B1C-BBB3-1C4B3F222177}"/>
    <cellStyle name="Normal 5 4 6 2 2 2" xfId="3901" xr:uid="{518A2E8E-0F5B-4D38-B379-B4D2CDC3C952}"/>
    <cellStyle name="Normal 5 4 6 2 3" xfId="868" xr:uid="{6BAEFBAE-374C-491D-9B12-095F81E39A01}"/>
    <cellStyle name="Normal 5 4 6 2 4" xfId="869" xr:uid="{A349F8C1-7820-48B0-8BEA-C09B6B75FA90}"/>
    <cellStyle name="Normal 5 4 6 3" xfId="870" xr:uid="{3C106417-096E-4D9D-B7F0-5A2F97BB4095}"/>
    <cellStyle name="Normal 5 4 6 3 2" xfId="3902" xr:uid="{F0335DCF-BD69-44AD-A786-97F6F07FD9B0}"/>
    <cellStyle name="Normal 5 4 6 4" xfId="871" xr:uid="{2C9238ED-3190-4CC3-B3F7-2A87492C50F6}"/>
    <cellStyle name="Normal 5 4 6 5" xfId="872" xr:uid="{B91A1C0B-7455-40E8-BD00-4191DC2C37DD}"/>
    <cellStyle name="Normal 5 4 7" xfId="873" xr:uid="{12253EAB-0ACB-4F21-BD6E-BE7B318387B4}"/>
    <cellStyle name="Normal 5 4 7 2" xfId="874" xr:uid="{4744D09F-7D94-4BBD-9D50-4096A1A168FD}"/>
    <cellStyle name="Normal 5 4 7 2 2" xfId="3903" xr:uid="{2B9638A8-65D0-4DE7-B1E4-56CFAF5AF71E}"/>
    <cellStyle name="Normal 5 4 7 2 3" xfId="4391" xr:uid="{6980CA3E-E6CF-49DE-843E-57D13D946CCC}"/>
    <cellStyle name="Normal 5 4 7 3" xfId="875" xr:uid="{B12CB0E1-A6FE-4B6F-AA9B-21EE47B710A8}"/>
    <cellStyle name="Normal 5 4 7 4" xfId="876" xr:uid="{5337731B-8508-4084-A54E-9FD6759AC906}"/>
    <cellStyle name="Normal 5 4 7 4 2" xfId="4750" xr:uid="{93424951-81E6-4D55-8A5E-0F36C4438DC4}"/>
    <cellStyle name="Normal 5 4 7 4 3" xfId="4609" xr:uid="{4B108D99-234E-4F60-92D2-CF2FC09E731A}"/>
    <cellStyle name="Normal 5 4 7 4 4" xfId="4471" xr:uid="{A2F19FA7-0C90-4AAC-88F6-24F5BB474CB4}"/>
    <cellStyle name="Normal 5 4 8" xfId="877" xr:uid="{0A618203-CAB0-4B62-8710-BC383D9CB52C}"/>
    <cellStyle name="Normal 5 4 8 2" xfId="878" xr:uid="{BE7D5FDD-4B90-47E6-B19B-93FA04BDAEBC}"/>
    <cellStyle name="Normal 5 4 8 3" xfId="879" xr:uid="{3CBD8FFC-AFEF-4439-97F4-76930FC0E090}"/>
    <cellStyle name="Normal 5 4 8 4" xfId="880" xr:uid="{798E8C7C-433F-41CC-9F27-A6BA63200FA4}"/>
    <cellStyle name="Normal 5 4 9" xfId="881" xr:uid="{9B7CA10B-3D43-4CF7-924E-6E222C45585E}"/>
    <cellStyle name="Normal 5 5" xfId="882" xr:uid="{DAA45B38-31EB-4911-8D4E-E70C66958E72}"/>
    <cellStyle name="Normal 5 5 10" xfId="883" xr:uid="{6FBF3519-132E-4C8B-943C-18DBAD3B62CA}"/>
    <cellStyle name="Normal 5 5 11" xfId="884" xr:uid="{EECD7414-8548-4038-9E1D-D2FF88EB74DD}"/>
    <cellStyle name="Normal 5 5 2" xfId="885" xr:uid="{45AE23B4-CBAE-42F4-B5D8-13795E8749CA}"/>
    <cellStyle name="Normal 5 5 2 2" xfId="886" xr:uid="{70DB6EC0-2BB2-4ECD-BD59-485DBDC76264}"/>
    <cellStyle name="Normal 5 5 2 2 2" xfId="887" xr:uid="{C842F0D4-9296-4154-BB6C-19209D492A62}"/>
    <cellStyle name="Normal 5 5 2 2 2 2" xfId="888" xr:uid="{9C77E3C9-5661-47C9-BC23-8C4F44CF8C8C}"/>
    <cellStyle name="Normal 5 5 2 2 2 2 2" xfId="889" xr:uid="{75E4F418-14F9-4B40-8F3C-545DEFDEF48C}"/>
    <cellStyle name="Normal 5 5 2 2 2 2 2 2" xfId="3904" xr:uid="{6E71C6F3-A206-4FCE-8447-E1C42ADFA1F9}"/>
    <cellStyle name="Normal 5 5 2 2 2 2 3" xfId="890" xr:uid="{F5F08A42-0118-48A5-9A1C-21FD3A97A6EF}"/>
    <cellStyle name="Normal 5 5 2 2 2 2 4" xfId="891" xr:uid="{71EFCF2A-0776-42ED-B13B-745B5E81CDC1}"/>
    <cellStyle name="Normal 5 5 2 2 2 3" xfId="892" xr:uid="{74D40729-90C1-447D-9425-2C1E6722818B}"/>
    <cellStyle name="Normal 5 5 2 2 2 3 2" xfId="893" xr:uid="{554A2747-6412-4EB2-BC50-9F24A8909512}"/>
    <cellStyle name="Normal 5 5 2 2 2 3 3" xfId="894" xr:uid="{9D14C5E5-EFD1-47B8-8D5F-320E7F5816AA}"/>
    <cellStyle name="Normal 5 5 2 2 2 3 4" xfId="895" xr:uid="{EE33D45A-08BB-4037-98F1-57238ACE9F87}"/>
    <cellStyle name="Normal 5 5 2 2 2 4" xfId="896" xr:uid="{6E4BD81E-6F05-4F0C-B711-50E56A4CCCDC}"/>
    <cellStyle name="Normal 5 5 2 2 2 5" xfId="897" xr:uid="{153A5CC6-F4D3-41B9-95B4-D6210F7919CE}"/>
    <cellStyle name="Normal 5 5 2 2 2 6" xfId="898" xr:uid="{262F8DFF-F46D-49BD-A0BF-12D9759E8FDC}"/>
    <cellStyle name="Normal 5 5 2 2 3" xfId="899" xr:uid="{111B4C1E-5964-49B6-9228-F90CCEA6DC77}"/>
    <cellStyle name="Normal 5 5 2 2 3 2" xfId="900" xr:uid="{49CACA95-18D1-418A-B2F6-F90D912D3DE1}"/>
    <cellStyle name="Normal 5 5 2 2 3 2 2" xfId="901" xr:uid="{A923C583-0248-4A42-B554-0FE2353D46B5}"/>
    <cellStyle name="Normal 5 5 2 2 3 2 3" xfId="902" xr:uid="{8C3B28B8-74AA-4CE4-B2F1-8B245B562942}"/>
    <cellStyle name="Normal 5 5 2 2 3 2 4" xfId="903" xr:uid="{335B2CAD-ED4D-4091-B507-D268D4F00E0A}"/>
    <cellStyle name="Normal 5 5 2 2 3 3" xfId="904" xr:uid="{DF232725-E2C1-4562-B1C4-655E59B6FE80}"/>
    <cellStyle name="Normal 5 5 2 2 3 4" xfId="905" xr:uid="{1E6C0131-08BD-4219-A3F9-82BDF64E23EF}"/>
    <cellStyle name="Normal 5 5 2 2 3 5" xfId="906" xr:uid="{603B1C6F-11F9-49E9-BAE2-BD39677EE44F}"/>
    <cellStyle name="Normal 5 5 2 2 4" xfId="907" xr:uid="{1CB4BBAD-AFBA-40CB-AD82-BF0B2210A87C}"/>
    <cellStyle name="Normal 5 5 2 2 4 2" xfId="908" xr:uid="{72D748ED-4A1B-4A64-9FE7-CB51BB08BC17}"/>
    <cellStyle name="Normal 5 5 2 2 4 3" xfId="909" xr:uid="{CE7EA163-DE30-4E97-8AA6-A83F9FC526DC}"/>
    <cellStyle name="Normal 5 5 2 2 4 4" xfId="910" xr:uid="{3C73E149-BFC3-47F8-B9C5-0A2B0254AB70}"/>
    <cellStyle name="Normal 5 5 2 2 5" xfId="911" xr:uid="{77263395-47F0-4376-8D48-DA143C82F061}"/>
    <cellStyle name="Normal 5 5 2 2 5 2" xfId="912" xr:uid="{2F5D9C7F-D107-47CD-8416-7D2BED2CB6BB}"/>
    <cellStyle name="Normal 5 5 2 2 5 3" xfId="913" xr:uid="{69138185-E725-4105-9156-F74EF0097059}"/>
    <cellStyle name="Normal 5 5 2 2 5 4" xfId="914" xr:uid="{D9F0842D-B586-4431-8726-9B76EDACAC75}"/>
    <cellStyle name="Normal 5 5 2 2 6" xfId="915" xr:uid="{517C8EEE-A7D5-4CE6-BF8E-1D6670A56B9A}"/>
    <cellStyle name="Normal 5 5 2 2 7" xfId="916" xr:uid="{C0EFB625-BD78-423A-8085-40291399A143}"/>
    <cellStyle name="Normal 5 5 2 2 8" xfId="917" xr:uid="{86325B10-1FA6-4B46-959E-A3A5D26A1AFF}"/>
    <cellStyle name="Normal 5 5 2 3" xfId="918" xr:uid="{7A363409-7946-49AF-B7EA-5B9EF743B6EE}"/>
    <cellStyle name="Normal 5 5 2 3 2" xfId="919" xr:uid="{192A88AA-B736-401F-99A0-91FD1E60149F}"/>
    <cellStyle name="Normal 5 5 2 3 2 2" xfId="920" xr:uid="{3BEFE84C-41F3-4C7D-91AE-E8A973BF521A}"/>
    <cellStyle name="Normal 5 5 2 3 2 2 2" xfId="3905" xr:uid="{C380DB85-2189-4284-9289-D609EB663E55}"/>
    <cellStyle name="Normal 5 5 2 3 2 2 2 2" xfId="3906" xr:uid="{758576A4-E6F4-4B44-9A13-039BBCB775F0}"/>
    <cellStyle name="Normal 5 5 2 3 2 2 3" xfId="3907" xr:uid="{F68294C2-7999-4D8D-BF35-F0FB90CA2781}"/>
    <cellStyle name="Normal 5 5 2 3 2 3" xfId="921" xr:uid="{8CC49845-B722-4176-9283-B7D34694153F}"/>
    <cellStyle name="Normal 5 5 2 3 2 3 2" xfId="3908" xr:uid="{3B28B7FB-1485-42BD-97AF-18B2890AC46B}"/>
    <cellStyle name="Normal 5 5 2 3 2 4" xfId="922" xr:uid="{02C19D00-559A-4AF1-B5CB-51E35BD47646}"/>
    <cellStyle name="Normal 5 5 2 3 3" xfId="923" xr:uid="{5F990C7C-7C47-438E-A53A-D6443EA1D7C3}"/>
    <cellStyle name="Normal 5 5 2 3 3 2" xfId="924" xr:uid="{3271AE93-9F66-4478-8958-B5DC53873663}"/>
    <cellStyle name="Normal 5 5 2 3 3 2 2" xfId="3909" xr:uid="{0BC468D2-4214-49E8-95AA-E87303DAB8F9}"/>
    <cellStyle name="Normal 5 5 2 3 3 3" xfId="925" xr:uid="{D9576E89-6B93-4FAB-BDA1-324061B885E2}"/>
    <cellStyle name="Normal 5 5 2 3 3 4" xfId="926" xr:uid="{C5B2170D-5535-418E-A2A6-CC4B06DD93C4}"/>
    <cellStyle name="Normal 5 5 2 3 4" xfId="927" xr:uid="{85036906-442F-4DD2-A998-24FC35F5B06A}"/>
    <cellStyle name="Normal 5 5 2 3 4 2" xfId="3910" xr:uid="{109E78FB-00BC-495B-956F-1D93D8D88374}"/>
    <cellStyle name="Normal 5 5 2 3 5" xfId="928" xr:uid="{AD95F544-07FD-498A-B99D-523EFEA2F2CA}"/>
    <cellStyle name="Normal 5 5 2 3 6" xfId="929" xr:uid="{1141F438-F085-4A96-BC30-1C92F4B91F7B}"/>
    <cellStyle name="Normal 5 5 2 4" xfId="930" xr:uid="{93CC6F08-897B-45C1-8C30-EED5B92753BB}"/>
    <cellStyle name="Normal 5 5 2 4 2" xfId="931" xr:uid="{BE9C0474-7EAD-40B0-8413-BB793B06A9A2}"/>
    <cellStyle name="Normal 5 5 2 4 2 2" xfId="932" xr:uid="{615C4A26-DF80-4877-BEB7-CD9AD8CA7BC4}"/>
    <cellStyle name="Normal 5 5 2 4 2 2 2" xfId="3911" xr:uid="{3C429A22-062B-4ADA-88B0-1301E9F7E3DC}"/>
    <cellStyle name="Normal 5 5 2 4 2 3" xfId="933" xr:uid="{71F53D18-7EF6-4CDC-AE6B-F92A1592874A}"/>
    <cellStyle name="Normal 5 5 2 4 2 4" xfId="934" xr:uid="{6F5263BD-DEB7-4A27-A4D0-B25382E6C093}"/>
    <cellStyle name="Normal 5 5 2 4 3" xfId="935" xr:uid="{DADAA9ED-848C-4DDD-9F1B-E253DC0416C2}"/>
    <cellStyle name="Normal 5 5 2 4 3 2" xfId="3912" xr:uid="{4F3E2F4E-7594-4159-97B1-E96DE386CA79}"/>
    <cellStyle name="Normal 5 5 2 4 4" xfId="936" xr:uid="{CE69221E-FC0F-4555-985C-E8C764372B2E}"/>
    <cellStyle name="Normal 5 5 2 4 5" xfId="937" xr:uid="{E0B5F5A9-1CAE-4D5E-930B-05289DDC3653}"/>
    <cellStyle name="Normal 5 5 2 5" xfId="938" xr:uid="{FA9036E7-24E0-4E40-94EF-45CC28F8D823}"/>
    <cellStyle name="Normal 5 5 2 5 2" xfId="939" xr:uid="{25935530-D5FA-4DA7-BBC4-1CE292C8EA24}"/>
    <cellStyle name="Normal 5 5 2 5 2 2" xfId="3913" xr:uid="{28FF64AD-8576-4DB1-9CC1-970E85AB59AA}"/>
    <cellStyle name="Normal 5 5 2 5 3" xfId="940" xr:uid="{0A52ED5C-7DAF-4658-B936-A17B156917D6}"/>
    <cellStyle name="Normal 5 5 2 5 4" xfId="941" xr:uid="{F5DC556F-5C85-48F9-BF93-A45DB33AB96D}"/>
    <cellStyle name="Normal 5 5 2 6" xfId="942" xr:uid="{B30BAD11-A95D-4229-86CC-FDE278E980C4}"/>
    <cellStyle name="Normal 5 5 2 6 2" xfId="943" xr:uid="{A389AE27-FD59-465C-BA87-41BD10F6E59D}"/>
    <cellStyle name="Normal 5 5 2 6 3" xfId="944" xr:uid="{F44AD0D1-6B7C-432B-9985-61031811CB77}"/>
    <cellStyle name="Normal 5 5 2 6 4" xfId="945" xr:uid="{79CDC7E3-F6A6-4F18-AE57-17BF184288DF}"/>
    <cellStyle name="Normal 5 5 2 7" xfId="946" xr:uid="{DFF958CA-A985-41F8-AB68-31E14C8E89A1}"/>
    <cellStyle name="Normal 5 5 2 8" xfId="947" xr:uid="{E4A4E9D0-16DC-4E01-84DE-DE1E9B5B841A}"/>
    <cellStyle name="Normal 5 5 2 9" xfId="948" xr:uid="{7114BDC0-775F-4F35-A40C-E45932947A60}"/>
    <cellStyle name="Normal 5 5 3" xfId="949" xr:uid="{CC86FD10-1BAF-426B-B988-6230CC0E513B}"/>
    <cellStyle name="Normal 5 5 3 2" xfId="950" xr:uid="{6B321BE4-9D27-4A50-9830-77AF1D752212}"/>
    <cellStyle name="Normal 5 5 3 2 2" xfId="951" xr:uid="{8D1D55FA-2AD7-4BEF-9A11-C6CC1F26F8E6}"/>
    <cellStyle name="Normal 5 5 3 2 2 2" xfId="952" xr:uid="{3FF4A4C3-C0E4-4E18-8555-B10DB955889F}"/>
    <cellStyle name="Normal 5 5 3 2 2 2 2" xfId="3914" xr:uid="{46447BAE-DA5E-4023-BA2E-C9C9E08D21F4}"/>
    <cellStyle name="Normal 5 5 3 2 2 2 2 2" xfId="4641" xr:uid="{F957FFA9-9488-4DB1-9ACD-2BC7702CE2F6}"/>
    <cellStyle name="Normal 5 5 3 2 2 2 3" xfId="4642" xr:uid="{9D0BE219-7113-4E4D-9C3E-9F424EBB42DB}"/>
    <cellStyle name="Normal 5 5 3 2 2 3" xfId="953" xr:uid="{B8B1F86E-E4E2-4EEB-89DC-79549991785F}"/>
    <cellStyle name="Normal 5 5 3 2 2 3 2" xfId="4643" xr:uid="{09E2DBCB-9441-45B0-97E6-57684B805583}"/>
    <cellStyle name="Normal 5 5 3 2 2 4" xfId="954" xr:uid="{F1C5FB03-B8BC-4C89-9413-7EA7BC1D017F}"/>
    <cellStyle name="Normal 5 5 3 2 3" xfId="955" xr:uid="{23344A86-055C-4C5E-8B92-F3023683BBE4}"/>
    <cellStyle name="Normal 5 5 3 2 3 2" xfId="956" xr:uid="{85D737EA-18F2-4195-AD46-1B0983712A2D}"/>
    <cellStyle name="Normal 5 5 3 2 3 2 2" xfId="4644" xr:uid="{0771B282-8A15-42A5-9E44-5391EAE4AA06}"/>
    <cellStyle name="Normal 5 5 3 2 3 3" xfId="957" xr:uid="{CF305269-3B9E-48F3-9EBE-B178234BD204}"/>
    <cellStyle name="Normal 5 5 3 2 3 4" xfId="958" xr:uid="{DF40A75E-434D-40D9-92E0-EA93B893878D}"/>
    <cellStyle name="Normal 5 5 3 2 4" xfId="959" xr:uid="{D29C69E6-7734-4A5B-B72C-0EF76CC6A749}"/>
    <cellStyle name="Normal 5 5 3 2 4 2" xfId="4645" xr:uid="{41DE0425-7668-4662-AA60-8CD79323CCB7}"/>
    <cellStyle name="Normal 5 5 3 2 5" xfId="960" xr:uid="{B9AA198A-65E5-4759-8542-A7B1452D2415}"/>
    <cellStyle name="Normal 5 5 3 2 6" xfId="961" xr:uid="{A61ABF97-BB6B-48D3-B0EF-3B4CE6FB459B}"/>
    <cellStyle name="Normal 5 5 3 3" xfId="962" xr:uid="{FEE00317-618E-4EA1-B20B-C000F7F52182}"/>
    <cellStyle name="Normal 5 5 3 3 2" xfId="963" xr:uid="{53AA2460-B2A1-4C6D-B083-1546B3DCFD28}"/>
    <cellStyle name="Normal 5 5 3 3 2 2" xfId="964" xr:uid="{D2E0A19F-DBB4-4672-B0CC-851CBDEC1DB1}"/>
    <cellStyle name="Normal 5 5 3 3 2 2 2" xfId="4646" xr:uid="{40C8E134-329A-4E06-960B-E025305EBC55}"/>
    <cellStyle name="Normal 5 5 3 3 2 3" xfId="965" xr:uid="{4C61B586-B6AE-4E02-907D-B3F13B2DF302}"/>
    <cellStyle name="Normal 5 5 3 3 2 4" xfId="966" xr:uid="{A0DF9E80-9612-4672-BB16-D445AC2F629C}"/>
    <cellStyle name="Normal 5 5 3 3 3" xfId="967" xr:uid="{D1ABF034-A9EC-49FC-A21A-4C2FB7756747}"/>
    <cellStyle name="Normal 5 5 3 3 3 2" xfId="4647" xr:uid="{9373451F-CD05-4F79-9E73-C7C86A571229}"/>
    <cellStyle name="Normal 5 5 3 3 4" xfId="968" xr:uid="{BF14DB2A-38E8-4B82-98DA-715E2497BB4E}"/>
    <cellStyle name="Normal 5 5 3 3 5" xfId="969" xr:uid="{90F845D3-5909-4B16-9750-BBD57760BBFE}"/>
    <cellStyle name="Normal 5 5 3 4" xfId="970" xr:uid="{62075B34-AF17-41CA-A74D-E0E1892ADB60}"/>
    <cellStyle name="Normal 5 5 3 4 2" xfId="971" xr:uid="{5CA2979B-8FC1-4CE8-83E4-479C85639AB8}"/>
    <cellStyle name="Normal 5 5 3 4 2 2" xfId="4648" xr:uid="{624ACFD0-BCFD-44A7-A495-E52964F950A8}"/>
    <cellStyle name="Normal 5 5 3 4 3" xfId="972" xr:uid="{167A18DB-502F-4E0B-B825-7428C742E2CD}"/>
    <cellStyle name="Normal 5 5 3 4 4" xfId="973" xr:uid="{651C728D-3CE5-47FE-B6F1-E983ABD87D4C}"/>
    <cellStyle name="Normal 5 5 3 5" xfId="974" xr:uid="{628D9687-38C1-4356-9F55-1CABBF19EBC2}"/>
    <cellStyle name="Normal 5 5 3 5 2" xfId="975" xr:uid="{0AF6131C-8E00-4C88-9BA4-CAE6CBECA819}"/>
    <cellStyle name="Normal 5 5 3 5 3" xfId="976" xr:uid="{205C3776-EAB8-4A8D-9141-126010D8FD52}"/>
    <cellStyle name="Normal 5 5 3 5 4" xfId="977" xr:uid="{5BDB57EE-F77F-43F7-A4B8-4EFD155CC3A3}"/>
    <cellStyle name="Normal 5 5 3 6" xfId="978" xr:uid="{386547FD-D2EB-4A23-95C2-1F38E9EF181D}"/>
    <cellStyle name="Normal 5 5 3 7" xfId="979" xr:uid="{4E5D14EE-D5DE-4FDB-BDB7-1DBE50B64C99}"/>
    <cellStyle name="Normal 5 5 3 8" xfId="980" xr:uid="{52F39029-7C83-4EC7-B5C4-AA1B1D28162E}"/>
    <cellStyle name="Normal 5 5 4" xfId="981" xr:uid="{56A6C8CF-A725-4C6B-80D8-54573E5243F6}"/>
    <cellStyle name="Normal 5 5 4 2" xfId="982" xr:uid="{C8DBA0DB-CBC9-4FD3-9981-1A31AAAE0B11}"/>
    <cellStyle name="Normal 5 5 4 2 2" xfId="983" xr:uid="{AAAC9B30-138A-4D12-829E-90C59459E992}"/>
    <cellStyle name="Normal 5 5 4 2 2 2" xfId="984" xr:uid="{B03B065A-5A54-4514-887B-633A0D9CBA88}"/>
    <cellStyle name="Normal 5 5 4 2 2 2 2" xfId="3915" xr:uid="{6D1A9CF6-09DF-4F60-98FE-F2C674A04B78}"/>
    <cellStyle name="Normal 5 5 4 2 2 3" xfId="985" xr:uid="{1273FBAA-E079-4C7A-BCE0-5313F4AC45B9}"/>
    <cellStyle name="Normal 5 5 4 2 2 4" xfId="986" xr:uid="{37481297-677E-434D-B644-1A715C529291}"/>
    <cellStyle name="Normal 5 5 4 2 3" xfId="987" xr:uid="{BB083797-FD28-48B3-B784-55470579CA96}"/>
    <cellStyle name="Normal 5 5 4 2 3 2" xfId="3916" xr:uid="{C6C48D8D-8C1C-4B73-AAFD-0DCF9CF96707}"/>
    <cellStyle name="Normal 5 5 4 2 4" xfId="988" xr:uid="{F55D37E5-4B04-4DBA-BA4B-FBA98A769CA3}"/>
    <cellStyle name="Normal 5 5 4 2 5" xfId="989" xr:uid="{658ED20B-7A53-4E5E-900A-06F51D49AD59}"/>
    <cellStyle name="Normal 5 5 4 3" xfId="990" xr:uid="{0A467A3B-610E-4651-B6BE-CBE2346748B0}"/>
    <cellStyle name="Normal 5 5 4 3 2" xfId="991" xr:uid="{DAB53CCF-3E1B-409D-BDC2-5EA35B7D841A}"/>
    <cellStyle name="Normal 5 5 4 3 2 2" xfId="3917" xr:uid="{7118BA0E-5268-4906-B2C1-B54C93344A23}"/>
    <cellStyle name="Normal 5 5 4 3 3" xfId="992" xr:uid="{D3D39725-81DE-4642-9003-8E0CC3C29637}"/>
    <cellStyle name="Normal 5 5 4 3 4" xfId="993" xr:uid="{120CEBCA-002A-42AE-BD2E-43270CEF76A5}"/>
    <cellStyle name="Normal 5 5 4 4" xfId="994" xr:uid="{BF177837-199F-4D51-8204-B89FF5D5B1B0}"/>
    <cellStyle name="Normal 5 5 4 4 2" xfId="995" xr:uid="{C231B4F0-0E09-496E-87E3-41CA7C9E7542}"/>
    <cellStyle name="Normal 5 5 4 4 3" xfId="996" xr:uid="{633ABB74-A706-47A2-83E1-1ACE149CB9CA}"/>
    <cellStyle name="Normal 5 5 4 4 4" xfId="997" xr:uid="{4A644B48-00F8-49BD-B336-C188F7E0DDDD}"/>
    <cellStyle name="Normal 5 5 4 5" xfId="998" xr:uid="{B656260C-E6F3-48B4-9480-BCE02C0A7A3F}"/>
    <cellStyle name="Normal 5 5 4 6" xfId="999" xr:uid="{E4C9B929-6C99-4AE6-B824-EA940CAB639C}"/>
    <cellStyle name="Normal 5 5 4 7" xfId="1000" xr:uid="{9364CD53-BA9C-463C-AEA1-4CFA7596FE0F}"/>
    <cellStyle name="Normal 5 5 5" xfId="1001" xr:uid="{CB8DE262-AAF0-49DC-AE81-FCF8096A6FEB}"/>
    <cellStyle name="Normal 5 5 5 2" xfId="1002" xr:uid="{C6604B88-CE96-4AAE-923E-94FDC7BD93B5}"/>
    <cellStyle name="Normal 5 5 5 2 2" xfId="1003" xr:uid="{38AEA040-BD60-4769-8401-965D0AC65A50}"/>
    <cellStyle name="Normal 5 5 5 2 2 2" xfId="3918" xr:uid="{759101FF-6003-409F-9F80-01308B9DBD6A}"/>
    <cellStyle name="Normal 5 5 5 2 3" xfId="1004" xr:uid="{24260DB5-636A-4494-A879-B9C51403649E}"/>
    <cellStyle name="Normal 5 5 5 2 4" xfId="1005" xr:uid="{C5BB3499-4F4E-4DF2-BE6B-45C7417C5EC7}"/>
    <cellStyle name="Normal 5 5 5 3" xfId="1006" xr:uid="{32C4EB62-2660-4073-97C8-38C4B24AE384}"/>
    <cellStyle name="Normal 5 5 5 3 2" xfId="1007" xr:uid="{8ED4D252-BE00-4AB6-990C-F08115A926FA}"/>
    <cellStyle name="Normal 5 5 5 3 3" xfId="1008" xr:uid="{99F1E937-040D-47D7-91A2-A4652C789E63}"/>
    <cellStyle name="Normal 5 5 5 3 4" xfId="1009" xr:uid="{A3EB8EE9-82F1-4FB2-BE3B-D98113F4CBF8}"/>
    <cellStyle name="Normal 5 5 5 4" xfId="1010" xr:uid="{EC256640-F0A2-4EB6-BD29-CC4EC211F554}"/>
    <cellStyle name="Normal 5 5 5 5" xfId="1011" xr:uid="{4F8403C6-A68D-4E3F-B191-7380FDEE4B65}"/>
    <cellStyle name="Normal 5 5 5 6" xfId="1012" xr:uid="{6BF95497-B386-4CB0-B5A4-F40E279FF275}"/>
    <cellStyle name="Normal 5 5 6" xfId="1013" xr:uid="{381BFE3A-6AB6-4703-9A36-B4E68BEC79CF}"/>
    <cellStyle name="Normal 5 5 6 2" xfId="1014" xr:uid="{F0BE9B31-E540-45B4-A8CD-3503E575AFB7}"/>
    <cellStyle name="Normal 5 5 6 2 2" xfId="1015" xr:uid="{41E534C4-9D6D-454F-ABB5-6802AEC2CDD1}"/>
    <cellStyle name="Normal 5 5 6 2 3" xfId="1016" xr:uid="{5030F53F-0FF9-44E9-A0D3-290E2537B1DC}"/>
    <cellStyle name="Normal 5 5 6 2 4" xfId="1017" xr:uid="{5EBBA5FC-4A6F-42C1-A7A6-300565B0F8E1}"/>
    <cellStyle name="Normal 5 5 6 3" xfId="1018" xr:uid="{E74F7350-14EC-4DE1-B491-EA533A2D7A89}"/>
    <cellStyle name="Normal 5 5 6 4" xfId="1019" xr:uid="{6E4820C5-EBC6-4702-B5F5-5AB35E6B0FD8}"/>
    <cellStyle name="Normal 5 5 6 5" xfId="1020" xr:uid="{81CC79B1-67F6-4828-9BBA-7AFBA4A3F48C}"/>
    <cellStyle name="Normal 5 5 7" xfId="1021" xr:uid="{43A6FD4E-2AF7-4B2F-89CB-932554178091}"/>
    <cellStyle name="Normal 5 5 7 2" xfId="1022" xr:uid="{554EAF17-F93D-49F0-B8FD-478482859B47}"/>
    <cellStyle name="Normal 5 5 7 3" xfId="1023" xr:uid="{EC1EBEF5-9817-404D-9C29-B39539EF8DB6}"/>
    <cellStyle name="Normal 5 5 7 4" xfId="1024" xr:uid="{4026E3BC-DFC3-4C39-9DB8-9FBA40AD9897}"/>
    <cellStyle name="Normal 5 5 8" xfId="1025" xr:uid="{6016770F-5DC4-43E9-960D-A239DF7E18FE}"/>
    <cellStyle name="Normal 5 5 8 2" xfId="1026" xr:uid="{8296CAA1-0CA3-4FCE-A3F5-C95317709E11}"/>
    <cellStyle name="Normal 5 5 8 3" xfId="1027" xr:uid="{4AD28866-8396-4E0A-81B8-D3EF3CD649CB}"/>
    <cellStyle name="Normal 5 5 8 4" xfId="1028" xr:uid="{716BA66C-F41E-460F-B19A-F6675A3E9B1B}"/>
    <cellStyle name="Normal 5 5 9" xfId="1029" xr:uid="{9370ABAA-AE42-46D6-AE69-B96A505411ED}"/>
    <cellStyle name="Normal 5 6" xfId="1030" xr:uid="{A84A422C-8EB4-49FF-9395-D3A7A3736606}"/>
    <cellStyle name="Normal 5 6 10" xfId="1031" xr:uid="{6007EC8B-A466-43E9-90EC-F52CA2058552}"/>
    <cellStyle name="Normal 5 6 11" xfId="1032" xr:uid="{0802D5CD-2C77-45BF-8F5D-1D470CBD2E57}"/>
    <cellStyle name="Normal 5 6 2" xfId="1033" xr:uid="{BB8443DC-B413-4442-8548-FC7FC39CA259}"/>
    <cellStyle name="Normal 5 6 2 2" xfId="1034" xr:uid="{9BFEAF06-EED3-4B5B-B3D2-CFB7248754AD}"/>
    <cellStyle name="Normal 5 6 2 2 2" xfId="1035" xr:uid="{666D444B-AD65-4AF2-A34C-73150B168B32}"/>
    <cellStyle name="Normal 5 6 2 2 2 2" xfId="1036" xr:uid="{FAFA9B08-FEA6-42BD-A5C5-3FEDC1DE379C}"/>
    <cellStyle name="Normal 5 6 2 2 2 2 2" xfId="1037" xr:uid="{51EC03AA-330B-4A04-8F6C-9C9895A17B61}"/>
    <cellStyle name="Normal 5 6 2 2 2 2 3" xfId="1038" xr:uid="{0C904919-F34A-441E-BEE0-6282FEC2D2F6}"/>
    <cellStyle name="Normal 5 6 2 2 2 2 4" xfId="1039" xr:uid="{2A594AF2-7BF1-4528-9141-B2B23ACF003A}"/>
    <cellStyle name="Normal 5 6 2 2 2 3" xfId="1040" xr:uid="{598230E9-2D1F-4A79-A122-F3D5C082C15B}"/>
    <cellStyle name="Normal 5 6 2 2 2 3 2" xfId="1041" xr:uid="{BE7C04FA-10BC-4C90-BA0C-679D6283FF28}"/>
    <cellStyle name="Normal 5 6 2 2 2 3 3" xfId="1042" xr:uid="{D9D5AB02-80A0-40F1-A4DF-C469D13E7CBD}"/>
    <cellStyle name="Normal 5 6 2 2 2 3 4" xfId="1043" xr:uid="{EA295719-60F7-4D65-B8AE-EAC615127D06}"/>
    <cellStyle name="Normal 5 6 2 2 2 4" xfId="1044" xr:uid="{F2BD811E-5F07-433F-B582-3798F8FAF8B5}"/>
    <cellStyle name="Normal 5 6 2 2 2 5" xfId="1045" xr:uid="{4D757D0C-37AB-48D3-ABF4-E4ED34697F39}"/>
    <cellStyle name="Normal 5 6 2 2 2 6" xfId="1046" xr:uid="{03880384-E705-476E-A75A-A2C3BE9626D8}"/>
    <cellStyle name="Normal 5 6 2 2 3" xfId="1047" xr:uid="{CE272722-C825-4F8A-8BF6-99C22D7D5345}"/>
    <cellStyle name="Normal 5 6 2 2 3 2" xfId="1048" xr:uid="{9269248E-A999-40A6-B3C8-856194C73FD9}"/>
    <cellStyle name="Normal 5 6 2 2 3 2 2" xfId="1049" xr:uid="{A10F302F-EC95-478D-8221-F14EF6320846}"/>
    <cellStyle name="Normal 5 6 2 2 3 2 3" xfId="1050" xr:uid="{FD9B376E-4119-439D-886B-74E929BA05DE}"/>
    <cellStyle name="Normal 5 6 2 2 3 2 4" xfId="1051" xr:uid="{9263E9F0-2F18-4E60-BBAD-C43B6BA58D70}"/>
    <cellStyle name="Normal 5 6 2 2 3 3" xfId="1052" xr:uid="{E2922D7D-DEA6-4ADB-B2A4-E53D47AD7325}"/>
    <cellStyle name="Normal 5 6 2 2 3 4" xfId="1053" xr:uid="{79F52B8D-FEC9-4F54-82AD-1C2FB6A7F4D0}"/>
    <cellStyle name="Normal 5 6 2 2 3 5" xfId="1054" xr:uid="{1A3EECC6-E7FE-442D-AAFF-7F9ED1D9D01E}"/>
    <cellStyle name="Normal 5 6 2 2 4" xfId="1055" xr:uid="{D02348F9-31FC-40E0-B911-E34334112D80}"/>
    <cellStyle name="Normal 5 6 2 2 4 2" xfId="1056" xr:uid="{83E9E88E-8208-47D0-BE69-274C58074EC8}"/>
    <cellStyle name="Normal 5 6 2 2 4 3" xfId="1057" xr:uid="{C017A84F-A50A-4959-B28D-D0B4FFD8A07B}"/>
    <cellStyle name="Normal 5 6 2 2 4 4" xfId="1058" xr:uid="{2F6B49FA-4BBE-41BB-A08B-5BCAF7EF4656}"/>
    <cellStyle name="Normal 5 6 2 2 5" xfId="1059" xr:uid="{AEEA7883-1988-48B9-872E-C34666EA9661}"/>
    <cellStyle name="Normal 5 6 2 2 5 2" xfId="1060" xr:uid="{28789E11-0BBA-4BF4-9600-93EAE59FC29A}"/>
    <cellStyle name="Normal 5 6 2 2 5 3" xfId="1061" xr:uid="{CFAA1D2B-A87E-4427-AA37-289C7A65DF3B}"/>
    <cellStyle name="Normal 5 6 2 2 5 4" xfId="1062" xr:uid="{2BC28FDE-94D8-455B-9882-785EB8B813FA}"/>
    <cellStyle name="Normal 5 6 2 2 6" xfId="1063" xr:uid="{D7956757-B583-4C8C-BCF7-0898E80BD14C}"/>
    <cellStyle name="Normal 5 6 2 2 7" xfId="1064" xr:uid="{C163841D-6F3A-4D6E-9074-29426BAC7CC0}"/>
    <cellStyle name="Normal 5 6 2 2 8" xfId="1065" xr:uid="{43A5FAE2-8445-4C1F-A2A0-54C1FD9D1371}"/>
    <cellStyle name="Normal 5 6 2 3" xfId="1066" xr:uid="{00C20DC8-CFCB-4CA9-8CAA-534C84A3F003}"/>
    <cellStyle name="Normal 5 6 2 3 2" xfId="1067" xr:uid="{AF9BC0E2-ABF3-436D-BEBA-E29A55937106}"/>
    <cellStyle name="Normal 5 6 2 3 2 2" xfId="1068" xr:uid="{7FE67C6F-3ACA-4C3B-A272-87AF57237A61}"/>
    <cellStyle name="Normal 5 6 2 3 2 3" xfId="1069" xr:uid="{5DBA3401-D28E-4EAE-9513-2A1F59627C98}"/>
    <cellStyle name="Normal 5 6 2 3 2 4" xfId="1070" xr:uid="{4AAC79CE-449F-4959-B21F-B3342DEE53C4}"/>
    <cellStyle name="Normal 5 6 2 3 3" xfId="1071" xr:uid="{C13CA235-CC4A-4883-8255-1DC62318D12B}"/>
    <cellStyle name="Normal 5 6 2 3 3 2" xfId="1072" xr:uid="{FA483C2C-1916-4777-8B7D-79FB5678E00C}"/>
    <cellStyle name="Normal 5 6 2 3 3 3" xfId="1073" xr:uid="{E8FCC7A6-275E-4CD6-AF89-B3F0F834810B}"/>
    <cellStyle name="Normal 5 6 2 3 3 4" xfId="1074" xr:uid="{920CD2CC-C370-4BF7-B4D4-CEF09954AFD7}"/>
    <cellStyle name="Normal 5 6 2 3 4" xfId="1075" xr:uid="{ED98841D-438A-4023-B356-21F52AA6BD22}"/>
    <cellStyle name="Normal 5 6 2 3 5" xfId="1076" xr:uid="{384C7CCE-F48F-44E7-91C2-4FEB5A554F35}"/>
    <cellStyle name="Normal 5 6 2 3 6" xfId="1077" xr:uid="{979D2849-CF3A-46F6-9289-8A969FCA33AE}"/>
    <cellStyle name="Normal 5 6 2 4" xfId="1078" xr:uid="{3ADC2154-A46B-446F-8029-F21EB3F6E596}"/>
    <cellStyle name="Normal 5 6 2 4 2" xfId="1079" xr:uid="{2D2B2436-9ADC-49C0-9FD4-D5D5399A7F0A}"/>
    <cellStyle name="Normal 5 6 2 4 2 2" xfId="1080" xr:uid="{A3EE7AED-72A8-4498-A118-4FF8E9B3AE55}"/>
    <cellStyle name="Normal 5 6 2 4 2 3" xfId="1081" xr:uid="{474D8F45-A41B-42D9-B384-8113F6D2354C}"/>
    <cellStyle name="Normal 5 6 2 4 2 4" xfId="1082" xr:uid="{76582A07-07CD-49CD-9167-E7D5862C212B}"/>
    <cellStyle name="Normal 5 6 2 4 3" xfId="1083" xr:uid="{2BF50282-8FC6-4243-AB4B-99622986DA8D}"/>
    <cellStyle name="Normal 5 6 2 4 4" xfId="1084" xr:uid="{54F28143-A583-4D78-88F2-00277F44E162}"/>
    <cellStyle name="Normal 5 6 2 4 5" xfId="1085" xr:uid="{75042821-4473-4F83-9A76-C265138D8AD4}"/>
    <cellStyle name="Normal 5 6 2 5" xfId="1086" xr:uid="{592C08AA-A518-4039-9323-824AC6FDF971}"/>
    <cellStyle name="Normal 5 6 2 5 2" xfId="1087" xr:uid="{986FF5D5-51FD-4693-83D4-0AEA508A4665}"/>
    <cellStyle name="Normal 5 6 2 5 3" xfId="1088" xr:uid="{6B47FAB1-1395-44A0-A4CC-34D3C8DEE56F}"/>
    <cellStyle name="Normal 5 6 2 5 4" xfId="1089" xr:uid="{F6052CF8-4BC1-478A-9D35-7611C6210EF6}"/>
    <cellStyle name="Normal 5 6 2 6" xfId="1090" xr:uid="{A104E060-BC9D-470A-B41A-08570BE372CB}"/>
    <cellStyle name="Normal 5 6 2 6 2" xfId="1091" xr:uid="{78800D0A-10D9-420D-89E6-71ED7533AA76}"/>
    <cellStyle name="Normal 5 6 2 6 3" xfId="1092" xr:uid="{12CAB02C-95FF-47CE-B971-75F189052EE7}"/>
    <cellStyle name="Normal 5 6 2 6 4" xfId="1093" xr:uid="{AC36BFB2-8C4A-4866-9546-D589BD9E6C5E}"/>
    <cellStyle name="Normal 5 6 2 7" xfId="1094" xr:uid="{742F650C-6D1E-49AF-B1BA-20588FDC6F24}"/>
    <cellStyle name="Normal 5 6 2 8" xfId="1095" xr:uid="{882B0112-A1E2-4360-85B8-FAEE22041F28}"/>
    <cellStyle name="Normal 5 6 2 9" xfId="1096" xr:uid="{66F92574-7804-4854-8290-4B5B1466D6D3}"/>
    <cellStyle name="Normal 5 6 3" xfId="1097" xr:uid="{A3F8AC28-272F-4067-B046-D40DB89D1F51}"/>
    <cellStyle name="Normal 5 6 3 2" xfId="1098" xr:uid="{FBE9EEEA-43B6-470D-BCFD-A07DF070EF5F}"/>
    <cellStyle name="Normal 5 6 3 2 2" xfId="1099" xr:uid="{00EA2C97-3A5D-42EE-975B-B3406BBDCDE9}"/>
    <cellStyle name="Normal 5 6 3 2 2 2" xfId="1100" xr:uid="{E4DB9EF3-1FED-4D9D-B6D9-D5FE1FA41189}"/>
    <cellStyle name="Normal 5 6 3 2 2 2 2" xfId="3919" xr:uid="{D45BE225-5425-44DF-BE0B-7FEEA5230996}"/>
    <cellStyle name="Normal 5 6 3 2 2 3" xfId="1101" xr:uid="{8903FD84-78A1-455C-80B1-ACC709E5C036}"/>
    <cellStyle name="Normal 5 6 3 2 2 4" xfId="1102" xr:uid="{BFD7E6C0-324C-4E0F-8F77-D57E435797FD}"/>
    <cellStyle name="Normal 5 6 3 2 3" xfId="1103" xr:uid="{EEC9DD49-B30E-4499-8A90-8B865FA8055C}"/>
    <cellStyle name="Normal 5 6 3 2 3 2" xfId="1104" xr:uid="{D6DB2760-FC1E-4283-9A6B-A62261943761}"/>
    <cellStyle name="Normal 5 6 3 2 3 3" xfId="1105" xr:uid="{9474A01A-8DA8-4EBF-B5FC-9C9066F78A29}"/>
    <cellStyle name="Normal 5 6 3 2 3 4" xfId="1106" xr:uid="{BFEA37BB-242C-4330-9119-390F6E8C003C}"/>
    <cellStyle name="Normal 5 6 3 2 4" xfId="1107" xr:uid="{9E3143BC-CCCB-484E-B8B1-2BA2DD174DDF}"/>
    <cellStyle name="Normal 5 6 3 2 5" xfId="1108" xr:uid="{6DE05F90-766F-4819-BDE2-E7A302266D57}"/>
    <cellStyle name="Normal 5 6 3 2 6" xfId="1109" xr:uid="{6737D8D2-05BE-4CD9-BCCB-0BBF9785F4DE}"/>
    <cellStyle name="Normal 5 6 3 3" xfId="1110" xr:uid="{F7C00F7A-B733-452C-94A2-534071FA8E70}"/>
    <cellStyle name="Normal 5 6 3 3 2" xfId="1111" xr:uid="{3B0B4432-7B33-4189-B6F7-1ED30E474805}"/>
    <cellStyle name="Normal 5 6 3 3 2 2" xfId="1112" xr:uid="{1D7AE15A-5C3E-457A-8CB2-6CAF92C9ECC1}"/>
    <cellStyle name="Normal 5 6 3 3 2 3" xfId="1113" xr:uid="{C8C6DE61-694C-4B14-AC38-11ADCC882E98}"/>
    <cellStyle name="Normal 5 6 3 3 2 4" xfId="1114" xr:uid="{864A0871-3F8E-4FD3-BA78-F7ED35306F06}"/>
    <cellStyle name="Normal 5 6 3 3 3" xfId="1115" xr:uid="{1D6AE9BA-7DDD-4DC6-9B10-EFF0088DF442}"/>
    <cellStyle name="Normal 5 6 3 3 4" xfId="1116" xr:uid="{C1BFA1A8-D356-4C0A-BE63-1E4D4F44A1F8}"/>
    <cellStyle name="Normal 5 6 3 3 5" xfId="1117" xr:uid="{6B814DAF-CCA7-4AFD-A7C9-C1B3FBE2888D}"/>
    <cellStyle name="Normal 5 6 3 4" xfId="1118" xr:uid="{1E822BF9-BB99-4F5D-A3C2-4A3F748C7CDE}"/>
    <cellStyle name="Normal 5 6 3 4 2" xfId="1119" xr:uid="{F37B5AA5-992F-4990-A272-F7DC5496FCA2}"/>
    <cellStyle name="Normal 5 6 3 4 3" xfId="1120" xr:uid="{B175B010-E436-443A-B256-AA71383B5EB5}"/>
    <cellStyle name="Normal 5 6 3 4 4" xfId="1121" xr:uid="{8F072DDE-0A3B-41CD-AE32-BB34587898B8}"/>
    <cellStyle name="Normal 5 6 3 5" xfId="1122" xr:uid="{DB74408B-A279-439F-80FB-F0EC4984B072}"/>
    <cellStyle name="Normal 5 6 3 5 2" xfId="1123" xr:uid="{7DD29AE6-262F-42D7-B855-8975D7E03234}"/>
    <cellStyle name="Normal 5 6 3 5 3" xfId="1124" xr:uid="{DD513A2F-8CD7-4187-B422-D004B2018713}"/>
    <cellStyle name="Normal 5 6 3 5 4" xfId="1125" xr:uid="{48708A11-CDA8-4EB5-90C6-FD48BB5AADAC}"/>
    <cellStyle name="Normal 5 6 3 6" xfId="1126" xr:uid="{9E37A4E2-0D2A-4E2A-A2BD-75F5CF31D366}"/>
    <cellStyle name="Normal 5 6 3 7" xfId="1127" xr:uid="{137E9B4F-606E-4C83-AF25-D8F14A1BFBEC}"/>
    <cellStyle name="Normal 5 6 3 8" xfId="1128" xr:uid="{DC89985C-A3CB-4FDC-B8B4-BE1E8882B6D7}"/>
    <cellStyle name="Normal 5 6 4" xfId="1129" xr:uid="{300AC7DE-9408-4B83-BCC3-FEB17B52FC3A}"/>
    <cellStyle name="Normal 5 6 4 2" xfId="1130" xr:uid="{F8B815F2-E0FA-4B71-B1F1-1C46E48E62DE}"/>
    <cellStyle name="Normal 5 6 4 2 2" xfId="1131" xr:uid="{5351AB0E-4742-49FC-BE42-4937ABEEAA43}"/>
    <cellStyle name="Normal 5 6 4 2 2 2" xfId="1132" xr:uid="{5A31D8A6-5893-46D5-B956-2E12E1E16992}"/>
    <cellStyle name="Normal 5 6 4 2 2 3" xfId="1133" xr:uid="{43A14280-0877-4D10-AA62-D0353F566CC4}"/>
    <cellStyle name="Normal 5 6 4 2 2 4" xfId="1134" xr:uid="{CB576AA9-F48B-4CDA-8243-F26877105E07}"/>
    <cellStyle name="Normal 5 6 4 2 3" xfId="1135" xr:uid="{2E07E5FF-D9A6-4450-AA5D-5630254DCF58}"/>
    <cellStyle name="Normal 5 6 4 2 4" xfId="1136" xr:uid="{839E6CA0-F176-4264-83F5-FAF4F2024530}"/>
    <cellStyle name="Normal 5 6 4 2 5" xfId="1137" xr:uid="{6345173A-E894-43AE-962E-3C1147E10FBB}"/>
    <cellStyle name="Normal 5 6 4 3" xfId="1138" xr:uid="{D4F2D6CF-9D2E-4B70-BDF0-D293C526CBC2}"/>
    <cellStyle name="Normal 5 6 4 3 2" xfId="1139" xr:uid="{F3CD6102-2C10-4354-8B20-FBEC1BAEC82F}"/>
    <cellStyle name="Normal 5 6 4 3 3" xfId="1140" xr:uid="{20E6C6A2-4FFC-4CB3-9B4E-7BF83FBF8D76}"/>
    <cellStyle name="Normal 5 6 4 3 4" xfId="1141" xr:uid="{0A9A81A8-5F22-4AFB-ABCC-7505C3261774}"/>
    <cellStyle name="Normal 5 6 4 4" xfId="1142" xr:uid="{04435D78-C93F-401E-A58A-2AAA84E4E0DD}"/>
    <cellStyle name="Normal 5 6 4 4 2" xfId="1143" xr:uid="{68D29FA2-1C35-4C1D-856B-FD7E8A202EBB}"/>
    <cellStyle name="Normal 5 6 4 4 3" xfId="1144" xr:uid="{78D9BBD8-5DEA-44F3-BC14-2071C80CC214}"/>
    <cellStyle name="Normal 5 6 4 4 4" xfId="1145" xr:uid="{322817DE-109E-4180-9192-9A0145D0BCB9}"/>
    <cellStyle name="Normal 5 6 4 5" xfId="1146" xr:uid="{3C223C84-9BAE-493A-B63B-DAAE163B0F04}"/>
    <cellStyle name="Normal 5 6 4 6" xfId="1147" xr:uid="{F5EE1AC3-8FFC-4040-9421-8E6991D79590}"/>
    <cellStyle name="Normal 5 6 4 7" xfId="1148" xr:uid="{C1D669D6-73E5-47DE-A25A-CD4684CFA90E}"/>
    <cellStyle name="Normal 5 6 5" xfId="1149" xr:uid="{611C3E93-DD3E-4E6E-B0A6-0FFF8CC7D79A}"/>
    <cellStyle name="Normal 5 6 5 2" xfId="1150" xr:uid="{7253FB6A-91FE-441B-A595-E2FDA3BDFA66}"/>
    <cellStyle name="Normal 5 6 5 2 2" xfId="1151" xr:uid="{1CA4FFBE-8220-486D-9E55-7DBDB89B7F4F}"/>
    <cellStyle name="Normal 5 6 5 2 3" xfId="1152" xr:uid="{335CCDAA-5231-4C57-B526-085A325F8032}"/>
    <cellStyle name="Normal 5 6 5 2 4" xfId="1153" xr:uid="{61184158-B7FE-46E6-82C1-5044599CCE37}"/>
    <cellStyle name="Normal 5 6 5 3" xfId="1154" xr:uid="{9ECA8497-F6AF-4325-8AD3-57453CEA630E}"/>
    <cellStyle name="Normal 5 6 5 3 2" xfId="1155" xr:uid="{AC61FD30-B759-4AD1-BE86-99DD6C252EF8}"/>
    <cellStyle name="Normal 5 6 5 3 3" xfId="1156" xr:uid="{BFAEAAFB-BC45-4D86-82FA-EF1972B751C3}"/>
    <cellStyle name="Normal 5 6 5 3 4" xfId="1157" xr:uid="{8606461D-9005-49F6-94F6-D3681D175698}"/>
    <cellStyle name="Normal 5 6 5 4" xfId="1158" xr:uid="{B657AB9F-7475-470C-8B32-6AE4372D6D64}"/>
    <cellStyle name="Normal 5 6 5 5" xfId="1159" xr:uid="{1E8BF3A1-6C2B-4231-AD05-0493BCAE0A7D}"/>
    <cellStyle name="Normal 5 6 5 6" xfId="1160" xr:uid="{EE099119-A0FA-4A80-BF42-9F2EA085FD40}"/>
    <cellStyle name="Normal 5 6 6" xfId="1161" xr:uid="{DDB75AA7-2728-4BF3-833D-E3C82E60BE02}"/>
    <cellStyle name="Normal 5 6 6 2" xfId="1162" xr:uid="{8DE6AECD-FBE7-48A9-A330-8C0BB9DAE3DA}"/>
    <cellStyle name="Normal 5 6 6 2 2" xfId="1163" xr:uid="{F54B1961-BE45-421F-B2E9-2E9AF7A1D00E}"/>
    <cellStyle name="Normal 5 6 6 2 3" xfId="1164" xr:uid="{EFE1789F-705D-47F4-A6F6-0EC97DDB32E8}"/>
    <cellStyle name="Normal 5 6 6 2 4" xfId="1165" xr:uid="{B5AB899B-C862-410D-84F5-3F91B9F8DDC6}"/>
    <cellStyle name="Normal 5 6 6 3" xfId="1166" xr:uid="{3A63712E-2886-4A90-AC08-CF01B8FD4950}"/>
    <cellStyle name="Normal 5 6 6 4" xfId="1167" xr:uid="{A195CE91-035B-488F-8F4A-24261C2FAF40}"/>
    <cellStyle name="Normal 5 6 6 5" xfId="1168" xr:uid="{73DB190A-E9CB-4365-9B49-91EAA7F87E39}"/>
    <cellStyle name="Normal 5 6 7" xfId="1169" xr:uid="{AD9352E8-1D50-40E1-9211-9AEBD3F20031}"/>
    <cellStyle name="Normal 5 6 7 2" xfId="1170" xr:uid="{5D0F8560-1330-4756-A329-93481AF2DC00}"/>
    <cellStyle name="Normal 5 6 7 3" xfId="1171" xr:uid="{D3877277-C7D7-44D3-9D8F-B06D00D11C60}"/>
    <cellStyle name="Normal 5 6 7 4" xfId="1172" xr:uid="{4149A334-E78C-4735-B3F6-4B422653315C}"/>
    <cellStyle name="Normal 5 6 8" xfId="1173" xr:uid="{F44FC0BA-F5B9-41AB-83CB-130CB57A15E2}"/>
    <cellStyle name="Normal 5 6 8 2" xfId="1174" xr:uid="{B7A7BC8F-A735-450C-8504-191886FC0C23}"/>
    <cellStyle name="Normal 5 6 8 3" xfId="1175" xr:uid="{26B64A60-9C7F-4A45-8A11-AE92A8519934}"/>
    <cellStyle name="Normal 5 6 8 4" xfId="1176" xr:uid="{A19E5C0C-C1E9-4461-9F70-DE82ED6942FD}"/>
    <cellStyle name="Normal 5 6 9" xfId="1177" xr:uid="{80C081A7-570A-4CD0-A8D3-ED3F7535FB03}"/>
    <cellStyle name="Normal 5 7" xfId="1178" xr:uid="{CEC60F32-4BFA-4FC6-9FEF-FCE6F3F687B0}"/>
    <cellStyle name="Normal 5 7 2" xfId="1179" xr:uid="{CBFD1BDE-AB94-4465-AE96-BA92E4132A25}"/>
    <cellStyle name="Normal 5 7 2 2" xfId="1180" xr:uid="{078DF5F7-F0C3-460B-8E26-8CE5BE335BCF}"/>
    <cellStyle name="Normal 5 7 2 2 2" xfId="1181" xr:uid="{131D653C-0D29-4B23-8FCB-6C482E357713}"/>
    <cellStyle name="Normal 5 7 2 2 2 2" xfId="1182" xr:uid="{F0613311-70C8-465E-88C2-13AC67D1904D}"/>
    <cellStyle name="Normal 5 7 2 2 2 3" xfId="1183" xr:uid="{AF9BE23B-9033-4D44-8EF2-F2B075A704ED}"/>
    <cellStyle name="Normal 5 7 2 2 2 4" xfId="1184" xr:uid="{E9F3A71E-ABED-4F7C-AD7D-7324395830BC}"/>
    <cellStyle name="Normal 5 7 2 2 3" xfId="1185" xr:uid="{0A158E38-1D0E-44DD-BF16-0BB0A9A8F890}"/>
    <cellStyle name="Normal 5 7 2 2 3 2" xfId="1186" xr:uid="{DD55D258-6E10-4E07-8421-009B561A5F8D}"/>
    <cellStyle name="Normal 5 7 2 2 3 3" xfId="1187" xr:uid="{D055FCE9-80E7-41BC-9191-4B39A4F8BBE5}"/>
    <cellStyle name="Normal 5 7 2 2 3 4" xfId="1188" xr:uid="{BAB9D1EE-2A58-496A-9957-0EE07032BE88}"/>
    <cellStyle name="Normal 5 7 2 2 4" xfId="1189" xr:uid="{9A571AAC-2ABA-44BB-97CA-033896F1EB79}"/>
    <cellStyle name="Normal 5 7 2 2 5" xfId="1190" xr:uid="{6568D69C-840F-4A51-98CF-CE4719FB990B}"/>
    <cellStyle name="Normal 5 7 2 2 6" xfId="1191" xr:uid="{B9D27B55-7FEE-4E15-8D49-84E12D210435}"/>
    <cellStyle name="Normal 5 7 2 3" xfId="1192" xr:uid="{03037210-4731-4BE7-AF02-924C325BD26D}"/>
    <cellStyle name="Normal 5 7 2 3 2" xfId="1193" xr:uid="{DDC76C18-D7FA-4673-9327-B3E213EB0C2F}"/>
    <cellStyle name="Normal 5 7 2 3 2 2" xfId="1194" xr:uid="{B56D7A3B-8037-4CE7-A350-81F2E135E28B}"/>
    <cellStyle name="Normal 5 7 2 3 2 3" xfId="1195" xr:uid="{550B1D47-202C-4DC3-8E88-8A94DB206283}"/>
    <cellStyle name="Normal 5 7 2 3 2 4" xfId="1196" xr:uid="{DB8A1B6C-424F-4819-B7B7-C31D440DC59A}"/>
    <cellStyle name="Normal 5 7 2 3 3" xfId="1197" xr:uid="{A3727A60-0678-45CF-A726-208BD19707E0}"/>
    <cellStyle name="Normal 5 7 2 3 4" xfId="1198" xr:uid="{6C08C8D6-5CB6-445C-B529-6E2CC8D4F6FD}"/>
    <cellStyle name="Normal 5 7 2 3 5" xfId="1199" xr:uid="{1150708B-7F1D-4403-AEE1-602D5B92A851}"/>
    <cellStyle name="Normal 5 7 2 4" xfId="1200" xr:uid="{7189D442-13F4-44C5-9412-E47C3CDAC6C1}"/>
    <cellStyle name="Normal 5 7 2 4 2" xfId="1201" xr:uid="{43FB6648-4747-4272-BB70-EE0A86CB70BF}"/>
    <cellStyle name="Normal 5 7 2 4 3" xfId="1202" xr:uid="{3BFFF576-2C59-4DA5-AE18-97BED6091740}"/>
    <cellStyle name="Normal 5 7 2 4 4" xfId="1203" xr:uid="{A0CDC7F8-E373-441C-A3DD-BBBFA570DDBD}"/>
    <cellStyle name="Normal 5 7 2 5" xfId="1204" xr:uid="{DF945666-22F3-4E5A-9A91-B3174CD514BD}"/>
    <cellStyle name="Normal 5 7 2 5 2" xfId="1205" xr:uid="{5E853456-F0FF-45DC-B5B1-C17F47455813}"/>
    <cellStyle name="Normal 5 7 2 5 3" xfId="1206" xr:uid="{303D05C6-1077-41BA-8061-56ADB116688B}"/>
    <cellStyle name="Normal 5 7 2 5 4" xfId="1207" xr:uid="{CDA01C3D-F443-4C9E-8F29-7837E331A6FB}"/>
    <cellStyle name="Normal 5 7 2 6" xfId="1208" xr:uid="{32C7673F-7CED-49F1-A52D-947BBFECEC7D}"/>
    <cellStyle name="Normal 5 7 2 7" xfId="1209" xr:uid="{0FB96846-83AA-49B0-BE8D-847FECAA3D09}"/>
    <cellStyle name="Normal 5 7 2 8" xfId="1210" xr:uid="{3BDC300A-9310-4E0E-A0B5-910CAE6E5211}"/>
    <cellStyle name="Normal 5 7 3" xfId="1211" xr:uid="{F926DE38-6587-48F7-9C87-BC3C7EC4F01B}"/>
    <cellStyle name="Normal 5 7 3 2" xfId="1212" xr:uid="{06F44662-FB05-4E5F-BAA1-FCA0395FBF5B}"/>
    <cellStyle name="Normal 5 7 3 2 2" xfId="1213" xr:uid="{F0A43B2E-6A3F-443A-8936-56D6F99828D4}"/>
    <cellStyle name="Normal 5 7 3 2 3" xfId="1214" xr:uid="{1FBC1CFD-DDF1-40F0-9382-58A130DC0256}"/>
    <cellStyle name="Normal 5 7 3 2 4" xfId="1215" xr:uid="{3A1390BF-92ED-48AF-A986-804746A9490A}"/>
    <cellStyle name="Normal 5 7 3 3" xfId="1216" xr:uid="{E38AADED-9CD2-401C-A397-25129AB0A3AD}"/>
    <cellStyle name="Normal 5 7 3 3 2" xfId="1217" xr:uid="{B5689EB0-5DC9-477A-979C-DEC8F1E6E21A}"/>
    <cellStyle name="Normal 5 7 3 3 3" xfId="1218" xr:uid="{26B98F8C-D0CE-4016-9F2C-8AE842F49E60}"/>
    <cellStyle name="Normal 5 7 3 3 4" xfId="1219" xr:uid="{32C454B2-B30B-4191-A8E3-C3EB1CC82F74}"/>
    <cellStyle name="Normal 5 7 3 4" xfId="1220" xr:uid="{B63788F4-1CB7-49D0-8E7F-AF27C82F343A}"/>
    <cellStyle name="Normal 5 7 3 5" xfId="1221" xr:uid="{8FA04153-EB5A-44F0-AF64-410E865F8F92}"/>
    <cellStyle name="Normal 5 7 3 6" xfId="1222" xr:uid="{53D2C933-9FD1-42F7-8C3D-7D671C2ED822}"/>
    <cellStyle name="Normal 5 7 4" xfId="1223" xr:uid="{9D536F74-C55E-4811-B1C4-AA62C7921725}"/>
    <cellStyle name="Normal 5 7 4 2" xfId="1224" xr:uid="{8912DEF6-0303-4A57-97B8-F9AAA076D673}"/>
    <cellStyle name="Normal 5 7 4 2 2" xfId="1225" xr:uid="{0FA7B1B1-C765-40CE-AF2C-08A2A574CEDF}"/>
    <cellStyle name="Normal 5 7 4 2 3" xfId="1226" xr:uid="{521AA57B-7D0F-4A27-A2B9-6DE03D3EF9C9}"/>
    <cellStyle name="Normal 5 7 4 2 4" xfId="1227" xr:uid="{D08D7887-F991-4E9A-9823-83D355D827AC}"/>
    <cellStyle name="Normal 5 7 4 3" xfId="1228" xr:uid="{9ABA3F58-D0B4-43B1-9E9A-37CB21B1215D}"/>
    <cellStyle name="Normal 5 7 4 4" xfId="1229" xr:uid="{4DC2ABEE-9355-4EED-A4CB-6F27477D60AF}"/>
    <cellStyle name="Normal 5 7 4 5" xfId="1230" xr:uid="{AFA122C1-ABD5-4019-BCCC-E699BDC5C529}"/>
    <cellStyle name="Normal 5 7 5" xfId="1231" xr:uid="{248A1696-5C1C-445F-B90E-4281FA4F12A7}"/>
    <cellStyle name="Normal 5 7 5 2" xfId="1232" xr:uid="{0A4F45AC-F503-4125-BAF4-F4D143CB2D82}"/>
    <cellStyle name="Normal 5 7 5 3" xfId="1233" xr:uid="{56AD28EE-89DC-48D2-AA0F-2D50F942AA48}"/>
    <cellStyle name="Normal 5 7 5 4" xfId="1234" xr:uid="{DB68B717-3C6D-40DB-9785-C2537E6E4367}"/>
    <cellStyle name="Normal 5 7 6" xfId="1235" xr:uid="{3FD6052C-670A-424E-892F-6B2866CBE551}"/>
    <cellStyle name="Normal 5 7 6 2" xfId="1236" xr:uid="{97DC666D-792B-408D-BB70-4241A9E01C51}"/>
    <cellStyle name="Normal 5 7 6 3" xfId="1237" xr:uid="{EFB4DDDF-053E-4A4E-9D32-2CDAC97E66BE}"/>
    <cellStyle name="Normal 5 7 6 4" xfId="1238" xr:uid="{A2D9B805-DC6B-40F7-AC2A-4B7582F5E2DE}"/>
    <cellStyle name="Normal 5 7 7" xfId="1239" xr:uid="{8AFE25EE-8AB7-4300-A7A3-4ECE80F14DEC}"/>
    <cellStyle name="Normal 5 7 8" xfId="1240" xr:uid="{931B8170-3F5A-4A90-8D97-5C1D81A0F80E}"/>
    <cellStyle name="Normal 5 7 9" xfId="1241" xr:uid="{2A6DFD8E-4F15-4BC8-9D3B-9BDDCB582491}"/>
    <cellStyle name="Normal 5 8" xfId="1242" xr:uid="{BE914851-6FC7-4775-8631-AC2EA54F3E43}"/>
    <cellStyle name="Normal 5 8 2" xfId="1243" xr:uid="{C6B4FE3A-5472-4851-9BFB-764F20705D6C}"/>
    <cellStyle name="Normal 5 8 2 2" xfId="1244" xr:uid="{E163C98D-BF99-4264-AFF4-8F80428BE84C}"/>
    <cellStyle name="Normal 5 8 2 2 2" xfId="1245" xr:uid="{93E20E9C-BD0B-4339-A847-25D14C5C5B8B}"/>
    <cellStyle name="Normal 5 8 2 2 2 2" xfId="3920" xr:uid="{51CCE8AA-EB55-49A2-B30E-1A2D231C9B71}"/>
    <cellStyle name="Normal 5 8 2 2 3" xfId="1246" xr:uid="{5AAB6981-8D64-45B2-A623-0C5780106718}"/>
    <cellStyle name="Normal 5 8 2 2 4" xfId="1247" xr:uid="{88D50B2E-862A-4F6B-8F7A-1812B25CDA87}"/>
    <cellStyle name="Normal 5 8 2 3" xfId="1248" xr:uid="{48C95FAE-5B59-4EF7-80C1-F60F52A6B37E}"/>
    <cellStyle name="Normal 5 8 2 3 2" xfId="1249" xr:uid="{30902178-5401-41F4-A40A-55BFF1FC1451}"/>
    <cellStyle name="Normal 5 8 2 3 3" xfId="1250" xr:uid="{93809139-7D28-4B8F-BED4-6EC5FB32B4D3}"/>
    <cellStyle name="Normal 5 8 2 3 4" xfId="1251" xr:uid="{4301D195-7D3F-4879-9E07-14021B5F0940}"/>
    <cellStyle name="Normal 5 8 2 4" xfId="1252" xr:uid="{4A8DC9FE-4FD8-4F68-9AE5-63A5C77DEA10}"/>
    <cellStyle name="Normal 5 8 2 5" xfId="1253" xr:uid="{AD62B3DA-4B3B-42BD-8A73-5E637935C388}"/>
    <cellStyle name="Normal 5 8 2 6" xfId="1254" xr:uid="{6D352862-76B6-464F-969A-CD3DCDFE15AC}"/>
    <cellStyle name="Normal 5 8 3" xfId="1255" xr:uid="{99CC4250-AE60-4A08-BA8A-66697AC36CF2}"/>
    <cellStyle name="Normal 5 8 3 2" xfId="1256" xr:uid="{C10E395A-DA0F-4130-9B90-6152D14D90E2}"/>
    <cellStyle name="Normal 5 8 3 2 2" xfId="1257" xr:uid="{193EC71D-7589-4C97-8177-4D3DAC21F94B}"/>
    <cellStyle name="Normal 5 8 3 2 3" xfId="1258" xr:uid="{C1183544-018C-4DB9-A7F6-85D5BD58471C}"/>
    <cellStyle name="Normal 5 8 3 2 4" xfId="1259" xr:uid="{B2583A89-22A3-4A10-B8D3-941D694C584F}"/>
    <cellStyle name="Normal 5 8 3 3" xfId="1260" xr:uid="{FF48FBEB-48E2-44F5-BD3A-B851D73B8487}"/>
    <cellStyle name="Normal 5 8 3 4" xfId="1261" xr:uid="{A48741A7-7C40-4EF5-8869-EE8DAB5E9363}"/>
    <cellStyle name="Normal 5 8 3 5" xfId="1262" xr:uid="{B77A7D10-0A4D-4713-A50B-46872FBBCF4D}"/>
    <cellStyle name="Normal 5 8 4" xfId="1263" xr:uid="{89AB8FCF-6D3D-4D78-8879-38D58F6CBF53}"/>
    <cellStyle name="Normal 5 8 4 2" xfId="1264" xr:uid="{D1569332-8B08-48CC-8398-D57CBFEE45DA}"/>
    <cellStyle name="Normal 5 8 4 3" xfId="1265" xr:uid="{F3167227-6AD0-4242-9DF2-F357ADE279EB}"/>
    <cellStyle name="Normal 5 8 4 4" xfId="1266" xr:uid="{0F978FD9-7C9F-42B5-AE62-7523215D318A}"/>
    <cellStyle name="Normal 5 8 5" xfId="1267" xr:uid="{AB3F4039-EAF2-490E-B028-D0165C2AA6F1}"/>
    <cellStyle name="Normal 5 8 5 2" xfId="1268" xr:uid="{919542AC-B7BA-40A2-9BF9-6938A318DDED}"/>
    <cellStyle name="Normal 5 8 5 3" xfId="1269" xr:uid="{3A8C095A-2E27-4631-8351-3744DCA2B805}"/>
    <cellStyle name="Normal 5 8 5 4" xfId="1270" xr:uid="{82934778-7376-4D2A-ACDD-B9A3819F5D20}"/>
    <cellStyle name="Normal 5 8 6" xfId="1271" xr:uid="{EAEA1480-498E-41C5-A3CD-8F4D338C815E}"/>
    <cellStyle name="Normal 5 8 7" xfId="1272" xr:uid="{CE2EEE80-9AE1-40B3-B9F3-39BE306D502E}"/>
    <cellStyle name="Normal 5 8 8" xfId="1273" xr:uid="{A7FA30D3-47AF-4447-BAD8-255E520EB7B3}"/>
    <cellStyle name="Normal 5 9" xfId="1274" xr:uid="{9AB08E4B-F0F0-4BE7-AE74-B25037F12F50}"/>
    <cellStyle name="Normal 5 9 2" xfId="1275" xr:uid="{E87656DF-0F9D-4AFE-8370-F50DAB684867}"/>
    <cellStyle name="Normal 5 9 2 2" xfId="1276" xr:uid="{BF203DBF-1D70-452A-9DA7-75D195642E63}"/>
    <cellStyle name="Normal 5 9 2 2 2" xfId="1277" xr:uid="{2F1937DD-8540-41D7-A366-507AB97CD0FE}"/>
    <cellStyle name="Normal 5 9 2 2 3" xfId="1278" xr:uid="{DAFC6979-AB3E-4695-8AA9-5EEB55AAD57F}"/>
    <cellStyle name="Normal 5 9 2 2 4" xfId="1279" xr:uid="{00D35A0C-9C99-43D1-ADDB-8C15674743F0}"/>
    <cellStyle name="Normal 5 9 2 3" xfId="1280" xr:uid="{0BCB761D-2000-4E04-B2E6-AA5E7EE3A9EE}"/>
    <cellStyle name="Normal 5 9 2 4" xfId="1281" xr:uid="{228A2E90-437C-4F08-926B-08EB03FB14CC}"/>
    <cellStyle name="Normal 5 9 2 5" xfId="1282" xr:uid="{A94BF223-0192-4119-B3FF-8830D547E4A2}"/>
    <cellStyle name="Normal 5 9 3" xfId="1283" xr:uid="{A50497E7-8F0A-4A5A-8332-B4DB835CD911}"/>
    <cellStyle name="Normal 5 9 3 2" xfId="1284" xr:uid="{824E4B71-A8BE-4628-A10B-03003011A790}"/>
    <cellStyle name="Normal 5 9 3 3" xfId="1285" xr:uid="{768A96A9-A443-4D4C-BDEF-8B09631CAE15}"/>
    <cellStyle name="Normal 5 9 3 4" xfId="1286" xr:uid="{C5AD957F-D774-4F1B-BCD4-3C36E4922F50}"/>
    <cellStyle name="Normal 5 9 4" xfId="1287" xr:uid="{9C341511-2666-49C5-B1CB-28068B633B2E}"/>
    <cellStyle name="Normal 5 9 4 2" xfId="1288" xr:uid="{5A329BD1-CCF5-42ED-AAE8-24DC103BB376}"/>
    <cellStyle name="Normal 5 9 4 3" xfId="1289" xr:uid="{9907D295-6483-425D-896F-1613E2BA2E3E}"/>
    <cellStyle name="Normal 5 9 4 4" xfId="1290" xr:uid="{BC9D92FE-90BE-4BC6-97CA-716E13A24912}"/>
    <cellStyle name="Normal 5 9 5" xfId="1291" xr:uid="{5E0B5EA6-EF73-442C-B186-DA565EA3D438}"/>
    <cellStyle name="Normal 5 9 6" xfId="1292" xr:uid="{B573994D-A850-4FFF-90C6-10D70BCE77CA}"/>
    <cellStyle name="Normal 5 9 7" xfId="1293" xr:uid="{6B3972E2-559A-418A-AECA-4EFDC6B72A90}"/>
    <cellStyle name="Normal 6" xfId="84" xr:uid="{2EF375C5-1871-4F4C-9B18-A59F0D6770E3}"/>
    <cellStyle name="Normal 6 10" xfId="1294" xr:uid="{678B5F91-38D0-49CA-A6A0-289B5F89275B}"/>
    <cellStyle name="Normal 6 10 2" xfId="1295" xr:uid="{90C1E90D-7AAD-43B1-B6B5-51B296D54BDA}"/>
    <cellStyle name="Normal 6 10 2 2" xfId="1296" xr:uid="{F9BB855A-5CC9-4217-86DC-731B0C34BBD2}"/>
    <cellStyle name="Normal 6 10 2 2 2" xfId="5325" xr:uid="{6557FFEA-4186-4667-9B54-2D8E2C79A314}"/>
    <cellStyle name="Normal 6 10 2 3" xfId="1297" xr:uid="{D5DF2F15-BD23-4331-9F1D-97DB2AB5E24A}"/>
    <cellStyle name="Normal 6 10 2 4" xfId="1298" xr:uid="{4A4CC4C6-011E-461E-98C3-846CD8931CED}"/>
    <cellStyle name="Normal 6 10 3" xfId="1299" xr:uid="{6AB3C4BE-F963-4162-81EE-F492F5B9F149}"/>
    <cellStyle name="Normal 6 10 4" xfId="1300" xr:uid="{41280DE2-D961-449F-9DEA-C7E934642993}"/>
    <cellStyle name="Normal 6 10 5" xfId="1301" xr:uid="{F43849CE-6496-4FD5-9FFE-40226A370497}"/>
    <cellStyle name="Normal 6 11" xfId="1302" xr:uid="{1A9CE2DE-5A9B-496F-BD5D-19C7E86E045F}"/>
    <cellStyle name="Normal 6 11 2" xfId="1303" xr:uid="{F129FC3C-1AC1-4894-9708-8F73E06AAEE4}"/>
    <cellStyle name="Normal 6 11 3" xfId="1304" xr:uid="{7A7453AA-E2FA-48DA-BADA-2CC71B2C9379}"/>
    <cellStyle name="Normal 6 11 4" xfId="1305" xr:uid="{F780AE1D-8F85-4CF5-B9C2-7C932598229C}"/>
    <cellStyle name="Normal 6 12" xfId="1306" xr:uid="{055B5762-6C83-43E6-AEFB-B76351047DE3}"/>
    <cellStyle name="Normal 6 12 2" xfId="1307" xr:uid="{4D9C04BB-D17F-42AA-9357-9F4884A604A7}"/>
    <cellStyle name="Normal 6 12 3" xfId="1308" xr:uid="{F42149CF-A5D6-46BD-821E-8C7E6E62653F}"/>
    <cellStyle name="Normal 6 12 4" xfId="1309" xr:uid="{944AB270-9A51-45AE-8321-44B38D327693}"/>
    <cellStyle name="Normal 6 13" xfId="1310" xr:uid="{4BC5090B-C415-4C4D-AB02-9365704A86A5}"/>
    <cellStyle name="Normal 6 13 2" xfId="1311" xr:uid="{3F7717CC-0833-4E3E-9750-A180CC4F3994}"/>
    <cellStyle name="Normal 6 13 3" xfId="3738" xr:uid="{40CBE0EF-37A8-452E-9ED4-7177D4854ADF}"/>
    <cellStyle name="Normal 6 13 4" xfId="4610" xr:uid="{6F0E6969-970F-4999-9A64-0501F757C253}"/>
    <cellStyle name="Normal 6 13 5" xfId="4436" xr:uid="{17364956-2396-40D9-9BDE-A8333AE4FDC1}"/>
    <cellStyle name="Normal 6 14" xfId="1312" xr:uid="{3EA98931-3D20-41D2-85FB-BBCDF43E8785}"/>
    <cellStyle name="Normal 6 15" xfId="1313" xr:uid="{F25FADA7-F97A-4C02-B2FC-B2B27F63F65A}"/>
    <cellStyle name="Normal 6 16" xfId="1314" xr:uid="{F65E7D9D-2A93-45BB-B80D-A3BECD880333}"/>
    <cellStyle name="Normal 6 2" xfId="85" xr:uid="{21A6CA30-63D1-4942-93BF-2B09C94D9887}"/>
    <cellStyle name="Normal 6 2 2" xfId="3730" xr:uid="{15688603-CF94-4894-A083-3223E4839134}"/>
    <cellStyle name="Normal 6 2 2 2" xfId="4593" xr:uid="{EB7FA996-C1A1-4A7D-B4CF-CCD6BAD2B102}"/>
    <cellStyle name="Normal 6 2 3" xfId="4594" xr:uid="{A082080A-E40B-4CED-BEB5-833187EA2301}"/>
    <cellStyle name="Normal 6 3" xfId="86" xr:uid="{A539FAAA-A1EE-402D-A256-88147F5FF4F5}"/>
    <cellStyle name="Normal 6 3 10" xfId="1315" xr:uid="{365EF93D-D4CC-42AA-9DF7-E7ED2007DEDB}"/>
    <cellStyle name="Normal 6 3 11" xfId="1316" xr:uid="{BD237891-4051-4FAF-B392-053D6B8D800B}"/>
    <cellStyle name="Normal 6 3 2" xfId="1317" xr:uid="{D58F1CE5-BEB5-452A-935C-8B7BC8D7D87D}"/>
    <cellStyle name="Normal 6 3 2 2" xfId="1318" xr:uid="{6C71B72F-5CCC-461A-B189-2D25DB1A5F76}"/>
    <cellStyle name="Normal 6 3 2 2 2" xfId="1319" xr:uid="{F7D27653-5297-4404-9F19-5C3CD4BFF455}"/>
    <cellStyle name="Normal 6 3 2 2 2 2" xfId="1320" xr:uid="{64E3A627-000C-4C3D-A724-80A6B3A83067}"/>
    <cellStyle name="Normal 6 3 2 2 2 2 2" xfId="1321" xr:uid="{B29879A3-4D5D-40B5-9EB7-8319615BBDE1}"/>
    <cellStyle name="Normal 6 3 2 2 2 2 2 2" xfId="3921" xr:uid="{9ABBA2FD-CE79-4854-9791-D7FBD34E5CA0}"/>
    <cellStyle name="Normal 6 3 2 2 2 2 2 2 2" xfId="3922" xr:uid="{31AA001F-C75D-4C3E-9177-3CB7BA5885EB}"/>
    <cellStyle name="Normal 6 3 2 2 2 2 2 3" xfId="3923" xr:uid="{909F3342-0DF0-41D3-ADA3-379290319B53}"/>
    <cellStyle name="Normal 6 3 2 2 2 2 3" xfId="1322" xr:uid="{96F8F2D8-9451-4154-9D92-E173D207B362}"/>
    <cellStyle name="Normal 6 3 2 2 2 2 3 2" xfId="3924" xr:uid="{89140DC2-6831-4218-B64C-8FCFB2AF5E55}"/>
    <cellStyle name="Normal 6 3 2 2 2 2 4" xfId="1323" xr:uid="{B281861C-3383-43FE-945A-9A0F6571EA75}"/>
    <cellStyle name="Normal 6 3 2 2 2 3" xfId="1324" xr:uid="{C5EBCADE-7BFB-47ED-AFE6-142E14CFFAEB}"/>
    <cellStyle name="Normal 6 3 2 2 2 3 2" xfId="1325" xr:uid="{6C1963E8-2A8C-402C-B271-7B89B9710296}"/>
    <cellStyle name="Normal 6 3 2 2 2 3 2 2" xfId="3925" xr:uid="{6F959A73-EF4D-4F13-A7FC-5D83B82E045D}"/>
    <cellStyle name="Normal 6 3 2 2 2 3 3" xfId="1326" xr:uid="{BB6B8C70-213B-4D36-ABDA-B20AEAB35660}"/>
    <cellStyle name="Normal 6 3 2 2 2 3 4" xfId="1327" xr:uid="{72E52B7D-C025-4CC9-81AB-01E04F9BBBA1}"/>
    <cellStyle name="Normal 6 3 2 2 2 4" xfId="1328" xr:uid="{34350D62-1B57-4A11-9ADE-17AC00E42072}"/>
    <cellStyle name="Normal 6 3 2 2 2 4 2" xfId="3926" xr:uid="{99C6D7FE-EF6B-4302-A6CF-2B9EB306AA3B}"/>
    <cellStyle name="Normal 6 3 2 2 2 5" xfId="1329" xr:uid="{6CDDA68A-0C54-4DB0-AFB6-8D5F8D6D5131}"/>
    <cellStyle name="Normal 6 3 2 2 2 6" xfId="1330" xr:uid="{6AAD90FD-8C3E-4F9B-BBC4-14EC7155F1D8}"/>
    <cellStyle name="Normal 6 3 2 2 3" xfId="1331" xr:uid="{263142B2-8616-4D87-B3E2-5E661C139D7B}"/>
    <cellStyle name="Normal 6 3 2 2 3 2" xfId="1332" xr:uid="{284467D2-B532-477C-BC21-AC3126D321F8}"/>
    <cellStyle name="Normal 6 3 2 2 3 2 2" xfId="1333" xr:uid="{12167B97-F42B-4D64-BB23-038F4CC220DD}"/>
    <cellStyle name="Normal 6 3 2 2 3 2 2 2" xfId="3927" xr:uid="{F03BBE39-FCFB-4249-BB49-012730DED8C4}"/>
    <cellStyle name="Normal 6 3 2 2 3 2 2 2 2" xfId="3928" xr:uid="{FD669FBB-5138-4F64-AC02-554480408CDF}"/>
    <cellStyle name="Normal 6 3 2 2 3 2 2 3" xfId="3929" xr:uid="{41AB71F3-61FE-40E3-85BD-F51AF6BE2ACE}"/>
    <cellStyle name="Normal 6 3 2 2 3 2 3" xfId="1334" xr:uid="{39B21D03-718C-400E-9237-3CFF7E7CC8DB}"/>
    <cellStyle name="Normal 6 3 2 2 3 2 3 2" xfId="3930" xr:uid="{09BF785C-DD37-4EF7-AE51-CC350964DDA3}"/>
    <cellStyle name="Normal 6 3 2 2 3 2 4" xfId="1335" xr:uid="{91C9F3C5-4649-413F-ABC3-82863C458407}"/>
    <cellStyle name="Normal 6 3 2 2 3 3" xfId="1336" xr:uid="{D7329E12-ECAE-434D-A847-CDE41E6A033F}"/>
    <cellStyle name="Normal 6 3 2 2 3 3 2" xfId="3931" xr:uid="{71A67482-8C1D-4B7D-982A-614ACFB7C490}"/>
    <cellStyle name="Normal 6 3 2 2 3 3 2 2" xfId="3932" xr:uid="{E2272DD1-092A-48A9-B691-3AA0D73DBFF5}"/>
    <cellStyle name="Normal 6 3 2 2 3 3 3" xfId="3933" xr:uid="{4DEFEABD-0163-4D3D-B1DC-5E622E9E174B}"/>
    <cellStyle name="Normal 6 3 2 2 3 4" xfId="1337" xr:uid="{5571D263-4132-4B14-83F5-5980838EE640}"/>
    <cellStyle name="Normal 6 3 2 2 3 4 2" xfId="3934" xr:uid="{B12E5F34-8751-4162-B66F-DBE5E04508C5}"/>
    <cellStyle name="Normal 6 3 2 2 3 5" xfId="1338" xr:uid="{8406B58F-1AA3-4930-8972-1A29A6F5DD63}"/>
    <cellStyle name="Normal 6 3 2 2 4" xfId="1339" xr:uid="{AD220209-7616-41B8-A58B-84BB9D1F487A}"/>
    <cellStyle name="Normal 6 3 2 2 4 2" xfId="1340" xr:uid="{7B3B7C1D-1159-4504-82A5-43719BAF72DE}"/>
    <cellStyle name="Normal 6 3 2 2 4 2 2" xfId="3935" xr:uid="{92A483CB-C4A3-45DC-935A-AA8F1C301A69}"/>
    <cellStyle name="Normal 6 3 2 2 4 2 2 2" xfId="3936" xr:uid="{78EA38E5-0D39-47D9-A5FA-FB6B6CF1B80F}"/>
    <cellStyle name="Normal 6 3 2 2 4 2 3" xfId="3937" xr:uid="{6316DCB3-CE7A-41A9-BBD1-F022EB95026C}"/>
    <cellStyle name="Normal 6 3 2 2 4 3" xfId="1341" xr:uid="{FD2B462B-D1DF-4688-BA4F-522271303EBE}"/>
    <cellStyle name="Normal 6 3 2 2 4 3 2" xfId="3938" xr:uid="{E064F2D4-5439-4509-9FA8-D2CD7A9F859C}"/>
    <cellStyle name="Normal 6 3 2 2 4 4" xfId="1342" xr:uid="{6A933C87-E7CC-4A77-814D-A33B755390A2}"/>
    <cellStyle name="Normal 6 3 2 2 5" xfId="1343" xr:uid="{55B1BB15-780F-4069-97D9-F27B6E5523C3}"/>
    <cellStyle name="Normal 6 3 2 2 5 2" xfId="1344" xr:uid="{2922C1A2-D08D-4860-8F4A-A54EFE652616}"/>
    <cellStyle name="Normal 6 3 2 2 5 2 2" xfId="3939" xr:uid="{8B22EDAF-7B77-4670-B181-80EEBB73DF65}"/>
    <cellStyle name="Normal 6 3 2 2 5 3" xfId="1345" xr:uid="{6B37ECB0-19B6-4D2F-8A67-C53FADE838BC}"/>
    <cellStyle name="Normal 6 3 2 2 5 4" xfId="1346" xr:uid="{C99D7633-B7D1-40A9-8073-5D8DC9C6E768}"/>
    <cellStyle name="Normal 6 3 2 2 6" xfId="1347" xr:uid="{02BEDB39-306B-4BFB-919D-4D554BB5BF99}"/>
    <cellStyle name="Normal 6 3 2 2 6 2" xfId="3940" xr:uid="{52BA54AD-BDB4-478A-8D39-E02E1FCBE965}"/>
    <cellStyle name="Normal 6 3 2 2 7" xfId="1348" xr:uid="{9049715B-EACC-4957-970F-9D1B05FCE769}"/>
    <cellStyle name="Normal 6 3 2 2 8" xfId="1349" xr:uid="{E8444FFA-D4D3-4689-A8CF-17F6343D6547}"/>
    <cellStyle name="Normal 6 3 2 3" xfId="1350" xr:uid="{071DBCB6-9C83-4D27-87BE-268584BDB4CE}"/>
    <cellStyle name="Normal 6 3 2 3 2" xfId="1351" xr:uid="{72301C1B-DF03-4704-9F8C-4C5F842E6978}"/>
    <cellStyle name="Normal 6 3 2 3 2 2" xfId="1352" xr:uid="{E9759CA9-7BD9-408E-8E16-055C87D40843}"/>
    <cellStyle name="Normal 6 3 2 3 2 2 2" xfId="3941" xr:uid="{C1E40E6B-BF0A-4991-A26C-4DC922D59807}"/>
    <cellStyle name="Normal 6 3 2 3 2 2 2 2" xfId="3942" xr:uid="{FA643045-18D2-47E4-9FF1-C72E3766565D}"/>
    <cellStyle name="Normal 6 3 2 3 2 2 3" xfId="3943" xr:uid="{E6F5AFDC-135C-4500-BE2B-332CC76215AF}"/>
    <cellStyle name="Normal 6 3 2 3 2 3" xfId="1353" xr:uid="{2DD09E96-1729-40F3-ABFF-CBAD51645129}"/>
    <cellStyle name="Normal 6 3 2 3 2 3 2" xfId="3944" xr:uid="{02B1EEBB-5E37-4747-8E69-B77E4AFF60B0}"/>
    <cellStyle name="Normal 6 3 2 3 2 4" xfId="1354" xr:uid="{E9CE1B9A-5A0C-40CF-B644-8E4FF1CD0887}"/>
    <cellStyle name="Normal 6 3 2 3 3" xfId="1355" xr:uid="{39A4B334-C2F7-4CA4-A935-19283038EF24}"/>
    <cellStyle name="Normal 6 3 2 3 3 2" xfId="1356" xr:uid="{9DCD3F6A-4A14-4677-9BA7-B99184916470}"/>
    <cellStyle name="Normal 6 3 2 3 3 2 2" xfId="3945" xr:uid="{9D419142-B592-4743-BEC6-030606868ECD}"/>
    <cellStyle name="Normal 6 3 2 3 3 3" xfId="1357" xr:uid="{4BA2DFC3-00DD-42A0-819A-8D303D5ED7F1}"/>
    <cellStyle name="Normal 6 3 2 3 3 4" xfId="1358" xr:uid="{803EC136-8157-4A8C-85DC-E98AD2E490B7}"/>
    <cellStyle name="Normal 6 3 2 3 4" xfId="1359" xr:uid="{95F60F65-7143-47E0-9B39-3456D38CD929}"/>
    <cellStyle name="Normal 6 3 2 3 4 2" xfId="3946" xr:uid="{E4F1D809-1B60-43C8-A5A4-B3A7509B137C}"/>
    <cellStyle name="Normal 6 3 2 3 5" xfId="1360" xr:uid="{D6BE77AF-23B8-45F4-95A4-8C3308D2B7D6}"/>
    <cellStyle name="Normal 6 3 2 3 6" xfId="1361" xr:uid="{7D4F1308-632B-421A-8479-B601C8FBE241}"/>
    <cellStyle name="Normal 6 3 2 4" xfId="1362" xr:uid="{90187397-976D-4107-970F-0E3DA6A9D3D6}"/>
    <cellStyle name="Normal 6 3 2 4 2" xfId="1363" xr:uid="{BCE29043-27B2-4B9F-86D8-C7D0F00F2B35}"/>
    <cellStyle name="Normal 6 3 2 4 2 2" xfId="1364" xr:uid="{901D0048-8C74-44A8-8A20-9D5397A692FA}"/>
    <cellStyle name="Normal 6 3 2 4 2 2 2" xfId="3947" xr:uid="{B9B1E4EB-35B9-46E2-B232-E6A7E676BA4D}"/>
    <cellStyle name="Normal 6 3 2 4 2 2 2 2" xfId="3948" xr:uid="{C70A0F62-8A93-4C4C-BE0B-033A0E10D4CA}"/>
    <cellStyle name="Normal 6 3 2 4 2 2 3" xfId="3949" xr:uid="{033F0343-325C-4DF6-8D64-F4EE17CF17A5}"/>
    <cellStyle name="Normal 6 3 2 4 2 3" xfId="1365" xr:uid="{7BBB8BA9-5A99-4F0E-8756-50E0EB3A533D}"/>
    <cellStyle name="Normal 6 3 2 4 2 3 2" xfId="3950" xr:uid="{CF8BC421-E97F-47E3-97D4-B27DDD745599}"/>
    <cellStyle name="Normal 6 3 2 4 2 4" xfId="1366" xr:uid="{67B8AC74-1930-4934-872F-EFB3DA339CE6}"/>
    <cellStyle name="Normal 6 3 2 4 3" xfId="1367" xr:uid="{0EDA33D6-A08A-45BA-895C-E5ECA634D8CE}"/>
    <cellStyle name="Normal 6 3 2 4 3 2" xfId="3951" xr:uid="{D486E148-346D-4CE9-B745-2A877AA10334}"/>
    <cellStyle name="Normal 6 3 2 4 3 2 2" xfId="3952" xr:uid="{040ECA33-459C-4473-B63E-C0CD489BB7A4}"/>
    <cellStyle name="Normal 6 3 2 4 3 3" xfId="3953" xr:uid="{96A1CBE1-00BE-4B23-A8DE-B7874702D8A4}"/>
    <cellStyle name="Normal 6 3 2 4 4" xfId="1368" xr:uid="{F57D4422-B16B-40B7-8594-8F63DF8E2603}"/>
    <cellStyle name="Normal 6 3 2 4 4 2" xfId="3954" xr:uid="{C8DF1FE2-B2BC-43B9-8506-03E5D9325023}"/>
    <cellStyle name="Normal 6 3 2 4 5" xfId="1369" xr:uid="{F2C570AF-9E30-476A-B765-8CCA55FF5E31}"/>
    <cellStyle name="Normal 6 3 2 5" xfId="1370" xr:uid="{5CEB1FF3-D05A-43EC-86B8-215EE4D9ADEC}"/>
    <cellStyle name="Normal 6 3 2 5 2" xfId="1371" xr:uid="{CE8DF14D-3A38-4512-8419-64D9D44D25DB}"/>
    <cellStyle name="Normal 6 3 2 5 2 2" xfId="3955" xr:uid="{FAAD92F2-F98B-4DDD-A202-500C7A2A47E1}"/>
    <cellStyle name="Normal 6 3 2 5 2 2 2" xfId="3956" xr:uid="{8C0F8277-7C36-4BC2-AED4-E21763855C6D}"/>
    <cellStyle name="Normal 6 3 2 5 2 3" xfId="3957" xr:uid="{8AA3A24B-25D9-4106-ADC2-2FD70378D19C}"/>
    <cellStyle name="Normal 6 3 2 5 3" xfId="1372" xr:uid="{13D516CD-232E-426B-8463-D6C920F716DD}"/>
    <cellStyle name="Normal 6 3 2 5 3 2" xfId="3958" xr:uid="{81111010-094A-4402-9C88-0200E1FC6781}"/>
    <cellStyle name="Normal 6 3 2 5 4" xfId="1373" xr:uid="{AD3B0A39-5C7F-448A-A429-297F96FBCEF8}"/>
    <cellStyle name="Normal 6 3 2 6" xfId="1374" xr:uid="{EED8A6CE-BBE6-41F7-AB12-0521386F3E15}"/>
    <cellStyle name="Normal 6 3 2 6 2" xfId="1375" xr:uid="{3092811F-D64A-48AF-AEA0-DCB81B73E8FD}"/>
    <cellStyle name="Normal 6 3 2 6 2 2" xfId="3959" xr:uid="{98F7F57E-A41D-4924-9431-B1C8CFC4CDE4}"/>
    <cellStyle name="Normal 6 3 2 6 3" xfId="1376" xr:uid="{C861F5BE-AEE2-4654-B18C-BA3489C75A15}"/>
    <cellStyle name="Normal 6 3 2 6 4" xfId="1377" xr:uid="{FCBDA5A2-48EA-438B-86C0-0860A0719FAB}"/>
    <cellStyle name="Normal 6 3 2 7" xfId="1378" xr:uid="{CBB43B4F-8A0B-430E-91BF-AD98E529854E}"/>
    <cellStyle name="Normal 6 3 2 7 2" xfId="3960" xr:uid="{D1027911-FFA9-481B-AE31-6BDEFF008BB4}"/>
    <cellStyle name="Normal 6 3 2 8" xfId="1379" xr:uid="{9FCA6F4F-D0BB-41D2-9BE1-551487BA6810}"/>
    <cellStyle name="Normal 6 3 2 9" xfId="1380" xr:uid="{27885DB3-5445-4CEB-A7A2-7F4D6E5A7A78}"/>
    <cellStyle name="Normal 6 3 3" xfId="1381" xr:uid="{2F40A258-A414-4F36-9D20-C2DF1070ADEE}"/>
    <cellStyle name="Normal 6 3 3 2" xfId="1382" xr:uid="{69A1E752-CAB5-40DF-B3A0-93F37B3C9414}"/>
    <cellStyle name="Normal 6 3 3 2 2" xfId="1383" xr:uid="{D49FD0D0-9391-4EDB-B2E4-A1DA8F2D2EBC}"/>
    <cellStyle name="Normal 6 3 3 2 2 2" xfId="1384" xr:uid="{7ED5B97C-E10F-4340-B3AE-CE0A5F785AA8}"/>
    <cellStyle name="Normal 6 3 3 2 2 2 2" xfId="3961" xr:uid="{C3C9B1F5-F024-459C-8B63-4BD8728A2CA6}"/>
    <cellStyle name="Normal 6 3 3 2 2 2 2 2" xfId="3962" xr:uid="{49ECE996-5605-4DB8-8659-ACA9EA7E11F4}"/>
    <cellStyle name="Normal 6 3 3 2 2 2 3" xfId="3963" xr:uid="{BBD12D60-4DB0-4A9E-9637-C490C1CAD75D}"/>
    <cellStyle name="Normal 6 3 3 2 2 3" xfId="1385" xr:uid="{967B34E2-46EC-4C2D-9FFB-85CDBFD88A47}"/>
    <cellStyle name="Normal 6 3 3 2 2 3 2" xfId="3964" xr:uid="{C25ABA54-876B-4E96-AA90-51AF6898B7B6}"/>
    <cellStyle name="Normal 6 3 3 2 2 4" xfId="1386" xr:uid="{2312DB57-C11C-4707-BB49-79AEF9A232D4}"/>
    <cellStyle name="Normal 6 3 3 2 3" xfId="1387" xr:uid="{F8BFF746-737A-41DB-86D8-C6FEA01DA544}"/>
    <cellStyle name="Normal 6 3 3 2 3 2" xfId="1388" xr:uid="{999E0711-DCA8-42B3-BF44-568754921623}"/>
    <cellStyle name="Normal 6 3 3 2 3 2 2" xfId="3965" xr:uid="{A0FB2B3C-BA67-48D4-BD36-2AD2E7F4161C}"/>
    <cellStyle name="Normal 6 3 3 2 3 3" xfId="1389" xr:uid="{3F68F3F9-1AD9-4C8C-A172-B9E1943B6407}"/>
    <cellStyle name="Normal 6 3 3 2 3 4" xfId="1390" xr:uid="{1B63F08A-D997-49AF-AF3F-239A09C843A7}"/>
    <cellStyle name="Normal 6 3 3 2 4" xfId="1391" xr:uid="{93D2B55D-92F0-43A9-A5C2-984EE5E3502F}"/>
    <cellStyle name="Normal 6 3 3 2 4 2" xfId="3966" xr:uid="{9CF09B55-480F-4834-80F0-370F23A069D4}"/>
    <cellStyle name="Normal 6 3 3 2 5" xfId="1392" xr:uid="{6C71D029-6A2C-4C36-8998-E509314F713B}"/>
    <cellStyle name="Normal 6 3 3 2 6" xfId="1393" xr:uid="{8270BC19-4435-4809-A7E4-6545C30CBB6F}"/>
    <cellStyle name="Normal 6 3 3 3" xfId="1394" xr:uid="{D65978A5-55F5-4E60-87D5-C825E915C1E8}"/>
    <cellStyle name="Normal 6 3 3 3 2" xfId="1395" xr:uid="{6BEE5ECC-50C2-4F45-983F-1640B81F731A}"/>
    <cellStyle name="Normal 6 3 3 3 2 2" xfId="1396" xr:uid="{EF4B15AA-8C1B-4723-B0E9-56C28253EB84}"/>
    <cellStyle name="Normal 6 3 3 3 2 2 2" xfId="3967" xr:uid="{EA3C7DB0-7027-4BFD-A238-00F4A6036A72}"/>
    <cellStyle name="Normal 6 3 3 3 2 2 2 2" xfId="3968" xr:uid="{478426E6-9749-46E3-AFAB-00C57E67BD87}"/>
    <cellStyle name="Normal 6 3 3 3 2 2 3" xfId="3969" xr:uid="{426704F7-819A-4D12-A0F2-9247228E7B46}"/>
    <cellStyle name="Normal 6 3 3 3 2 3" xfId="1397" xr:uid="{093D6792-E145-4239-A005-1AF707FA1BA1}"/>
    <cellStyle name="Normal 6 3 3 3 2 3 2" xfId="3970" xr:uid="{D93A02AC-6B41-4D8D-90DC-EAAB54D48845}"/>
    <cellStyle name="Normal 6 3 3 3 2 4" xfId="1398" xr:uid="{AFD71C0E-3A62-4A07-8382-B16520FF32A7}"/>
    <cellStyle name="Normal 6 3 3 3 3" xfId="1399" xr:uid="{A377DD29-D6EA-44DE-88CE-101BA1578C30}"/>
    <cellStyle name="Normal 6 3 3 3 3 2" xfId="3971" xr:uid="{192C75BB-0F8B-4657-AFA9-52B2C79CD037}"/>
    <cellStyle name="Normal 6 3 3 3 3 2 2" xfId="3972" xr:uid="{30BA6476-DF18-4DF6-8363-F9C26F2EC8F1}"/>
    <cellStyle name="Normal 6 3 3 3 3 3" xfId="3973" xr:uid="{30A162C7-4BDA-4A29-BB9E-474B267A6C62}"/>
    <cellStyle name="Normal 6 3 3 3 4" xfId="1400" xr:uid="{86497A9E-CEAB-4879-930A-E21C9493BE57}"/>
    <cellStyle name="Normal 6 3 3 3 4 2" xfId="3974" xr:uid="{ED55E3CB-1A6F-4948-AE26-48C73EE3FCE0}"/>
    <cellStyle name="Normal 6 3 3 3 5" xfId="1401" xr:uid="{F446A404-B9AB-4CC5-AFF2-4C556252057E}"/>
    <cellStyle name="Normal 6 3 3 4" xfId="1402" xr:uid="{A0E147D8-F251-4004-8CC6-00D3F782F18D}"/>
    <cellStyle name="Normal 6 3 3 4 2" xfId="1403" xr:uid="{D5E98AB4-8AE7-4904-AEE1-5E874AF28824}"/>
    <cellStyle name="Normal 6 3 3 4 2 2" xfId="3975" xr:uid="{26B1144C-DA37-469E-A21D-8DB2F5019F30}"/>
    <cellStyle name="Normal 6 3 3 4 2 2 2" xfId="3976" xr:uid="{805FE113-DA39-4DD3-BB97-3D3516172CAF}"/>
    <cellStyle name="Normal 6 3 3 4 2 3" xfId="3977" xr:uid="{9B9EAD32-5682-4D7F-AEE1-9EDF506F193D}"/>
    <cellStyle name="Normal 6 3 3 4 3" xfId="1404" xr:uid="{41B3ABBC-F79D-451D-9CAA-9CDC08914C6B}"/>
    <cellStyle name="Normal 6 3 3 4 3 2" xfId="3978" xr:uid="{659F3ED8-156C-422F-B002-23B3F8590181}"/>
    <cellStyle name="Normal 6 3 3 4 4" xfId="1405" xr:uid="{2AD7C406-A93E-4801-BE6E-EB8AF88D483A}"/>
    <cellStyle name="Normal 6 3 3 5" xfId="1406" xr:uid="{F530BEC6-9334-4B44-93B8-8595AC3F17B3}"/>
    <cellStyle name="Normal 6 3 3 5 2" xfId="1407" xr:uid="{8AB3DC29-2D42-4B4E-ABAD-C92C08442C53}"/>
    <cellStyle name="Normal 6 3 3 5 2 2" xfId="3979" xr:uid="{A0E4BE14-C79A-4A5F-BD68-5F8571ED0012}"/>
    <cellStyle name="Normal 6 3 3 5 3" xfId="1408" xr:uid="{721CB11E-3AB0-45CF-A076-93C51734DDA6}"/>
    <cellStyle name="Normal 6 3 3 5 4" xfId="1409" xr:uid="{C6DF8D81-778F-4079-A5A8-CF944789D572}"/>
    <cellStyle name="Normal 6 3 3 6" xfId="1410" xr:uid="{C5422E82-C967-44A6-B714-C8375D3F0C7E}"/>
    <cellStyle name="Normal 6 3 3 6 2" xfId="3980" xr:uid="{6E74187D-A018-4A9B-B232-5F8AB724964F}"/>
    <cellStyle name="Normal 6 3 3 7" xfId="1411" xr:uid="{A0E5D483-4629-4615-86CB-584CF0E1CEB5}"/>
    <cellStyle name="Normal 6 3 3 8" xfId="1412" xr:uid="{7D9A53B8-95AF-42FA-8188-027925782D6E}"/>
    <cellStyle name="Normal 6 3 4" xfId="1413" xr:uid="{D95816E2-1487-4B1A-B2FB-F75A7A363296}"/>
    <cellStyle name="Normal 6 3 4 2" xfId="1414" xr:uid="{D45A7A71-1C33-470A-8202-21D38CDCF387}"/>
    <cellStyle name="Normal 6 3 4 2 2" xfId="1415" xr:uid="{1BBDAD25-1280-4DD2-A1D3-788D1AA7DA37}"/>
    <cellStyle name="Normal 6 3 4 2 2 2" xfId="1416" xr:uid="{96839891-F415-4C6B-B820-0C90AF84A7D0}"/>
    <cellStyle name="Normal 6 3 4 2 2 2 2" xfId="3981" xr:uid="{13C0A0AD-487B-4EB1-8E8E-F9CFFE36FBF9}"/>
    <cellStyle name="Normal 6 3 4 2 2 3" xfId="1417" xr:uid="{464FCD1B-E50F-4CD8-B12F-D628B626EB53}"/>
    <cellStyle name="Normal 6 3 4 2 2 4" xfId="1418" xr:uid="{E325F3EC-A170-4A1C-A0B7-33F16DC001FA}"/>
    <cellStyle name="Normal 6 3 4 2 3" xfId="1419" xr:uid="{6D966E1D-A54F-4496-A9FB-2275956C415B}"/>
    <cellStyle name="Normal 6 3 4 2 3 2" xfId="3982" xr:uid="{96BD453D-4744-4FD2-AEE6-AA5630B3D271}"/>
    <cellStyle name="Normal 6 3 4 2 4" xfId="1420" xr:uid="{1CC02F4B-264E-432F-AA01-64673B702FEE}"/>
    <cellStyle name="Normal 6 3 4 2 5" xfId="1421" xr:uid="{D8E0A5B3-B731-4D0B-B7A8-728C6820C1A8}"/>
    <cellStyle name="Normal 6 3 4 3" xfId="1422" xr:uid="{8EF31A56-CF03-4D58-85AB-4CFAE722708C}"/>
    <cellStyle name="Normal 6 3 4 3 2" xfId="1423" xr:uid="{3A79E6A4-33E0-4D5D-B9DC-5F28B922DED0}"/>
    <cellStyle name="Normal 6 3 4 3 2 2" xfId="3983" xr:uid="{3C70C254-EBD0-41AD-8DF0-CA6707EF35D9}"/>
    <cellStyle name="Normal 6 3 4 3 3" xfId="1424" xr:uid="{8E0578D9-762A-406C-833E-1A907F710EA1}"/>
    <cellStyle name="Normal 6 3 4 3 4" xfId="1425" xr:uid="{FBD76A68-B493-4B93-BD98-689B2F8A90FC}"/>
    <cellStyle name="Normal 6 3 4 4" xfId="1426" xr:uid="{2846212D-3CD6-4F5A-B016-FA9852B0E62A}"/>
    <cellStyle name="Normal 6 3 4 4 2" xfId="1427" xr:uid="{422B3010-B43A-4820-9993-8A9DC47458C8}"/>
    <cellStyle name="Normal 6 3 4 4 3" xfId="1428" xr:uid="{8946B79F-032A-461E-A114-C2D2F318EE78}"/>
    <cellStyle name="Normal 6 3 4 4 4" xfId="1429" xr:uid="{018F3535-9180-4E6F-AD7C-62458EF9B190}"/>
    <cellStyle name="Normal 6 3 4 5" xfId="1430" xr:uid="{EFE7539C-412A-4404-855E-DCA29535F175}"/>
    <cellStyle name="Normal 6 3 4 6" xfId="1431" xr:uid="{7F6F6DAA-CE68-4364-B7C4-EC376A31E009}"/>
    <cellStyle name="Normal 6 3 4 7" xfId="1432" xr:uid="{779024F6-C011-4150-B36C-DD251C17E07E}"/>
    <cellStyle name="Normal 6 3 5" xfId="1433" xr:uid="{D5DE304D-23C8-4852-A028-8AED10BF920B}"/>
    <cellStyle name="Normal 6 3 5 2" xfId="1434" xr:uid="{9ABE6765-358B-4645-ACEA-59A0EAA585E0}"/>
    <cellStyle name="Normal 6 3 5 2 2" xfId="1435" xr:uid="{03F2CD98-72DA-4AF4-A2BA-D2B08EB1615C}"/>
    <cellStyle name="Normal 6 3 5 2 2 2" xfId="3984" xr:uid="{FB89405B-B847-462D-8B1E-6F3D9805E490}"/>
    <cellStyle name="Normal 6 3 5 2 2 2 2" xfId="3985" xr:uid="{D3F469B3-67C7-40D9-9B3C-139E14AD1278}"/>
    <cellStyle name="Normal 6 3 5 2 2 3" xfId="3986" xr:uid="{ADF2DFFF-DB76-42C8-9B6E-6ED10096DCE7}"/>
    <cellStyle name="Normal 6 3 5 2 3" xfId="1436" xr:uid="{471213E9-E2CB-47BE-9106-641E767DCFDC}"/>
    <cellStyle name="Normal 6 3 5 2 3 2" xfId="3987" xr:uid="{70E683CC-CB16-42DB-9545-1701F7820010}"/>
    <cellStyle name="Normal 6 3 5 2 4" xfId="1437" xr:uid="{D615E1C9-0A67-433E-98E3-BB05FF33372D}"/>
    <cellStyle name="Normal 6 3 5 3" xfId="1438" xr:uid="{39B75713-87B8-404E-9E5A-70ED948A4072}"/>
    <cellStyle name="Normal 6 3 5 3 2" xfId="1439" xr:uid="{C2CEEA68-1565-43AC-8CFF-ADC64A482C9E}"/>
    <cellStyle name="Normal 6 3 5 3 2 2" xfId="3988" xr:uid="{4A9EF8AB-FCEF-4E75-AFF9-4EB601ADBF40}"/>
    <cellStyle name="Normal 6 3 5 3 3" xfId="1440" xr:uid="{3A0D55B9-27B4-47D8-8C13-ACBDAE8FF8AA}"/>
    <cellStyle name="Normal 6 3 5 3 4" xfId="1441" xr:uid="{94EC41C4-20EB-4183-A06E-396F1225DE6B}"/>
    <cellStyle name="Normal 6 3 5 4" xfId="1442" xr:uid="{0987B883-8A05-47B6-9F12-C1060510117E}"/>
    <cellStyle name="Normal 6 3 5 4 2" xfId="3989" xr:uid="{69EA46EE-26E2-4C3C-96E0-49AF7167422D}"/>
    <cellStyle name="Normal 6 3 5 5" xfId="1443" xr:uid="{DF0F11F5-6D0E-417C-8AAC-FFF80D047402}"/>
    <cellStyle name="Normal 6 3 5 6" xfId="1444" xr:uid="{7F0DBE16-8A6E-4FC4-AB5A-20D91BCA2501}"/>
    <cellStyle name="Normal 6 3 6" xfId="1445" xr:uid="{DF5FBA22-ACEC-4E0C-955C-579C5DC09645}"/>
    <cellStyle name="Normal 6 3 6 2" xfId="1446" xr:uid="{FAF6A1F0-2D78-41B8-8A04-2420A6772059}"/>
    <cellStyle name="Normal 6 3 6 2 2" xfId="1447" xr:uid="{DECF8C02-80B2-4FF6-AEB1-75D22A3B5B63}"/>
    <cellStyle name="Normal 6 3 6 2 2 2" xfId="3990" xr:uid="{7F26422E-7606-4CDC-80BA-ADAEB97340D1}"/>
    <cellStyle name="Normal 6 3 6 2 3" xfId="1448" xr:uid="{61D340EF-74F0-45A2-9D1D-3937E51E66B8}"/>
    <cellStyle name="Normal 6 3 6 2 4" xfId="1449" xr:uid="{B1F6E96D-A332-4BBF-9154-AA2563CFAB2A}"/>
    <cellStyle name="Normal 6 3 6 3" xfId="1450" xr:uid="{DFB36F6A-9FFF-4B1E-BF9E-347540C7C789}"/>
    <cellStyle name="Normal 6 3 6 3 2" xfId="3991" xr:uid="{878D4551-F60D-44AF-9C17-4AE38A0844DF}"/>
    <cellStyle name="Normal 6 3 6 4" xfId="1451" xr:uid="{C23418E6-B262-41DA-A9F9-B8B016A6F633}"/>
    <cellStyle name="Normal 6 3 6 5" xfId="1452" xr:uid="{59D64FD7-8F73-4EE9-9B01-39DF8B1A9B33}"/>
    <cellStyle name="Normal 6 3 7" xfId="1453" xr:uid="{4522646A-0A90-4B48-9432-59E7E9AB4E23}"/>
    <cellStyle name="Normal 6 3 7 2" xfId="1454" xr:uid="{3F81E57B-863D-4DC4-BE0C-FA75A98CF7F8}"/>
    <cellStyle name="Normal 6 3 7 2 2" xfId="3992" xr:uid="{A00A88CB-656B-4435-9044-774D5E989703}"/>
    <cellStyle name="Normal 6 3 7 3" xfId="1455" xr:uid="{9E4D965C-CC9D-444F-AD55-2448343C14D0}"/>
    <cellStyle name="Normal 6 3 7 4" xfId="1456" xr:uid="{FF5E41AF-2E13-4098-8D64-290F15A642ED}"/>
    <cellStyle name="Normal 6 3 8" xfId="1457" xr:uid="{4AC86DBC-52E2-4FA2-9415-C42373E14C30}"/>
    <cellStyle name="Normal 6 3 8 2" xfId="1458" xr:uid="{6DC79C82-EA04-435B-9C69-86FAC87E5305}"/>
    <cellStyle name="Normal 6 3 8 3" xfId="1459" xr:uid="{3C7B4B3E-3B67-4E16-89DC-29E563D8A44F}"/>
    <cellStyle name="Normal 6 3 8 4" xfId="1460" xr:uid="{29656069-3960-4DE4-90E7-FBDBF05EB71C}"/>
    <cellStyle name="Normal 6 3 9" xfId="1461" xr:uid="{423538A1-7C12-4CD2-8B6D-4BA7A471550A}"/>
    <cellStyle name="Normal 6 3 9 2" xfId="4711" xr:uid="{8A2EF6DD-63D1-42BD-9598-561C46AA0CD3}"/>
    <cellStyle name="Normal 6 4" xfId="1462" xr:uid="{156F882D-FD6A-4942-8A00-22E2E93A3F05}"/>
    <cellStyle name="Normal 6 4 10" xfId="1463" xr:uid="{3E8B486D-ED87-4BA4-B5B8-9FBD590543DB}"/>
    <cellStyle name="Normal 6 4 11" xfId="1464" xr:uid="{CD17E4AA-37C1-4F08-9AE1-D87459A0D651}"/>
    <cellStyle name="Normal 6 4 2" xfId="1465" xr:uid="{81A980E4-DC21-416C-8465-B0E6C71208BA}"/>
    <cellStyle name="Normal 6 4 2 2" xfId="1466" xr:uid="{ED8176FE-4F78-4481-B82A-4A26CFED5F16}"/>
    <cellStyle name="Normal 6 4 2 2 2" xfId="1467" xr:uid="{1EDE17B3-FE6C-4736-867A-96D4A0C73EB5}"/>
    <cellStyle name="Normal 6 4 2 2 2 2" xfId="1468" xr:uid="{02849BAE-1C74-48D6-97BE-C6F05DBBEC22}"/>
    <cellStyle name="Normal 6 4 2 2 2 2 2" xfId="1469" xr:uid="{2BDD501B-6BD3-4EDC-90BB-32A6F3B61C7A}"/>
    <cellStyle name="Normal 6 4 2 2 2 2 2 2" xfId="3993" xr:uid="{3B5CC706-CE17-4A11-8052-F57F17C47D41}"/>
    <cellStyle name="Normal 6 4 2 2 2 2 3" xfId="1470" xr:uid="{84E1F213-2A88-486D-BA5B-229C17341944}"/>
    <cellStyle name="Normal 6 4 2 2 2 2 4" xfId="1471" xr:uid="{E18968E7-E531-4637-99BA-FDA1E349DA79}"/>
    <cellStyle name="Normal 6 4 2 2 2 3" xfId="1472" xr:uid="{8847018F-BCE4-4B1E-8423-61116711BB20}"/>
    <cellStyle name="Normal 6 4 2 2 2 3 2" xfId="1473" xr:uid="{444487CB-D1DB-4732-A98D-39F9478B61B6}"/>
    <cellStyle name="Normal 6 4 2 2 2 3 3" xfId="1474" xr:uid="{0CA0615E-6946-4B79-B9FD-1AAF99D7E440}"/>
    <cellStyle name="Normal 6 4 2 2 2 3 4" xfId="1475" xr:uid="{B8D4F629-1E43-4653-B5EF-BB983FDE0D84}"/>
    <cellStyle name="Normal 6 4 2 2 2 4" xfId="1476" xr:uid="{2EC1916D-DD6A-41D9-9690-DA889BC8EE47}"/>
    <cellStyle name="Normal 6 4 2 2 2 5" xfId="1477" xr:uid="{89A0A6A5-C3DA-48A0-926B-4D2AF4131020}"/>
    <cellStyle name="Normal 6 4 2 2 2 6" xfId="1478" xr:uid="{99959187-F316-4DCC-ABEB-F5C7C08D49B2}"/>
    <cellStyle name="Normal 6 4 2 2 3" xfId="1479" xr:uid="{6CBA401B-6511-4C38-973A-9121DD31F091}"/>
    <cellStyle name="Normal 6 4 2 2 3 2" xfId="1480" xr:uid="{68770BBD-EEE4-415C-922F-030D045D5407}"/>
    <cellStyle name="Normal 6 4 2 2 3 2 2" xfId="1481" xr:uid="{B51CC07D-2C3F-4DE7-AB2F-BF7D99BDE89D}"/>
    <cellStyle name="Normal 6 4 2 2 3 2 3" xfId="1482" xr:uid="{1C4FE445-4389-4E3D-A338-EDAC2F4D5423}"/>
    <cellStyle name="Normal 6 4 2 2 3 2 4" xfId="1483" xr:uid="{C8FBFF11-20E9-4DF5-8673-0CACE0D7D4BC}"/>
    <cellStyle name="Normal 6 4 2 2 3 3" xfId="1484" xr:uid="{5F8EBB1E-0B16-47F9-96B3-19D1F9C1C59A}"/>
    <cellStyle name="Normal 6 4 2 2 3 4" xfId="1485" xr:uid="{51400DD2-F0EB-46AC-83FB-313253057628}"/>
    <cellStyle name="Normal 6 4 2 2 3 5" xfId="1486" xr:uid="{5E630087-49D5-419C-AA1B-1CF4B0B942CB}"/>
    <cellStyle name="Normal 6 4 2 2 4" xfId="1487" xr:uid="{43E80009-208E-4686-97A6-33346E2366A5}"/>
    <cellStyle name="Normal 6 4 2 2 4 2" xfId="1488" xr:uid="{5E38999B-D422-4B6A-A09D-2D6EA7706903}"/>
    <cellStyle name="Normal 6 4 2 2 4 3" xfId="1489" xr:uid="{9AB22335-7CF4-4B29-8772-DB883E3F88C0}"/>
    <cellStyle name="Normal 6 4 2 2 4 4" xfId="1490" xr:uid="{5795B884-4640-4CB9-9C3C-B2E682D71938}"/>
    <cellStyle name="Normal 6 4 2 2 5" xfId="1491" xr:uid="{14B4907A-6645-4515-8D9F-9C4628CEA6CE}"/>
    <cellStyle name="Normal 6 4 2 2 5 2" xfId="1492" xr:uid="{E0F5562B-9E92-43AE-A844-034BA7E75E81}"/>
    <cellStyle name="Normal 6 4 2 2 5 3" xfId="1493" xr:uid="{33AE1B49-EE09-4A86-B945-1A0332E93904}"/>
    <cellStyle name="Normal 6 4 2 2 5 4" xfId="1494" xr:uid="{2A644ED5-998A-48BC-ACBF-194984CDEE0B}"/>
    <cellStyle name="Normal 6 4 2 2 6" xfId="1495" xr:uid="{51A71BB2-5E09-4676-B82E-634F3AB80C19}"/>
    <cellStyle name="Normal 6 4 2 2 7" xfId="1496" xr:uid="{DB2EBB56-0D38-4083-AAE9-4B46E250CE23}"/>
    <cellStyle name="Normal 6 4 2 2 8" xfId="1497" xr:uid="{4489FF37-D9AC-485C-87A0-B2270BA822D3}"/>
    <cellStyle name="Normal 6 4 2 3" xfId="1498" xr:uid="{A24E9865-1D6E-4847-81D6-29A5FE3429FE}"/>
    <cellStyle name="Normal 6 4 2 3 2" xfId="1499" xr:uid="{6DD7827C-AB9D-48BA-9B4A-CA5A6A4646C8}"/>
    <cellStyle name="Normal 6 4 2 3 2 2" xfId="1500" xr:uid="{4C6C7466-441A-4EA3-8794-0048F7F7E671}"/>
    <cellStyle name="Normal 6 4 2 3 2 2 2" xfId="3994" xr:uid="{F79A3A8C-6531-4AF1-BAEF-B40B92C25FE0}"/>
    <cellStyle name="Normal 6 4 2 3 2 2 2 2" xfId="3995" xr:uid="{F1BA6D71-C6B8-4A0B-AE7E-AE4DE2FC6D22}"/>
    <cellStyle name="Normal 6 4 2 3 2 2 3" xfId="3996" xr:uid="{C0E0F684-1A01-4BDC-9075-01F781A323F1}"/>
    <cellStyle name="Normal 6 4 2 3 2 3" xfId="1501" xr:uid="{0876432A-76A2-4A31-8230-0692E4ED1637}"/>
    <cellStyle name="Normal 6 4 2 3 2 3 2" xfId="3997" xr:uid="{B984ADD1-4468-4DF7-AD53-B9B7F0280B0D}"/>
    <cellStyle name="Normal 6 4 2 3 2 4" xfId="1502" xr:uid="{9E5FC4D6-6E51-44CF-B129-9E0B8E8119DE}"/>
    <cellStyle name="Normal 6 4 2 3 3" xfId="1503" xr:uid="{17F54206-55CC-415D-A168-921C2F71697E}"/>
    <cellStyle name="Normal 6 4 2 3 3 2" xfId="1504" xr:uid="{338C9A52-4C3F-4B97-BB6B-9305D9126895}"/>
    <cellStyle name="Normal 6 4 2 3 3 2 2" xfId="3998" xr:uid="{43F9E19A-2DF7-45A8-80F4-83C498B81AAD}"/>
    <cellStyle name="Normal 6 4 2 3 3 3" xfId="1505" xr:uid="{30226323-C0FC-4491-885B-87AF79612F7D}"/>
    <cellStyle name="Normal 6 4 2 3 3 4" xfId="1506" xr:uid="{225AA129-4939-44E5-9B87-F2AAE84B066B}"/>
    <cellStyle name="Normal 6 4 2 3 4" xfId="1507" xr:uid="{775E3CA9-F847-4FE1-A3DF-1EA56A4996D1}"/>
    <cellStyle name="Normal 6 4 2 3 4 2" xfId="3999" xr:uid="{AEA3F3D5-647F-4FEE-AE7F-31772F4F0A28}"/>
    <cellStyle name="Normal 6 4 2 3 5" xfId="1508" xr:uid="{3168B8EB-6E02-4A2B-B910-C53BFEE3D7B8}"/>
    <cellStyle name="Normal 6 4 2 3 6" xfId="1509" xr:uid="{141500F7-6E3B-4BCF-9F45-8DFB1074A501}"/>
    <cellStyle name="Normal 6 4 2 4" xfId="1510" xr:uid="{1345DFCD-BB38-4C7E-B988-8858E3C34BF9}"/>
    <cellStyle name="Normal 6 4 2 4 2" xfId="1511" xr:uid="{168F0929-6028-4717-8E60-3A31355A444F}"/>
    <cellStyle name="Normal 6 4 2 4 2 2" xfId="1512" xr:uid="{DB83DDD4-67DF-4816-BB2F-A8E1F1D0DDD7}"/>
    <cellStyle name="Normal 6 4 2 4 2 2 2" xfId="4000" xr:uid="{CA27E902-7990-48C2-8B06-22260DA7C1F4}"/>
    <cellStyle name="Normal 6 4 2 4 2 3" xfId="1513" xr:uid="{B1C26B2E-E5CC-4C02-A413-AA18F9D559F3}"/>
    <cellStyle name="Normal 6 4 2 4 2 4" xfId="1514" xr:uid="{DBAA7E56-93DE-422F-AC66-A92E783ECD13}"/>
    <cellStyle name="Normal 6 4 2 4 3" xfId="1515" xr:uid="{539D1EBB-A634-4A0B-92BB-AE55C6E6CEA1}"/>
    <cellStyle name="Normal 6 4 2 4 3 2" xfId="4001" xr:uid="{15B26F52-5685-4B9E-897A-5825F2378555}"/>
    <cellStyle name="Normal 6 4 2 4 4" xfId="1516" xr:uid="{5CAB6125-3A97-4A35-90E4-535999706D1B}"/>
    <cellStyle name="Normal 6 4 2 4 5" xfId="1517" xr:uid="{9670C107-C4F1-4F77-B7B8-BB354D0BA073}"/>
    <cellStyle name="Normal 6 4 2 5" xfId="1518" xr:uid="{E5639780-35F6-4B47-978B-35265703C0B2}"/>
    <cellStyle name="Normal 6 4 2 5 2" xfId="1519" xr:uid="{7694D965-AC4E-48A8-9A4E-B3612BC41D4E}"/>
    <cellStyle name="Normal 6 4 2 5 2 2" xfId="4002" xr:uid="{B4224CDD-0126-4404-8D36-CAB4EC5FA3C4}"/>
    <cellStyle name="Normal 6 4 2 5 3" xfId="1520" xr:uid="{19E56B44-54AC-4F16-8D7F-7DFB0FB041F4}"/>
    <cellStyle name="Normal 6 4 2 5 4" xfId="1521" xr:uid="{594AD941-D75C-43D2-BCAD-12DF40B01488}"/>
    <cellStyle name="Normal 6 4 2 6" xfId="1522" xr:uid="{897AB272-E75A-4AA9-8B6E-BF8467DF178A}"/>
    <cellStyle name="Normal 6 4 2 6 2" xfId="1523" xr:uid="{35A8AD20-CF57-45B6-A84E-1CBF3CAA1894}"/>
    <cellStyle name="Normal 6 4 2 6 3" xfId="1524" xr:uid="{EB61E210-7E48-4B5E-AFDC-32AAE1C7A758}"/>
    <cellStyle name="Normal 6 4 2 6 4" xfId="1525" xr:uid="{720D46D0-32A8-4810-A2C4-D613DF172848}"/>
    <cellStyle name="Normal 6 4 2 7" xfId="1526" xr:uid="{2197D25E-FF15-43FE-BF63-E6AE83C017FD}"/>
    <cellStyle name="Normal 6 4 2 8" xfId="1527" xr:uid="{C67CFACD-6C93-42C9-8B35-F0F1A04CBB5B}"/>
    <cellStyle name="Normal 6 4 2 9" xfId="1528" xr:uid="{F6D3D824-A474-4F35-8E60-41538CAF373D}"/>
    <cellStyle name="Normal 6 4 3" xfId="1529" xr:uid="{D32CF952-8742-4D5D-A2FF-0E5D1EF845DE}"/>
    <cellStyle name="Normal 6 4 3 2" xfId="1530" xr:uid="{812E400F-350D-474D-ACA8-76BE427B5C9D}"/>
    <cellStyle name="Normal 6 4 3 2 2" xfId="1531" xr:uid="{1847F82E-1134-4DA4-A2F8-7528B250A21E}"/>
    <cellStyle name="Normal 6 4 3 2 2 2" xfId="1532" xr:uid="{753B8187-B857-4216-8E84-FB21471665B9}"/>
    <cellStyle name="Normal 6 4 3 2 2 2 2" xfId="4003" xr:uid="{E74EF027-4B50-461D-9F44-E7CD00EAB71C}"/>
    <cellStyle name="Normal 6 4 3 2 2 2 2 2" xfId="4649" xr:uid="{06B0F886-3E32-488C-8FB6-20833AE8EEA4}"/>
    <cellStyle name="Normal 6 4 3 2 2 2 3" xfId="4650" xr:uid="{98918677-3305-487F-95FF-0631BE9A731D}"/>
    <cellStyle name="Normal 6 4 3 2 2 3" xfId="1533" xr:uid="{1A24F627-196D-401A-A4C1-5681AB05DF6D}"/>
    <cellStyle name="Normal 6 4 3 2 2 3 2" xfId="4651" xr:uid="{DC67C548-9B54-4304-B0C4-CB30483C05E4}"/>
    <cellStyle name="Normal 6 4 3 2 2 4" xfId="1534" xr:uid="{898ACBB8-E56B-4709-BD9D-768F854B2A06}"/>
    <cellStyle name="Normal 6 4 3 2 3" xfId="1535" xr:uid="{E38EA642-E581-4FE4-B913-2079D7BFEEAC}"/>
    <cellStyle name="Normal 6 4 3 2 3 2" xfId="1536" xr:uid="{DE986DED-FB22-4342-AAA3-543F181E606A}"/>
    <cellStyle name="Normal 6 4 3 2 3 2 2" xfId="4652" xr:uid="{A0C3B2C4-D46A-41E2-8CA6-D404EDDDF87D}"/>
    <cellStyle name="Normal 6 4 3 2 3 3" xfId="1537" xr:uid="{E2627DB5-D3F7-41E5-83BF-9DC3B3664674}"/>
    <cellStyle name="Normal 6 4 3 2 3 4" xfId="1538" xr:uid="{DC94DCF7-10D4-4E92-9E2F-90CAA72DEAFF}"/>
    <cellStyle name="Normal 6 4 3 2 4" xfId="1539" xr:uid="{35125282-AC45-4E7C-A325-4E488DE57376}"/>
    <cellStyle name="Normal 6 4 3 2 4 2" xfId="4653" xr:uid="{F84D198B-F687-4272-8A47-6E50C99D54B9}"/>
    <cellStyle name="Normal 6 4 3 2 5" xfId="1540" xr:uid="{21BE11F4-A0EE-48D7-9716-38582C1C2DCD}"/>
    <cellStyle name="Normal 6 4 3 2 6" xfId="1541" xr:uid="{BE55BD9D-5F6D-451A-A57E-3377A1445FC8}"/>
    <cellStyle name="Normal 6 4 3 3" xfId="1542" xr:uid="{9E05C60E-D767-4DF3-AC16-689EDA680400}"/>
    <cellStyle name="Normal 6 4 3 3 2" xfId="1543" xr:uid="{69D443CF-95F6-4C0B-BD27-A5F717F9171F}"/>
    <cellStyle name="Normal 6 4 3 3 2 2" xfId="1544" xr:uid="{62E3BC63-82A7-4B8F-A450-94537B9087D8}"/>
    <cellStyle name="Normal 6 4 3 3 2 2 2" xfId="4654" xr:uid="{88399B16-B4C0-415D-92A4-B298371183A8}"/>
    <cellStyle name="Normal 6 4 3 3 2 3" xfId="1545" xr:uid="{F727A76D-6748-4376-80C2-7908E06440FA}"/>
    <cellStyle name="Normal 6 4 3 3 2 4" xfId="1546" xr:uid="{94CFB6CE-FC7F-4794-83E9-5DC860360553}"/>
    <cellStyle name="Normal 6 4 3 3 3" xfId="1547" xr:uid="{6613AD85-C244-4062-9EE2-7A804400DEBE}"/>
    <cellStyle name="Normal 6 4 3 3 3 2" xfId="4655" xr:uid="{B4F4F0D0-3E33-4B75-B2DD-CA603F00CCB7}"/>
    <cellStyle name="Normal 6 4 3 3 4" xfId="1548" xr:uid="{06ED0671-45BB-4E70-8915-72AB77E6843A}"/>
    <cellStyle name="Normal 6 4 3 3 5" xfId="1549" xr:uid="{EE34DB2C-56A7-4BA9-A4EE-DFEE194B82EA}"/>
    <cellStyle name="Normal 6 4 3 4" xfId="1550" xr:uid="{C2D62FA5-6143-45D7-8DCE-512BA67E2304}"/>
    <cellStyle name="Normal 6 4 3 4 2" xfId="1551" xr:uid="{0F33E259-BFD4-4DDD-A914-685BDD5882A4}"/>
    <cellStyle name="Normal 6 4 3 4 2 2" xfId="4656" xr:uid="{69E98E39-24D1-431C-8E60-68D79673F6DB}"/>
    <cellStyle name="Normal 6 4 3 4 3" xfId="1552" xr:uid="{A64D148E-9751-4C42-890B-5D952B378FE8}"/>
    <cellStyle name="Normal 6 4 3 4 4" xfId="1553" xr:uid="{9094A3E7-BB17-443B-9950-C8D99A168DB8}"/>
    <cellStyle name="Normal 6 4 3 5" xfId="1554" xr:uid="{DF8AE440-2782-461C-93F7-33184CA8926E}"/>
    <cellStyle name="Normal 6 4 3 5 2" xfId="1555" xr:uid="{5DCA6D16-B020-4357-B892-C7DB63FD62FB}"/>
    <cellStyle name="Normal 6 4 3 5 3" xfId="1556" xr:uid="{0EA7C47E-683C-4FC2-B934-0C41E03AC29E}"/>
    <cellStyle name="Normal 6 4 3 5 4" xfId="1557" xr:uid="{8C1D7C12-1752-4F44-A36D-2FA621F31C2F}"/>
    <cellStyle name="Normal 6 4 3 6" xfId="1558" xr:uid="{2E0DE24E-4CC3-41A9-B9B5-3439B801B689}"/>
    <cellStyle name="Normal 6 4 3 7" xfId="1559" xr:uid="{E839C9F1-A3D2-4D4C-A20C-CD762CA5E974}"/>
    <cellStyle name="Normal 6 4 3 8" xfId="1560" xr:uid="{48C6001C-FC30-4FF0-9213-B44AA0D1E630}"/>
    <cellStyle name="Normal 6 4 4" xfId="1561" xr:uid="{8D06892A-9627-4ECC-8A9C-34ABFA877EDF}"/>
    <cellStyle name="Normal 6 4 4 2" xfId="1562" xr:uid="{74A9D103-415D-4794-810E-023C0D18DD52}"/>
    <cellStyle name="Normal 6 4 4 2 2" xfId="1563" xr:uid="{71B3BDAF-0F48-4180-9C42-BF738E374ACE}"/>
    <cellStyle name="Normal 6 4 4 2 2 2" xfId="1564" xr:uid="{30FFDBFC-708A-49D7-BA8F-005D07752913}"/>
    <cellStyle name="Normal 6 4 4 2 2 2 2" xfId="4004" xr:uid="{43D3EEFC-7B32-45E4-A9C5-4F9F331913C4}"/>
    <cellStyle name="Normal 6 4 4 2 2 3" xfId="1565" xr:uid="{6A626DB1-2C7F-49BC-A478-28CB504F2E04}"/>
    <cellStyle name="Normal 6 4 4 2 2 4" xfId="1566" xr:uid="{72D22E1A-9C12-484A-8240-58D56B311F05}"/>
    <cellStyle name="Normal 6 4 4 2 3" xfId="1567" xr:uid="{B17CBD52-D227-4A21-A06F-DB5A2C3637BD}"/>
    <cellStyle name="Normal 6 4 4 2 3 2" xfId="4005" xr:uid="{0AA9E8F0-5012-4DE3-9D4B-DB7B3CE6A658}"/>
    <cellStyle name="Normal 6 4 4 2 4" xfId="1568" xr:uid="{AB271537-310D-445B-828F-A9590EF69D37}"/>
    <cellStyle name="Normal 6 4 4 2 5" xfId="1569" xr:uid="{A3ADCD19-3708-49E4-9B25-F85C5EE5DC40}"/>
    <cellStyle name="Normal 6 4 4 3" xfId="1570" xr:uid="{4600684C-5664-4AA5-986A-1DFACF4F5DC0}"/>
    <cellStyle name="Normal 6 4 4 3 2" xfId="1571" xr:uid="{1201BE4C-EF29-4027-A328-D6DD8A26E413}"/>
    <cellStyle name="Normal 6 4 4 3 2 2" xfId="4006" xr:uid="{53AE5F57-997F-42FA-89C4-6BBA903B7531}"/>
    <cellStyle name="Normal 6 4 4 3 3" xfId="1572" xr:uid="{BDB2D904-3470-4E81-ACCB-9254F5E62CA6}"/>
    <cellStyle name="Normal 6 4 4 3 4" xfId="1573" xr:uid="{F0B3CE24-ABFA-4B57-81A2-03FF392B406C}"/>
    <cellStyle name="Normal 6 4 4 4" xfId="1574" xr:uid="{1223BC18-EA90-4484-B319-FB8C43D8C043}"/>
    <cellStyle name="Normal 6 4 4 4 2" xfId="1575" xr:uid="{66ED8A1F-5FD2-4DFA-AB8E-4079907D03B3}"/>
    <cellStyle name="Normal 6 4 4 4 3" xfId="1576" xr:uid="{750B156F-E0E9-42DF-B7E1-8CF0590A0AEC}"/>
    <cellStyle name="Normal 6 4 4 4 4" xfId="1577" xr:uid="{BF7F25A2-4034-445A-840B-EC3B08D16433}"/>
    <cellStyle name="Normal 6 4 4 5" xfId="1578" xr:uid="{A172A6BB-0780-4593-A047-9E398FAD7238}"/>
    <cellStyle name="Normal 6 4 4 6" xfId="1579" xr:uid="{3AA337FB-F382-4683-88A4-708C9F5AA6B5}"/>
    <cellStyle name="Normal 6 4 4 7" xfId="1580" xr:uid="{D817A618-8C88-4261-87FE-F3E939F32A18}"/>
    <cellStyle name="Normal 6 4 5" xfId="1581" xr:uid="{9FA7D167-216B-43C9-A5D8-8C7556B91A6B}"/>
    <cellStyle name="Normal 6 4 5 2" xfId="1582" xr:uid="{A6E5ACC1-D86F-496F-86D8-AA023287AB8A}"/>
    <cellStyle name="Normal 6 4 5 2 2" xfId="1583" xr:uid="{B85382A9-9C46-4F12-B6FB-EB2E5F3236B6}"/>
    <cellStyle name="Normal 6 4 5 2 2 2" xfId="4007" xr:uid="{AD11F919-2B81-429E-B693-9DE9B94CD0BB}"/>
    <cellStyle name="Normal 6 4 5 2 3" xfId="1584" xr:uid="{948DF0AF-3E89-4EBF-A308-7D3FA88800EB}"/>
    <cellStyle name="Normal 6 4 5 2 4" xfId="1585" xr:uid="{2880F3D0-219C-403F-82D3-AA9728003D26}"/>
    <cellStyle name="Normal 6 4 5 3" xfId="1586" xr:uid="{CAA20C31-47DA-432B-A9B5-302411F71CBF}"/>
    <cellStyle name="Normal 6 4 5 3 2" xfId="1587" xr:uid="{7AD44299-D17B-4093-90FB-4D332C43B5D4}"/>
    <cellStyle name="Normal 6 4 5 3 3" xfId="1588" xr:uid="{39FFF98B-2E5F-4555-BA51-ED473B178C12}"/>
    <cellStyle name="Normal 6 4 5 3 4" xfId="1589" xr:uid="{E6345A8B-313C-4614-BA78-1C64BB7349B1}"/>
    <cellStyle name="Normal 6 4 5 4" xfId="1590" xr:uid="{14671E2C-D4E6-4974-88FC-C1FC18FB1699}"/>
    <cellStyle name="Normal 6 4 5 5" xfId="1591" xr:uid="{63309CB3-BF4C-4520-8A0D-D53B6EB710A2}"/>
    <cellStyle name="Normal 6 4 5 6" xfId="1592" xr:uid="{D4596BE4-AA66-40F9-819F-66C620727193}"/>
    <cellStyle name="Normal 6 4 6" xfId="1593" xr:uid="{A87F6E1D-39B9-494F-B244-8974CAEE1C48}"/>
    <cellStyle name="Normal 6 4 6 2" xfId="1594" xr:uid="{E7E973D0-10B8-4C1A-8B96-5DAF8BC9EDE3}"/>
    <cellStyle name="Normal 6 4 6 2 2" xfId="1595" xr:uid="{9D494FD1-E363-493E-8AAE-5C12655525C7}"/>
    <cellStyle name="Normal 6 4 6 2 3" xfId="1596" xr:uid="{CF6D153E-F78E-45C4-8FC2-406C3A6884E2}"/>
    <cellStyle name="Normal 6 4 6 2 4" xfId="1597" xr:uid="{8AE41E33-BC9E-46D6-AC18-30262FE5040B}"/>
    <cellStyle name="Normal 6 4 6 3" xfId="1598" xr:uid="{4DD3A2F5-4DBE-4620-B619-1CD5E5E6E25C}"/>
    <cellStyle name="Normal 6 4 6 4" xfId="1599" xr:uid="{96660770-661E-4DA4-8069-29FE2AF0517F}"/>
    <cellStyle name="Normal 6 4 6 5" xfId="1600" xr:uid="{99DBA57E-B5EF-4320-9F01-3C267D5C0CCE}"/>
    <cellStyle name="Normal 6 4 7" xfId="1601" xr:uid="{8B55E50B-EB73-4543-B2B5-8BFB6EE1F60E}"/>
    <cellStyle name="Normal 6 4 7 2" xfId="1602" xr:uid="{FCFB186B-B61E-495A-80FF-141FAD221699}"/>
    <cellStyle name="Normal 6 4 7 3" xfId="1603" xr:uid="{67857F3A-6851-458F-BAB6-EBFDFF2DD042}"/>
    <cellStyle name="Normal 6 4 7 3 2" xfId="4380" xr:uid="{BAFF9E7D-6FA3-4A4B-A66B-453648F5F815}"/>
    <cellStyle name="Normal 6 4 7 3 3" xfId="4611" xr:uid="{0D661A5C-9682-4A99-AA30-743AC94B4D18}"/>
    <cellStyle name="Normal 6 4 7 4" xfId="1604" xr:uid="{3B2FA8EE-7E53-42C4-BE83-167B35D3BAD4}"/>
    <cellStyle name="Normal 6 4 8" xfId="1605" xr:uid="{2436EFDD-B0D4-4EEC-B334-79C7425D99F4}"/>
    <cellStyle name="Normal 6 4 8 2" xfId="1606" xr:uid="{B2AB0D30-0D78-4CD5-B7C5-0F32B6169BE8}"/>
    <cellStyle name="Normal 6 4 8 3" xfId="1607" xr:uid="{67649AF2-9C5F-4BEF-A6E3-899444298525}"/>
    <cellStyle name="Normal 6 4 8 4" xfId="1608" xr:uid="{5EDFDA7B-B07E-4297-9C2C-194DF9564187}"/>
    <cellStyle name="Normal 6 4 9" xfId="1609" xr:uid="{E9841D8C-559D-4128-97D1-0B6FBD7EB038}"/>
    <cellStyle name="Normal 6 5" xfId="1610" xr:uid="{D9FA3B83-2D33-4F05-985D-69FB6A1E4AA5}"/>
    <cellStyle name="Normal 6 5 10" xfId="1611" xr:uid="{A6E59D79-06BD-4205-933D-23256B698271}"/>
    <cellStyle name="Normal 6 5 11" xfId="1612" xr:uid="{D9ADD654-5A8F-49EC-92FD-5B80DD1ED107}"/>
    <cellStyle name="Normal 6 5 2" xfId="1613" xr:uid="{E7AD17EC-D73C-48E8-B222-61F84E7F63FB}"/>
    <cellStyle name="Normal 6 5 2 2" xfId="1614" xr:uid="{072C5135-1475-4316-B8A2-09172D3CB777}"/>
    <cellStyle name="Normal 6 5 2 2 2" xfId="1615" xr:uid="{685763D8-7733-45A3-BBFE-367521BBD96C}"/>
    <cellStyle name="Normal 6 5 2 2 2 2" xfId="1616" xr:uid="{DBA21AEB-1858-449A-B2E6-EC8716363311}"/>
    <cellStyle name="Normal 6 5 2 2 2 2 2" xfId="1617" xr:uid="{7BC5BC40-1E73-4AE4-813E-930EA9522068}"/>
    <cellStyle name="Normal 6 5 2 2 2 2 3" xfId="1618" xr:uid="{6EF0A5BA-8CA9-49D0-823D-4755EC9DE935}"/>
    <cellStyle name="Normal 6 5 2 2 2 2 4" xfId="1619" xr:uid="{F3341149-1FDC-4949-8680-CDB094B401C3}"/>
    <cellStyle name="Normal 6 5 2 2 2 3" xfId="1620" xr:uid="{20CEDD0F-B422-4EC5-9675-3FA871AF5F2E}"/>
    <cellStyle name="Normal 6 5 2 2 2 3 2" xfId="1621" xr:uid="{53A6BB15-5D1C-4B99-A615-0E4E23437405}"/>
    <cellStyle name="Normal 6 5 2 2 2 3 3" xfId="1622" xr:uid="{CA7114E3-A7FC-4531-B6E6-002BC4DD423D}"/>
    <cellStyle name="Normal 6 5 2 2 2 3 4" xfId="1623" xr:uid="{4FFDC841-E418-45D9-B135-18003D979318}"/>
    <cellStyle name="Normal 6 5 2 2 2 4" xfId="1624" xr:uid="{B2A468A4-3B1D-4DFE-9651-945CD9E6B5D2}"/>
    <cellStyle name="Normal 6 5 2 2 2 5" xfId="1625" xr:uid="{75301917-3953-432C-B288-ABBBD365F6D0}"/>
    <cellStyle name="Normal 6 5 2 2 2 6" xfId="1626" xr:uid="{6C3DC03F-98A1-44EE-B0F5-DB741D636634}"/>
    <cellStyle name="Normal 6 5 2 2 3" xfId="1627" xr:uid="{042FB24E-B74E-4979-83CF-6BEB55C42099}"/>
    <cellStyle name="Normal 6 5 2 2 3 2" xfId="1628" xr:uid="{839D604C-F291-482C-AF3B-027C36D9C9A0}"/>
    <cellStyle name="Normal 6 5 2 2 3 2 2" xfId="1629" xr:uid="{B7F35251-99E8-4E92-AF2E-51CC784E07F8}"/>
    <cellStyle name="Normal 6 5 2 2 3 2 3" xfId="1630" xr:uid="{A6D9155D-6286-4367-BDC9-2B4718037262}"/>
    <cellStyle name="Normal 6 5 2 2 3 2 4" xfId="1631" xr:uid="{1A31FB32-6250-43E6-A4C3-7B7D0A9857F0}"/>
    <cellStyle name="Normal 6 5 2 2 3 3" xfId="1632" xr:uid="{40284593-9977-45ED-90EC-54C97AC7AEB6}"/>
    <cellStyle name="Normal 6 5 2 2 3 4" xfId="1633" xr:uid="{2ACD032D-B99F-40C2-9FF0-FD01EA324B07}"/>
    <cellStyle name="Normal 6 5 2 2 3 5" xfId="1634" xr:uid="{F88E4430-B69B-468D-96CB-6F11DBC34217}"/>
    <cellStyle name="Normal 6 5 2 2 4" xfId="1635" xr:uid="{1424BA42-3B84-4B8A-B512-1C3F37288EDD}"/>
    <cellStyle name="Normal 6 5 2 2 4 2" xfId="1636" xr:uid="{9713B6CA-11C0-471F-B743-F235282EE57B}"/>
    <cellStyle name="Normal 6 5 2 2 4 3" xfId="1637" xr:uid="{0313C6CA-D57D-4B65-B8C0-A9971CAD4B26}"/>
    <cellStyle name="Normal 6 5 2 2 4 4" xfId="1638" xr:uid="{9ACA3994-80F3-48BE-A580-7265382FF4CA}"/>
    <cellStyle name="Normal 6 5 2 2 5" xfId="1639" xr:uid="{7F2FE39C-8715-475B-BB16-43FB95C17D70}"/>
    <cellStyle name="Normal 6 5 2 2 5 2" xfId="1640" xr:uid="{A1D30BAA-983B-4720-9AE7-4141D06852F0}"/>
    <cellStyle name="Normal 6 5 2 2 5 3" xfId="1641" xr:uid="{25883EBB-1496-49F8-8F12-C3EE933DA996}"/>
    <cellStyle name="Normal 6 5 2 2 5 4" xfId="1642" xr:uid="{201EFB8E-196D-417B-A6D7-F0126950E9FF}"/>
    <cellStyle name="Normal 6 5 2 2 6" xfId="1643" xr:uid="{5A8ABA1D-7A82-4D5A-AC89-3CF1EB6C90B5}"/>
    <cellStyle name="Normal 6 5 2 2 7" xfId="1644" xr:uid="{40709DAD-1884-4E49-AA04-C4F4A2C52992}"/>
    <cellStyle name="Normal 6 5 2 2 8" xfId="1645" xr:uid="{A6B7BD41-CDB9-42F6-B8B2-456FDDA326C9}"/>
    <cellStyle name="Normal 6 5 2 3" xfId="1646" xr:uid="{2FA99428-F0CE-4D8E-BDF7-40839CC4E95B}"/>
    <cellStyle name="Normal 6 5 2 3 2" xfId="1647" xr:uid="{9C2B79B8-A46A-47C5-A8DE-B3542EA2DF18}"/>
    <cellStyle name="Normal 6 5 2 3 2 2" xfId="1648" xr:uid="{011E288A-F987-44D9-88D7-15E8C32C7DA3}"/>
    <cellStyle name="Normal 6 5 2 3 2 3" xfId="1649" xr:uid="{41421F1F-DA8B-4759-BD00-B5FDFBF4D6B1}"/>
    <cellStyle name="Normal 6 5 2 3 2 4" xfId="1650" xr:uid="{22BBDEC2-0EC3-47C6-A577-4C72CE5272E6}"/>
    <cellStyle name="Normal 6 5 2 3 3" xfId="1651" xr:uid="{A60D9FC5-A3EA-4673-85F9-C115B9837624}"/>
    <cellStyle name="Normal 6 5 2 3 3 2" xfId="1652" xr:uid="{9C5B343B-C301-4AE2-8F34-DB0050C23CD3}"/>
    <cellStyle name="Normal 6 5 2 3 3 3" xfId="1653" xr:uid="{D9390CC6-6FC0-4012-BFE6-DE72B6352121}"/>
    <cellStyle name="Normal 6 5 2 3 3 4" xfId="1654" xr:uid="{84C6EE0D-64CD-4AF5-A65E-56262F063721}"/>
    <cellStyle name="Normal 6 5 2 3 4" xfId="1655" xr:uid="{1DC7CF6E-BCE2-4090-890B-A12B21521C03}"/>
    <cellStyle name="Normal 6 5 2 3 5" xfId="1656" xr:uid="{6E938AB3-0390-433D-AB15-0BCE1795BC5C}"/>
    <cellStyle name="Normal 6 5 2 3 6" xfId="1657" xr:uid="{7E916A5C-5205-4B52-A505-D7A3FA1F1094}"/>
    <cellStyle name="Normal 6 5 2 4" xfId="1658" xr:uid="{8E50A213-AC1E-4CD5-A29B-FE677FF0A47A}"/>
    <cellStyle name="Normal 6 5 2 4 2" xfId="1659" xr:uid="{A17462F3-33C4-4F58-93EF-8BBB0F6EE065}"/>
    <cellStyle name="Normal 6 5 2 4 2 2" xfId="1660" xr:uid="{BEB465D3-8255-4C32-8C51-FF89DFC375E2}"/>
    <cellStyle name="Normal 6 5 2 4 2 3" xfId="1661" xr:uid="{5EDAACA5-728F-4480-996E-18F9D0ADA927}"/>
    <cellStyle name="Normal 6 5 2 4 2 4" xfId="1662" xr:uid="{043439CE-D8C3-4332-A9FF-73408AA6BAA9}"/>
    <cellStyle name="Normal 6 5 2 4 3" xfId="1663" xr:uid="{768E94EB-8BF6-4E74-9530-DD95CF707346}"/>
    <cellStyle name="Normal 6 5 2 4 4" xfId="1664" xr:uid="{D1213B29-B58D-4A60-BFC0-53A61F4AB0E5}"/>
    <cellStyle name="Normal 6 5 2 4 5" xfId="1665" xr:uid="{33AEEEBB-378A-4C66-A902-2A6DBF7D6317}"/>
    <cellStyle name="Normal 6 5 2 5" xfId="1666" xr:uid="{9438961F-3E4A-45B0-A343-A91BEF91E09C}"/>
    <cellStyle name="Normal 6 5 2 5 2" xfId="1667" xr:uid="{896DC140-1E25-4DEC-9067-1B95D2758D22}"/>
    <cellStyle name="Normal 6 5 2 5 3" xfId="1668" xr:uid="{0CDEBA38-1BB9-4A20-BB41-11DF371AAF12}"/>
    <cellStyle name="Normal 6 5 2 5 4" xfId="1669" xr:uid="{42B9A198-0D9E-4773-9BFD-7064ACB5A355}"/>
    <cellStyle name="Normal 6 5 2 6" xfId="1670" xr:uid="{A18DF0D9-CC3C-424D-9B16-0043177468B8}"/>
    <cellStyle name="Normal 6 5 2 6 2" xfId="1671" xr:uid="{2C9F4131-F4DA-4671-B3AD-81B34A6ADE4B}"/>
    <cellStyle name="Normal 6 5 2 6 3" xfId="1672" xr:uid="{9A312BEA-757E-4463-B18E-CD7F3DBB96A7}"/>
    <cellStyle name="Normal 6 5 2 6 4" xfId="1673" xr:uid="{C72F1999-A50F-4DDE-AB3D-581120FB00DC}"/>
    <cellStyle name="Normal 6 5 2 7" xfId="1674" xr:uid="{48441F2B-165C-458A-A5A3-3075096C302A}"/>
    <cellStyle name="Normal 6 5 2 8" xfId="1675" xr:uid="{84A4115B-C4A9-40D8-84B0-4A070D57B71C}"/>
    <cellStyle name="Normal 6 5 2 9" xfId="1676" xr:uid="{CDE3590D-9B45-470C-9184-0BEDB823D78F}"/>
    <cellStyle name="Normal 6 5 3" xfId="1677" xr:uid="{86882B9E-71C4-4090-991F-F5CC507806D3}"/>
    <cellStyle name="Normal 6 5 3 2" xfId="1678" xr:uid="{FDE6A73E-D090-4F3F-919F-0D9559E42B12}"/>
    <cellStyle name="Normal 6 5 3 2 2" xfId="1679" xr:uid="{E3E6140C-A4B8-4EC3-A796-C4D5521B4E9E}"/>
    <cellStyle name="Normal 6 5 3 2 2 2" xfId="1680" xr:uid="{FE31C11F-A544-4953-8E6F-46770744A42C}"/>
    <cellStyle name="Normal 6 5 3 2 2 2 2" xfId="4008" xr:uid="{9A4679BC-61D4-4741-BACF-9ED9FACE1737}"/>
    <cellStyle name="Normal 6 5 3 2 2 3" xfId="1681" xr:uid="{597DA709-4983-4E94-8E87-B5544B0A62C7}"/>
    <cellStyle name="Normal 6 5 3 2 2 4" xfId="1682" xr:uid="{00A342D4-EBB8-446D-BD08-732E6E1A27CA}"/>
    <cellStyle name="Normal 6 5 3 2 3" xfId="1683" xr:uid="{223BBE5F-3700-4FA9-B59A-527457C8F612}"/>
    <cellStyle name="Normal 6 5 3 2 3 2" xfId="1684" xr:uid="{42FC57C9-A335-401F-9322-4DB2B233206D}"/>
    <cellStyle name="Normal 6 5 3 2 3 3" xfId="1685" xr:uid="{206B9AD8-08CA-4501-B472-6EAE8634F13C}"/>
    <cellStyle name="Normal 6 5 3 2 3 4" xfId="1686" xr:uid="{CCD79998-1369-4FD2-94FB-1425BF3B0178}"/>
    <cellStyle name="Normal 6 5 3 2 4" xfId="1687" xr:uid="{CDA23A19-23B6-4B83-AD6D-B2F0C9193372}"/>
    <cellStyle name="Normal 6 5 3 2 5" xfId="1688" xr:uid="{D1693DB9-94F2-4A0F-A9CA-FFD4ABEBDB2A}"/>
    <cellStyle name="Normal 6 5 3 2 6" xfId="1689" xr:uid="{A9829CF2-0BA2-4C7B-96BA-9D0C3F69BBD6}"/>
    <cellStyle name="Normal 6 5 3 3" xfId="1690" xr:uid="{7591DEE8-B658-4226-815C-A3489A5BB7BB}"/>
    <cellStyle name="Normal 6 5 3 3 2" xfId="1691" xr:uid="{5BC100D3-FBBF-4E84-B9F1-2D2E2793D2C0}"/>
    <cellStyle name="Normal 6 5 3 3 2 2" xfId="1692" xr:uid="{95C046EB-F90F-471D-92AC-C429661781BD}"/>
    <cellStyle name="Normal 6 5 3 3 2 3" xfId="1693" xr:uid="{8CA7D2BF-6CFC-4F64-B5E4-52318CEB294E}"/>
    <cellStyle name="Normal 6 5 3 3 2 4" xfId="1694" xr:uid="{DF24DF8C-DB45-48CF-897F-1D5DB89F6A1C}"/>
    <cellStyle name="Normal 6 5 3 3 3" xfId="1695" xr:uid="{9477214C-5097-4D2B-9818-BABC8C57B67E}"/>
    <cellStyle name="Normal 6 5 3 3 4" xfId="1696" xr:uid="{0F09DE81-B947-4FE0-9CD3-73800C72EDF2}"/>
    <cellStyle name="Normal 6 5 3 3 5" xfId="1697" xr:uid="{5545151E-C4A2-4084-8062-B79980A80158}"/>
    <cellStyle name="Normal 6 5 3 4" xfId="1698" xr:uid="{E7168515-C5AD-4096-A772-CBDEABA785BF}"/>
    <cellStyle name="Normal 6 5 3 4 2" xfId="1699" xr:uid="{32316853-99E4-4E21-A318-92A3531E3FA0}"/>
    <cellStyle name="Normal 6 5 3 4 3" xfId="1700" xr:uid="{C5176B6E-4F97-4F1A-903C-F674E0CECEDD}"/>
    <cellStyle name="Normal 6 5 3 4 4" xfId="1701" xr:uid="{DBBEBD18-A4FA-49DA-9A82-A397CA63008E}"/>
    <cellStyle name="Normal 6 5 3 5" xfId="1702" xr:uid="{09E12DA6-44D4-40DF-ADCE-5D0C5807B2A8}"/>
    <cellStyle name="Normal 6 5 3 5 2" xfId="1703" xr:uid="{2DC43F4A-629E-4114-91FC-391FAC3DE29F}"/>
    <cellStyle name="Normal 6 5 3 5 3" xfId="1704" xr:uid="{D9028D3A-097A-49FE-A8AA-571641E9614B}"/>
    <cellStyle name="Normal 6 5 3 5 4" xfId="1705" xr:uid="{6DC9E6AC-04D4-4CC6-9126-BE5F96CD3E59}"/>
    <cellStyle name="Normal 6 5 3 6" xfId="1706" xr:uid="{179ADDBD-DA6B-4015-BD68-2C252979E453}"/>
    <cellStyle name="Normal 6 5 3 7" xfId="1707" xr:uid="{835CBA2E-6741-4491-989B-1E834433F37F}"/>
    <cellStyle name="Normal 6 5 3 8" xfId="1708" xr:uid="{7E8D4860-4EBF-47F1-9C63-F52E4652A0FB}"/>
    <cellStyle name="Normal 6 5 4" xfId="1709" xr:uid="{D5E0F075-29CB-4A2F-BDEB-941DFE5F79A3}"/>
    <cellStyle name="Normal 6 5 4 2" xfId="1710" xr:uid="{48B7187B-2539-4B4A-BA31-736013C533A3}"/>
    <cellStyle name="Normal 6 5 4 2 2" xfId="1711" xr:uid="{8F55BED3-5935-4E9A-A05A-E4707BD8B158}"/>
    <cellStyle name="Normal 6 5 4 2 2 2" xfId="1712" xr:uid="{0CA07963-94A7-4048-9A9D-A85E1AD1A855}"/>
    <cellStyle name="Normal 6 5 4 2 2 3" xfId="1713" xr:uid="{BAD0E86C-09B7-4C9B-A78B-302AC4E16003}"/>
    <cellStyle name="Normal 6 5 4 2 2 4" xfId="1714" xr:uid="{D99F1C5A-31E8-42A1-BF37-32E392E7B9E1}"/>
    <cellStyle name="Normal 6 5 4 2 3" xfId="1715" xr:uid="{95A833C0-6E76-4EAC-8E8B-0FAF423C0A98}"/>
    <cellStyle name="Normal 6 5 4 2 4" xfId="1716" xr:uid="{CA8C757C-56BA-43C3-9EC0-3919C43AF5E5}"/>
    <cellStyle name="Normal 6 5 4 2 5" xfId="1717" xr:uid="{E3455F58-53A0-4773-B82A-31E7F26049DE}"/>
    <cellStyle name="Normal 6 5 4 3" xfId="1718" xr:uid="{DA9CA279-61DC-4228-831B-A4416AF75E9E}"/>
    <cellStyle name="Normal 6 5 4 3 2" xfId="1719" xr:uid="{208E8B9B-DC92-45A1-ADF0-BD8F7389CB63}"/>
    <cellStyle name="Normal 6 5 4 3 3" xfId="1720" xr:uid="{64C47DFD-7326-41AA-B178-989790EBBBB8}"/>
    <cellStyle name="Normal 6 5 4 3 4" xfId="1721" xr:uid="{76C804B2-5362-46FF-A525-6E0582DAB0FB}"/>
    <cellStyle name="Normal 6 5 4 4" xfId="1722" xr:uid="{318D4FE5-F5BA-4A04-82A8-E4CECF400B56}"/>
    <cellStyle name="Normal 6 5 4 4 2" xfId="1723" xr:uid="{F3CF983D-68EB-40A7-94D1-EE7649B1CCBC}"/>
    <cellStyle name="Normal 6 5 4 4 3" xfId="1724" xr:uid="{E653C0BF-29E0-4081-B5E9-6AFB358C4B21}"/>
    <cellStyle name="Normal 6 5 4 4 4" xfId="1725" xr:uid="{A68E8857-3E2E-4155-9560-4A87817ED32D}"/>
    <cellStyle name="Normal 6 5 4 5" xfId="1726" xr:uid="{FDBF07BE-38CA-434D-8040-D9483DA41BBA}"/>
    <cellStyle name="Normal 6 5 4 6" xfId="1727" xr:uid="{83BB97C9-6956-4705-B219-C14222F89515}"/>
    <cellStyle name="Normal 6 5 4 7" xfId="1728" xr:uid="{433C7B69-3065-4717-BF74-2D7D8621EF49}"/>
    <cellStyle name="Normal 6 5 5" xfId="1729" xr:uid="{DD1ECA4B-9058-4FB5-9127-9F467C49904F}"/>
    <cellStyle name="Normal 6 5 5 2" xfId="1730" xr:uid="{E11B8C22-2038-43D3-A56A-92443459BB3D}"/>
    <cellStyle name="Normal 6 5 5 2 2" xfId="1731" xr:uid="{85998757-ABBA-4520-BA9D-4B5ED0F62F75}"/>
    <cellStyle name="Normal 6 5 5 2 3" xfId="1732" xr:uid="{205F41C2-34DF-4203-A313-227080C00DD0}"/>
    <cellStyle name="Normal 6 5 5 2 4" xfId="1733" xr:uid="{26EC22A4-6DF3-45D6-A7FD-53F5A62B60DB}"/>
    <cellStyle name="Normal 6 5 5 3" xfId="1734" xr:uid="{3A318795-71BB-4405-88FA-7CAD09D93477}"/>
    <cellStyle name="Normal 6 5 5 3 2" xfId="1735" xr:uid="{94C5F7E7-CAC3-4231-A798-4A3340030B29}"/>
    <cellStyle name="Normal 6 5 5 3 3" xfId="1736" xr:uid="{0F15EC19-1B5C-4596-9A7E-212CC9E0204A}"/>
    <cellStyle name="Normal 6 5 5 3 4" xfId="1737" xr:uid="{52CA34C0-07CB-4ED5-8223-AD1615AB0DC0}"/>
    <cellStyle name="Normal 6 5 5 4" xfId="1738" xr:uid="{7A8D7DCF-FBB2-4C45-BA98-5868EFCD079A}"/>
    <cellStyle name="Normal 6 5 5 5" xfId="1739" xr:uid="{977605BC-383F-4724-9064-8DA5B647D327}"/>
    <cellStyle name="Normal 6 5 5 6" xfId="1740" xr:uid="{31283DFB-B01F-4FA1-8337-04F5340722F8}"/>
    <cellStyle name="Normal 6 5 6" xfId="1741" xr:uid="{59BBDF98-D106-4B9B-911C-402CDB6EAD14}"/>
    <cellStyle name="Normal 6 5 6 2" xfId="1742" xr:uid="{97D86A52-AFF9-41D9-B5F1-E00C9F2F4789}"/>
    <cellStyle name="Normal 6 5 6 2 2" xfId="1743" xr:uid="{717BE577-EAF9-4AB1-AB43-6CB6FF831251}"/>
    <cellStyle name="Normal 6 5 6 2 3" xfId="1744" xr:uid="{64AD5494-386E-4914-BDB1-CB028049C9B2}"/>
    <cellStyle name="Normal 6 5 6 2 4" xfId="1745" xr:uid="{8D8A11EB-C04E-44B7-BC1C-7B5D05B4B108}"/>
    <cellStyle name="Normal 6 5 6 3" xfId="1746" xr:uid="{800D46B7-5CA3-44EF-983F-4BF09754919E}"/>
    <cellStyle name="Normal 6 5 6 4" xfId="1747" xr:uid="{275EBFBF-92CF-4640-868C-875BF4BF91F9}"/>
    <cellStyle name="Normal 6 5 6 5" xfId="1748" xr:uid="{79F4A8F2-B9F0-4688-A3B1-A4FBFE7D2776}"/>
    <cellStyle name="Normal 6 5 7" xfId="1749" xr:uid="{2A1ED9BA-78E6-4ABD-8AC5-E98E17D5F673}"/>
    <cellStyle name="Normal 6 5 7 2" xfId="1750" xr:uid="{12C09EB1-309F-48A7-8A58-4F176C53BFAD}"/>
    <cellStyle name="Normal 6 5 7 3" xfId="1751" xr:uid="{7A8DAA0F-4646-4288-9879-2F6DCF5287E6}"/>
    <cellStyle name="Normal 6 5 7 4" xfId="1752" xr:uid="{FEE9473D-B9EF-4B65-8164-B859E2727EE9}"/>
    <cellStyle name="Normal 6 5 8" xfId="1753" xr:uid="{870CF6F5-1C02-4EDA-A97D-4FC5E5D00B96}"/>
    <cellStyle name="Normal 6 5 8 2" xfId="1754" xr:uid="{9138089E-6E62-4B4D-BBC0-EED1ABF86DD8}"/>
    <cellStyle name="Normal 6 5 8 3" xfId="1755" xr:uid="{6EA6414D-7977-44DA-B6ED-9F903898113F}"/>
    <cellStyle name="Normal 6 5 8 4" xfId="1756" xr:uid="{3B7D19F0-628E-4337-967E-85C5F25C525A}"/>
    <cellStyle name="Normal 6 5 9" xfId="1757" xr:uid="{373CD4F7-DE08-4107-860C-F5530008D466}"/>
    <cellStyle name="Normal 6 6" xfId="1758" xr:uid="{623FD963-B074-43A6-84FC-6B341015A55A}"/>
    <cellStyle name="Normal 6 6 2" xfId="1759" xr:uid="{BFC03647-E933-40F4-B94E-E058531657BA}"/>
    <cellStyle name="Normal 6 6 2 2" xfId="1760" xr:uid="{0A322365-3EE5-4C58-BC54-C48E7280D1B5}"/>
    <cellStyle name="Normal 6 6 2 2 2" xfId="1761" xr:uid="{0571429E-5CB7-4A2E-B245-D6A8DE4AFA58}"/>
    <cellStyle name="Normal 6 6 2 2 2 2" xfId="1762" xr:uid="{9D31F756-4A02-400E-812B-A21A7DF63E18}"/>
    <cellStyle name="Normal 6 6 2 2 2 3" xfId="1763" xr:uid="{04C5BCBD-C297-4CC9-8A16-850374FF14C1}"/>
    <cellStyle name="Normal 6 6 2 2 2 4" xfId="1764" xr:uid="{1A53132B-C0D5-4D2F-A91E-626E9E6D817A}"/>
    <cellStyle name="Normal 6 6 2 2 3" xfId="1765" xr:uid="{8F5EC9DD-3D52-477B-8E62-A9B3E4D0D6EA}"/>
    <cellStyle name="Normal 6 6 2 2 3 2" xfId="1766" xr:uid="{E8B7A1F5-6518-4D1C-AE03-F2A166FF8DBA}"/>
    <cellStyle name="Normal 6 6 2 2 3 3" xfId="1767" xr:uid="{F419A07A-D66B-41CE-B98B-740203B400D8}"/>
    <cellStyle name="Normal 6 6 2 2 3 4" xfId="1768" xr:uid="{ACAA04FE-964B-4407-94C9-BAD5BB7F2131}"/>
    <cellStyle name="Normal 6 6 2 2 4" xfId="1769" xr:uid="{ED7441FC-9BCF-4A9C-A3FA-BF330C5E8250}"/>
    <cellStyle name="Normal 6 6 2 2 5" xfId="1770" xr:uid="{828FF719-BEF4-4CD7-8012-561314133524}"/>
    <cellStyle name="Normal 6 6 2 2 6" xfId="1771" xr:uid="{1A7EDD14-983B-4A80-AE15-9F9D28E6A769}"/>
    <cellStyle name="Normal 6 6 2 3" xfId="1772" xr:uid="{B8E4DC34-B648-4FE9-AC81-0EF66D7AA055}"/>
    <cellStyle name="Normal 6 6 2 3 2" xfId="1773" xr:uid="{F996FEC0-F87B-4346-AA33-F2842CC90EF6}"/>
    <cellStyle name="Normal 6 6 2 3 2 2" xfId="1774" xr:uid="{12DD459E-85F2-47F4-BF87-AF49D697A4E7}"/>
    <cellStyle name="Normal 6 6 2 3 2 3" xfId="1775" xr:uid="{41C29A52-D6BE-4BA5-94A9-8D4220A0F12F}"/>
    <cellStyle name="Normal 6 6 2 3 2 4" xfId="1776" xr:uid="{CD66ACEB-51C5-4AA5-A38C-6E25DB631A2F}"/>
    <cellStyle name="Normal 6 6 2 3 3" xfId="1777" xr:uid="{F30FA285-2D9D-45A6-80E1-F50F2C87B70F}"/>
    <cellStyle name="Normal 6 6 2 3 4" xfId="1778" xr:uid="{7D7F47D4-D441-42AA-A055-58418C7206B9}"/>
    <cellStyle name="Normal 6 6 2 3 5" xfId="1779" xr:uid="{C5D5D42C-D176-4D69-8911-1CB84D19CE78}"/>
    <cellStyle name="Normal 6 6 2 4" xfId="1780" xr:uid="{1C7A70F2-5447-401E-9B5C-4B005358F239}"/>
    <cellStyle name="Normal 6 6 2 4 2" xfId="1781" xr:uid="{BD8714D7-2D64-4D2A-8836-B88E09D4CA61}"/>
    <cellStyle name="Normal 6 6 2 4 3" xfId="1782" xr:uid="{22CB933B-3390-4C37-BD24-412EC4DC6643}"/>
    <cellStyle name="Normal 6 6 2 4 4" xfId="1783" xr:uid="{AF3155D6-77AE-4780-96AB-FD46761C312E}"/>
    <cellStyle name="Normal 6 6 2 5" xfId="1784" xr:uid="{B0BE4DD8-78F8-4AC0-88F0-035143111145}"/>
    <cellStyle name="Normal 6 6 2 5 2" xfId="1785" xr:uid="{D13ED793-094A-4E64-8D5B-8F2DA54CF5C5}"/>
    <cellStyle name="Normal 6 6 2 5 3" xfId="1786" xr:uid="{CC052FD9-3CB6-4FB4-A677-361D351AF315}"/>
    <cellStyle name="Normal 6 6 2 5 4" xfId="1787" xr:uid="{CB79CF59-2464-4C60-A500-CE0C29A863D8}"/>
    <cellStyle name="Normal 6 6 2 6" xfId="1788" xr:uid="{C5AC9AFE-61F6-4E79-BE67-47E20F56492C}"/>
    <cellStyle name="Normal 6 6 2 7" xfId="1789" xr:uid="{3A30C322-595D-4C51-81AE-AEA791A5A5F2}"/>
    <cellStyle name="Normal 6 6 2 8" xfId="1790" xr:uid="{190C8399-0F36-427F-BE35-6E6D2C514799}"/>
    <cellStyle name="Normal 6 6 3" xfId="1791" xr:uid="{E9F8E2CB-976C-40FA-AD25-4586F97F2C2C}"/>
    <cellStyle name="Normal 6 6 3 2" xfId="1792" xr:uid="{D4DD0B88-7AF6-4600-89D7-B5E97BFC8777}"/>
    <cellStyle name="Normal 6 6 3 2 2" xfId="1793" xr:uid="{355A3C41-DC09-42B8-8684-0ABF0F7FBED4}"/>
    <cellStyle name="Normal 6 6 3 2 3" xfId="1794" xr:uid="{60A637A2-1367-4560-ADD9-18BE4ACD9EDD}"/>
    <cellStyle name="Normal 6 6 3 2 4" xfId="1795" xr:uid="{44AB74D9-7701-4706-B9C5-666C8579D487}"/>
    <cellStyle name="Normal 6 6 3 3" xfId="1796" xr:uid="{F7E8A8CB-8366-4C5F-849E-B67D4533595C}"/>
    <cellStyle name="Normal 6 6 3 3 2" xfId="1797" xr:uid="{044BDCC1-5824-4887-870E-44FCF3914925}"/>
    <cellStyle name="Normal 6 6 3 3 3" xfId="1798" xr:uid="{55793259-2E1C-4D09-BFC4-03DACD2D9D43}"/>
    <cellStyle name="Normal 6 6 3 3 4" xfId="1799" xr:uid="{A4935FDC-E58A-4502-8B9D-C376ADFE2FBD}"/>
    <cellStyle name="Normal 6 6 3 4" xfId="1800" xr:uid="{EBB4CA67-3ADB-4A0F-B697-7D40BF3A68BB}"/>
    <cellStyle name="Normal 6 6 3 5" xfId="1801" xr:uid="{8F395CBC-791E-45A6-B3C8-70AD0ED337A6}"/>
    <cellStyle name="Normal 6 6 3 6" xfId="1802" xr:uid="{22BA7004-B74F-4327-83E2-29B9B9ABE81A}"/>
    <cellStyle name="Normal 6 6 4" xfId="1803" xr:uid="{72E4BDDA-295C-4638-9F9A-A6C882C2D760}"/>
    <cellStyle name="Normal 6 6 4 2" xfId="1804" xr:uid="{B36C5934-2A8C-4C49-8E53-E91A2520EBB2}"/>
    <cellStyle name="Normal 6 6 4 2 2" xfId="1805" xr:uid="{07251F26-4F1B-464B-BEAA-4580F0C0F60E}"/>
    <cellStyle name="Normal 6 6 4 2 3" xfId="1806" xr:uid="{A7492D2A-F322-49B2-9491-EB04F0352C2D}"/>
    <cellStyle name="Normal 6 6 4 2 4" xfId="1807" xr:uid="{B22B6A7A-9998-4593-A448-5B11042229E5}"/>
    <cellStyle name="Normal 6 6 4 3" xfId="1808" xr:uid="{0E9280B3-1AEF-45DD-AD9A-6029609726AE}"/>
    <cellStyle name="Normal 6 6 4 4" xfId="1809" xr:uid="{F5200038-1716-4DC5-A86E-5A02F6EC9A3C}"/>
    <cellStyle name="Normal 6 6 4 5" xfId="1810" xr:uid="{EFE7B076-B46E-43B3-B81B-CFF3AD8DEB7A}"/>
    <cellStyle name="Normal 6 6 5" xfId="1811" xr:uid="{18AAB38A-0F31-4215-B969-4B9BFF981C4C}"/>
    <cellStyle name="Normal 6 6 5 2" xfId="1812" xr:uid="{2A24F6F3-0E6A-4988-824D-68C5ACC432A8}"/>
    <cellStyle name="Normal 6 6 5 3" xfId="1813" xr:uid="{07DDEE3E-7FF5-4BD6-8CED-A3E94DAFB44A}"/>
    <cellStyle name="Normal 6 6 5 4" xfId="1814" xr:uid="{96B5176C-7232-4AF9-9EFC-6C8EC830918A}"/>
    <cellStyle name="Normal 6 6 6" xfId="1815" xr:uid="{3D0D19CE-5CB5-4F27-AFBB-93F7C03468F5}"/>
    <cellStyle name="Normal 6 6 6 2" xfId="1816" xr:uid="{411D16E4-FC37-4D7B-80D0-CC95F8803873}"/>
    <cellStyle name="Normal 6 6 6 3" xfId="1817" xr:uid="{2ECA7E05-44F0-48D2-AF24-4A67C50B9B65}"/>
    <cellStyle name="Normal 6 6 6 4" xfId="1818" xr:uid="{B40ECCF6-0EBE-4DBC-9E4B-3DB12D1FF527}"/>
    <cellStyle name="Normal 6 6 7" xfId="1819" xr:uid="{0E981DE8-F09C-4634-86A0-630BCF0F7B49}"/>
    <cellStyle name="Normal 6 6 8" xfId="1820" xr:uid="{A2BBADC4-6E06-43CB-94D0-AEC7263CE74B}"/>
    <cellStyle name="Normal 6 6 9" xfId="1821" xr:uid="{A166F56E-91EF-4749-81CF-1F67A965DCA0}"/>
    <cellStyle name="Normal 6 7" xfId="1822" xr:uid="{467A7226-A6E6-4199-9B3A-15AB77AD69C6}"/>
    <cellStyle name="Normal 6 7 2" xfId="1823" xr:uid="{4B6BC1E6-B59A-4F01-89B3-DD0CB5BE7995}"/>
    <cellStyle name="Normal 6 7 2 2" xfId="1824" xr:uid="{EC560FBA-70BB-4888-856A-FBF66D24ED10}"/>
    <cellStyle name="Normal 6 7 2 2 2" xfId="1825" xr:uid="{686F7DA8-4534-4C0F-B061-68447212155E}"/>
    <cellStyle name="Normal 6 7 2 2 2 2" xfId="4009" xr:uid="{61E2EABD-A1CD-402B-AB99-3B4A9A83055D}"/>
    <cellStyle name="Normal 6 7 2 2 3" xfId="1826" xr:uid="{A70BC099-417E-4928-80ED-38F80EBF3AA0}"/>
    <cellStyle name="Normal 6 7 2 2 4" xfId="1827" xr:uid="{B0552FE1-0797-44D5-AF50-3BBF8361AF3A}"/>
    <cellStyle name="Normal 6 7 2 3" xfId="1828" xr:uid="{AAB2DC25-C3E9-4758-A250-54F886A1C164}"/>
    <cellStyle name="Normal 6 7 2 3 2" xfId="1829" xr:uid="{D2B18F93-C3A8-412F-8C2F-99565487A03B}"/>
    <cellStyle name="Normal 6 7 2 3 3" xfId="1830" xr:uid="{26513132-4587-47CE-BB95-7AB4E928A8B6}"/>
    <cellStyle name="Normal 6 7 2 3 4" xfId="1831" xr:uid="{E7C7A26D-8857-4A65-957E-3121B70037A8}"/>
    <cellStyle name="Normal 6 7 2 4" xfId="1832" xr:uid="{698D441B-D441-451E-AEF7-D6728305F1F2}"/>
    <cellStyle name="Normal 6 7 2 5" xfId="1833" xr:uid="{DBC1FFB0-0C5C-4A9B-9704-F94BEE78B4FB}"/>
    <cellStyle name="Normal 6 7 2 6" xfId="1834" xr:uid="{2678E8CE-0447-4D60-9341-0EE97A5754AF}"/>
    <cellStyle name="Normal 6 7 3" xfId="1835" xr:uid="{6673A70A-5D26-4EFD-9103-7B61A60BFCD3}"/>
    <cellStyle name="Normal 6 7 3 2" xfId="1836" xr:uid="{466CC05D-1823-43F7-8E35-2C86FB22D16C}"/>
    <cellStyle name="Normal 6 7 3 2 2" xfId="1837" xr:uid="{08FFA4F1-9BF9-420B-98D9-0191BDB5B66E}"/>
    <cellStyle name="Normal 6 7 3 2 3" xfId="1838" xr:uid="{30D2608E-5166-4B3C-AAAC-98E80CC7F31F}"/>
    <cellStyle name="Normal 6 7 3 2 4" xfId="1839" xr:uid="{C4984622-939F-4732-A6EA-144ECBEE76AC}"/>
    <cellStyle name="Normal 6 7 3 3" xfId="1840" xr:uid="{18F45914-C1FC-4054-B129-933BBEA7A90F}"/>
    <cellStyle name="Normal 6 7 3 4" xfId="1841" xr:uid="{E27FF90A-0D2B-4FBD-8F4E-FD251011D4E1}"/>
    <cellStyle name="Normal 6 7 3 5" xfId="1842" xr:uid="{B8D47D2A-91C4-4BF7-9C16-72A65A1363DE}"/>
    <cellStyle name="Normal 6 7 4" xfId="1843" xr:uid="{C273B348-4AD8-437C-A9C3-7B8997BE2417}"/>
    <cellStyle name="Normal 6 7 4 2" xfId="1844" xr:uid="{F917FE6B-9086-4F44-BAF9-171132923B34}"/>
    <cellStyle name="Normal 6 7 4 3" xfId="1845" xr:uid="{BDB64288-26E5-4D9F-BCBF-F1D69CE5A305}"/>
    <cellStyle name="Normal 6 7 4 4" xfId="1846" xr:uid="{B2D17F14-71C0-4ECE-A61C-12BCAA42D078}"/>
    <cellStyle name="Normal 6 7 5" xfId="1847" xr:uid="{FA8AFF48-6830-461E-886E-6DC5DECE075C}"/>
    <cellStyle name="Normal 6 7 5 2" xfId="1848" xr:uid="{A8F83099-4478-4697-A2CB-704E92AAF847}"/>
    <cellStyle name="Normal 6 7 5 3" xfId="1849" xr:uid="{7DBE2080-9F54-45EA-B5F6-4E9F18D1322C}"/>
    <cellStyle name="Normal 6 7 5 4" xfId="1850" xr:uid="{1F82BBE0-B71F-41DE-8B3F-C1D62B4EA63A}"/>
    <cellStyle name="Normal 6 7 6" xfId="1851" xr:uid="{AAC02385-5344-4E45-8F98-B2A4572D3F53}"/>
    <cellStyle name="Normal 6 7 7" xfId="1852" xr:uid="{70027D56-73EB-4CCF-9906-463AE4CFC555}"/>
    <cellStyle name="Normal 6 7 8" xfId="1853" xr:uid="{B1AEB7C1-5755-4312-8080-B7D615B2185F}"/>
    <cellStyle name="Normal 6 8" xfId="1854" xr:uid="{8BC76CB9-5CC8-4AE9-A430-3972D2BE425D}"/>
    <cellStyle name="Normal 6 8 2" xfId="1855" xr:uid="{9B833BB6-4700-4372-AF59-807DEAC9181F}"/>
    <cellStyle name="Normal 6 8 2 2" xfId="1856" xr:uid="{40F16B21-E09C-40F2-AC53-A728F9147E4F}"/>
    <cellStyle name="Normal 6 8 2 2 2" xfId="1857" xr:uid="{FE5054E6-CE9E-422E-AF30-CD682B8DFC6C}"/>
    <cellStyle name="Normal 6 8 2 2 3" xfId="1858" xr:uid="{5036CEB0-781B-48AE-B8B3-F7A75D1B6E87}"/>
    <cellStyle name="Normal 6 8 2 2 4" xfId="1859" xr:uid="{858DA29E-29B1-4D71-8DD4-DB2951019BAB}"/>
    <cellStyle name="Normal 6 8 2 3" xfId="1860" xr:uid="{3BCE4ACA-3ED6-4C1E-8573-D26A7D8B3E0E}"/>
    <cellStyle name="Normal 6 8 2 4" xfId="1861" xr:uid="{9D6C679A-4058-4725-9231-CC6BF6908BF1}"/>
    <cellStyle name="Normal 6 8 2 5" xfId="1862" xr:uid="{007EC9D2-9582-485F-BCC4-94914FCF4402}"/>
    <cellStyle name="Normal 6 8 3" xfId="1863" xr:uid="{56051D6D-A755-4580-A08D-2ABD23B0B011}"/>
    <cellStyle name="Normal 6 8 3 2" xfId="1864" xr:uid="{5F2F156C-B4D3-4EC4-8E75-36854AF3957A}"/>
    <cellStyle name="Normal 6 8 3 3" xfId="1865" xr:uid="{A9B3E454-E376-494E-BD3B-1F28FD1C338B}"/>
    <cellStyle name="Normal 6 8 3 4" xfId="1866" xr:uid="{22B1D0EF-DED8-4933-8A2D-29D95E6BB1A5}"/>
    <cellStyle name="Normal 6 8 4" xfId="1867" xr:uid="{D81BBEFC-D98B-409F-BE48-6EF5FF6259E2}"/>
    <cellStyle name="Normal 6 8 4 2" xfId="1868" xr:uid="{9C2108E8-C430-43DF-A3C5-BD06181CE676}"/>
    <cellStyle name="Normal 6 8 4 3" xfId="1869" xr:uid="{D034E159-FE3F-4E0C-9753-3C59D984649B}"/>
    <cellStyle name="Normal 6 8 4 4" xfId="1870" xr:uid="{EBD99CDC-69B5-40EB-BFB2-3C3194A2D5E2}"/>
    <cellStyle name="Normal 6 8 5" xfId="1871" xr:uid="{EB842600-D1CB-4819-8377-F65A6FDB783B}"/>
    <cellStyle name="Normal 6 8 6" xfId="1872" xr:uid="{A82092B9-B375-4936-872A-762ADEC8D780}"/>
    <cellStyle name="Normal 6 8 7" xfId="1873" xr:uid="{79F27090-ECF5-4156-A3E7-1EE3C6A3A40E}"/>
    <cellStyle name="Normal 6 9" xfId="1874" xr:uid="{6B867FF0-A0FD-4336-9DB6-56C1D67A565B}"/>
    <cellStyle name="Normal 6 9 2" xfId="1875" xr:uid="{D9AD1ACF-6E0F-4108-AAED-A7FCE556C8A3}"/>
    <cellStyle name="Normal 6 9 2 2" xfId="1876" xr:uid="{13CE0056-F1B9-4704-A7C8-5B925EA436A7}"/>
    <cellStyle name="Normal 6 9 2 3" xfId="1877" xr:uid="{F7FE14EF-4DEA-4E3D-9D61-417ECB2D2EB6}"/>
    <cellStyle name="Normal 6 9 2 4" xfId="1878" xr:uid="{35B8CB27-49C7-40B2-9D9D-2AFF66199A83}"/>
    <cellStyle name="Normal 6 9 3" xfId="1879" xr:uid="{A13ABF30-4251-461D-B46D-473D970FA471}"/>
    <cellStyle name="Normal 6 9 3 2" xfId="1880" xr:uid="{6D246DD6-F1D4-4939-A4D2-1E49155814AE}"/>
    <cellStyle name="Normal 6 9 3 3" xfId="1881" xr:uid="{0E102DD2-C52E-4286-9CE4-44C670C7E733}"/>
    <cellStyle name="Normal 6 9 3 4" xfId="1882" xr:uid="{83FBE364-A2C9-422C-838D-F06487F7473F}"/>
    <cellStyle name="Normal 6 9 4" xfId="1883" xr:uid="{233733CF-AC92-4443-BB6A-96108AEFB302}"/>
    <cellStyle name="Normal 6 9 5" xfId="1884" xr:uid="{0DA21DEE-E122-4867-88DB-4A9A43ABD043}"/>
    <cellStyle name="Normal 6 9 6" xfId="1885" xr:uid="{25A607E7-4C69-422B-8C19-67ECD702817A}"/>
    <cellStyle name="Normal 7" xfId="87" xr:uid="{289D0542-38F7-42D6-9485-18CCEB80F038}"/>
    <cellStyle name="Normal 7 10" xfId="1886" xr:uid="{E4736D38-38C9-4632-A82B-C681C1D0AC55}"/>
    <cellStyle name="Normal 7 10 2" xfId="1887" xr:uid="{F4A749B3-F56D-4902-B01E-04619696D5EC}"/>
    <cellStyle name="Normal 7 10 3" xfId="1888" xr:uid="{E49BF5A1-948D-4D25-8A14-BFCDC2A6EB46}"/>
    <cellStyle name="Normal 7 10 4" xfId="1889" xr:uid="{78192089-DADC-49BC-B8D6-845F9AA822DD}"/>
    <cellStyle name="Normal 7 11" xfId="1890" xr:uid="{7EFFD6EA-4B57-45CC-A87A-FF1590D9A59B}"/>
    <cellStyle name="Normal 7 11 2" xfId="1891" xr:uid="{FBACE56B-6733-4B49-88A1-6DC42EC217D3}"/>
    <cellStyle name="Normal 7 11 3" xfId="1892" xr:uid="{17EF8DEC-214A-4586-BB9A-82F34DF0A635}"/>
    <cellStyle name="Normal 7 11 4" xfId="1893" xr:uid="{BF684B48-32F5-433B-9C28-BEA9646B0D42}"/>
    <cellStyle name="Normal 7 12" xfId="1894" xr:uid="{81DCAD52-0A11-4909-9564-3BDB1C5791A1}"/>
    <cellStyle name="Normal 7 12 2" xfId="1895" xr:uid="{1B12397A-0937-4AFE-9200-331E7073B846}"/>
    <cellStyle name="Normal 7 13" xfId="1896" xr:uid="{EE7BA484-49FB-4FEB-9F1D-07C8A9921AF9}"/>
    <cellStyle name="Normal 7 14" xfId="1897" xr:uid="{DC98348F-E4C0-4047-ACDF-742BDDDD19B1}"/>
    <cellStyle name="Normal 7 15" xfId="1898" xr:uid="{AC0CB522-29E5-45C4-8AA7-7CC6D88EFB3E}"/>
    <cellStyle name="Normal 7 2" xfId="88" xr:uid="{0AA1C390-4682-4790-BE5C-F48099D9B0C0}"/>
    <cellStyle name="Normal 7 2 10" xfId="1899" xr:uid="{8D6C6BB6-F251-4E67-B7F2-AE64291233AC}"/>
    <cellStyle name="Normal 7 2 11" xfId="1900" xr:uid="{B6FA1E99-13E4-4B51-BDF2-EA0A35A8E7D6}"/>
    <cellStyle name="Normal 7 2 2" xfId="1901" xr:uid="{0CA3D1F2-9048-42BA-9096-EEC0CB372FBD}"/>
    <cellStyle name="Normal 7 2 2 2" xfId="1902" xr:uid="{61173D1F-084B-4F47-B1C2-200D8436449F}"/>
    <cellStyle name="Normal 7 2 2 2 2" xfId="1903" xr:uid="{B44BDF78-5959-4E5A-8E27-FB704544CA30}"/>
    <cellStyle name="Normal 7 2 2 2 2 2" xfId="1904" xr:uid="{5D726E7D-0373-4A03-963F-8466FF26F49B}"/>
    <cellStyle name="Normal 7 2 2 2 2 2 2" xfId="1905" xr:uid="{0C1BD352-367E-431D-9769-652F762E5C50}"/>
    <cellStyle name="Normal 7 2 2 2 2 2 2 2" xfId="4010" xr:uid="{DF5AB28E-01FF-48CD-86D7-63850321B77E}"/>
    <cellStyle name="Normal 7 2 2 2 2 2 2 2 2" xfId="4011" xr:uid="{87ECCEDE-CB60-4B90-B133-EF5899BDA17F}"/>
    <cellStyle name="Normal 7 2 2 2 2 2 2 3" xfId="4012" xr:uid="{F792464D-AB41-462A-A918-F775A087361E}"/>
    <cellStyle name="Normal 7 2 2 2 2 2 3" xfId="1906" xr:uid="{D128C0A5-8BC9-41B9-89E4-B26460016802}"/>
    <cellStyle name="Normal 7 2 2 2 2 2 3 2" xfId="4013" xr:uid="{03974035-2D4A-48DF-9E2A-8EF05E5BA4E2}"/>
    <cellStyle name="Normal 7 2 2 2 2 2 4" xfId="1907" xr:uid="{2A8E2840-2595-4E09-9172-88CB6D14A85D}"/>
    <cellStyle name="Normal 7 2 2 2 2 3" xfId="1908" xr:uid="{31105CD1-98D7-4454-8125-A08DE9C69674}"/>
    <cellStyle name="Normal 7 2 2 2 2 3 2" xfId="1909" xr:uid="{B5E58040-9F0D-4E04-874D-277BC74AE30F}"/>
    <cellStyle name="Normal 7 2 2 2 2 3 2 2" xfId="4014" xr:uid="{12851A1F-3194-4318-A058-0D1302776CF3}"/>
    <cellStyle name="Normal 7 2 2 2 2 3 3" xfId="1910" xr:uid="{4CCC2544-329B-4B63-AF4E-5532DE913AE3}"/>
    <cellStyle name="Normal 7 2 2 2 2 3 4" xfId="1911" xr:uid="{2BC5C513-C235-4B5E-9EDA-2AF2C6A26607}"/>
    <cellStyle name="Normal 7 2 2 2 2 4" xfId="1912" xr:uid="{CD67E727-A094-4CEB-92A0-813E67FB9E1B}"/>
    <cellStyle name="Normal 7 2 2 2 2 4 2" xfId="4015" xr:uid="{485C8291-1DAB-4F22-B679-7DDE6266290C}"/>
    <cellStyle name="Normal 7 2 2 2 2 5" xfId="1913" xr:uid="{157786CB-5677-40D4-92D1-DB09E1F01700}"/>
    <cellStyle name="Normal 7 2 2 2 2 6" xfId="1914" xr:uid="{25C7BC46-789E-4CBC-9E02-03BEC853BA4F}"/>
    <cellStyle name="Normal 7 2 2 2 3" xfId="1915" xr:uid="{6CBC2899-7E94-4180-8E27-B5C67B52ED39}"/>
    <cellStyle name="Normal 7 2 2 2 3 2" xfId="1916" xr:uid="{C57AD677-B5B8-4C2A-A0AC-332B88CDAB8E}"/>
    <cellStyle name="Normal 7 2 2 2 3 2 2" xfId="1917" xr:uid="{BB17AC13-3436-48A3-8B5F-F77CA6D90604}"/>
    <cellStyle name="Normal 7 2 2 2 3 2 2 2" xfId="4016" xr:uid="{7910D3CD-BB87-4F8A-B611-910E258F22B7}"/>
    <cellStyle name="Normal 7 2 2 2 3 2 2 2 2" xfId="4017" xr:uid="{B97B2ADD-9047-46CD-AF33-C77945AB8C80}"/>
    <cellStyle name="Normal 7 2 2 2 3 2 2 3" xfId="4018" xr:uid="{919FEA86-5944-4DCE-A319-18EE65E4010A}"/>
    <cellStyle name="Normal 7 2 2 2 3 2 3" xfId="1918" xr:uid="{55BF2D45-9E04-40B0-9FF0-D80DE4D2E0F1}"/>
    <cellStyle name="Normal 7 2 2 2 3 2 3 2" xfId="4019" xr:uid="{401EE802-D63A-4136-AA9C-C69AA11FEE60}"/>
    <cellStyle name="Normal 7 2 2 2 3 2 4" xfId="1919" xr:uid="{AC85C09F-1046-4CA2-82CB-EBC656008E1F}"/>
    <cellStyle name="Normal 7 2 2 2 3 3" xfId="1920" xr:uid="{0145A6F2-A8A9-4E70-BC85-6EE60D89A4DA}"/>
    <cellStyle name="Normal 7 2 2 2 3 3 2" xfId="4020" xr:uid="{31B22A52-5A4E-474D-9A15-433639433F2D}"/>
    <cellStyle name="Normal 7 2 2 2 3 3 2 2" xfId="4021" xr:uid="{30E9D8CB-5485-4309-9220-866E2AF240DC}"/>
    <cellStyle name="Normal 7 2 2 2 3 3 3" xfId="4022" xr:uid="{72B8C474-DFEC-465A-81FC-59F92E99A454}"/>
    <cellStyle name="Normal 7 2 2 2 3 4" xfId="1921" xr:uid="{56B4A633-7ED2-4CBF-8ECA-B6D658826BC1}"/>
    <cellStyle name="Normal 7 2 2 2 3 4 2" xfId="4023" xr:uid="{C1A5EC61-9DF2-48F4-BC1C-A51967153585}"/>
    <cellStyle name="Normal 7 2 2 2 3 5" xfId="1922" xr:uid="{189F7A27-8EF1-4B98-9ADB-C8E6C5D6F560}"/>
    <cellStyle name="Normal 7 2 2 2 4" xfId="1923" xr:uid="{18243E07-BE59-4DFE-B4A0-21DBB24B4A99}"/>
    <cellStyle name="Normal 7 2 2 2 4 2" xfId="1924" xr:uid="{FC29CEC2-8B24-4804-A8DF-85294E43FA82}"/>
    <cellStyle name="Normal 7 2 2 2 4 2 2" xfId="4024" xr:uid="{06933F51-A96A-482B-B110-268412AEC47C}"/>
    <cellStyle name="Normal 7 2 2 2 4 2 2 2" xfId="4025" xr:uid="{5B8390C4-13E4-4990-93A0-911B2136A67B}"/>
    <cellStyle name="Normal 7 2 2 2 4 2 3" xfId="4026" xr:uid="{CF9623DD-7D9F-4BE4-96BA-C604848E09AF}"/>
    <cellStyle name="Normal 7 2 2 2 4 3" xfId="1925" xr:uid="{6B8BB914-6942-4ABA-87BA-4806DE6350B9}"/>
    <cellStyle name="Normal 7 2 2 2 4 3 2" xfId="4027" xr:uid="{95F4A9DB-46D2-4399-88A2-7D4C5A9CE1A0}"/>
    <cellStyle name="Normal 7 2 2 2 4 4" xfId="1926" xr:uid="{F3C22BBA-C114-4D68-B1BF-8674EEED9A3C}"/>
    <cellStyle name="Normal 7 2 2 2 5" xfId="1927" xr:uid="{D473FF6D-CA84-47CC-A663-5178D178C54F}"/>
    <cellStyle name="Normal 7 2 2 2 5 2" xfId="1928" xr:uid="{98B833D0-9A67-46C7-958C-DC2B99476C8D}"/>
    <cellStyle name="Normal 7 2 2 2 5 2 2" xfId="4028" xr:uid="{B8F6A89F-A15E-4EB2-AFDC-D992BA18DFC7}"/>
    <cellStyle name="Normal 7 2 2 2 5 3" xfId="1929" xr:uid="{08CE91FA-EEEA-4A16-A4D3-278FE9D31154}"/>
    <cellStyle name="Normal 7 2 2 2 5 4" xfId="1930" xr:uid="{8E6EB1E5-42F7-4F31-8574-2AF927C4A18C}"/>
    <cellStyle name="Normal 7 2 2 2 6" xfId="1931" xr:uid="{3A16C4D7-0F5E-4408-B792-5F59E06412A3}"/>
    <cellStyle name="Normal 7 2 2 2 6 2" xfId="4029" xr:uid="{5DD8A75A-5B78-4CF2-B6DF-BB4751FA291B}"/>
    <cellStyle name="Normal 7 2 2 2 7" xfId="1932" xr:uid="{3B7ED3C6-3633-40D5-843A-8F1432CBBDF0}"/>
    <cellStyle name="Normal 7 2 2 2 8" xfId="1933" xr:uid="{35CCFA6B-7D5A-449D-81AA-FFECD5DDDBB0}"/>
    <cellStyle name="Normal 7 2 2 3" xfId="1934" xr:uid="{5B506A91-BD55-4F58-9CB7-FF7B6108E5DD}"/>
    <cellStyle name="Normal 7 2 2 3 2" xfId="1935" xr:uid="{6C6A5087-3F60-4B86-82BC-25AD984C98A7}"/>
    <cellStyle name="Normal 7 2 2 3 2 2" xfId="1936" xr:uid="{3D01B9D9-54B1-4A05-963E-30B36A5BA2DE}"/>
    <cellStyle name="Normal 7 2 2 3 2 2 2" xfId="4030" xr:uid="{E34E8B97-95FA-403B-9651-30229B94410F}"/>
    <cellStyle name="Normal 7 2 2 3 2 2 2 2" xfId="4031" xr:uid="{18473FC6-1C78-4AD3-9664-DE4E6F42BD15}"/>
    <cellStyle name="Normal 7 2 2 3 2 2 3" xfId="4032" xr:uid="{6217040D-62D5-4334-8CA0-6F1E6E43D2C2}"/>
    <cellStyle name="Normal 7 2 2 3 2 3" xfId="1937" xr:uid="{92C28095-F789-49AE-9544-E4DE0E3EB034}"/>
    <cellStyle name="Normal 7 2 2 3 2 3 2" xfId="4033" xr:uid="{01E09B7E-6BB2-44B3-B767-138E8D8B724F}"/>
    <cellStyle name="Normal 7 2 2 3 2 4" xfId="1938" xr:uid="{B6F0FAEB-8191-4299-A7ED-DA83050EA557}"/>
    <cellStyle name="Normal 7 2 2 3 3" xfId="1939" xr:uid="{D45524D6-50D2-4878-B8CD-2FB7431392D7}"/>
    <cellStyle name="Normal 7 2 2 3 3 2" xfId="1940" xr:uid="{FB71DAB4-EE73-4A63-BBC3-6A46C7CA3B02}"/>
    <cellStyle name="Normal 7 2 2 3 3 2 2" xfId="4034" xr:uid="{592B2375-BBC9-4F67-AA38-5A6E3997FE28}"/>
    <cellStyle name="Normal 7 2 2 3 3 3" xfId="1941" xr:uid="{743EF24F-30A5-4A3F-926D-3B2B409A0DF6}"/>
    <cellStyle name="Normal 7 2 2 3 3 4" xfId="1942" xr:uid="{DAD30495-83A7-404C-99EE-F5C864B3DE91}"/>
    <cellStyle name="Normal 7 2 2 3 4" xfId="1943" xr:uid="{95AE07F3-5593-49A8-8497-99786CC058DF}"/>
    <cellStyle name="Normal 7 2 2 3 4 2" xfId="4035" xr:uid="{A736144B-0407-4B26-9877-CADA3008F0C6}"/>
    <cellStyle name="Normal 7 2 2 3 5" xfId="1944" xr:uid="{F49BF2FC-5372-4A3F-8BE1-D812AB342F53}"/>
    <cellStyle name="Normal 7 2 2 3 6" xfId="1945" xr:uid="{CA061AEF-6EC9-4749-BF3B-037DCFCCDD03}"/>
    <cellStyle name="Normal 7 2 2 4" xfId="1946" xr:uid="{635081B5-2F01-4773-ADA3-966CE3887D24}"/>
    <cellStyle name="Normal 7 2 2 4 2" xfId="1947" xr:uid="{72E3E93E-E095-4D7D-8182-64F9EEB73B06}"/>
    <cellStyle name="Normal 7 2 2 4 2 2" xfId="1948" xr:uid="{1E190F6E-D808-438D-B25D-3A83193CF354}"/>
    <cellStyle name="Normal 7 2 2 4 2 2 2" xfId="4036" xr:uid="{51D7B4F9-C940-4CE0-86FF-47F89E83DC5A}"/>
    <cellStyle name="Normal 7 2 2 4 2 2 2 2" xfId="4037" xr:uid="{FA95949B-BDDF-4003-92D6-44679ACC5AA1}"/>
    <cellStyle name="Normal 7 2 2 4 2 2 3" xfId="4038" xr:uid="{26A99506-F378-4EAF-9C48-A1B7B9703F34}"/>
    <cellStyle name="Normal 7 2 2 4 2 3" xfId="1949" xr:uid="{2A1D7E7D-13EC-4E9E-ACDA-03C5C5343121}"/>
    <cellStyle name="Normal 7 2 2 4 2 3 2" xfId="4039" xr:uid="{AC3E847A-3EBD-49DD-BE07-BB3ADB27114E}"/>
    <cellStyle name="Normal 7 2 2 4 2 4" xfId="1950" xr:uid="{28A9E81B-F17B-44A8-A3D1-71D490052F06}"/>
    <cellStyle name="Normal 7 2 2 4 3" xfId="1951" xr:uid="{CE8A797A-746A-41DE-A33A-EDB663801DD3}"/>
    <cellStyle name="Normal 7 2 2 4 3 2" xfId="4040" xr:uid="{64939A38-8AE5-4A36-9B62-3E728DD62801}"/>
    <cellStyle name="Normal 7 2 2 4 3 2 2" xfId="4041" xr:uid="{0DC0EB12-A6D7-4163-B556-791150D3751A}"/>
    <cellStyle name="Normal 7 2 2 4 3 3" xfId="4042" xr:uid="{A7A236FD-63DC-4D0B-8B64-D60BBB160985}"/>
    <cellStyle name="Normal 7 2 2 4 4" xfId="1952" xr:uid="{9E973DE5-EE20-423A-ADCF-25554F31F62A}"/>
    <cellStyle name="Normal 7 2 2 4 4 2" xfId="4043" xr:uid="{FD51DB6E-E8AA-4A3F-B8FE-8BAABFB24D32}"/>
    <cellStyle name="Normal 7 2 2 4 5" xfId="1953" xr:uid="{84D5F4EB-4C24-442D-9CEA-85659163467E}"/>
    <cellStyle name="Normal 7 2 2 5" xfId="1954" xr:uid="{3F3EC09E-986D-4130-AD1A-7DF8CF321C97}"/>
    <cellStyle name="Normal 7 2 2 5 2" xfId="1955" xr:uid="{EA64B6AC-9714-49A7-A16D-4C9DF98D68C4}"/>
    <cellStyle name="Normal 7 2 2 5 2 2" xfId="4044" xr:uid="{3F404047-20BA-47CA-AEE0-F002911AE153}"/>
    <cellStyle name="Normal 7 2 2 5 2 2 2" xfId="4045" xr:uid="{9F61E430-0F8C-4EE6-9ED3-17462F452BBF}"/>
    <cellStyle name="Normal 7 2 2 5 2 3" xfId="4046" xr:uid="{D02B1CBA-D5B5-459E-9209-74D39F510829}"/>
    <cellStyle name="Normal 7 2 2 5 3" xfId="1956" xr:uid="{B4A4E2BD-7356-4E55-9269-0B7812009508}"/>
    <cellStyle name="Normal 7 2 2 5 3 2" xfId="4047" xr:uid="{8F8D26A7-C2FA-4CAC-84B8-820CF05DFE7E}"/>
    <cellStyle name="Normal 7 2 2 5 4" xfId="1957" xr:uid="{F74E9068-005D-4CC9-AD7A-9F23168E1607}"/>
    <cellStyle name="Normal 7 2 2 6" xfId="1958" xr:uid="{089DBD83-E2E3-46B1-A90D-BF6EA45A9560}"/>
    <cellStyle name="Normal 7 2 2 6 2" xfId="1959" xr:uid="{B768A3F0-0BDC-4A90-9759-BEFBAA23D91C}"/>
    <cellStyle name="Normal 7 2 2 6 2 2" xfId="4048" xr:uid="{A76AFBEA-6CFF-4D6E-9BDF-A1F08503F188}"/>
    <cellStyle name="Normal 7 2 2 6 3" xfId="1960" xr:uid="{7151D0C7-3446-4ACC-B825-8A9FA95AFA3E}"/>
    <cellStyle name="Normal 7 2 2 6 4" xfId="1961" xr:uid="{8099E354-686B-4CEE-B737-B850273DAE8A}"/>
    <cellStyle name="Normal 7 2 2 7" xfId="1962" xr:uid="{1554866A-8F17-4B10-A674-E30F6870A5A4}"/>
    <cellStyle name="Normal 7 2 2 7 2" xfId="4049" xr:uid="{3B5BB553-B906-4EA7-A782-7CF81B242B00}"/>
    <cellStyle name="Normal 7 2 2 8" xfId="1963" xr:uid="{A00B3067-E0A8-4009-9E8E-373CC572169A}"/>
    <cellStyle name="Normal 7 2 2 9" xfId="1964" xr:uid="{9F1B584D-81F5-4911-859D-D8C352C25D89}"/>
    <cellStyle name="Normal 7 2 3" xfId="1965" xr:uid="{C65F958A-C89E-4562-AC4C-88AFB4C8B859}"/>
    <cellStyle name="Normal 7 2 3 2" xfId="1966" xr:uid="{199CECDF-065A-47DD-85F0-DB0EEF8C3F3D}"/>
    <cellStyle name="Normal 7 2 3 2 2" xfId="1967" xr:uid="{8FF7D396-75D9-479A-8D89-BB0AB3643836}"/>
    <cellStyle name="Normal 7 2 3 2 2 2" xfId="1968" xr:uid="{2451A47D-DBE6-4B8A-893B-75A41D00E89D}"/>
    <cellStyle name="Normal 7 2 3 2 2 2 2" xfId="4050" xr:uid="{396B21C5-3C80-40B2-8D66-4EFD9504E050}"/>
    <cellStyle name="Normal 7 2 3 2 2 2 2 2" xfId="4051" xr:uid="{3F40A715-D1BE-4200-9961-13AA516543F0}"/>
    <cellStyle name="Normal 7 2 3 2 2 2 3" xfId="4052" xr:uid="{0C043ED1-D440-4CB6-8EB5-5DFDF8E31398}"/>
    <cellStyle name="Normal 7 2 3 2 2 3" xfId="1969" xr:uid="{CB454213-DC48-4880-BD80-D88CD1DA35A3}"/>
    <cellStyle name="Normal 7 2 3 2 2 3 2" xfId="4053" xr:uid="{16B8E7BB-BF12-4E80-994C-B4B247CA045A}"/>
    <cellStyle name="Normal 7 2 3 2 2 4" xfId="1970" xr:uid="{ACA400D8-6694-4354-9238-3745A1E41E2D}"/>
    <cellStyle name="Normal 7 2 3 2 3" xfId="1971" xr:uid="{73F1315B-59FA-423C-A743-BD45BC663D18}"/>
    <cellStyle name="Normal 7 2 3 2 3 2" xfId="1972" xr:uid="{779BCAAD-7127-4950-B349-8DE3FA018528}"/>
    <cellStyle name="Normal 7 2 3 2 3 2 2" xfId="4054" xr:uid="{27070B92-21F4-4247-8FDE-6ED6808F707B}"/>
    <cellStyle name="Normal 7 2 3 2 3 3" xfId="1973" xr:uid="{2B8B6962-005B-405B-9428-D9EF79B6BDDD}"/>
    <cellStyle name="Normal 7 2 3 2 3 4" xfId="1974" xr:uid="{312CC23D-DB7A-460A-9D1B-DDBEC83DD799}"/>
    <cellStyle name="Normal 7 2 3 2 4" xfId="1975" xr:uid="{1FB1147A-4869-4F05-8A7E-AEE90A01EB5F}"/>
    <cellStyle name="Normal 7 2 3 2 4 2" xfId="4055" xr:uid="{95FD1779-DEBA-440C-AFC8-6502A10D365E}"/>
    <cellStyle name="Normal 7 2 3 2 5" xfId="1976" xr:uid="{75918444-B99C-4CE7-91A3-32571D774083}"/>
    <cellStyle name="Normal 7 2 3 2 6" xfId="1977" xr:uid="{5B16E38B-2472-482C-869F-CF15194A2A2D}"/>
    <cellStyle name="Normal 7 2 3 3" xfId="1978" xr:uid="{4DD982B9-17D9-44D3-8371-03BC3E9FCD22}"/>
    <cellStyle name="Normal 7 2 3 3 2" xfId="1979" xr:uid="{CBCB433D-405C-42D0-ACF6-B8C8BE916002}"/>
    <cellStyle name="Normal 7 2 3 3 2 2" xfId="1980" xr:uid="{81474F97-C08F-48A6-BADB-AF1763D2C137}"/>
    <cellStyle name="Normal 7 2 3 3 2 2 2" xfId="4056" xr:uid="{1CEEB46F-B28F-4AD0-B6C5-EFB7EEB79907}"/>
    <cellStyle name="Normal 7 2 3 3 2 2 2 2" xfId="4057" xr:uid="{4539BA01-01EC-475E-BD6D-195A568D980B}"/>
    <cellStyle name="Normal 7 2 3 3 2 2 3" xfId="4058" xr:uid="{B7183E43-2830-4EB9-85FA-CD4C4FACA36D}"/>
    <cellStyle name="Normal 7 2 3 3 2 3" xfId="1981" xr:uid="{F34F6E99-A0B7-400C-9F7D-012B609DE021}"/>
    <cellStyle name="Normal 7 2 3 3 2 3 2" xfId="4059" xr:uid="{488ED36E-4E12-4BBA-B9B7-DD0576C82942}"/>
    <cellStyle name="Normal 7 2 3 3 2 4" xfId="1982" xr:uid="{22AC5710-94D1-42C5-8732-439D0BFBF644}"/>
    <cellStyle name="Normal 7 2 3 3 3" xfId="1983" xr:uid="{3BC509CF-1758-4A48-96D2-E8E6897A737E}"/>
    <cellStyle name="Normal 7 2 3 3 3 2" xfId="4060" xr:uid="{EDEDB006-6506-49E7-88F8-6F6462C30EA4}"/>
    <cellStyle name="Normal 7 2 3 3 3 2 2" xfId="4061" xr:uid="{2DCA6485-A1A9-4019-BBB6-99F54E0A2DF5}"/>
    <cellStyle name="Normal 7 2 3 3 3 3" xfId="4062" xr:uid="{2E6FB098-66DC-42B2-9147-28619E48ACB0}"/>
    <cellStyle name="Normal 7 2 3 3 4" xfId="1984" xr:uid="{AA7E5C8F-0A83-4B53-A53A-2BEDEC674B7D}"/>
    <cellStyle name="Normal 7 2 3 3 4 2" xfId="4063" xr:uid="{E3F92FC8-6265-41D6-ABA3-068A557964A3}"/>
    <cellStyle name="Normal 7 2 3 3 5" xfId="1985" xr:uid="{58E60DE7-1A64-45F5-809A-90348DA64C81}"/>
    <cellStyle name="Normal 7 2 3 4" xfId="1986" xr:uid="{3EBBCC1A-3E0D-4E17-91B5-4DE9E28E676A}"/>
    <cellStyle name="Normal 7 2 3 4 2" xfId="1987" xr:uid="{614793B0-2D0C-4F14-B566-2D839BC902EC}"/>
    <cellStyle name="Normal 7 2 3 4 2 2" xfId="4064" xr:uid="{745A569D-D2A8-473F-986A-2401ECAFEC43}"/>
    <cellStyle name="Normal 7 2 3 4 2 2 2" xfId="4065" xr:uid="{B21A1482-0376-480B-BE65-CEEE9C2F02D1}"/>
    <cellStyle name="Normal 7 2 3 4 2 3" xfId="4066" xr:uid="{AFDBCE6D-0809-495D-B197-277D74388540}"/>
    <cellStyle name="Normal 7 2 3 4 3" xfId="1988" xr:uid="{39647D8F-622A-464B-8D25-FB1BEC883396}"/>
    <cellStyle name="Normal 7 2 3 4 3 2" xfId="4067" xr:uid="{3B6306E9-4217-4A2B-8357-F9239409305C}"/>
    <cellStyle name="Normal 7 2 3 4 4" xfId="1989" xr:uid="{E123F447-194C-4FDA-BC9D-EBDFC994FDE9}"/>
    <cellStyle name="Normal 7 2 3 5" xfId="1990" xr:uid="{FD5B0EFE-B442-4DA1-BA1A-6AB4BFA475C6}"/>
    <cellStyle name="Normal 7 2 3 5 2" xfId="1991" xr:uid="{6E54B82D-7808-4021-BAEE-52F00C066AE6}"/>
    <cellStyle name="Normal 7 2 3 5 2 2" xfId="4068" xr:uid="{0129059C-AD2B-4F89-BE87-37F8D69BC463}"/>
    <cellStyle name="Normal 7 2 3 5 3" xfId="1992" xr:uid="{160DFE2F-77F3-479A-A26F-6771BEB92883}"/>
    <cellStyle name="Normal 7 2 3 5 4" xfId="1993" xr:uid="{2E5BD84B-40D4-40DE-839D-7CB61D66B221}"/>
    <cellStyle name="Normal 7 2 3 6" xfId="1994" xr:uid="{DF52F793-6A28-47B8-B14C-1895D937DB62}"/>
    <cellStyle name="Normal 7 2 3 6 2" xfId="4069" xr:uid="{700156AE-B113-4828-89A5-CB6C41B7AA7C}"/>
    <cellStyle name="Normal 7 2 3 7" xfId="1995" xr:uid="{24488083-FB84-401B-A51B-754E7A96C78E}"/>
    <cellStyle name="Normal 7 2 3 8" xfId="1996" xr:uid="{1165A7DB-1FA2-4788-8425-B6D4B25E294A}"/>
    <cellStyle name="Normal 7 2 4" xfId="1997" xr:uid="{DFCD2CC1-1CE1-40D5-BD75-00C68FD16A33}"/>
    <cellStyle name="Normal 7 2 4 2" xfId="1998" xr:uid="{10029F10-C6CE-49CD-94CA-333D936946D7}"/>
    <cellStyle name="Normal 7 2 4 2 2" xfId="1999" xr:uid="{ED863D39-1DB4-439B-ADC7-370008C3C7C8}"/>
    <cellStyle name="Normal 7 2 4 2 2 2" xfId="2000" xr:uid="{39BDB1E6-7633-4B42-A25D-F0421BD7BC42}"/>
    <cellStyle name="Normal 7 2 4 2 2 2 2" xfId="4070" xr:uid="{3264DB42-3994-481A-80E0-52293122D7DD}"/>
    <cellStyle name="Normal 7 2 4 2 2 3" xfId="2001" xr:uid="{3693CFF7-714F-445F-9941-910F946B27B0}"/>
    <cellStyle name="Normal 7 2 4 2 2 4" xfId="2002" xr:uid="{718470D2-1825-4FDE-8595-B30EB957E0D1}"/>
    <cellStyle name="Normal 7 2 4 2 3" xfId="2003" xr:uid="{ACEF3AA0-E3ED-4B54-B8E0-396D52069B10}"/>
    <cellStyle name="Normal 7 2 4 2 3 2" xfId="4071" xr:uid="{B853A7B8-96EB-48E6-9965-848D3C1A66A6}"/>
    <cellStyle name="Normal 7 2 4 2 4" xfId="2004" xr:uid="{E1252770-AC84-4FBC-930D-101DA3C8ACE8}"/>
    <cellStyle name="Normal 7 2 4 2 5" xfId="2005" xr:uid="{87C1AD17-529A-41C2-AA31-B5034C9032D0}"/>
    <cellStyle name="Normal 7 2 4 3" xfId="2006" xr:uid="{ABF8C6BA-140F-4647-AA94-27CBC60C7D76}"/>
    <cellStyle name="Normal 7 2 4 3 2" xfId="2007" xr:uid="{ABB27C79-52E8-44FB-AFDC-B2A05187D561}"/>
    <cellStyle name="Normal 7 2 4 3 2 2" xfId="4072" xr:uid="{98B4D131-DBAA-47E8-927F-2EF055552048}"/>
    <cellStyle name="Normal 7 2 4 3 3" xfId="2008" xr:uid="{D493A5B5-C79B-44FB-92BD-DC9D22CCE95C}"/>
    <cellStyle name="Normal 7 2 4 3 4" xfId="2009" xr:uid="{70B243F0-7B25-4DF3-B007-9A390408E129}"/>
    <cellStyle name="Normal 7 2 4 4" xfId="2010" xr:uid="{8EAE717F-AEB9-4612-8501-360BFFD31D72}"/>
    <cellStyle name="Normal 7 2 4 4 2" xfId="2011" xr:uid="{624B252C-FEBE-4E1D-AAAC-39ED283CAB29}"/>
    <cellStyle name="Normal 7 2 4 4 3" xfId="2012" xr:uid="{CD2EA887-2018-4A8A-8D07-7EA9E73C33FA}"/>
    <cellStyle name="Normal 7 2 4 4 4" xfId="2013" xr:uid="{73E7B31E-61A5-47B8-9370-230B46FC2C36}"/>
    <cellStyle name="Normal 7 2 4 5" xfId="2014" xr:uid="{13C940D9-F985-48C8-ADE1-AE92F0E2FB3C}"/>
    <cellStyle name="Normal 7 2 4 6" xfId="2015" xr:uid="{524A4DCC-258E-48C4-8F2A-12E5DC4AF150}"/>
    <cellStyle name="Normal 7 2 4 7" xfId="2016" xr:uid="{FF954DB8-1239-4D2A-A995-7CE4FEAA02D7}"/>
    <cellStyle name="Normal 7 2 5" xfId="2017" xr:uid="{7D13CAD9-9B4E-4512-B01A-AE17D717EA1A}"/>
    <cellStyle name="Normal 7 2 5 2" xfId="2018" xr:uid="{5AF5D23C-35B1-4B9D-A231-F1DCA77F6D5B}"/>
    <cellStyle name="Normal 7 2 5 2 2" xfId="2019" xr:uid="{7FEEE8DA-5FF9-42F3-BB13-72A86039C2A5}"/>
    <cellStyle name="Normal 7 2 5 2 2 2" xfId="4073" xr:uid="{E59BB164-F7C5-4940-8D71-D0FA47B352B3}"/>
    <cellStyle name="Normal 7 2 5 2 2 2 2" xfId="4074" xr:uid="{897A9EA5-F57C-4D39-8D6A-730631B36C20}"/>
    <cellStyle name="Normal 7 2 5 2 2 3" xfId="4075" xr:uid="{26FF3EB7-0A8F-41FC-B158-E4B339346580}"/>
    <cellStyle name="Normal 7 2 5 2 3" xfId="2020" xr:uid="{E361AD3D-041B-4A21-AC7B-1D2D63072B09}"/>
    <cellStyle name="Normal 7 2 5 2 3 2" xfId="4076" xr:uid="{95B1E224-39AE-4518-92FE-E2044CDF92D6}"/>
    <cellStyle name="Normal 7 2 5 2 4" xfId="2021" xr:uid="{A08E99C6-6D34-427B-943D-967CB75933EC}"/>
    <cellStyle name="Normal 7 2 5 3" xfId="2022" xr:uid="{400FC5F3-31ED-4D87-A8B7-36557D812F72}"/>
    <cellStyle name="Normal 7 2 5 3 2" xfId="2023" xr:uid="{3405B23A-9777-493E-BCD7-AE939AB5C468}"/>
    <cellStyle name="Normal 7 2 5 3 2 2" xfId="4077" xr:uid="{6B99074B-4F07-4AAB-8089-7B557FBC80B5}"/>
    <cellStyle name="Normal 7 2 5 3 3" xfId="2024" xr:uid="{1E09E13D-5665-4A49-8DC6-080E0C27C056}"/>
    <cellStyle name="Normal 7 2 5 3 4" xfId="2025" xr:uid="{EF741325-A74F-4F84-A920-597FA21B8C6F}"/>
    <cellStyle name="Normal 7 2 5 4" xfId="2026" xr:uid="{E60265C2-21D8-4591-B944-51867E03CF69}"/>
    <cellStyle name="Normal 7 2 5 4 2" xfId="4078" xr:uid="{7E4D713C-04F7-48C9-943E-16129E5A49B9}"/>
    <cellStyle name="Normal 7 2 5 5" xfId="2027" xr:uid="{AD9FB8BE-C24B-4DC4-B676-B6BB94960DD4}"/>
    <cellStyle name="Normal 7 2 5 6" xfId="2028" xr:uid="{40A9B46D-714C-40C1-8E0F-75ADE9E35B8D}"/>
    <cellStyle name="Normal 7 2 6" xfId="2029" xr:uid="{0F595842-B118-49D0-8163-34DE514EF179}"/>
    <cellStyle name="Normal 7 2 6 2" xfId="2030" xr:uid="{52B4E1FC-962C-4996-A3D2-A0ED2FF47270}"/>
    <cellStyle name="Normal 7 2 6 2 2" xfId="2031" xr:uid="{4AFD3E38-9C0A-4B06-86DA-240FFEB91938}"/>
    <cellStyle name="Normal 7 2 6 2 2 2" xfId="4079" xr:uid="{525CB43C-7DCE-478B-83E9-DED6D6742AD7}"/>
    <cellStyle name="Normal 7 2 6 2 3" xfId="2032" xr:uid="{B56A5E90-16AC-4ACF-90E3-88353B5357E0}"/>
    <cellStyle name="Normal 7 2 6 2 4" xfId="2033" xr:uid="{16A4D34E-AB14-47F5-BD3E-56C471BF5A28}"/>
    <cellStyle name="Normal 7 2 6 3" xfId="2034" xr:uid="{7E572D16-A7BA-4DA2-8E2E-5515342D7252}"/>
    <cellStyle name="Normal 7 2 6 3 2" xfId="4080" xr:uid="{C8797D88-69C8-43CF-BF66-62CA01029ACC}"/>
    <cellStyle name="Normal 7 2 6 4" xfId="2035" xr:uid="{94FE51D9-3302-409D-8251-04ED9D4929E4}"/>
    <cellStyle name="Normal 7 2 6 5" xfId="2036" xr:uid="{4A86BA9E-8B64-400C-A4FA-869ECDC4FC86}"/>
    <cellStyle name="Normal 7 2 7" xfId="2037" xr:uid="{063D69AB-467C-4BF5-8191-39D9D4C51B8D}"/>
    <cellStyle name="Normal 7 2 7 2" xfId="2038" xr:uid="{2C5B9537-E2CA-44B0-A601-24968A3A27CE}"/>
    <cellStyle name="Normal 7 2 7 2 2" xfId="4081" xr:uid="{F7D54ED1-10F1-49AD-9A2D-390C12C898C4}"/>
    <cellStyle name="Normal 7 2 7 2 3" xfId="4382" xr:uid="{8B13B3CB-1D3B-4653-975D-635008CDE87F}"/>
    <cellStyle name="Normal 7 2 7 3" xfId="2039" xr:uid="{4BB81B96-A486-4082-8069-F33B8A0556FF}"/>
    <cellStyle name="Normal 7 2 7 4" xfId="2040" xr:uid="{F12C7B0E-FB7C-4093-9414-F87BB5CC9FED}"/>
    <cellStyle name="Normal 7 2 7 4 2" xfId="4748" xr:uid="{EDC7CBE2-3580-49E6-9589-1967A7401F75}"/>
    <cellStyle name="Normal 7 2 7 4 3" xfId="4612" xr:uid="{D38452CE-88C1-493E-849F-DCF915C1B76E}"/>
    <cellStyle name="Normal 7 2 7 4 4" xfId="4467" xr:uid="{794E38B5-9775-47E2-B4FA-A760C72FDCFF}"/>
    <cellStyle name="Normal 7 2 8" xfId="2041" xr:uid="{9BE9DDCE-0A4A-4B59-8412-C7FCFB88257A}"/>
    <cellStyle name="Normal 7 2 8 2" xfId="2042" xr:uid="{1A7C2A06-404C-49F5-B5B6-B14926642C09}"/>
    <cellStyle name="Normal 7 2 8 3" xfId="2043" xr:uid="{B2328159-9414-4AA2-B021-5D343219B638}"/>
    <cellStyle name="Normal 7 2 8 4" xfId="2044" xr:uid="{29E69BBC-8776-401F-A041-E2C5C4C4A999}"/>
    <cellStyle name="Normal 7 2 9" xfId="2045" xr:uid="{C07D732D-ABC6-4927-952B-D1A011AF6BCC}"/>
    <cellStyle name="Normal 7 3" xfId="2046" xr:uid="{C49DB248-A0AF-439C-BF17-D6DD501885AE}"/>
    <cellStyle name="Normal 7 3 10" xfId="2047" xr:uid="{8968273C-637F-4308-8772-E550CD6E257F}"/>
    <cellStyle name="Normal 7 3 11" xfId="2048" xr:uid="{CA7ED30B-7F9F-4AF3-8384-E844A094A652}"/>
    <cellStyle name="Normal 7 3 2" xfId="2049" xr:uid="{54EFE804-759C-4725-B5D7-06E89CE45C43}"/>
    <cellStyle name="Normal 7 3 2 2" xfId="2050" xr:uid="{44EAAC00-9969-4F09-9F55-80FE2BF5D87F}"/>
    <cellStyle name="Normal 7 3 2 2 2" xfId="2051" xr:uid="{2A993E1A-D727-46A3-9EA7-A883E703F808}"/>
    <cellStyle name="Normal 7 3 2 2 2 2" xfId="2052" xr:uid="{3E1CD2C3-481D-4E8F-A75D-2E1A47D19962}"/>
    <cellStyle name="Normal 7 3 2 2 2 2 2" xfId="2053" xr:uid="{54E4FC3D-5433-4D8C-96A0-8AB54C96971C}"/>
    <cellStyle name="Normal 7 3 2 2 2 2 2 2" xfId="4082" xr:uid="{14626B83-A53F-44D6-B274-E04B9BC78BAB}"/>
    <cellStyle name="Normal 7 3 2 2 2 2 3" xfId="2054" xr:uid="{DD72BCDA-7060-4DA8-BC2C-DECE2F3CEA73}"/>
    <cellStyle name="Normal 7 3 2 2 2 2 4" xfId="2055" xr:uid="{70E95348-BA2F-44AF-809B-34CCBBE51455}"/>
    <cellStyle name="Normal 7 3 2 2 2 3" xfId="2056" xr:uid="{757FE6A5-3E67-4979-83BD-188E0F94EED5}"/>
    <cellStyle name="Normal 7 3 2 2 2 3 2" xfId="2057" xr:uid="{90D7C00E-7ED0-40F8-87FD-56CAF07D18C1}"/>
    <cellStyle name="Normal 7 3 2 2 2 3 3" xfId="2058" xr:uid="{94C195E8-9149-4EFE-B67C-2F66BD6AFAC0}"/>
    <cellStyle name="Normal 7 3 2 2 2 3 4" xfId="2059" xr:uid="{D7182417-7DF6-46E8-BFC2-05B6314F80EC}"/>
    <cellStyle name="Normal 7 3 2 2 2 4" xfId="2060" xr:uid="{EE1E9E8C-BD48-4ECC-B0B4-FD4AF2A7A128}"/>
    <cellStyle name="Normal 7 3 2 2 2 5" xfId="2061" xr:uid="{0515E78C-2617-4587-AC4A-F263DD27C073}"/>
    <cellStyle name="Normal 7 3 2 2 2 6" xfId="2062" xr:uid="{FD37C5FA-685E-40FC-9100-A576D1821C7E}"/>
    <cellStyle name="Normal 7 3 2 2 3" xfId="2063" xr:uid="{ABB48474-B7EC-4E08-A0AE-B0AC53081559}"/>
    <cellStyle name="Normal 7 3 2 2 3 2" xfId="2064" xr:uid="{6C5864DF-B553-4BE9-88E0-1D2D3155C3B1}"/>
    <cellStyle name="Normal 7 3 2 2 3 2 2" xfId="2065" xr:uid="{96F7F291-B24D-4F35-931C-CDC11D723D9B}"/>
    <cellStyle name="Normal 7 3 2 2 3 2 3" xfId="2066" xr:uid="{A1701342-A3EA-4DFE-912E-0E6BEA975B38}"/>
    <cellStyle name="Normal 7 3 2 2 3 2 4" xfId="2067" xr:uid="{E4D1E49D-8D7C-4805-93EB-FDE3A9EAD451}"/>
    <cellStyle name="Normal 7 3 2 2 3 3" xfId="2068" xr:uid="{19E1017E-DB23-4ADD-BA82-B97A55996805}"/>
    <cellStyle name="Normal 7 3 2 2 3 4" xfId="2069" xr:uid="{59A2D3BF-D0C1-4D09-A789-A8530C2D80F1}"/>
    <cellStyle name="Normal 7 3 2 2 3 5" xfId="2070" xr:uid="{0387AB58-44D3-410A-806F-F7A83D6E389E}"/>
    <cellStyle name="Normal 7 3 2 2 4" xfId="2071" xr:uid="{A99887B7-1F80-49EA-A7CE-0F12B73328BB}"/>
    <cellStyle name="Normal 7 3 2 2 4 2" xfId="2072" xr:uid="{09919257-D91E-483F-BBAE-A48C7B235D2F}"/>
    <cellStyle name="Normal 7 3 2 2 4 3" xfId="2073" xr:uid="{9CF6DED5-3A96-4B95-94B1-1E9E0634139A}"/>
    <cellStyle name="Normal 7 3 2 2 4 4" xfId="2074" xr:uid="{DC872564-4AC3-4127-908D-DD457DD3DC01}"/>
    <cellStyle name="Normal 7 3 2 2 5" xfId="2075" xr:uid="{6AACDCFA-5562-44A7-BD5F-CA0BFF4C1B18}"/>
    <cellStyle name="Normal 7 3 2 2 5 2" xfId="2076" xr:uid="{73212557-F209-43FF-95AA-E9DA63C87F36}"/>
    <cellStyle name="Normal 7 3 2 2 5 3" xfId="2077" xr:uid="{65F87549-D950-4612-822A-FEC58FE6A4E9}"/>
    <cellStyle name="Normal 7 3 2 2 5 4" xfId="2078" xr:uid="{2B94534D-F2E8-4BF7-8D17-93F5C7BA50D3}"/>
    <cellStyle name="Normal 7 3 2 2 6" xfId="2079" xr:uid="{81F71C3F-0AAA-4637-9875-5845CBB81F2B}"/>
    <cellStyle name="Normal 7 3 2 2 7" xfId="2080" xr:uid="{EE51B4BD-58B4-4DB8-AC90-CB1C35B97EA6}"/>
    <cellStyle name="Normal 7 3 2 2 8" xfId="2081" xr:uid="{BBA0E871-B8D3-46E0-886B-E7CA275DCCEE}"/>
    <cellStyle name="Normal 7 3 2 3" xfId="2082" xr:uid="{B1AD46FF-8902-4662-8BD4-9E413ABE67AC}"/>
    <cellStyle name="Normal 7 3 2 3 2" xfId="2083" xr:uid="{D70A1EBF-9039-4327-AFAE-1598B10F3013}"/>
    <cellStyle name="Normal 7 3 2 3 2 2" xfId="2084" xr:uid="{4B8C9876-8BBD-4B3C-97B9-86169000945B}"/>
    <cellStyle name="Normal 7 3 2 3 2 2 2" xfId="4083" xr:uid="{272A135F-4106-4F85-B39B-7075367D5E14}"/>
    <cellStyle name="Normal 7 3 2 3 2 2 2 2" xfId="4084" xr:uid="{BDFDB7BB-ADE4-412E-8F2E-BB8AE5E96D65}"/>
    <cellStyle name="Normal 7 3 2 3 2 2 3" xfId="4085" xr:uid="{D62B77A1-69DE-496C-A015-5AD4167AFA54}"/>
    <cellStyle name="Normal 7 3 2 3 2 3" xfId="2085" xr:uid="{73DF8012-D9C4-4887-89EB-80D13B680D24}"/>
    <cellStyle name="Normal 7 3 2 3 2 3 2" xfId="4086" xr:uid="{D75146C4-2B5A-4529-BF92-C3CCF0C2F2D5}"/>
    <cellStyle name="Normal 7 3 2 3 2 4" xfId="2086" xr:uid="{3329839D-6A51-43D0-9B2F-CF832F7BC4EB}"/>
    <cellStyle name="Normal 7 3 2 3 3" xfId="2087" xr:uid="{A42F47C3-8075-454E-A039-E37CDCD52B90}"/>
    <cellStyle name="Normal 7 3 2 3 3 2" xfId="2088" xr:uid="{B4B1E851-C3F0-45F6-A127-3C2E029B879A}"/>
    <cellStyle name="Normal 7 3 2 3 3 2 2" xfId="4087" xr:uid="{BE3F9429-DD83-4325-9C03-5BB229A16154}"/>
    <cellStyle name="Normal 7 3 2 3 3 3" xfId="2089" xr:uid="{CAB3FDDC-DBAA-4192-80A1-600AE0318E25}"/>
    <cellStyle name="Normal 7 3 2 3 3 4" xfId="2090" xr:uid="{C0010BE3-FF26-4B64-B253-3BF53197FD2D}"/>
    <cellStyle name="Normal 7 3 2 3 4" xfId="2091" xr:uid="{D1851C20-D4E0-4B18-A6BF-94788566C547}"/>
    <cellStyle name="Normal 7 3 2 3 4 2" xfId="4088" xr:uid="{A396C0CF-EADA-4AF9-9637-A0CDD0DA9F86}"/>
    <cellStyle name="Normal 7 3 2 3 5" xfId="2092" xr:uid="{CCB7ADDC-D811-4597-B2DC-BD3F50813F51}"/>
    <cellStyle name="Normal 7 3 2 3 6" xfId="2093" xr:uid="{AB31D51C-8071-4DE9-86EF-A4EC89FFBB4E}"/>
    <cellStyle name="Normal 7 3 2 4" xfId="2094" xr:uid="{C81EA472-600B-44CB-ACB5-DE246AF2CD2E}"/>
    <cellStyle name="Normal 7 3 2 4 2" xfId="2095" xr:uid="{0C36DE49-D5B2-404E-A7BA-E01A6EF7FA62}"/>
    <cellStyle name="Normal 7 3 2 4 2 2" xfId="2096" xr:uid="{47D58509-2D2C-4DCD-AF15-A2D218C21580}"/>
    <cellStyle name="Normal 7 3 2 4 2 2 2" xfId="4089" xr:uid="{A7D02B6D-2B18-4CE7-AA9D-08774DD4D817}"/>
    <cellStyle name="Normal 7 3 2 4 2 3" xfId="2097" xr:uid="{D06808DB-C9D1-4620-BCED-6AFDF251D949}"/>
    <cellStyle name="Normal 7 3 2 4 2 4" xfId="2098" xr:uid="{4BA6EB5F-E8B9-45EB-AB1E-75F84E76A79C}"/>
    <cellStyle name="Normal 7 3 2 4 3" xfId="2099" xr:uid="{6A80915C-0252-426E-AEE7-57C6E0603418}"/>
    <cellStyle name="Normal 7 3 2 4 3 2" xfId="4090" xr:uid="{1D2C646E-FE0C-492C-87EB-2F7FB048B570}"/>
    <cellStyle name="Normal 7 3 2 4 4" xfId="2100" xr:uid="{CE783F5A-32D6-45AE-8FDD-1A2B2440E3F5}"/>
    <cellStyle name="Normal 7 3 2 4 5" xfId="2101" xr:uid="{6759E7C1-4E41-44A5-A7C7-24AB233FAA23}"/>
    <cellStyle name="Normal 7 3 2 5" xfId="2102" xr:uid="{598CEFDC-4C65-4B7C-9D52-EFA0BCCA3D9D}"/>
    <cellStyle name="Normal 7 3 2 5 2" xfId="2103" xr:uid="{D3582D4C-BFFB-4FE4-B547-737033FB67B5}"/>
    <cellStyle name="Normal 7 3 2 5 2 2" xfId="4091" xr:uid="{2534C439-7896-4351-BFAB-CDD13A15863F}"/>
    <cellStyle name="Normal 7 3 2 5 3" xfId="2104" xr:uid="{5F30B7BA-430A-48AA-9C16-75C6A3175344}"/>
    <cellStyle name="Normal 7 3 2 5 4" xfId="2105" xr:uid="{F5970852-5787-4E96-9F6B-C512EB32C0A3}"/>
    <cellStyle name="Normal 7 3 2 6" xfId="2106" xr:uid="{E23C0473-4B82-4771-932B-3487FB856127}"/>
    <cellStyle name="Normal 7 3 2 6 2" xfId="2107" xr:uid="{D9D3C877-6E4B-441C-AB28-8A2F3F997AB0}"/>
    <cellStyle name="Normal 7 3 2 6 3" xfId="2108" xr:uid="{FA6A3B6F-D047-42D1-94F7-00F8BE23B459}"/>
    <cellStyle name="Normal 7 3 2 6 4" xfId="2109" xr:uid="{DDE94590-9182-4376-9842-FDBE70C2A258}"/>
    <cellStyle name="Normal 7 3 2 7" xfId="2110" xr:uid="{8DAAFF82-C9BA-44B1-B031-AEFC7D0915A9}"/>
    <cellStyle name="Normal 7 3 2 8" xfId="2111" xr:uid="{04F5D43A-6C9E-46DC-BA44-9D224585AF41}"/>
    <cellStyle name="Normal 7 3 2 9" xfId="2112" xr:uid="{B3502F4A-1AA5-43AB-A60D-19D05BABCB39}"/>
    <cellStyle name="Normal 7 3 3" xfId="2113" xr:uid="{CB113324-EF1A-45C2-8C2E-7A4F9D5D105E}"/>
    <cellStyle name="Normal 7 3 3 2" xfId="2114" xr:uid="{CC64A654-BF86-4686-B59C-7F5806442405}"/>
    <cellStyle name="Normal 7 3 3 2 2" xfId="2115" xr:uid="{1E533C94-540B-46CC-BD28-DC77A408579B}"/>
    <cellStyle name="Normal 7 3 3 2 2 2" xfId="2116" xr:uid="{A9250348-1CA4-49B5-AFB1-A3FF9862E6AF}"/>
    <cellStyle name="Normal 7 3 3 2 2 2 2" xfId="4092" xr:uid="{AD2B350D-3BC2-45EC-AF1C-988FAA7E7C6F}"/>
    <cellStyle name="Normal 7 3 3 2 2 2 2 2" xfId="4657" xr:uid="{7BA303C5-0F6B-4F86-A6B0-A49647A51B30}"/>
    <cellStyle name="Normal 7 3 3 2 2 2 3" xfId="4658" xr:uid="{8BB59B8B-92D9-48CA-94F4-F72F869B1A09}"/>
    <cellStyle name="Normal 7 3 3 2 2 3" xfId="2117" xr:uid="{9FB3BAC5-74E4-4AA1-BE34-84B7C3D18C88}"/>
    <cellStyle name="Normal 7 3 3 2 2 3 2" xfId="4659" xr:uid="{2AE255BF-E042-4CCB-849A-5CB9280B696C}"/>
    <cellStyle name="Normal 7 3 3 2 2 4" xfId="2118" xr:uid="{581FDCEB-92EC-4DAA-BC00-0C6874B26778}"/>
    <cellStyle name="Normal 7 3 3 2 3" xfId="2119" xr:uid="{B0A58A95-49E8-41C4-8CFE-802551666F07}"/>
    <cellStyle name="Normal 7 3 3 2 3 2" xfId="2120" xr:uid="{F4ACF75D-BDC5-4DA7-9639-7D9EDBDEEDD8}"/>
    <cellStyle name="Normal 7 3 3 2 3 2 2" xfId="4660" xr:uid="{CC914F4C-9D6A-4F4F-A6E4-55A88A061557}"/>
    <cellStyle name="Normal 7 3 3 2 3 3" xfId="2121" xr:uid="{B11BF4DD-5E93-49AF-AE9E-EDC575DC5EA9}"/>
    <cellStyle name="Normal 7 3 3 2 3 4" xfId="2122" xr:uid="{2E2D300D-9B03-4686-A5B9-A7C7443A9A90}"/>
    <cellStyle name="Normal 7 3 3 2 4" xfId="2123" xr:uid="{6626D85B-D08F-419C-AC97-72B035C5FD4F}"/>
    <cellStyle name="Normal 7 3 3 2 4 2" xfId="4661" xr:uid="{AE52EC8F-2182-41D7-980D-4DB94320D965}"/>
    <cellStyle name="Normal 7 3 3 2 5" xfId="2124" xr:uid="{86FC8533-1DCC-4F0F-B9F4-D48D046C1852}"/>
    <cellStyle name="Normal 7 3 3 2 6" xfId="2125" xr:uid="{58274CBD-B4EB-4193-9317-CA52F04EE09C}"/>
    <cellStyle name="Normal 7 3 3 3" xfId="2126" xr:uid="{60C2353A-28DE-4C77-A600-D9E9A48DC0F5}"/>
    <cellStyle name="Normal 7 3 3 3 2" xfId="2127" xr:uid="{CD612E92-D223-4D84-AFD5-5058F746A1E5}"/>
    <cellStyle name="Normal 7 3 3 3 2 2" xfId="2128" xr:uid="{C9E15F00-B346-4C2D-AC06-1C76734617C8}"/>
    <cellStyle name="Normal 7 3 3 3 2 2 2" xfId="4662" xr:uid="{FA607E02-2288-4820-8090-5C2FBB47ADF2}"/>
    <cellStyle name="Normal 7 3 3 3 2 3" xfId="2129" xr:uid="{3D43C5E7-DEF7-4EA4-BCEF-B3D1043DACE8}"/>
    <cellStyle name="Normal 7 3 3 3 2 4" xfId="2130" xr:uid="{2393E8C2-3A23-48F3-A70C-E730DBB2C1A4}"/>
    <cellStyle name="Normal 7 3 3 3 3" xfId="2131" xr:uid="{552C4A7C-F055-4515-BBD3-AD5BAE40B500}"/>
    <cellStyle name="Normal 7 3 3 3 3 2" xfId="4663" xr:uid="{A562CB20-4922-4621-B3B2-0C1E4CCA5D81}"/>
    <cellStyle name="Normal 7 3 3 3 4" xfId="2132" xr:uid="{08C3F016-3322-4F5E-860C-858836AC0442}"/>
    <cellStyle name="Normal 7 3 3 3 5" xfId="2133" xr:uid="{2E113170-B037-4B7D-865A-FC499121ECB9}"/>
    <cellStyle name="Normal 7 3 3 4" xfId="2134" xr:uid="{20744548-3590-4698-8821-1F7BA661B8BD}"/>
    <cellStyle name="Normal 7 3 3 4 2" xfId="2135" xr:uid="{6EB35159-137F-4D32-BBDE-F34E3246F168}"/>
    <cellStyle name="Normal 7 3 3 4 2 2" xfId="4664" xr:uid="{B04C2C2B-AF07-4E9D-A49C-7C861B8721A3}"/>
    <cellStyle name="Normal 7 3 3 4 3" xfId="2136" xr:uid="{D8196786-2A72-4591-822C-CE33BC0FF585}"/>
    <cellStyle name="Normal 7 3 3 4 4" xfId="2137" xr:uid="{0E109BEF-0200-4A3C-92A2-E89BCA857996}"/>
    <cellStyle name="Normal 7 3 3 5" xfId="2138" xr:uid="{FAA88FD0-B2A1-44C2-8D39-AAB84DF628C1}"/>
    <cellStyle name="Normal 7 3 3 5 2" xfId="2139" xr:uid="{923AEDC8-7A68-4490-8E9B-7727397373D8}"/>
    <cellStyle name="Normal 7 3 3 5 3" xfId="2140" xr:uid="{186EB4C1-4E30-4486-8200-78B0C71FFE10}"/>
    <cellStyle name="Normal 7 3 3 5 4" xfId="2141" xr:uid="{100D13BD-FFC8-46C8-A1C3-F2D4F799ADB8}"/>
    <cellStyle name="Normal 7 3 3 6" xfId="2142" xr:uid="{D5279E8E-62FB-4474-A976-81492CD34705}"/>
    <cellStyle name="Normal 7 3 3 7" xfId="2143" xr:uid="{A6C75F65-B74E-4B7F-9D8C-F70F3B5ABF15}"/>
    <cellStyle name="Normal 7 3 3 8" xfId="2144" xr:uid="{2D002251-3E76-4125-A981-6437F1ECA061}"/>
    <cellStyle name="Normal 7 3 4" xfId="2145" xr:uid="{48D70D29-FF44-418A-8C5F-C82F56E1DF0F}"/>
    <cellStyle name="Normal 7 3 4 2" xfId="2146" xr:uid="{9D7220A4-C8AD-4F65-9557-17F210C6BACF}"/>
    <cellStyle name="Normal 7 3 4 2 2" xfId="2147" xr:uid="{EC814A73-65CB-4B49-B9E8-9BEC8CA5A97D}"/>
    <cellStyle name="Normal 7 3 4 2 2 2" xfId="2148" xr:uid="{98143F93-DEFA-4D04-ACD1-6B486D51B6A6}"/>
    <cellStyle name="Normal 7 3 4 2 2 2 2" xfId="4093" xr:uid="{8FB35221-8AA2-4467-BAB2-D43313EF9392}"/>
    <cellStyle name="Normal 7 3 4 2 2 3" xfId="2149" xr:uid="{EA6766D4-79B2-432A-BC6D-8E0AF24E0631}"/>
    <cellStyle name="Normal 7 3 4 2 2 4" xfId="2150" xr:uid="{741083F4-5C0A-4750-83BB-6DB85FB87721}"/>
    <cellStyle name="Normal 7 3 4 2 3" xfId="2151" xr:uid="{DDB15ED0-FD6D-4B02-8768-4FD790BFD609}"/>
    <cellStyle name="Normal 7 3 4 2 3 2" xfId="4094" xr:uid="{B3CC96B5-33F8-462A-99B8-EAD3D3535971}"/>
    <cellStyle name="Normal 7 3 4 2 4" xfId="2152" xr:uid="{D748D0D8-F21E-449B-BE9F-24E53D9A4AFF}"/>
    <cellStyle name="Normal 7 3 4 2 5" xfId="2153" xr:uid="{FC6DD918-2821-48DD-BD11-D5A0A0C5ABD6}"/>
    <cellStyle name="Normal 7 3 4 3" xfId="2154" xr:uid="{AA64A68E-661D-485D-88CF-F22C1D5FD2FA}"/>
    <cellStyle name="Normal 7 3 4 3 2" xfId="2155" xr:uid="{4BE4D0D4-4D08-4E5B-85B1-019223244B4E}"/>
    <cellStyle name="Normal 7 3 4 3 2 2" xfId="4095" xr:uid="{02336699-D86E-42E6-9F3F-6D54C4AF7568}"/>
    <cellStyle name="Normal 7 3 4 3 3" xfId="2156" xr:uid="{788B9CF3-7732-446D-ABB5-0F7EF7193841}"/>
    <cellStyle name="Normal 7 3 4 3 4" xfId="2157" xr:uid="{597B8E41-6E71-43D8-8506-FC3ACD929E03}"/>
    <cellStyle name="Normal 7 3 4 4" xfId="2158" xr:uid="{A1E46F42-AFC9-4225-86EC-BDA9229AE199}"/>
    <cellStyle name="Normal 7 3 4 4 2" xfId="2159" xr:uid="{F81D56E0-3293-4378-AA3B-E5DC1DD8DE5E}"/>
    <cellStyle name="Normal 7 3 4 4 3" xfId="2160" xr:uid="{62B429E8-E6C4-445F-AC51-A4E0683D9579}"/>
    <cellStyle name="Normal 7 3 4 4 4" xfId="2161" xr:uid="{B17F0388-6C22-413F-9AB1-8218D19622D0}"/>
    <cellStyle name="Normal 7 3 4 5" xfId="2162" xr:uid="{9B37EBCF-6F3A-4B34-AA68-F62B7BA15538}"/>
    <cellStyle name="Normal 7 3 4 6" xfId="2163" xr:uid="{3CB9801D-771D-4FAD-BCAE-BC49266E7DD3}"/>
    <cellStyle name="Normal 7 3 4 7" xfId="2164" xr:uid="{135F2D78-8B15-4ED4-95C7-F69CD142E8F7}"/>
    <cellStyle name="Normal 7 3 5" xfId="2165" xr:uid="{62E1F1BC-7E71-4790-9ABD-180D01890C2A}"/>
    <cellStyle name="Normal 7 3 5 2" xfId="2166" xr:uid="{435C5F5D-0081-4C72-9437-1714DB14E50C}"/>
    <cellStyle name="Normal 7 3 5 2 2" xfId="2167" xr:uid="{3849A664-F13B-4BDB-8A78-DC6F9B040550}"/>
    <cellStyle name="Normal 7 3 5 2 2 2" xfId="4096" xr:uid="{546A0712-41A3-4529-A9E0-4DD0347C3627}"/>
    <cellStyle name="Normal 7 3 5 2 3" xfId="2168" xr:uid="{22E161FA-E1F3-4AF0-9A6D-765610235410}"/>
    <cellStyle name="Normal 7 3 5 2 4" xfId="2169" xr:uid="{B49EB58A-640E-47BA-992B-A898692C056E}"/>
    <cellStyle name="Normal 7 3 5 3" xfId="2170" xr:uid="{8308A756-6E7A-4AC0-B0FB-3F4AF775CF1F}"/>
    <cellStyle name="Normal 7 3 5 3 2" xfId="2171" xr:uid="{F038E8B9-E6D6-4CD8-9A13-C8B847BB345F}"/>
    <cellStyle name="Normal 7 3 5 3 3" xfId="2172" xr:uid="{F295E359-6C4C-447A-A93D-6AF4B8B43805}"/>
    <cellStyle name="Normal 7 3 5 3 4" xfId="2173" xr:uid="{68127676-BF8D-4235-B46A-BD7061E181FB}"/>
    <cellStyle name="Normal 7 3 5 4" xfId="2174" xr:uid="{69C87629-78F4-43CD-8288-96149E99C377}"/>
    <cellStyle name="Normal 7 3 5 5" xfId="2175" xr:uid="{9B924A72-F94E-4481-AC54-ADBDAEBC225F}"/>
    <cellStyle name="Normal 7 3 5 6" xfId="2176" xr:uid="{927F628C-F2DD-404E-9E33-425560C0483B}"/>
    <cellStyle name="Normal 7 3 6" xfId="2177" xr:uid="{6E7B078A-FBEF-4285-A91A-E61FFFC29186}"/>
    <cellStyle name="Normal 7 3 6 2" xfId="2178" xr:uid="{52AF80C2-5679-4ED9-A0B5-F615A0B8C316}"/>
    <cellStyle name="Normal 7 3 6 2 2" xfId="2179" xr:uid="{B819D8C8-8C91-4D42-8E33-B65CC9A63B39}"/>
    <cellStyle name="Normal 7 3 6 2 3" xfId="2180" xr:uid="{D723AC8E-A1C3-459B-A9C8-7AB1835E13A7}"/>
    <cellStyle name="Normal 7 3 6 2 4" xfId="2181" xr:uid="{C64897AE-68E6-4FEF-BB6E-2F493B0A2762}"/>
    <cellStyle name="Normal 7 3 6 3" xfId="2182" xr:uid="{D39AED62-70F8-4998-BA6F-3B2677A6C641}"/>
    <cellStyle name="Normal 7 3 6 4" xfId="2183" xr:uid="{50A560A6-F52C-4B7E-96F3-1D2CEB6C7BFE}"/>
    <cellStyle name="Normal 7 3 6 5" xfId="2184" xr:uid="{8BEAED92-51F1-43B9-9EAD-3AB7FA2DEA26}"/>
    <cellStyle name="Normal 7 3 7" xfId="2185" xr:uid="{E0611C2D-7F17-4264-B27B-CA96428FA297}"/>
    <cellStyle name="Normal 7 3 7 2" xfId="2186" xr:uid="{DE2C24FD-5675-4E44-8A44-21F68FCAC672}"/>
    <cellStyle name="Normal 7 3 7 3" xfId="2187" xr:uid="{8CB35900-D036-44B3-A7A1-F2C10223A9BF}"/>
    <cellStyle name="Normal 7 3 7 4" xfId="2188" xr:uid="{C63AAB6F-3D5B-4EFA-93C6-F7470B1140F9}"/>
    <cellStyle name="Normal 7 3 8" xfId="2189" xr:uid="{C5931EEC-F615-430D-99EF-0423B9CA8A05}"/>
    <cellStyle name="Normal 7 3 8 2" xfId="2190" xr:uid="{2FB78A07-87EF-447E-B1DF-B28EFDDB7EF6}"/>
    <cellStyle name="Normal 7 3 8 3" xfId="2191" xr:uid="{B5AB8060-A3CF-468B-B938-54DB62E6DCD2}"/>
    <cellStyle name="Normal 7 3 8 4" xfId="2192" xr:uid="{E929F000-F390-4646-AB60-254E0931D0BC}"/>
    <cellStyle name="Normal 7 3 9" xfId="2193" xr:uid="{54A8B812-A411-403F-964F-4D0C836CF895}"/>
    <cellStyle name="Normal 7 4" xfId="2194" xr:uid="{E49F6B8C-BFEC-4BFE-AC30-AA8C3A76A559}"/>
    <cellStyle name="Normal 7 4 10" xfId="2195" xr:uid="{61DC0CE2-AA4D-4BBA-B9DD-EEAEDAA24568}"/>
    <cellStyle name="Normal 7 4 11" xfId="2196" xr:uid="{FAF5CEF1-85C4-4C88-9A3F-431D305C1A16}"/>
    <cellStyle name="Normal 7 4 2" xfId="2197" xr:uid="{61BFAFDA-AD9A-4780-9F5A-A9D09C99C0FF}"/>
    <cellStyle name="Normal 7 4 2 2" xfId="2198" xr:uid="{9158359A-B900-4C8B-9052-E2791C062CFF}"/>
    <cellStyle name="Normal 7 4 2 2 2" xfId="2199" xr:uid="{7D886644-88C1-4DB0-8D42-ABD2E1B63EEF}"/>
    <cellStyle name="Normal 7 4 2 2 2 2" xfId="2200" xr:uid="{0F0D8E21-FD22-4E2F-8452-C6A5BC31B520}"/>
    <cellStyle name="Normal 7 4 2 2 2 2 2" xfId="2201" xr:uid="{01605D7E-BE3A-4A1A-92D9-1B828A1EC4CC}"/>
    <cellStyle name="Normal 7 4 2 2 2 2 3" xfId="2202" xr:uid="{9B3F3A90-D51D-4A4D-BB22-41B189FA8266}"/>
    <cellStyle name="Normal 7 4 2 2 2 2 4" xfId="2203" xr:uid="{C609C5E9-0FB6-45C6-9A1D-FD6A8131F84D}"/>
    <cellStyle name="Normal 7 4 2 2 2 3" xfId="2204" xr:uid="{DA7028C8-A6F4-4D58-A5A8-D92687D35C7B}"/>
    <cellStyle name="Normal 7 4 2 2 2 3 2" xfId="2205" xr:uid="{006A7A32-8A7C-4821-B2FC-6464DB659281}"/>
    <cellStyle name="Normal 7 4 2 2 2 3 3" xfId="2206" xr:uid="{D7E1206C-485C-4A64-82EB-DB0FF7A9E46C}"/>
    <cellStyle name="Normal 7 4 2 2 2 3 4" xfId="2207" xr:uid="{B0327290-AB04-499B-8B07-01878CE07632}"/>
    <cellStyle name="Normal 7 4 2 2 2 4" xfId="2208" xr:uid="{18FF72DF-DE21-49CC-906E-BF2017EC606D}"/>
    <cellStyle name="Normal 7 4 2 2 2 5" xfId="2209" xr:uid="{37978F0E-112F-49F4-BBAE-351C471306BF}"/>
    <cellStyle name="Normal 7 4 2 2 2 6" xfId="2210" xr:uid="{55C6EF0F-1CF6-4308-B0DC-8D21C2351D22}"/>
    <cellStyle name="Normal 7 4 2 2 3" xfId="2211" xr:uid="{7592E4CC-A2FE-4551-87D9-FF171EF3020F}"/>
    <cellStyle name="Normal 7 4 2 2 3 2" xfId="2212" xr:uid="{1D052F22-1921-4A32-A3A6-00C5F15FAD3C}"/>
    <cellStyle name="Normal 7 4 2 2 3 2 2" xfId="2213" xr:uid="{7F1D43C6-D16C-45B2-AB4E-322EF8F8D468}"/>
    <cellStyle name="Normal 7 4 2 2 3 2 3" xfId="2214" xr:uid="{792366DE-B22C-4971-9E7D-89A82C86F136}"/>
    <cellStyle name="Normal 7 4 2 2 3 2 4" xfId="2215" xr:uid="{41F14497-53EE-4B2E-88DE-FC2DF548740F}"/>
    <cellStyle name="Normal 7 4 2 2 3 3" xfId="2216" xr:uid="{8498EBE3-2EEF-49C2-AACC-AB14A3E53A43}"/>
    <cellStyle name="Normal 7 4 2 2 3 4" xfId="2217" xr:uid="{5C852D8D-EBBD-4BE8-8D48-8AF88B0052D6}"/>
    <cellStyle name="Normal 7 4 2 2 3 5" xfId="2218" xr:uid="{66D9F9AF-CE26-41A3-A033-82A2489DD791}"/>
    <cellStyle name="Normal 7 4 2 2 4" xfId="2219" xr:uid="{90C53BA9-18D5-43DB-BB2C-6687A2BB4148}"/>
    <cellStyle name="Normal 7 4 2 2 4 2" xfId="2220" xr:uid="{3B785F23-7F28-423D-9FD4-04BF92F6BAE5}"/>
    <cellStyle name="Normal 7 4 2 2 4 3" xfId="2221" xr:uid="{25E95B88-526D-4E7E-BAB3-1F27AC276BB8}"/>
    <cellStyle name="Normal 7 4 2 2 4 4" xfId="2222" xr:uid="{9F9BE09D-3ED7-4E33-8B65-4598095697A3}"/>
    <cellStyle name="Normal 7 4 2 2 5" xfId="2223" xr:uid="{92947AEE-E4EF-498C-8D0C-18130ADBAF72}"/>
    <cellStyle name="Normal 7 4 2 2 5 2" xfId="2224" xr:uid="{B0C7B8D9-3009-4CC3-A95E-D26B774EC535}"/>
    <cellStyle name="Normal 7 4 2 2 5 3" xfId="2225" xr:uid="{B743E58D-666E-434D-8C16-E5B6063DF5C2}"/>
    <cellStyle name="Normal 7 4 2 2 5 4" xfId="2226" xr:uid="{720F9951-2310-4926-AE91-F0D950001756}"/>
    <cellStyle name="Normal 7 4 2 2 6" xfId="2227" xr:uid="{267D658A-33A1-49D4-B5FD-464E88337AC3}"/>
    <cellStyle name="Normal 7 4 2 2 7" xfId="2228" xr:uid="{906530EB-DB83-448E-8222-3C1183FD1D55}"/>
    <cellStyle name="Normal 7 4 2 2 8" xfId="2229" xr:uid="{794E4966-0FB8-44A9-A5D3-5A679FB098A5}"/>
    <cellStyle name="Normal 7 4 2 3" xfId="2230" xr:uid="{8FDBE3F3-146A-483D-9AA6-B7D0AF10304D}"/>
    <cellStyle name="Normal 7 4 2 3 2" xfId="2231" xr:uid="{5480A04F-72AD-4B57-8EF7-414B094B6D21}"/>
    <cellStyle name="Normal 7 4 2 3 2 2" xfId="2232" xr:uid="{27D28D72-2869-42B1-A671-1F0FB4B0577A}"/>
    <cellStyle name="Normal 7 4 2 3 2 3" xfId="2233" xr:uid="{2F4B2BCE-C51E-41CE-BCDE-F2C8C5DCFE44}"/>
    <cellStyle name="Normal 7 4 2 3 2 4" xfId="2234" xr:uid="{C7DCA598-C359-4825-A4BF-7DA48F0CD4A9}"/>
    <cellStyle name="Normal 7 4 2 3 3" xfId="2235" xr:uid="{180DB796-5A37-44D9-8505-1F7CDF928DE8}"/>
    <cellStyle name="Normal 7 4 2 3 3 2" xfId="2236" xr:uid="{D7B62F47-4225-42E9-B21B-5583BC16F2E9}"/>
    <cellStyle name="Normal 7 4 2 3 3 3" xfId="2237" xr:uid="{831F84B6-A94F-4D7E-A309-B527184616B1}"/>
    <cellStyle name="Normal 7 4 2 3 3 4" xfId="2238" xr:uid="{C4F6BFEA-7645-4050-8013-12FA4C9D2B6C}"/>
    <cellStyle name="Normal 7 4 2 3 4" xfId="2239" xr:uid="{88AB1E16-6562-4AF8-8315-57ECB64C2109}"/>
    <cellStyle name="Normal 7 4 2 3 5" xfId="2240" xr:uid="{ECC67339-89C9-43C2-8ED3-3440462995FF}"/>
    <cellStyle name="Normal 7 4 2 3 6" xfId="2241" xr:uid="{F85E9C3D-6D6D-4ECA-BA15-4D57946FD528}"/>
    <cellStyle name="Normal 7 4 2 4" xfId="2242" xr:uid="{D7D8B286-81A6-4FCA-898F-AC13058F67C9}"/>
    <cellStyle name="Normal 7 4 2 4 2" xfId="2243" xr:uid="{369C6B1D-92B9-4A46-AB4A-F58B988FF2B9}"/>
    <cellStyle name="Normal 7 4 2 4 2 2" xfId="2244" xr:uid="{F02CF501-C8FF-4450-BBA7-C53213B32A55}"/>
    <cellStyle name="Normal 7 4 2 4 2 3" xfId="2245" xr:uid="{B2C9A587-1BE1-417B-AA01-C792BD12CFAA}"/>
    <cellStyle name="Normal 7 4 2 4 2 4" xfId="2246" xr:uid="{6C7D07EB-93A7-41A2-A6CF-DB9D4DCB9F34}"/>
    <cellStyle name="Normal 7 4 2 4 3" xfId="2247" xr:uid="{7CB77540-729D-403B-8CB4-E048539DC0FE}"/>
    <cellStyle name="Normal 7 4 2 4 4" xfId="2248" xr:uid="{42150A13-2A90-4267-B0AA-4F83D333609F}"/>
    <cellStyle name="Normal 7 4 2 4 5" xfId="2249" xr:uid="{960E5E72-BABD-4CAB-9A29-5E35568EED70}"/>
    <cellStyle name="Normal 7 4 2 5" xfId="2250" xr:uid="{126FB6F1-9C00-4DCC-B4DF-9201C2CB92A6}"/>
    <cellStyle name="Normal 7 4 2 5 2" xfId="2251" xr:uid="{595BDF55-EA5C-407B-A78D-3759CA4ED3DC}"/>
    <cellStyle name="Normal 7 4 2 5 3" xfId="2252" xr:uid="{F6EDB1E7-5E32-45C9-88DE-5D617D3C774C}"/>
    <cellStyle name="Normal 7 4 2 5 4" xfId="2253" xr:uid="{9292BC26-B08C-4F99-A4AF-60BDA072A00B}"/>
    <cellStyle name="Normal 7 4 2 6" xfId="2254" xr:uid="{5E328A5D-D333-4F90-8EE8-1F0328A6F3ED}"/>
    <cellStyle name="Normal 7 4 2 6 2" xfId="2255" xr:uid="{FDEF3FE5-B974-4329-B766-56FEE5E1CFE3}"/>
    <cellStyle name="Normal 7 4 2 6 3" xfId="2256" xr:uid="{196F19D0-A3FC-4807-9F35-080DA30403B3}"/>
    <cellStyle name="Normal 7 4 2 6 4" xfId="2257" xr:uid="{28686290-2EC9-4654-9597-313734F45266}"/>
    <cellStyle name="Normal 7 4 2 7" xfId="2258" xr:uid="{C7F2921A-5E22-4C16-8E54-66A59BE51DDC}"/>
    <cellStyle name="Normal 7 4 2 8" xfId="2259" xr:uid="{D3E7B998-CDCD-4C83-A02A-4738744DE62C}"/>
    <cellStyle name="Normal 7 4 2 9" xfId="2260" xr:uid="{EC907F03-5262-4E3F-A3F8-A84CC40620EA}"/>
    <cellStyle name="Normal 7 4 3" xfId="2261" xr:uid="{94B99DF0-BF4F-48AF-979B-8D82116C4F07}"/>
    <cellStyle name="Normal 7 4 3 2" xfId="2262" xr:uid="{C1C26FB0-0BA1-407E-A080-B5D975B66AEA}"/>
    <cellStyle name="Normal 7 4 3 2 2" xfId="2263" xr:uid="{B7B59ADA-8D77-445B-9E39-2EF9FA0D617A}"/>
    <cellStyle name="Normal 7 4 3 2 2 2" xfId="2264" xr:uid="{FF0A5E97-CEDC-4578-A6AE-7A70CC8EFC23}"/>
    <cellStyle name="Normal 7 4 3 2 2 2 2" xfId="4097" xr:uid="{144542F9-4AE5-440F-81A8-922317163913}"/>
    <cellStyle name="Normal 7 4 3 2 2 3" xfId="2265" xr:uid="{7B41B9F5-556C-48A7-8E53-99764415D856}"/>
    <cellStyle name="Normal 7 4 3 2 2 4" xfId="2266" xr:uid="{9BFC0048-DB80-4E79-9FC8-3DC6D6666621}"/>
    <cellStyle name="Normal 7 4 3 2 3" xfId="2267" xr:uid="{822BC4B9-B0AA-47B5-B6A3-E889C19BFE15}"/>
    <cellStyle name="Normal 7 4 3 2 3 2" xfId="2268" xr:uid="{A954D148-87E0-4C6A-96B7-E127808A761E}"/>
    <cellStyle name="Normal 7 4 3 2 3 3" xfId="2269" xr:uid="{B8C0423B-0008-4D57-8519-9DFD6F821167}"/>
    <cellStyle name="Normal 7 4 3 2 3 4" xfId="2270" xr:uid="{6E2D7092-8E28-484B-B1FE-E6B6E1FEEE20}"/>
    <cellStyle name="Normal 7 4 3 2 4" xfId="2271" xr:uid="{39E97B06-9BDF-4BBA-B991-2023883581B7}"/>
    <cellStyle name="Normal 7 4 3 2 5" xfId="2272" xr:uid="{94FA589B-4EDB-4E68-96CE-6024D0D8BCDB}"/>
    <cellStyle name="Normal 7 4 3 2 6" xfId="2273" xr:uid="{3CDAF163-919F-4D75-8AF3-3229EEB524BD}"/>
    <cellStyle name="Normal 7 4 3 3" xfId="2274" xr:uid="{AE7D1EDF-2D66-4B5A-B363-68BC803833CC}"/>
    <cellStyle name="Normal 7 4 3 3 2" xfId="2275" xr:uid="{B3F9BE90-EF52-4E77-B5F4-73AC98EF20BD}"/>
    <cellStyle name="Normal 7 4 3 3 2 2" xfId="2276" xr:uid="{566852FD-E870-4AE5-BF2F-CBBA09854832}"/>
    <cellStyle name="Normal 7 4 3 3 2 3" xfId="2277" xr:uid="{03A6B2B8-69EC-4C22-81E8-E807C8BD753B}"/>
    <cellStyle name="Normal 7 4 3 3 2 4" xfId="2278" xr:uid="{985F6398-682E-48A6-B68D-5D6D628B8778}"/>
    <cellStyle name="Normal 7 4 3 3 3" xfId="2279" xr:uid="{FF1BD772-814F-4A5F-9579-5EE349B73AC3}"/>
    <cellStyle name="Normal 7 4 3 3 4" xfId="2280" xr:uid="{9BE43D4D-FE03-487B-A09E-341B8D78D785}"/>
    <cellStyle name="Normal 7 4 3 3 5" xfId="2281" xr:uid="{6F58B4A0-8599-4E39-9D95-F66BD64FA3EE}"/>
    <cellStyle name="Normal 7 4 3 4" xfId="2282" xr:uid="{BA48A886-DBDE-4990-B135-227A68BB8AF6}"/>
    <cellStyle name="Normal 7 4 3 4 2" xfId="2283" xr:uid="{D48A4BD2-3300-4419-8E2B-04FFEB32A23A}"/>
    <cellStyle name="Normal 7 4 3 4 3" xfId="2284" xr:uid="{79AB553D-2D88-4F50-82A6-4BBC62CAA369}"/>
    <cellStyle name="Normal 7 4 3 4 4" xfId="2285" xr:uid="{F2B7B884-5B82-43FA-A556-12FB694B7D04}"/>
    <cellStyle name="Normal 7 4 3 5" xfId="2286" xr:uid="{1888C5E7-2778-4D7A-9947-0A30B42FDCAB}"/>
    <cellStyle name="Normal 7 4 3 5 2" xfId="2287" xr:uid="{B1CC0493-31B3-4614-BD67-8ADF99848547}"/>
    <cellStyle name="Normal 7 4 3 5 3" xfId="2288" xr:uid="{3AB43E5F-C58A-469A-93B7-BC58691745DF}"/>
    <cellStyle name="Normal 7 4 3 5 4" xfId="2289" xr:uid="{9E68776A-00F2-470D-8098-30428F3D04A0}"/>
    <cellStyle name="Normal 7 4 3 6" xfId="2290" xr:uid="{52B6E3D4-6AE1-40D6-83FC-2FD7907447D1}"/>
    <cellStyle name="Normal 7 4 3 7" xfId="2291" xr:uid="{6F7C2584-C1B2-4892-9A75-45E59D009686}"/>
    <cellStyle name="Normal 7 4 3 8" xfId="2292" xr:uid="{05807E10-019F-4124-896E-62D38D0E3C8E}"/>
    <cellStyle name="Normal 7 4 4" xfId="2293" xr:uid="{523DB450-C276-455A-8CB8-9A1ED7C16B83}"/>
    <cellStyle name="Normal 7 4 4 2" xfId="2294" xr:uid="{3F8B3A76-EBB4-4580-B1BA-EEA7ECA081BC}"/>
    <cellStyle name="Normal 7 4 4 2 2" xfId="2295" xr:uid="{8EC3EAFC-030E-4403-824D-F5988D889695}"/>
    <cellStyle name="Normal 7 4 4 2 2 2" xfId="2296" xr:uid="{7A6394A0-A2AE-4954-993E-822DD6A955C2}"/>
    <cellStyle name="Normal 7 4 4 2 2 3" xfId="2297" xr:uid="{790C12E9-A8CB-44E6-ADBE-13CF401C2554}"/>
    <cellStyle name="Normal 7 4 4 2 2 4" xfId="2298" xr:uid="{A674A810-0960-4EBF-A5F2-07B4D7F7003C}"/>
    <cellStyle name="Normal 7 4 4 2 3" xfId="2299" xr:uid="{77885646-2274-41BF-9C46-56D54BF96630}"/>
    <cellStyle name="Normal 7 4 4 2 4" xfId="2300" xr:uid="{8A671E23-AECB-4BA4-AAEE-AE6722036482}"/>
    <cellStyle name="Normal 7 4 4 2 5" xfId="2301" xr:uid="{365686F5-3563-4581-B095-7525A93E2206}"/>
    <cellStyle name="Normal 7 4 4 3" xfId="2302" xr:uid="{EF97CA3A-EC90-4AAF-BD84-555A5CBE5948}"/>
    <cellStyle name="Normal 7 4 4 3 2" xfId="2303" xr:uid="{80B88925-D53B-4B98-83AB-3EA8C46AB482}"/>
    <cellStyle name="Normal 7 4 4 3 3" xfId="2304" xr:uid="{BCF400FF-8363-4A1D-A12B-2EB35C0C2386}"/>
    <cellStyle name="Normal 7 4 4 3 4" xfId="2305" xr:uid="{FCB7EC5F-E9A7-429A-A308-75366129D482}"/>
    <cellStyle name="Normal 7 4 4 4" xfId="2306" xr:uid="{FA04FD18-5102-414F-9B0D-C49778FBDE56}"/>
    <cellStyle name="Normal 7 4 4 4 2" xfId="2307" xr:uid="{D65BC4AC-1B47-442C-B838-B0AF3EF5E103}"/>
    <cellStyle name="Normal 7 4 4 4 3" xfId="2308" xr:uid="{A722B129-1B75-4A80-B293-E1D47231DDD3}"/>
    <cellStyle name="Normal 7 4 4 4 4" xfId="2309" xr:uid="{35CE5860-8A54-411D-B356-49412D717C6D}"/>
    <cellStyle name="Normal 7 4 4 5" xfId="2310" xr:uid="{B4883D78-D1FE-4EF2-AFEA-860414F7F087}"/>
    <cellStyle name="Normal 7 4 4 6" xfId="2311" xr:uid="{44A233BB-037A-43C1-AD18-7B3A29FDDDD9}"/>
    <cellStyle name="Normal 7 4 4 7" xfId="2312" xr:uid="{991CC771-6CAD-41A8-9985-515014BEDD77}"/>
    <cellStyle name="Normal 7 4 5" xfId="2313" xr:uid="{509BF6DC-CFBB-43F0-A08C-1F0E76FB559F}"/>
    <cellStyle name="Normal 7 4 5 2" xfId="2314" xr:uid="{FFA7AB3E-A576-43C1-BD5B-D47AAC98CCB2}"/>
    <cellStyle name="Normal 7 4 5 2 2" xfId="2315" xr:uid="{D66EA49C-7517-4003-B889-2F0882BCA267}"/>
    <cellStyle name="Normal 7 4 5 2 3" xfId="2316" xr:uid="{9A9FDACA-2361-42C5-ADCA-30CD965860C2}"/>
    <cellStyle name="Normal 7 4 5 2 4" xfId="2317" xr:uid="{8522F9E1-0976-440F-95FE-DB0BF5638845}"/>
    <cellStyle name="Normal 7 4 5 3" xfId="2318" xr:uid="{6CD4B36A-EADA-4D58-B25A-65CCEF4DEFA8}"/>
    <cellStyle name="Normal 7 4 5 3 2" xfId="2319" xr:uid="{3DBCB91A-8690-46F8-B93E-3BF562DE3E2C}"/>
    <cellStyle name="Normal 7 4 5 3 3" xfId="2320" xr:uid="{418ADBDF-FFBE-4BD8-985E-148BED95EABF}"/>
    <cellStyle name="Normal 7 4 5 3 4" xfId="2321" xr:uid="{E688765A-19F7-436E-98D8-082C7FBB87C9}"/>
    <cellStyle name="Normal 7 4 5 4" xfId="2322" xr:uid="{4EB17ABA-4276-4660-A44D-4B05EBE169EC}"/>
    <cellStyle name="Normal 7 4 5 5" xfId="2323" xr:uid="{4DD4A20B-D80E-4B9F-8FE9-C3767D370A5C}"/>
    <cellStyle name="Normal 7 4 5 6" xfId="2324" xr:uid="{C3F7B7F4-D704-4B7B-AC51-3841515584FE}"/>
    <cellStyle name="Normal 7 4 6" xfId="2325" xr:uid="{4E00BB0B-B310-4C73-AE83-2FB25C9D8A88}"/>
    <cellStyle name="Normal 7 4 6 2" xfId="2326" xr:uid="{95AE9290-4FE5-4C4B-B4F3-41F6B6420EF8}"/>
    <cellStyle name="Normal 7 4 6 2 2" xfId="2327" xr:uid="{A2307FB1-B50C-4560-B487-FA2DEAC07071}"/>
    <cellStyle name="Normal 7 4 6 2 3" xfId="2328" xr:uid="{CAF12384-4EDE-4834-A53A-061C7EAF5EF4}"/>
    <cellStyle name="Normal 7 4 6 2 4" xfId="2329" xr:uid="{703A1FEC-5D78-4E6D-96DD-B818CD61C701}"/>
    <cellStyle name="Normal 7 4 6 3" xfId="2330" xr:uid="{3B7BF968-FA6A-4482-A194-F798168CA691}"/>
    <cellStyle name="Normal 7 4 6 4" xfId="2331" xr:uid="{D87974B7-B0FD-4AB0-B51D-00D89BC3A19A}"/>
    <cellStyle name="Normal 7 4 6 5" xfId="2332" xr:uid="{EC356A61-E46F-46A7-9CB8-EFFC2E0F1C72}"/>
    <cellStyle name="Normal 7 4 7" xfId="2333" xr:uid="{414CFA1D-4284-4773-AAD6-3CCC9AEC2A38}"/>
    <cellStyle name="Normal 7 4 7 2" xfId="2334" xr:uid="{F04872B1-4024-4F9F-B274-9B20CB8AA433}"/>
    <cellStyle name="Normal 7 4 7 3" xfId="2335" xr:uid="{4B420474-3E82-4B52-A8FE-CFD01D3740E4}"/>
    <cellStyle name="Normal 7 4 7 4" xfId="2336" xr:uid="{59334A72-F2E7-488C-8931-A1AB9B7E3BA7}"/>
    <cellStyle name="Normal 7 4 8" xfId="2337" xr:uid="{F430C915-8F47-4C71-8474-E2DF3CEF6119}"/>
    <cellStyle name="Normal 7 4 8 2" xfId="2338" xr:uid="{890B7BD2-9369-4BF5-B9F4-E81D86B1D81E}"/>
    <cellStyle name="Normal 7 4 8 3" xfId="2339" xr:uid="{24B0001D-2861-41A3-A45B-19F0283E036A}"/>
    <cellStyle name="Normal 7 4 8 4" xfId="2340" xr:uid="{891F3AA7-99CE-437B-9EB0-F92929DC3636}"/>
    <cellStyle name="Normal 7 4 9" xfId="2341" xr:uid="{F8084CFC-E0C7-48B2-B429-C6D987DE60FA}"/>
    <cellStyle name="Normal 7 5" xfId="2342" xr:uid="{303B7292-1BEF-466B-9070-D1ABD0A1EC5E}"/>
    <cellStyle name="Normal 7 5 2" xfId="2343" xr:uid="{92F99400-4F44-4AA9-BCAB-ECC0ED1FE7F9}"/>
    <cellStyle name="Normal 7 5 2 2" xfId="2344" xr:uid="{8ABF1AA2-5E96-4FA4-8B2C-0C9215803388}"/>
    <cellStyle name="Normal 7 5 2 2 2" xfId="2345" xr:uid="{9EA0025B-122D-4687-8BE7-80D75AE4D543}"/>
    <cellStyle name="Normal 7 5 2 2 2 2" xfId="2346" xr:uid="{9BCD025A-A338-43EA-BC60-67189FA6E1AA}"/>
    <cellStyle name="Normal 7 5 2 2 2 3" xfId="2347" xr:uid="{66FBC38B-B333-4C5E-910E-BB6F801F7F21}"/>
    <cellStyle name="Normal 7 5 2 2 2 4" xfId="2348" xr:uid="{F612563A-21AA-4A3A-91F3-817F14EA74C9}"/>
    <cellStyle name="Normal 7 5 2 2 3" xfId="2349" xr:uid="{00FFEEDC-EE7B-49CC-8023-16A3C186ED24}"/>
    <cellStyle name="Normal 7 5 2 2 3 2" xfId="2350" xr:uid="{9A93BF9B-A9A8-46D2-B9E6-C2CDA9C1F2DC}"/>
    <cellStyle name="Normal 7 5 2 2 3 3" xfId="2351" xr:uid="{B6FC7690-C4E6-4DD6-B9EF-897D7D014FE8}"/>
    <cellStyle name="Normal 7 5 2 2 3 4" xfId="2352" xr:uid="{052EA26D-4E36-427F-AACC-20F3BB9E32A8}"/>
    <cellStyle name="Normal 7 5 2 2 4" xfId="2353" xr:uid="{DAEB8317-89D0-4948-9F57-268FBEA6EDAB}"/>
    <cellStyle name="Normal 7 5 2 2 5" xfId="2354" xr:uid="{D2A7923D-1CBA-4DF2-87D0-BB689BBD5F2D}"/>
    <cellStyle name="Normal 7 5 2 2 6" xfId="2355" xr:uid="{52B481D2-DB7E-4526-942E-69AAA9DF7FF3}"/>
    <cellStyle name="Normal 7 5 2 3" xfId="2356" xr:uid="{0A98B2A2-8DC6-4B00-9B5A-1F4F14D46BF2}"/>
    <cellStyle name="Normal 7 5 2 3 2" xfId="2357" xr:uid="{455786C5-7F4C-4079-8032-EBDC92A21F81}"/>
    <cellStyle name="Normal 7 5 2 3 2 2" xfId="2358" xr:uid="{DD053A6D-6B0F-4CB6-AD76-66AC3589A750}"/>
    <cellStyle name="Normal 7 5 2 3 2 3" xfId="2359" xr:uid="{86018152-D6FB-454A-9EC2-D49AAF7209EE}"/>
    <cellStyle name="Normal 7 5 2 3 2 4" xfId="2360" xr:uid="{4C2E8EF9-B41A-4B8E-B1D7-73C974DEF92E}"/>
    <cellStyle name="Normal 7 5 2 3 3" xfId="2361" xr:uid="{D3D3A634-1D44-49CB-A11D-297082C22D33}"/>
    <cellStyle name="Normal 7 5 2 3 4" xfId="2362" xr:uid="{F07148FD-7529-45A7-AED7-083F194DCB97}"/>
    <cellStyle name="Normal 7 5 2 3 5" xfId="2363" xr:uid="{92FE7DB3-6C11-469E-B018-03233BD7AEB0}"/>
    <cellStyle name="Normal 7 5 2 4" xfId="2364" xr:uid="{6A5E4224-2321-4EC9-84F8-D3F97FED69B3}"/>
    <cellStyle name="Normal 7 5 2 4 2" xfId="2365" xr:uid="{3ED14F03-28C0-4053-9E16-52332692ABF8}"/>
    <cellStyle name="Normal 7 5 2 4 3" xfId="2366" xr:uid="{EB4A7DD3-1793-4F0B-AEF9-DD39C7D6FB50}"/>
    <cellStyle name="Normal 7 5 2 4 4" xfId="2367" xr:uid="{F0F3CF3E-F016-425A-92E8-4B8ECD4A71E3}"/>
    <cellStyle name="Normal 7 5 2 5" xfId="2368" xr:uid="{42D62727-5F45-4456-8F49-C9D5C165CAD0}"/>
    <cellStyle name="Normal 7 5 2 5 2" xfId="2369" xr:uid="{B398717A-0CF0-4FFF-95BC-210E68125C5E}"/>
    <cellStyle name="Normal 7 5 2 5 3" xfId="2370" xr:uid="{CD544094-5514-49AB-8A5F-C7F7C55B85BD}"/>
    <cellStyle name="Normal 7 5 2 5 4" xfId="2371" xr:uid="{373EF478-0B66-4BBD-BC07-A2D136C12C29}"/>
    <cellStyle name="Normal 7 5 2 6" xfId="2372" xr:uid="{E6687439-4DEC-42A5-B11C-45C0630B0041}"/>
    <cellStyle name="Normal 7 5 2 7" xfId="2373" xr:uid="{2AFE1531-E69E-41B7-AE66-F39B5F09508C}"/>
    <cellStyle name="Normal 7 5 2 8" xfId="2374" xr:uid="{C1C38B82-2936-422C-8D5C-14B69E0AF9CE}"/>
    <cellStyle name="Normal 7 5 3" xfId="2375" xr:uid="{6DC9FF38-9E63-4CC1-9FB4-B6F65F7A5FC2}"/>
    <cellStyle name="Normal 7 5 3 2" xfId="2376" xr:uid="{6E280138-BA7B-4716-A75E-6B5F758E566C}"/>
    <cellStyle name="Normal 7 5 3 2 2" xfId="2377" xr:uid="{0925E50B-9B57-4B08-9DCE-9011A83E953B}"/>
    <cellStyle name="Normal 7 5 3 2 3" xfId="2378" xr:uid="{9202EB0B-F319-49DD-980C-6FF07CF6FB55}"/>
    <cellStyle name="Normal 7 5 3 2 4" xfId="2379" xr:uid="{6A736482-1261-4591-BD00-ABECB702F7C7}"/>
    <cellStyle name="Normal 7 5 3 3" xfId="2380" xr:uid="{FDC306C4-1C76-45F2-AB5B-C70771ECE14A}"/>
    <cellStyle name="Normal 7 5 3 3 2" xfId="2381" xr:uid="{274BFEEF-AF0C-4990-AB8E-F95B5DF76141}"/>
    <cellStyle name="Normal 7 5 3 3 3" xfId="2382" xr:uid="{3AFA9A81-42B5-4DD2-8DDE-70815A99D755}"/>
    <cellStyle name="Normal 7 5 3 3 4" xfId="2383" xr:uid="{3DB7E563-2E08-4A65-AAB1-2B9BF737A320}"/>
    <cellStyle name="Normal 7 5 3 4" xfId="2384" xr:uid="{E1488055-F81C-4D7A-911E-EB98AE8DA5B4}"/>
    <cellStyle name="Normal 7 5 3 5" xfId="2385" xr:uid="{1B0161EA-EDE7-4A14-A92C-2BC043689303}"/>
    <cellStyle name="Normal 7 5 3 6" xfId="2386" xr:uid="{960FA39B-550A-40FD-B9E9-86A0E28E2A05}"/>
    <cellStyle name="Normal 7 5 4" xfId="2387" xr:uid="{BE9CE390-0A5B-42A3-9AA3-6EC96DAA9219}"/>
    <cellStyle name="Normal 7 5 4 2" xfId="2388" xr:uid="{2CB4B174-4E36-49D7-B9EC-E220B0E6E446}"/>
    <cellStyle name="Normal 7 5 4 2 2" xfId="2389" xr:uid="{BD5BD17D-34E9-4347-966E-832239150256}"/>
    <cellStyle name="Normal 7 5 4 2 3" xfId="2390" xr:uid="{69154D01-53A0-4F89-92E2-ED365EAE50E9}"/>
    <cellStyle name="Normal 7 5 4 2 4" xfId="2391" xr:uid="{09B524CC-DB7B-4D20-BF86-9F7C148350E9}"/>
    <cellStyle name="Normal 7 5 4 3" xfId="2392" xr:uid="{C175FA1D-6F4E-462E-B64F-9E6D0511C075}"/>
    <cellStyle name="Normal 7 5 4 4" xfId="2393" xr:uid="{101285A0-017E-4AD7-BD17-EC22BF0C39B9}"/>
    <cellStyle name="Normal 7 5 4 5" xfId="2394" xr:uid="{E85E1F39-B769-47AC-AE71-A3AB3EE5BFE1}"/>
    <cellStyle name="Normal 7 5 5" xfId="2395" xr:uid="{088AA498-F1BE-423E-A53A-6054FB5674B8}"/>
    <cellStyle name="Normal 7 5 5 2" xfId="2396" xr:uid="{23644AE4-BF9A-4B8D-81EA-D58C77D822FC}"/>
    <cellStyle name="Normal 7 5 5 3" xfId="2397" xr:uid="{F0280079-EC31-41C7-B1A1-E9910B534470}"/>
    <cellStyle name="Normal 7 5 5 4" xfId="2398" xr:uid="{7EAB9AB4-11D2-426D-A82B-962890D3DC06}"/>
    <cellStyle name="Normal 7 5 6" xfId="2399" xr:uid="{1EE07FDD-DD65-41F6-81F4-7FC9EB840242}"/>
    <cellStyle name="Normal 7 5 6 2" xfId="2400" xr:uid="{E7DE2C3D-B88C-4EF7-A68F-866090CD4C0B}"/>
    <cellStyle name="Normal 7 5 6 3" xfId="2401" xr:uid="{B07E86CA-C16F-4DB8-8F51-2DFEA6450AF3}"/>
    <cellStyle name="Normal 7 5 6 4" xfId="2402" xr:uid="{4F6CA48B-BDD5-464B-8D9B-B994F59A15A4}"/>
    <cellStyle name="Normal 7 5 7" xfId="2403" xr:uid="{05D7ECBC-2D33-41CE-989C-7EA26D1CD53F}"/>
    <cellStyle name="Normal 7 5 8" xfId="2404" xr:uid="{102409E4-636A-4D97-B090-A6815DD248E0}"/>
    <cellStyle name="Normal 7 5 9" xfId="2405" xr:uid="{FEB8DAC0-F542-49AE-AA2A-B4808A4E4AEF}"/>
    <cellStyle name="Normal 7 6" xfId="2406" xr:uid="{113B4DDF-8A19-4E0F-98FF-28DD319C0E27}"/>
    <cellStyle name="Normal 7 6 2" xfId="2407" xr:uid="{25D0FE21-8F56-434D-B0A5-C1034FACC1FD}"/>
    <cellStyle name="Normal 7 6 2 2" xfId="2408" xr:uid="{6059664C-89AB-4F2C-876F-C415C8A85917}"/>
    <cellStyle name="Normal 7 6 2 2 2" xfId="2409" xr:uid="{E11BF607-660F-49EF-A2BC-9E1E35D659EA}"/>
    <cellStyle name="Normal 7 6 2 2 2 2" xfId="4098" xr:uid="{505D2F26-A368-47CC-B300-21F6FF2309CC}"/>
    <cellStyle name="Normal 7 6 2 2 3" xfId="2410" xr:uid="{05DD55A9-991E-47F4-9E17-9B964B95D0F0}"/>
    <cellStyle name="Normal 7 6 2 2 4" xfId="2411" xr:uid="{B9081144-C501-4D7B-89A7-0EE168A00556}"/>
    <cellStyle name="Normal 7 6 2 3" xfId="2412" xr:uid="{1DF0E13A-5F9A-4766-BAC7-AB7C14242942}"/>
    <cellStyle name="Normal 7 6 2 3 2" xfId="2413" xr:uid="{B8EDD020-7A2B-4888-AD27-57B1E54C5790}"/>
    <cellStyle name="Normal 7 6 2 3 3" xfId="2414" xr:uid="{811DB37D-E9E8-49E8-A4F5-4831BFCFDDD4}"/>
    <cellStyle name="Normal 7 6 2 3 4" xfId="2415" xr:uid="{BFE95BC3-B7FB-4161-AA38-D10B905B959F}"/>
    <cellStyle name="Normal 7 6 2 4" xfId="2416" xr:uid="{EA1351FE-0B9F-453E-BACA-7A7EE01FD257}"/>
    <cellStyle name="Normal 7 6 2 5" xfId="2417" xr:uid="{4CB0D690-ED4F-4F95-95E2-8372A3A45D6F}"/>
    <cellStyle name="Normal 7 6 2 6" xfId="2418" xr:uid="{83993434-7A5E-4716-94EF-12EA255679E1}"/>
    <cellStyle name="Normal 7 6 3" xfId="2419" xr:uid="{366C70B3-CDDE-40E2-BB67-8F8BFD60113C}"/>
    <cellStyle name="Normal 7 6 3 2" xfId="2420" xr:uid="{3ADD1E14-B9B3-40AE-B1BB-79BD4BD4B9EB}"/>
    <cellStyle name="Normal 7 6 3 2 2" xfId="2421" xr:uid="{E58A25D4-EE79-4EC2-81F6-E197F1FA1353}"/>
    <cellStyle name="Normal 7 6 3 2 3" xfId="2422" xr:uid="{557EDD56-9637-48E7-8037-A45BCD886C4C}"/>
    <cellStyle name="Normal 7 6 3 2 4" xfId="2423" xr:uid="{5D6FC9B7-2787-40A6-AD04-1B7B86DEB9A0}"/>
    <cellStyle name="Normal 7 6 3 3" xfId="2424" xr:uid="{21D7C1F5-9C6E-4353-8E8A-49989153A5EE}"/>
    <cellStyle name="Normal 7 6 3 4" xfId="2425" xr:uid="{46220E17-AE1C-48C3-956C-AB3917A29A1E}"/>
    <cellStyle name="Normal 7 6 3 5" xfId="2426" xr:uid="{C8EBB9B5-D425-40A2-B18A-53FA5355AC7C}"/>
    <cellStyle name="Normal 7 6 4" xfId="2427" xr:uid="{B9F0D2EE-F65B-42CE-A16E-9AEE35D26B3F}"/>
    <cellStyle name="Normal 7 6 4 2" xfId="2428" xr:uid="{242131B2-D6B1-420F-B502-C6F78E711A74}"/>
    <cellStyle name="Normal 7 6 4 3" xfId="2429" xr:uid="{990C90BB-0E99-4DD0-A6AF-0B199B1ACF4B}"/>
    <cellStyle name="Normal 7 6 4 4" xfId="2430" xr:uid="{FF7E6B7D-E8D2-481D-8C5C-FC6834766DA1}"/>
    <cellStyle name="Normal 7 6 5" xfId="2431" xr:uid="{9A8BACCE-2E62-41CC-86D7-C327A7E0781D}"/>
    <cellStyle name="Normal 7 6 5 2" xfId="2432" xr:uid="{2CB55382-31ED-4320-953B-8DD154E57DF7}"/>
    <cellStyle name="Normal 7 6 5 3" xfId="2433" xr:uid="{A35CA012-3C33-4673-B917-C1F2B4A79F0C}"/>
    <cellStyle name="Normal 7 6 5 4" xfId="2434" xr:uid="{D983BCC0-0044-4F2E-BABC-4B331A3FC7B4}"/>
    <cellStyle name="Normal 7 6 6" xfId="2435" xr:uid="{E3B6C2F6-DB6B-420C-956B-926A983E4921}"/>
    <cellStyle name="Normal 7 6 7" xfId="2436" xr:uid="{8B8AAC18-EBFB-467E-B97E-583D505DA6FF}"/>
    <cellStyle name="Normal 7 6 8" xfId="2437" xr:uid="{B6F90712-6DFA-4F07-AD39-58F858A92219}"/>
    <cellStyle name="Normal 7 7" xfId="2438" xr:uid="{5EDD9350-75C5-40F1-9EF9-B1652714369D}"/>
    <cellStyle name="Normal 7 7 2" xfId="2439" xr:uid="{F0FA14B3-2C73-42D8-BCC0-EED8C5ECE24E}"/>
    <cellStyle name="Normal 7 7 2 2" xfId="2440" xr:uid="{4EA790DA-3DAC-462E-AB9E-B125A48D3ADD}"/>
    <cellStyle name="Normal 7 7 2 2 2" xfId="2441" xr:uid="{AA669E37-2AEA-4A92-8A9D-3A7953DAAB35}"/>
    <cellStyle name="Normal 7 7 2 2 3" xfId="2442" xr:uid="{560768D8-F9E1-438C-8E81-44E819B8A210}"/>
    <cellStyle name="Normal 7 7 2 2 4" xfId="2443" xr:uid="{3EDFE97B-A44E-4620-8145-F78C74CEAEF3}"/>
    <cellStyle name="Normal 7 7 2 3" xfId="2444" xr:uid="{D1CACB25-5198-4F6B-ACDE-97EB7A436FB4}"/>
    <cellStyle name="Normal 7 7 2 4" xfId="2445" xr:uid="{B96A1F43-C9B1-4AEA-AE07-AA6EC7B02A45}"/>
    <cellStyle name="Normal 7 7 2 5" xfId="2446" xr:uid="{A620308F-3696-4407-AEBC-33B89F825E87}"/>
    <cellStyle name="Normal 7 7 3" xfId="2447" xr:uid="{5BD50B64-E0F6-4C51-A715-964D509C730B}"/>
    <cellStyle name="Normal 7 7 3 2" xfId="2448" xr:uid="{A447A569-9DCB-41FC-8E71-5F3DF1549223}"/>
    <cellStyle name="Normal 7 7 3 3" xfId="2449" xr:uid="{277AD47C-B1F5-44D3-8F03-3CC74ECFCD48}"/>
    <cellStyle name="Normal 7 7 3 4" xfId="2450" xr:uid="{2F9FA4B7-CBE9-423B-81AA-142F57E91D46}"/>
    <cellStyle name="Normal 7 7 4" xfId="2451" xr:uid="{F58C9C20-4C9A-4652-BED1-C59653F0F9C6}"/>
    <cellStyle name="Normal 7 7 4 2" xfId="2452" xr:uid="{C874B075-86DF-477D-B1A0-04230AA288A9}"/>
    <cellStyle name="Normal 7 7 4 3" xfId="2453" xr:uid="{08DB6B8F-1D0A-4780-AD33-E519C92FDBBA}"/>
    <cellStyle name="Normal 7 7 4 4" xfId="2454" xr:uid="{452E0785-47D0-409F-A030-3E2D537FF895}"/>
    <cellStyle name="Normal 7 7 5" xfId="2455" xr:uid="{387DD34A-D9AF-400B-94F2-45494E6C041F}"/>
    <cellStyle name="Normal 7 7 6" xfId="2456" xr:uid="{A2F1DA71-8A14-426C-8D9B-D9F84EE16FB8}"/>
    <cellStyle name="Normal 7 7 7" xfId="2457" xr:uid="{9AEE57E0-8F13-4314-B342-B4D223DF4E25}"/>
    <cellStyle name="Normal 7 8" xfId="2458" xr:uid="{DBD07A7C-673C-4797-92B5-1C19410BDE17}"/>
    <cellStyle name="Normal 7 8 2" xfId="2459" xr:uid="{9822DE79-2177-4E66-83E8-24AB1B1288F1}"/>
    <cellStyle name="Normal 7 8 2 2" xfId="2460" xr:uid="{FC25C623-1232-489D-B530-E2E641170214}"/>
    <cellStyle name="Normal 7 8 2 3" xfId="2461" xr:uid="{A4CFBA8A-3075-4A09-9DF9-8E07E74B2F2D}"/>
    <cellStyle name="Normal 7 8 2 4" xfId="2462" xr:uid="{26DDB14F-97F9-4942-9C28-6A62D3C64DD6}"/>
    <cellStyle name="Normal 7 8 3" xfId="2463" xr:uid="{0044EF7B-3E26-498B-8285-21200C297878}"/>
    <cellStyle name="Normal 7 8 3 2" xfId="2464" xr:uid="{024CDDDF-F853-47F1-8281-2234CFB42BC4}"/>
    <cellStyle name="Normal 7 8 3 3" xfId="2465" xr:uid="{482A3A8D-0ADC-4BEA-A899-0C08386DD926}"/>
    <cellStyle name="Normal 7 8 3 4" xfId="2466" xr:uid="{B66A0044-F8F9-4823-B117-E1DB0E4A82AE}"/>
    <cellStyle name="Normal 7 8 4" xfId="2467" xr:uid="{20192456-1C77-45FD-99C7-525950469962}"/>
    <cellStyle name="Normal 7 8 5" xfId="2468" xr:uid="{BC0B4A9D-867C-4C47-92AD-A90AA1177F1F}"/>
    <cellStyle name="Normal 7 8 6" xfId="2469" xr:uid="{7D03ACA2-5338-4826-AA29-1A73601A6628}"/>
    <cellStyle name="Normal 7 9" xfId="2470" xr:uid="{F6A1F104-802D-4E16-8A3B-A2E85CA62DF7}"/>
    <cellStyle name="Normal 7 9 2" xfId="2471" xr:uid="{95473D6D-174C-46E7-ABED-7388670DA638}"/>
    <cellStyle name="Normal 7 9 2 2" xfId="2472" xr:uid="{86B6D870-5FEE-4BC5-BEE9-D2B0649D390D}"/>
    <cellStyle name="Normal 7 9 2 2 2" xfId="4381" xr:uid="{6F8C26FE-18BE-46CB-BCBA-F83060D6C56B}"/>
    <cellStyle name="Normal 7 9 2 2 3" xfId="4613" xr:uid="{F33FA7B4-0E65-45D5-91C8-03C7E07BABE5}"/>
    <cellStyle name="Normal 7 9 2 3" xfId="2473" xr:uid="{546D9C69-3CAA-47EF-A29A-FEAF934E795F}"/>
    <cellStyle name="Normal 7 9 2 4" xfId="2474" xr:uid="{8BD91471-303C-47BA-8C61-E799842581DB}"/>
    <cellStyle name="Normal 7 9 3" xfId="2475" xr:uid="{B4390460-0AA2-49EB-B1F8-CC52645ABFCA}"/>
    <cellStyle name="Normal 7 9 3 2" xfId="5350" xr:uid="{E2589913-43E9-423C-A617-9D7ADD77791A}"/>
    <cellStyle name="Normal 7 9 4" xfId="2476" xr:uid="{59682129-9984-46F7-90DB-506BE02432E5}"/>
    <cellStyle name="Normal 7 9 4 2" xfId="4747" xr:uid="{88A3A1F7-8863-4385-ADA8-C18C1D435666}"/>
    <cellStyle name="Normal 7 9 4 3" xfId="4614" xr:uid="{FF3157CE-0854-4138-AB7A-D6BD77EA2F2E}"/>
    <cellStyle name="Normal 7 9 4 4" xfId="4466" xr:uid="{37F3BDA8-ED16-422B-A470-FCC0833D92A5}"/>
    <cellStyle name="Normal 7 9 5" xfId="2477" xr:uid="{8C682FAF-8DB5-4D7C-8766-642100AC5BCE}"/>
    <cellStyle name="Normal 8" xfId="89" xr:uid="{FDA81394-774B-441C-9500-9CE97A07AF40}"/>
    <cellStyle name="Normal 8 10" xfId="2478" xr:uid="{9F5F3FE9-FD46-433D-8F2E-BE145D043FBB}"/>
    <cellStyle name="Normal 8 10 2" xfId="2479" xr:uid="{2C1CE886-33EB-4A74-A2C9-C95C17510706}"/>
    <cellStyle name="Normal 8 10 3" xfId="2480" xr:uid="{5CF7B485-8046-4090-9A06-512C577CD3F0}"/>
    <cellStyle name="Normal 8 10 4" xfId="2481" xr:uid="{620A74F2-FD53-46B4-A94E-FE6BBD352250}"/>
    <cellStyle name="Normal 8 11" xfId="2482" xr:uid="{1040A3CC-F975-4910-870E-18F9B278ECA6}"/>
    <cellStyle name="Normal 8 11 2" xfId="2483" xr:uid="{F9815655-38D6-4A1F-B988-A7FC29591D31}"/>
    <cellStyle name="Normal 8 11 3" xfId="2484" xr:uid="{91F98098-7F12-4555-B2CD-506226031AFA}"/>
    <cellStyle name="Normal 8 11 4" xfId="2485" xr:uid="{67B9C084-98E3-407E-94AC-7685AE59B795}"/>
    <cellStyle name="Normal 8 12" xfId="2486" xr:uid="{87269949-2617-40F2-8F1A-F6E3A8F3DA92}"/>
    <cellStyle name="Normal 8 12 2" xfId="2487" xr:uid="{06E13BEF-8849-4449-B241-1C7910450941}"/>
    <cellStyle name="Normal 8 13" xfId="2488" xr:uid="{252AEA89-04EA-420A-B547-BB0B32A9F59F}"/>
    <cellStyle name="Normal 8 14" xfId="2489" xr:uid="{6C8B842C-0E1D-49B7-BEC7-3AB5CAF318E4}"/>
    <cellStyle name="Normal 8 15" xfId="2490" xr:uid="{40B8A40D-350E-49BC-8675-85DC812675BF}"/>
    <cellStyle name="Normal 8 2" xfId="90" xr:uid="{A0E55A7F-3821-45B3-A67C-003CD4D19CAD}"/>
    <cellStyle name="Normal 8 2 10" xfId="2491" xr:uid="{FF9405E6-BDBE-4135-8E12-C6A9F7C21A65}"/>
    <cellStyle name="Normal 8 2 11" xfId="2492" xr:uid="{277129E4-582F-4D29-98E7-42E5F1F97862}"/>
    <cellStyle name="Normal 8 2 2" xfId="2493" xr:uid="{0F268DDB-FE14-42F5-964B-A8CD7F600511}"/>
    <cellStyle name="Normal 8 2 2 2" xfId="2494" xr:uid="{99F50D8B-7220-479D-BC47-70BB9A0368E7}"/>
    <cellStyle name="Normal 8 2 2 2 2" xfId="2495" xr:uid="{A83E78C0-5075-48A5-979A-DACE0AED8B23}"/>
    <cellStyle name="Normal 8 2 2 2 2 2" xfId="2496" xr:uid="{5E053B86-9B29-4A3B-8271-C651A1D055E4}"/>
    <cellStyle name="Normal 8 2 2 2 2 2 2" xfId="2497" xr:uid="{16222274-A9AB-41E0-AC6A-FA8D3CA67D2A}"/>
    <cellStyle name="Normal 8 2 2 2 2 2 2 2" xfId="4099" xr:uid="{A49C6CBE-6AF9-4E05-B9D4-364D0981081D}"/>
    <cellStyle name="Normal 8 2 2 2 2 2 2 2 2" xfId="4100" xr:uid="{0F2E35ED-5715-4436-A14F-612FD33B558A}"/>
    <cellStyle name="Normal 8 2 2 2 2 2 2 3" xfId="4101" xr:uid="{04522687-6267-4E48-9689-75C7C27DF5D9}"/>
    <cellStyle name="Normal 8 2 2 2 2 2 3" xfId="2498" xr:uid="{32D84F3C-8959-4831-99FA-71ED40AF875C}"/>
    <cellStyle name="Normal 8 2 2 2 2 2 3 2" xfId="4102" xr:uid="{16DD7215-C229-4153-87DF-AE4F437A064C}"/>
    <cellStyle name="Normal 8 2 2 2 2 2 4" xfId="2499" xr:uid="{1F907BDB-BFB3-4E9A-A561-F02D25F5988F}"/>
    <cellStyle name="Normal 8 2 2 2 2 3" xfId="2500" xr:uid="{CBAAE7FD-72C3-4141-8316-D2C4EE1D7890}"/>
    <cellStyle name="Normal 8 2 2 2 2 3 2" xfId="2501" xr:uid="{54BE88B1-7ABD-4491-897D-C6CB90BC4ADF}"/>
    <cellStyle name="Normal 8 2 2 2 2 3 2 2" xfId="4103" xr:uid="{B6B007A5-6384-4BD3-84C1-A24E119EA4DF}"/>
    <cellStyle name="Normal 8 2 2 2 2 3 3" xfId="2502" xr:uid="{C8C462DF-A45F-4AFE-B392-40627EA08CD9}"/>
    <cellStyle name="Normal 8 2 2 2 2 3 4" xfId="2503" xr:uid="{8FC40553-9C8B-421B-AA42-774F05928EC9}"/>
    <cellStyle name="Normal 8 2 2 2 2 4" xfId="2504" xr:uid="{E06A94E7-B0FE-441B-A991-6B9833D2944B}"/>
    <cellStyle name="Normal 8 2 2 2 2 4 2" xfId="4104" xr:uid="{5CABA589-E3D7-49F0-BEB2-7579FC69EEA2}"/>
    <cellStyle name="Normal 8 2 2 2 2 5" xfId="2505" xr:uid="{179EC4DA-B03F-497E-A680-3FF9447916F8}"/>
    <cellStyle name="Normal 8 2 2 2 2 6" xfId="2506" xr:uid="{7B414F1C-5399-4647-AD75-980012CD8054}"/>
    <cellStyle name="Normal 8 2 2 2 3" xfId="2507" xr:uid="{7F54D95A-926E-4991-85C7-6386005FC159}"/>
    <cellStyle name="Normal 8 2 2 2 3 2" xfId="2508" xr:uid="{18E3F634-B7E7-470E-A98C-CA9461644591}"/>
    <cellStyle name="Normal 8 2 2 2 3 2 2" xfId="2509" xr:uid="{E5B0613D-7FDF-448F-B053-3AA164B0B1DB}"/>
    <cellStyle name="Normal 8 2 2 2 3 2 2 2" xfId="4105" xr:uid="{A1FEF99C-E1CB-4022-9E29-E40107F03025}"/>
    <cellStyle name="Normal 8 2 2 2 3 2 2 2 2" xfId="4106" xr:uid="{5C1E7CFA-8E24-4D63-85B8-6EE474471CE8}"/>
    <cellStyle name="Normal 8 2 2 2 3 2 2 3" xfId="4107" xr:uid="{FD5DC1EC-F811-48F9-B904-CD8169F98367}"/>
    <cellStyle name="Normal 8 2 2 2 3 2 3" xfId="2510" xr:uid="{E9C54FCE-E5A9-400F-88C3-857B87782674}"/>
    <cellStyle name="Normal 8 2 2 2 3 2 3 2" xfId="4108" xr:uid="{ABDA89FA-D7CB-444B-A594-BB0E655F3F53}"/>
    <cellStyle name="Normal 8 2 2 2 3 2 4" xfId="2511" xr:uid="{1178F248-DFE5-496A-8DBA-618C29D8156B}"/>
    <cellStyle name="Normal 8 2 2 2 3 3" xfId="2512" xr:uid="{279692F7-971D-44E7-9D1D-F5F639C9DF14}"/>
    <cellStyle name="Normal 8 2 2 2 3 3 2" xfId="4109" xr:uid="{F4F0C21F-F1AF-4B3A-BA20-CC87F4FAB127}"/>
    <cellStyle name="Normal 8 2 2 2 3 3 2 2" xfId="4110" xr:uid="{FF01304C-98B9-4AD4-8E6B-DEB95F4B7CA2}"/>
    <cellStyle name="Normal 8 2 2 2 3 3 3" xfId="4111" xr:uid="{8E24A4A9-87D4-448F-878D-B62DEE55A2B6}"/>
    <cellStyle name="Normal 8 2 2 2 3 4" xfId="2513" xr:uid="{31EAF4AD-B940-49F9-AA8C-D8FE605AFC61}"/>
    <cellStyle name="Normal 8 2 2 2 3 4 2" xfId="4112" xr:uid="{0A4E5436-A269-49C0-BF93-336403667AA6}"/>
    <cellStyle name="Normal 8 2 2 2 3 5" xfId="2514" xr:uid="{7864BA57-F8B0-480B-A732-453A917102C8}"/>
    <cellStyle name="Normal 8 2 2 2 4" xfId="2515" xr:uid="{E2D5A63C-1811-43DD-AFD8-0A164F02E326}"/>
    <cellStyle name="Normal 8 2 2 2 4 2" xfId="2516" xr:uid="{29523488-E5BD-40CF-B8C4-C39557AFD63A}"/>
    <cellStyle name="Normal 8 2 2 2 4 2 2" xfId="4113" xr:uid="{98BF09D0-3A59-4763-8C6D-7A1BEB5A89E3}"/>
    <cellStyle name="Normal 8 2 2 2 4 2 2 2" xfId="4114" xr:uid="{905D894B-2C5D-41A7-A058-21E01FBAD78E}"/>
    <cellStyle name="Normal 8 2 2 2 4 2 3" xfId="4115" xr:uid="{338B4425-7125-44E4-9466-E8144CD45B86}"/>
    <cellStyle name="Normal 8 2 2 2 4 3" xfId="2517" xr:uid="{526B6984-0C2F-4C26-8BF6-1D6BC6097687}"/>
    <cellStyle name="Normal 8 2 2 2 4 3 2" xfId="4116" xr:uid="{1AF1C20D-9EBB-45F1-AFD8-61401067258E}"/>
    <cellStyle name="Normal 8 2 2 2 4 4" xfId="2518" xr:uid="{43CC7384-1DF2-40F9-84AB-173A7B18F3F5}"/>
    <cellStyle name="Normal 8 2 2 2 5" xfId="2519" xr:uid="{64E5FA22-3A5E-4285-993E-0854D721E21B}"/>
    <cellStyle name="Normal 8 2 2 2 5 2" xfId="2520" xr:uid="{FDAC10C0-69CD-4910-85AD-CA996BEDCE5F}"/>
    <cellStyle name="Normal 8 2 2 2 5 2 2" xfId="4117" xr:uid="{FC31794E-34B9-4EFA-9BBC-187ECE6A1EC7}"/>
    <cellStyle name="Normal 8 2 2 2 5 3" xfId="2521" xr:uid="{813E3E22-4FA5-4D22-9EC7-26D5B178882A}"/>
    <cellStyle name="Normal 8 2 2 2 5 4" xfId="2522" xr:uid="{1B8FF234-7CD3-4FAC-BC43-A82E4DF70F09}"/>
    <cellStyle name="Normal 8 2 2 2 6" xfId="2523" xr:uid="{5EFA30AE-1332-457A-9B43-CD7AAD100393}"/>
    <cellStyle name="Normal 8 2 2 2 6 2" xfId="4118" xr:uid="{8ACD7B9B-6265-4748-86BD-D86711440C85}"/>
    <cellStyle name="Normal 8 2 2 2 7" xfId="2524" xr:uid="{EB7FBF97-B760-4847-83C0-E71A89D75F63}"/>
    <cellStyle name="Normal 8 2 2 2 8" xfId="2525" xr:uid="{4311D67B-2CD4-4F43-A4ED-73B978D0F840}"/>
    <cellStyle name="Normal 8 2 2 3" xfId="2526" xr:uid="{AA51B722-A44D-4D5E-A773-AD49D63052C3}"/>
    <cellStyle name="Normal 8 2 2 3 2" xfId="2527" xr:uid="{B10246E5-2771-4775-B79A-09F4A16101E0}"/>
    <cellStyle name="Normal 8 2 2 3 2 2" xfId="2528" xr:uid="{35C0F6F6-E658-407B-AB95-BC2FA1C3FA87}"/>
    <cellStyle name="Normal 8 2 2 3 2 2 2" xfId="4119" xr:uid="{D7DD0050-4129-4DA7-AC0A-0CDFA1E7A017}"/>
    <cellStyle name="Normal 8 2 2 3 2 2 2 2" xfId="4120" xr:uid="{E9BB6DBC-B063-4C3A-BBC3-CA2CE5A03B6C}"/>
    <cellStyle name="Normal 8 2 2 3 2 2 3" xfId="4121" xr:uid="{8E0A38DD-F195-4995-A6E4-B7A76A4C4326}"/>
    <cellStyle name="Normal 8 2 2 3 2 3" xfId="2529" xr:uid="{2C4E5466-5DF4-4F97-B687-A4159AC39D80}"/>
    <cellStyle name="Normal 8 2 2 3 2 3 2" xfId="4122" xr:uid="{3B66D7C1-B3D3-4C94-80FD-AA6A7B6E3DF0}"/>
    <cellStyle name="Normal 8 2 2 3 2 4" xfId="2530" xr:uid="{31D6CCBA-93AF-42F0-8E99-69D1A6FEBF9B}"/>
    <cellStyle name="Normal 8 2 2 3 3" xfId="2531" xr:uid="{30E9D8A9-64BE-4EE7-B1A5-8BE8461FB259}"/>
    <cellStyle name="Normal 8 2 2 3 3 2" xfId="2532" xr:uid="{75C28DA2-6DF5-40AC-BABF-3CC538B2300F}"/>
    <cellStyle name="Normal 8 2 2 3 3 2 2" xfId="4123" xr:uid="{54B8DD65-3C5C-41D9-9FEB-1A8A9231C218}"/>
    <cellStyle name="Normal 8 2 2 3 3 3" xfId="2533" xr:uid="{EA1E20E0-99DD-4079-BF0A-0353760E06EC}"/>
    <cellStyle name="Normal 8 2 2 3 3 4" xfId="2534" xr:uid="{63AB4295-B492-48AD-8CC6-0EC6C53ED6EE}"/>
    <cellStyle name="Normal 8 2 2 3 4" xfId="2535" xr:uid="{56E64D07-A8A3-40A7-92D4-EEB5A93CE07E}"/>
    <cellStyle name="Normal 8 2 2 3 4 2" xfId="4124" xr:uid="{5B5513E2-57D8-47B2-A650-5AB74F9A4B27}"/>
    <cellStyle name="Normal 8 2 2 3 5" xfId="2536" xr:uid="{12330FF2-0655-4065-BAF4-B3B28798C92B}"/>
    <cellStyle name="Normal 8 2 2 3 6" xfId="2537" xr:uid="{9F60DAAF-DDCB-4651-97D0-E06397D64B62}"/>
    <cellStyle name="Normal 8 2 2 4" xfId="2538" xr:uid="{4285A057-32EA-4999-B254-8403D7D39341}"/>
    <cellStyle name="Normal 8 2 2 4 2" xfId="2539" xr:uid="{6A3C6AA5-A85C-4D03-9FF5-92AC7C8C47AC}"/>
    <cellStyle name="Normal 8 2 2 4 2 2" xfId="2540" xr:uid="{D9118946-B1E1-41BE-AD8D-57DB955C6C42}"/>
    <cellStyle name="Normal 8 2 2 4 2 2 2" xfId="4125" xr:uid="{1CF6EF6A-B253-4864-877C-426EA63F7C75}"/>
    <cellStyle name="Normal 8 2 2 4 2 2 2 2" xfId="4126" xr:uid="{6EE4D990-E4F7-4627-89CF-3F2F60FC3D61}"/>
    <cellStyle name="Normal 8 2 2 4 2 2 3" xfId="4127" xr:uid="{2A5CCB14-2809-4BB6-9357-53EA6CA49E03}"/>
    <cellStyle name="Normal 8 2 2 4 2 3" xfId="2541" xr:uid="{9B5FA36D-EBD6-459C-AC07-99897F6F6D77}"/>
    <cellStyle name="Normal 8 2 2 4 2 3 2" xfId="4128" xr:uid="{41056EA0-308F-4624-88A4-7D78BE88EF07}"/>
    <cellStyle name="Normal 8 2 2 4 2 4" xfId="2542" xr:uid="{B0A43F4C-23AF-4E97-BA26-D0CAA67963CA}"/>
    <cellStyle name="Normal 8 2 2 4 3" xfId="2543" xr:uid="{53FDC4F7-E0F8-40C8-BA2F-2ECF3977ECED}"/>
    <cellStyle name="Normal 8 2 2 4 3 2" xfId="4129" xr:uid="{C93F7F24-C924-4C21-883A-091633E74BAD}"/>
    <cellStyle name="Normal 8 2 2 4 3 2 2" xfId="4130" xr:uid="{EA668869-A89B-41E6-83F3-A10B3CCEFE90}"/>
    <cellStyle name="Normal 8 2 2 4 3 3" xfId="4131" xr:uid="{6B599C4E-5F10-46FB-A18D-BD3CFDE4D287}"/>
    <cellStyle name="Normal 8 2 2 4 4" xfId="2544" xr:uid="{01C74AD1-BDBD-4745-83E1-7424A779436B}"/>
    <cellStyle name="Normal 8 2 2 4 4 2" xfId="4132" xr:uid="{75257739-AE2F-4AD2-95F0-2A12F3FCC04D}"/>
    <cellStyle name="Normal 8 2 2 4 5" xfId="2545" xr:uid="{2FE89FE9-47DB-46E5-A230-532160057F27}"/>
    <cellStyle name="Normal 8 2 2 5" xfId="2546" xr:uid="{98D35C12-2BF9-4B8A-A95B-CE401C370094}"/>
    <cellStyle name="Normal 8 2 2 5 2" xfId="2547" xr:uid="{AF079F04-35A5-475E-BF9B-418CAF51FD43}"/>
    <cellStyle name="Normal 8 2 2 5 2 2" xfId="4133" xr:uid="{70EEFBC9-4CE7-460F-9997-E6EF97CCCFFB}"/>
    <cellStyle name="Normal 8 2 2 5 2 2 2" xfId="4134" xr:uid="{C4F5B252-A33D-4962-AFD8-9C3E250DDEB1}"/>
    <cellStyle name="Normal 8 2 2 5 2 3" xfId="4135" xr:uid="{8DB2B7AA-C43B-4563-B9BB-5B1642C92D5C}"/>
    <cellStyle name="Normal 8 2 2 5 3" xfId="2548" xr:uid="{CACABD35-B224-46E0-A84C-D867C33D2B51}"/>
    <cellStyle name="Normal 8 2 2 5 3 2" xfId="4136" xr:uid="{C73242EA-3AF9-4C99-A734-232ED7E8106F}"/>
    <cellStyle name="Normal 8 2 2 5 4" xfId="2549" xr:uid="{4CCD63E0-DC29-48E4-96B0-A7D4390D445A}"/>
    <cellStyle name="Normal 8 2 2 6" xfId="2550" xr:uid="{E02F1D14-AFB0-4814-90A4-192092ABF2D5}"/>
    <cellStyle name="Normal 8 2 2 6 2" xfId="2551" xr:uid="{A05C4D93-13F7-46A6-A555-C0554CC5A4A3}"/>
    <cellStyle name="Normal 8 2 2 6 2 2" xfId="4137" xr:uid="{E5CDC27C-009C-4DB7-8A68-75CB61EF1FDD}"/>
    <cellStyle name="Normal 8 2 2 6 3" xfId="2552" xr:uid="{ACC93764-1B3B-4953-B82E-508C3479BBF3}"/>
    <cellStyle name="Normal 8 2 2 6 4" xfId="2553" xr:uid="{7F499369-AC73-4845-9229-E8DACDF07F49}"/>
    <cellStyle name="Normal 8 2 2 7" xfId="2554" xr:uid="{65B6D5C1-51F4-468E-8E8F-2CF8CD198D4E}"/>
    <cellStyle name="Normal 8 2 2 7 2" xfId="4138" xr:uid="{06D143E2-334C-453A-BE8D-77E37A52585F}"/>
    <cellStyle name="Normal 8 2 2 8" xfId="2555" xr:uid="{DD9C6EB5-CA72-4FC6-8537-C246D87008A9}"/>
    <cellStyle name="Normal 8 2 2 9" xfId="2556" xr:uid="{18B6449C-045A-4F9A-B54C-F2DEEE6A84A4}"/>
    <cellStyle name="Normal 8 2 3" xfId="2557" xr:uid="{858EB5D2-9D89-4917-A289-46C9CC09B399}"/>
    <cellStyle name="Normal 8 2 3 2" xfId="2558" xr:uid="{28B40C1D-DC73-462C-A6D7-3ECD32C93E2B}"/>
    <cellStyle name="Normal 8 2 3 2 2" xfId="2559" xr:uid="{B54F49FF-CD6C-4A4E-ACC0-EF889664FE26}"/>
    <cellStyle name="Normal 8 2 3 2 2 2" xfId="2560" xr:uid="{9012BE13-691B-428C-BEA2-F6123EC5138F}"/>
    <cellStyle name="Normal 8 2 3 2 2 2 2" xfId="4139" xr:uid="{53DE0E69-05F4-4A6C-ADCF-6F4B3C9B9236}"/>
    <cellStyle name="Normal 8 2 3 2 2 2 2 2" xfId="4140" xr:uid="{C518E34E-E232-4304-A380-CBDC87E973F6}"/>
    <cellStyle name="Normal 8 2 3 2 2 2 3" xfId="4141" xr:uid="{508B9735-939D-49B4-A8C5-F8F043A7AE2C}"/>
    <cellStyle name="Normal 8 2 3 2 2 3" xfId="2561" xr:uid="{8EBEE128-7872-4DA8-92C1-FF093DFFD47A}"/>
    <cellStyle name="Normal 8 2 3 2 2 3 2" xfId="4142" xr:uid="{25E50A3A-F05E-487B-9F06-7C70A109C172}"/>
    <cellStyle name="Normal 8 2 3 2 2 4" xfId="2562" xr:uid="{9B0AC4E6-EDA5-48FC-9860-3FC4CDC32F50}"/>
    <cellStyle name="Normal 8 2 3 2 3" xfId="2563" xr:uid="{C2828DB4-EC78-4763-B90A-0B3C6EA7D22D}"/>
    <cellStyle name="Normal 8 2 3 2 3 2" xfId="2564" xr:uid="{3DB982C1-6D7A-4AF4-A476-255CE4621BE2}"/>
    <cellStyle name="Normal 8 2 3 2 3 2 2" xfId="4143" xr:uid="{8DDB38C8-ED7F-4D8F-99CD-316086DBA495}"/>
    <cellStyle name="Normal 8 2 3 2 3 3" xfId="2565" xr:uid="{C69C66E2-3CD1-449F-9F4A-C75FD90F24F0}"/>
    <cellStyle name="Normal 8 2 3 2 3 4" xfId="2566" xr:uid="{06649EB7-3E95-4C7B-B939-DEFE3BB64510}"/>
    <cellStyle name="Normal 8 2 3 2 4" xfId="2567" xr:uid="{6A0F686B-C497-41F5-9575-04E1F053643A}"/>
    <cellStyle name="Normal 8 2 3 2 4 2" xfId="4144" xr:uid="{48D380B3-67E5-4CB4-A16D-F0F4907210E8}"/>
    <cellStyle name="Normal 8 2 3 2 5" xfId="2568" xr:uid="{9376073D-82C0-45D8-B747-91150EDDB4C9}"/>
    <cellStyle name="Normal 8 2 3 2 6" xfId="2569" xr:uid="{69996DF6-F627-497B-97CF-65B19CE1A4E9}"/>
    <cellStyle name="Normal 8 2 3 3" xfId="2570" xr:uid="{7EF0B83A-DA63-4363-8C1D-D47AF65938FB}"/>
    <cellStyle name="Normal 8 2 3 3 2" xfId="2571" xr:uid="{59CA12FE-DE0B-431B-83A2-7FB3FA7267A6}"/>
    <cellStyle name="Normal 8 2 3 3 2 2" xfId="2572" xr:uid="{7396E54B-DF5C-4D5C-9B75-32246A51C374}"/>
    <cellStyle name="Normal 8 2 3 3 2 2 2" xfId="4145" xr:uid="{7A04B670-8D80-49FB-A36A-5E02B24FD334}"/>
    <cellStyle name="Normal 8 2 3 3 2 2 2 2" xfId="4146" xr:uid="{2C73443F-412B-47D9-89A9-BC15DF8A3971}"/>
    <cellStyle name="Normal 8 2 3 3 2 2 3" xfId="4147" xr:uid="{1955831B-C5CF-4873-B7E7-C1FFF0ED1644}"/>
    <cellStyle name="Normal 8 2 3 3 2 3" xfId="2573" xr:uid="{2B21FCB4-F794-4848-9B21-CDE8F503F3E5}"/>
    <cellStyle name="Normal 8 2 3 3 2 3 2" xfId="4148" xr:uid="{D0559939-BD71-43B5-B8A5-991975B30309}"/>
    <cellStyle name="Normal 8 2 3 3 2 4" xfId="2574" xr:uid="{3663456E-0C24-4044-BA2B-E4951B2DC95E}"/>
    <cellStyle name="Normal 8 2 3 3 3" xfId="2575" xr:uid="{28042A65-D35B-43FB-AEE0-EA64A4B967F5}"/>
    <cellStyle name="Normal 8 2 3 3 3 2" xfId="4149" xr:uid="{0A776253-2969-44C2-AADF-21263D2AB596}"/>
    <cellStyle name="Normal 8 2 3 3 3 2 2" xfId="4150" xr:uid="{53F042E5-DF36-47BF-8634-A53575844E75}"/>
    <cellStyle name="Normal 8 2 3 3 3 3" xfId="4151" xr:uid="{63616E74-361A-4A7F-8548-B7FFAE704BB1}"/>
    <cellStyle name="Normal 8 2 3 3 4" xfId="2576" xr:uid="{FA7C126A-3B64-4687-8B25-E7512CB7F976}"/>
    <cellStyle name="Normal 8 2 3 3 4 2" xfId="4152" xr:uid="{1D725B1B-24CA-45E9-8F4F-3FE4338D719C}"/>
    <cellStyle name="Normal 8 2 3 3 5" xfId="2577" xr:uid="{B203C9EB-DAF3-47EC-8EF1-82D24045CD06}"/>
    <cellStyle name="Normal 8 2 3 4" xfId="2578" xr:uid="{20B63470-822A-44AD-86D5-968E2F602134}"/>
    <cellStyle name="Normal 8 2 3 4 2" xfId="2579" xr:uid="{C10F17B6-8D8E-4C0D-A70C-7E61C71880F7}"/>
    <cellStyle name="Normal 8 2 3 4 2 2" xfId="4153" xr:uid="{10A8227D-8921-4B16-802E-2FCFDCF5102E}"/>
    <cellStyle name="Normal 8 2 3 4 2 2 2" xfId="4154" xr:uid="{0B11F18B-C7CF-46CE-B96C-AFE117686935}"/>
    <cellStyle name="Normal 8 2 3 4 2 3" xfId="4155" xr:uid="{8142FB48-D329-4603-8391-5B1D9CEC365D}"/>
    <cellStyle name="Normal 8 2 3 4 3" xfId="2580" xr:uid="{EC630878-67FE-468E-960D-48682B19B3EC}"/>
    <cellStyle name="Normal 8 2 3 4 3 2" xfId="4156" xr:uid="{90CAF76C-D8B7-49B7-8713-3B46561F09B0}"/>
    <cellStyle name="Normal 8 2 3 4 4" xfId="2581" xr:uid="{D78F2DAD-569D-473C-94BD-01F545012545}"/>
    <cellStyle name="Normal 8 2 3 5" xfId="2582" xr:uid="{5AB3385A-E5B1-4D4B-98C9-E0F310D2D2BF}"/>
    <cellStyle name="Normal 8 2 3 5 2" xfId="2583" xr:uid="{B9597AB7-DCFD-4DCE-8005-B7266DAAC685}"/>
    <cellStyle name="Normal 8 2 3 5 2 2" xfId="4157" xr:uid="{22A5EDCC-5603-42E2-8915-62D11C3721D4}"/>
    <cellStyle name="Normal 8 2 3 5 3" xfId="2584" xr:uid="{01AD62F0-356A-4489-B937-69389D9B54E1}"/>
    <cellStyle name="Normal 8 2 3 5 4" xfId="2585" xr:uid="{CE69C1DF-22FE-4864-99F2-E98921B44CEB}"/>
    <cellStyle name="Normal 8 2 3 6" xfId="2586" xr:uid="{D286E929-6562-4974-8044-08A1F04F46AB}"/>
    <cellStyle name="Normal 8 2 3 6 2" xfId="4158" xr:uid="{ED56CFD5-DEB1-424D-A1D3-DF058784EE01}"/>
    <cellStyle name="Normal 8 2 3 7" xfId="2587" xr:uid="{A2E283E9-9B05-4DE6-ADA0-B2E02A6641D2}"/>
    <cellStyle name="Normal 8 2 3 8" xfId="2588" xr:uid="{36A2E4CB-9988-46B7-B050-4AD8B70EE8A9}"/>
    <cellStyle name="Normal 8 2 4" xfId="2589" xr:uid="{DDF0B7BB-F02F-4894-BE1B-7E89C585F666}"/>
    <cellStyle name="Normal 8 2 4 2" xfId="2590" xr:uid="{C86160E2-C3EB-44BB-912F-F3A2819D1052}"/>
    <cellStyle name="Normal 8 2 4 2 2" xfId="2591" xr:uid="{7A7F8CA4-397C-4EE7-9D2C-3BE861D43830}"/>
    <cellStyle name="Normal 8 2 4 2 2 2" xfId="2592" xr:uid="{F99EBF35-D009-465A-AFD1-880038A887F9}"/>
    <cellStyle name="Normal 8 2 4 2 2 2 2" xfId="4159" xr:uid="{2CE7865B-47BE-4057-B76D-AD72422B5DB9}"/>
    <cellStyle name="Normal 8 2 4 2 2 3" xfId="2593" xr:uid="{2D4BE68A-AC20-452D-A083-8074C51C68B7}"/>
    <cellStyle name="Normal 8 2 4 2 2 4" xfId="2594" xr:uid="{4628B38C-1430-4030-8479-F9C058ADEC54}"/>
    <cellStyle name="Normal 8 2 4 2 3" xfId="2595" xr:uid="{BEB5D38D-FD44-4E85-BE83-7B486283CE93}"/>
    <cellStyle name="Normal 8 2 4 2 3 2" xfId="4160" xr:uid="{D1431490-AC0C-46E8-B3CF-38DE02C4E5D6}"/>
    <cellStyle name="Normal 8 2 4 2 4" xfId="2596" xr:uid="{E91145AC-0786-4A95-9180-70E13E774F58}"/>
    <cellStyle name="Normal 8 2 4 2 5" xfId="2597" xr:uid="{82EC26E0-F0C1-4550-8D0A-A60F454B6A0A}"/>
    <cellStyle name="Normal 8 2 4 3" xfId="2598" xr:uid="{12A10D3C-4843-4A96-AF09-FB6C0EE55DD6}"/>
    <cellStyle name="Normal 8 2 4 3 2" xfId="2599" xr:uid="{981F4087-AAF2-4FE2-AEA2-D05C73933D53}"/>
    <cellStyle name="Normal 8 2 4 3 2 2" xfId="4161" xr:uid="{74AA62ED-D06D-4314-9F0F-C8F91F2CB9CD}"/>
    <cellStyle name="Normal 8 2 4 3 3" xfId="2600" xr:uid="{95A8F4C2-87C5-466E-B172-8673171A15E5}"/>
    <cellStyle name="Normal 8 2 4 3 4" xfId="2601" xr:uid="{47FB2F6C-151A-43EC-B68A-116C9CC7DA65}"/>
    <cellStyle name="Normal 8 2 4 4" xfId="2602" xr:uid="{40FA4115-E1D3-42F2-8EE0-3FA2CD8036DA}"/>
    <cellStyle name="Normal 8 2 4 4 2" xfId="2603" xr:uid="{6144C029-4AC6-4FAB-8109-9BCC1041EBF9}"/>
    <cellStyle name="Normal 8 2 4 4 3" xfId="2604" xr:uid="{C1DB2730-C1D6-428A-BCE4-A90E3AAB7E9D}"/>
    <cellStyle name="Normal 8 2 4 4 4" xfId="2605" xr:uid="{A0C108D8-DC07-4E41-9606-7E6E7002D06B}"/>
    <cellStyle name="Normal 8 2 4 5" xfId="2606" xr:uid="{275FBF74-0662-4127-AF3E-98AD8519F8C1}"/>
    <cellStyle name="Normal 8 2 4 6" xfId="2607" xr:uid="{E1640698-6185-43DF-A9FD-3A4B542969A5}"/>
    <cellStyle name="Normal 8 2 4 7" xfId="2608" xr:uid="{B6D959FE-2DBB-448D-BBC9-BB04A8FB17B7}"/>
    <cellStyle name="Normal 8 2 5" xfId="2609" xr:uid="{8B627C32-8651-4093-9CD4-979AAEBA0E5B}"/>
    <cellStyle name="Normal 8 2 5 2" xfId="2610" xr:uid="{E674498E-60E4-4655-A032-0FE98960C596}"/>
    <cellStyle name="Normal 8 2 5 2 2" xfId="2611" xr:uid="{BFD0ED98-1130-47AE-BC4E-C20A58D00723}"/>
    <cellStyle name="Normal 8 2 5 2 2 2" xfId="4162" xr:uid="{DA4DF778-3EE6-4EED-A0C4-F726094E17CC}"/>
    <cellStyle name="Normal 8 2 5 2 2 2 2" xfId="4163" xr:uid="{33298D92-7854-4CC6-972A-081311D50D4D}"/>
    <cellStyle name="Normal 8 2 5 2 2 3" xfId="4164" xr:uid="{41096E0B-4260-4EB5-9B8D-CB0FA3BC8472}"/>
    <cellStyle name="Normal 8 2 5 2 3" xfId="2612" xr:uid="{C5545900-C330-4758-84AB-B35052D120B1}"/>
    <cellStyle name="Normal 8 2 5 2 3 2" xfId="4165" xr:uid="{0DF9F6CC-CB2A-4191-A239-F653663E4A26}"/>
    <cellStyle name="Normal 8 2 5 2 4" xfId="2613" xr:uid="{E0DDB765-AB09-4178-901E-74F1AFB98DCE}"/>
    <cellStyle name="Normal 8 2 5 3" xfId="2614" xr:uid="{442E5669-735D-4AE8-B61C-D1C4B80D3791}"/>
    <cellStyle name="Normal 8 2 5 3 2" xfId="2615" xr:uid="{B77685CE-8F31-4DFC-AE85-1B048B6555E4}"/>
    <cellStyle name="Normal 8 2 5 3 2 2" xfId="4166" xr:uid="{F46ECCF9-1D54-4A49-9C77-50A68D7FC4EE}"/>
    <cellStyle name="Normal 8 2 5 3 3" xfId="2616" xr:uid="{36F23C18-526B-45F0-86CF-802FD0FA540E}"/>
    <cellStyle name="Normal 8 2 5 3 4" xfId="2617" xr:uid="{2619141C-2F94-45FF-85B7-839474A60AAC}"/>
    <cellStyle name="Normal 8 2 5 4" xfId="2618" xr:uid="{9A038903-07B6-4FAD-8637-0FD662827E76}"/>
    <cellStyle name="Normal 8 2 5 4 2" xfId="4167" xr:uid="{6394FDF8-5B2C-4B36-9EA9-1BBE6C1452E8}"/>
    <cellStyle name="Normal 8 2 5 5" xfId="2619" xr:uid="{AAF60CEC-A607-4227-BDB1-5C2C21D4D23B}"/>
    <cellStyle name="Normal 8 2 5 6" xfId="2620" xr:uid="{8A847F5F-511A-4ABA-8383-803F49B454AD}"/>
    <cellStyle name="Normal 8 2 6" xfId="2621" xr:uid="{3F910909-59EC-472B-99B2-C2D5A92AD078}"/>
    <cellStyle name="Normal 8 2 6 2" xfId="2622" xr:uid="{0F0DE6D4-3F60-4AB9-8ACC-D533A6E8E9A4}"/>
    <cellStyle name="Normal 8 2 6 2 2" xfId="2623" xr:uid="{1AD4193A-2173-44B2-9BB2-9DA240B7007E}"/>
    <cellStyle name="Normal 8 2 6 2 2 2" xfId="4168" xr:uid="{0287E252-7231-446C-A9B2-AE167CDAA562}"/>
    <cellStyle name="Normal 8 2 6 2 3" xfId="2624" xr:uid="{E0A70E35-C20A-4C80-A3A2-578BE4A28F80}"/>
    <cellStyle name="Normal 8 2 6 2 4" xfId="2625" xr:uid="{AC6ACDF8-F39E-48DA-8A49-CB664A5073DD}"/>
    <cellStyle name="Normal 8 2 6 3" xfId="2626" xr:uid="{312D64EB-8EB1-473A-81C8-9359395DEC12}"/>
    <cellStyle name="Normal 8 2 6 3 2" xfId="4169" xr:uid="{790C7C51-40F9-47EA-8B3E-7A13B769EF47}"/>
    <cellStyle name="Normal 8 2 6 4" xfId="2627" xr:uid="{80E64A7F-CD3F-48F6-BBD5-1E8067566352}"/>
    <cellStyle name="Normal 8 2 6 5" xfId="2628" xr:uid="{B62A3660-7F20-498C-8FE2-F289468CDCEA}"/>
    <cellStyle name="Normal 8 2 7" xfId="2629" xr:uid="{5B04383A-C95A-4977-A836-3ED288346BB7}"/>
    <cellStyle name="Normal 8 2 7 2" xfId="2630" xr:uid="{D36D5F92-79A2-46E7-914E-52F4E72F48D4}"/>
    <cellStyle name="Normal 8 2 7 2 2" xfId="4170" xr:uid="{8B6953E7-D8BE-401A-BCAD-F9963DA0DD01}"/>
    <cellStyle name="Normal 8 2 7 3" xfId="2631" xr:uid="{14E83438-FF50-4EF9-8A0E-23DCE581B7FC}"/>
    <cellStyle name="Normal 8 2 7 4" xfId="2632" xr:uid="{D5EDF54B-F639-4309-8757-05F32BBA4DEF}"/>
    <cellStyle name="Normal 8 2 8" xfId="2633" xr:uid="{9EE4FC80-1F89-4F6A-8896-6D0A8D7EC5E3}"/>
    <cellStyle name="Normal 8 2 8 2" xfId="2634" xr:uid="{89BE45BE-8A6F-4AEF-AB97-ED739D17198B}"/>
    <cellStyle name="Normal 8 2 8 3" xfId="2635" xr:uid="{CD1E2745-DA2F-40C3-A40E-D50E37F22C8F}"/>
    <cellStyle name="Normal 8 2 8 4" xfId="2636" xr:uid="{DF63423E-30B8-4CFB-8FFB-ECD984C33C6A}"/>
    <cellStyle name="Normal 8 2 9" xfId="2637" xr:uid="{09757CE5-23E8-491C-8398-063FDFF50B85}"/>
    <cellStyle name="Normal 8 3" xfId="2638" xr:uid="{AD05E7F7-E2BD-41AD-BBFF-FA11E1503115}"/>
    <cellStyle name="Normal 8 3 10" xfId="2639" xr:uid="{88A06CA9-A7DE-444F-B068-270E434F0208}"/>
    <cellStyle name="Normal 8 3 11" xfId="2640" xr:uid="{5BDAC831-0781-4EFA-B566-273837059ECC}"/>
    <cellStyle name="Normal 8 3 2" xfId="2641" xr:uid="{1960FDB0-8574-4E0B-B323-548FDEF9FD13}"/>
    <cellStyle name="Normal 8 3 2 2" xfId="2642" xr:uid="{523CEED6-754D-4E2E-8924-A168D7A6BAEC}"/>
    <cellStyle name="Normal 8 3 2 2 2" xfId="2643" xr:uid="{A51DB0C5-0914-4A1D-AB6F-B25B2B4BA864}"/>
    <cellStyle name="Normal 8 3 2 2 2 2" xfId="2644" xr:uid="{17CDA037-A9D5-4725-AC32-E480598860F4}"/>
    <cellStyle name="Normal 8 3 2 2 2 2 2" xfId="2645" xr:uid="{464FCCB4-ACC3-4F64-B90F-53E1E6F66F3D}"/>
    <cellStyle name="Normal 8 3 2 2 2 2 2 2" xfId="4171" xr:uid="{DE3D722E-4C7A-4DE8-A689-461EEAE0C71F}"/>
    <cellStyle name="Normal 8 3 2 2 2 2 3" xfId="2646" xr:uid="{FD454EB9-BF1B-4F2A-9B2E-915D89A566A9}"/>
    <cellStyle name="Normal 8 3 2 2 2 2 4" xfId="2647" xr:uid="{8BE80B4D-FBB8-46BD-8ECC-6119D272DFEB}"/>
    <cellStyle name="Normal 8 3 2 2 2 3" xfId="2648" xr:uid="{07B27B32-1D52-4B9E-A38A-DE42585FAEDE}"/>
    <cellStyle name="Normal 8 3 2 2 2 3 2" xfId="2649" xr:uid="{01459DC7-20F6-44E1-A0D9-D82803C52BC2}"/>
    <cellStyle name="Normal 8 3 2 2 2 3 3" xfId="2650" xr:uid="{878C3D14-6DA5-4D6D-AE6C-C8A55EBF7E78}"/>
    <cellStyle name="Normal 8 3 2 2 2 3 4" xfId="2651" xr:uid="{6FB8F6F0-1DA8-4B84-BCD0-C3FDE19F7738}"/>
    <cellStyle name="Normal 8 3 2 2 2 4" xfId="2652" xr:uid="{4AE42678-F3F9-4EC8-8A93-04A6D1A781A2}"/>
    <cellStyle name="Normal 8 3 2 2 2 5" xfId="2653" xr:uid="{0C17DE0B-8747-4DC7-A798-12BB02F68820}"/>
    <cellStyle name="Normal 8 3 2 2 2 6" xfId="2654" xr:uid="{ECC3BC46-14DD-4D66-9424-74096915E41D}"/>
    <cellStyle name="Normal 8 3 2 2 3" xfId="2655" xr:uid="{C568B683-F54B-4636-9AE1-74EDC04C8613}"/>
    <cellStyle name="Normal 8 3 2 2 3 2" xfId="2656" xr:uid="{619C63BB-BE07-402F-A72D-2DECBAA5AE49}"/>
    <cellStyle name="Normal 8 3 2 2 3 2 2" xfId="2657" xr:uid="{4F09A476-360E-4C4E-8BCC-CE1A87D5D6D1}"/>
    <cellStyle name="Normal 8 3 2 2 3 2 3" xfId="2658" xr:uid="{7919AA26-C331-4D5B-922C-48AD0D9575F7}"/>
    <cellStyle name="Normal 8 3 2 2 3 2 4" xfId="2659" xr:uid="{F56969E2-9E72-4DC7-AA64-9196D624663C}"/>
    <cellStyle name="Normal 8 3 2 2 3 3" xfId="2660" xr:uid="{E1F1AD1B-6F2A-4EFD-A4E7-8A84B1D4991D}"/>
    <cellStyle name="Normal 8 3 2 2 3 4" xfId="2661" xr:uid="{BF6CB319-F0DA-45D7-99D2-72BDD9536424}"/>
    <cellStyle name="Normal 8 3 2 2 3 5" xfId="2662" xr:uid="{B680FF18-C24D-49B4-BE49-E822D164A0FD}"/>
    <cellStyle name="Normal 8 3 2 2 4" xfId="2663" xr:uid="{FDAF7135-E3C7-4C45-A4CD-C6FEE6BC24F0}"/>
    <cellStyle name="Normal 8 3 2 2 4 2" xfId="2664" xr:uid="{B9449503-D1CA-46FB-ACC6-BED876AF669C}"/>
    <cellStyle name="Normal 8 3 2 2 4 3" xfId="2665" xr:uid="{663AD3AF-4BC9-4868-821A-6A2AD706770C}"/>
    <cellStyle name="Normal 8 3 2 2 4 4" xfId="2666" xr:uid="{B900647A-D4D7-4BAE-9E89-6C4ED0C1AFE5}"/>
    <cellStyle name="Normal 8 3 2 2 5" xfId="2667" xr:uid="{BCE81D2E-FF70-4164-AA86-62D7034F7D7E}"/>
    <cellStyle name="Normal 8 3 2 2 5 2" xfId="2668" xr:uid="{2FA6E611-EBAE-4A5D-A9F8-87929545AD27}"/>
    <cellStyle name="Normal 8 3 2 2 5 3" xfId="2669" xr:uid="{6722625A-7865-4415-A9E4-1D8B6E9B5301}"/>
    <cellStyle name="Normal 8 3 2 2 5 4" xfId="2670" xr:uid="{6F63148D-7140-4F52-9784-4E6039EEB1F9}"/>
    <cellStyle name="Normal 8 3 2 2 6" xfId="2671" xr:uid="{CD419C64-39DD-4986-9CF8-37DAEA0D49B9}"/>
    <cellStyle name="Normal 8 3 2 2 7" xfId="2672" xr:uid="{5EA36286-9F23-4063-8E08-BD16AF79C9BB}"/>
    <cellStyle name="Normal 8 3 2 2 8" xfId="2673" xr:uid="{509FE6F5-E2EB-480A-BCEE-EEE89488AA50}"/>
    <cellStyle name="Normal 8 3 2 3" xfId="2674" xr:uid="{CCB0800B-283D-4FE6-A94E-F525045574D1}"/>
    <cellStyle name="Normal 8 3 2 3 2" xfId="2675" xr:uid="{E737DFBC-8702-4D9D-B594-A06928ECF89D}"/>
    <cellStyle name="Normal 8 3 2 3 2 2" xfId="2676" xr:uid="{A85FFF8C-D027-4ED3-B790-7306B4050A27}"/>
    <cellStyle name="Normal 8 3 2 3 2 2 2" xfId="4172" xr:uid="{8A8139AF-F82E-44B5-A805-350252029C20}"/>
    <cellStyle name="Normal 8 3 2 3 2 2 2 2" xfId="4173" xr:uid="{C3B4C0FE-A74E-4CB1-BCCC-E1339F1C908D}"/>
    <cellStyle name="Normal 8 3 2 3 2 2 3" xfId="4174" xr:uid="{D951F8C5-F460-4AFF-BBBD-790EDBCFEA0A}"/>
    <cellStyle name="Normal 8 3 2 3 2 3" xfId="2677" xr:uid="{D55C1307-6A90-4D38-92BC-C822647DD038}"/>
    <cellStyle name="Normal 8 3 2 3 2 3 2" xfId="4175" xr:uid="{05B8E455-1966-47DE-AC00-CC7DCC8AE7A2}"/>
    <cellStyle name="Normal 8 3 2 3 2 4" xfId="2678" xr:uid="{9214B1BB-AE84-416C-A6DC-D0A0905CBE6A}"/>
    <cellStyle name="Normal 8 3 2 3 3" xfId="2679" xr:uid="{243F3E05-8100-42A5-8244-EDF03F51C109}"/>
    <cellStyle name="Normal 8 3 2 3 3 2" xfId="2680" xr:uid="{FF0E0CE5-995B-4269-AB27-2FF4F393630B}"/>
    <cellStyle name="Normal 8 3 2 3 3 2 2" xfId="4176" xr:uid="{1F0A8AE5-42C2-46AA-8604-264BEDE0AA91}"/>
    <cellStyle name="Normal 8 3 2 3 3 3" xfId="2681" xr:uid="{084332D2-4796-423D-9462-7A50F1131D75}"/>
    <cellStyle name="Normal 8 3 2 3 3 4" xfId="2682" xr:uid="{9093DEB2-97B1-43AC-B6CF-B67407C9E860}"/>
    <cellStyle name="Normal 8 3 2 3 4" xfId="2683" xr:uid="{BE649CA4-1448-4D2C-8675-6F408A7EDABE}"/>
    <cellStyle name="Normal 8 3 2 3 4 2" xfId="4177" xr:uid="{D57494AB-0364-4748-86FF-63356B341565}"/>
    <cellStyle name="Normal 8 3 2 3 5" xfId="2684" xr:uid="{6EDAE5BC-68EB-41F3-B92C-8F9493389EA0}"/>
    <cellStyle name="Normal 8 3 2 3 6" xfId="2685" xr:uid="{4F04A115-5C6A-4F11-AA4E-BB6BC28CF37F}"/>
    <cellStyle name="Normal 8 3 2 4" xfId="2686" xr:uid="{739CD742-1C8E-421C-AB8F-A1DBA29F1EAA}"/>
    <cellStyle name="Normal 8 3 2 4 2" xfId="2687" xr:uid="{8B865811-15E0-45F1-A325-070A03137D21}"/>
    <cellStyle name="Normal 8 3 2 4 2 2" xfId="2688" xr:uid="{DE9E8C47-40C4-4706-88C8-7811C8525725}"/>
    <cellStyle name="Normal 8 3 2 4 2 2 2" xfId="4178" xr:uid="{BAAFF2D0-FFF3-44C3-BBC9-07C6C3E9BE25}"/>
    <cellStyle name="Normal 8 3 2 4 2 3" xfId="2689" xr:uid="{DE51DE74-3D1F-40CF-BE6E-50CD43010865}"/>
    <cellStyle name="Normal 8 3 2 4 2 4" xfId="2690" xr:uid="{9E7399A2-5231-401F-83B4-63467E92217A}"/>
    <cellStyle name="Normal 8 3 2 4 3" xfId="2691" xr:uid="{FAB13CCA-3EE0-47E0-8E81-003724C3472B}"/>
    <cellStyle name="Normal 8 3 2 4 3 2" xfId="4179" xr:uid="{EFB8A032-012E-4422-B23E-C69CD126A5A7}"/>
    <cellStyle name="Normal 8 3 2 4 4" xfId="2692" xr:uid="{853C62E3-A6F2-474F-91F2-38CF854DF1FB}"/>
    <cellStyle name="Normal 8 3 2 4 5" xfId="2693" xr:uid="{E5F5D0DA-86AB-4589-A42D-8B59BDFC6905}"/>
    <cellStyle name="Normal 8 3 2 5" xfId="2694" xr:uid="{6C64324E-5637-4B03-B19C-E1FD8DBF9E02}"/>
    <cellStyle name="Normal 8 3 2 5 2" xfId="2695" xr:uid="{C13A1E93-799D-4B21-B738-EC9F82ED591B}"/>
    <cellStyle name="Normal 8 3 2 5 2 2" xfId="4180" xr:uid="{C314126D-FC07-4D50-966C-565455C3E15A}"/>
    <cellStyle name="Normal 8 3 2 5 3" xfId="2696" xr:uid="{918975A1-F6C1-4B8D-9B5E-B4EA834C64CB}"/>
    <cellStyle name="Normal 8 3 2 5 4" xfId="2697" xr:uid="{8C8F7F4A-90EC-4B82-9A7E-7E73EA098664}"/>
    <cellStyle name="Normal 8 3 2 6" xfId="2698" xr:uid="{AAB17B70-E787-4A3A-A4A3-17743BBFA1B2}"/>
    <cellStyle name="Normal 8 3 2 6 2" xfId="2699" xr:uid="{F8F96E70-97AD-49AD-9E23-2B620B7C8250}"/>
    <cellStyle name="Normal 8 3 2 6 3" xfId="2700" xr:uid="{6B6A85E0-90F8-4228-A55B-46811EA49986}"/>
    <cellStyle name="Normal 8 3 2 6 4" xfId="2701" xr:uid="{E3A681B8-3A2F-4D7E-9E00-75320249A8AA}"/>
    <cellStyle name="Normal 8 3 2 7" xfId="2702" xr:uid="{F3C10571-50BB-4A28-AFC3-989C7A2B24A2}"/>
    <cellStyle name="Normal 8 3 2 8" xfId="2703" xr:uid="{7F5A0A17-A71D-46B9-927E-B816A8163BB1}"/>
    <cellStyle name="Normal 8 3 2 9" xfId="2704" xr:uid="{799B56D2-9652-424E-A5F8-33C1D1DCF500}"/>
    <cellStyle name="Normal 8 3 3" xfId="2705" xr:uid="{101314AD-7501-4DDE-AF66-A09627C15F0E}"/>
    <cellStyle name="Normal 8 3 3 2" xfId="2706" xr:uid="{B1AA1449-D9C1-4E32-BEAF-E8B865109C53}"/>
    <cellStyle name="Normal 8 3 3 2 2" xfId="2707" xr:uid="{2559D2D8-B889-4FAE-AA28-32DCC956D70E}"/>
    <cellStyle name="Normal 8 3 3 2 2 2" xfId="2708" xr:uid="{ECB103A1-CC9D-4EE2-B434-F9A3F80B0F52}"/>
    <cellStyle name="Normal 8 3 3 2 2 2 2" xfId="4181" xr:uid="{BB28A662-1D94-4448-89DA-93E2E1C03FAF}"/>
    <cellStyle name="Normal 8 3 3 2 2 2 2 2" xfId="4665" xr:uid="{CDDFAEE8-A90D-46AB-B3D4-336EF471AEE2}"/>
    <cellStyle name="Normal 8 3 3 2 2 2 3" xfId="4666" xr:uid="{5D02C0FB-48C4-40A1-B8D0-EADB3A57CA18}"/>
    <cellStyle name="Normal 8 3 3 2 2 3" xfId="2709" xr:uid="{1E7602EA-BB13-48BA-8630-B64E10729FF0}"/>
    <cellStyle name="Normal 8 3 3 2 2 3 2" xfId="4667" xr:uid="{A2631FCF-DCF7-4017-94BE-2CB4FEDFD424}"/>
    <cellStyle name="Normal 8 3 3 2 2 4" xfId="2710" xr:uid="{F2107942-E303-4C74-B2F1-B38D72D3ECF7}"/>
    <cellStyle name="Normal 8 3 3 2 3" xfId="2711" xr:uid="{4973F194-55FA-42A4-9ECF-45ED8971801A}"/>
    <cellStyle name="Normal 8 3 3 2 3 2" xfId="2712" xr:uid="{7717BC90-EFB3-42CC-B730-58493B52697D}"/>
    <cellStyle name="Normal 8 3 3 2 3 2 2" xfId="4668" xr:uid="{D2BF3624-F671-47BD-AE41-75FA87B9E483}"/>
    <cellStyle name="Normal 8 3 3 2 3 3" xfId="2713" xr:uid="{56D0A752-1BD9-4D0C-A556-43753144ABA6}"/>
    <cellStyle name="Normal 8 3 3 2 3 4" xfId="2714" xr:uid="{EDFC40CC-6D50-4E89-8957-5290A7DAE3AC}"/>
    <cellStyle name="Normal 8 3 3 2 4" xfId="2715" xr:uid="{3DBACA94-266A-4805-8B00-BF258C1D078E}"/>
    <cellStyle name="Normal 8 3 3 2 4 2" xfId="4669" xr:uid="{85129724-40B0-45E0-8DD3-649770E20CBC}"/>
    <cellStyle name="Normal 8 3 3 2 5" xfId="2716" xr:uid="{832F6D95-B8CC-4BA8-9BB9-A7E62F7E61D2}"/>
    <cellStyle name="Normal 8 3 3 2 6" xfId="2717" xr:uid="{3E8C95F8-A478-4EC7-ADC4-A976F8B94C2D}"/>
    <cellStyle name="Normal 8 3 3 3" xfId="2718" xr:uid="{9E46D75D-47D3-4EE4-BD47-6229F3AB6792}"/>
    <cellStyle name="Normal 8 3 3 3 2" xfId="2719" xr:uid="{8943CB62-DE36-4EFE-8968-F9F143607E2F}"/>
    <cellStyle name="Normal 8 3 3 3 2 2" xfId="2720" xr:uid="{71A4306D-AD6C-41F6-8456-29E4C09BBFF6}"/>
    <cellStyle name="Normal 8 3 3 3 2 2 2" xfId="4670" xr:uid="{FC74A54D-778E-4318-9BEA-9795FE876B9B}"/>
    <cellStyle name="Normal 8 3 3 3 2 3" xfId="2721" xr:uid="{B6073292-846C-49E0-B693-42E50F371BAC}"/>
    <cellStyle name="Normal 8 3 3 3 2 4" xfId="2722" xr:uid="{12C1AFDD-15EE-44F1-A77C-D66D32CB62A9}"/>
    <cellStyle name="Normal 8 3 3 3 3" xfId="2723" xr:uid="{491E56C2-E0E3-4713-AFBD-6377CB1BB39C}"/>
    <cellStyle name="Normal 8 3 3 3 3 2" xfId="4671" xr:uid="{97838E08-FDBB-4B18-9E33-622968D5A3F3}"/>
    <cellStyle name="Normal 8 3 3 3 4" xfId="2724" xr:uid="{8B162139-2C4E-47E9-B487-E17C8E4EBBB4}"/>
    <cellStyle name="Normal 8 3 3 3 5" xfId="2725" xr:uid="{C3D259E0-B9FA-40DB-B38F-291220F8794F}"/>
    <cellStyle name="Normal 8 3 3 4" xfId="2726" xr:uid="{8725F521-8A8F-47B7-B062-796C9A44A9B5}"/>
    <cellStyle name="Normal 8 3 3 4 2" xfId="2727" xr:uid="{5D7BAB69-4FCF-4F2C-A4DB-E19B6A800F0E}"/>
    <cellStyle name="Normal 8 3 3 4 2 2" xfId="4672" xr:uid="{36082FE8-63A8-4DA3-AA44-D9C165E39F30}"/>
    <cellStyle name="Normal 8 3 3 4 3" xfId="2728" xr:uid="{BFE511A7-C755-4AE1-992E-655813B7811E}"/>
    <cellStyle name="Normal 8 3 3 4 4" xfId="2729" xr:uid="{AD9FF4E8-5CC3-4457-AAAD-47A7CE298624}"/>
    <cellStyle name="Normal 8 3 3 5" xfId="2730" xr:uid="{ECCF93FD-E486-4CED-818C-0F852BA3041B}"/>
    <cellStyle name="Normal 8 3 3 5 2" xfId="2731" xr:uid="{3C7F5DC9-B8E9-47D9-9036-F111C23D585C}"/>
    <cellStyle name="Normal 8 3 3 5 3" xfId="2732" xr:uid="{22AF4306-7444-447F-A62E-A9DC29EE3D54}"/>
    <cellStyle name="Normal 8 3 3 5 4" xfId="2733" xr:uid="{24FD266E-9F58-4F30-B108-33FBC02BE761}"/>
    <cellStyle name="Normal 8 3 3 6" xfId="2734" xr:uid="{248184F1-0626-4FC1-80E1-1A4D7B977B53}"/>
    <cellStyle name="Normal 8 3 3 7" xfId="2735" xr:uid="{0C1F6E37-236A-4BC3-ADD4-B145935A6122}"/>
    <cellStyle name="Normal 8 3 3 8" xfId="2736" xr:uid="{5180ED30-9F2E-4DCF-884F-FB84679199C3}"/>
    <cellStyle name="Normal 8 3 4" xfId="2737" xr:uid="{C0BD082B-CD96-43C5-8445-48DB7375BA19}"/>
    <cellStyle name="Normal 8 3 4 2" xfId="2738" xr:uid="{C5099630-DEB9-4BA7-9702-836378B0678D}"/>
    <cellStyle name="Normal 8 3 4 2 2" xfId="2739" xr:uid="{6098B399-7F52-487B-9867-4AAFAA88CDE1}"/>
    <cellStyle name="Normal 8 3 4 2 2 2" xfId="2740" xr:uid="{78F05436-4731-49FE-B682-288E886D396B}"/>
    <cellStyle name="Normal 8 3 4 2 2 2 2" xfId="4182" xr:uid="{0EEAAEE2-A221-4194-9427-43CEDD7EDBFC}"/>
    <cellStyle name="Normal 8 3 4 2 2 3" xfId="2741" xr:uid="{4F7B7551-F7A1-4D90-9757-2FE99E6EA17C}"/>
    <cellStyle name="Normal 8 3 4 2 2 4" xfId="2742" xr:uid="{A8819B42-C18B-4BC2-8A17-29573BCD6ADD}"/>
    <cellStyle name="Normal 8 3 4 2 3" xfId="2743" xr:uid="{3C9D5CC9-3A14-4920-98B9-9C5F34BCBCE2}"/>
    <cellStyle name="Normal 8 3 4 2 3 2" xfId="4183" xr:uid="{D48244FD-C4F7-4398-A7C9-BF13CFBD1160}"/>
    <cellStyle name="Normal 8 3 4 2 4" xfId="2744" xr:uid="{659F9162-E9C9-4281-9776-FFFA18FF7469}"/>
    <cellStyle name="Normal 8 3 4 2 5" xfId="2745" xr:uid="{EBBC6F14-3824-4CCE-9EF7-03C704CDFC44}"/>
    <cellStyle name="Normal 8 3 4 3" xfId="2746" xr:uid="{D0BBE6C0-EACA-4746-9D41-D3E17FE6E7FD}"/>
    <cellStyle name="Normal 8 3 4 3 2" xfId="2747" xr:uid="{F0ED6911-88A8-4F3C-9E46-19D34061F4E4}"/>
    <cellStyle name="Normal 8 3 4 3 2 2" xfId="4184" xr:uid="{EE2F7EC1-2530-40D0-87CD-52D7871D3AF0}"/>
    <cellStyle name="Normal 8 3 4 3 3" xfId="2748" xr:uid="{A0586987-453B-432E-BE16-DE81A7F4E188}"/>
    <cellStyle name="Normal 8 3 4 3 4" xfId="2749" xr:uid="{9B87F2D8-9C8F-4D46-9C05-E3ADEB917CE7}"/>
    <cellStyle name="Normal 8 3 4 4" xfId="2750" xr:uid="{10DD8442-7F82-4D43-8CA1-8780DDA22435}"/>
    <cellStyle name="Normal 8 3 4 4 2" xfId="2751" xr:uid="{F70F28E6-077B-4B84-B0C9-ADB47BE99F80}"/>
    <cellStyle name="Normal 8 3 4 4 3" xfId="2752" xr:uid="{E9A62256-9C15-4585-9A87-1A7D453404FF}"/>
    <cellStyle name="Normal 8 3 4 4 4" xfId="2753" xr:uid="{E1F28949-9BC4-48BF-92F6-5FF174904D9E}"/>
    <cellStyle name="Normal 8 3 4 5" xfId="2754" xr:uid="{68B07A26-5062-4A47-94AA-73E63C475B54}"/>
    <cellStyle name="Normal 8 3 4 6" xfId="2755" xr:uid="{2989750B-39CF-4A0E-8840-F687F8967F5D}"/>
    <cellStyle name="Normal 8 3 4 7" xfId="2756" xr:uid="{36DC73E0-4528-46E4-94AA-49B05AA358CA}"/>
    <cellStyle name="Normal 8 3 5" xfId="2757" xr:uid="{1B07BE3C-FCA5-42A2-884E-F2CC45D412BD}"/>
    <cellStyle name="Normal 8 3 5 2" xfId="2758" xr:uid="{E0E9C45A-461D-41F7-9D5E-2253C2F85153}"/>
    <cellStyle name="Normal 8 3 5 2 2" xfId="2759" xr:uid="{BE3CA681-4B7E-4667-BCF7-E97DBE250C4C}"/>
    <cellStyle name="Normal 8 3 5 2 2 2" xfId="4185" xr:uid="{3605EAD0-835A-47C8-8C6B-BB7D9042D9F0}"/>
    <cellStyle name="Normal 8 3 5 2 3" xfId="2760" xr:uid="{31D6028D-CA19-40A5-B10A-0B6690DE46A0}"/>
    <cellStyle name="Normal 8 3 5 2 4" xfId="2761" xr:uid="{53540880-DF78-44E5-9DA0-3035F08749DA}"/>
    <cellStyle name="Normal 8 3 5 3" xfId="2762" xr:uid="{5F8EBB8D-A7A1-42AA-B1F6-7E7995AD96F8}"/>
    <cellStyle name="Normal 8 3 5 3 2" xfId="2763" xr:uid="{2A7079BD-F7C7-4404-B03A-39228956358E}"/>
    <cellStyle name="Normal 8 3 5 3 3" xfId="2764" xr:uid="{59F01902-512C-4F6C-A0AC-AB47572A94AA}"/>
    <cellStyle name="Normal 8 3 5 3 4" xfId="2765" xr:uid="{2A4BD580-192F-4150-B410-A4081671ACD7}"/>
    <cellStyle name="Normal 8 3 5 4" xfId="2766" xr:uid="{4E2FD01F-E62C-4060-8B7A-FF46946B4F82}"/>
    <cellStyle name="Normal 8 3 5 5" xfId="2767" xr:uid="{9A778646-5B71-4BBD-A915-92A2815114FE}"/>
    <cellStyle name="Normal 8 3 5 6" xfId="2768" xr:uid="{47579B81-C7AA-4460-88B7-E54E97BC9E6B}"/>
    <cellStyle name="Normal 8 3 6" xfId="2769" xr:uid="{35777501-5C6A-4D2C-9783-7C6D00C00AC0}"/>
    <cellStyle name="Normal 8 3 6 2" xfId="2770" xr:uid="{81B73488-DCC8-4D9A-BA32-0568D6090EDF}"/>
    <cellStyle name="Normal 8 3 6 2 2" xfId="2771" xr:uid="{47C82F37-07BD-4C13-A1EE-B397FA9D89BB}"/>
    <cellStyle name="Normal 8 3 6 2 3" xfId="2772" xr:uid="{7F23A307-7B17-4E22-AF2D-EA639337476B}"/>
    <cellStyle name="Normal 8 3 6 2 4" xfId="2773" xr:uid="{46F54EF9-04DA-4D08-8C3A-0129EFF1C317}"/>
    <cellStyle name="Normal 8 3 6 3" xfId="2774" xr:uid="{1D38E6C2-6E7E-41A4-8FAA-BFEEB8232429}"/>
    <cellStyle name="Normal 8 3 6 4" xfId="2775" xr:uid="{E18CF426-BFAF-4A54-88B0-F6E7B9F06C5E}"/>
    <cellStyle name="Normal 8 3 6 5" xfId="2776" xr:uid="{C330D37D-54E1-4490-86E8-E47C451A659E}"/>
    <cellStyle name="Normal 8 3 7" xfId="2777" xr:uid="{C8B38E27-41DC-49C5-8A41-B79B8BD569DD}"/>
    <cellStyle name="Normal 8 3 7 2" xfId="2778" xr:uid="{CA5D6485-3DBC-4AB0-A280-5F26B6E258B6}"/>
    <cellStyle name="Normal 8 3 7 3" xfId="2779" xr:uid="{EA2C4B56-EE88-48DE-8901-CF0D0C27326E}"/>
    <cellStyle name="Normal 8 3 7 4" xfId="2780" xr:uid="{B944B514-295E-4266-91EF-742F17BAD8D3}"/>
    <cellStyle name="Normal 8 3 8" xfId="2781" xr:uid="{22F15C23-6BEA-45D1-9A46-6FDC43E6B5FF}"/>
    <cellStyle name="Normal 8 3 8 2" xfId="2782" xr:uid="{F9852C09-6D3C-4D2E-BF10-D10B6E1B1FDA}"/>
    <cellStyle name="Normal 8 3 8 3" xfId="2783" xr:uid="{967AAE42-3DA4-43FA-9123-ECA36E9FE64C}"/>
    <cellStyle name="Normal 8 3 8 4" xfId="2784" xr:uid="{D2D947A7-49AD-4976-9574-FD4421E70574}"/>
    <cellStyle name="Normal 8 3 9" xfId="2785" xr:uid="{F1CDA5D9-78B4-41E2-B05F-6A5257E6BD6C}"/>
    <cellStyle name="Normal 8 4" xfId="2786" xr:uid="{9FF477F5-5890-43D6-A76A-070D48C18D2F}"/>
    <cellStyle name="Normal 8 4 10" xfId="2787" xr:uid="{A13792AA-404B-40B5-A92F-6C3581016141}"/>
    <cellStyle name="Normal 8 4 11" xfId="2788" xr:uid="{6FC37237-9E9E-431D-9FD9-AC5E1DAE30EE}"/>
    <cellStyle name="Normal 8 4 2" xfId="2789" xr:uid="{39420AFE-C6CE-4B91-9149-D8E8A331A767}"/>
    <cellStyle name="Normal 8 4 2 2" xfId="2790" xr:uid="{FCD6174B-5265-4DD7-BA5F-3619E6E9E21E}"/>
    <cellStyle name="Normal 8 4 2 2 2" xfId="2791" xr:uid="{F0047D56-D866-4021-9F92-AA4FCEFE29C1}"/>
    <cellStyle name="Normal 8 4 2 2 2 2" xfId="2792" xr:uid="{344B2C9C-6E47-4121-8456-25D4D991E805}"/>
    <cellStyle name="Normal 8 4 2 2 2 2 2" xfId="2793" xr:uid="{E35253B7-1A5C-4B00-A91F-2D541701533B}"/>
    <cellStyle name="Normal 8 4 2 2 2 2 3" xfId="2794" xr:uid="{303D9770-921E-4C2D-B11E-70E117FC87C7}"/>
    <cellStyle name="Normal 8 4 2 2 2 2 4" xfId="2795" xr:uid="{9D861977-EF88-4AB5-9979-41F3DE417AA6}"/>
    <cellStyle name="Normal 8 4 2 2 2 3" xfId="2796" xr:uid="{8DF94546-AA46-485F-BBBF-3EBFF4B4F91F}"/>
    <cellStyle name="Normal 8 4 2 2 2 3 2" xfId="2797" xr:uid="{524AF845-4362-44D1-9562-865E33D292FD}"/>
    <cellStyle name="Normal 8 4 2 2 2 3 3" xfId="2798" xr:uid="{46D16DD5-7E27-49D5-BE6C-750E3591C42E}"/>
    <cellStyle name="Normal 8 4 2 2 2 3 4" xfId="2799" xr:uid="{11D4C437-D01C-4817-B399-9CB8027BDFE5}"/>
    <cellStyle name="Normal 8 4 2 2 2 4" xfId="2800" xr:uid="{569FE60C-67B4-4F2D-8D25-1A9BB41885BE}"/>
    <cellStyle name="Normal 8 4 2 2 2 5" xfId="2801" xr:uid="{8AB2DF82-3774-4E2B-8181-87653FC85049}"/>
    <cellStyle name="Normal 8 4 2 2 2 6" xfId="2802" xr:uid="{68D2D86B-7A78-415B-8197-14023A823B5F}"/>
    <cellStyle name="Normal 8 4 2 2 3" xfId="2803" xr:uid="{3DE29C44-9D88-4D0B-BFAE-C1E14B946B56}"/>
    <cellStyle name="Normal 8 4 2 2 3 2" xfId="2804" xr:uid="{98D281DC-5FB1-4170-8C4F-CFEC9C8842B5}"/>
    <cellStyle name="Normal 8 4 2 2 3 2 2" xfId="2805" xr:uid="{3AE5ECA5-6FE5-4F66-96E9-D8D3CADD74FF}"/>
    <cellStyle name="Normal 8 4 2 2 3 2 3" xfId="2806" xr:uid="{CA11AB4C-185D-470B-BE5F-3F84490DEE85}"/>
    <cellStyle name="Normal 8 4 2 2 3 2 4" xfId="2807" xr:uid="{ABC0EB7F-0565-4FA4-AE55-2EA785EE100F}"/>
    <cellStyle name="Normal 8 4 2 2 3 3" xfId="2808" xr:uid="{4D31246E-E8FA-49B1-9F02-0C3487BF8766}"/>
    <cellStyle name="Normal 8 4 2 2 3 4" xfId="2809" xr:uid="{0CFCCE70-2B3F-449B-B201-A31ECF555588}"/>
    <cellStyle name="Normal 8 4 2 2 3 5" xfId="2810" xr:uid="{6E4FB5CB-7091-45F2-90FB-56219E2BF748}"/>
    <cellStyle name="Normal 8 4 2 2 4" xfId="2811" xr:uid="{263BA23B-3878-45AC-94AF-F6B40868ACA8}"/>
    <cellStyle name="Normal 8 4 2 2 4 2" xfId="2812" xr:uid="{0811C110-6A8F-4D20-9929-6DBEBC4F075B}"/>
    <cellStyle name="Normal 8 4 2 2 4 3" xfId="2813" xr:uid="{0CBB0E94-2165-413A-A843-E0F214034861}"/>
    <cellStyle name="Normal 8 4 2 2 4 4" xfId="2814" xr:uid="{DFF19265-FA6D-4478-B257-34160FC59D58}"/>
    <cellStyle name="Normal 8 4 2 2 5" xfId="2815" xr:uid="{DE3C8A2F-2519-419F-81F1-78079F45C2E0}"/>
    <cellStyle name="Normal 8 4 2 2 5 2" xfId="2816" xr:uid="{974044A5-5E66-4D51-AD11-49039AF4195F}"/>
    <cellStyle name="Normal 8 4 2 2 5 3" xfId="2817" xr:uid="{81E0ABD2-06F5-451E-8170-C31055271506}"/>
    <cellStyle name="Normal 8 4 2 2 5 4" xfId="2818" xr:uid="{53300A3C-82C3-4553-8977-B71D4790FA9B}"/>
    <cellStyle name="Normal 8 4 2 2 6" xfId="2819" xr:uid="{500011FB-10B9-4021-AA68-DECD02B09BE0}"/>
    <cellStyle name="Normal 8 4 2 2 7" xfId="2820" xr:uid="{E4D3BDC5-1F83-46A0-9CDE-19A76A44CFBD}"/>
    <cellStyle name="Normal 8 4 2 2 8" xfId="2821" xr:uid="{99933638-02E5-4D56-B4DD-CA6F2FB001BD}"/>
    <cellStyle name="Normal 8 4 2 3" xfId="2822" xr:uid="{4409C04E-2263-4A99-BCBC-FD963F3DDBC5}"/>
    <cellStyle name="Normal 8 4 2 3 2" xfId="2823" xr:uid="{12AE5E2C-453C-4ECC-9887-58A3CC844A0E}"/>
    <cellStyle name="Normal 8 4 2 3 2 2" xfId="2824" xr:uid="{C614A3AB-A0E6-431E-8A9B-A239937811A3}"/>
    <cellStyle name="Normal 8 4 2 3 2 3" xfId="2825" xr:uid="{11E17C09-29BD-49B7-9C9C-2963F78E3D88}"/>
    <cellStyle name="Normal 8 4 2 3 2 4" xfId="2826" xr:uid="{50C0E72F-1978-4177-B04A-9DA564221CBF}"/>
    <cellStyle name="Normal 8 4 2 3 3" xfId="2827" xr:uid="{34213700-5418-4703-90BD-B5878DE365DE}"/>
    <cellStyle name="Normal 8 4 2 3 3 2" xfId="2828" xr:uid="{73B6C107-6B4A-4775-9E4D-FAE44156B54B}"/>
    <cellStyle name="Normal 8 4 2 3 3 3" xfId="2829" xr:uid="{0CC5999B-0A73-4110-A761-33C97222A2D6}"/>
    <cellStyle name="Normal 8 4 2 3 3 4" xfId="2830" xr:uid="{055EA866-2A38-463D-83A8-D186EE39AFBB}"/>
    <cellStyle name="Normal 8 4 2 3 4" xfId="2831" xr:uid="{FD891FAE-398E-4863-8F05-8CCD715C8ACB}"/>
    <cellStyle name="Normal 8 4 2 3 5" xfId="2832" xr:uid="{30525593-B6BF-47AA-986B-9B7CF9BA2141}"/>
    <cellStyle name="Normal 8 4 2 3 6" xfId="2833" xr:uid="{C7E3652F-8821-498E-BC52-5378C0E8F9DB}"/>
    <cellStyle name="Normal 8 4 2 4" xfId="2834" xr:uid="{D33EABCA-C1DB-422A-B2AF-A3A877A5CCF6}"/>
    <cellStyle name="Normal 8 4 2 4 2" xfId="2835" xr:uid="{D9ADDAD0-3813-4D6B-BD1D-B6573EA3A07D}"/>
    <cellStyle name="Normal 8 4 2 4 2 2" xfId="2836" xr:uid="{0D3C9FEC-F9BB-47CB-B5A7-D9B2EC174676}"/>
    <cellStyle name="Normal 8 4 2 4 2 3" xfId="2837" xr:uid="{9AC84D12-2315-4D0F-85EE-D2D8A67E2C3F}"/>
    <cellStyle name="Normal 8 4 2 4 2 4" xfId="2838" xr:uid="{B8037633-189E-4EE3-811C-47FFCA8ED650}"/>
    <cellStyle name="Normal 8 4 2 4 3" xfId="2839" xr:uid="{D4C12ABB-4166-4CA0-B04D-333893467BEF}"/>
    <cellStyle name="Normal 8 4 2 4 4" xfId="2840" xr:uid="{A50BFAF9-1749-4A43-8665-1DB62C43291D}"/>
    <cellStyle name="Normal 8 4 2 4 5" xfId="2841" xr:uid="{DA664E63-4495-426D-815C-AB474C3F09D6}"/>
    <cellStyle name="Normal 8 4 2 5" xfId="2842" xr:uid="{28B4A0B5-506A-40EF-8AF1-7F8F64C81D4A}"/>
    <cellStyle name="Normal 8 4 2 5 2" xfId="2843" xr:uid="{D0B3889B-0A44-4C85-A8AC-BEBEA582B8F2}"/>
    <cellStyle name="Normal 8 4 2 5 3" xfId="2844" xr:uid="{A80583E0-53CC-4DBD-8909-7AE3523EB88B}"/>
    <cellStyle name="Normal 8 4 2 5 4" xfId="2845" xr:uid="{4C99C9B2-9340-48AC-AC49-F325C1FFAF41}"/>
    <cellStyle name="Normal 8 4 2 6" xfId="2846" xr:uid="{3D63EC11-5C92-48B9-A7B9-D8E9BCE8409D}"/>
    <cellStyle name="Normal 8 4 2 6 2" xfId="2847" xr:uid="{47944F70-7C32-4AF7-9D92-F1CAAC966ACB}"/>
    <cellStyle name="Normal 8 4 2 6 3" xfId="2848" xr:uid="{6412AF83-EE54-42A7-98B6-139F428A7CD2}"/>
    <cellStyle name="Normal 8 4 2 6 4" xfId="2849" xr:uid="{78D3162A-081A-4FF2-AC9D-CF6EE23905B5}"/>
    <cellStyle name="Normal 8 4 2 7" xfId="2850" xr:uid="{30C55F61-E6C9-47A2-855E-58C48CDA3ECD}"/>
    <cellStyle name="Normal 8 4 2 8" xfId="2851" xr:uid="{FB2A9654-BF15-443A-BD8F-7047A54AB3AC}"/>
    <cellStyle name="Normal 8 4 2 9" xfId="2852" xr:uid="{ACD9AD48-228E-4AC3-8374-DDAEFB6FE009}"/>
    <cellStyle name="Normal 8 4 3" xfId="2853" xr:uid="{0D075EDA-73AC-4E56-8B8C-EDDE6E44C681}"/>
    <cellStyle name="Normal 8 4 3 2" xfId="2854" xr:uid="{22883D14-E11E-4BEB-841A-E56FB350BFAC}"/>
    <cellStyle name="Normal 8 4 3 2 2" xfId="2855" xr:uid="{47BD042D-10A9-49D6-845F-69863D5BD114}"/>
    <cellStyle name="Normal 8 4 3 2 2 2" xfId="2856" xr:uid="{F08576D7-3309-4608-ACEA-05C705C76EBF}"/>
    <cellStyle name="Normal 8 4 3 2 2 2 2" xfId="4186" xr:uid="{42B0E1CB-C3C7-4655-9C4C-FDFD7D1D2382}"/>
    <cellStyle name="Normal 8 4 3 2 2 3" xfId="2857" xr:uid="{733A9E80-063C-4284-91A9-E8921CD5598B}"/>
    <cellStyle name="Normal 8 4 3 2 2 4" xfId="2858" xr:uid="{9003407F-B246-4AFF-AA52-F88B2CD83E0C}"/>
    <cellStyle name="Normal 8 4 3 2 3" xfId="2859" xr:uid="{FEC080B5-83A0-4FB6-8946-7676F0CEA26A}"/>
    <cellStyle name="Normal 8 4 3 2 3 2" xfId="2860" xr:uid="{11F57DF5-2C1E-4CE7-B7CA-8E960C8D38FB}"/>
    <cellStyle name="Normal 8 4 3 2 3 3" xfId="2861" xr:uid="{983861B0-27A4-408E-B928-974634DB61AC}"/>
    <cellStyle name="Normal 8 4 3 2 3 4" xfId="2862" xr:uid="{5FB1BBC8-3733-41A3-BE3B-ED1C777F8771}"/>
    <cellStyle name="Normal 8 4 3 2 4" xfId="2863" xr:uid="{79E8EB15-90E4-4E19-99C1-EF46F2CAB95A}"/>
    <cellStyle name="Normal 8 4 3 2 5" xfId="2864" xr:uid="{33CABCD5-54EE-42B1-AF83-9842BFA59C3A}"/>
    <cellStyle name="Normal 8 4 3 2 6" xfId="2865" xr:uid="{AD76247A-3C12-4125-A329-0D054AC6BE23}"/>
    <cellStyle name="Normal 8 4 3 3" xfId="2866" xr:uid="{F0CCABC6-7B3C-4E75-87CE-AD60F50118C6}"/>
    <cellStyle name="Normal 8 4 3 3 2" xfId="2867" xr:uid="{28003325-9B23-4CB7-8FBC-A25143EB9AC4}"/>
    <cellStyle name="Normal 8 4 3 3 2 2" xfId="2868" xr:uid="{A45C91B9-1E22-4CF3-A6D3-3292030C9B05}"/>
    <cellStyle name="Normal 8 4 3 3 2 3" xfId="2869" xr:uid="{E6C303EA-2D4D-4B45-8735-07E9B9F49A5E}"/>
    <cellStyle name="Normal 8 4 3 3 2 4" xfId="2870" xr:uid="{1A80D366-D451-4F39-A874-B1103090076F}"/>
    <cellStyle name="Normal 8 4 3 3 3" xfId="2871" xr:uid="{882CDBB3-6854-4C1F-989B-4C009048EED7}"/>
    <cellStyle name="Normal 8 4 3 3 4" xfId="2872" xr:uid="{838FE0D4-F403-4115-ACDA-7E8CD7452228}"/>
    <cellStyle name="Normal 8 4 3 3 5" xfId="2873" xr:uid="{DE1A7DE9-E829-4D16-AE72-1FB56F4102C6}"/>
    <cellStyle name="Normal 8 4 3 4" xfId="2874" xr:uid="{4B1BCF08-3B48-4D5E-BF36-4A3C00BC02DC}"/>
    <cellStyle name="Normal 8 4 3 4 2" xfId="2875" xr:uid="{2F9AFA2C-192C-4DFF-B0AA-2221CE654EBB}"/>
    <cellStyle name="Normal 8 4 3 4 3" xfId="2876" xr:uid="{A42C5EE0-82F4-4EB6-AF02-A2C2DC062491}"/>
    <cellStyle name="Normal 8 4 3 4 4" xfId="2877" xr:uid="{A9B9334B-6417-48EA-9CA0-2ACEACB43182}"/>
    <cellStyle name="Normal 8 4 3 5" xfId="2878" xr:uid="{F994C8F3-1D9A-454C-B3B8-B760A3C3FAA0}"/>
    <cellStyle name="Normal 8 4 3 5 2" xfId="2879" xr:uid="{0EAA6F8C-1AD8-4E23-B19B-BC573ED4AE12}"/>
    <cellStyle name="Normal 8 4 3 5 3" xfId="2880" xr:uid="{0ACE295B-7173-4153-A548-C8863483F53E}"/>
    <cellStyle name="Normal 8 4 3 5 4" xfId="2881" xr:uid="{8A67EC85-7BAB-4FCF-8AC2-B300D0EE32C2}"/>
    <cellStyle name="Normal 8 4 3 6" xfId="2882" xr:uid="{CF87889A-B5CE-4C72-91CB-0287F87B4D6E}"/>
    <cellStyle name="Normal 8 4 3 7" xfId="2883" xr:uid="{6AEE8A40-AC60-4FEA-9402-E36A98676FA8}"/>
    <cellStyle name="Normal 8 4 3 8" xfId="2884" xr:uid="{BC8DA1C0-0202-4866-A178-EAA924FD9917}"/>
    <cellStyle name="Normal 8 4 4" xfId="2885" xr:uid="{3F6DA2D2-6529-44ED-BC79-A2BED3D6EDDE}"/>
    <cellStyle name="Normal 8 4 4 2" xfId="2886" xr:uid="{444BBBD2-81D0-4DCE-B285-EA012B4EF73C}"/>
    <cellStyle name="Normal 8 4 4 2 2" xfId="2887" xr:uid="{7D128DB1-CE5F-48CD-B262-016879AD1F0A}"/>
    <cellStyle name="Normal 8 4 4 2 2 2" xfId="2888" xr:uid="{2380F294-BE3A-4DCB-9167-B651FAFCC2E2}"/>
    <cellStyle name="Normal 8 4 4 2 2 3" xfId="2889" xr:uid="{4016D35A-6391-4564-9A42-CCD06BAFFBD5}"/>
    <cellStyle name="Normal 8 4 4 2 2 4" xfId="2890" xr:uid="{1FE5318C-9C58-4850-81A7-3672FEA8FFC8}"/>
    <cellStyle name="Normal 8 4 4 2 3" xfId="2891" xr:uid="{694272E0-2EEE-44B4-9B34-00B4844C4FF1}"/>
    <cellStyle name="Normal 8 4 4 2 4" xfId="2892" xr:uid="{3C3B7735-EF15-4B1D-87CA-8A81D8C375D5}"/>
    <cellStyle name="Normal 8 4 4 2 5" xfId="2893" xr:uid="{8F8AB15B-AE13-4F08-8A15-C6DC0DA69AD8}"/>
    <cellStyle name="Normal 8 4 4 3" xfId="2894" xr:uid="{4C2135BB-221C-4F44-B7AB-4DC77C61709C}"/>
    <cellStyle name="Normal 8 4 4 3 2" xfId="2895" xr:uid="{2DC8B91D-DCEB-4F08-A1BF-C660E877E8CF}"/>
    <cellStyle name="Normal 8 4 4 3 3" xfId="2896" xr:uid="{059DF80B-D8AD-4AE6-9B8D-0F2CACEA4898}"/>
    <cellStyle name="Normal 8 4 4 3 4" xfId="2897" xr:uid="{1E07CB86-CBA7-48FF-995A-484930440106}"/>
    <cellStyle name="Normal 8 4 4 4" xfId="2898" xr:uid="{57F2B03B-D607-49F7-86F5-2C2DFFC6A807}"/>
    <cellStyle name="Normal 8 4 4 4 2" xfId="2899" xr:uid="{392750E2-4FE8-46E8-AF8E-AA4F8E9598E2}"/>
    <cellStyle name="Normal 8 4 4 4 3" xfId="2900" xr:uid="{AFA113F8-63A5-4A31-BF84-FF791377C652}"/>
    <cellStyle name="Normal 8 4 4 4 4" xfId="2901" xr:uid="{C4AA4D84-6485-47B9-87CA-417011A585AB}"/>
    <cellStyle name="Normal 8 4 4 5" xfId="2902" xr:uid="{34E41A7D-AD33-4FD8-A153-C4AFCA09E570}"/>
    <cellStyle name="Normal 8 4 4 6" xfId="2903" xr:uid="{8014F159-BAE3-4381-B55F-6C4ADF18AF27}"/>
    <cellStyle name="Normal 8 4 4 7" xfId="2904" xr:uid="{07FC87E7-4542-48A5-9F85-7162F615CB90}"/>
    <cellStyle name="Normal 8 4 5" xfId="2905" xr:uid="{2EED7305-C590-4484-A0EB-859DE5DA8C6C}"/>
    <cellStyle name="Normal 8 4 5 2" xfId="2906" xr:uid="{60BF009E-62A2-440E-A551-EB76DFD13926}"/>
    <cellStyle name="Normal 8 4 5 2 2" xfId="2907" xr:uid="{C2B76197-46D2-457B-85CD-DC19CA7D260D}"/>
    <cellStyle name="Normal 8 4 5 2 3" xfId="2908" xr:uid="{FF3CF7E4-E024-4EA6-BD5E-3C056A65FBA7}"/>
    <cellStyle name="Normal 8 4 5 2 4" xfId="2909" xr:uid="{43B96FE8-D132-42F6-9328-0DC133021DA1}"/>
    <cellStyle name="Normal 8 4 5 3" xfId="2910" xr:uid="{B81542C7-5DF5-4494-B42A-0DDB5A64F0CD}"/>
    <cellStyle name="Normal 8 4 5 3 2" xfId="2911" xr:uid="{2C206BCC-44B2-4893-8D26-E9F8FB2E4719}"/>
    <cellStyle name="Normal 8 4 5 3 3" xfId="2912" xr:uid="{542C6072-67FD-455D-8D85-662A08BBD347}"/>
    <cellStyle name="Normal 8 4 5 3 4" xfId="2913" xr:uid="{CA10D28B-4360-4312-8D23-F629E8E1DBAF}"/>
    <cellStyle name="Normal 8 4 5 4" xfId="2914" xr:uid="{C1C668C0-2D60-4F4E-947B-BB4A79F81A9B}"/>
    <cellStyle name="Normal 8 4 5 5" xfId="2915" xr:uid="{0189ACF8-5A2B-4282-AA9C-933C18742AD2}"/>
    <cellStyle name="Normal 8 4 5 6" xfId="2916" xr:uid="{83DD8C9F-F648-4EB9-9FA3-F6BB27295A75}"/>
    <cellStyle name="Normal 8 4 6" xfId="2917" xr:uid="{B7CF47A0-33F7-49BA-868C-AA03048F2434}"/>
    <cellStyle name="Normal 8 4 6 2" xfId="2918" xr:uid="{9FFD3C30-A55D-41BF-A362-B79787A99EFC}"/>
    <cellStyle name="Normal 8 4 6 2 2" xfId="2919" xr:uid="{AF10DEC2-2EE6-4973-A6FC-01BF14A93611}"/>
    <cellStyle name="Normal 8 4 6 2 3" xfId="2920" xr:uid="{9395D779-75F3-49ED-80D7-0266B10DF7CE}"/>
    <cellStyle name="Normal 8 4 6 2 4" xfId="2921" xr:uid="{C453530B-1938-499D-8B32-8067825A10DD}"/>
    <cellStyle name="Normal 8 4 6 3" xfId="2922" xr:uid="{D85EE8EB-E7F1-4775-850C-20CC8E6086AF}"/>
    <cellStyle name="Normal 8 4 6 4" xfId="2923" xr:uid="{25C699C0-07CF-4910-B47A-6913D806F95A}"/>
    <cellStyle name="Normal 8 4 6 5" xfId="2924" xr:uid="{54FBFDB1-87ED-4021-8872-1F0702D4B9C3}"/>
    <cellStyle name="Normal 8 4 7" xfId="2925" xr:uid="{CF60D426-6D4E-4804-91B4-035F6551779E}"/>
    <cellStyle name="Normal 8 4 7 2" xfId="2926" xr:uid="{77050578-9DFA-4F26-BE3D-E2A500597C7E}"/>
    <cellStyle name="Normal 8 4 7 3" xfId="2927" xr:uid="{2A7CF568-C8C9-49BF-9753-EAE9C0E56B73}"/>
    <cellStyle name="Normal 8 4 7 4" xfId="2928" xr:uid="{70CA823F-792D-40FD-8BCE-0CAA88468943}"/>
    <cellStyle name="Normal 8 4 8" xfId="2929" xr:uid="{5D50B5DC-6E1D-4B5A-B6E8-945F455C5F55}"/>
    <cellStyle name="Normal 8 4 8 2" xfId="2930" xr:uid="{B57C6730-BB8A-485B-909E-A69CBD94F8A0}"/>
    <cellStyle name="Normal 8 4 8 3" xfId="2931" xr:uid="{CB4FB244-5F3D-46D5-83C5-211D8A46C332}"/>
    <cellStyle name="Normal 8 4 8 4" xfId="2932" xr:uid="{345E8159-B303-4EAC-86C7-DEE0FBB82F3B}"/>
    <cellStyle name="Normal 8 4 9" xfId="2933" xr:uid="{D4BCA7E0-602B-4350-B39C-7E64D4A5D182}"/>
    <cellStyle name="Normal 8 5" xfId="2934" xr:uid="{FBD36061-6044-4B27-8E25-F9EC38BC36A6}"/>
    <cellStyle name="Normal 8 5 2" xfId="2935" xr:uid="{D1CED529-9C9E-479C-BC00-CB88A53EFC3B}"/>
    <cellStyle name="Normal 8 5 2 2" xfId="2936" xr:uid="{11C96F47-6AB2-478F-BCA1-9EC104F1EEDF}"/>
    <cellStyle name="Normal 8 5 2 2 2" xfId="2937" xr:uid="{0A41CB77-8B57-4405-A23D-4575A45663D5}"/>
    <cellStyle name="Normal 8 5 2 2 2 2" xfId="2938" xr:uid="{6ADDE826-446E-43B4-8996-400F9A437F82}"/>
    <cellStyle name="Normal 8 5 2 2 2 3" xfId="2939" xr:uid="{A624869F-51FF-4D4A-A767-A6F64D9D202A}"/>
    <cellStyle name="Normal 8 5 2 2 2 4" xfId="2940" xr:uid="{3AB3AF0D-E76B-4507-AA94-64C831801FFD}"/>
    <cellStyle name="Normal 8 5 2 2 3" xfId="2941" xr:uid="{9A6B571F-BA84-4423-84F5-BBAD32FDB231}"/>
    <cellStyle name="Normal 8 5 2 2 3 2" xfId="2942" xr:uid="{4812CD36-4172-4686-9651-168152935ED8}"/>
    <cellStyle name="Normal 8 5 2 2 3 3" xfId="2943" xr:uid="{20461D9F-9D7C-4B9A-879A-4D7141FCFD12}"/>
    <cellStyle name="Normal 8 5 2 2 3 4" xfId="2944" xr:uid="{BA319F7A-DFE9-4DE5-99AB-414DBC1AA7F8}"/>
    <cellStyle name="Normal 8 5 2 2 4" xfId="2945" xr:uid="{F6F6EE3A-8CDB-4225-A67A-7032515E503D}"/>
    <cellStyle name="Normal 8 5 2 2 5" xfId="2946" xr:uid="{4D650068-1D26-4124-AD02-EC5D86F5B126}"/>
    <cellStyle name="Normal 8 5 2 2 6" xfId="2947" xr:uid="{ABFBA445-CB4A-44B1-9003-4FFFA3843B0B}"/>
    <cellStyle name="Normal 8 5 2 3" xfId="2948" xr:uid="{BB3BE480-0321-46DE-9232-C964D3D3415B}"/>
    <cellStyle name="Normal 8 5 2 3 2" xfId="2949" xr:uid="{81F897A2-082E-4FF0-B8B1-F7BF6B38E671}"/>
    <cellStyle name="Normal 8 5 2 3 2 2" xfId="2950" xr:uid="{818E2D3F-810E-4DF4-98F0-55A1414E96CA}"/>
    <cellStyle name="Normal 8 5 2 3 2 3" xfId="2951" xr:uid="{3D4C3B49-E482-4158-9C87-BC5C9C8D8DD6}"/>
    <cellStyle name="Normal 8 5 2 3 2 4" xfId="2952" xr:uid="{495146A1-E5FD-4EA2-81FA-8BB7075FF7F3}"/>
    <cellStyle name="Normal 8 5 2 3 3" xfId="2953" xr:uid="{E9030619-A28B-4D6E-8F1A-ED49B7DEC0EB}"/>
    <cellStyle name="Normal 8 5 2 3 4" xfId="2954" xr:uid="{CD574D31-6C76-449B-9EE5-AC28421C185D}"/>
    <cellStyle name="Normal 8 5 2 3 5" xfId="2955" xr:uid="{FB329F56-F38B-44D5-830B-534C9FA587BA}"/>
    <cellStyle name="Normal 8 5 2 4" xfId="2956" xr:uid="{4B8DA438-6CC2-4AC8-9710-34E050E82D2B}"/>
    <cellStyle name="Normal 8 5 2 4 2" xfId="2957" xr:uid="{D2EB5290-D77A-4053-BD42-2C9B5BB90E9C}"/>
    <cellStyle name="Normal 8 5 2 4 3" xfId="2958" xr:uid="{400E7B84-656E-48E1-994B-F3F874F1EB53}"/>
    <cellStyle name="Normal 8 5 2 4 4" xfId="2959" xr:uid="{8558FDC3-CC2E-45D3-86B6-9DCF702F7090}"/>
    <cellStyle name="Normal 8 5 2 5" xfId="2960" xr:uid="{F6A27BD1-723D-4E45-BD8A-0E16B27437AB}"/>
    <cellStyle name="Normal 8 5 2 5 2" xfId="2961" xr:uid="{BFE52643-F980-40B0-8CF2-1D2D4E4DD554}"/>
    <cellStyle name="Normal 8 5 2 5 3" xfId="2962" xr:uid="{3341FDBB-AE21-4D73-A989-9B0D835CD022}"/>
    <cellStyle name="Normal 8 5 2 5 4" xfId="2963" xr:uid="{DF65F046-02BF-44DC-AB7B-495D9E2FFBF9}"/>
    <cellStyle name="Normal 8 5 2 6" xfId="2964" xr:uid="{26931737-AFBD-4E0B-9BDB-198AB7BEBF27}"/>
    <cellStyle name="Normal 8 5 2 7" xfId="2965" xr:uid="{62DE29E7-485F-440E-AB64-1175FE5267F5}"/>
    <cellStyle name="Normal 8 5 2 8" xfId="2966" xr:uid="{1153C357-5372-41BF-B1D9-2968A1FB93E4}"/>
    <cellStyle name="Normal 8 5 3" xfId="2967" xr:uid="{74A8D48F-D2BB-42A0-B012-167EA8ADE7F0}"/>
    <cellStyle name="Normal 8 5 3 2" xfId="2968" xr:uid="{D948E6AF-9CB2-4106-9134-5F80797A718C}"/>
    <cellStyle name="Normal 8 5 3 2 2" xfId="2969" xr:uid="{380C0BB7-5BA2-4733-963D-6809F9E1A0A8}"/>
    <cellStyle name="Normal 8 5 3 2 3" xfId="2970" xr:uid="{5B64A78A-AE8F-41EC-885D-BB9BB8931B1E}"/>
    <cellStyle name="Normal 8 5 3 2 4" xfId="2971" xr:uid="{8E73276D-8F85-4452-8AE4-93A8EA035E6E}"/>
    <cellStyle name="Normal 8 5 3 3" xfId="2972" xr:uid="{AC0D3AD1-6B2C-46AC-893C-082CE0A0D541}"/>
    <cellStyle name="Normal 8 5 3 3 2" xfId="2973" xr:uid="{F566960D-A014-4316-853B-F83CA639AD4F}"/>
    <cellStyle name="Normal 8 5 3 3 3" xfId="2974" xr:uid="{421A0853-E628-4A51-A314-9DFD17C6E81A}"/>
    <cellStyle name="Normal 8 5 3 3 4" xfId="2975" xr:uid="{4192DA1D-55D8-48A1-AE85-57FB9D77E2A3}"/>
    <cellStyle name="Normal 8 5 3 4" xfId="2976" xr:uid="{F5DDBB42-7F2A-48FE-8D0B-7D5CCF6E2997}"/>
    <cellStyle name="Normal 8 5 3 5" xfId="2977" xr:uid="{64702614-3877-4A7F-A192-7717ECFD6047}"/>
    <cellStyle name="Normal 8 5 3 6" xfId="2978" xr:uid="{B848C941-3521-41DD-870E-FF80E944FC1C}"/>
    <cellStyle name="Normal 8 5 4" xfId="2979" xr:uid="{BEE29425-424B-47AB-AA13-6F9FCB5A3848}"/>
    <cellStyle name="Normal 8 5 4 2" xfId="2980" xr:uid="{9159B916-47D7-4695-AFAB-99658A57E2EA}"/>
    <cellStyle name="Normal 8 5 4 2 2" xfId="2981" xr:uid="{DE56C72B-4FE5-4DA7-815E-A6875AF3D315}"/>
    <cellStyle name="Normal 8 5 4 2 3" xfId="2982" xr:uid="{8E2E6F19-FE1D-4B9B-BE45-F5A19463E654}"/>
    <cellStyle name="Normal 8 5 4 2 4" xfId="2983" xr:uid="{10F75138-6F5A-43D9-B26D-2A77DABBC838}"/>
    <cellStyle name="Normal 8 5 4 3" xfId="2984" xr:uid="{6665EBF7-427C-4B1A-859D-9900E8F16316}"/>
    <cellStyle name="Normal 8 5 4 4" xfId="2985" xr:uid="{CEB09D36-E404-450C-A1A6-1BFC7270BA00}"/>
    <cellStyle name="Normal 8 5 4 5" xfId="2986" xr:uid="{5C659947-34EC-4D97-AAB9-0F459AD26D6F}"/>
    <cellStyle name="Normal 8 5 5" xfId="2987" xr:uid="{0720D81E-A5B2-4758-8C13-E44A1C8861F5}"/>
    <cellStyle name="Normal 8 5 5 2" xfId="2988" xr:uid="{59A106E6-A952-4BC2-9F83-F81574F72719}"/>
    <cellStyle name="Normal 8 5 5 3" xfId="2989" xr:uid="{6788E919-2432-4AA2-A2A8-48E86B15B98A}"/>
    <cellStyle name="Normal 8 5 5 4" xfId="2990" xr:uid="{ACDC6456-3AD2-4AB4-8E09-0A15DC5FA39F}"/>
    <cellStyle name="Normal 8 5 6" xfId="2991" xr:uid="{77860A15-EC8A-4F09-B605-C4912EFCFE72}"/>
    <cellStyle name="Normal 8 5 6 2" xfId="2992" xr:uid="{C99C35AE-73E7-48D6-9FB2-B5415F6F9B58}"/>
    <cellStyle name="Normal 8 5 6 3" xfId="2993" xr:uid="{C69FAB3F-071A-495C-842D-A72C2ACE7604}"/>
    <cellStyle name="Normal 8 5 6 4" xfId="2994" xr:uid="{8CB5E2E9-47EC-41B7-874E-D8ABBBA8CA9C}"/>
    <cellStyle name="Normal 8 5 7" xfId="2995" xr:uid="{70A53649-3DCE-4062-86B9-332B69D4787D}"/>
    <cellStyle name="Normal 8 5 8" xfId="2996" xr:uid="{85C1CB66-1A49-4BBE-B4B0-98F9E6BE9AF6}"/>
    <cellStyle name="Normal 8 5 9" xfId="2997" xr:uid="{3516B377-C0D1-4A19-B323-3B612FF5EB69}"/>
    <cellStyle name="Normal 8 6" xfId="2998" xr:uid="{B30CD949-16D6-40AD-851B-7B42B1268D0C}"/>
    <cellStyle name="Normal 8 6 2" xfId="2999" xr:uid="{4915EB4D-203D-4189-92E8-257DFF91BD90}"/>
    <cellStyle name="Normal 8 6 2 2" xfId="3000" xr:uid="{9F3D8538-6D40-4C3F-94C1-155B0F5C1EE1}"/>
    <cellStyle name="Normal 8 6 2 2 2" xfId="3001" xr:uid="{55F4C337-7551-4AA4-BE14-260941FAE903}"/>
    <cellStyle name="Normal 8 6 2 2 2 2" xfId="4187" xr:uid="{159196A3-EC30-428F-8050-68062781906C}"/>
    <cellStyle name="Normal 8 6 2 2 3" xfId="3002" xr:uid="{5B82ABD8-27EA-4585-84F0-619F0B50D675}"/>
    <cellStyle name="Normal 8 6 2 2 4" xfId="3003" xr:uid="{3DCA8521-AD3D-4B89-A008-F9D9CF20580E}"/>
    <cellStyle name="Normal 8 6 2 3" xfId="3004" xr:uid="{B9B0EBC8-4370-4C06-9AF4-A1634DC65C61}"/>
    <cellStyle name="Normal 8 6 2 3 2" xfId="3005" xr:uid="{FB81B9C8-36B7-42FB-BD82-4305EEFF8B58}"/>
    <cellStyle name="Normal 8 6 2 3 3" xfId="3006" xr:uid="{D53E81D7-3B64-47FD-B3FB-9DF6B87F8F05}"/>
    <cellStyle name="Normal 8 6 2 3 4" xfId="3007" xr:uid="{1802FCE7-A0CC-45EA-B365-0A62E05315D4}"/>
    <cellStyle name="Normal 8 6 2 4" xfId="3008" xr:uid="{1709B587-08F9-4586-BCE5-A25C8B6A4CAB}"/>
    <cellStyle name="Normal 8 6 2 5" xfId="3009" xr:uid="{9A30164C-4444-4621-9656-4773A08DB64E}"/>
    <cellStyle name="Normal 8 6 2 6" xfId="3010" xr:uid="{93075F43-DF13-4D7B-A104-504F78858537}"/>
    <cellStyle name="Normal 8 6 3" xfId="3011" xr:uid="{28367E23-47B8-4E9D-83E0-5E0A9F939FFB}"/>
    <cellStyle name="Normal 8 6 3 2" xfId="3012" xr:uid="{6EBC5684-8505-42ED-A550-6870F36C7D2E}"/>
    <cellStyle name="Normal 8 6 3 2 2" xfId="3013" xr:uid="{DC50163B-B7D4-4EB9-A3A0-27AB5B4FB5AB}"/>
    <cellStyle name="Normal 8 6 3 2 3" xfId="3014" xr:uid="{9E0272F8-6899-4A91-B4B1-333ACFEF4EFF}"/>
    <cellStyle name="Normal 8 6 3 2 4" xfId="3015" xr:uid="{2DEB5CF2-BB21-490D-97D1-082BCEB29BDE}"/>
    <cellStyle name="Normal 8 6 3 3" xfId="3016" xr:uid="{D577BFC2-6AE9-4E00-B51A-E6F5785083D8}"/>
    <cellStyle name="Normal 8 6 3 4" xfId="3017" xr:uid="{6307E029-B157-4774-9803-93C2513506E3}"/>
    <cellStyle name="Normal 8 6 3 5" xfId="3018" xr:uid="{CCECAB57-7C84-4B89-B314-5F82C39DF0E7}"/>
    <cellStyle name="Normal 8 6 4" xfId="3019" xr:uid="{C0E353C5-B81E-4D4D-950D-288489313684}"/>
    <cellStyle name="Normal 8 6 4 2" xfId="3020" xr:uid="{2F7812E3-DD3F-44B4-8543-1DBCD7819285}"/>
    <cellStyle name="Normal 8 6 4 3" xfId="3021" xr:uid="{9755285C-39D1-4A1B-99C8-D5516A6FDF0A}"/>
    <cellStyle name="Normal 8 6 4 4" xfId="3022" xr:uid="{D410CA3F-4C3F-4D4B-A239-A76795FB2B4B}"/>
    <cellStyle name="Normal 8 6 5" xfId="3023" xr:uid="{2996A669-80C2-4C7D-9095-B58FA67F1E35}"/>
    <cellStyle name="Normal 8 6 5 2" xfId="3024" xr:uid="{D7DD72CE-3C38-486F-9564-A3965981B12F}"/>
    <cellStyle name="Normal 8 6 5 3" xfId="3025" xr:uid="{E53B3751-8AA6-480E-AC8B-A4B42461B761}"/>
    <cellStyle name="Normal 8 6 5 4" xfId="3026" xr:uid="{42106C70-E0F3-45A6-8822-1E85389B1A3D}"/>
    <cellStyle name="Normal 8 6 6" xfId="3027" xr:uid="{A6A4332A-94A7-4714-8B6F-99DC23107866}"/>
    <cellStyle name="Normal 8 6 7" xfId="3028" xr:uid="{81C1C273-F9B4-4200-8A3F-8C629B0FF0C5}"/>
    <cellStyle name="Normal 8 6 8" xfId="3029" xr:uid="{084D121E-C45E-40BA-B460-8F03C9D244E2}"/>
    <cellStyle name="Normal 8 7" xfId="3030" xr:uid="{85AECD7E-2B47-45CB-A024-F2A43868B87F}"/>
    <cellStyle name="Normal 8 7 2" xfId="3031" xr:uid="{D74EED13-FE17-44DE-8A06-34AFDD1814D3}"/>
    <cellStyle name="Normal 8 7 2 2" xfId="3032" xr:uid="{16DB18F9-0F7F-445B-9E43-BB781A34612C}"/>
    <cellStyle name="Normal 8 7 2 2 2" xfId="3033" xr:uid="{A4E22360-1583-4A63-A67F-4CBA8D4EB4D6}"/>
    <cellStyle name="Normal 8 7 2 2 3" xfId="3034" xr:uid="{55903AC8-C880-4855-9F82-52A7DE9DD8FE}"/>
    <cellStyle name="Normal 8 7 2 2 4" xfId="3035" xr:uid="{6A9C893E-840E-4890-83D2-ABB082CFA4D7}"/>
    <cellStyle name="Normal 8 7 2 3" xfId="3036" xr:uid="{C3938804-FE7E-48DC-945E-660854509D79}"/>
    <cellStyle name="Normal 8 7 2 4" xfId="3037" xr:uid="{D860A3CE-4AF9-4114-9FFC-A4AB3029A344}"/>
    <cellStyle name="Normal 8 7 2 5" xfId="3038" xr:uid="{C0C43E08-1F32-4530-8111-B25122187963}"/>
    <cellStyle name="Normal 8 7 3" xfId="3039" xr:uid="{173D7381-2016-440B-B4B5-21939870B461}"/>
    <cellStyle name="Normal 8 7 3 2" xfId="3040" xr:uid="{306B0461-87CB-4715-BBC0-218968AC98D9}"/>
    <cellStyle name="Normal 8 7 3 3" xfId="3041" xr:uid="{D9DFAE78-114E-4FE6-8210-96A4C59CC500}"/>
    <cellStyle name="Normal 8 7 3 4" xfId="3042" xr:uid="{4381900B-921E-4B1F-8ADB-8E479353BF49}"/>
    <cellStyle name="Normal 8 7 4" xfId="3043" xr:uid="{088BF71B-331A-4E89-9267-E28FAABC6E8E}"/>
    <cellStyle name="Normal 8 7 4 2" xfId="3044" xr:uid="{3A07299B-CD4D-455A-B567-4DC72424968B}"/>
    <cellStyle name="Normal 8 7 4 3" xfId="3045" xr:uid="{F874C0A3-3664-40AC-AD13-A874A3BA043C}"/>
    <cellStyle name="Normal 8 7 4 4" xfId="3046" xr:uid="{862EF08D-6C27-4118-B4F4-6AAA4A704772}"/>
    <cellStyle name="Normal 8 7 5" xfId="3047" xr:uid="{3BA6C36B-3460-49AD-802F-1B957CCB7EB9}"/>
    <cellStyle name="Normal 8 7 6" xfId="3048" xr:uid="{CA8E633E-3AE3-4623-ACBC-E90967432A8C}"/>
    <cellStyle name="Normal 8 7 7" xfId="3049" xr:uid="{1ACFED57-47F0-4291-8D76-D876020E3A53}"/>
    <cellStyle name="Normal 8 8" xfId="3050" xr:uid="{F1E5A48B-A383-4CE3-97F2-A2143C49A685}"/>
    <cellStyle name="Normal 8 8 2" xfId="3051" xr:uid="{73CF7547-9520-443A-B789-7B10820CAF5B}"/>
    <cellStyle name="Normal 8 8 2 2" xfId="3052" xr:uid="{8AB5A24E-6938-44D7-B6C6-024F9165E61C}"/>
    <cellStyle name="Normal 8 8 2 3" xfId="3053" xr:uid="{D7C6CC35-86AB-4430-86BE-49E8A6270031}"/>
    <cellStyle name="Normal 8 8 2 4" xfId="3054" xr:uid="{F9A78419-BB83-41DF-B094-4BBAF9931A7D}"/>
    <cellStyle name="Normal 8 8 3" xfId="3055" xr:uid="{29078D50-4EF4-4030-A673-4DDC79F56860}"/>
    <cellStyle name="Normal 8 8 3 2" xfId="3056" xr:uid="{DC6024AC-F05B-42E2-AABA-3D7DACD4055B}"/>
    <cellStyle name="Normal 8 8 3 3" xfId="3057" xr:uid="{A762C125-50BE-4296-8F2E-1F0A074409C5}"/>
    <cellStyle name="Normal 8 8 3 4" xfId="3058" xr:uid="{897B12BB-2EBE-492C-A823-4AB72B6E208F}"/>
    <cellStyle name="Normal 8 8 4" xfId="3059" xr:uid="{7CC0E662-AFDC-42A2-88EC-8002668A4CB0}"/>
    <cellStyle name="Normal 8 8 5" xfId="3060" xr:uid="{E8DB2389-8CA5-4828-9925-EF5214A6843E}"/>
    <cellStyle name="Normal 8 8 6" xfId="3061" xr:uid="{EB0E704C-3F54-4B87-A353-FD0AD506E28C}"/>
    <cellStyle name="Normal 8 9" xfId="3062" xr:uid="{8FA7967B-D9FC-4C6D-B4BC-B95A154BAD6D}"/>
    <cellStyle name="Normal 8 9 2" xfId="3063" xr:uid="{415A2959-899B-4744-8064-C01B5244ADE8}"/>
    <cellStyle name="Normal 8 9 2 2" xfId="3064" xr:uid="{37548F7B-D4A5-4D63-8CC6-C46C1ED6014C}"/>
    <cellStyle name="Normal 8 9 2 2 2" xfId="4383" xr:uid="{88E65C55-1BFA-4544-BF60-EF20C996F145}"/>
    <cellStyle name="Normal 8 9 2 2 2 2" xfId="5383" xr:uid="{B8F17C68-1546-4FEA-8034-AD2CEC336242}"/>
    <cellStyle name="Normal 8 9 2 2 3" xfId="4615" xr:uid="{03F25CFA-C462-4854-8D7D-F8EE87A31B12}"/>
    <cellStyle name="Normal 8 9 2 3" xfId="3065" xr:uid="{B2A113C9-9E2C-4A82-8FC9-B1366DACC399}"/>
    <cellStyle name="Normal 8 9 2 4" xfId="3066" xr:uid="{98C02CEE-AABE-4E33-80F2-E291EDF6300F}"/>
    <cellStyle name="Normal 8 9 3" xfId="3067" xr:uid="{7ED819D2-7463-49F9-977A-FADBDF7A1B20}"/>
    <cellStyle name="Normal 8 9 3 2" xfId="5351" xr:uid="{1DDA8035-DA8F-4443-85F4-E02EDF8E7D38}"/>
    <cellStyle name="Normal 8 9 3 2 2" xfId="5948" xr:uid="{DBF374BA-9D2B-456C-AF8A-6083CD8C1D84}"/>
    <cellStyle name="Normal 8 9 4" xfId="3068" xr:uid="{BF49B3ED-E64A-4F5F-B658-6A74145BB543}"/>
    <cellStyle name="Normal 8 9 4 2" xfId="4749" xr:uid="{233C406D-9F5F-4F5E-8EA8-ADEFDD6415D6}"/>
    <cellStyle name="Normal 8 9 4 2 2" xfId="5402" xr:uid="{D3406B31-6E86-44C9-98CA-51C711B44E14}"/>
    <cellStyle name="Normal 8 9 4 3" xfId="4616" xr:uid="{144D9CBB-B3ED-486E-9DE5-B1877B680E63}"/>
    <cellStyle name="Normal 8 9 4 4" xfId="4468" xr:uid="{5CDD2B25-C77B-410F-A505-62E1CF73E977}"/>
    <cellStyle name="Normal 8 9 4 4 2" xfId="5388" xr:uid="{3512C2E0-7316-4991-9425-B9A6DA52D4F2}"/>
    <cellStyle name="Normal 8 9 5" xfId="3069" xr:uid="{94498983-4BBA-4362-9019-5EBE1F0673B2}"/>
    <cellStyle name="Normal 9" xfId="91" xr:uid="{9ECE8EDD-45CB-4579-801D-3725F7FCB647}"/>
    <cellStyle name="Normal 9 10" xfId="3070" xr:uid="{1B5F9B91-5AF2-45CD-970B-0D0E1334AA95}"/>
    <cellStyle name="Normal 9 10 2" xfId="3071" xr:uid="{A6E6F055-E13C-4F39-BF0A-984FB0633421}"/>
    <cellStyle name="Normal 9 10 2 2" xfId="3072" xr:uid="{DC76C007-7385-4CD4-9142-6D20AA92B42E}"/>
    <cellStyle name="Normal 9 10 2 3" xfId="3073" xr:uid="{39BF3D98-BD1D-4F44-991F-A97AECA9BD5F}"/>
    <cellStyle name="Normal 9 10 2 4" xfId="3074" xr:uid="{498D8908-8413-401A-BE85-62E8D1D991D0}"/>
    <cellStyle name="Normal 9 10 3" xfId="3075" xr:uid="{58DA3CFE-8B74-410B-813F-54DD2E73E097}"/>
    <cellStyle name="Normal 9 10 4" xfId="3076" xr:uid="{0AB7F711-5344-4689-B9CD-526D6C84F9C2}"/>
    <cellStyle name="Normal 9 10 5" xfId="3077" xr:uid="{82843F4B-8A51-41BE-B329-2F53FBF40DE9}"/>
    <cellStyle name="Normal 9 11" xfId="3078" xr:uid="{817A9A67-00AA-4FFE-8447-C2D829144C9C}"/>
    <cellStyle name="Normal 9 11 2" xfId="3079" xr:uid="{1456F389-CF87-407F-AF27-2AA61C90DB42}"/>
    <cellStyle name="Normal 9 11 3" xfId="3080" xr:uid="{6C2519E6-79AE-42ED-8439-4BAB6128A67D}"/>
    <cellStyle name="Normal 9 11 4" xfId="3081" xr:uid="{49AB8519-907F-4565-AF42-AB3A4C229E78}"/>
    <cellStyle name="Normal 9 12" xfId="3082" xr:uid="{A8A2B01D-1714-41A9-A4FF-483B5AB09F52}"/>
    <cellStyle name="Normal 9 12 2" xfId="3083" xr:uid="{03A8C3DC-CEE0-46FD-BF7C-A8F3B5CACA6E}"/>
    <cellStyle name="Normal 9 12 3" xfId="3084" xr:uid="{CA5200AC-5CC4-43CD-B513-300AD8AB4FFF}"/>
    <cellStyle name="Normal 9 12 4" xfId="3085" xr:uid="{EF46F703-0F36-4EB7-91D6-9D830414B1EA}"/>
    <cellStyle name="Normal 9 13" xfId="3086" xr:uid="{572C60D1-ED52-48F0-A78B-CA9B0BABB5D1}"/>
    <cellStyle name="Normal 9 13 2" xfId="3087" xr:uid="{1E5D4CE1-B3F6-43FE-87A5-B27E2E3AEB95}"/>
    <cellStyle name="Normal 9 14" xfId="3088" xr:uid="{55C39674-AA98-4216-B56D-11A2471B8C0B}"/>
    <cellStyle name="Normal 9 15" xfId="3089" xr:uid="{190416AC-A6C6-45F5-ADCD-255BFC39764C}"/>
    <cellStyle name="Normal 9 16" xfId="3090" xr:uid="{C480F58C-3DD1-47D4-9358-CF8D558C896F}"/>
    <cellStyle name="Normal 9 2" xfId="92" xr:uid="{4C52C555-A729-4A12-B233-F415F1664D3D}"/>
    <cellStyle name="Normal 9 2 2" xfId="3731" xr:uid="{DBBCFA41-7E03-4BA4-9BFF-5BCC304DBE22}"/>
    <cellStyle name="Normal 9 2 2 2" xfId="4595" xr:uid="{03AA2E4E-4765-41F9-BF0D-1E2B1A09A569}"/>
    <cellStyle name="Normal 9 2 3" xfId="4596" xr:uid="{1D02EDFE-499D-4CA9-BF82-F43C5C99BD89}"/>
    <cellStyle name="Normal 9 3" xfId="93" xr:uid="{28D114E2-A49B-40BE-BB8D-9CD5FCA599CF}"/>
    <cellStyle name="Normal 9 3 10" xfId="3091" xr:uid="{4EAFEF1B-DD09-4FEB-A805-CB9D7F0F2767}"/>
    <cellStyle name="Normal 9 3 11" xfId="3092" xr:uid="{003379A9-51C0-4869-99EF-84F461C2D9C6}"/>
    <cellStyle name="Normal 9 3 2" xfId="3093" xr:uid="{B9C7051C-2F38-468D-ACDB-36B08A4EA1A8}"/>
    <cellStyle name="Normal 9 3 2 2" xfId="3094" xr:uid="{89C9C90C-61FE-4679-853B-793B2328FDCD}"/>
    <cellStyle name="Normal 9 3 2 2 2" xfId="3095" xr:uid="{48EEE5FE-62B7-4A7E-8C7C-8EC18EB8C06B}"/>
    <cellStyle name="Normal 9 3 2 2 2 2" xfId="3096" xr:uid="{A9649000-5948-47E9-A241-1E4BE36686D2}"/>
    <cellStyle name="Normal 9 3 2 2 2 2 2" xfId="3097" xr:uid="{9D24A55A-C347-45A0-97ED-69DB1E70F9EE}"/>
    <cellStyle name="Normal 9 3 2 2 2 2 2 2" xfId="4188" xr:uid="{6D89E410-A985-4510-9308-EE90A0C5D9FF}"/>
    <cellStyle name="Normal 9 3 2 2 2 2 2 2 2" xfId="4189" xr:uid="{C09D5EB5-9AE7-43BB-9D3F-2D9F5466521B}"/>
    <cellStyle name="Normal 9 3 2 2 2 2 2 3" xfId="4190" xr:uid="{26F67147-6DE3-4BB0-BD2B-BE65D91DA653}"/>
    <cellStyle name="Normal 9 3 2 2 2 2 3" xfId="3098" xr:uid="{31712C2C-7190-431B-9DC1-259AC6CF2C87}"/>
    <cellStyle name="Normal 9 3 2 2 2 2 3 2" xfId="4191" xr:uid="{6A9943BC-F5AA-43DC-9931-815AF5ABA981}"/>
    <cellStyle name="Normal 9 3 2 2 2 2 4" xfId="3099" xr:uid="{35A4D0E5-EE0B-4A07-9F47-15E59186EF25}"/>
    <cellStyle name="Normal 9 3 2 2 2 3" xfId="3100" xr:uid="{7FE6FBBE-0D87-4314-8BBD-4239056988DC}"/>
    <cellStyle name="Normal 9 3 2 2 2 3 2" xfId="3101" xr:uid="{A8F71802-EE94-4D13-9026-187643F88C4B}"/>
    <cellStyle name="Normal 9 3 2 2 2 3 2 2" xfId="4192" xr:uid="{CE322D4F-F78F-4979-B53D-5E6B983DAFD9}"/>
    <cellStyle name="Normal 9 3 2 2 2 3 3" xfId="3102" xr:uid="{A6B6ECA4-6701-45CC-90F8-033E14DD510B}"/>
    <cellStyle name="Normal 9 3 2 2 2 3 4" xfId="3103" xr:uid="{48714D6E-91D6-49B7-BFCE-31DB69543508}"/>
    <cellStyle name="Normal 9 3 2 2 2 4" xfId="3104" xr:uid="{A28CBAEE-EC42-4BC0-9C9D-F54B5069299F}"/>
    <cellStyle name="Normal 9 3 2 2 2 4 2" xfId="4193" xr:uid="{DB41F575-11AE-4CED-95CC-5F1C4039D621}"/>
    <cellStyle name="Normal 9 3 2 2 2 5" xfId="3105" xr:uid="{F9BB5637-6327-4145-A790-8542A71F8BEC}"/>
    <cellStyle name="Normal 9 3 2 2 2 6" xfId="3106" xr:uid="{4A239F96-96B4-4EDF-9E0C-A8863C6A4ABC}"/>
    <cellStyle name="Normal 9 3 2 2 3" xfId="3107" xr:uid="{5DED8D85-FB82-4DA3-B719-DA6B6505AE56}"/>
    <cellStyle name="Normal 9 3 2 2 3 2" xfId="3108" xr:uid="{D37085CA-4754-451A-9017-723DD0297F52}"/>
    <cellStyle name="Normal 9 3 2 2 3 2 2" xfId="3109" xr:uid="{43F5AA56-984F-4877-A045-8A0C0EFDFB46}"/>
    <cellStyle name="Normal 9 3 2 2 3 2 2 2" xfId="4194" xr:uid="{47332E4E-B06E-41CC-87B8-D020D8196515}"/>
    <cellStyle name="Normal 9 3 2 2 3 2 2 2 2" xfId="4195" xr:uid="{BEEC5CE4-701D-4C8F-AF20-FAF3AE133269}"/>
    <cellStyle name="Normal 9 3 2 2 3 2 2 3" xfId="4196" xr:uid="{7899DB0B-FD7D-4F58-84DC-5E6D515040E4}"/>
    <cellStyle name="Normal 9 3 2 2 3 2 3" xfId="3110" xr:uid="{861D3A37-A0AF-4A1C-8104-A585587C36A7}"/>
    <cellStyle name="Normal 9 3 2 2 3 2 3 2" xfId="4197" xr:uid="{9C5D2B7C-E331-47EB-80B3-FAAE0999BFDB}"/>
    <cellStyle name="Normal 9 3 2 2 3 2 4" xfId="3111" xr:uid="{525448CD-2DFD-49AC-BFFB-DE0EB0BFA42A}"/>
    <cellStyle name="Normal 9 3 2 2 3 3" xfId="3112" xr:uid="{EA1AB3D4-A3C9-45DD-AB8A-8E199D05DE19}"/>
    <cellStyle name="Normal 9 3 2 2 3 3 2" xfId="4198" xr:uid="{BCDF5E2D-91B9-4D1A-8641-A290CA4B0BF4}"/>
    <cellStyle name="Normal 9 3 2 2 3 3 2 2" xfId="4199" xr:uid="{E74F7E70-47C8-4F3A-AFD6-6D7B8793D34D}"/>
    <cellStyle name="Normal 9 3 2 2 3 3 3" xfId="4200" xr:uid="{77DF6F30-1154-4116-9664-4F23A3ABD65F}"/>
    <cellStyle name="Normal 9 3 2 2 3 4" xfId="3113" xr:uid="{2A983C5C-B48C-4AD9-9894-892E0D23037B}"/>
    <cellStyle name="Normal 9 3 2 2 3 4 2" xfId="4201" xr:uid="{8C57DD99-5572-4750-A1F0-1E5AC75F75E8}"/>
    <cellStyle name="Normal 9 3 2 2 3 5" xfId="3114" xr:uid="{FD687714-BDED-4D52-96EC-DF7A84618992}"/>
    <cellStyle name="Normal 9 3 2 2 4" xfId="3115" xr:uid="{B5F7F950-81CF-44D1-B858-31CB11E919A9}"/>
    <cellStyle name="Normal 9 3 2 2 4 2" xfId="3116" xr:uid="{33C0C354-0345-4C92-8235-6C6A47C5E2E6}"/>
    <cellStyle name="Normal 9 3 2 2 4 2 2" xfId="4202" xr:uid="{9B703788-18C9-4EC6-A676-C1D788CE55CE}"/>
    <cellStyle name="Normal 9 3 2 2 4 2 2 2" xfId="4203" xr:uid="{64F113B9-A85A-40C5-85EB-1A6F5FF70A65}"/>
    <cellStyle name="Normal 9 3 2 2 4 2 3" xfId="4204" xr:uid="{B39D819A-225F-4AEB-83FE-F8CD396B32F4}"/>
    <cellStyle name="Normal 9 3 2 2 4 3" xfId="3117" xr:uid="{4B1652A6-4FD5-46AB-B0C4-632C96B750F6}"/>
    <cellStyle name="Normal 9 3 2 2 4 3 2" xfId="4205" xr:uid="{73EDEEC2-3949-4687-AB5D-60F8D7C7B96D}"/>
    <cellStyle name="Normal 9 3 2 2 4 4" xfId="3118" xr:uid="{797448B3-48AA-4F51-8727-DDE8237117A8}"/>
    <cellStyle name="Normal 9 3 2 2 5" xfId="3119" xr:uid="{12598EBD-33FA-411C-A151-47E8D4D91874}"/>
    <cellStyle name="Normal 9 3 2 2 5 2" xfId="3120" xr:uid="{24C3BB82-F36B-4675-A373-C69CFB4356B8}"/>
    <cellStyle name="Normal 9 3 2 2 5 2 2" xfId="4206" xr:uid="{926E810B-CA61-481A-9AA3-6E1468B7AB91}"/>
    <cellStyle name="Normal 9 3 2 2 5 3" xfId="3121" xr:uid="{670BD135-B6C4-4140-AF29-3F52562EA06B}"/>
    <cellStyle name="Normal 9 3 2 2 5 4" xfId="3122" xr:uid="{13A06BA4-EE97-4A6C-A07E-2A05FC945C71}"/>
    <cellStyle name="Normal 9 3 2 2 6" xfId="3123" xr:uid="{A676DF66-B9AF-4F31-86D5-D0EEBE440E60}"/>
    <cellStyle name="Normal 9 3 2 2 6 2" xfId="4207" xr:uid="{6F7D5F89-7DBA-4501-9CA0-A660A8B5E454}"/>
    <cellStyle name="Normal 9 3 2 2 7" xfId="3124" xr:uid="{5CADEE54-6D04-4F33-A345-B81756E9BE6A}"/>
    <cellStyle name="Normal 9 3 2 2 8" xfId="3125" xr:uid="{A9E2CBE9-ED6C-4C3E-96C8-889D02A52392}"/>
    <cellStyle name="Normal 9 3 2 3" xfId="3126" xr:uid="{74CBCD4B-9399-42F6-AEAE-5C135CCC3C84}"/>
    <cellStyle name="Normal 9 3 2 3 2" xfId="3127" xr:uid="{83BC53D3-2EC3-4281-A1D3-57E180C7316A}"/>
    <cellStyle name="Normal 9 3 2 3 2 2" xfId="3128" xr:uid="{80089390-779C-41BF-BA96-6DF8ECC904E2}"/>
    <cellStyle name="Normal 9 3 2 3 2 2 2" xfId="4208" xr:uid="{12EE3A8B-6DF8-450A-B5F0-F7349A146DB4}"/>
    <cellStyle name="Normal 9 3 2 3 2 2 2 2" xfId="4209" xr:uid="{BFE7099D-4764-4F50-A29E-3062482F04B7}"/>
    <cellStyle name="Normal 9 3 2 3 2 2 3" xfId="4210" xr:uid="{09E6F264-CE27-45A6-AFF8-D014AE1D579D}"/>
    <cellStyle name="Normal 9 3 2 3 2 3" xfId="3129" xr:uid="{CED05969-205F-424D-A7C8-AB171F346A33}"/>
    <cellStyle name="Normal 9 3 2 3 2 3 2" xfId="4211" xr:uid="{DBC037A4-0723-40DD-8AE8-04F169BFA55D}"/>
    <cellStyle name="Normal 9 3 2 3 2 4" xfId="3130" xr:uid="{175A1A43-6D0D-4BE0-A522-6D3E1047F76D}"/>
    <cellStyle name="Normal 9 3 2 3 3" xfId="3131" xr:uid="{375294AA-B916-4A25-A543-04572B1C4C80}"/>
    <cellStyle name="Normal 9 3 2 3 3 2" xfId="3132" xr:uid="{424C446C-803C-4A6E-98AC-7525E945CEA4}"/>
    <cellStyle name="Normal 9 3 2 3 3 2 2" xfId="4212" xr:uid="{535FD1CD-C4CF-4B21-A3A1-1CB65BE11F5E}"/>
    <cellStyle name="Normal 9 3 2 3 3 3" xfId="3133" xr:uid="{90A146BB-80D9-467C-97FD-24FA94AD7B92}"/>
    <cellStyle name="Normal 9 3 2 3 3 4" xfId="3134" xr:uid="{06FC90FF-D104-493F-B27D-D1C659776EB7}"/>
    <cellStyle name="Normal 9 3 2 3 4" xfId="3135" xr:uid="{42FCE259-4EE5-4EC9-B101-EEA9596BC72B}"/>
    <cellStyle name="Normal 9 3 2 3 4 2" xfId="4213" xr:uid="{51E9D744-0C8C-4A29-9D42-F20B0C9FFE5D}"/>
    <cellStyle name="Normal 9 3 2 3 5" xfId="3136" xr:uid="{AB470C93-18C1-4E03-B03E-7B5CC666E71E}"/>
    <cellStyle name="Normal 9 3 2 3 6" xfId="3137" xr:uid="{CEE77419-41FF-4E4B-BE30-4D499482A54B}"/>
    <cellStyle name="Normal 9 3 2 4" xfId="3138" xr:uid="{B69CA891-AD36-4F87-9E7D-ECBAAD1D29E3}"/>
    <cellStyle name="Normal 9 3 2 4 2" xfId="3139" xr:uid="{AD63F1BF-A708-41B7-ABBA-15C30A789AD1}"/>
    <cellStyle name="Normal 9 3 2 4 2 2" xfId="3140" xr:uid="{ED1A06E2-C341-4A0F-A459-598120EB0E9A}"/>
    <cellStyle name="Normal 9 3 2 4 2 2 2" xfId="4214" xr:uid="{8D2C1A5D-0CDE-4E54-BF45-AE869F59619E}"/>
    <cellStyle name="Normal 9 3 2 4 2 2 2 2" xfId="4215" xr:uid="{0E80FFB4-6E60-4D98-8923-6AE8D3D92230}"/>
    <cellStyle name="Normal 9 3 2 4 2 2 3" xfId="4216" xr:uid="{18466934-4FA0-418B-B9A0-2CD7FEF8762B}"/>
    <cellStyle name="Normal 9 3 2 4 2 3" xfId="3141" xr:uid="{4931B4BF-9633-4F7B-AB75-9B398D012541}"/>
    <cellStyle name="Normal 9 3 2 4 2 3 2" xfId="4217" xr:uid="{D8A80E5F-CC66-425D-9B3C-5656E8100391}"/>
    <cellStyle name="Normal 9 3 2 4 2 4" xfId="3142" xr:uid="{2534D9A5-C2F3-4BD9-922F-00C5732C320B}"/>
    <cellStyle name="Normal 9 3 2 4 3" xfId="3143" xr:uid="{208C87D1-FE26-46F1-A790-43C51B52D61C}"/>
    <cellStyle name="Normal 9 3 2 4 3 2" xfId="4218" xr:uid="{AD255A26-69E7-4F5B-ACD3-E7BA0B9BCEC9}"/>
    <cellStyle name="Normal 9 3 2 4 3 2 2" xfId="4219" xr:uid="{D8738562-7732-49A4-AE29-14B909CCB1C6}"/>
    <cellStyle name="Normal 9 3 2 4 3 3" xfId="4220" xr:uid="{5D11A3FF-92B8-4B4E-B7CC-2BF14251F0AD}"/>
    <cellStyle name="Normal 9 3 2 4 4" xfId="3144" xr:uid="{DE3CE44A-B633-44D3-8AFC-BD6E1AA588AD}"/>
    <cellStyle name="Normal 9 3 2 4 4 2" xfId="4221" xr:uid="{1A1F1479-0B12-4561-A916-134C56628A1C}"/>
    <cellStyle name="Normal 9 3 2 4 5" xfId="3145" xr:uid="{043975AD-3B84-4264-80D6-99CECE3BE20B}"/>
    <cellStyle name="Normal 9 3 2 5" xfId="3146" xr:uid="{77CF1F2C-8DE7-4181-B54C-C5E69A2BDF2C}"/>
    <cellStyle name="Normal 9 3 2 5 2" xfId="3147" xr:uid="{7DE2D17B-7415-43BF-B2FC-416D5C923078}"/>
    <cellStyle name="Normal 9 3 2 5 2 2" xfId="4222" xr:uid="{1C69E975-EF69-437E-9EE3-47271FEB79AB}"/>
    <cellStyle name="Normal 9 3 2 5 2 2 2" xfId="4223" xr:uid="{8C2DDCAD-4A4E-4756-B0F4-91876A358BB9}"/>
    <cellStyle name="Normal 9 3 2 5 2 3" xfId="4224" xr:uid="{195BD9D8-46C3-4F86-B7A8-EA39FB98F0A9}"/>
    <cellStyle name="Normal 9 3 2 5 3" xfId="3148" xr:uid="{4A72FC5E-23C8-495E-AE17-BCBD344E734E}"/>
    <cellStyle name="Normal 9 3 2 5 3 2" xfId="4225" xr:uid="{F593A6B6-FA53-42E3-9791-817B90A5BCB8}"/>
    <cellStyle name="Normal 9 3 2 5 4" xfId="3149" xr:uid="{D6F8E6AF-4915-42EC-8622-0F70C316C314}"/>
    <cellStyle name="Normal 9 3 2 6" xfId="3150" xr:uid="{45255136-47AE-4C7F-96CD-C97DFB4D32E7}"/>
    <cellStyle name="Normal 9 3 2 6 2" xfId="3151" xr:uid="{22A133BC-72E8-4B32-857B-1BF5126F3EF4}"/>
    <cellStyle name="Normal 9 3 2 6 2 2" xfId="4226" xr:uid="{8491F129-B35D-4596-99EE-B3F825250A20}"/>
    <cellStyle name="Normal 9 3 2 6 3" xfId="3152" xr:uid="{FDDDADBC-D6A0-4F1E-A106-30977F85126B}"/>
    <cellStyle name="Normal 9 3 2 6 4" xfId="3153" xr:uid="{3037B0EB-64D4-424A-86ED-9AE13DBC37C5}"/>
    <cellStyle name="Normal 9 3 2 7" xfId="3154" xr:uid="{88D8FBA1-F5AC-4EE6-83AB-B890367C0F9C}"/>
    <cellStyle name="Normal 9 3 2 7 2" xfId="4227" xr:uid="{EE4CA4A5-806F-4A9A-AF85-A137D0CA814C}"/>
    <cellStyle name="Normal 9 3 2 8" xfId="3155" xr:uid="{95D4E782-1249-47CC-9749-EC9DCC06402C}"/>
    <cellStyle name="Normal 9 3 2 9" xfId="3156" xr:uid="{38AE7844-85D3-4187-AA43-1DCE9C4E539E}"/>
    <cellStyle name="Normal 9 3 3" xfId="3157" xr:uid="{1F81559B-283B-419A-9DFB-439DB799483D}"/>
    <cellStyle name="Normal 9 3 3 2" xfId="3158" xr:uid="{094D211F-B021-4183-987B-46B549AC1B21}"/>
    <cellStyle name="Normal 9 3 3 2 2" xfId="3159" xr:uid="{9A1991E6-30F3-40BD-88F4-FB9FACCD6044}"/>
    <cellStyle name="Normal 9 3 3 2 2 2" xfId="3160" xr:uid="{737797A5-E4C0-46D3-9663-732FF8B8AE7B}"/>
    <cellStyle name="Normal 9 3 3 2 2 2 2" xfId="4228" xr:uid="{CAF62D9C-A8E9-4782-B2F6-8799AE70E128}"/>
    <cellStyle name="Normal 9 3 3 2 2 2 2 2" xfId="4229" xr:uid="{7F3E4349-938B-426C-89D9-FB9CE19A4EDC}"/>
    <cellStyle name="Normal 9 3 3 2 2 2 3" xfId="4230" xr:uid="{FE22578C-919C-44C7-8EBD-867C8C441B3F}"/>
    <cellStyle name="Normal 9 3 3 2 2 3" xfId="3161" xr:uid="{B9E9FCC6-B3A5-4424-ABDF-68AED3553EFB}"/>
    <cellStyle name="Normal 9 3 3 2 2 3 2" xfId="4231" xr:uid="{7F9493AC-754B-4E34-B9B1-BE883970B7D5}"/>
    <cellStyle name="Normal 9 3 3 2 2 4" xfId="3162" xr:uid="{DE0AEC3B-7867-4B6F-8EB3-F3BD84AA95AE}"/>
    <cellStyle name="Normal 9 3 3 2 3" xfId="3163" xr:uid="{764DEA72-EBE9-4B00-8AB1-FD04F344783D}"/>
    <cellStyle name="Normal 9 3 3 2 3 2" xfId="3164" xr:uid="{E5D5E369-809B-4F64-AB49-4396B39238C5}"/>
    <cellStyle name="Normal 9 3 3 2 3 2 2" xfId="4232" xr:uid="{B655ABC3-95BA-4DC1-8C9F-0F8B638BBCBA}"/>
    <cellStyle name="Normal 9 3 3 2 3 3" xfId="3165" xr:uid="{1C3EDE6F-28DE-4479-94CB-4CD3E09634A3}"/>
    <cellStyle name="Normal 9 3 3 2 3 4" xfId="3166" xr:uid="{A19667CC-063B-4884-A1BF-6FB99022949C}"/>
    <cellStyle name="Normal 9 3 3 2 4" xfId="3167" xr:uid="{EA114E65-E311-41B3-9A4C-0A9EC1FE5B8A}"/>
    <cellStyle name="Normal 9 3 3 2 4 2" xfId="4233" xr:uid="{DD33ECBF-F79B-470F-ACE3-288D615F0298}"/>
    <cellStyle name="Normal 9 3 3 2 5" xfId="3168" xr:uid="{6D2B2D52-2521-4A7B-9111-1F7C8E004391}"/>
    <cellStyle name="Normal 9 3 3 2 6" xfId="3169" xr:uid="{CD246979-907B-4453-AE5E-8434DAC44F1A}"/>
    <cellStyle name="Normal 9 3 3 3" xfId="3170" xr:uid="{A6476727-AF00-4FB8-8CB2-9F16992EBD8A}"/>
    <cellStyle name="Normal 9 3 3 3 2" xfId="3171" xr:uid="{2CD8831F-C634-4226-BEC3-50C7E5582CB5}"/>
    <cellStyle name="Normal 9 3 3 3 2 2" xfId="3172" xr:uid="{CF1F267C-CEA8-40C2-8B6B-75476455871C}"/>
    <cellStyle name="Normal 9 3 3 3 2 2 2" xfId="4234" xr:uid="{F1B1780C-8CAF-4345-8381-6D83386403DC}"/>
    <cellStyle name="Normal 9 3 3 3 2 2 2 2" xfId="4235" xr:uid="{0AA791F3-A310-4C5D-94D1-03F25A84A4EC}"/>
    <cellStyle name="Normal 9 3 3 3 2 2 2 2 2" xfId="4768" xr:uid="{011937CE-2F4E-4EAA-BCAE-541788D4685F}"/>
    <cellStyle name="Normal 9 3 3 3 2 2 2 2 2 2" xfId="5403" xr:uid="{7CA46D6C-FA5A-47B7-A4DC-3511F110F051}"/>
    <cellStyle name="Normal 9 3 3 3 2 2 3" xfId="4236" xr:uid="{8605A839-1C19-4B1D-B9B7-924FC60FD70A}"/>
    <cellStyle name="Normal 9 3 3 3 2 2 3 2" xfId="4769" xr:uid="{0A9892C3-4742-41B5-95D8-A9C351F84751}"/>
    <cellStyle name="Normal 9 3 3 3 2 2 3 2 2" xfId="5404" xr:uid="{51332DE9-9D3B-4DFB-AFD5-14FABD39C4D7}"/>
    <cellStyle name="Normal 9 3 3 3 2 3" xfId="3173" xr:uid="{B9651DE0-A38E-4FCA-893B-34D125214553}"/>
    <cellStyle name="Normal 9 3 3 3 2 3 2" xfId="4237" xr:uid="{D5EC6F17-8F88-443D-94F8-D91AF04F40B5}"/>
    <cellStyle name="Normal 9 3 3 3 2 3 2 2" xfId="4771" xr:uid="{DD342A70-49AA-4058-BCF8-AEA3AA71808C}"/>
    <cellStyle name="Normal 9 3 3 3 2 3 2 2 2" xfId="5406" xr:uid="{1A29E143-2F8C-4945-9252-3E769E7E6A2A}"/>
    <cellStyle name="Normal 9 3 3 3 2 3 3" xfId="4770" xr:uid="{17BB7683-0FFF-4DBE-A1F2-3CDF801D8CC5}"/>
    <cellStyle name="Normal 9 3 3 3 2 3 3 2" xfId="5405" xr:uid="{4E65EE10-985D-49D1-97A2-A7E8E441693F}"/>
    <cellStyle name="Normal 9 3 3 3 2 4" xfId="3174" xr:uid="{4C107376-852D-4E4D-8369-491F990DE997}"/>
    <cellStyle name="Normal 9 3 3 3 2 4 2" xfId="4772" xr:uid="{E75CD337-F219-4450-B9F4-036BC5D151DD}"/>
    <cellStyle name="Normal 9 3 3 3 2 4 2 2" xfId="5407" xr:uid="{BB6BE64C-067D-4592-9BD9-28278720FA0D}"/>
    <cellStyle name="Normal 9 3 3 3 3" xfId="3175" xr:uid="{180E3EC3-4442-44AA-AC61-FC80378ACBCD}"/>
    <cellStyle name="Normal 9 3 3 3 3 2" xfId="4238" xr:uid="{D409DD01-5809-4B5D-8031-2D3B3F3A9F2C}"/>
    <cellStyle name="Normal 9 3 3 3 3 2 2" xfId="4239" xr:uid="{4C296CE8-15FD-456E-A532-F03794BBB8E1}"/>
    <cellStyle name="Normal 9 3 3 3 3 2 2 2" xfId="4775" xr:uid="{257D55B7-8076-4354-9F7B-5F9429645A84}"/>
    <cellStyle name="Normal 9 3 3 3 3 2 2 2 2" xfId="5410" xr:uid="{EDD25B7A-E702-4576-9BD7-87911E6F1F87}"/>
    <cellStyle name="Normal 9 3 3 3 3 2 3" xfId="4774" xr:uid="{170A33AB-CEFD-4B2F-B598-1235466F9C5D}"/>
    <cellStyle name="Normal 9 3 3 3 3 2 3 2" xfId="5409" xr:uid="{86E17445-58D5-4E8D-AA25-BD99CF58D4E6}"/>
    <cellStyle name="Normal 9 3 3 3 3 3" xfId="4240" xr:uid="{7DDAC167-A04F-4615-8A83-B789344CB032}"/>
    <cellStyle name="Normal 9 3 3 3 3 3 2" xfId="4776" xr:uid="{CEC4911A-5E66-4A0C-90ED-2953328FEDEE}"/>
    <cellStyle name="Normal 9 3 3 3 3 3 2 2" xfId="5411" xr:uid="{E69F59FF-70AB-4E25-AFA6-559021CDBA95}"/>
    <cellStyle name="Normal 9 3 3 3 3 4" xfId="4773" xr:uid="{4339FD8B-2607-45F1-AE1B-9D02CFD6C3FE}"/>
    <cellStyle name="Normal 9 3 3 3 3 4 2" xfId="5408" xr:uid="{6D331E6E-8ACF-4784-9E85-C100B64013FA}"/>
    <cellStyle name="Normal 9 3 3 3 4" xfId="3176" xr:uid="{4C6A2A2D-0035-40EF-AFCA-32B19A4EB801}"/>
    <cellStyle name="Normal 9 3 3 3 4 2" xfId="4241" xr:uid="{F6550425-3875-4BB9-81FF-79E3B53624F7}"/>
    <cellStyle name="Normal 9 3 3 3 4 2 2" xfId="4778" xr:uid="{D66EF157-54D2-448F-848E-4B70E151A9A1}"/>
    <cellStyle name="Normal 9 3 3 3 4 2 2 2" xfId="5413" xr:uid="{34AE7A5E-A3B0-413E-A651-F46F6298BC6A}"/>
    <cellStyle name="Normal 9 3 3 3 4 3" xfId="4777" xr:uid="{165F9DFC-F43F-4645-8B0A-4876B403389C}"/>
    <cellStyle name="Normal 9 3 3 3 4 3 2" xfId="5412" xr:uid="{3880DDFA-340E-4F13-AF8B-770EB9EED7E7}"/>
    <cellStyle name="Normal 9 3 3 3 5" xfId="3177" xr:uid="{44CE6F51-4653-49E2-AAB3-88AAC6298159}"/>
    <cellStyle name="Normal 9 3 3 3 5 2" xfId="4779" xr:uid="{6F1386F6-DEE1-489E-9C0F-577D0EFB2201}"/>
    <cellStyle name="Normal 9 3 3 3 5 2 2" xfId="5414" xr:uid="{F4502433-1638-46BA-B3B5-EAD13B83E1D3}"/>
    <cellStyle name="Normal 9 3 3 4" xfId="3178" xr:uid="{1209B73A-800B-48B3-8068-69FD970AF347}"/>
    <cellStyle name="Normal 9 3 3 4 2" xfId="3179" xr:uid="{F97B3081-9FA8-40BB-96FC-38FA712C8378}"/>
    <cellStyle name="Normal 9 3 3 4 2 2" xfId="4242" xr:uid="{1050DBF7-A70A-45B7-99CC-B3D4C96C1DBD}"/>
    <cellStyle name="Normal 9 3 3 4 2 2 2" xfId="4243" xr:uid="{D64D1879-8AB1-4B5D-A569-FB41C682267B}"/>
    <cellStyle name="Normal 9 3 3 4 2 2 2 2" xfId="4783" xr:uid="{A5160855-67C4-4BE1-A990-7B90BD5EE239}"/>
    <cellStyle name="Normal 9 3 3 4 2 2 2 2 2" xfId="5418" xr:uid="{9812E5B5-F28C-46C4-B63D-4B3913275369}"/>
    <cellStyle name="Normal 9 3 3 4 2 2 3" xfId="4782" xr:uid="{EA0B2E78-B4C5-44E8-9506-C920894A50B6}"/>
    <cellStyle name="Normal 9 3 3 4 2 2 3 2" xfId="5417" xr:uid="{59DD2517-9AA1-4724-962D-355DA6DBEB4E}"/>
    <cellStyle name="Normal 9 3 3 4 2 3" xfId="4244" xr:uid="{38D6104C-E4F3-4EBD-A88B-2FD8423BECF0}"/>
    <cellStyle name="Normal 9 3 3 4 2 3 2" xfId="4784" xr:uid="{BAF30DC8-055E-4170-A069-FDE8B870AB09}"/>
    <cellStyle name="Normal 9 3 3 4 2 3 2 2" xfId="5419" xr:uid="{E3BA1A72-8325-4517-9A04-CB8020BFB479}"/>
    <cellStyle name="Normal 9 3 3 4 2 4" xfId="4781" xr:uid="{A245948C-9480-41C0-84AE-4C9338FE0355}"/>
    <cellStyle name="Normal 9 3 3 4 2 4 2" xfId="5416" xr:uid="{DCDF721D-C226-4253-909C-55D6DBCA25C2}"/>
    <cellStyle name="Normal 9 3 3 4 3" xfId="3180" xr:uid="{1D13643D-EA76-4D58-ACB8-101E33396FB6}"/>
    <cellStyle name="Normal 9 3 3 4 3 2" xfId="4245" xr:uid="{3A9B4AFE-2DB0-4BF2-9212-DE9DE64F01E3}"/>
    <cellStyle name="Normal 9 3 3 4 3 2 2" xfId="4786" xr:uid="{AE3DAF93-224B-4255-B95C-4782D6AC0F9A}"/>
    <cellStyle name="Normal 9 3 3 4 3 2 2 2" xfId="5421" xr:uid="{EBFC2F00-BB5A-4467-983E-480C9BF48621}"/>
    <cellStyle name="Normal 9 3 3 4 3 3" xfId="4785" xr:uid="{18CEB54B-137E-498A-89B6-136AC08CAE9A}"/>
    <cellStyle name="Normal 9 3 3 4 3 3 2" xfId="5420" xr:uid="{17D45407-C6BB-4B0D-902E-5A604BFB11F0}"/>
    <cellStyle name="Normal 9 3 3 4 4" xfId="3181" xr:uid="{6CDAFD6E-C145-4F87-8B92-3C9F5F7D445D}"/>
    <cellStyle name="Normal 9 3 3 4 4 2" xfId="4787" xr:uid="{E74C2E7D-4AF9-453D-AAA0-70A47016F5B3}"/>
    <cellStyle name="Normal 9 3 3 4 4 2 2" xfId="5422" xr:uid="{1AD08D3D-6110-4E53-A90F-2E7A7C528F81}"/>
    <cellStyle name="Normal 9 3 3 4 5" xfId="4780" xr:uid="{43B44CAB-86C6-4C17-A464-BE858E22E41A}"/>
    <cellStyle name="Normal 9 3 3 4 5 2" xfId="5415" xr:uid="{2666A8A8-7787-4B97-A685-BF1DCBCA8D1A}"/>
    <cellStyle name="Normal 9 3 3 5" xfId="3182" xr:uid="{2C2FFD8E-2319-4629-B59C-8244A7F54CB7}"/>
    <cellStyle name="Normal 9 3 3 5 2" xfId="3183" xr:uid="{44305769-799D-4F2B-BD4F-9CF32A177707}"/>
    <cellStyle name="Normal 9 3 3 5 2 2" xfId="4246" xr:uid="{3CF4998B-1903-455B-AA44-9C9E0B031F9A}"/>
    <cellStyle name="Normal 9 3 3 5 2 2 2" xfId="4790" xr:uid="{F92AF308-AD46-413B-9739-84895DF29E9D}"/>
    <cellStyle name="Normal 9 3 3 5 2 2 2 2" xfId="5425" xr:uid="{F55C3A8B-EF91-4689-9297-0BCE2F13FD15}"/>
    <cellStyle name="Normal 9 3 3 5 2 3" xfId="4789" xr:uid="{A5C0A911-7DCF-4DCA-ACD1-2C7E78D7B20B}"/>
    <cellStyle name="Normal 9 3 3 5 2 3 2" xfId="5424" xr:uid="{6FA8C9E6-78B4-4D04-9F3E-0E6FCFA332CD}"/>
    <cellStyle name="Normal 9 3 3 5 3" xfId="3184" xr:uid="{0A927FF3-E3DC-4D0E-9588-9D3A97C7F724}"/>
    <cellStyle name="Normal 9 3 3 5 3 2" xfId="4791" xr:uid="{58F1C58E-45BE-4E78-9E2E-0495601E4C23}"/>
    <cellStyle name="Normal 9 3 3 5 3 2 2" xfId="5426" xr:uid="{14F159B1-6058-4CF8-B681-A1EEC833A2C1}"/>
    <cellStyle name="Normal 9 3 3 5 4" xfId="3185" xr:uid="{EAB03CD4-9B0E-4C2C-808D-E0F717F27734}"/>
    <cellStyle name="Normal 9 3 3 5 4 2" xfId="4792" xr:uid="{B9E9184B-47AE-43E8-9FE3-789671CAB412}"/>
    <cellStyle name="Normal 9 3 3 5 4 2 2" xfId="5427" xr:uid="{2D80C70C-9A92-40C9-860F-4AAD1EF923B3}"/>
    <cellStyle name="Normal 9 3 3 5 5" xfId="4788" xr:uid="{BA29B59F-702D-40EF-AA26-DFFD5EA9EA53}"/>
    <cellStyle name="Normal 9 3 3 5 5 2" xfId="5423" xr:uid="{D9260C5B-E5BA-42D9-BAD7-170DB122DF52}"/>
    <cellStyle name="Normal 9 3 3 6" xfId="3186" xr:uid="{F0F41847-BDEF-4F58-BB0F-2C90145C9084}"/>
    <cellStyle name="Normal 9 3 3 6 2" xfId="4247" xr:uid="{27498C35-C0B1-4F65-BCD3-F9ED55F0BB9D}"/>
    <cellStyle name="Normal 9 3 3 6 2 2" xfId="4794" xr:uid="{296E1EEE-C7FB-4E43-87AB-33E224D4C30A}"/>
    <cellStyle name="Normal 9 3 3 6 2 2 2" xfId="5429" xr:uid="{FBDD1AAA-5988-4874-8482-1F3DE662484D}"/>
    <cellStyle name="Normal 9 3 3 6 3" xfId="4793" xr:uid="{EC6FA006-24D8-4163-80CD-20542DA2FFCD}"/>
    <cellStyle name="Normal 9 3 3 6 3 2" xfId="5428" xr:uid="{BC93ECCC-7C5F-4630-AAF6-18B142129D97}"/>
    <cellStyle name="Normal 9 3 3 7" xfId="3187" xr:uid="{92EC6D16-FD1B-4E79-A8CA-81B9CAECDCEB}"/>
    <cellStyle name="Normal 9 3 3 7 2" xfId="4795" xr:uid="{42D1A295-6055-44EB-8E7F-FC116EBCDAD5}"/>
    <cellStyle name="Normal 9 3 3 7 2 2" xfId="5430" xr:uid="{CEC15BAB-50AB-4F31-A1AC-6BDEFA9E105C}"/>
    <cellStyle name="Normal 9 3 3 8" xfId="3188" xr:uid="{5EA05C3A-F93A-48F0-B6A6-B16CE8EFD44A}"/>
    <cellStyle name="Normal 9 3 3 8 2" xfId="4796" xr:uid="{B5BC0B6B-ECDA-4C52-9794-686BF2138F4E}"/>
    <cellStyle name="Normal 9 3 3 8 2 2" xfId="5431" xr:uid="{66BEAC37-EAB2-4AB9-8689-BBF6EE070F6B}"/>
    <cellStyle name="Normal 9 3 4" xfId="3189" xr:uid="{015676E4-57ED-49C8-AAE3-312A11E25D22}"/>
    <cellStyle name="Normal 9 3 4 2" xfId="3190" xr:uid="{288DD895-37E8-48CA-AF78-D7DA16A54823}"/>
    <cellStyle name="Normal 9 3 4 2 2" xfId="3191" xr:uid="{84448F45-8804-4935-AB40-69345039B66D}"/>
    <cellStyle name="Normal 9 3 4 2 2 2" xfId="3192" xr:uid="{2B040FB0-312C-4A19-AF81-72FDE05836D7}"/>
    <cellStyle name="Normal 9 3 4 2 2 2 2" xfId="4248" xr:uid="{9A258AAF-4DB5-4306-816B-1C79EFB4DB1A}"/>
    <cellStyle name="Normal 9 3 4 2 2 2 2 2" xfId="4801" xr:uid="{48EBDB3C-0B9A-452E-85A2-4B1867014369}"/>
    <cellStyle name="Normal 9 3 4 2 2 2 2 2 2" xfId="5436" xr:uid="{F08A6C27-FE8C-4251-A666-2653FA7E87D9}"/>
    <cellStyle name="Normal 9 3 4 2 2 2 3" xfId="4800" xr:uid="{64EA7C12-8D0F-485C-886F-56D2D3D8E671}"/>
    <cellStyle name="Normal 9 3 4 2 2 2 3 2" xfId="5435" xr:uid="{F4E87B6C-2A71-43EE-A332-305D896B7CB4}"/>
    <cellStyle name="Normal 9 3 4 2 2 3" xfId="3193" xr:uid="{F8318935-5A08-4FD1-83F7-8906C5368AE8}"/>
    <cellStyle name="Normal 9 3 4 2 2 3 2" xfId="4802" xr:uid="{3883FA3F-3B66-4E2D-A21F-7A7B5FC1E425}"/>
    <cellStyle name="Normal 9 3 4 2 2 3 2 2" xfId="5437" xr:uid="{7D74876F-CA38-4935-A159-45735B588D7A}"/>
    <cellStyle name="Normal 9 3 4 2 2 4" xfId="3194" xr:uid="{F92FA901-C27D-4B74-AA1B-42AEDB318FE8}"/>
    <cellStyle name="Normal 9 3 4 2 2 4 2" xfId="4803" xr:uid="{7C1E6EC6-894A-43E0-9893-259C65A63CC2}"/>
    <cellStyle name="Normal 9 3 4 2 2 4 2 2" xfId="5438" xr:uid="{A29C8E47-7D7D-437E-924B-8BCBAA1EBBBD}"/>
    <cellStyle name="Normal 9 3 4 2 2 5" xfId="4799" xr:uid="{0190C819-8C0E-4962-8E4B-5B7601C8AB87}"/>
    <cellStyle name="Normal 9 3 4 2 2 5 2" xfId="5434" xr:uid="{E0DFA0EE-6572-4655-B90F-12B76F446104}"/>
    <cellStyle name="Normal 9 3 4 2 3" xfId="3195" xr:uid="{9377F2A8-83E3-4F31-9BF2-2D93E3F12140}"/>
    <cellStyle name="Normal 9 3 4 2 3 2" xfId="4249" xr:uid="{3485A426-D814-45CD-A6B5-A74936760215}"/>
    <cellStyle name="Normal 9 3 4 2 3 2 2" xfId="4805" xr:uid="{05730113-32B3-4C7E-98E7-775B408BBD3C}"/>
    <cellStyle name="Normal 9 3 4 2 3 2 2 2" xfId="5440" xr:uid="{93498B9E-9520-4644-AC94-90907D1CEDFF}"/>
    <cellStyle name="Normal 9 3 4 2 3 3" xfId="4804" xr:uid="{E9DDCE03-35E5-4D14-BB3A-1C76DC2EB31E}"/>
    <cellStyle name="Normal 9 3 4 2 3 3 2" xfId="5439" xr:uid="{771BE4AD-C14E-4064-A1A1-48963247EA8C}"/>
    <cellStyle name="Normal 9 3 4 2 4" xfId="3196" xr:uid="{571A3780-9F7B-4C6D-ABAC-55FC7BBFEF16}"/>
    <cellStyle name="Normal 9 3 4 2 4 2" xfId="4806" xr:uid="{F66EEA5F-EE81-4833-A776-BA1A24A20517}"/>
    <cellStyle name="Normal 9 3 4 2 4 2 2" xfId="5441" xr:uid="{5785C4F6-C0FE-4F5E-A3C4-BC72BE97A8B0}"/>
    <cellStyle name="Normal 9 3 4 2 5" xfId="3197" xr:uid="{C2D8BECC-E0A1-41B3-A062-319231B4023D}"/>
    <cellStyle name="Normal 9 3 4 2 5 2" xfId="4807" xr:uid="{C4BDC56F-1A4F-4D1F-9239-F03E06C90507}"/>
    <cellStyle name="Normal 9 3 4 2 5 2 2" xfId="5442" xr:uid="{21FD8836-797D-4905-882F-5DC733E74755}"/>
    <cellStyle name="Normal 9 3 4 2 6" xfId="4798" xr:uid="{40FD4BD2-D5F8-4785-9EF5-5A43D195C97A}"/>
    <cellStyle name="Normal 9 3 4 2 6 2" xfId="5433" xr:uid="{3563B4CB-41FE-43E3-81D3-82B402795EEC}"/>
    <cellStyle name="Normal 9 3 4 3" xfId="3198" xr:uid="{EA0DE3AB-CD96-444E-94B9-64792219FBA5}"/>
    <cellStyle name="Normal 9 3 4 3 2" xfId="3199" xr:uid="{DC63C23C-0F5F-448F-A7FA-DD43A9C79DA3}"/>
    <cellStyle name="Normal 9 3 4 3 2 2" xfId="4250" xr:uid="{3276DA3E-7FA8-4F04-952F-5AA6F216E7DD}"/>
    <cellStyle name="Normal 9 3 4 3 2 2 2" xfId="4810" xr:uid="{63CB4770-5F49-416A-8118-191D3C252EDD}"/>
    <cellStyle name="Normal 9 3 4 3 2 2 2 2" xfId="5445" xr:uid="{F05BCC5C-6C2A-480E-9AFB-D2CB018892A1}"/>
    <cellStyle name="Normal 9 3 4 3 2 3" xfId="4809" xr:uid="{D2D1E3EE-D094-43FC-9C48-F34EA43D7F1F}"/>
    <cellStyle name="Normal 9 3 4 3 2 3 2" xfId="5444" xr:uid="{44CF3FEC-6516-4C98-BB2C-A7B2C73FD7BA}"/>
    <cellStyle name="Normal 9 3 4 3 3" xfId="3200" xr:uid="{C63DEF08-6D76-4B1A-820C-C504CEC15336}"/>
    <cellStyle name="Normal 9 3 4 3 3 2" xfId="4811" xr:uid="{47CCCAD5-15E4-4CDD-9C9A-F44F465BDEB4}"/>
    <cellStyle name="Normal 9 3 4 3 3 2 2" xfId="5446" xr:uid="{E68B1CE7-1B46-49DE-B52B-67E2AC4B0315}"/>
    <cellStyle name="Normal 9 3 4 3 4" xfId="3201" xr:uid="{9EDCF331-5581-4376-B70D-B4E775EFA842}"/>
    <cellStyle name="Normal 9 3 4 3 4 2" xfId="4812" xr:uid="{FD9A16D0-A384-4D08-B448-EF53676AF29E}"/>
    <cellStyle name="Normal 9 3 4 3 4 2 2" xfId="5447" xr:uid="{26C6225D-A62D-4F73-8DDF-D66CE397512C}"/>
    <cellStyle name="Normal 9 3 4 3 5" xfId="4808" xr:uid="{4E795B55-E055-4339-BA87-CDA5C00FE7A6}"/>
    <cellStyle name="Normal 9 3 4 3 5 2" xfId="5443" xr:uid="{35762536-BB2B-4A5D-85A5-C36F4DAEDB5B}"/>
    <cellStyle name="Normal 9 3 4 4" xfId="3202" xr:uid="{5FA796EE-F69A-4827-BD6D-FD5009C62993}"/>
    <cellStyle name="Normal 9 3 4 4 2" xfId="3203" xr:uid="{7B570093-C1A1-4E62-928A-A16D6F320D69}"/>
    <cellStyle name="Normal 9 3 4 4 2 2" xfId="4814" xr:uid="{CCB158F5-A516-480E-A188-3511EEB9BA23}"/>
    <cellStyle name="Normal 9 3 4 4 2 2 2" xfId="5449" xr:uid="{85BF43AE-24F9-49CC-A6EA-4094B37828E4}"/>
    <cellStyle name="Normal 9 3 4 4 3" xfId="3204" xr:uid="{A689C8F2-8B23-40E8-A593-41259C099445}"/>
    <cellStyle name="Normal 9 3 4 4 3 2" xfId="4815" xr:uid="{05F962AD-8D0D-4D90-8D2C-8EFA56765EA9}"/>
    <cellStyle name="Normal 9 3 4 4 3 2 2" xfId="5450" xr:uid="{8DBDD756-6DE8-4087-A056-F5FD215AF964}"/>
    <cellStyle name="Normal 9 3 4 4 4" xfId="3205" xr:uid="{E6470C1F-6240-45C7-9050-7BAE2D5752C3}"/>
    <cellStyle name="Normal 9 3 4 4 4 2" xfId="4816" xr:uid="{F364B3C1-86C1-47D4-B3AE-DA2CFDEED715}"/>
    <cellStyle name="Normal 9 3 4 4 4 2 2" xfId="5451" xr:uid="{316A193E-CB7C-4318-A191-CB752F6AC049}"/>
    <cellStyle name="Normal 9 3 4 4 5" xfId="4813" xr:uid="{CBEF4148-2BA6-4EAF-915A-3BF8434A6E56}"/>
    <cellStyle name="Normal 9 3 4 4 5 2" xfId="5448" xr:uid="{64581076-A5DB-41FA-A20E-100DF2377185}"/>
    <cellStyle name="Normal 9 3 4 5" xfId="3206" xr:uid="{A0F1D9C2-A721-4822-A9F9-A54D9E2DF06E}"/>
    <cellStyle name="Normal 9 3 4 5 2" xfId="4817" xr:uid="{C25237C5-0B1C-4BDB-BC48-860D2D081460}"/>
    <cellStyle name="Normal 9 3 4 5 2 2" xfId="5452" xr:uid="{E21DEF7D-A690-4E16-AFFE-D970EE04BA65}"/>
    <cellStyle name="Normal 9 3 4 6" xfId="3207" xr:uid="{AAE1CC4D-7240-47CE-A63A-C5386318937C}"/>
    <cellStyle name="Normal 9 3 4 6 2" xfId="4818" xr:uid="{7FA350C8-F1BF-4FFC-8B52-FD1E57B113A2}"/>
    <cellStyle name="Normal 9 3 4 6 2 2" xfId="5453" xr:uid="{7B76FD2D-ED9A-4FFC-A6BA-0E0B020E246F}"/>
    <cellStyle name="Normal 9 3 4 7" xfId="3208" xr:uid="{4889F3F2-51A5-4DA3-A484-13F0C342ECD5}"/>
    <cellStyle name="Normal 9 3 4 7 2" xfId="4819" xr:uid="{9EF23DC5-E2CA-4D0B-B34C-8467D00F173B}"/>
    <cellStyle name="Normal 9 3 4 7 2 2" xfId="5454" xr:uid="{61D8193B-F93A-4111-83BE-8F1F5B257918}"/>
    <cellStyle name="Normal 9 3 4 8" xfId="4797" xr:uid="{994B0B73-742F-412E-AA65-E14BEB6738E7}"/>
    <cellStyle name="Normal 9 3 4 8 2" xfId="5432" xr:uid="{208CB093-7DDE-40FE-B326-845C0AEBD019}"/>
    <cellStyle name="Normal 9 3 5" xfId="3209" xr:uid="{E2EAA673-90CB-4E9B-9D48-E9ABC3E4626F}"/>
    <cellStyle name="Normal 9 3 5 2" xfId="3210" xr:uid="{BD883C8F-33DF-4E1D-8734-86751593E922}"/>
    <cellStyle name="Normal 9 3 5 2 2" xfId="3211" xr:uid="{DB17DCF2-7FFD-4CD9-92BF-0CFFFD2137CB}"/>
    <cellStyle name="Normal 9 3 5 2 2 2" xfId="4251" xr:uid="{D1646130-E077-47B5-B59E-063825F53EE7}"/>
    <cellStyle name="Normal 9 3 5 2 2 2 2" xfId="4252" xr:uid="{FAB0C0E2-F82B-4948-AD2A-DA062B9F989A}"/>
    <cellStyle name="Normal 9 3 5 2 2 2 2 2" xfId="4824" xr:uid="{34BE2861-ADC4-42FE-90D0-5A58A84B9ADC}"/>
    <cellStyle name="Normal 9 3 5 2 2 2 2 2 2" xfId="5459" xr:uid="{B21C4DC4-9B18-4F95-AB01-D4CB7BFC2133}"/>
    <cellStyle name="Normal 9 3 5 2 2 2 3" xfId="4823" xr:uid="{A36D98C5-5CA3-4A10-90D9-8385BF0D212F}"/>
    <cellStyle name="Normal 9 3 5 2 2 2 3 2" xfId="5458" xr:uid="{7A21573D-EADA-4AAD-8A14-90205FEB094C}"/>
    <cellStyle name="Normal 9 3 5 2 2 3" xfId="4253" xr:uid="{D1573BC9-A841-4D59-8024-68BC4C624BAC}"/>
    <cellStyle name="Normal 9 3 5 2 2 3 2" xfId="4825" xr:uid="{A5484551-E2D9-465B-9D2E-961348027CFF}"/>
    <cellStyle name="Normal 9 3 5 2 2 3 2 2" xfId="5460" xr:uid="{26A7F3A5-B363-4730-AD45-C8EA48A8B75C}"/>
    <cellStyle name="Normal 9 3 5 2 2 4" xfId="4822" xr:uid="{9C7D2AF1-F59C-4A8C-AFFC-2DE2D5802A62}"/>
    <cellStyle name="Normal 9 3 5 2 2 4 2" xfId="5457" xr:uid="{A222B6AD-B27B-43A6-9E9F-657D9AC56695}"/>
    <cellStyle name="Normal 9 3 5 2 3" xfId="3212" xr:uid="{C76FB63F-BBEE-4169-8401-F06066A21813}"/>
    <cellStyle name="Normal 9 3 5 2 3 2" xfId="4254" xr:uid="{41FB6D5E-BA7D-40A8-A55E-CC5801650624}"/>
    <cellStyle name="Normal 9 3 5 2 3 2 2" xfId="4827" xr:uid="{12CAC8D9-4E11-48F2-A56B-8149D4B4B2FF}"/>
    <cellStyle name="Normal 9 3 5 2 3 2 2 2" xfId="5462" xr:uid="{E3CD5132-869D-4A82-9293-BD2932CEF251}"/>
    <cellStyle name="Normal 9 3 5 2 3 3" xfId="4826" xr:uid="{71837226-00BC-4B46-8BD9-A2AB4C235F9B}"/>
    <cellStyle name="Normal 9 3 5 2 3 3 2" xfId="5461" xr:uid="{0DAA702E-AAD8-4CF7-A690-0B4BFC45801A}"/>
    <cellStyle name="Normal 9 3 5 2 4" xfId="3213" xr:uid="{2EAE3D87-30AF-4D59-93E8-681F3E46D90F}"/>
    <cellStyle name="Normal 9 3 5 2 4 2" xfId="4828" xr:uid="{40A7A8D7-C1FA-485C-8CF9-33E283D410DD}"/>
    <cellStyle name="Normal 9 3 5 2 4 2 2" xfId="5463" xr:uid="{160D5597-C7AD-43D1-BFB1-2B2F31CF3648}"/>
    <cellStyle name="Normal 9 3 5 2 5" xfId="4821" xr:uid="{40FE9718-95D1-4A9C-BF3B-80AE7531294A}"/>
    <cellStyle name="Normal 9 3 5 2 5 2" xfId="5456" xr:uid="{33D16D5A-496D-4A59-98B6-93302C471A85}"/>
    <cellStyle name="Normal 9 3 5 3" xfId="3214" xr:uid="{A4B4A445-6DEF-4D3F-85F4-9AD9128C4C46}"/>
    <cellStyle name="Normal 9 3 5 3 2" xfId="3215" xr:uid="{618B8088-744A-4E05-B630-CF1EEFB384E5}"/>
    <cellStyle name="Normal 9 3 5 3 2 2" xfId="4255" xr:uid="{A1F64163-71C5-43F2-81AE-4E7B022ABF6F}"/>
    <cellStyle name="Normal 9 3 5 3 2 2 2" xfId="4831" xr:uid="{8DEA35A9-3AB1-4EED-9459-94C332450C99}"/>
    <cellStyle name="Normal 9 3 5 3 2 2 2 2" xfId="5466" xr:uid="{8F9CBF55-F42B-4462-9E23-EE77B1FBB090}"/>
    <cellStyle name="Normal 9 3 5 3 2 3" xfId="4830" xr:uid="{24725F4D-4E69-43BE-A05C-F47DC7B9241B}"/>
    <cellStyle name="Normal 9 3 5 3 2 3 2" xfId="5465" xr:uid="{8EBC4073-5CA8-465A-A0B2-8C3476956136}"/>
    <cellStyle name="Normal 9 3 5 3 3" xfId="3216" xr:uid="{D9847A6E-70C4-4EC5-BB3D-BF61B4AF6B2F}"/>
    <cellStyle name="Normal 9 3 5 3 3 2" xfId="4832" xr:uid="{B5661DE4-B6F2-47BA-8015-DB48B0EBD2C0}"/>
    <cellStyle name="Normal 9 3 5 3 3 2 2" xfId="5467" xr:uid="{B0635099-19D8-42CE-B2ED-26501CB4D7E5}"/>
    <cellStyle name="Normal 9 3 5 3 4" xfId="3217" xr:uid="{5AA91F01-2002-44AB-A4D0-56780EC2DD04}"/>
    <cellStyle name="Normal 9 3 5 3 4 2" xfId="4833" xr:uid="{F879F757-F6F9-461F-8746-791AE202BE91}"/>
    <cellStyle name="Normal 9 3 5 3 4 2 2" xfId="5468" xr:uid="{B91E5928-EFB2-4058-BFF9-0C915A4F0456}"/>
    <cellStyle name="Normal 9 3 5 3 5" xfId="4829" xr:uid="{C17D66AB-FACB-4A88-B442-9C910878FA3D}"/>
    <cellStyle name="Normal 9 3 5 3 5 2" xfId="5464" xr:uid="{BB171B55-2A79-4AF4-8C47-BBE265D58116}"/>
    <cellStyle name="Normal 9 3 5 4" xfId="3218" xr:uid="{5BE4747F-F47B-4D5F-A536-3D4D4B9ECCFF}"/>
    <cellStyle name="Normal 9 3 5 4 2" xfId="4256" xr:uid="{651FEF62-85BA-400D-81AB-29A7D7627FEA}"/>
    <cellStyle name="Normal 9 3 5 4 2 2" xfId="4835" xr:uid="{B036CB51-FB0D-4995-941C-39F0352258FC}"/>
    <cellStyle name="Normal 9 3 5 4 2 2 2" xfId="5470" xr:uid="{0D376477-DE71-4D03-AE54-BFE296637A3E}"/>
    <cellStyle name="Normal 9 3 5 4 3" xfId="4834" xr:uid="{5763A3C6-C275-428E-83CA-3EF6C704077D}"/>
    <cellStyle name="Normal 9 3 5 4 3 2" xfId="5469" xr:uid="{B207C9F2-FDD4-4FE3-B3AB-F33E5790ACD2}"/>
    <cellStyle name="Normal 9 3 5 5" xfId="3219" xr:uid="{0036B211-592A-4637-A82C-710501CDA3D7}"/>
    <cellStyle name="Normal 9 3 5 5 2" xfId="4836" xr:uid="{951B07F6-8C62-4B81-9D3B-459A4A3FB5F5}"/>
    <cellStyle name="Normal 9 3 5 5 2 2" xfId="5471" xr:uid="{C84B2676-DE28-4EDC-A5C3-9E52F9FFB834}"/>
    <cellStyle name="Normal 9 3 5 6" xfId="3220" xr:uid="{936536FC-21D8-416A-B63A-24B874DD9ABC}"/>
    <cellStyle name="Normal 9 3 5 6 2" xfId="4837" xr:uid="{F8D4F39A-8E98-446A-A11E-F5738F7FAEF1}"/>
    <cellStyle name="Normal 9 3 5 6 2 2" xfId="5472" xr:uid="{019FCBFF-66B3-44D4-B459-9FB0772FCC18}"/>
    <cellStyle name="Normal 9 3 5 7" xfId="4820" xr:uid="{90131597-330E-493A-B20B-57BEDB415785}"/>
    <cellStyle name="Normal 9 3 5 7 2" xfId="5455" xr:uid="{D4CE4052-856D-47D1-A7B9-1476CDA5D5E5}"/>
    <cellStyle name="Normal 9 3 6" xfId="3221" xr:uid="{78B93827-C871-4368-809B-4C9F347608BE}"/>
    <cellStyle name="Normal 9 3 6 2" xfId="3222" xr:uid="{141F6611-F26E-462D-9263-3459592711CE}"/>
    <cellStyle name="Normal 9 3 6 2 2" xfId="3223" xr:uid="{230A3147-54CF-4A3A-9EA9-A8AD6F0D1BE3}"/>
    <cellStyle name="Normal 9 3 6 2 2 2" xfId="4257" xr:uid="{162E5CDE-6A0E-4FE2-B58F-9A8EB5324E78}"/>
    <cellStyle name="Normal 9 3 6 2 2 2 2" xfId="4841" xr:uid="{271178A4-3988-4612-A7BF-E855B8287A71}"/>
    <cellStyle name="Normal 9 3 6 2 2 2 2 2" xfId="5476" xr:uid="{B7E63F0D-FC6C-4E1C-850F-EDF70A3A1716}"/>
    <cellStyle name="Normal 9 3 6 2 2 3" xfId="4840" xr:uid="{B0A69C83-6F20-4C47-89BA-4568E6741F80}"/>
    <cellStyle name="Normal 9 3 6 2 2 3 2" xfId="5475" xr:uid="{D200307A-42DD-4BB0-8BCF-F6955034ACFC}"/>
    <cellStyle name="Normal 9 3 6 2 3" xfId="3224" xr:uid="{0647A7F8-4331-4D63-873E-0DDC3D13E413}"/>
    <cellStyle name="Normal 9 3 6 2 3 2" xfId="4842" xr:uid="{11033117-1753-40EE-962D-9B997B71113C}"/>
    <cellStyle name="Normal 9 3 6 2 3 2 2" xfId="5477" xr:uid="{E937A347-5933-4EC9-A794-BE149ACC8B72}"/>
    <cellStyle name="Normal 9 3 6 2 4" xfId="3225" xr:uid="{332A7216-CB1C-4350-8A65-599EC9CCBE31}"/>
    <cellStyle name="Normal 9 3 6 2 4 2" xfId="4843" xr:uid="{8FDB8572-60B1-47C8-96FB-BB55FC4E9DBB}"/>
    <cellStyle name="Normal 9 3 6 2 4 2 2" xfId="5478" xr:uid="{899DFB32-C72F-4341-A0FD-B028B07FBDDF}"/>
    <cellStyle name="Normal 9 3 6 2 5" xfId="4839" xr:uid="{CBC3F4B9-3A11-4B89-BBA8-E3F405706535}"/>
    <cellStyle name="Normal 9 3 6 2 5 2" xfId="5474" xr:uid="{C3CA3CD9-7FEC-409F-B857-4671B6C1B780}"/>
    <cellStyle name="Normal 9 3 6 3" xfId="3226" xr:uid="{B54F0C42-A851-4F71-895B-583352F79A50}"/>
    <cellStyle name="Normal 9 3 6 3 2" xfId="4258" xr:uid="{C0C9CB1E-E5B2-4E6C-9FDE-8B2574459A26}"/>
    <cellStyle name="Normal 9 3 6 3 2 2" xfId="4845" xr:uid="{D5C8C46B-6051-4D9D-8395-7DD5073C9162}"/>
    <cellStyle name="Normal 9 3 6 3 2 2 2" xfId="5480" xr:uid="{C1F253A0-B3B0-4779-9874-06F87321A9F9}"/>
    <cellStyle name="Normal 9 3 6 3 3" xfId="4844" xr:uid="{98D2DE7E-E4BD-48CC-9DBB-7FE28904064E}"/>
    <cellStyle name="Normal 9 3 6 3 3 2" xfId="5479" xr:uid="{E5616F71-8446-44D3-B757-D30C79BEF503}"/>
    <cellStyle name="Normal 9 3 6 4" xfId="3227" xr:uid="{AC354BA1-0DE2-4434-8B7A-3DE034E1AFDD}"/>
    <cellStyle name="Normal 9 3 6 4 2" xfId="4846" xr:uid="{2B01FED2-826E-4425-B9B6-05822285A133}"/>
    <cellStyle name="Normal 9 3 6 4 2 2" xfId="5481" xr:uid="{777757D8-C0DA-471D-BA1A-C395469AF5A0}"/>
    <cellStyle name="Normal 9 3 6 5" xfId="3228" xr:uid="{4CC7A7C1-DA40-49BF-A3E7-BFB6196304A4}"/>
    <cellStyle name="Normal 9 3 6 5 2" xfId="4847" xr:uid="{B49EA38B-DFDD-4076-A637-6A45C5E9B61F}"/>
    <cellStyle name="Normal 9 3 6 5 2 2" xfId="5482" xr:uid="{4A387682-7EB1-492A-ADB9-DD4CF5FCBACC}"/>
    <cellStyle name="Normal 9 3 6 6" xfId="4838" xr:uid="{4E87ADE9-5788-4B9F-8CCF-07A05E526B61}"/>
    <cellStyle name="Normal 9 3 6 6 2" xfId="5473" xr:uid="{3F8B8B07-0977-4BB3-882D-C44BEF05D461}"/>
    <cellStyle name="Normal 9 3 7" xfId="3229" xr:uid="{C9FB790C-4D10-4252-B633-1AFF422EA6DF}"/>
    <cellStyle name="Normal 9 3 7 2" xfId="3230" xr:uid="{14A76884-24CA-46F2-A628-1914AA91656B}"/>
    <cellStyle name="Normal 9 3 7 2 2" xfId="4259" xr:uid="{2DED5845-D60A-42D9-B189-5A33AF0F39C0}"/>
    <cellStyle name="Normal 9 3 7 2 2 2" xfId="4850" xr:uid="{936BA359-7B0F-49A4-8855-DDAA10A9FC6A}"/>
    <cellStyle name="Normal 9 3 7 2 2 2 2" xfId="5485" xr:uid="{59C28341-C353-4607-9FCC-755E28278F69}"/>
    <cellStyle name="Normal 9 3 7 2 3" xfId="4849" xr:uid="{17FF0EC6-8E0E-47C7-A473-1A0B8C261B1B}"/>
    <cellStyle name="Normal 9 3 7 2 3 2" xfId="5484" xr:uid="{726051D7-7C49-4BEC-8016-6718AA11D20D}"/>
    <cellStyle name="Normal 9 3 7 3" xfId="3231" xr:uid="{1F63F7FF-AF29-46A7-9FDA-4EF395C63AD2}"/>
    <cellStyle name="Normal 9 3 7 3 2" xfId="4851" xr:uid="{C6A4D503-D8F3-4777-B2FE-74B3D9EA0F8C}"/>
    <cellStyle name="Normal 9 3 7 3 2 2" xfId="5486" xr:uid="{2705BD78-4CAD-4943-A624-35B478429317}"/>
    <cellStyle name="Normal 9 3 7 4" xfId="3232" xr:uid="{54AAE965-9B94-47F7-8946-80259CE3A3D7}"/>
    <cellStyle name="Normal 9 3 7 4 2" xfId="4852" xr:uid="{8C3C6461-12AB-43BB-9C73-3A7FB0AACE76}"/>
    <cellStyle name="Normal 9 3 7 4 2 2" xfId="5487" xr:uid="{AAC3EC7A-AB0E-4B59-BDA5-0DE1C9C8734D}"/>
    <cellStyle name="Normal 9 3 7 5" xfId="4848" xr:uid="{AC8A515E-183B-4FE0-9B32-DB81287E8700}"/>
    <cellStyle name="Normal 9 3 7 5 2" xfId="5483" xr:uid="{AECFAFC5-A70F-4BF1-9BC2-1A69F922198A}"/>
    <cellStyle name="Normal 9 3 8" xfId="3233" xr:uid="{8594BCD1-1EAB-4AF3-AB88-34552ADEB813}"/>
    <cellStyle name="Normal 9 3 8 2" xfId="3234" xr:uid="{0042FEB8-FF26-43A3-B8F4-BECC5618D7F1}"/>
    <cellStyle name="Normal 9 3 8 2 2" xfId="4854" xr:uid="{FCC5CA89-46D5-4FB6-A8F1-7C8C58E49B14}"/>
    <cellStyle name="Normal 9 3 8 2 2 2" xfId="5489" xr:uid="{D9BD4B73-3CF8-42B9-B114-F82769E0DAC0}"/>
    <cellStyle name="Normal 9 3 8 3" xfId="3235" xr:uid="{3A3C52BA-C2AA-4797-951C-A1DA30BC21D9}"/>
    <cellStyle name="Normal 9 3 8 3 2" xfId="4855" xr:uid="{D74833C6-FCC2-420C-99CB-1DAF36F19438}"/>
    <cellStyle name="Normal 9 3 8 3 2 2" xfId="5490" xr:uid="{99272FC4-663C-4A45-B822-052059D5CFCF}"/>
    <cellStyle name="Normal 9 3 8 4" xfId="3236" xr:uid="{F056905B-A80D-429D-96AD-616566862AF4}"/>
    <cellStyle name="Normal 9 3 8 4 2" xfId="4856" xr:uid="{B8C31AD8-560C-4D9A-8E8A-205A272FFB21}"/>
    <cellStyle name="Normal 9 3 8 4 2 2" xfId="5491" xr:uid="{DB03B45C-3509-4BD7-AC11-313B390F34D5}"/>
    <cellStyle name="Normal 9 3 8 5" xfId="4853" xr:uid="{B5E1BD08-E8EF-46C6-AE33-13DAD4114560}"/>
    <cellStyle name="Normal 9 3 8 5 2" xfId="5488" xr:uid="{62A8125B-861E-4B09-979D-8EC3FD78E2C0}"/>
    <cellStyle name="Normal 9 3 9" xfId="3237" xr:uid="{89E707A8-CF8B-44AD-85E6-F7F9A22EE65C}"/>
    <cellStyle name="Normal 9 3 9 2" xfId="4857" xr:uid="{44B4A612-66F5-448C-9738-74C87B6E5551}"/>
    <cellStyle name="Normal 9 3 9 2 2" xfId="5492" xr:uid="{BA006EF0-3AF2-4F2E-A812-0C51C38BC0A0}"/>
    <cellStyle name="Normal 9 4" xfId="3238" xr:uid="{A70B3EF7-E7E4-4C96-B699-D9788DF5113D}"/>
    <cellStyle name="Normal 9 4 10" xfId="3239" xr:uid="{6C5BD26F-E75B-4815-9F06-377F9E67400F}"/>
    <cellStyle name="Normal 9 4 10 2" xfId="4859" xr:uid="{4E71DC42-E3E0-41B2-8E0E-EF310E672E93}"/>
    <cellStyle name="Normal 9 4 10 2 2" xfId="5494" xr:uid="{975B73A0-A22D-46FC-A44D-0CC1BEA1F989}"/>
    <cellStyle name="Normal 9 4 11" xfId="3240" xr:uid="{F3FFFC61-10F6-4C93-B304-21C5B4501BE8}"/>
    <cellStyle name="Normal 9 4 11 2" xfId="4860" xr:uid="{851B86EA-74F7-4DFA-BBB8-01F76A85CEC3}"/>
    <cellStyle name="Normal 9 4 11 2 2" xfId="5495" xr:uid="{2131B202-94F8-4D29-8CEF-05BCEED0516A}"/>
    <cellStyle name="Normal 9 4 12" xfId="4858" xr:uid="{A74E7CD4-6D78-4088-A4F5-949B73940BF6}"/>
    <cellStyle name="Normal 9 4 12 2" xfId="5493" xr:uid="{7DE5DA69-5602-4584-BE42-B4679A75D465}"/>
    <cellStyle name="Normal 9 4 2" xfId="3241" xr:uid="{C622ABA8-05E7-41DE-8502-7E36FB14C8FD}"/>
    <cellStyle name="Normal 9 4 2 10" xfId="4861" xr:uid="{8AD7E68B-4085-45F6-8F59-3E2F52E8CC70}"/>
    <cellStyle name="Normal 9 4 2 10 2" xfId="5496" xr:uid="{60B92206-3D84-4D17-8379-0462D1A46DD9}"/>
    <cellStyle name="Normal 9 4 2 2" xfId="3242" xr:uid="{63A385DB-2318-40E6-A683-C9AE3420C6DB}"/>
    <cellStyle name="Normal 9 4 2 2 2" xfId="3243" xr:uid="{E6B029DB-A66C-4E59-9F93-125C1B2F1CA8}"/>
    <cellStyle name="Normal 9 4 2 2 2 2" xfId="3244" xr:uid="{DFE89B68-F9B5-4B02-A634-6C4A6A704C32}"/>
    <cellStyle name="Normal 9 4 2 2 2 2 2" xfId="3245" xr:uid="{C0F5ED13-A0F4-4BA7-921C-56D8BD1F6DBD}"/>
    <cellStyle name="Normal 9 4 2 2 2 2 2 2" xfId="4260" xr:uid="{5B3675A2-E355-469B-B254-831A183091E4}"/>
    <cellStyle name="Normal 9 4 2 2 2 2 2 2 2" xfId="4866" xr:uid="{423F0B13-CD76-40CF-92F3-A91A661491FD}"/>
    <cellStyle name="Normal 9 4 2 2 2 2 2 2 2 2" xfId="5501" xr:uid="{7DE981B9-E270-4C6E-A231-96DB04FE80A6}"/>
    <cellStyle name="Normal 9 4 2 2 2 2 2 3" xfId="4865" xr:uid="{C6A374DF-5628-4EF9-A04F-6C0E0D9AA97D}"/>
    <cellStyle name="Normal 9 4 2 2 2 2 2 3 2" xfId="5500" xr:uid="{BF4F1F2A-3CD3-40C5-80B2-ADDDB4034947}"/>
    <cellStyle name="Normal 9 4 2 2 2 2 3" xfId="3246" xr:uid="{F84F7732-E825-45E8-AFDD-55B077B95112}"/>
    <cellStyle name="Normal 9 4 2 2 2 2 3 2" xfId="4867" xr:uid="{6955B8ED-1287-4CC0-B964-69A5AC19FF7E}"/>
    <cellStyle name="Normal 9 4 2 2 2 2 3 2 2" xfId="5502" xr:uid="{04F532B4-0040-41D9-8F7E-88438E397E73}"/>
    <cellStyle name="Normal 9 4 2 2 2 2 4" xfId="3247" xr:uid="{5F24C39B-1A1A-4B73-9661-9BD9657B0606}"/>
    <cellStyle name="Normal 9 4 2 2 2 2 4 2" xfId="4868" xr:uid="{A29A6FB9-C73C-4504-AD64-4E7D8D6F2C07}"/>
    <cellStyle name="Normal 9 4 2 2 2 2 4 2 2" xfId="5503" xr:uid="{8C7CA4B4-5917-46B2-9682-15343BA0547B}"/>
    <cellStyle name="Normal 9 4 2 2 2 2 5" xfId="4864" xr:uid="{5F7CBF63-849D-4351-8466-8402FC1ECC86}"/>
    <cellStyle name="Normal 9 4 2 2 2 2 5 2" xfId="5499" xr:uid="{E9A45535-A6DA-46F6-99C2-EADEC8698F8E}"/>
    <cellStyle name="Normal 9 4 2 2 2 3" xfId="3248" xr:uid="{9701C7D3-288A-4D06-8C5E-FD37B0935B3A}"/>
    <cellStyle name="Normal 9 4 2 2 2 3 2" xfId="3249" xr:uid="{E1E8C2FB-2970-42C6-ACC0-43B6C57C7102}"/>
    <cellStyle name="Normal 9 4 2 2 2 3 2 2" xfId="4870" xr:uid="{320C5413-F05F-48EF-AB9E-95A778A37724}"/>
    <cellStyle name="Normal 9 4 2 2 2 3 2 2 2" xfId="5505" xr:uid="{26DDAE9E-5A0C-4F2B-8191-E9E98038ED98}"/>
    <cellStyle name="Normal 9 4 2 2 2 3 3" xfId="3250" xr:uid="{96B77F02-FE28-448C-A3CD-C4895B79DB47}"/>
    <cellStyle name="Normal 9 4 2 2 2 3 3 2" xfId="4871" xr:uid="{7D3B0D17-E7CE-4FEB-8716-AA97037BA30A}"/>
    <cellStyle name="Normal 9 4 2 2 2 3 3 2 2" xfId="5506" xr:uid="{33528663-FF0F-4A61-A328-E17BF462B622}"/>
    <cellStyle name="Normal 9 4 2 2 2 3 4" xfId="3251" xr:uid="{CC2F09A8-1489-476E-9286-C8DEA54017C1}"/>
    <cellStyle name="Normal 9 4 2 2 2 3 4 2" xfId="4872" xr:uid="{223ED16F-76E7-44E7-B882-68169FD83B08}"/>
    <cellStyle name="Normal 9 4 2 2 2 3 4 2 2" xfId="5507" xr:uid="{4D4B584B-D7E8-4782-9E43-7FD367C965C4}"/>
    <cellStyle name="Normal 9 4 2 2 2 3 5" xfId="4869" xr:uid="{0F88093C-2D4B-46D8-A813-41FF353D02CB}"/>
    <cellStyle name="Normal 9 4 2 2 2 3 5 2" xfId="5504" xr:uid="{AB20E264-621D-4F40-9A20-39EFE0AF3B75}"/>
    <cellStyle name="Normal 9 4 2 2 2 4" xfId="3252" xr:uid="{F423AC55-1951-46D8-BE0E-4DFCFA27BE37}"/>
    <cellStyle name="Normal 9 4 2 2 2 4 2" xfId="4873" xr:uid="{743A12A4-4C65-4DF1-BFF7-BE4467104CE0}"/>
    <cellStyle name="Normal 9 4 2 2 2 4 2 2" xfId="5508" xr:uid="{417F2AA3-9C16-402E-896B-712062069F54}"/>
    <cellStyle name="Normal 9 4 2 2 2 5" xfId="3253" xr:uid="{4B95B052-65C7-4E94-82E5-C01110ED559E}"/>
    <cellStyle name="Normal 9 4 2 2 2 5 2" xfId="4874" xr:uid="{F6A0D895-0DBB-4256-8DF5-ADA0D23A3A0D}"/>
    <cellStyle name="Normal 9 4 2 2 2 5 2 2" xfId="5509" xr:uid="{8AD029C3-3F11-42B3-ACEB-72BDF56714E0}"/>
    <cellStyle name="Normal 9 4 2 2 2 6" xfId="3254" xr:uid="{B945B710-DC25-4A7D-B530-745DA1BA5F4D}"/>
    <cellStyle name="Normal 9 4 2 2 2 6 2" xfId="4875" xr:uid="{89A35BE7-9C7C-4ABF-BEDB-DB73B5AEA451}"/>
    <cellStyle name="Normal 9 4 2 2 2 6 2 2" xfId="5510" xr:uid="{F6EC579B-2137-4F2C-911F-6481876B80DF}"/>
    <cellStyle name="Normal 9 4 2 2 2 7" xfId="4863" xr:uid="{BFBD36CD-4622-43CA-8E46-68C0CC6754FC}"/>
    <cellStyle name="Normal 9 4 2 2 2 7 2" xfId="5498" xr:uid="{B9D300F6-AA2A-4E79-AF1D-52CA9B05B2AB}"/>
    <cellStyle name="Normal 9 4 2 2 3" xfId="3255" xr:uid="{58738B85-4C9A-4A02-A27C-C25D977D4C45}"/>
    <cellStyle name="Normal 9 4 2 2 3 2" xfId="3256" xr:uid="{93FC2948-0E52-49B3-B43E-59C0684ACFF4}"/>
    <cellStyle name="Normal 9 4 2 2 3 2 2" xfId="3257" xr:uid="{15F91664-7E90-4139-89DA-91CE582D5A55}"/>
    <cellStyle name="Normal 9 4 2 2 3 2 2 2" xfId="4878" xr:uid="{381CD859-8444-4450-B0E2-D1D7F4D1F703}"/>
    <cellStyle name="Normal 9 4 2 2 3 2 2 2 2" xfId="5513" xr:uid="{BA2A8A79-F345-41DA-9D36-CE0A41EB04F2}"/>
    <cellStyle name="Normal 9 4 2 2 3 2 3" xfId="3258" xr:uid="{7BC67DC1-BB54-4E6A-8790-C555560A568A}"/>
    <cellStyle name="Normal 9 4 2 2 3 2 3 2" xfId="4879" xr:uid="{3F016BA1-2526-47E9-B91C-9BC46EB7B34A}"/>
    <cellStyle name="Normal 9 4 2 2 3 2 3 2 2" xfId="5514" xr:uid="{59CAA4AA-8C15-4C8F-BED4-D8E5715D6168}"/>
    <cellStyle name="Normal 9 4 2 2 3 2 4" xfId="3259" xr:uid="{8D7FAAB2-AE7C-4D61-B57E-E57794B04C9F}"/>
    <cellStyle name="Normal 9 4 2 2 3 2 4 2" xfId="4880" xr:uid="{C88348CA-AD75-4A33-885C-CE16AA107BA6}"/>
    <cellStyle name="Normal 9 4 2 2 3 2 4 2 2" xfId="5515" xr:uid="{86B0C978-0E42-44EB-8E17-832DAD318F88}"/>
    <cellStyle name="Normal 9 4 2 2 3 2 5" xfId="4877" xr:uid="{A7F54B99-0493-4F05-9110-86F713931FE9}"/>
    <cellStyle name="Normal 9 4 2 2 3 2 5 2" xfId="5512" xr:uid="{74A8C2BD-A71D-4BA7-B9F3-6A6787A4EF8E}"/>
    <cellStyle name="Normal 9 4 2 2 3 3" xfId="3260" xr:uid="{AA7D5F9B-0987-46CE-993B-8A374856265A}"/>
    <cellStyle name="Normal 9 4 2 2 3 3 2" xfId="4881" xr:uid="{DB409F90-B3AB-43F7-BA06-46DCE6D17474}"/>
    <cellStyle name="Normal 9 4 2 2 3 3 2 2" xfId="5516" xr:uid="{F10453A4-723A-4D25-BCB5-22F45238FCDB}"/>
    <cellStyle name="Normal 9 4 2 2 3 4" xfId="3261" xr:uid="{6D89093B-5FD6-4A7C-ADB1-E2E7CE492EEA}"/>
    <cellStyle name="Normal 9 4 2 2 3 4 2" xfId="4882" xr:uid="{BC738F54-2060-438C-BA04-FA0B59191F1F}"/>
    <cellStyle name="Normal 9 4 2 2 3 4 2 2" xfId="5517" xr:uid="{832C6187-C1C4-4F50-BCD3-A4EF09D0F397}"/>
    <cellStyle name="Normal 9 4 2 2 3 5" xfId="3262" xr:uid="{D7AD2538-5273-4787-B7AD-0B4BCA798712}"/>
    <cellStyle name="Normal 9 4 2 2 3 5 2" xfId="4883" xr:uid="{99C5A7A3-4143-4B5E-861E-38131F588029}"/>
    <cellStyle name="Normal 9 4 2 2 3 5 2 2" xfId="5518" xr:uid="{72E4F1C6-CAAA-4385-9C22-41FCC12E587A}"/>
    <cellStyle name="Normal 9 4 2 2 3 6" xfId="4876" xr:uid="{6D032C68-1FEE-4436-8190-C9E66C5BC61D}"/>
    <cellStyle name="Normal 9 4 2 2 3 6 2" xfId="5511" xr:uid="{5C3A4070-8C3F-4033-B35B-E642C7F7B8D2}"/>
    <cellStyle name="Normal 9 4 2 2 4" xfId="3263" xr:uid="{A384519B-9601-4C70-AB36-A41A3F7321A0}"/>
    <cellStyle name="Normal 9 4 2 2 4 2" xfId="3264" xr:uid="{90C54453-D6C0-41D9-B369-BF5F5D9279B8}"/>
    <cellStyle name="Normal 9 4 2 2 4 2 2" xfId="4885" xr:uid="{FC4A227D-0D90-44AE-A38D-989BE6F849CA}"/>
    <cellStyle name="Normal 9 4 2 2 4 2 2 2" xfId="5520" xr:uid="{06CCCD67-CCE1-4CBD-BF5C-3357DD5B881E}"/>
    <cellStyle name="Normal 9 4 2 2 4 3" xfId="3265" xr:uid="{F452E23D-F4AB-4823-94BC-A1B24F93BD8C}"/>
    <cellStyle name="Normal 9 4 2 2 4 3 2" xfId="4886" xr:uid="{D99ED18A-B0B8-450D-BAF3-14E29B2607E0}"/>
    <cellStyle name="Normal 9 4 2 2 4 3 2 2" xfId="5521" xr:uid="{D3D2F3A0-829C-4994-8EF8-80E1B2A309B2}"/>
    <cellStyle name="Normal 9 4 2 2 4 4" xfId="3266" xr:uid="{9014A0AE-4EB2-402C-924B-85E3639A21FB}"/>
    <cellStyle name="Normal 9 4 2 2 4 4 2" xfId="4887" xr:uid="{07C2DA71-0012-4DEB-ACE9-23E2B0BB21EE}"/>
    <cellStyle name="Normal 9 4 2 2 4 4 2 2" xfId="5522" xr:uid="{69B291CF-D360-42A1-938A-82E3C902353E}"/>
    <cellStyle name="Normal 9 4 2 2 4 5" xfId="4884" xr:uid="{1B63260F-6F23-4816-82EC-2077A5B7CCE2}"/>
    <cellStyle name="Normal 9 4 2 2 4 5 2" xfId="5519" xr:uid="{B3FC2742-D5DC-4D3E-B4E0-088D83BCF6D5}"/>
    <cellStyle name="Normal 9 4 2 2 5" xfId="3267" xr:uid="{4C913CDC-CD6C-438F-8EEE-E9388DC11B97}"/>
    <cellStyle name="Normal 9 4 2 2 5 2" xfId="3268" xr:uid="{B07BCB12-E4FC-4A4C-9878-BAD672277937}"/>
    <cellStyle name="Normal 9 4 2 2 5 2 2" xfId="4889" xr:uid="{C762698A-D9DB-4E34-B337-0D73C8DFF9D9}"/>
    <cellStyle name="Normal 9 4 2 2 5 2 2 2" xfId="5524" xr:uid="{D4467612-D58D-4FFC-BD5A-6D4C526DF400}"/>
    <cellStyle name="Normal 9 4 2 2 5 3" xfId="3269" xr:uid="{CCC4FA54-BD30-4483-9731-53323DD34829}"/>
    <cellStyle name="Normal 9 4 2 2 5 3 2" xfId="4890" xr:uid="{543EED3B-856F-43A6-BCD2-5392171652CA}"/>
    <cellStyle name="Normal 9 4 2 2 5 3 2 2" xfId="5525" xr:uid="{5E4F6B06-083E-45AA-B366-2181AF9D6E3D}"/>
    <cellStyle name="Normal 9 4 2 2 5 4" xfId="3270" xr:uid="{A21D3275-616C-44B2-A5AC-A62191398E8E}"/>
    <cellStyle name="Normal 9 4 2 2 5 4 2" xfId="4891" xr:uid="{934C6564-FAB3-4B84-9648-B5C389BE07E4}"/>
    <cellStyle name="Normal 9 4 2 2 5 4 2 2" xfId="5526" xr:uid="{D2A63B30-630F-4901-AF99-A072E87460CA}"/>
    <cellStyle name="Normal 9 4 2 2 5 5" xfId="4888" xr:uid="{0B46A4CC-BD75-44DC-882D-98C365C92578}"/>
    <cellStyle name="Normal 9 4 2 2 5 5 2" xfId="5523" xr:uid="{63F85D36-6CE2-4FCB-BE56-3D6E070D1BD8}"/>
    <cellStyle name="Normal 9 4 2 2 6" xfId="3271" xr:uid="{96A34320-D9C3-442D-9351-31F0755DDB34}"/>
    <cellStyle name="Normal 9 4 2 2 6 2" xfId="4892" xr:uid="{BB14BDEA-4B7F-46B2-998A-C1E1085D2DF8}"/>
    <cellStyle name="Normal 9 4 2 2 6 2 2" xfId="5527" xr:uid="{E1C2B722-9587-4807-AB38-1317F1522AA4}"/>
    <cellStyle name="Normal 9 4 2 2 7" xfId="3272" xr:uid="{3FF30AFB-F82C-409C-8B7A-DE431560BD28}"/>
    <cellStyle name="Normal 9 4 2 2 7 2" xfId="4893" xr:uid="{64E8E90B-EEF8-4ED3-BB85-EF729BAE7511}"/>
    <cellStyle name="Normal 9 4 2 2 7 2 2" xfId="5528" xr:uid="{2A0EF400-578E-4068-81B0-9F57B4339701}"/>
    <cellStyle name="Normal 9 4 2 2 8" xfId="3273" xr:uid="{72856C2F-4EE6-4754-A6F1-251038AA18AB}"/>
    <cellStyle name="Normal 9 4 2 2 8 2" xfId="4894" xr:uid="{949E4F31-B06A-4F54-B0F7-C8AD2B20103E}"/>
    <cellStyle name="Normal 9 4 2 2 8 2 2" xfId="5529" xr:uid="{718D73F7-6A30-4315-A015-EABF8EDFC3A8}"/>
    <cellStyle name="Normal 9 4 2 2 9" xfId="4862" xr:uid="{45A3D340-CE3F-4AFF-A84A-04DF42E682B2}"/>
    <cellStyle name="Normal 9 4 2 2 9 2" xfId="5497" xr:uid="{A974BDB9-34CF-4FF8-A307-005973679B97}"/>
    <cellStyle name="Normal 9 4 2 3" xfId="3274" xr:uid="{444C73EC-E2F3-436C-8489-661F86B27BEB}"/>
    <cellStyle name="Normal 9 4 2 3 2" xfId="3275" xr:uid="{0F07B497-D19A-49BA-9736-A6AB29EC2107}"/>
    <cellStyle name="Normal 9 4 2 3 2 2" xfId="3276" xr:uid="{245A1822-B2D7-4504-ABE2-376345A28ABF}"/>
    <cellStyle name="Normal 9 4 2 3 2 2 2" xfId="4261" xr:uid="{DCD145DC-CB0E-43B9-97B6-CAD0C55EC2A0}"/>
    <cellStyle name="Normal 9 4 2 3 2 2 2 2" xfId="4262" xr:uid="{42FFDBD8-2C92-4B67-A34D-098452F48689}"/>
    <cellStyle name="Normal 9 4 2 3 2 2 2 2 2" xfId="4899" xr:uid="{7675DE8A-2DB1-4D60-A3EC-93D4946E4857}"/>
    <cellStyle name="Normal 9 4 2 3 2 2 2 2 2 2" xfId="5534" xr:uid="{BC3D8927-DBDC-4641-98AA-2EFF06CE2144}"/>
    <cellStyle name="Normal 9 4 2 3 2 2 2 3" xfId="4898" xr:uid="{69CEE1A4-0AE9-4981-8EB8-17328107B5FE}"/>
    <cellStyle name="Normal 9 4 2 3 2 2 2 3 2" xfId="5533" xr:uid="{328E8686-9840-474D-A4DF-6C8D8EA6B350}"/>
    <cellStyle name="Normal 9 4 2 3 2 2 3" xfId="4263" xr:uid="{B1798FCC-CCA0-4307-A932-6BD4751F7E87}"/>
    <cellStyle name="Normal 9 4 2 3 2 2 3 2" xfId="4900" xr:uid="{616364CE-9263-4792-8817-B192EBF06B52}"/>
    <cellStyle name="Normal 9 4 2 3 2 2 3 2 2" xfId="5535" xr:uid="{1BD69837-8A7F-4D05-B6B9-C1A8BB8D900F}"/>
    <cellStyle name="Normal 9 4 2 3 2 2 4" xfId="4897" xr:uid="{0E0CE368-7F4A-45FA-BA2B-376CA361EFC4}"/>
    <cellStyle name="Normal 9 4 2 3 2 2 4 2" xfId="5532" xr:uid="{3DE7815A-EDF4-4724-8230-0A571D9DD56E}"/>
    <cellStyle name="Normal 9 4 2 3 2 3" xfId="3277" xr:uid="{8DE99CD0-BF47-49EC-9423-212ED451012E}"/>
    <cellStyle name="Normal 9 4 2 3 2 3 2" xfId="4264" xr:uid="{35D2504D-8CFE-4C63-99CF-E635BE4A1ED8}"/>
    <cellStyle name="Normal 9 4 2 3 2 3 2 2" xfId="4902" xr:uid="{5AB1354F-2206-410F-A576-AEF1ACA07979}"/>
    <cellStyle name="Normal 9 4 2 3 2 3 2 2 2" xfId="5537" xr:uid="{2E66ABA9-AF21-4E59-9D7F-FCFE3F31BDEB}"/>
    <cellStyle name="Normal 9 4 2 3 2 3 3" xfId="4901" xr:uid="{7BD7627D-4A26-44A9-9732-6D7081952902}"/>
    <cellStyle name="Normal 9 4 2 3 2 3 3 2" xfId="5536" xr:uid="{5B3586C5-C019-4122-8303-2C77E56C7F9C}"/>
    <cellStyle name="Normal 9 4 2 3 2 4" xfId="3278" xr:uid="{F3B2763F-DCDB-41EB-99FB-A81CDAB0434C}"/>
    <cellStyle name="Normal 9 4 2 3 2 4 2" xfId="4903" xr:uid="{6F62FCE2-9167-4E97-A95C-3DD147963B81}"/>
    <cellStyle name="Normal 9 4 2 3 2 4 2 2" xfId="5538" xr:uid="{D953DC4E-A543-4BC6-89E9-5B6402024D2A}"/>
    <cellStyle name="Normal 9 4 2 3 2 5" xfId="4896" xr:uid="{B8113E04-84FD-4533-B645-DAE5DE03D33F}"/>
    <cellStyle name="Normal 9 4 2 3 2 5 2" xfId="5531" xr:uid="{B572AC2C-997C-440C-9D95-72A4C39D1C13}"/>
    <cellStyle name="Normal 9 4 2 3 3" xfId="3279" xr:uid="{D24565D2-E0F5-4C07-889A-E0C992C5A9DF}"/>
    <cellStyle name="Normal 9 4 2 3 3 2" xfId="3280" xr:uid="{9C1F299E-5230-4FA8-8EB0-25B5A7D26550}"/>
    <cellStyle name="Normal 9 4 2 3 3 2 2" xfId="4265" xr:uid="{D22901D4-FAC2-4740-A566-39477EAAEE9C}"/>
    <cellStyle name="Normal 9 4 2 3 3 2 2 2" xfId="4906" xr:uid="{810FF533-332B-48DC-9E2C-F69FD4418FAA}"/>
    <cellStyle name="Normal 9 4 2 3 3 2 2 2 2" xfId="5541" xr:uid="{7BD48E98-777C-4B4F-8AB0-8D423B25967F}"/>
    <cellStyle name="Normal 9 4 2 3 3 2 3" xfId="4905" xr:uid="{50ACE29A-F7FF-448E-94F2-E220ED79E146}"/>
    <cellStyle name="Normal 9 4 2 3 3 2 3 2" xfId="5540" xr:uid="{7C9AADFC-540E-43E0-90F9-2072BF1DCF6C}"/>
    <cellStyle name="Normal 9 4 2 3 3 3" xfId="3281" xr:uid="{71B5901D-CF62-4F34-9890-BC42B94CD3C1}"/>
    <cellStyle name="Normal 9 4 2 3 3 3 2" xfId="4907" xr:uid="{BB70F4E1-48BF-4D77-99AA-56984642D7BC}"/>
    <cellStyle name="Normal 9 4 2 3 3 3 2 2" xfId="5542" xr:uid="{C2985AB2-C306-494C-97D6-8BA4E20A584F}"/>
    <cellStyle name="Normal 9 4 2 3 3 4" xfId="3282" xr:uid="{F4849085-C4A0-4A09-9E37-07F53235050D}"/>
    <cellStyle name="Normal 9 4 2 3 3 4 2" xfId="4908" xr:uid="{771B6A80-FD1B-46F7-AA9E-8D5590D76629}"/>
    <cellStyle name="Normal 9 4 2 3 3 4 2 2" xfId="5543" xr:uid="{F2801843-EEF4-44B0-8C1D-D650D84A53D3}"/>
    <cellStyle name="Normal 9 4 2 3 3 5" xfId="4904" xr:uid="{FBC967B9-5523-41EE-91CE-4321728EAF4E}"/>
    <cellStyle name="Normal 9 4 2 3 3 5 2" xfId="5539" xr:uid="{3F267D62-B0A4-427C-A0A3-67BE798FA961}"/>
    <cellStyle name="Normal 9 4 2 3 4" xfId="3283" xr:uid="{B6394D35-F430-47F5-A157-4FF2FD360755}"/>
    <cellStyle name="Normal 9 4 2 3 4 2" xfId="4266" xr:uid="{29B8D5B9-13EE-4E13-B1C2-D4187BC02768}"/>
    <cellStyle name="Normal 9 4 2 3 4 2 2" xfId="4910" xr:uid="{02966B4F-47ED-427F-B71C-B5CB7D3E290F}"/>
    <cellStyle name="Normal 9 4 2 3 4 2 2 2" xfId="5545" xr:uid="{3EFCCB97-1CD9-4635-8F2E-435AB9D729D3}"/>
    <cellStyle name="Normal 9 4 2 3 4 3" xfId="4909" xr:uid="{F548B498-16E7-4C8C-99A6-68A38748E7DE}"/>
    <cellStyle name="Normal 9 4 2 3 4 3 2" xfId="5544" xr:uid="{77E35FED-371F-4E42-BCA0-0F15EFDEC86A}"/>
    <cellStyle name="Normal 9 4 2 3 5" xfId="3284" xr:uid="{B1EA7BDE-640A-4CF6-977A-C007210807BE}"/>
    <cellStyle name="Normal 9 4 2 3 5 2" xfId="4911" xr:uid="{469BB495-49E3-473F-B2C4-C13BED4E9DFE}"/>
    <cellStyle name="Normal 9 4 2 3 5 2 2" xfId="5546" xr:uid="{F48C4CEC-9547-4CF8-94D9-D98336A1FA84}"/>
    <cellStyle name="Normal 9 4 2 3 6" xfId="3285" xr:uid="{647BACEC-0AD9-4285-9B13-6B9EAD23E8BF}"/>
    <cellStyle name="Normal 9 4 2 3 6 2" xfId="4912" xr:uid="{61D95EB0-967F-42DF-B023-35CBB5B6F4D7}"/>
    <cellStyle name="Normal 9 4 2 3 6 2 2" xfId="5547" xr:uid="{803FBCF5-B61B-4A92-A4E8-87FCD14EC8F0}"/>
    <cellStyle name="Normal 9 4 2 3 7" xfId="4895" xr:uid="{958ED605-6605-4E7F-BF55-992381349F4A}"/>
    <cellStyle name="Normal 9 4 2 3 7 2" xfId="5530" xr:uid="{B16E8800-1245-4911-A8B4-DB9D81E3DEDE}"/>
    <cellStyle name="Normal 9 4 2 4" xfId="3286" xr:uid="{C752E9E7-F0C6-4FD4-9C8A-E932DD33C976}"/>
    <cellStyle name="Normal 9 4 2 4 2" xfId="3287" xr:uid="{F3372EEB-2320-44A1-AAC8-FAC314A053BB}"/>
    <cellStyle name="Normal 9 4 2 4 2 2" xfId="3288" xr:uid="{F43AD997-B096-4DDB-8A17-E0E5360B01F1}"/>
    <cellStyle name="Normal 9 4 2 4 2 2 2" xfId="4267" xr:uid="{8BD3694A-E01D-4240-9F34-761783F7EF9A}"/>
    <cellStyle name="Normal 9 4 2 4 2 2 2 2" xfId="4916" xr:uid="{55321F68-3EE1-4C69-8B64-E83ED8F544B3}"/>
    <cellStyle name="Normal 9 4 2 4 2 2 2 2 2" xfId="5551" xr:uid="{77931EDE-0F02-479D-99D2-AB29AF8BABA1}"/>
    <cellStyle name="Normal 9 4 2 4 2 2 3" xfId="4915" xr:uid="{16959F5E-BA54-4AB4-B042-C93B27585689}"/>
    <cellStyle name="Normal 9 4 2 4 2 2 3 2" xfId="5550" xr:uid="{C77601DF-B8F8-443E-AB69-A29AB1350113}"/>
    <cellStyle name="Normal 9 4 2 4 2 3" xfId="3289" xr:uid="{5D87F6F8-083E-4E77-BF82-985AD5D9A850}"/>
    <cellStyle name="Normal 9 4 2 4 2 3 2" xfId="4917" xr:uid="{B00BBDDA-AC92-4608-A9EA-B4FD44A213B1}"/>
    <cellStyle name="Normal 9 4 2 4 2 3 2 2" xfId="5552" xr:uid="{FEFAB81F-8440-46B4-89FF-C504FBD47BF9}"/>
    <cellStyle name="Normal 9 4 2 4 2 4" xfId="3290" xr:uid="{32D932FD-89FF-4A97-BA06-E8D685C9054E}"/>
    <cellStyle name="Normal 9 4 2 4 2 4 2" xfId="4918" xr:uid="{B7EFEB5B-4552-4027-B02A-C3332902A244}"/>
    <cellStyle name="Normal 9 4 2 4 2 4 2 2" xfId="5553" xr:uid="{7D54CCDA-5E94-4CA5-BCB0-6C84BE1B5A2F}"/>
    <cellStyle name="Normal 9 4 2 4 2 5" xfId="4914" xr:uid="{453D5F04-6BC1-4DD2-9E0F-DDF7B1ADB948}"/>
    <cellStyle name="Normal 9 4 2 4 2 5 2" xfId="5549" xr:uid="{8A7FDF2D-85B7-4C48-9093-7E70DCFBEA4C}"/>
    <cellStyle name="Normal 9 4 2 4 3" xfId="3291" xr:uid="{62C5C2FF-FF0B-4961-90ED-FA020398D938}"/>
    <cellStyle name="Normal 9 4 2 4 3 2" xfId="4268" xr:uid="{FC848DCE-B4AE-49C0-91F8-F8B5A2BC9800}"/>
    <cellStyle name="Normal 9 4 2 4 3 2 2" xfId="4920" xr:uid="{63BC5F11-BEEA-40AC-87ED-D6445BA982D7}"/>
    <cellStyle name="Normal 9 4 2 4 3 2 2 2" xfId="5555" xr:uid="{D4ACFFB3-053D-4ED7-BEA9-B355F25B7905}"/>
    <cellStyle name="Normal 9 4 2 4 3 3" xfId="4919" xr:uid="{85E211EB-66C6-44E6-8AE3-0363F51F5471}"/>
    <cellStyle name="Normal 9 4 2 4 3 3 2" xfId="5554" xr:uid="{76C9947D-5716-499F-9DAD-BF023CD68CF4}"/>
    <cellStyle name="Normal 9 4 2 4 4" xfId="3292" xr:uid="{3C11B744-325D-4FED-B618-48ABA301D03D}"/>
    <cellStyle name="Normal 9 4 2 4 4 2" xfId="4921" xr:uid="{4CA85334-C13D-4C7E-BBD0-1E4CEFBBDC52}"/>
    <cellStyle name="Normal 9 4 2 4 4 2 2" xfId="5556" xr:uid="{7BB183E1-339E-4434-8915-FEBC54AEFF4B}"/>
    <cellStyle name="Normal 9 4 2 4 5" xfId="3293" xr:uid="{A81A5900-E866-4A29-9853-5DB625741599}"/>
    <cellStyle name="Normal 9 4 2 4 5 2" xfId="4922" xr:uid="{93651E69-409B-4075-B223-FE7CE2F74CA1}"/>
    <cellStyle name="Normal 9 4 2 4 5 2 2" xfId="5557" xr:uid="{95FE74BC-79A0-47F1-A8BC-A49D8D229B97}"/>
    <cellStyle name="Normal 9 4 2 4 6" xfId="4913" xr:uid="{6986263C-5872-421B-ABD3-F05393D75D02}"/>
    <cellStyle name="Normal 9 4 2 4 6 2" xfId="5548" xr:uid="{4071B1FE-0CF1-4B09-A11D-1A823D7E9DFE}"/>
    <cellStyle name="Normal 9 4 2 5" xfId="3294" xr:uid="{8031D5B7-72C8-4F89-B56E-DBA833EAB305}"/>
    <cellStyle name="Normal 9 4 2 5 2" xfId="3295" xr:uid="{941586FB-B2CA-4873-B549-840BF5CD219E}"/>
    <cellStyle name="Normal 9 4 2 5 2 2" xfId="4269" xr:uid="{ED9D7B52-115B-4F2B-A610-F399C12B038E}"/>
    <cellStyle name="Normal 9 4 2 5 2 2 2" xfId="4925" xr:uid="{20829545-EF3C-4C99-B17C-9BDE18683B23}"/>
    <cellStyle name="Normal 9 4 2 5 2 2 2 2" xfId="5560" xr:uid="{8202D911-803A-4696-9240-82D89F7F677E}"/>
    <cellStyle name="Normal 9 4 2 5 2 3" xfId="4924" xr:uid="{27AAEC33-FABB-4ED4-923A-6379C964DEE9}"/>
    <cellStyle name="Normal 9 4 2 5 2 3 2" xfId="5559" xr:uid="{AAD9CEFE-D339-4BC0-96CF-6FE5521A5E8B}"/>
    <cellStyle name="Normal 9 4 2 5 3" xfId="3296" xr:uid="{F30EA26E-D61F-493A-96F8-73728731A323}"/>
    <cellStyle name="Normal 9 4 2 5 3 2" xfId="4926" xr:uid="{35B7FDD8-3F03-48D8-8E0F-4BC62F8E89A3}"/>
    <cellStyle name="Normal 9 4 2 5 3 2 2" xfId="5561" xr:uid="{12538B77-7325-487A-817C-AF1F58ECEF70}"/>
    <cellStyle name="Normal 9 4 2 5 4" xfId="3297" xr:uid="{5F95D59E-E613-4962-9CDD-CADE8B827D37}"/>
    <cellStyle name="Normal 9 4 2 5 4 2" xfId="4927" xr:uid="{9A3AA60F-572D-48F0-AB14-EA4D5002AB06}"/>
    <cellStyle name="Normal 9 4 2 5 4 2 2" xfId="5562" xr:uid="{FD45DA82-D096-4D38-A2E3-3856F0BCD4BB}"/>
    <cellStyle name="Normal 9 4 2 5 5" xfId="4923" xr:uid="{16E6F714-3D2C-409E-B345-61CD401F8086}"/>
    <cellStyle name="Normal 9 4 2 5 5 2" xfId="5558" xr:uid="{A8B2A54B-CB72-4EEE-808D-B69426975CB4}"/>
    <cellStyle name="Normal 9 4 2 6" xfId="3298" xr:uid="{C588CAB3-4B0D-45FF-B8FB-85FBE2A18618}"/>
    <cellStyle name="Normal 9 4 2 6 2" xfId="3299" xr:uid="{EF04D16B-63E9-478C-B293-FA1E321B7671}"/>
    <cellStyle name="Normal 9 4 2 6 2 2" xfId="4929" xr:uid="{600CCC83-64EA-4699-B4AD-18E021A57492}"/>
    <cellStyle name="Normal 9 4 2 6 2 2 2" xfId="5564" xr:uid="{580986D1-2184-4795-A89E-EB11886C0A63}"/>
    <cellStyle name="Normal 9 4 2 6 3" xfId="3300" xr:uid="{04D5ED46-7C98-4692-8171-6E4285204B24}"/>
    <cellStyle name="Normal 9 4 2 6 3 2" xfId="4930" xr:uid="{8210C4F2-E4EC-4904-A7F2-38077877DABE}"/>
    <cellStyle name="Normal 9 4 2 6 3 2 2" xfId="5565" xr:uid="{22CD1007-5813-4849-8631-E20044F56CD8}"/>
    <cellStyle name="Normal 9 4 2 6 4" xfId="3301" xr:uid="{F6A00663-ED15-4B0A-A29A-0D306BCB17B2}"/>
    <cellStyle name="Normal 9 4 2 6 4 2" xfId="4931" xr:uid="{7F03336A-2C94-48BC-A15F-6259FD37E8B7}"/>
    <cellStyle name="Normal 9 4 2 6 4 2 2" xfId="5566" xr:uid="{06BED8B3-6680-4E6F-B80A-3EAE6BF5B7F6}"/>
    <cellStyle name="Normal 9 4 2 6 5" xfId="4928" xr:uid="{B5B6EB11-BB6D-4EB6-9E5C-F328BB0AE4DF}"/>
    <cellStyle name="Normal 9 4 2 6 5 2" xfId="5563" xr:uid="{3DB98CA4-1C81-4D09-83D3-6C54A75E7C6E}"/>
    <cellStyle name="Normal 9 4 2 7" xfId="3302" xr:uid="{85212B16-0DFA-4016-A5AB-2ECB01144505}"/>
    <cellStyle name="Normal 9 4 2 7 2" xfId="4932" xr:uid="{74315AFD-D4B6-48AE-B39C-0B07381AB148}"/>
    <cellStyle name="Normal 9 4 2 7 2 2" xfId="5567" xr:uid="{B792909B-AB24-481E-AF04-E21B11B141F3}"/>
    <cellStyle name="Normal 9 4 2 8" xfId="3303" xr:uid="{A1B0CDBC-8A49-4595-85CF-167A43141F32}"/>
    <cellStyle name="Normal 9 4 2 8 2" xfId="4933" xr:uid="{7DB1DDAD-34BF-4A5C-89AD-490BEE9EFA51}"/>
    <cellStyle name="Normal 9 4 2 8 2 2" xfId="5568" xr:uid="{93C22972-3416-42AC-AE89-24B43B8BC65F}"/>
    <cellStyle name="Normal 9 4 2 9" xfId="3304" xr:uid="{DB5A0278-6664-4764-B9D8-DFC9E718EBC7}"/>
    <cellStyle name="Normal 9 4 2 9 2" xfId="4934" xr:uid="{5866C044-5CBC-4BBE-98BE-E29CE855E02E}"/>
    <cellStyle name="Normal 9 4 2 9 2 2" xfId="5569" xr:uid="{87098D2C-53AE-41A7-9D76-E0482E604EFD}"/>
    <cellStyle name="Normal 9 4 3" xfId="3305" xr:uid="{7A350C96-DCC5-4AFD-A3BA-E22412A6D660}"/>
    <cellStyle name="Normal 9 4 3 2" xfId="3306" xr:uid="{821078CB-5A6A-41FC-A1EA-121C638B9732}"/>
    <cellStyle name="Normal 9 4 3 2 2" xfId="3307" xr:uid="{BAD6FB33-31C1-4472-91E8-E7A66E3A433F}"/>
    <cellStyle name="Normal 9 4 3 2 2 2" xfId="3308" xr:uid="{BA0E4111-6547-4086-A893-39FFCDF854EF}"/>
    <cellStyle name="Normal 9 4 3 2 2 2 2" xfId="4270" xr:uid="{ECEB17C4-BAD9-472A-BB60-F8EF73CDB31E}"/>
    <cellStyle name="Normal 9 4 3 2 2 2 2 2" xfId="4673" xr:uid="{F4696A7A-86DD-4BC4-ABFE-497EB92DEC6B}"/>
    <cellStyle name="Normal 9 4 3 2 2 2 2 2 2" xfId="5310" xr:uid="{53BDA3A8-2B26-4A12-989E-72F9359E5C60}"/>
    <cellStyle name="Normal 9 4 3 2 2 2 2 2 3" xfId="4939" xr:uid="{C492551B-2669-48E2-A7AA-AB12E82B59C9}"/>
    <cellStyle name="Normal 9 4 3 2 2 2 2 2 3 2" xfId="5574" xr:uid="{199D0F68-01C0-4A41-BC65-D8A5CFA34F0E}"/>
    <cellStyle name="Normal 9 4 3 2 2 2 3" xfId="4674" xr:uid="{83F0E518-3CE7-49F1-99DB-4BB44642644F}"/>
    <cellStyle name="Normal 9 4 3 2 2 2 3 2" xfId="5311" xr:uid="{FD7AC2EE-FFD0-4C40-88A9-059247F72549}"/>
    <cellStyle name="Normal 9 4 3 2 2 2 3 3" xfId="4938" xr:uid="{D7F10DB1-C492-4067-8D87-D842AE9D3981}"/>
    <cellStyle name="Normal 9 4 3 2 2 2 3 3 2" xfId="5573" xr:uid="{08FB644F-28B2-44E1-9BDF-FFACC0F55E63}"/>
    <cellStyle name="Normal 9 4 3 2 2 3" xfId="3309" xr:uid="{B7F897E4-2313-4C7D-875A-0E87BBB7F0DB}"/>
    <cellStyle name="Normal 9 4 3 2 2 3 2" xfId="4675" xr:uid="{F6025599-A9D4-4510-BB65-F71AF78FEE21}"/>
    <cellStyle name="Normal 9 4 3 2 2 3 2 2" xfId="5312" xr:uid="{EDE8EE21-6FDB-4C43-A067-332E1847FA72}"/>
    <cellStyle name="Normal 9 4 3 2 2 3 2 3" xfId="4940" xr:uid="{7A11896C-69D1-40A2-9851-57FEA72053BF}"/>
    <cellStyle name="Normal 9 4 3 2 2 3 2 3 2" xfId="5575" xr:uid="{8AB00573-813C-435A-A932-FEB3920ED5C9}"/>
    <cellStyle name="Normal 9 4 3 2 2 4" xfId="3310" xr:uid="{D7779BE4-D920-4D9D-A3FB-259ECF521C2C}"/>
    <cellStyle name="Normal 9 4 3 2 2 4 2" xfId="4941" xr:uid="{0B08701D-1D20-4485-AE2F-15C10ADBFE3E}"/>
    <cellStyle name="Normal 9 4 3 2 2 4 2 2" xfId="5576" xr:uid="{313288D2-9E00-413C-B814-29D0A462B13A}"/>
    <cellStyle name="Normal 9 4 3 2 2 5" xfId="4937" xr:uid="{B0C044FB-EC6E-4A98-B8CF-AE7D8FDC0B4C}"/>
    <cellStyle name="Normal 9 4 3 2 2 5 2" xfId="5572" xr:uid="{B14B4A57-62FC-4122-89FA-EF8084405797}"/>
    <cellStyle name="Normal 9 4 3 2 3" xfId="3311" xr:uid="{0FD7CF2A-CCD4-487C-AED9-8FCF5C378290}"/>
    <cellStyle name="Normal 9 4 3 2 3 2" xfId="3312" xr:uid="{892A74C6-6246-4E63-A398-2F9C1A0596CA}"/>
    <cellStyle name="Normal 9 4 3 2 3 2 2" xfId="4676" xr:uid="{CB2E3B2A-5260-4A96-85FF-392199B75E43}"/>
    <cellStyle name="Normal 9 4 3 2 3 2 2 2" xfId="5313" xr:uid="{6E0BF407-0A2D-4BC0-BFA9-1786D3BCB22B}"/>
    <cellStyle name="Normal 9 4 3 2 3 2 2 3" xfId="4943" xr:uid="{43E8B5B0-3F6C-4AAA-925E-61F33350CB18}"/>
    <cellStyle name="Normal 9 4 3 2 3 2 2 3 2" xfId="5578" xr:uid="{3BD808D0-E985-4BA5-AAA1-5F6DEE43D927}"/>
    <cellStyle name="Normal 9 4 3 2 3 3" xfId="3313" xr:uid="{202A0224-100A-4C25-950B-67DFB9391BB9}"/>
    <cellStyle name="Normal 9 4 3 2 3 3 2" xfId="4944" xr:uid="{A96A0A02-04DA-42D9-9338-CA4D4A46D242}"/>
    <cellStyle name="Normal 9 4 3 2 3 3 2 2" xfId="5579" xr:uid="{D14BBE51-29F5-47A3-8157-9BEB6AD0885C}"/>
    <cellStyle name="Normal 9 4 3 2 3 4" xfId="3314" xr:uid="{98612DF5-1E0C-4C45-817C-B35BC146866D}"/>
    <cellStyle name="Normal 9 4 3 2 3 4 2" xfId="4945" xr:uid="{1E5DFB92-2EE4-482F-A450-CB6DF5CA6351}"/>
    <cellStyle name="Normal 9 4 3 2 3 4 2 2" xfId="5580" xr:uid="{30083333-2415-43B3-9F7B-78EBF441F3F4}"/>
    <cellStyle name="Normal 9 4 3 2 3 5" xfId="4942" xr:uid="{022C7E81-30C1-4F82-A48A-021EBB452D4E}"/>
    <cellStyle name="Normal 9 4 3 2 3 5 2" xfId="5577" xr:uid="{62ED23C6-972C-4216-B193-C5DBF621C412}"/>
    <cellStyle name="Normal 9 4 3 2 4" xfId="3315" xr:uid="{8C5D5570-9F57-4306-AFF0-C5AA3F1575D3}"/>
    <cellStyle name="Normal 9 4 3 2 4 2" xfId="4677" xr:uid="{8E013B4D-9FD1-42DC-AF06-DDBE3AAEDB50}"/>
    <cellStyle name="Normal 9 4 3 2 4 2 2" xfId="5314" xr:uid="{4E2BC34B-56CC-4C7A-9A4C-1BF28911742F}"/>
    <cellStyle name="Normal 9 4 3 2 4 2 3" xfId="4946" xr:uid="{11234635-3DCC-406D-B71A-97308E40CA87}"/>
    <cellStyle name="Normal 9 4 3 2 4 2 3 2" xfId="5581" xr:uid="{27D4E339-C2AB-4942-84D6-BBEADE5A1FCF}"/>
    <cellStyle name="Normal 9 4 3 2 5" xfId="3316" xr:uid="{7303DA7E-FD8C-474D-9196-4EF7F1F4CA27}"/>
    <cellStyle name="Normal 9 4 3 2 5 2" xfId="4947" xr:uid="{0D16A5D5-6811-4C7C-B01F-575E2244FB01}"/>
    <cellStyle name="Normal 9 4 3 2 5 2 2" xfId="5582" xr:uid="{9568A41E-0D61-4ADB-AEEC-DFFDF7D1740E}"/>
    <cellStyle name="Normal 9 4 3 2 6" xfId="3317" xr:uid="{3EEBE57C-60EE-4738-A289-607940109F67}"/>
    <cellStyle name="Normal 9 4 3 2 6 2" xfId="4948" xr:uid="{386D7806-3984-4514-9CBB-8F91CC617807}"/>
    <cellStyle name="Normal 9 4 3 2 6 2 2" xfId="5583" xr:uid="{C52CAC79-55D1-4CB0-869E-6E8BF40AB95C}"/>
    <cellStyle name="Normal 9 4 3 2 7" xfId="4936" xr:uid="{86D9C827-F2E7-4C62-A4D2-85BE3BA686F4}"/>
    <cellStyle name="Normal 9 4 3 2 7 2" xfId="5571" xr:uid="{D877BFE1-E200-487E-B6FB-8FF5E96310EF}"/>
    <cellStyle name="Normal 9 4 3 3" xfId="3318" xr:uid="{84EC2E9F-8F97-47B8-B44A-5691A8BE3DB7}"/>
    <cellStyle name="Normal 9 4 3 3 2" xfId="3319" xr:uid="{1FAAB216-99E0-4FEF-85F0-85B80430C650}"/>
    <cellStyle name="Normal 9 4 3 3 2 2" xfId="3320" xr:uid="{38A2F8ED-21E1-455C-9DD2-DB19F31ABDC1}"/>
    <cellStyle name="Normal 9 4 3 3 2 2 2" xfId="4678" xr:uid="{FDD370BC-674A-414B-987F-416EF338BE21}"/>
    <cellStyle name="Normal 9 4 3 3 2 2 2 2" xfId="5315" xr:uid="{4942A694-43E4-4056-BBF2-C59B7182674E}"/>
    <cellStyle name="Normal 9 4 3 3 2 2 2 3" xfId="4951" xr:uid="{415C3FF3-F9F5-4667-A83D-5BF44693F131}"/>
    <cellStyle name="Normal 9 4 3 3 2 2 2 3 2" xfId="5586" xr:uid="{36D7E6CE-E561-4E8C-B5D2-D15ED915DF43}"/>
    <cellStyle name="Normal 9 4 3 3 2 3" xfId="3321" xr:uid="{D1C0AEAD-F497-4FDC-98D7-8283C0F8000A}"/>
    <cellStyle name="Normal 9 4 3 3 2 3 2" xfId="4952" xr:uid="{50300EEC-5ACB-4CE5-9BBC-B041F3757687}"/>
    <cellStyle name="Normal 9 4 3 3 2 3 2 2" xfId="5587" xr:uid="{F6143322-C0DF-404E-9B82-9DF25133208D}"/>
    <cellStyle name="Normal 9 4 3 3 2 4" xfId="3322" xr:uid="{6548436E-4583-47C5-9555-5F8A3E223F3C}"/>
    <cellStyle name="Normal 9 4 3 3 2 4 2" xfId="4953" xr:uid="{B282463C-31B8-46B4-BAA7-686CCF00441E}"/>
    <cellStyle name="Normal 9 4 3 3 2 4 2 2" xfId="5588" xr:uid="{E1DA7A90-142B-476E-9ACD-B50F455EA023}"/>
    <cellStyle name="Normal 9 4 3 3 2 5" xfId="4950" xr:uid="{B364ABCA-0F26-4781-A63D-71E71868553F}"/>
    <cellStyle name="Normal 9 4 3 3 2 5 2" xfId="5585" xr:uid="{FA6D2543-0611-47FE-91BA-EE4559A52984}"/>
    <cellStyle name="Normal 9 4 3 3 3" xfId="3323" xr:uid="{0740D22F-0878-43E2-9ADF-77B952888879}"/>
    <cellStyle name="Normal 9 4 3 3 3 2" xfId="4679" xr:uid="{97818A34-EC2E-4D08-A124-905E97751DFF}"/>
    <cellStyle name="Normal 9 4 3 3 3 2 2" xfId="5316" xr:uid="{7A5313FF-59E0-4881-8B53-3ACB02D47826}"/>
    <cellStyle name="Normal 9 4 3 3 3 2 3" xfId="4954" xr:uid="{D2830247-CA79-48A0-BC17-8329C824CFB6}"/>
    <cellStyle name="Normal 9 4 3 3 3 2 3 2" xfId="5589" xr:uid="{509B5F81-A4F7-4522-88CF-5183F06DD7FA}"/>
    <cellStyle name="Normal 9 4 3 3 4" xfId="3324" xr:uid="{ED52BD64-9770-4D13-B864-0142A69C8D5D}"/>
    <cellStyle name="Normal 9 4 3 3 4 2" xfId="4955" xr:uid="{B851C633-2151-4EFF-8F6D-D94114B213ED}"/>
    <cellStyle name="Normal 9 4 3 3 4 2 2" xfId="5590" xr:uid="{3EB2ABCA-D209-42CC-88A5-ED0E107ADF2E}"/>
    <cellStyle name="Normal 9 4 3 3 5" xfId="3325" xr:uid="{033D3FB6-BE60-480B-9C6F-9CD9222CC9A1}"/>
    <cellStyle name="Normal 9 4 3 3 5 2" xfId="4956" xr:uid="{F1BD3859-E28F-461A-9648-58966EC5AE80}"/>
    <cellStyle name="Normal 9 4 3 3 5 2 2" xfId="5591" xr:uid="{B0EBFE6D-399F-4F09-9889-F640B3AAB467}"/>
    <cellStyle name="Normal 9 4 3 3 6" xfId="4949" xr:uid="{5FE00BCB-E94E-4FD5-BEC2-E543736BC460}"/>
    <cellStyle name="Normal 9 4 3 3 6 2" xfId="5584" xr:uid="{A50C7C99-CD44-4816-A757-0495E8B92BDF}"/>
    <cellStyle name="Normal 9 4 3 4" xfId="3326" xr:uid="{E431B684-D7D5-426E-A4BE-78FCA8DF3333}"/>
    <cellStyle name="Normal 9 4 3 4 2" xfId="3327" xr:uid="{D27838DE-3753-4021-BBF2-497A2D5A7A45}"/>
    <cellStyle name="Normal 9 4 3 4 2 2" xfId="4680" xr:uid="{B93B2A3B-0967-4793-94A8-0FFDF82917FE}"/>
    <cellStyle name="Normal 9 4 3 4 2 2 2" xfId="5317" xr:uid="{B86133E9-7C6D-4BA6-BECF-D66F0F728FDE}"/>
    <cellStyle name="Normal 9 4 3 4 2 2 3" xfId="4958" xr:uid="{9484A15C-CC7B-4260-B0E6-88AD7493BCB4}"/>
    <cellStyle name="Normal 9 4 3 4 2 2 3 2" xfId="5593" xr:uid="{8348896C-071D-4255-A9F3-04744486CB99}"/>
    <cellStyle name="Normal 9 4 3 4 3" xfId="3328" xr:uid="{88224DCD-AE7F-4E47-A754-467C18B55536}"/>
    <cellStyle name="Normal 9 4 3 4 3 2" xfId="4959" xr:uid="{83987EF0-CE21-4AF6-A53A-00B7DB3DD239}"/>
    <cellStyle name="Normal 9 4 3 4 3 2 2" xfId="5594" xr:uid="{8FEA0484-AB65-43F2-A6F0-FCF4F62958D5}"/>
    <cellStyle name="Normal 9 4 3 4 4" xfId="3329" xr:uid="{08AF54D2-B52D-41A0-815E-AE7D2FA5BA11}"/>
    <cellStyle name="Normal 9 4 3 4 4 2" xfId="4960" xr:uid="{A1299D58-8890-4C66-AE8A-1BD08F85EDFA}"/>
    <cellStyle name="Normal 9 4 3 4 4 2 2" xfId="5595" xr:uid="{15FBF56C-01C5-4170-B364-6209E6891217}"/>
    <cellStyle name="Normal 9 4 3 4 5" xfId="4957" xr:uid="{DB3B51D2-2E2D-4741-96AB-27B34F3F76A1}"/>
    <cellStyle name="Normal 9 4 3 4 5 2" xfId="5592" xr:uid="{57218183-5AC7-43E7-B3D0-0187C574E619}"/>
    <cellStyle name="Normal 9 4 3 5" xfId="3330" xr:uid="{8F028315-9571-4F6E-9C26-100C976BD1AB}"/>
    <cellStyle name="Normal 9 4 3 5 2" xfId="3331" xr:uid="{793F70E6-1598-4948-B1F6-41BD637963D3}"/>
    <cellStyle name="Normal 9 4 3 5 2 2" xfId="4962" xr:uid="{264E9353-BB70-446D-B89B-7D0765996E99}"/>
    <cellStyle name="Normal 9 4 3 5 2 2 2" xfId="5597" xr:uid="{46D9B910-C6CF-4E48-9340-4A05DE0C6365}"/>
    <cellStyle name="Normal 9 4 3 5 3" xfId="3332" xr:uid="{B0DDE875-EFA4-4D56-85FD-6EE7BFEF87AF}"/>
    <cellStyle name="Normal 9 4 3 5 3 2" xfId="4963" xr:uid="{87E624CD-8D18-477A-A174-0F50C4D2C6A1}"/>
    <cellStyle name="Normal 9 4 3 5 3 2 2" xfId="5598" xr:uid="{CB1750ED-0611-41B3-9F71-ECA1D530592B}"/>
    <cellStyle name="Normal 9 4 3 5 4" xfId="3333" xr:uid="{4D9ABEEC-1B2A-450F-99D7-700CB6F97948}"/>
    <cellStyle name="Normal 9 4 3 5 4 2" xfId="4964" xr:uid="{6229BC72-242C-44AB-BE12-CAF3E122301B}"/>
    <cellStyle name="Normal 9 4 3 5 4 2 2" xfId="5599" xr:uid="{35C2DA23-BAEA-4EA7-A636-87972805EA47}"/>
    <cellStyle name="Normal 9 4 3 5 5" xfId="4961" xr:uid="{CCC758BB-0C83-41C9-8B0D-51CD81CBF4C8}"/>
    <cellStyle name="Normal 9 4 3 5 5 2" xfId="5596" xr:uid="{8AD6CCF9-1242-4492-B40F-2C4E178651B9}"/>
    <cellStyle name="Normal 9 4 3 6" xfId="3334" xr:uid="{2CF90E86-E4D4-41A8-BE03-2CF2516DF218}"/>
    <cellStyle name="Normal 9 4 3 6 2" xfId="4965" xr:uid="{C54210FA-9553-485B-93E2-00E3C6F6CB1A}"/>
    <cellStyle name="Normal 9 4 3 6 2 2" xfId="5600" xr:uid="{E85507A9-8DA0-42D7-A389-D588A017E832}"/>
    <cellStyle name="Normal 9 4 3 7" xfId="3335" xr:uid="{23F44CDE-163F-424C-9A50-16F68F329456}"/>
    <cellStyle name="Normal 9 4 3 7 2" xfId="4966" xr:uid="{6EC58755-F655-471C-A4A6-9FE6A81B18B6}"/>
    <cellStyle name="Normal 9 4 3 7 2 2" xfId="5601" xr:uid="{0F2F689A-4A9C-4DD2-B34F-1C0575347305}"/>
    <cellStyle name="Normal 9 4 3 8" xfId="3336" xr:uid="{18FEFAA4-4BF7-488A-B2CE-C88010486567}"/>
    <cellStyle name="Normal 9 4 3 8 2" xfId="4967" xr:uid="{FDBA44B7-F578-4F7B-9944-7EA6ACB43A08}"/>
    <cellStyle name="Normal 9 4 3 8 2 2" xfId="5602" xr:uid="{D58B0220-3DC1-4591-AC27-78235934D9A1}"/>
    <cellStyle name="Normal 9 4 3 9" xfId="4935" xr:uid="{320677F3-2A41-42FD-9859-B4D020507ADB}"/>
    <cellStyle name="Normal 9 4 3 9 2" xfId="5570" xr:uid="{033D6FE0-76CB-4180-838D-29504E1B7482}"/>
    <cellStyle name="Normal 9 4 4" xfId="3337" xr:uid="{4323F4FF-F443-4392-BD43-FA745CC358A1}"/>
    <cellStyle name="Normal 9 4 4 2" xfId="3338" xr:uid="{3EF03077-2A82-4906-9D92-A1D573049CB9}"/>
    <cellStyle name="Normal 9 4 4 2 2" xfId="3339" xr:uid="{0A2CB9C2-0454-4B0C-B66D-48C103FE783B}"/>
    <cellStyle name="Normal 9 4 4 2 2 2" xfId="3340" xr:uid="{01E809AE-216C-4470-A8E3-FE2B60B5B26F}"/>
    <cellStyle name="Normal 9 4 4 2 2 2 2" xfId="4271" xr:uid="{CFEADB51-65C3-4A1F-AE6D-BB1AB73B4C6A}"/>
    <cellStyle name="Normal 9 4 4 2 2 2 2 2" xfId="4972" xr:uid="{8C5D4893-509D-4C3A-8F37-A3AFDF3CC8B9}"/>
    <cellStyle name="Normal 9 4 4 2 2 2 2 2 2" xfId="5607" xr:uid="{E82022F0-53E7-4FD1-8263-D882A5ACAB9F}"/>
    <cellStyle name="Normal 9 4 4 2 2 2 3" xfId="4971" xr:uid="{8DDB5D37-014A-4B47-8F09-73924C62E0AB}"/>
    <cellStyle name="Normal 9 4 4 2 2 2 3 2" xfId="5606" xr:uid="{1D3CC44F-E95B-4E1D-AACC-790A13E1B48A}"/>
    <cellStyle name="Normal 9 4 4 2 2 3" xfId="3341" xr:uid="{849EEBF1-3BBE-4CDF-A09A-FB15FB0CC9F1}"/>
    <cellStyle name="Normal 9 4 4 2 2 3 2" xfId="4973" xr:uid="{667C7FC4-436B-4D3E-BAD8-28270E8D2894}"/>
    <cellStyle name="Normal 9 4 4 2 2 3 2 2" xfId="5608" xr:uid="{CEC1CEDB-8B55-4FA1-8987-765762CE190A}"/>
    <cellStyle name="Normal 9 4 4 2 2 4" xfId="3342" xr:uid="{6FFEDA3D-DB97-4483-B010-6BCB0F80419A}"/>
    <cellStyle name="Normal 9 4 4 2 2 4 2" xfId="4974" xr:uid="{73AC6A8C-A4D3-412F-832C-90A1923D31F4}"/>
    <cellStyle name="Normal 9 4 4 2 2 4 2 2" xfId="5609" xr:uid="{B762152C-F244-41CF-BABB-CBA28015F9B4}"/>
    <cellStyle name="Normal 9 4 4 2 2 5" xfId="4970" xr:uid="{9300B7A3-0CF1-4C31-8033-6BF84C744649}"/>
    <cellStyle name="Normal 9 4 4 2 2 5 2" xfId="5605" xr:uid="{85B6E20A-2BF3-407A-ABD7-68B3D4C54B0C}"/>
    <cellStyle name="Normal 9 4 4 2 3" xfId="3343" xr:uid="{CD8342E7-A74F-40AE-9610-F1E18CE2960D}"/>
    <cellStyle name="Normal 9 4 4 2 3 2" xfId="4272" xr:uid="{3BEA95EB-31F9-498C-9449-EC0E6F6E7DAA}"/>
    <cellStyle name="Normal 9 4 4 2 3 2 2" xfId="4976" xr:uid="{DDFE62AB-6561-4AD2-9989-F27D636EFA32}"/>
    <cellStyle name="Normal 9 4 4 2 3 2 2 2" xfId="5611" xr:uid="{B83A4967-F2EE-4A00-9853-BCA468BC3935}"/>
    <cellStyle name="Normal 9 4 4 2 3 3" xfId="4975" xr:uid="{3807285B-F6CD-4C3B-8FEA-1327CBEAD693}"/>
    <cellStyle name="Normal 9 4 4 2 3 3 2" xfId="5610" xr:uid="{F7B0EF95-1896-47BF-A779-AC03B35F6FB4}"/>
    <cellStyle name="Normal 9 4 4 2 4" xfId="3344" xr:uid="{4026BCDC-3B9E-431F-A2FE-432B7EA6CC94}"/>
    <cellStyle name="Normal 9 4 4 2 4 2" xfId="4977" xr:uid="{E8FFDC57-7A36-4896-8AD5-0EC9D0B43843}"/>
    <cellStyle name="Normal 9 4 4 2 4 2 2" xfId="5612" xr:uid="{D794C3D8-3C33-485C-8A0B-A5AE2CF19CB8}"/>
    <cellStyle name="Normal 9 4 4 2 5" xfId="3345" xr:uid="{97860438-3686-48AF-B2C9-F0A535EFE40B}"/>
    <cellStyle name="Normal 9 4 4 2 5 2" xfId="4978" xr:uid="{41950D53-7547-495C-A123-044A8E27E96E}"/>
    <cellStyle name="Normal 9 4 4 2 5 2 2" xfId="5613" xr:uid="{969842B9-BC34-4E6F-A3E2-C571C1A88E49}"/>
    <cellStyle name="Normal 9 4 4 2 6" xfId="4969" xr:uid="{27D3168F-D65B-4D97-BA2D-57F25C0BEDE4}"/>
    <cellStyle name="Normal 9 4 4 2 6 2" xfId="5604" xr:uid="{5DBCB2AC-C997-4406-B2A5-56A0F22E305A}"/>
    <cellStyle name="Normal 9 4 4 3" xfId="3346" xr:uid="{318102E8-2213-4071-B487-CF2863123091}"/>
    <cellStyle name="Normal 9 4 4 3 2" xfId="3347" xr:uid="{F9992348-4E2F-4C5D-B182-04BBDC3E2DCC}"/>
    <cellStyle name="Normal 9 4 4 3 2 2" xfId="4273" xr:uid="{B530137C-B1AF-4814-8470-09FC03A9D891}"/>
    <cellStyle name="Normal 9 4 4 3 2 2 2" xfId="4981" xr:uid="{45599077-598D-4003-A89F-2B2F026BA9B2}"/>
    <cellStyle name="Normal 9 4 4 3 2 2 2 2" xfId="5616" xr:uid="{D6ECD976-3057-4A9D-B996-B8B67541D7D4}"/>
    <cellStyle name="Normal 9 4 4 3 2 3" xfId="4980" xr:uid="{74C6478C-341D-41BE-A475-644D02E7FDF5}"/>
    <cellStyle name="Normal 9 4 4 3 2 3 2" xfId="5615" xr:uid="{47B82C51-FA78-4A36-A972-D81086903203}"/>
    <cellStyle name="Normal 9 4 4 3 3" xfId="3348" xr:uid="{5CFCC86A-3A1E-4B04-BC25-41432F93403E}"/>
    <cellStyle name="Normal 9 4 4 3 3 2" xfId="4982" xr:uid="{BED2F03A-4B0F-4722-A9DD-72AD40529C84}"/>
    <cellStyle name="Normal 9 4 4 3 3 2 2" xfId="5617" xr:uid="{D62930B4-AFD0-4B9E-99E4-FF9EC0FD0CBA}"/>
    <cellStyle name="Normal 9 4 4 3 4" xfId="3349" xr:uid="{4C101D8F-8EDA-4606-B98D-A3E7313A9CCC}"/>
    <cellStyle name="Normal 9 4 4 3 4 2" xfId="4983" xr:uid="{F257125F-B209-4A03-85A6-43881307E61B}"/>
    <cellStyle name="Normal 9 4 4 3 4 2 2" xfId="5618" xr:uid="{882FE78E-8398-4F4E-AFA5-0656A2292511}"/>
    <cellStyle name="Normal 9 4 4 3 5" xfId="4979" xr:uid="{D3BBA97F-687A-4B40-9D4A-E8BF066D7419}"/>
    <cellStyle name="Normal 9 4 4 3 5 2" xfId="5614" xr:uid="{089DA0F2-4B48-4A60-9CE0-00764697708E}"/>
    <cellStyle name="Normal 9 4 4 4" xfId="3350" xr:uid="{CFF8F08B-8D9B-400F-9E87-E57F475DDFDB}"/>
    <cellStyle name="Normal 9 4 4 4 2" xfId="3351" xr:uid="{57D6F9D1-C51D-4DF9-B725-535ED050708E}"/>
    <cellStyle name="Normal 9 4 4 4 2 2" xfId="4985" xr:uid="{A52E9C6F-8C84-4C4A-ABC9-A5CCE36EBBD3}"/>
    <cellStyle name="Normal 9 4 4 4 2 2 2" xfId="5620" xr:uid="{B7B81E63-2BA9-4783-B9F3-51E17402E943}"/>
    <cellStyle name="Normal 9 4 4 4 3" xfId="3352" xr:uid="{5FB1D5E5-AA9D-480F-A4B2-8C21A33072A5}"/>
    <cellStyle name="Normal 9 4 4 4 3 2" xfId="4986" xr:uid="{FA73F5E4-C10B-439B-9FAB-426302973E9E}"/>
    <cellStyle name="Normal 9 4 4 4 3 2 2" xfId="5621" xr:uid="{EFF0A7EA-D789-444C-B6A5-5EDCF9353C5C}"/>
    <cellStyle name="Normal 9 4 4 4 4" xfId="3353" xr:uid="{96151364-E1F7-4C57-B4CE-1402B7AC5DF9}"/>
    <cellStyle name="Normal 9 4 4 4 4 2" xfId="4987" xr:uid="{E59DDCFD-D875-4723-92B3-9090F261ECC9}"/>
    <cellStyle name="Normal 9 4 4 4 4 2 2" xfId="5622" xr:uid="{DDA5B4EC-8991-4C17-9AC0-23283E2282CB}"/>
    <cellStyle name="Normal 9 4 4 4 5" xfId="4984" xr:uid="{E27E5090-E189-42EC-9D40-659CC6D2C716}"/>
    <cellStyle name="Normal 9 4 4 4 5 2" xfId="5619" xr:uid="{FC4EC8EC-F8D4-44A1-90D9-1CD7AD5A1382}"/>
    <cellStyle name="Normal 9 4 4 5" xfId="3354" xr:uid="{1A65095E-B847-46BB-98B6-1C16C86C1E74}"/>
    <cellStyle name="Normal 9 4 4 5 2" xfId="4988" xr:uid="{9429C78D-EAB5-44BE-83F6-413672996ACC}"/>
    <cellStyle name="Normal 9 4 4 5 2 2" xfId="5623" xr:uid="{27EB4354-2868-4D24-86FD-C96167E958C5}"/>
    <cellStyle name="Normal 9 4 4 6" xfId="3355" xr:uid="{913633E1-32B0-4B90-B2FC-6D939BC799B0}"/>
    <cellStyle name="Normal 9 4 4 6 2" xfId="4989" xr:uid="{B5B45EB3-1157-4A23-A9D4-4924CFC6DF8B}"/>
    <cellStyle name="Normal 9 4 4 6 2 2" xfId="5624" xr:uid="{E499F231-8719-47F4-8929-802C5EFB6E93}"/>
    <cellStyle name="Normal 9 4 4 7" xfId="3356" xr:uid="{18BAE8C2-1F95-487C-86EC-565C3C27A14C}"/>
    <cellStyle name="Normal 9 4 4 7 2" xfId="4990" xr:uid="{FB0A70AA-AB61-4B17-B1B0-8231DD7DDD14}"/>
    <cellStyle name="Normal 9 4 4 7 2 2" xfId="5625" xr:uid="{8BA03315-0B5C-4240-8365-754F29ACDBAA}"/>
    <cellStyle name="Normal 9 4 4 8" xfId="4968" xr:uid="{5F8263C9-0AD1-410D-AC8B-3E8D459A6F99}"/>
    <cellStyle name="Normal 9 4 4 8 2" xfId="5603" xr:uid="{9FA7E2B9-A737-406B-B462-544EE4A71C91}"/>
    <cellStyle name="Normal 9 4 5" xfId="3357" xr:uid="{DB7F788D-501D-4420-B0E4-EEDCFC101F35}"/>
    <cellStyle name="Normal 9 4 5 2" xfId="3358" xr:uid="{4561438D-088B-4413-8506-1373C78F24E2}"/>
    <cellStyle name="Normal 9 4 5 2 2" xfId="3359" xr:uid="{480E26A1-34B9-4835-BD2E-C9CAB02675F4}"/>
    <cellStyle name="Normal 9 4 5 2 2 2" xfId="4274" xr:uid="{A752E5BB-52E8-4D76-8D6A-9C17263D0420}"/>
    <cellStyle name="Normal 9 4 5 2 2 2 2" xfId="4994" xr:uid="{C30B6577-0937-4C40-A4E2-3A1EBAB78B59}"/>
    <cellStyle name="Normal 9 4 5 2 2 2 2 2" xfId="5629" xr:uid="{71C6903E-2FC4-4AA1-9EAC-8C59D2F729C1}"/>
    <cellStyle name="Normal 9 4 5 2 2 3" xfId="4993" xr:uid="{803AF68D-1BE1-4463-B8CF-ADED11D5E970}"/>
    <cellStyle name="Normal 9 4 5 2 2 3 2" xfId="5628" xr:uid="{23B0D528-E13A-410D-8E56-9BDEE2C9E9C8}"/>
    <cellStyle name="Normal 9 4 5 2 3" xfId="3360" xr:uid="{967F57A7-7084-4415-8487-73FE03D41A2A}"/>
    <cellStyle name="Normal 9 4 5 2 3 2" xfId="4995" xr:uid="{B3D81A65-D344-405C-A373-AF41FDFD88B2}"/>
    <cellStyle name="Normal 9 4 5 2 3 2 2" xfId="5630" xr:uid="{24998DF4-9691-4FE6-9EFC-71C1D277E1FF}"/>
    <cellStyle name="Normal 9 4 5 2 4" xfId="3361" xr:uid="{85D49B67-4F93-4971-8892-E620BBF7D925}"/>
    <cellStyle name="Normal 9 4 5 2 4 2" xfId="4996" xr:uid="{3057C847-8070-4FEC-A92A-4910BEC9F0C2}"/>
    <cellStyle name="Normal 9 4 5 2 4 2 2" xfId="5631" xr:uid="{9B091DAB-B339-493C-89D9-068BFD348DFD}"/>
    <cellStyle name="Normal 9 4 5 2 5" xfId="4992" xr:uid="{254651FD-B56B-4D0B-9B3B-E58D56A994E1}"/>
    <cellStyle name="Normal 9 4 5 2 5 2" xfId="5627" xr:uid="{B714F61C-0019-474E-A27A-5BFA31329161}"/>
    <cellStyle name="Normal 9 4 5 3" xfId="3362" xr:uid="{069C8B35-9656-4125-9F8E-90796F3CF46F}"/>
    <cellStyle name="Normal 9 4 5 3 2" xfId="3363" xr:uid="{99C86518-1715-4E41-90FF-EECD76EA385D}"/>
    <cellStyle name="Normal 9 4 5 3 2 2" xfId="4998" xr:uid="{D3195EE6-3E3F-442C-9675-0B9E62CEE7F0}"/>
    <cellStyle name="Normal 9 4 5 3 2 2 2" xfId="5633" xr:uid="{8CBB96D6-490F-46CA-B132-4AA64CA2EF46}"/>
    <cellStyle name="Normal 9 4 5 3 3" xfId="3364" xr:uid="{69DB6F88-4E21-4145-9934-CBC138CB3E94}"/>
    <cellStyle name="Normal 9 4 5 3 3 2" xfId="4999" xr:uid="{22A3CCEF-1BCF-4B43-907D-5BC65110AB16}"/>
    <cellStyle name="Normal 9 4 5 3 3 2 2" xfId="5634" xr:uid="{4569E015-9D85-4F91-88D8-4F6D6281C2B6}"/>
    <cellStyle name="Normal 9 4 5 3 4" xfId="3365" xr:uid="{179401F4-51A8-48DA-849B-2AA9292E082A}"/>
    <cellStyle name="Normal 9 4 5 3 4 2" xfId="5000" xr:uid="{53B58C12-351C-4521-A7FB-7F860AEBA51A}"/>
    <cellStyle name="Normal 9 4 5 3 4 2 2" xfId="5635" xr:uid="{BED28A91-917D-456C-AEC7-E117CCBC48A3}"/>
    <cellStyle name="Normal 9 4 5 3 5" xfId="4997" xr:uid="{7BFC5BB5-1816-444B-AD73-F049A260DA71}"/>
    <cellStyle name="Normal 9 4 5 3 5 2" xfId="5632" xr:uid="{48D11535-40A6-4773-9766-C303CD2FC966}"/>
    <cellStyle name="Normal 9 4 5 4" xfId="3366" xr:uid="{5F7A493F-D6B0-41CC-9298-60F5246D6C67}"/>
    <cellStyle name="Normal 9 4 5 4 2" xfId="5001" xr:uid="{5A73E4B4-5CD9-428D-93D6-EF24D1DD4CFF}"/>
    <cellStyle name="Normal 9 4 5 4 2 2" xfId="5636" xr:uid="{BCAD824F-3002-4497-8013-3919A175345F}"/>
    <cellStyle name="Normal 9 4 5 5" xfId="3367" xr:uid="{03371C10-C233-43E5-8FEF-3CAAE2BDF0E5}"/>
    <cellStyle name="Normal 9 4 5 5 2" xfId="5002" xr:uid="{D017234F-9624-44FC-BD37-53B808792E66}"/>
    <cellStyle name="Normal 9 4 5 5 2 2" xfId="5637" xr:uid="{22C50A54-761B-4398-9A9D-4E1032252D2A}"/>
    <cellStyle name="Normal 9 4 5 6" xfId="3368" xr:uid="{BD7BAE6A-7C15-4FC2-A1DA-BE5DB8C34D93}"/>
    <cellStyle name="Normal 9 4 5 6 2" xfId="5003" xr:uid="{ECB07389-6D36-41C0-B18F-30202A3B71CD}"/>
    <cellStyle name="Normal 9 4 5 6 2 2" xfId="5638" xr:uid="{D7195E37-AE0D-455A-82FE-81B86A9E2600}"/>
    <cellStyle name="Normal 9 4 5 7" xfId="4991" xr:uid="{8090F31C-D7BB-4238-A457-D5FEE0013176}"/>
    <cellStyle name="Normal 9 4 5 7 2" xfId="5626" xr:uid="{F0367414-EA77-4825-A95D-CD8F0FB653C4}"/>
    <cellStyle name="Normal 9 4 6" xfId="3369" xr:uid="{87DA7295-4E70-4D85-9E56-038668720DF9}"/>
    <cellStyle name="Normal 9 4 6 2" xfId="3370" xr:uid="{E6D5A089-EDC7-49DD-8146-156AC85A5DB0}"/>
    <cellStyle name="Normal 9 4 6 2 2" xfId="3371" xr:uid="{AE9BCBD5-F4AE-440F-9D3C-A31D89CA0D4C}"/>
    <cellStyle name="Normal 9 4 6 2 2 2" xfId="5006" xr:uid="{CAEF1541-9C21-492B-B112-8A8BDB28D66A}"/>
    <cellStyle name="Normal 9 4 6 2 2 2 2" xfId="5641" xr:uid="{DEC892C3-EC4B-4DE3-82A5-CEFF4C934A38}"/>
    <cellStyle name="Normal 9 4 6 2 3" xfId="3372" xr:uid="{530D5031-1081-444E-A9F9-F552E25EE67C}"/>
    <cellStyle name="Normal 9 4 6 2 3 2" xfId="5007" xr:uid="{62204A8E-0B9F-4B2F-B863-6BA1F6F802AB}"/>
    <cellStyle name="Normal 9 4 6 2 3 2 2" xfId="5642" xr:uid="{1A9FBD53-D251-4D4C-808A-B0D1EF48BACC}"/>
    <cellStyle name="Normal 9 4 6 2 4" xfId="3373" xr:uid="{9B773BE9-CB0F-4441-B1A7-EF4992E3290A}"/>
    <cellStyle name="Normal 9 4 6 2 4 2" xfId="5008" xr:uid="{9217D62D-21A7-4699-8792-433BF16C9935}"/>
    <cellStyle name="Normal 9 4 6 2 4 2 2" xfId="5643" xr:uid="{8DA8B8B9-5019-4990-B267-69F5A0B1D057}"/>
    <cellStyle name="Normal 9 4 6 2 5" xfId="5005" xr:uid="{3A02CDC6-6294-427B-A797-CDE98991BE9A}"/>
    <cellStyle name="Normal 9 4 6 2 5 2" xfId="5640" xr:uid="{5491680B-16C5-4894-BE7D-AAB7C7C24752}"/>
    <cellStyle name="Normal 9 4 6 3" xfId="3374" xr:uid="{892080A7-5C75-44DE-B9F9-DD735272D8A7}"/>
    <cellStyle name="Normal 9 4 6 3 2" xfId="5009" xr:uid="{CC55548D-332A-4FBF-9369-48DE6093B404}"/>
    <cellStyle name="Normal 9 4 6 3 2 2" xfId="5644" xr:uid="{B582CFA2-7ABB-4B59-9E68-CED437FEC76A}"/>
    <cellStyle name="Normal 9 4 6 4" xfId="3375" xr:uid="{FE017742-155E-41DE-8AD4-96E00B06C429}"/>
    <cellStyle name="Normal 9 4 6 4 2" xfId="5010" xr:uid="{D7FE0137-CAC0-4D24-BA67-E42051C1D4CF}"/>
    <cellStyle name="Normal 9 4 6 4 2 2" xfId="5645" xr:uid="{29979027-9FB0-40BB-8C04-383C829CF7FB}"/>
    <cellStyle name="Normal 9 4 6 5" xfId="3376" xr:uid="{FADE0299-4D88-4E0B-8081-F821B64AC31D}"/>
    <cellStyle name="Normal 9 4 6 5 2" xfId="5011" xr:uid="{5AB8AE63-93B0-4A4A-A6F8-7DE612C28EFB}"/>
    <cellStyle name="Normal 9 4 6 5 2 2" xfId="5646" xr:uid="{453B18B1-827C-42F5-8002-8AE635F2850D}"/>
    <cellStyle name="Normal 9 4 6 6" xfId="5004" xr:uid="{ECBE6BC0-B7E0-4E48-B068-6D31649A0BD1}"/>
    <cellStyle name="Normal 9 4 6 6 2" xfId="5639" xr:uid="{C5797A21-5BF6-41A2-9665-9DEA0017D5B8}"/>
    <cellStyle name="Normal 9 4 7" xfId="3377" xr:uid="{C376B18A-1C0F-467F-AC10-FAB92477C08F}"/>
    <cellStyle name="Normal 9 4 7 2" xfId="3378" xr:uid="{1FC87545-3154-46FB-82AC-F7182271A42D}"/>
    <cellStyle name="Normal 9 4 7 2 2" xfId="5013" xr:uid="{1ED4ECDB-39D9-49B0-ACF2-B12F0EE75FBD}"/>
    <cellStyle name="Normal 9 4 7 2 2 2" xfId="5648" xr:uid="{E711A164-6899-4D1E-AC02-15FFBBEB5DFD}"/>
    <cellStyle name="Normal 9 4 7 3" xfId="3379" xr:uid="{1D192479-6F92-4C24-89C8-023BB1B2CA07}"/>
    <cellStyle name="Normal 9 4 7 3 2" xfId="5014" xr:uid="{3FC57B0C-C14E-4E9E-B255-CAEFFB32A2BF}"/>
    <cellStyle name="Normal 9 4 7 3 2 2" xfId="5649" xr:uid="{62DB3956-C4A2-4D09-811B-14917BDB3381}"/>
    <cellStyle name="Normal 9 4 7 4" xfId="3380" xr:uid="{8438326E-E6EA-4D7F-AE02-D6477CEBBEE8}"/>
    <cellStyle name="Normal 9 4 7 4 2" xfId="5015" xr:uid="{379FB4B7-AA38-440E-A77A-2AC4BE83B0F5}"/>
    <cellStyle name="Normal 9 4 7 4 2 2" xfId="5650" xr:uid="{83204132-DD85-44C4-8502-DDA4624DDD1F}"/>
    <cellStyle name="Normal 9 4 7 5" xfId="5012" xr:uid="{F0D94401-E152-4A91-92F5-E04516BD8E2F}"/>
    <cellStyle name="Normal 9 4 7 5 2" xfId="5647" xr:uid="{8D9A57B8-3EF8-424E-BE6E-130B5F3D7DCC}"/>
    <cellStyle name="Normal 9 4 8" xfId="3381" xr:uid="{9DE8C335-0422-4FC2-9A53-72174B800A30}"/>
    <cellStyle name="Normal 9 4 8 2" xfId="3382" xr:uid="{FA882286-93FE-4276-8C14-06E4B7605740}"/>
    <cellStyle name="Normal 9 4 8 2 2" xfId="5017" xr:uid="{E6115DA3-1FD0-401F-B1EC-6C2CE66AEC89}"/>
    <cellStyle name="Normal 9 4 8 2 2 2" xfId="5652" xr:uid="{BD294436-33BB-4527-8940-0956A83134C3}"/>
    <cellStyle name="Normal 9 4 8 3" xfId="3383" xr:uid="{D1494A71-3BA6-49C1-853F-749B3BFFD5AD}"/>
    <cellStyle name="Normal 9 4 8 3 2" xfId="5018" xr:uid="{F26A8E09-9A02-4A31-8CA2-DEF4BE06BE63}"/>
    <cellStyle name="Normal 9 4 8 3 2 2" xfId="5653" xr:uid="{BB9EC9CE-B9FE-4494-9FB2-9AFC07852F35}"/>
    <cellStyle name="Normal 9 4 8 4" xfId="3384" xr:uid="{8BB8A2B6-B276-47A4-8815-786E8D2C536B}"/>
    <cellStyle name="Normal 9 4 8 4 2" xfId="5019" xr:uid="{5532F6D9-97EB-43FF-B09B-8160B4CF44C8}"/>
    <cellStyle name="Normal 9 4 8 4 2 2" xfId="5654" xr:uid="{81B37335-0531-48C0-A1A0-DED399365967}"/>
    <cellStyle name="Normal 9 4 8 5" xfId="5016" xr:uid="{85811C3C-A914-4487-9FB0-02B7B7E8D946}"/>
    <cellStyle name="Normal 9 4 8 5 2" xfId="5651" xr:uid="{B33FBC2B-0E33-427A-B8A8-453B4A36CF05}"/>
    <cellStyle name="Normal 9 4 9" xfId="3385" xr:uid="{BF460E73-302D-40CE-AFB5-9B796B974422}"/>
    <cellStyle name="Normal 9 4 9 2" xfId="5020" xr:uid="{B9DA05B6-8EA2-47DD-982B-49B7267AD95B}"/>
    <cellStyle name="Normal 9 4 9 2 2" xfId="5655" xr:uid="{C69AE652-C6BC-4626-A94E-D41624F7C2EE}"/>
    <cellStyle name="Normal 9 5" xfId="3386" xr:uid="{4FA85B25-E00E-492C-88B3-F15E5FE9452E}"/>
    <cellStyle name="Normal 9 5 10" xfId="3387" xr:uid="{4F1C37B7-2222-4FA5-83F3-C436BE073659}"/>
    <cellStyle name="Normal 9 5 10 2" xfId="5022" xr:uid="{D6D8FE08-E51C-4845-9FA3-84E632140AF6}"/>
    <cellStyle name="Normal 9 5 10 2 2" xfId="5657" xr:uid="{A54DE4E4-7FB8-43F4-B921-9A84D4458E80}"/>
    <cellStyle name="Normal 9 5 11" xfId="3388" xr:uid="{5B0B9A70-5B26-4E3D-A392-CFCC4E6C1BD7}"/>
    <cellStyle name="Normal 9 5 11 2" xfId="5023" xr:uid="{FBD7D609-1F6A-46A6-91CB-74ED17CC1786}"/>
    <cellStyle name="Normal 9 5 11 2 2" xfId="5658" xr:uid="{5E070F24-4874-4AE9-8070-46D0B4AA2B55}"/>
    <cellStyle name="Normal 9 5 12" xfId="5021" xr:uid="{FC270D75-30B7-49E5-9B67-EC5CF634F4A5}"/>
    <cellStyle name="Normal 9 5 12 2" xfId="5656" xr:uid="{FA68F9C4-B620-4339-A3E9-3451A2D5079B}"/>
    <cellStyle name="Normal 9 5 2" xfId="3389" xr:uid="{1331F28E-DB8C-45E9-A4D4-1A0E966459B9}"/>
    <cellStyle name="Normal 9 5 2 10" xfId="5024" xr:uid="{9EFD2451-8177-4F02-8F1B-447971C5FC47}"/>
    <cellStyle name="Normal 9 5 2 10 2" xfId="5659" xr:uid="{173BF909-A250-4492-BF26-B0BA20F23A74}"/>
    <cellStyle name="Normal 9 5 2 2" xfId="3390" xr:uid="{94796415-4132-42F6-8638-7484A4A2C7AA}"/>
    <cellStyle name="Normal 9 5 2 2 2" xfId="3391" xr:uid="{344D2B87-0170-4763-98B4-6D4EE735310C}"/>
    <cellStyle name="Normal 9 5 2 2 2 2" xfId="3392" xr:uid="{ECA857FC-0582-4045-85FE-6BBE534A8FC9}"/>
    <cellStyle name="Normal 9 5 2 2 2 2 2" xfId="3393" xr:uid="{4FC29D7F-D0FD-4D0D-8923-410211065A3A}"/>
    <cellStyle name="Normal 9 5 2 2 2 2 2 2" xfId="5028" xr:uid="{8809BD9C-E8EF-4B9A-90ED-2ABBEB4B35E0}"/>
    <cellStyle name="Normal 9 5 2 2 2 2 2 2 2" xfId="5663" xr:uid="{3193C2B6-FB82-45C2-9FD1-9506D6C1299F}"/>
    <cellStyle name="Normal 9 5 2 2 2 2 3" xfId="3394" xr:uid="{BB54A83C-085D-47B4-BE24-6361332B295A}"/>
    <cellStyle name="Normal 9 5 2 2 2 2 3 2" xfId="5029" xr:uid="{06A9043B-EA14-47F5-BD99-E84DA070904B}"/>
    <cellStyle name="Normal 9 5 2 2 2 2 3 2 2" xfId="5664" xr:uid="{4CDF7695-2827-41FE-887A-2463E64BD481}"/>
    <cellStyle name="Normal 9 5 2 2 2 2 4" xfId="3395" xr:uid="{613969E2-3F0C-41D9-837A-00AA707471C8}"/>
    <cellStyle name="Normal 9 5 2 2 2 2 4 2" xfId="5030" xr:uid="{6E1957D6-26E3-4953-AB1A-094AAB63E4D5}"/>
    <cellStyle name="Normal 9 5 2 2 2 2 4 2 2" xfId="5665" xr:uid="{001505FE-452E-4B8E-87B8-9BDBA9EDD9A8}"/>
    <cellStyle name="Normal 9 5 2 2 2 2 5" xfId="5027" xr:uid="{E682B79C-B0CF-4C12-8A5B-2F32BBD323A6}"/>
    <cellStyle name="Normal 9 5 2 2 2 2 5 2" xfId="5662" xr:uid="{4C39C75C-992A-4399-B141-9A07979CCC43}"/>
    <cellStyle name="Normal 9 5 2 2 2 3" xfId="3396" xr:uid="{7A85994B-1C00-4C89-9CA6-6FA40FFA068D}"/>
    <cellStyle name="Normal 9 5 2 2 2 3 2" xfId="3397" xr:uid="{05AC99C9-B503-4649-B8B6-8F905800DC73}"/>
    <cellStyle name="Normal 9 5 2 2 2 3 2 2" xfId="5032" xr:uid="{B3773DA4-01B5-41DF-8AB0-57D321D225B2}"/>
    <cellStyle name="Normal 9 5 2 2 2 3 2 2 2" xfId="5667" xr:uid="{148F9FF4-D6BA-4345-BF8E-6093F3E1459F}"/>
    <cellStyle name="Normal 9 5 2 2 2 3 3" xfId="3398" xr:uid="{78AA66FD-E3AB-4B83-ACEB-F73C110DB70A}"/>
    <cellStyle name="Normal 9 5 2 2 2 3 3 2" xfId="5033" xr:uid="{5B7211F0-F0CB-4AE8-8C9E-BF4A7F687265}"/>
    <cellStyle name="Normal 9 5 2 2 2 3 3 2 2" xfId="5668" xr:uid="{1E10571C-DEC6-41F6-864B-58B9B3D6F64F}"/>
    <cellStyle name="Normal 9 5 2 2 2 3 4" xfId="3399" xr:uid="{EDE59395-130D-4689-A02B-BEA5264DC012}"/>
    <cellStyle name="Normal 9 5 2 2 2 3 4 2" xfId="5034" xr:uid="{0E6F6419-FE93-4065-8169-FFF204274B7B}"/>
    <cellStyle name="Normal 9 5 2 2 2 3 4 2 2" xfId="5669" xr:uid="{AED18367-C6ED-46FC-BD00-4078AC8C8B35}"/>
    <cellStyle name="Normal 9 5 2 2 2 3 5" xfId="5031" xr:uid="{432213E4-1BBC-496A-A423-BC73D0A0B242}"/>
    <cellStyle name="Normal 9 5 2 2 2 3 5 2" xfId="5666" xr:uid="{DBC01CB0-97C6-4292-8F6D-4466B4257C6D}"/>
    <cellStyle name="Normal 9 5 2 2 2 4" xfId="3400" xr:uid="{9FFFD79B-083C-43D1-93A2-496CC65C01AB}"/>
    <cellStyle name="Normal 9 5 2 2 2 4 2" xfId="5035" xr:uid="{828DD31A-953E-4175-ABFF-631FD5C273A8}"/>
    <cellStyle name="Normal 9 5 2 2 2 4 2 2" xfId="5670" xr:uid="{5E37F795-B69E-4708-BD28-23F5221A6E4B}"/>
    <cellStyle name="Normal 9 5 2 2 2 5" xfId="3401" xr:uid="{1787C6E5-5E4B-48DD-A7C1-FF0AA4EB6893}"/>
    <cellStyle name="Normal 9 5 2 2 2 5 2" xfId="5036" xr:uid="{65AED7FC-3663-4338-AC9D-BFEF284C60A7}"/>
    <cellStyle name="Normal 9 5 2 2 2 5 2 2" xfId="5671" xr:uid="{277E01D2-D20C-45F7-B1AB-6CF67D293F29}"/>
    <cellStyle name="Normal 9 5 2 2 2 6" xfId="3402" xr:uid="{88C15751-3F26-41C6-B8D2-B6C9BE160948}"/>
    <cellStyle name="Normal 9 5 2 2 2 6 2" xfId="5037" xr:uid="{0FE2A661-8D1E-4620-BB11-87FD342D1FA1}"/>
    <cellStyle name="Normal 9 5 2 2 2 6 2 2" xfId="5672" xr:uid="{89772465-802D-4793-A7F1-A499D2DA4107}"/>
    <cellStyle name="Normal 9 5 2 2 2 7" xfId="5026" xr:uid="{581790F3-7059-42A2-A8A4-5E305596FBA5}"/>
    <cellStyle name="Normal 9 5 2 2 2 7 2" xfId="5661" xr:uid="{3B9076A2-E207-4AFE-A710-AF00F8A54DF5}"/>
    <cellStyle name="Normal 9 5 2 2 3" xfId="3403" xr:uid="{66B331AE-04F1-48D4-89C6-3FCD93889A8D}"/>
    <cellStyle name="Normal 9 5 2 2 3 2" xfId="3404" xr:uid="{DAE39B31-C687-4BF5-BF32-89BA7C422CDC}"/>
    <cellStyle name="Normal 9 5 2 2 3 2 2" xfId="3405" xr:uid="{36CF2C17-E0A9-4F0E-89C7-7E946715B0ED}"/>
    <cellStyle name="Normal 9 5 2 2 3 2 2 2" xfId="5040" xr:uid="{AD607871-C6D4-43A5-92C8-B2074C2AE71A}"/>
    <cellStyle name="Normal 9 5 2 2 3 2 2 2 2" xfId="5675" xr:uid="{B5B50914-D8FD-4B0D-8962-09B702800683}"/>
    <cellStyle name="Normal 9 5 2 2 3 2 3" xfId="3406" xr:uid="{EC3CCB19-AC9E-4292-A070-86358AED7E06}"/>
    <cellStyle name="Normal 9 5 2 2 3 2 3 2" xfId="5041" xr:uid="{4CC5C00A-5F47-44A1-9702-5D9BAE6B770B}"/>
    <cellStyle name="Normal 9 5 2 2 3 2 3 2 2" xfId="5676" xr:uid="{F6C38FE2-461B-4BEA-BC47-9825D0E3296D}"/>
    <cellStyle name="Normal 9 5 2 2 3 2 4" xfId="3407" xr:uid="{807C6186-4EE7-4A5B-847E-17D7D3E3F2FE}"/>
    <cellStyle name="Normal 9 5 2 2 3 2 4 2" xfId="5042" xr:uid="{79ABE6AC-B575-46D6-AF7C-73F52955F201}"/>
    <cellStyle name="Normal 9 5 2 2 3 2 4 2 2" xfId="5677" xr:uid="{4AE8E054-D890-4661-B243-EEB33232E811}"/>
    <cellStyle name="Normal 9 5 2 2 3 2 5" xfId="5039" xr:uid="{E33A8EB4-7CE7-464F-A30B-53EB83F7925C}"/>
    <cellStyle name="Normal 9 5 2 2 3 2 5 2" xfId="5674" xr:uid="{7780268C-4952-495F-9CDC-5FC83F9E37C8}"/>
    <cellStyle name="Normal 9 5 2 2 3 3" xfId="3408" xr:uid="{CCE435A0-3988-41A9-AF66-113491FFACDE}"/>
    <cellStyle name="Normal 9 5 2 2 3 3 2" xfId="5043" xr:uid="{350DA075-F17B-4FAB-B434-136F34C57DEA}"/>
    <cellStyle name="Normal 9 5 2 2 3 3 2 2" xfId="5678" xr:uid="{5B025F1B-9058-4D6A-872F-2948FF84C7A0}"/>
    <cellStyle name="Normal 9 5 2 2 3 4" xfId="3409" xr:uid="{67A2F992-CED4-4214-AE1B-749E4E1B484D}"/>
    <cellStyle name="Normal 9 5 2 2 3 4 2" xfId="5044" xr:uid="{7EE66EF7-4D01-46C7-A69E-55D255D3F66C}"/>
    <cellStyle name="Normal 9 5 2 2 3 4 2 2" xfId="5679" xr:uid="{2F34DA81-A935-4E67-B964-72A3C3D3FBE8}"/>
    <cellStyle name="Normal 9 5 2 2 3 5" xfId="3410" xr:uid="{E851892A-0043-402E-9205-37E93FC3DFDE}"/>
    <cellStyle name="Normal 9 5 2 2 3 5 2" xfId="5045" xr:uid="{E3A0CBAA-3945-4316-8FE8-ECF132A6C7CC}"/>
    <cellStyle name="Normal 9 5 2 2 3 5 2 2" xfId="5680" xr:uid="{2B8DAED2-F5FE-439C-9DEE-69E8B81D8BB8}"/>
    <cellStyle name="Normal 9 5 2 2 3 6" xfId="5038" xr:uid="{FB75D6C2-E590-4B39-8D7B-B6FA9B12D395}"/>
    <cellStyle name="Normal 9 5 2 2 3 6 2" xfId="5673" xr:uid="{28FB51F5-8DED-496E-8708-67CAED975C59}"/>
    <cellStyle name="Normal 9 5 2 2 4" xfId="3411" xr:uid="{A5CD49E1-6163-413C-8BC5-C9130503FA1F}"/>
    <cellStyle name="Normal 9 5 2 2 4 2" xfId="3412" xr:uid="{AE78B257-622F-4EF0-A93B-BD8B29A66560}"/>
    <cellStyle name="Normal 9 5 2 2 4 2 2" xfId="5047" xr:uid="{3D86EEBB-01F5-4011-84BC-F8BAE17DDF23}"/>
    <cellStyle name="Normal 9 5 2 2 4 2 2 2" xfId="5682" xr:uid="{F1E2CA8A-C144-4A10-B5A4-1B6FBBFA35DF}"/>
    <cellStyle name="Normal 9 5 2 2 4 3" xfId="3413" xr:uid="{0FB37802-BEF5-4481-92C5-9B4179765FE1}"/>
    <cellStyle name="Normal 9 5 2 2 4 3 2" xfId="5048" xr:uid="{9ED4DFA1-AF6C-4C01-9B52-798E82AF350D}"/>
    <cellStyle name="Normal 9 5 2 2 4 3 2 2" xfId="5683" xr:uid="{9F40BFB2-C905-44D9-8256-A881ED537690}"/>
    <cellStyle name="Normal 9 5 2 2 4 4" xfId="3414" xr:uid="{C08F0B4B-738B-491B-8107-0FF51D24D631}"/>
    <cellStyle name="Normal 9 5 2 2 4 4 2" xfId="5049" xr:uid="{28637A0F-CEDC-410B-AD65-5B36BCC056F8}"/>
    <cellStyle name="Normal 9 5 2 2 4 4 2 2" xfId="5684" xr:uid="{24A193CE-FDBD-45A1-A751-8920B6A1474F}"/>
    <cellStyle name="Normal 9 5 2 2 4 5" xfId="5046" xr:uid="{1E71EBC6-F8DC-4CDF-94AB-9F510D2F76BC}"/>
    <cellStyle name="Normal 9 5 2 2 4 5 2" xfId="5681" xr:uid="{52F78806-B667-4828-AF99-74FA6609F8F6}"/>
    <cellStyle name="Normal 9 5 2 2 5" xfId="3415" xr:uid="{B6F05B46-E187-4DA5-9CEF-FE8C50CCB7DD}"/>
    <cellStyle name="Normal 9 5 2 2 5 2" xfId="3416" xr:uid="{C102E5E2-4D04-4CFB-B164-05E9429F4554}"/>
    <cellStyle name="Normal 9 5 2 2 5 2 2" xfId="5051" xr:uid="{EEF56F58-AC8B-455B-99EA-CB3D9E7941A4}"/>
    <cellStyle name="Normal 9 5 2 2 5 2 2 2" xfId="5686" xr:uid="{A173B4EC-9810-4680-BB3D-D9E4018362CD}"/>
    <cellStyle name="Normal 9 5 2 2 5 3" xfId="3417" xr:uid="{CBCCB175-3F00-4F3F-8ACD-B11CD39CDE45}"/>
    <cellStyle name="Normal 9 5 2 2 5 3 2" xfId="5052" xr:uid="{8D72B767-68A8-48F1-9062-54E68D349C30}"/>
    <cellStyle name="Normal 9 5 2 2 5 3 2 2" xfId="5687" xr:uid="{5B209AB5-4097-4633-8CFB-DBA03753132C}"/>
    <cellStyle name="Normal 9 5 2 2 5 4" xfId="3418" xr:uid="{AED08FE0-725B-476D-94B3-0B61CAC2635E}"/>
    <cellStyle name="Normal 9 5 2 2 5 4 2" xfId="5053" xr:uid="{46B74935-63E6-45B8-A9BA-BA945E7204BC}"/>
    <cellStyle name="Normal 9 5 2 2 5 4 2 2" xfId="5688" xr:uid="{C382E350-00FA-4899-B514-99F9E5176D59}"/>
    <cellStyle name="Normal 9 5 2 2 5 5" xfId="5050" xr:uid="{282491E6-4CB2-4158-80D4-533486113CBF}"/>
    <cellStyle name="Normal 9 5 2 2 5 5 2" xfId="5685" xr:uid="{AE779403-D1DB-4E6C-BCEE-497DC908E543}"/>
    <cellStyle name="Normal 9 5 2 2 6" xfId="3419" xr:uid="{7B5080D1-6C04-4124-A95D-B7E16644822E}"/>
    <cellStyle name="Normal 9 5 2 2 6 2" xfId="5054" xr:uid="{08A4782D-FB90-47F2-9B06-D37433FF2C79}"/>
    <cellStyle name="Normal 9 5 2 2 6 2 2" xfId="5689" xr:uid="{9A02B524-9D4F-481F-91A2-7D993A25A388}"/>
    <cellStyle name="Normal 9 5 2 2 7" xfId="3420" xr:uid="{B7C5A31B-3858-4DAA-9F29-CBE9155C87D9}"/>
    <cellStyle name="Normal 9 5 2 2 7 2" xfId="5055" xr:uid="{48C13843-CD0A-416D-B686-63FD498B3AAE}"/>
    <cellStyle name="Normal 9 5 2 2 7 2 2" xfId="5690" xr:uid="{52492767-074E-442E-938E-AEE5F85033C4}"/>
    <cellStyle name="Normal 9 5 2 2 8" xfId="3421" xr:uid="{91ECCD9C-C99D-4A0C-991C-7BF737ABF46C}"/>
    <cellStyle name="Normal 9 5 2 2 8 2" xfId="5056" xr:uid="{23653040-1737-45BB-921A-D11DCB5A28A2}"/>
    <cellStyle name="Normal 9 5 2 2 8 2 2" xfId="5691" xr:uid="{5FEA535A-FC63-4377-9079-053BD3F625B6}"/>
    <cellStyle name="Normal 9 5 2 2 9" xfId="5025" xr:uid="{CBDABBD2-12FD-456E-904A-8ABB1AAFEBB3}"/>
    <cellStyle name="Normal 9 5 2 2 9 2" xfId="5660" xr:uid="{DFABABE2-708D-43F5-AC47-D447CBDDFA62}"/>
    <cellStyle name="Normal 9 5 2 3" xfId="3422" xr:uid="{1DD636F7-2A70-4D9D-BBF3-8D169CD0ACC5}"/>
    <cellStyle name="Normal 9 5 2 3 2" xfId="3423" xr:uid="{AF446945-F1D6-49D5-B482-B5D76C6EAE38}"/>
    <cellStyle name="Normal 9 5 2 3 2 2" xfId="3424" xr:uid="{F4716195-18F7-44AF-A75A-6B62D4B6BB86}"/>
    <cellStyle name="Normal 9 5 2 3 2 2 2" xfId="5059" xr:uid="{9F6933FE-700C-48BE-AC4B-EE4A54542C9B}"/>
    <cellStyle name="Normal 9 5 2 3 2 2 2 2" xfId="5694" xr:uid="{EAB595DD-1E35-403F-95B9-D36716E470A8}"/>
    <cellStyle name="Normal 9 5 2 3 2 3" xfId="3425" xr:uid="{B3FB7B6A-0CC3-4DFE-A610-3BA5178EA608}"/>
    <cellStyle name="Normal 9 5 2 3 2 3 2" xfId="5060" xr:uid="{140DBE17-7C6D-48E7-8C18-042C12246C89}"/>
    <cellStyle name="Normal 9 5 2 3 2 3 2 2" xfId="5695" xr:uid="{600B6DE0-DB58-48C6-9D2B-252CC3E7BA75}"/>
    <cellStyle name="Normal 9 5 2 3 2 4" xfId="3426" xr:uid="{B9966333-3FDC-479F-B0A9-82433942EA5D}"/>
    <cellStyle name="Normal 9 5 2 3 2 4 2" xfId="5061" xr:uid="{183BF608-BC2A-419A-BF72-9A613F5027B9}"/>
    <cellStyle name="Normal 9 5 2 3 2 4 2 2" xfId="5696" xr:uid="{C9C4569F-FC8E-4BE9-ABAC-A1854FC53ACE}"/>
    <cellStyle name="Normal 9 5 2 3 2 5" xfId="5058" xr:uid="{22F29FB6-BDD4-4D0E-A2B7-8A1D67C29B58}"/>
    <cellStyle name="Normal 9 5 2 3 2 5 2" xfId="5693" xr:uid="{B4B3A3CE-C236-4E49-8A28-0CCEED4E440E}"/>
    <cellStyle name="Normal 9 5 2 3 3" xfId="3427" xr:uid="{3500C47A-8FAE-4208-8255-33CA6D662C9E}"/>
    <cellStyle name="Normal 9 5 2 3 3 2" xfId="3428" xr:uid="{7E38F738-E650-4A82-9734-FFDA5E1FE086}"/>
    <cellStyle name="Normal 9 5 2 3 3 2 2" xfId="5063" xr:uid="{FDA13D81-5BA6-458D-997F-5DB1373ACEEF}"/>
    <cellStyle name="Normal 9 5 2 3 3 2 2 2" xfId="5698" xr:uid="{6B129C08-DC8A-4DEC-93D3-58B20D77BAE4}"/>
    <cellStyle name="Normal 9 5 2 3 3 3" xfId="3429" xr:uid="{7BF833E9-9BFF-49BC-A21A-162F2E724476}"/>
    <cellStyle name="Normal 9 5 2 3 3 3 2" xfId="5064" xr:uid="{A6DE4EEE-2A73-4865-AC26-D9BE9F409BD0}"/>
    <cellStyle name="Normal 9 5 2 3 3 3 2 2" xfId="5699" xr:uid="{DBE886D8-B81E-46EF-A19C-E88ECEC4FDE1}"/>
    <cellStyle name="Normal 9 5 2 3 3 4" xfId="3430" xr:uid="{98641B9B-FD6D-41CF-A2D6-0B5981ADD0A7}"/>
    <cellStyle name="Normal 9 5 2 3 3 4 2" xfId="5065" xr:uid="{107491E5-87E7-4B55-89FC-944B55131E6A}"/>
    <cellStyle name="Normal 9 5 2 3 3 4 2 2" xfId="5700" xr:uid="{6FCFD52C-06A4-4541-A725-4185A62E0563}"/>
    <cellStyle name="Normal 9 5 2 3 3 5" xfId="5062" xr:uid="{C28C6BBA-8908-4CDB-A44C-FBB023C50D45}"/>
    <cellStyle name="Normal 9 5 2 3 3 5 2" xfId="5697" xr:uid="{D8C37259-6919-4AAB-9752-C8FE8CA0ECD7}"/>
    <cellStyle name="Normal 9 5 2 3 4" xfId="3431" xr:uid="{3C8CE983-F8F2-4703-8383-155838EA0C85}"/>
    <cellStyle name="Normal 9 5 2 3 4 2" xfId="5066" xr:uid="{A792D1B7-831E-46EF-8E7E-CDED7A0CC230}"/>
    <cellStyle name="Normal 9 5 2 3 4 2 2" xfId="5701" xr:uid="{E922CBB6-6C97-4405-A6CE-D3F7F441A326}"/>
    <cellStyle name="Normal 9 5 2 3 5" xfId="3432" xr:uid="{B6A0B3B0-99B6-4936-8BCA-F64FDA968F64}"/>
    <cellStyle name="Normal 9 5 2 3 5 2" xfId="5067" xr:uid="{0DF5EA38-27A7-4B79-BDAF-23CEDF06E213}"/>
    <cellStyle name="Normal 9 5 2 3 5 2 2" xfId="5702" xr:uid="{3DF8A03E-784F-4EF3-8D57-DCFCCAA0E2A9}"/>
    <cellStyle name="Normal 9 5 2 3 6" xfId="3433" xr:uid="{A10BB3DC-E5C9-4A5C-BF1A-F945E9750005}"/>
    <cellStyle name="Normal 9 5 2 3 6 2" xfId="5068" xr:uid="{678DA126-5850-4092-B97C-5D07D90F6700}"/>
    <cellStyle name="Normal 9 5 2 3 6 2 2" xfId="5703" xr:uid="{E7EDCD8E-E44A-4D7E-9238-C8AA776387D3}"/>
    <cellStyle name="Normal 9 5 2 3 7" xfId="5057" xr:uid="{81DB711F-AEE8-4B59-9135-C92774210E2A}"/>
    <cellStyle name="Normal 9 5 2 3 7 2" xfId="5692" xr:uid="{E038EDB9-3418-447E-B484-B7E4CBAF1431}"/>
    <cellStyle name="Normal 9 5 2 4" xfId="3434" xr:uid="{83349562-8E8F-4CF9-B7EC-F5B41476B255}"/>
    <cellStyle name="Normal 9 5 2 4 2" xfId="3435" xr:uid="{B6FE78E9-5FB1-4649-9BFF-7CD0E20871FB}"/>
    <cellStyle name="Normal 9 5 2 4 2 2" xfId="3436" xr:uid="{9F4A4C6C-5123-4DB0-A0BA-FC2349286D48}"/>
    <cellStyle name="Normal 9 5 2 4 2 2 2" xfId="5071" xr:uid="{C2357F8D-4080-452A-9804-A29EBA13DA0F}"/>
    <cellStyle name="Normal 9 5 2 4 2 2 2 2" xfId="5706" xr:uid="{B2A3ACE1-CD87-4719-A58C-231EFE6BE7AD}"/>
    <cellStyle name="Normal 9 5 2 4 2 3" xfId="3437" xr:uid="{422A1F4A-EE35-43CC-A16E-6FED2A586A56}"/>
    <cellStyle name="Normal 9 5 2 4 2 3 2" xfId="5072" xr:uid="{9C70FF86-09D6-4456-9110-A97B1E07A3DA}"/>
    <cellStyle name="Normal 9 5 2 4 2 3 2 2" xfId="5707" xr:uid="{0A4C4BB3-5BC1-42D8-A695-E795E29BB6CD}"/>
    <cellStyle name="Normal 9 5 2 4 2 4" xfId="3438" xr:uid="{1A36F247-9B2E-4B08-910A-58FDCE52AAB1}"/>
    <cellStyle name="Normal 9 5 2 4 2 4 2" xfId="5073" xr:uid="{C064F9C2-BD0F-48B6-A059-491B4A29DA01}"/>
    <cellStyle name="Normal 9 5 2 4 2 4 2 2" xfId="5708" xr:uid="{619E7E10-CED9-46F4-B55C-AC8F9922EB97}"/>
    <cellStyle name="Normal 9 5 2 4 2 5" xfId="5070" xr:uid="{3DD2F236-E8A1-4C38-BBBA-A00FCC8A008A}"/>
    <cellStyle name="Normal 9 5 2 4 2 5 2" xfId="5705" xr:uid="{0D9883FF-996C-42F9-BC65-92F8BDC525B1}"/>
    <cellStyle name="Normal 9 5 2 4 3" xfId="3439" xr:uid="{53D2B9B2-AABF-47F5-A6A2-124362731E4F}"/>
    <cellStyle name="Normal 9 5 2 4 3 2" xfId="5074" xr:uid="{B490C523-8075-4F38-B406-09CD8731EDD0}"/>
    <cellStyle name="Normal 9 5 2 4 3 2 2" xfId="5709" xr:uid="{5A2B2438-318B-4ACE-86F8-49358123C2E6}"/>
    <cellStyle name="Normal 9 5 2 4 4" xfId="3440" xr:uid="{782A1351-C348-4391-BD72-725AAC4F8CD9}"/>
    <cellStyle name="Normal 9 5 2 4 4 2" xfId="5075" xr:uid="{B395EB87-B3F9-41BC-B4B0-54225471715E}"/>
    <cellStyle name="Normal 9 5 2 4 4 2 2" xfId="5710" xr:uid="{A8AD6FE0-0DC9-416B-BCFA-ED42875AC6CD}"/>
    <cellStyle name="Normal 9 5 2 4 5" xfId="3441" xr:uid="{80EA094A-D39B-4A6B-B8AE-508F3A1492D5}"/>
    <cellStyle name="Normal 9 5 2 4 5 2" xfId="5076" xr:uid="{435BE058-CE34-4B55-A9F7-B054B5B6600F}"/>
    <cellStyle name="Normal 9 5 2 4 5 2 2" xfId="5711" xr:uid="{2DA494F6-6387-4664-A732-C36264E0F8E8}"/>
    <cellStyle name="Normal 9 5 2 4 6" xfId="5069" xr:uid="{63C2483D-0AAE-4B91-8BC9-56A5D0DCDED8}"/>
    <cellStyle name="Normal 9 5 2 4 6 2" xfId="5704" xr:uid="{DFFCB430-4F63-4466-9F67-7ADFD646AF1E}"/>
    <cellStyle name="Normal 9 5 2 5" xfId="3442" xr:uid="{6FF6C983-89F1-4693-90EA-B9C8C013C748}"/>
    <cellStyle name="Normal 9 5 2 5 2" xfId="3443" xr:uid="{CFDBD873-3CB6-4259-9EC8-F38E84312ED6}"/>
    <cellStyle name="Normal 9 5 2 5 2 2" xfId="5078" xr:uid="{840C3C6E-A51E-4CD9-BD83-33CA280A9F81}"/>
    <cellStyle name="Normal 9 5 2 5 2 2 2" xfId="5713" xr:uid="{BC4AE3FE-FB3A-4732-8ED6-EC7C35E97B4E}"/>
    <cellStyle name="Normal 9 5 2 5 3" xfId="3444" xr:uid="{EC58A4A3-4CC5-49C9-A735-96F10D219D45}"/>
    <cellStyle name="Normal 9 5 2 5 3 2" xfId="5079" xr:uid="{088BE237-BAD1-4364-816E-A60AED326185}"/>
    <cellStyle name="Normal 9 5 2 5 3 2 2" xfId="5714" xr:uid="{8C7FA6A1-A9C0-4F08-9EDB-0DD52D1AA05C}"/>
    <cellStyle name="Normal 9 5 2 5 4" xfId="3445" xr:uid="{078C762C-D8CC-4B31-A35C-F9C365B61D51}"/>
    <cellStyle name="Normal 9 5 2 5 4 2" xfId="5080" xr:uid="{78B82496-5F7E-4908-BB0F-D082D5BEF0B8}"/>
    <cellStyle name="Normal 9 5 2 5 4 2 2" xfId="5715" xr:uid="{3AD207D6-C409-48CD-9D86-D2F3FF93B6C7}"/>
    <cellStyle name="Normal 9 5 2 5 5" xfId="5077" xr:uid="{38B3D962-7D07-44D5-B982-A5AC82B690DA}"/>
    <cellStyle name="Normal 9 5 2 5 5 2" xfId="5712" xr:uid="{686947EF-A4BC-43DA-A7DB-A7B705553E16}"/>
    <cellStyle name="Normal 9 5 2 6" xfId="3446" xr:uid="{92F8DEE6-F6F8-4EC1-A6BA-59576D8A93EB}"/>
    <cellStyle name="Normal 9 5 2 6 2" xfId="3447" xr:uid="{58FD29B3-7865-481F-9F1B-7C1A82C26CD3}"/>
    <cellStyle name="Normal 9 5 2 6 2 2" xfId="5082" xr:uid="{6F1BF327-2413-4C35-AA28-23C3540BCFD6}"/>
    <cellStyle name="Normal 9 5 2 6 2 2 2" xfId="5717" xr:uid="{EBD14793-C3FF-4B94-A704-675499E6E8C6}"/>
    <cellStyle name="Normal 9 5 2 6 3" xfId="3448" xr:uid="{A0196C9B-EDA4-4368-842F-999DA243EEBF}"/>
    <cellStyle name="Normal 9 5 2 6 3 2" xfId="5083" xr:uid="{581D72A7-019B-4503-B0B6-F40653E753C1}"/>
    <cellStyle name="Normal 9 5 2 6 3 2 2" xfId="5718" xr:uid="{D45AA9BE-FA1B-4D01-A34B-96C8634FBC2D}"/>
    <cellStyle name="Normal 9 5 2 6 4" xfId="3449" xr:uid="{D4D31DF1-B655-4ED3-9CA2-8F1AFF8C2C39}"/>
    <cellStyle name="Normal 9 5 2 6 4 2" xfId="5084" xr:uid="{8BA8F431-21C2-4538-B432-A36AA041BD84}"/>
    <cellStyle name="Normal 9 5 2 6 4 2 2" xfId="5719" xr:uid="{FCDBED0B-4859-4087-8275-EA8C03989F33}"/>
    <cellStyle name="Normal 9 5 2 6 5" xfId="5081" xr:uid="{753A2DB8-AB84-4021-9A5A-058A8AEB18BA}"/>
    <cellStyle name="Normal 9 5 2 6 5 2" xfId="5716" xr:uid="{83955856-F6D9-432E-A116-49446CD8A0EB}"/>
    <cellStyle name="Normal 9 5 2 7" xfId="3450" xr:uid="{623FDF46-76A0-4ACD-A6B1-9AAFC120578D}"/>
    <cellStyle name="Normal 9 5 2 7 2" xfId="5085" xr:uid="{6D26AE2F-D09E-46EE-BEEC-96CDCDC08F4B}"/>
    <cellStyle name="Normal 9 5 2 7 2 2" xfId="5720" xr:uid="{7555534F-D67F-4771-BDA0-BB3600180B95}"/>
    <cellStyle name="Normal 9 5 2 8" xfId="3451" xr:uid="{4410229A-47DE-4ACC-9DA2-14697BA6E8EE}"/>
    <cellStyle name="Normal 9 5 2 8 2" xfId="5086" xr:uid="{FE6903C1-139F-4BA4-82F6-0425F7F19369}"/>
    <cellStyle name="Normal 9 5 2 8 2 2" xfId="5721" xr:uid="{5E37B1A7-0D31-43DA-9268-94F56082C803}"/>
    <cellStyle name="Normal 9 5 2 9" xfId="3452" xr:uid="{19402B3C-47CD-41A6-A140-B4EC2A8D3744}"/>
    <cellStyle name="Normal 9 5 2 9 2" xfId="5087" xr:uid="{54647ACA-E2FD-4395-BC5E-61B4775FD74A}"/>
    <cellStyle name="Normal 9 5 2 9 2 2" xfId="5722" xr:uid="{87349DDD-0EA9-45BC-A6A1-C1D54F93309E}"/>
    <cellStyle name="Normal 9 5 3" xfId="3453" xr:uid="{7F06D1BD-355B-4F82-B0C4-006C9DE7D919}"/>
    <cellStyle name="Normal 9 5 3 2" xfId="3454" xr:uid="{3DD9D576-BB4E-46F7-8568-269A7B9105C7}"/>
    <cellStyle name="Normal 9 5 3 2 2" xfId="3455" xr:uid="{08175669-864F-4CC2-8EA4-AA5D191EE3BA}"/>
    <cellStyle name="Normal 9 5 3 2 2 2" xfId="3456" xr:uid="{E4806AE8-2017-4CE9-966A-A578254D5A7B}"/>
    <cellStyle name="Normal 9 5 3 2 2 2 2" xfId="4275" xr:uid="{7BDFF332-1FBE-4B6B-B0E5-355DC81797DF}"/>
    <cellStyle name="Normal 9 5 3 2 2 2 2 2" xfId="5092" xr:uid="{99B54507-586E-487E-873A-8E24C2EE1FF0}"/>
    <cellStyle name="Normal 9 5 3 2 2 2 2 2 2" xfId="5727" xr:uid="{01D00E89-5C7B-446B-8F93-5F00224800D6}"/>
    <cellStyle name="Normal 9 5 3 2 2 2 3" xfId="5091" xr:uid="{773C170B-054B-4633-A4B3-0989D88E2FE0}"/>
    <cellStyle name="Normal 9 5 3 2 2 2 3 2" xfId="5726" xr:uid="{A484ADF2-6CDC-44D4-8371-A2706F56C806}"/>
    <cellStyle name="Normal 9 5 3 2 2 3" xfId="3457" xr:uid="{7BD2305F-C130-4C09-81C4-E7F064D796CA}"/>
    <cellStyle name="Normal 9 5 3 2 2 3 2" xfId="5093" xr:uid="{AABBD651-B34F-4223-85FB-9F72C1A19D61}"/>
    <cellStyle name="Normal 9 5 3 2 2 3 2 2" xfId="5728" xr:uid="{6CC4A72E-7F39-4AAE-8541-7734AC4B2985}"/>
    <cellStyle name="Normal 9 5 3 2 2 4" xfId="3458" xr:uid="{75D533DC-0FB6-424F-9345-6734F1B97408}"/>
    <cellStyle name="Normal 9 5 3 2 2 4 2" xfId="5094" xr:uid="{B733222C-B156-4FEB-B35A-9F3E77238B27}"/>
    <cellStyle name="Normal 9 5 3 2 2 4 2 2" xfId="5729" xr:uid="{73F2EDCA-4CA0-474F-AC02-A4D2758F74E4}"/>
    <cellStyle name="Normal 9 5 3 2 2 5" xfId="5090" xr:uid="{6E5FA763-B5C0-48B5-A94F-84C747457877}"/>
    <cellStyle name="Normal 9 5 3 2 2 5 2" xfId="5725" xr:uid="{6CCCAC94-0205-49DF-94ED-49AAC516684F}"/>
    <cellStyle name="Normal 9 5 3 2 3" xfId="3459" xr:uid="{0AACAA2F-7885-4905-B198-8CC3DE4FEB3B}"/>
    <cellStyle name="Normal 9 5 3 2 3 2" xfId="3460" xr:uid="{77E4BA63-B333-4E66-941B-8D8F2A3D3E1F}"/>
    <cellStyle name="Normal 9 5 3 2 3 2 2" xfId="5096" xr:uid="{C458F195-E86A-4CEF-AE9A-21A80A880C50}"/>
    <cellStyle name="Normal 9 5 3 2 3 2 2 2" xfId="5731" xr:uid="{448E73E5-C9F0-418A-9CE9-E096752613E7}"/>
    <cellStyle name="Normal 9 5 3 2 3 3" xfId="3461" xr:uid="{C5A73C42-7473-449B-8B05-1978688DE4FF}"/>
    <cellStyle name="Normal 9 5 3 2 3 3 2" xfId="5097" xr:uid="{57DA4B12-01C4-4A81-BD3D-5FC0089F4DC3}"/>
    <cellStyle name="Normal 9 5 3 2 3 3 2 2" xfId="5732" xr:uid="{493682A0-55AC-41AD-AD13-3CA6B974428D}"/>
    <cellStyle name="Normal 9 5 3 2 3 4" xfId="3462" xr:uid="{3354E336-B2B1-4B10-A208-A12E5C854E88}"/>
    <cellStyle name="Normal 9 5 3 2 3 4 2" xfId="5098" xr:uid="{5AEAD891-F7C1-475E-9DF7-92DD97BFBE4C}"/>
    <cellStyle name="Normal 9 5 3 2 3 4 2 2" xfId="5733" xr:uid="{23FA80EC-39EF-4663-B515-374DF06E6FEB}"/>
    <cellStyle name="Normal 9 5 3 2 3 5" xfId="5095" xr:uid="{B9CB2A58-35E8-49C5-BBE2-A136AF4833E0}"/>
    <cellStyle name="Normal 9 5 3 2 3 5 2" xfId="5730" xr:uid="{F2364D67-81C2-4D7A-B17C-73542E72BAAC}"/>
    <cellStyle name="Normal 9 5 3 2 4" xfId="3463" xr:uid="{17DB82F6-1EA7-4C34-8346-B16996787ECB}"/>
    <cellStyle name="Normal 9 5 3 2 4 2" xfId="5099" xr:uid="{E8469941-A1BD-421B-AE15-1509E914273A}"/>
    <cellStyle name="Normal 9 5 3 2 4 2 2" xfId="5734" xr:uid="{EA953623-0455-4813-A9A2-07447F4A3BF3}"/>
    <cellStyle name="Normal 9 5 3 2 5" xfId="3464" xr:uid="{4B87575D-E89A-4B2B-B4E1-E833D5EC197F}"/>
    <cellStyle name="Normal 9 5 3 2 5 2" xfId="5100" xr:uid="{EDDD372C-C95F-41E1-8815-74AB221013AA}"/>
    <cellStyle name="Normal 9 5 3 2 5 2 2" xfId="5735" xr:uid="{EB3A1ABA-667A-4050-B9F5-904D29F1311A}"/>
    <cellStyle name="Normal 9 5 3 2 6" xfId="3465" xr:uid="{9DCF7ABC-7E20-4FE2-A465-A768F5B22039}"/>
    <cellStyle name="Normal 9 5 3 2 6 2" xfId="5101" xr:uid="{02135139-0142-43BA-98A4-C04678B6E24D}"/>
    <cellStyle name="Normal 9 5 3 2 6 2 2" xfId="5736" xr:uid="{16E0B262-A581-4A6E-8A07-74DA93895C7B}"/>
    <cellStyle name="Normal 9 5 3 2 7" xfId="5089" xr:uid="{B9E50F7E-A9C4-41EC-B879-C193FCB97B84}"/>
    <cellStyle name="Normal 9 5 3 2 7 2" xfId="5724" xr:uid="{C8A1F390-CB60-4333-A8BB-D8C4BB9B8D05}"/>
    <cellStyle name="Normal 9 5 3 3" xfId="3466" xr:uid="{8D16E18C-04EF-45C5-A02C-E7A3A68F0D9B}"/>
    <cellStyle name="Normal 9 5 3 3 2" xfId="3467" xr:uid="{37253070-0E8C-4F3A-AD66-5DBF331DFD8D}"/>
    <cellStyle name="Normal 9 5 3 3 2 2" xfId="3468" xr:uid="{B4596536-A225-471F-95DB-529EA29E6828}"/>
    <cellStyle name="Normal 9 5 3 3 2 2 2" xfId="5104" xr:uid="{B6CFE201-BEBD-45D0-A5AA-FD6DD820840C}"/>
    <cellStyle name="Normal 9 5 3 3 2 2 2 2" xfId="5739" xr:uid="{2B638B3D-79E2-482A-96BB-EFFA2740328D}"/>
    <cellStyle name="Normal 9 5 3 3 2 3" xfId="3469" xr:uid="{824E6B0E-E2D5-4260-B29D-BE56947A9373}"/>
    <cellStyle name="Normal 9 5 3 3 2 3 2" xfId="5105" xr:uid="{9F480A07-3308-4F49-8047-B712B9A7A416}"/>
    <cellStyle name="Normal 9 5 3 3 2 3 2 2" xfId="5740" xr:uid="{DC7AE395-F851-421F-B351-07FF1B5E8D47}"/>
    <cellStyle name="Normal 9 5 3 3 2 4" xfId="3470" xr:uid="{578B2326-3473-406B-84E3-8CAE66756235}"/>
    <cellStyle name="Normal 9 5 3 3 2 4 2" xfId="5106" xr:uid="{2D847815-5FE4-4707-9AC3-13D653372927}"/>
    <cellStyle name="Normal 9 5 3 3 2 4 2 2" xfId="5741" xr:uid="{6BA1AD27-8B11-440F-B845-EEE20CDE444C}"/>
    <cellStyle name="Normal 9 5 3 3 2 5" xfId="5103" xr:uid="{9282F83B-A19C-460D-A240-B65C65FBFE2E}"/>
    <cellStyle name="Normal 9 5 3 3 2 5 2" xfId="5738" xr:uid="{615423DA-D808-4B5A-AA49-EADDFDAF04CA}"/>
    <cellStyle name="Normal 9 5 3 3 3" xfId="3471" xr:uid="{457BD51D-8F98-47E9-9E5A-CA6290577A7B}"/>
    <cellStyle name="Normal 9 5 3 3 3 2" xfId="5107" xr:uid="{1E87B2A1-A0D0-4ED4-AAFC-DE114CA987AB}"/>
    <cellStyle name="Normal 9 5 3 3 3 2 2" xfId="5742" xr:uid="{E5479047-2602-4C08-99F4-45BEA54471B1}"/>
    <cellStyle name="Normal 9 5 3 3 4" xfId="3472" xr:uid="{1A62469C-B832-4E7D-B8EF-A97A3DE4B263}"/>
    <cellStyle name="Normal 9 5 3 3 4 2" xfId="5108" xr:uid="{15AFC14E-A735-45EF-9BFC-189CCD14AE7C}"/>
    <cellStyle name="Normal 9 5 3 3 4 2 2" xfId="5743" xr:uid="{30EC6E6A-4F53-4EE6-8890-74F12DDFD952}"/>
    <cellStyle name="Normal 9 5 3 3 5" xfId="3473" xr:uid="{B39813E9-5DD9-4F9B-8936-91FAC35A2F4A}"/>
    <cellStyle name="Normal 9 5 3 3 5 2" xfId="5109" xr:uid="{E9DAD17F-B96B-4884-A24B-B9AF7E996B2C}"/>
    <cellStyle name="Normal 9 5 3 3 5 2 2" xfId="5744" xr:uid="{F5306C83-3ACD-42B9-A0E5-6E67EA926939}"/>
    <cellStyle name="Normal 9 5 3 3 6" xfId="5102" xr:uid="{971B6CF0-8DFC-4D13-9463-15FBA37DA339}"/>
    <cellStyle name="Normal 9 5 3 3 6 2" xfId="5737" xr:uid="{E7744B91-FDB0-4D78-92F6-7CD64E7585FD}"/>
    <cellStyle name="Normal 9 5 3 4" xfId="3474" xr:uid="{9FCEF8F4-C4B8-45B7-8868-7F0F338C6928}"/>
    <cellStyle name="Normal 9 5 3 4 2" xfId="3475" xr:uid="{7AD049D3-7AB0-4883-83D5-41A405F73EEC}"/>
    <cellStyle name="Normal 9 5 3 4 2 2" xfId="5111" xr:uid="{3BD1F09B-2787-44A1-8103-955A23BEC6AC}"/>
    <cellStyle name="Normal 9 5 3 4 2 2 2" xfId="5746" xr:uid="{6E99104F-85BC-4C00-A854-26224465E3FA}"/>
    <cellStyle name="Normal 9 5 3 4 3" xfId="3476" xr:uid="{D81A4C70-2B5A-4D6C-A90F-A9C216B89749}"/>
    <cellStyle name="Normal 9 5 3 4 3 2" xfId="5112" xr:uid="{D9760F35-8F1B-489E-BFF8-6E2514D44F9F}"/>
    <cellStyle name="Normal 9 5 3 4 3 2 2" xfId="5747" xr:uid="{ECF5C5BE-6776-4BB7-A58B-074C6E38D322}"/>
    <cellStyle name="Normal 9 5 3 4 4" xfId="3477" xr:uid="{37C447EF-8B21-49A1-A560-161D2C39DCF2}"/>
    <cellStyle name="Normal 9 5 3 4 4 2" xfId="5113" xr:uid="{12305EE9-8B2F-4004-ABD0-468E7CF05147}"/>
    <cellStyle name="Normal 9 5 3 4 4 2 2" xfId="5748" xr:uid="{3196E013-4635-4375-B779-F08F20CEB196}"/>
    <cellStyle name="Normal 9 5 3 4 5" xfId="5110" xr:uid="{A8D86BEA-3BB5-4BCA-9D2E-18722AF876D8}"/>
    <cellStyle name="Normal 9 5 3 4 5 2" xfId="5745" xr:uid="{34FAE19E-7C3D-4D6F-84D3-FA0AA048F6C6}"/>
    <cellStyle name="Normal 9 5 3 5" xfId="3478" xr:uid="{D933E1CA-258C-4611-80BD-86CDE012E406}"/>
    <cellStyle name="Normal 9 5 3 5 2" xfId="3479" xr:uid="{99D3BD1E-503B-4912-BF2E-6465017FB075}"/>
    <cellStyle name="Normal 9 5 3 5 2 2" xfId="5115" xr:uid="{6AA4EE92-B624-4C17-AE37-5AE27212937A}"/>
    <cellStyle name="Normal 9 5 3 5 2 2 2" xfId="5750" xr:uid="{5C1640FF-03C7-48BC-8D27-48E7ACD4EA72}"/>
    <cellStyle name="Normal 9 5 3 5 3" xfId="3480" xr:uid="{B8D721ED-7793-4166-848E-035951DC016D}"/>
    <cellStyle name="Normal 9 5 3 5 3 2" xfId="5116" xr:uid="{2B8B5137-5B38-4041-B55B-7F1E27F2B710}"/>
    <cellStyle name="Normal 9 5 3 5 3 2 2" xfId="5751" xr:uid="{A8322293-613C-4780-9031-67F76AFCCA10}"/>
    <cellStyle name="Normal 9 5 3 5 4" xfId="3481" xr:uid="{6355197E-4C1C-43A2-B84A-C52CF4F3E32B}"/>
    <cellStyle name="Normal 9 5 3 5 4 2" xfId="5117" xr:uid="{24079BA0-99BF-44E7-851D-C9D3510ADB50}"/>
    <cellStyle name="Normal 9 5 3 5 4 2 2" xfId="5752" xr:uid="{095A4B43-CAAE-40E1-ADFD-09C0DD388E93}"/>
    <cellStyle name="Normal 9 5 3 5 5" xfId="5114" xr:uid="{38A882A6-52CD-4377-BE08-88637EEADDBF}"/>
    <cellStyle name="Normal 9 5 3 5 5 2" xfId="5749" xr:uid="{12B7C0C2-B08E-4C33-86B8-DC8E6FBCF318}"/>
    <cellStyle name="Normal 9 5 3 6" xfId="3482" xr:uid="{4AF58341-90F4-42B5-9BE2-481C2A404AE7}"/>
    <cellStyle name="Normal 9 5 3 6 2" xfId="5118" xr:uid="{87573C2F-3573-4E66-A7B4-232B4C3E4BBB}"/>
    <cellStyle name="Normal 9 5 3 6 2 2" xfId="5753" xr:uid="{AE61D7CA-8D1E-4496-97E7-DD76ED1E6B04}"/>
    <cellStyle name="Normal 9 5 3 7" xfId="3483" xr:uid="{059FA64D-3A69-4790-9366-80FB668007F2}"/>
    <cellStyle name="Normal 9 5 3 7 2" xfId="5119" xr:uid="{0AE1665C-C50C-44AA-8A95-306DAC6A3878}"/>
    <cellStyle name="Normal 9 5 3 7 2 2" xfId="5754" xr:uid="{5E4F5BDF-BAE2-4AF4-92BF-47B2F140F441}"/>
    <cellStyle name="Normal 9 5 3 8" xfId="3484" xr:uid="{C4078016-ACF8-4543-B844-0B7ACBA00954}"/>
    <cellStyle name="Normal 9 5 3 8 2" xfId="5120" xr:uid="{DAFC3B5F-F325-4040-A155-49E42710A6F5}"/>
    <cellStyle name="Normal 9 5 3 8 2 2" xfId="5755" xr:uid="{B7284300-550C-4B38-9300-86BADD2854E2}"/>
    <cellStyle name="Normal 9 5 3 9" xfId="5088" xr:uid="{3BAFE541-103C-45FE-A3D0-AF59E9F86621}"/>
    <cellStyle name="Normal 9 5 3 9 2" xfId="5723" xr:uid="{7C7743F3-6832-47D6-9290-E57AC2D7E09A}"/>
    <cellStyle name="Normal 9 5 4" xfId="3485" xr:uid="{0CA25459-FD54-4DFD-8367-B38F82D9D83C}"/>
    <cellStyle name="Normal 9 5 4 2" xfId="3486" xr:uid="{738398CC-3590-42C2-A8B4-145150ACDDC8}"/>
    <cellStyle name="Normal 9 5 4 2 2" xfId="3487" xr:uid="{42AF337D-A133-423B-AF48-96D62E63E022}"/>
    <cellStyle name="Normal 9 5 4 2 2 2" xfId="3488" xr:uid="{BA4B9D6C-B7E9-4B59-AE48-D290BF35554F}"/>
    <cellStyle name="Normal 9 5 4 2 2 2 2" xfId="5124" xr:uid="{C43DADCF-483D-400D-A419-7826F2006886}"/>
    <cellStyle name="Normal 9 5 4 2 2 2 2 2" xfId="5759" xr:uid="{8C2D89E3-E35E-4B86-B3B0-60CA9C42B275}"/>
    <cellStyle name="Normal 9 5 4 2 2 3" xfId="3489" xr:uid="{196CE4FC-5E68-48C0-8238-EABA49365C26}"/>
    <cellStyle name="Normal 9 5 4 2 2 3 2" xfId="5125" xr:uid="{95F0F6AA-BA45-480A-B873-BCE9AE19B1E5}"/>
    <cellStyle name="Normal 9 5 4 2 2 3 2 2" xfId="5760" xr:uid="{2B29ABF6-1CEB-4608-B630-B69C7C4AE2AD}"/>
    <cellStyle name="Normal 9 5 4 2 2 4" xfId="3490" xr:uid="{F34D0CB8-AEC3-423E-854C-464DFBFE2337}"/>
    <cellStyle name="Normal 9 5 4 2 2 4 2" xfId="5126" xr:uid="{24DF7FA4-CE30-4DAE-B236-05BE8B12773B}"/>
    <cellStyle name="Normal 9 5 4 2 2 4 2 2" xfId="5761" xr:uid="{58CD4626-D383-4518-B36C-471A12F4E963}"/>
    <cellStyle name="Normal 9 5 4 2 2 5" xfId="5123" xr:uid="{15A8BB74-2C30-453D-9780-D89D6F4828E8}"/>
    <cellStyle name="Normal 9 5 4 2 2 5 2" xfId="5758" xr:uid="{45A54C5B-E2DB-4074-BA6F-6145F2D6ED11}"/>
    <cellStyle name="Normal 9 5 4 2 3" xfId="3491" xr:uid="{F935C8F2-18E2-43CE-8282-B21203DA1B41}"/>
    <cellStyle name="Normal 9 5 4 2 3 2" xfId="5127" xr:uid="{BE88B0A3-1274-48DE-9494-74FB8EE803A8}"/>
    <cellStyle name="Normal 9 5 4 2 3 2 2" xfId="5762" xr:uid="{945CD778-0626-4C85-A3EA-8B737A686F78}"/>
    <cellStyle name="Normal 9 5 4 2 4" xfId="3492" xr:uid="{91F8DFC0-7F67-465E-A38F-2D74E51A3C13}"/>
    <cellStyle name="Normal 9 5 4 2 4 2" xfId="5128" xr:uid="{F0413CF6-7684-48C0-B87A-C32F0B554953}"/>
    <cellStyle name="Normal 9 5 4 2 4 2 2" xfId="5763" xr:uid="{3BD99B3D-806D-419A-B35A-607C5F64B6AD}"/>
    <cellStyle name="Normal 9 5 4 2 5" xfId="3493" xr:uid="{FB8C760E-C803-440E-A866-9EAE98530443}"/>
    <cellStyle name="Normal 9 5 4 2 5 2" xfId="5129" xr:uid="{B8A65E94-C616-4D9B-BDEF-51505A617181}"/>
    <cellStyle name="Normal 9 5 4 2 5 2 2" xfId="5764" xr:uid="{98E695AE-7C36-44AF-9E00-150E89AA5852}"/>
    <cellStyle name="Normal 9 5 4 2 6" xfId="5122" xr:uid="{47C286EA-9AC6-4116-974D-448F97263868}"/>
    <cellStyle name="Normal 9 5 4 2 6 2" xfId="5757" xr:uid="{49741D48-D4FD-4CF3-B90B-59A31DC7DA65}"/>
    <cellStyle name="Normal 9 5 4 3" xfId="3494" xr:uid="{B7483A49-AB0F-4C30-AF56-193605A61E8E}"/>
    <cellStyle name="Normal 9 5 4 3 2" xfId="3495" xr:uid="{EBDF382E-43CB-44FD-A87C-B9BDD0EC63B8}"/>
    <cellStyle name="Normal 9 5 4 3 2 2" xfId="5131" xr:uid="{A1B4CF8C-5C44-49D3-AFE8-DF2AD61320C2}"/>
    <cellStyle name="Normal 9 5 4 3 2 2 2" xfId="5766" xr:uid="{A4776D47-4301-4C1F-9130-8C8B4E2ACEC2}"/>
    <cellStyle name="Normal 9 5 4 3 3" xfId="3496" xr:uid="{A5FEE47F-30F1-45CF-AF62-5E8B21C62481}"/>
    <cellStyle name="Normal 9 5 4 3 3 2" xfId="5132" xr:uid="{08E58F6A-D9EB-48C3-A2F2-C129917F4356}"/>
    <cellStyle name="Normal 9 5 4 3 3 2 2" xfId="5767" xr:uid="{E723902F-53B3-4D51-AE22-27312DD9DEF2}"/>
    <cellStyle name="Normal 9 5 4 3 4" xfId="3497" xr:uid="{A4B1C7E4-AA1A-4C2C-A9B4-44419B51FB18}"/>
    <cellStyle name="Normal 9 5 4 3 4 2" xfId="5133" xr:uid="{AF3DEBD9-260D-403B-9206-0D72E8D89033}"/>
    <cellStyle name="Normal 9 5 4 3 4 2 2" xfId="5768" xr:uid="{E9E1A537-A1D9-4ED8-AD2A-F9C7B6DDE03F}"/>
    <cellStyle name="Normal 9 5 4 3 5" xfId="5130" xr:uid="{0A66952B-520E-4AE3-AFA8-89E42D9E25FB}"/>
    <cellStyle name="Normal 9 5 4 3 5 2" xfId="5765" xr:uid="{33905E7C-A6B1-47CE-9618-AFFDFF87BF59}"/>
    <cellStyle name="Normal 9 5 4 4" xfId="3498" xr:uid="{C022E502-12F0-456B-B974-BE75C2B02CF6}"/>
    <cellStyle name="Normal 9 5 4 4 2" xfId="3499" xr:uid="{DE370BBE-9217-4391-A5C4-934821C8E631}"/>
    <cellStyle name="Normal 9 5 4 4 2 2" xfId="5135" xr:uid="{A51380BE-4928-4D6C-A8E4-5B80F47E1200}"/>
    <cellStyle name="Normal 9 5 4 4 2 2 2" xfId="5770" xr:uid="{DE23148F-EA6F-4B48-852F-408829F0475E}"/>
    <cellStyle name="Normal 9 5 4 4 3" xfId="3500" xr:uid="{DD418807-CC86-4C6F-90A5-8C0C2B2F84B8}"/>
    <cellStyle name="Normal 9 5 4 4 3 2" xfId="5136" xr:uid="{2262211B-D2A3-4313-B1F3-2C1249FCE529}"/>
    <cellStyle name="Normal 9 5 4 4 3 2 2" xfId="5771" xr:uid="{D9952FFD-5884-4EF4-8C19-E2B156B067C0}"/>
    <cellStyle name="Normal 9 5 4 4 4" xfId="3501" xr:uid="{2E18116D-F9FB-4EF5-82E6-B70E90690930}"/>
    <cellStyle name="Normal 9 5 4 4 4 2" xfId="5137" xr:uid="{921D2A48-E011-4F52-9189-789448E354BC}"/>
    <cellStyle name="Normal 9 5 4 4 4 2 2" xfId="5772" xr:uid="{BE6D34F0-7F24-494B-A80C-1B46BB015B00}"/>
    <cellStyle name="Normal 9 5 4 4 5" xfId="5134" xr:uid="{F48FCA8C-3962-4D9E-B0F7-75FAD77274E9}"/>
    <cellStyle name="Normal 9 5 4 4 5 2" xfId="5769" xr:uid="{A00438F3-EB97-47C2-ADAE-5BC266DA68AC}"/>
    <cellStyle name="Normal 9 5 4 5" xfId="3502" xr:uid="{9C961244-4825-42B2-AE40-28F0FD42DF7F}"/>
    <cellStyle name="Normal 9 5 4 5 2" xfId="5138" xr:uid="{A72950B6-851B-484D-9470-321923CA95D6}"/>
    <cellStyle name="Normal 9 5 4 5 2 2" xfId="5773" xr:uid="{95D4E684-AF77-40D8-A38D-7CF093C103A1}"/>
    <cellStyle name="Normal 9 5 4 6" xfId="3503" xr:uid="{D5CD8773-8DB7-4710-80AB-72FACEEB5B04}"/>
    <cellStyle name="Normal 9 5 4 6 2" xfId="5139" xr:uid="{05FA6A71-92CD-4D7B-8192-B94315EE4A3A}"/>
    <cellStyle name="Normal 9 5 4 6 2 2" xfId="5774" xr:uid="{426F8749-577D-4D33-9780-64E3BA370CFA}"/>
    <cellStyle name="Normal 9 5 4 7" xfId="3504" xr:uid="{9DC99533-0478-43F4-AA75-DA2166D07692}"/>
    <cellStyle name="Normal 9 5 4 7 2" xfId="5140" xr:uid="{1C33C1C7-1DE2-4530-9200-F55891814BBE}"/>
    <cellStyle name="Normal 9 5 4 7 2 2" xfId="5775" xr:uid="{D65EA242-2B5F-4328-99CA-B1F0EAF26024}"/>
    <cellStyle name="Normal 9 5 4 8" xfId="5121" xr:uid="{B66476F3-C113-4A71-A54F-E1B63E580CAF}"/>
    <cellStyle name="Normal 9 5 4 8 2" xfId="5756" xr:uid="{DC3A29AC-714F-4264-B326-8D174D6F8880}"/>
    <cellStyle name="Normal 9 5 5" xfId="3505" xr:uid="{D1FEC712-766F-4996-9ED9-03890D45764B}"/>
    <cellStyle name="Normal 9 5 5 2" xfId="3506" xr:uid="{4E53D175-4358-4B0A-92F1-51F0E72C9203}"/>
    <cellStyle name="Normal 9 5 5 2 2" xfId="3507" xr:uid="{98A107F3-4D96-4B85-B099-7E7515F6D6EA}"/>
    <cellStyle name="Normal 9 5 5 2 2 2" xfId="5143" xr:uid="{71A3DB0A-39CA-4C73-A9E1-2E940D5FF365}"/>
    <cellStyle name="Normal 9 5 5 2 2 2 2" xfId="5778" xr:uid="{B612A707-B8C0-4F04-B4D8-6375B5B30475}"/>
    <cellStyle name="Normal 9 5 5 2 3" xfId="3508" xr:uid="{647147B4-0CD3-46EB-927D-2FF20C1B8D0C}"/>
    <cellStyle name="Normal 9 5 5 2 3 2" xfId="5144" xr:uid="{EC4691E5-160D-409E-BB0A-39ABB286FEB8}"/>
    <cellStyle name="Normal 9 5 5 2 3 2 2" xfId="5779" xr:uid="{341FC532-DEB8-4F66-9BDF-6F03713787D5}"/>
    <cellStyle name="Normal 9 5 5 2 4" xfId="3509" xr:uid="{15FD2871-C98D-4EAD-AEDE-2A15CC70A818}"/>
    <cellStyle name="Normal 9 5 5 2 4 2" xfId="5145" xr:uid="{07151560-9681-4E11-8241-C9B79B9A333A}"/>
    <cellStyle name="Normal 9 5 5 2 4 2 2" xfId="5780" xr:uid="{824F76BE-C6F6-4E41-B5A5-84CDCC7173DF}"/>
    <cellStyle name="Normal 9 5 5 2 5" xfId="5142" xr:uid="{56D7A33B-CD14-4926-9CF3-C93469037362}"/>
    <cellStyle name="Normal 9 5 5 2 5 2" xfId="5777" xr:uid="{72F47662-F781-4D4E-AB04-DE0BE5C57A89}"/>
    <cellStyle name="Normal 9 5 5 3" xfId="3510" xr:uid="{B84CDC98-C42F-4E3C-97D9-B2D5E741389F}"/>
    <cellStyle name="Normal 9 5 5 3 2" xfId="3511" xr:uid="{9536B443-5AEC-4170-8FE7-7951AB0B0A6F}"/>
    <cellStyle name="Normal 9 5 5 3 2 2" xfId="5147" xr:uid="{0E4077BB-8FC8-43ED-B2E4-79421488125B}"/>
    <cellStyle name="Normal 9 5 5 3 2 2 2" xfId="5782" xr:uid="{948CFDEA-84E3-4CC2-BA8E-C0DF568A19A6}"/>
    <cellStyle name="Normal 9 5 5 3 3" xfId="3512" xr:uid="{30BA812A-B3EB-4EB5-AF59-319936C190C0}"/>
    <cellStyle name="Normal 9 5 5 3 3 2" xfId="5148" xr:uid="{3D74C447-9CD8-4480-9DE0-44328A0FD4E8}"/>
    <cellStyle name="Normal 9 5 5 3 3 2 2" xfId="5783" xr:uid="{D6C239FE-78E3-4070-A8EA-62BE97A88185}"/>
    <cellStyle name="Normal 9 5 5 3 4" xfId="3513" xr:uid="{EB269B9C-D7B7-4AA7-8D1C-864880E942B2}"/>
    <cellStyle name="Normal 9 5 5 3 4 2" xfId="5149" xr:uid="{00465C39-1D3E-4F06-9CC1-11C8621A5CCC}"/>
    <cellStyle name="Normal 9 5 5 3 4 2 2" xfId="5784" xr:uid="{1755119F-C94A-4770-B46D-37522FF6BA30}"/>
    <cellStyle name="Normal 9 5 5 3 5" xfId="5146" xr:uid="{F5F2E447-9D5E-4AE7-AF0A-56FD68F1B6D6}"/>
    <cellStyle name="Normal 9 5 5 3 5 2" xfId="5781" xr:uid="{FC352A99-1AB0-4195-A08E-7C00D76AB1C4}"/>
    <cellStyle name="Normal 9 5 5 4" xfId="3514" xr:uid="{205A4544-0813-4B3B-A5F3-8F908FCE1B06}"/>
    <cellStyle name="Normal 9 5 5 4 2" xfId="5150" xr:uid="{E31800AF-5836-428B-8BA2-922424D315D7}"/>
    <cellStyle name="Normal 9 5 5 4 2 2" xfId="5785" xr:uid="{40B49F10-F7BB-40CA-8D74-1317FC91322D}"/>
    <cellStyle name="Normal 9 5 5 5" xfId="3515" xr:uid="{AF199D45-0304-4CD6-A0CD-82EB0A659A00}"/>
    <cellStyle name="Normal 9 5 5 5 2" xfId="5151" xr:uid="{B3DEC196-6016-42A0-9033-8E74CC78F2F8}"/>
    <cellStyle name="Normal 9 5 5 5 2 2" xfId="5786" xr:uid="{0A482843-57A2-408A-BF28-92130DF94D7D}"/>
    <cellStyle name="Normal 9 5 5 6" xfId="3516" xr:uid="{AF3C9062-C942-4786-B690-A614992CE9EE}"/>
    <cellStyle name="Normal 9 5 5 6 2" xfId="5152" xr:uid="{F0A52CC3-9AC5-474D-B1DF-34F8BE9FDA17}"/>
    <cellStyle name="Normal 9 5 5 6 2 2" xfId="5787" xr:uid="{CB9FB84B-A5E8-4112-8EDE-B2FAEA524ACE}"/>
    <cellStyle name="Normal 9 5 5 7" xfId="5141" xr:uid="{4D87E801-B8EF-4DFB-94AB-CD74979484CC}"/>
    <cellStyle name="Normal 9 5 5 7 2" xfId="5776" xr:uid="{493356F5-4D67-4705-B195-77561C4C0B62}"/>
    <cellStyle name="Normal 9 5 6" xfId="3517" xr:uid="{F628AF83-4ABE-4E76-9F23-1A1C13D761E1}"/>
    <cellStyle name="Normal 9 5 6 2" xfId="3518" xr:uid="{DDAB81E5-FCD4-4C5E-8959-5A3FD8AFCBAD}"/>
    <cellStyle name="Normal 9 5 6 2 2" xfId="3519" xr:uid="{BF47151F-7E39-4980-A135-8333D2C92768}"/>
    <cellStyle name="Normal 9 5 6 2 2 2" xfId="5155" xr:uid="{93F1E818-C005-42C5-A134-B90347515A0E}"/>
    <cellStyle name="Normal 9 5 6 2 2 2 2" xfId="5790" xr:uid="{0A450C4D-8E35-4E23-90BA-E8A6C0C8978F}"/>
    <cellStyle name="Normal 9 5 6 2 3" xfId="3520" xr:uid="{DE08A86E-3B89-4C84-AF45-1A62F1E574AC}"/>
    <cellStyle name="Normal 9 5 6 2 3 2" xfId="5156" xr:uid="{9712E131-6644-455A-AD53-6852315032B0}"/>
    <cellStyle name="Normal 9 5 6 2 3 2 2" xfId="5791" xr:uid="{CC61A7D7-7AAF-4553-8755-4CEF1CE2CFBF}"/>
    <cellStyle name="Normal 9 5 6 2 4" xfId="3521" xr:uid="{F01626E3-7094-44D6-BBA1-1CC7D270220D}"/>
    <cellStyle name="Normal 9 5 6 2 4 2" xfId="5157" xr:uid="{55302F56-6AB7-42DC-9183-5BC864466305}"/>
    <cellStyle name="Normal 9 5 6 2 4 2 2" xfId="5792" xr:uid="{CA906A25-2DE9-4B98-A0AD-BFBD025E72E5}"/>
    <cellStyle name="Normal 9 5 6 2 5" xfId="5154" xr:uid="{3AB1437D-13F8-435F-A737-D1427C41FA1F}"/>
    <cellStyle name="Normal 9 5 6 2 5 2" xfId="5789" xr:uid="{71442B68-AA0E-42CE-ACFE-912968B483BA}"/>
    <cellStyle name="Normal 9 5 6 3" xfId="3522" xr:uid="{0CEDF82D-2E33-4D5C-ADCA-B4073096219C}"/>
    <cellStyle name="Normal 9 5 6 3 2" xfId="5158" xr:uid="{FD70680D-51A6-415F-BCC4-6E6F339C735B}"/>
    <cellStyle name="Normal 9 5 6 3 2 2" xfId="5793" xr:uid="{7D6675C7-0B07-4DAB-BFF1-E852AE7AAE8B}"/>
    <cellStyle name="Normal 9 5 6 4" xfId="3523" xr:uid="{9496B5E4-EBEA-427E-BF60-2A1B928DA069}"/>
    <cellStyle name="Normal 9 5 6 4 2" xfId="5159" xr:uid="{2BC77EA2-4E87-44DA-96D7-BC18EED81543}"/>
    <cellStyle name="Normal 9 5 6 4 2 2" xfId="5794" xr:uid="{BCAA895C-0162-4FAB-AF23-408D57B09E6A}"/>
    <cellStyle name="Normal 9 5 6 5" xfId="3524" xr:uid="{9F5DAA95-2EB0-4E49-9347-D78B2BE967F0}"/>
    <cellStyle name="Normal 9 5 6 5 2" xfId="5160" xr:uid="{A14E8055-0441-4C82-B9F6-2F476D2547D7}"/>
    <cellStyle name="Normal 9 5 6 5 2 2" xfId="5795" xr:uid="{658AD6F4-0131-420B-8CA2-CCEEE127FF9E}"/>
    <cellStyle name="Normal 9 5 6 6" xfId="5153" xr:uid="{D774F4F0-A9D2-408D-98F2-24D0A71608B2}"/>
    <cellStyle name="Normal 9 5 6 6 2" xfId="5788" xr:uid="{F5CA0DCA-C430-453B-B5DE-A15F381A7C92}"/>
    <cellStyle name="Normal 9 5 7" xfId="3525" xr:uid="{B5D2CE9D-CAE3-4312-B2A1-3466AF886F77}"/>
    <cellStyle name="Normal 9 5 7 2" xfId="3526" xr:uid="{957B3F6E-B054-4C74-8A6B-6200EC46CB57}"/>
    <cellStyle name="Normal 9 5 7 2 2" xfId="5162" xr:uid="{B64648D9-D8CC-4D45-8C41-04AEB93BFDCB}"/>
    <cellStyle name="Normal 9 5 7 2 2 2" xfId="5797" xr:uid="{BC76F721-B2AD-462F-BD85-AA46ADC3A5ED}"/>
    <cellStyle name="Normal 9 5 7 3" xfId="3527" xr:uid="{31C6FF49-A739-4B1B-A6F9-0FC6C4CB80CB}"/>
    <cellStyle name="Normal 9 5 7 3 2" xfId="5163" xr:uid="{6AF27DDF-E9E6-446A-974D-2F2BA5EC64A8}"/>
    <cellStyle name="Normal 9 5 7 3 2 2" xfId="5798" xr:uid="{1CAB1475-DA15-486A-9F54-198257BBB2CC}"/>
    <cellStyle name="Normal 9 5 7 4" xfId="3528" xr:uid="{EC6CA6B2-786C-4045-A749-1AD8029BAD0A}"/>
    <cellStyle name="Normal 9 5 7 4 2" xfId="5164" xr:uid="{056EDE76-618B-4477-B2B7-8239ADDFDC1A}"/>
    <cellStyle name="Normal 9 5 7 4 2 2" xfId="5799" xr:uid="{F69987FC-9D3E-4193-A21F-CABF382E74BD}"/>
    <cellStyle name="Normal 9 5 7 5" xfId="5161" xr:uid="{E9CE8FDD-A0FA-405A-8B7E-42BF8F0F0FD0}"/>
    <cellStyle name="Normal 9 5 7 5 2" xfId="5796" xr:uid="{6D4D9635-DCEB-4AAC-8B6D-D08CCF69C969}"/>
    <cellStyle name="Normal 9 5 8" xfId="3529" xr:uid="{B5166022-AB4F-44D7-810D-FA627BB910D5}"/>
    <cellStyle name="Normal 9 5 8 2" xfId="3530" xr:uid="{A4C1F757-CC56-43F0-AFF4-4B285D1C3782}"/>
    <cellStyle name="Normal 9 5 8 2 2" xfId="5166" xr:uid="{454F47B4-41C5-4396-9933-DDDC4C02135D}"/>
    <cellStyle name="Normal 9 5 8 2 2 2" xfId="5801" xr:uid="{AA69F51F-E605-4BD0-8D72-CA87451ED148}"/>
    <cellStyle name="Normal 9 5 8 3" xfId="3531" xr:uid="{C5471618-1AA3-4980-BA62-8A77F16CC669}"/>
    <cellStyle name="Normal 9 5 8 3 2" xfId="5167" xr:uid="{E87D11C6-D31F-482C-A86B-13A2E8E7A004}"/>
    <cellStyle name="Normal 9 5 8 3 2 2" xfId="5802" xr:uid="{670B2F9D-5380-4FB6-A3EE-79FC8D997500}"/>
    <cellStyle name="Normal 9 5 8 4" xfId="3532" xr:uid="{F1A9F1E0-8514-493B-A7AC-29633878C573}"/>
    <cellStyle name="Normal 9 5 8 4 2" xfId="5168" xr:uid="{C0937163-A3C0-4464-BD5A-6AE661696E9F}"/>
    <cellStyle name="Normal 9 5 8 4 2 2" xfId="5803" xr:uid="{E26D596D-15AD-472B-9D86-C695B8023F8A}"/>
    <cellStyle name="Normal 9 5 8 5" xfId="5165" xr:uid="{16E4683D-584A-48C1-9FF8-0E0F6D120E55}"/>
    <cellStyle name="Normal 9 5 8 5 2" xfId="5800" xr:uid="{DAC61EC4-B621-4C8C-A8F8-2E38FA6D3A19}"/>
    <cellStyle name="Normal 9 5 9" xfId="3533" xr:uid="{7D142DCF-4747-4DF9-B1B9-DCBE4D1AFE6A}"/>
    <cellStyle name="Normal 9 5 9 2" xfId="5169" xr:uid="{48778D59-CCFD-4D75-BFDF-3E6910B687F4}"/>
    <cellStyle name="Normal 9 5 9 2 2" xfId="5804" xr:uid="{6BE23919-FCD4-47FA-A079-0B9739562A2B}"/>
    <cellStyle name="Normal 9 6" xfId="3534" xr:uid="{96741826-2A15-4900-8343-FD31BEDE96A4}"/>
    <cellStyle name="Normal 9 6 10" xfId="5170" xr:uid="{3928F52D-B9CD-4F94-B438-239535DFBD01}"/>
    <cellStyle name="Normal 9 6 10 2" xfId="5805" xr:uid="{397B8DE2-20E7-4CA2-A0B4-1F73E6CDBD1B}"/>
    <cellStyle name="Normal 9 6 2" xfId="3535" xr:uid="{082C0958-1193-46F0-9B6F-95FCBB96F4FF}"/>
    <cellStyle name="Normal 9 6 2 2" xfId="3536" xr:uid="{E9FC6BC4-AC62-4766-A5AB-13D2A668482F}"/>
    <cellStyle name="Normal 9 6 2 2 2" xfId="3537" xr:uid="{63C46951-DAD1-4BA4-B67E-D6DD9F724843}"/>
    <cellStyle name="Normal 9 6 2 2 2 2" xfId="3538" xr:uid="{3845211A-67FF-4BD1-AD24-B3F739215FCB}"/>
    <cellStyle name="Normal 9 6 2 2 2 2 2" xfId="5174" xr:uid="{53B23AD8-A07C-4E7C-BD21-08CD573DF3A8}"/>
    <cellStyle name="Normal 9 6 2 2 2 2 2 2" xfId="5809" xr:uid="{810ECF94-A7D5-4810-83D6-69EC04A0CC16}"/>
    <cellStyle name="Normal 9 6 2 2 2 3" xfId="3539" xr:uid="{CD130497-7438-43ED-8A5C-F5AA4E8B7008}"/>
    <cellStyle name="Normal 9 6 2 2 2 3 2" xfId="5175" xr:uid="{D8E13544-E7ED-4D85-9D22-4BE5CCFF0170}"/>
    <cellStyle name="Normal 9 6 2 2 2 3 2 2" xfId="5810" xr:uid="{B067260C-D603-4FDB-ABBF-55997FBF5C63}"/>
    <cellStyle name="Normal 9 6 2 2 2 4" xfId="3540" xr:uid="{2BD92D5D-4A4D-4553-B718-F1B26950620E}"/>
    <cellStyle name="Normal 9 6 2 2 2 4 2" xfId="5176" xr:uid="{596714C0-66C5-4907-B244-D7CB5DC40960}"/>
    <cellStyle name="Normal 9 6 2 2 2 4 2 2" xfId="5811" xr:uid="{1D8BFD8C-18A3-415E-A52F-268A222D51EC}"/>
    <cellStyle name="Normal 9 6 2 2 2 5" xfId="5173" xr:uid="{032ECD89-41AC-4CD8-B568-06B0AB2F9DB6}"/>
    <cellStyle name="Normal 9 6 2 2 2 5 2" xfId="5808" xr:uid="{AFEB01A2-E4BD-40C5-92E9-915DB360AD76}"/>
    <cellStyle name="Normal 9 6 2 2 3" xfId="3541" xr:uid="{9FED408D-AAAA-4FE9-ADBC-A1A6716971C7}"/>
    <cellStyle name="Normal 9 6 2 2 3 2" xfId="3542" xr:uid="{0FD57BED-1C2D-405B-8297-C71465B0E073}"/>
    <cellStyle name="Normal 9 6 2 2 3 2 2" xfId="5178" xr:uid="{877AE0DD-B021-4BA3-9C42-B018DF42883B}"/>
    <cellStyle name="Normal 9 6 2 2 3 2 2 2" xfId="5813" xr:uid="{716A5CFD-16BD-4A96-8126-2FB0CD56D78D}"/>
    <cellStyle name="Normal 9 6 2 2 3 3" xfId="3543" xr:uid="{E459A48E-A4F5-4EFC-B311-6E70AD6E1833}"/>
    <cellStyle name="Normal 9 6 2 2 3 3 2" xfId="5179" xr:uid="{8EB13254-1E7D-41D0-A443-BC60E9651D79}"/>
    <cellStyle name="Normal 9 6 2 2 3 3 2 2" xfId="5814" xr:uid="{5E875CCE-84A2-4C85-80D9-2ED988701D89}"/>
    <cellStyle name="Normal 9 6 2 2 3 4" xfId="3544" xr:uid="{1F46ED51-0407-4D82-9BAF-C85E23B34122}"/>
    <cellStyle name="Normal 9 6 2 2 3 4 2" xfId="5180" xr:uid="{99022A8F-72BA-4847-A94B-F7B0E75429AC}"/>
    <cellStyle name="Normal 9 6 2 2 3 4 2 2" xfId="5815" xr:uid="{DE86A860-7E33-4E77-8B28-0BC485620109}"/>
    <cellStyle name="Normal 9 6 2 2 3 5" xfId="5177" xr:uid="{D5E22CD9-478B-4FE8-B6C0-B97893804E2F}"/>
    <cellStyle name="Normal 9 6 2 2 3 5 2" xfId="5812" xr:uid="{08E3FBC8-C86E-4771-8DF5-3B34F7517A39}"/>
    <cellStyle name="Normal 9 6 2 2 4" xfId="3545" xr:uid="{A5302D74-05A6-4A21-A4F0-1230B4834413}"/>
    <cellStyle name="Normal 9 6 2 2 4 2" xfId="5181" xr:uid="{73067885-8460-479A-B367-4D64049E053D}"/>
    <cellStyle name="Normal 9 6 2 2 4 2 2" xfId="5816" xr:uid="{A2784748-E804-4001-92A7-DBCACA2E4225}"/>
    <cellStyle name="Normal 9 6 2 2 5" xfId="3546" xr:uid="{02681181-3E25-410B-A90E-9FC6D9672271}"/>
    <cellStyle name="Normal 9 6 2 2 5 2" xfId="5182" xr:uid="{A7C2DAF8-AB0C-4566-96AD-B536BEB8DECF}"/>
    <cellStyle name="Normal 9 6 2 2 5 2 2" xfId="5817" xr:uid="{CAC089CD-27D3-4AD2-82FA-CCB6FF601B4C}"/>
    <cellStyle name="Normal 9 6 2 2 6" xfId="3547" xr:uid="{0155C072-5974-4A60-8F07-EFA88C0D7C74}"/>
    <cellStyle name="Normal 9 6 2 2 6 2" xfId="5183" xr:uid="{B8688E32-D806-4D12-BFCF-A6326C977385}"/>
    <cellStyle name="Normal 9 6 2 2 6 2 2" xfId="5818" xr:uid="{E7EA85BA-5617-4E3A-8DE6-5CB2D8B9FA88}"/>
    <cellStyle name="Normal 9 6 2 2 7" xfId="5172" xr:uid="{BBEDAEF6-A0BA-4CC4-B006-8002BC14120F}"/>
    <cellStyle name="Normal 9 6 2 2 7 2" xfId="5807" xr:uid="{B2EE40F9-986C-49A3-8AB8-0C174D9AB6E1}"/>
    <cellStyle name="Normal 9 6 2 3" xfId="3548" xr:uid="{86D316C7-9048-4765-AA7B-6F3DBBCCD0BF}"/>
    <cellStyle name="Normal 9 6 2 3 2" xfId="3549" xr:uid="{B8EFD7B5-5FB3-4F39-BF00-5EA86D5DF033}"/>
    <cellStyle name="Normal 9 6 2 3 2 2" xfId="3550" xr:uid="{265437BA-FD0E-4239-B849-44CEE2785B8A}"/>
    <cellStyle name="Normal 9 6 2 3 2 2 2" xfId="5186" xr:uid="{90DAE620-4026-40EB-9F9D-5BDD70CA19B0}"/>
    <cellStyle name="Normal 9 6 2 3 2 2 2 2" xfId="5821" xr:uid="{E0BBA3CE-C5F0-4468-88F2-4846BFD13FC4}"/>
    <cellStyle name="Normal 9 6 2 3 2 3" xfId="3551" xr:uid="{5713F14E-4C61-4F13-9D0C-47C693CE76FF}"/>
    <cellStyle name="Normal 9 6 2 3 2 3 2" xfId="5187" xr:uid="{11768F86-C508-4147-9AA6-122132354839}"/>
    <cellStyle name="Normal 9 6 2 3 2 3 2 2" xfId="5822" xr:uid="{5E8B2999-5985-49BE-9364-5FFC109D782A}"/>
    <cellStyle name="Normal 9 6 2 3 2 4" xfId="3552" xr:uid="{4F39803E-DE71-427B-92F1-252C515ABE82}"/>
    <cellStyle name="Normal 9 6 2 3 2 4 2" xfId="5188" xr:uid="{58847C8E-D7BA-4119-A4F5-0C1D394B373D}"/>
    <cellStyle name="Normal 9 6 2 3 2 4 2 2" xfId="5823" xr:uid="{88D1033E-7119-4CDB-AC03-8189C6956D81}"/>
    <cellStyle name="Normal 9 6 2 3 2 5" xfId="5185" xr:uid="{998E9515-95C7-4660-8351-9639414A53E6}"/>
    <cellStyle name="Normal 9 6 2 3 2 5 2" xfId="5820" xr:uid="{10EE19FA-3016-4430-BEC1-FDD3946E94FF}"/>
    <cellStyle name="Normal 9 6 2 3 3" xfId="3553" xr:uid="{FB35727F-E354-4FA7-A45A-C7AB9BAF948F}"/>
    <cellStyle name="Normal 9 6 2 3 3 2" xfId="5189" xr:uid="{99635A0F-41F0-4FEF-BA9B-4A25B2A3C1A5}"/>
    <cellStyle name="Normal 9 6 2 3 3 2 2" xfId="5824" xr:uid="{1B231B66-B6FB-4E30-B8D9-4FA62F59D26D}"/>
    <cellStyle name="Normal 9 6 2 3 4" xfId="3554" xr:uid="{3008D331-B619-4710-9588-DEE72B50498A}"/>
    <cellStyle name="Normal 9 6 2 3 4 2" xfId="5190" xr:uid="{4BDF5EBA-8B81-4071-8C56-705B91AE6B52}"/>
    <cellStyle name="Normal 9 6 2 3 4 2 2" xfId="5825" xr:uid="{75AD90E3-10C3-4762-A5A5-A74E8E52A879}"/>
    <cellStyle name="Normal 9 6 2 3 5" xfId="3555" xr:uid="{126C1109-8A65-4A8E-BF77-C2F57B070E94}"/>
    <cellStyle name="Normal 9 6 2 3 5 2" xfId="5191" xr:uid="{9E082F0A-FF8D-47EC-9001-D0CB93F3E193}"/>
    <cellStyle name="Normal 9 6 2 3 5 2 2" xfId="5826" xr:uid="{402BA228-6C8A-4A26-8223-59ABC8B8C9E5}"/>
    <cellStyle name="Normal 9 6 2 3 6" xfId="5184" xr:uid="{A6527FAB-1F6F-4493-AD01-C5BEAD3A559D}"/>
    <cellStyle name="Normal 9 6 2 3 6 2" xfId="5819" xr:uid="{4F23DCFD-9835-49DC-8D62-0CBA0F7BF9DF}"/>
    <cellStyle name="Normal 9 6 2 4" xfId="3556" xr:uid="{CDC731AF-77DA-4A5A-B94B-45B2885AF0D3}"/>
    <cellStyle name="Normal 9 6 2 4 2" xfId="3557" xr:uid="{15C16E6D-C9D4-42A5-8E64-752A0E2B335C}"/>
    <cellStyle name="Normal 9 6 2 4 2 2" xfId="5193" xr:uid="{C45E5658-2F35-4FF9-9EDE-49C0BF900304}"/>
    <cellStyle name="Normal 9 6 2 4 2 2 2" xfId="5828" xr:uid="{5E5AA624-CF4D-4029-AB0A-DA5320FEA5D8}"/>
    <cellStyle name="Normal 9 6 2 4 3" xfId="3558" xr:uid="{0A4D85F1-24EB-41E3-90DF-732B8863B709}"/>
    <cellStyle name="Normal 9 6 2 4 3 2" xfId="5194" xr:uid="{0A9AC3FB-1169-4B2F-8C45-FB2289E91176}"/>
    <cellStyle name="Normal 9 6 2 4 3 2 2" xfId="5829" xr:uid="{76A39534-2CC3-4442-928E-0302D9B90DEE}"/>
    <cellStyle name="Normal 9 6 2 4 4" xfId="3559" xr:uid="{BD7EE711-4510-424E-88B4-8DEF50573F7E}"/>
    <cellStyle name="Normal 9 6 2 4 4 2" xfId="5195" xr:uid="{1D59A29A-D9A6-474C-B9E4-FAAE0DC2BBF5}"/>
    <cellStyle name="Normal 9 6 2 4 4 2 2" xfId="5830" xr:uid="{069C6420-2662-44FA-A7FC-3D692C9DDAAF}"/>
    <cellStyle name="Normal 9 6 2 4 5" xfId="5192" xr:uid="{54320153-0ADB-46A4-AB3A-7B25E8102222}"/>
    <cellStyle name="Normal 9 6 2 4 5 2" xfId="5827" xr:uid="{9380E097-B43E-4E06-8742-B1545FBDDA9F}"/>
    <cellStyle name="Normal 9 6 2 5" xfId="3560" xr:uid="{28AD3225-B724-40E2-8F77-9AA249A3421E}"/>
    <cellStyle name="Normal 9 6 2 5 2" xfId="3561" xr:uid="{AE10F936-1A1F-4543-AE1E-353A8514BE82}"/>
    <cellStyle name="Normal 9 6 2 5 2 2" xfId="5197" xr:uid="{5A12B8B4-A376-4CEC-B463-407B325AA079}"/>
    <cellStyle name="Normal 9 6 2 5 2 2 2" xfId="5832" xr:uid="{AFF823B5-9FFB-47E8-8B1F-8402540E37FC}"/>
    <cellStyle name="Normal 9 6 2 5 3" xfId="3562" xr:uid="{28339732-B031-42A2-A07E-7B974BF5E2F9}"/>
    <cellStyle name="Normal 9 6 2 5 3 2" xfId="5198" xr:uid="{B42A3A0E-AF60-48B5-B3F3-52E8BBA5B08D}"/>
    <cellStyle name="Normal 9 6 2 5 3 2 2" xfId="5833" xr:uid="{D2AE29F4-9E6E-43B4-8718-A76A24D0A7A3}"/>
    <cellStyle name="Normal 9 6 2 5 4" xfId="3563" xr:uid="{7FE0A7D6-6B58-4B9C-8D63-4892DD8542AC}"/>
    <cellStyle name="Normal 9 6 2 5 4 2" xfId="5199" xr:uid="{DFF48189-BE39-4A5D-BD8E-EDD8A7C3E5D3}"/>
    <cellStyle name="Normal 9 6 2 5 4 2 2" xfId="5834" xr:uid="{2C561384-B115-49B1-93A0-E8F8EC88BE7E}"/>
    <cellStyle name="Normal 9 6 2 5 5" xfId="5196" xr:uid="{7F6247AA-670E-4E9E-B1D7-8C991BEA970E}"/>
    <cellStyle name="Normal 9 6 2 5 5 2" xfId="5831" xr:uid="{7B47098A-2880-448D-8771-9ABD80455B3F}"/>
    <cellStyle name="Normal 9 6 2 6" xfId="3564" xr:uid="{C5098624-1C68-46DF-ACC2-820FF73C1D81}"/>
    <cellStyle name="Normal 9 6 2 6 2" xfId="5200" xr:uid="{9D2FC81F-5727-450D-B47A-4C48A2C372E6}"/>
    <cellStyle name="Normal 9 6 2 6 2 2" xfId="5835" xr:uid="{3B26710E-1BC4-43A4-822F-11719802806D}"/>
    <cellStyle name="Normal 9 6 2 7" xfId="3565" xr:uid="{72E76150-4FD9-4E47-90B1-D572F2C5D5ED}"/>
    <cellStyle name="Normal 9 6 2 7 2" xfId="5201" xr:uid="{CCA4BD79-A75E-486F-845A-4588A03ED8A1}"/>
    <cellStyle name="Normal 9 6 2 7 2 2" xfId="5836" xr:uid="{CEA2CD6E-12CA-4254-A077-F6F3E0C1FDCA}"/>
    <cellStyle name="Normal 9 6 2 8" xfId="3566" xr:uid="{DCA492A5-3F73-4712-BB6D-F0F3480A95E8}"/>
    <cellStyle name="Normal 9 6 2 8 2" xfId="5202" xr:uid="{CE0EA2B2-C964-4EFF-B08C-9DD9829DA3B1}"/>
    <cellStyle name="Normal 9 6 2 8 2 2" xfId="5837" xr:uid="{81418DF2-A66C-4399-9AC5-A567826C042E}"/>
    <cellStyle name="Normal 9 6 2 9" xfId="5171" xr:uid="{2A74AF2E-E0A3-4E32-8335-55DB9FD1C40A}"/>
    <cellStyle name="Normal 9 6 2 9 2" xfId="5806" xr:uid="{C5CA757D-6F91-4A7A-B7CA-312EE1F5FACE}"/>
    <cellStyle name="Normal 9 6 3" xfId="3567" xr:uid="{C4AD8F7D-FEF6-4D5D-B1C5-6D9AD2B7E92A}"/>
    <cellStyle name="Normal 9 6 3 2" xfId="3568" xr:uid="{F42F8FE1-E454-484E-81C0-664741E6D3F9}"/>
    <cellStyle name="Normal 9 6 3 2 2" xfId="3569" xr:uid="{77483F90-F7C1-407E-8CB5-6599A22904D2}"/>
    <cellStyle name="Normal 9 6 3 2 2 2" xfId="5205" xr:uid="{25F487B1-6FF7-4E98-A3E9-53B0324AE7AE}"/>
    <cellStyle name="Normal 9 6 3 2 2 2 2" xfId="5840" xr:uid="{651BD22E-6617-441A-A2F6-DD7F7ED25C5B}"/>
    <cellStyle name="Normal 9 6 3 2 3" xfId="3570" xr:uid="{CDB768F8-0BCF-4E52-929B-BA1C66921152}"/>
    <cellStyle name="Normal 9 6 3 2 3 2" xfId="5206" xr:uid="{EE4D2AC1-7522-44FE-BF6C-FCBEB9375F95}"/>
    <cellStyle name="Normal 9 6 3 2 3 2 2" xfId="5841" xr:uid="{CCE14867-FFD2-4D61-B0F9-89D27256D775}"/>
    <cellStyle name="Normal 9 6 3 2 4" xfId="3571" xr:uid="{5BA96DDB-ACFB-49BC-926B-4970814F39E0}"/>
    <cellStyle name="Normal 9 6 3 2 4 2" xfId="5207" xr:uid="{52A27489-0208-42D3-90A0-78951E12E1A8}"/>
    <cellStyle name="Normal 9 6 3 2 4 2 2" xfId="5842" xr:uid="{5B0E8822-B6FD-4176-9078-DACD52E6509A}"/>
    <cellStyle name="Normal 9 6 3 2 5" xfId="5204" xr:uid="{260EC381-A81D-4E3B-8FDC-891A88ABC927}"/>
    <cellStyle name="Normal 9 6 3 2 5 2" xfId="5839" xr:uid="{3ACF98DD-548C-436C-B18D-A17D9504E863}"/>
    <cellStyle name="Normal 9 6 3 3" xfId="3572" xr:uid="{AD69FDF1-952A-48B2-A0A6-D59D77A21734}"/>
    <cellStyle name="Normal 9 6 3 3 2" xfId="3573" xr:uid="{E2D0F64D-447D-4E08-B1D8-0F0E5CCCDB59}"/>
    <cellStyle name="Normal 9 6 3 3 2 2" xfId="5209" xr:uid="{3CD975C1-AD13-420C-98FE-147E1A53B809}"/>
    <cellStyle name="Normal 9 6 3 3 2 2 2" xfId="5844" xr:uid="{35F15AB7-781E-4046-860C-9F67652C512C}"/>
    <cellStyle name="Normal 9 6 3 3 3" xfId="3574" xr:uid="{9159FD51-DF3B-4684-8DC7-F541CA90AA01}"/>
    <cellStyle name="Normal 9 6 3 3 3 2" xfId="5210" xr:uid="{17060DA1-2507-4E49-AB64-2FBAA763C38F}"/>
    <cellStyle name="Normal 9 6 3 3 3 2 2" xfId="5845" xr:uid="{C2BCEAF3-17D9-4384-9784-4DFBE40356B9}"/>
    <cellStyle name="Normal 9 6 3 3 4" xfId="3575" xr:uid="{177F0846-D2BF-4A43-BC89-FE4C40C3D17D}"/>
    <cellStyle name="Normal 9 6 3 3 4 2" xfId="5211" xr:uid="{813893C4-6CF7-495F-8302-6C530AAA27EE}"/>
    <cellStyle name="Normal 9 6 3 3 4 2 2" xfId="5846" xr:uid="{2C0A263E-31A5-4372-A0AB-41C512697E65}"/>
    <cellStyle name="Normal 9 6 3 3 5" xfId="5208" xr:uid="{A590B88F-0F2E-48FE-A8E8-6FCAA2593597}"/>
    <cellStyle name="Normal 9 6 3 3 5 2" xfId="5843" xr:uid="{BE202990-098E-42A8-87A4-F15324890FAF}"/>
    <cellStyle name="Normal 9 6 3 4" xfId="3576" xr:uid="{B3504804-817C-499E-A8B8-F73876223E18}"/>
    <cellStyle name="Normal 9 6 3 4 2" xfId="5212" xr:uid="{E0DABAE2-633C-421B-BEC8-4DBEB2A98FEA}"/>
    <cellStyle name="Normal 9 6 3 4 2 2" xfId="5847" xr:uid="{CAACA7FD-49E7-467B-BAAF-11F69A4AB0AB}"/>
    <cellStyle name="Normal 9 6 3 5" xfId="3577" xr:uid="{2E4B3165-C715-4755-A898-6662AEB30E86}"/>
    <cellStyle name="Normal 9 6 3 5 2" xfId="5213" xr:uid="{9DBA6E40-C0B4-47A2-B104-9586BB1D4922}"/>
    <cellStyle name="Normal 9 6 3 5 2 2" xfId="5848" xr:uid="{EDCD6893-40D0-4510-A546-0194F089FB05}"/>
    <cellStyle name="Normal 9 6 3 6" xfId="3578" xr:uid="{71A2F0EF-3359-4B5C-9BFF-5305DCB54245}"/>
    <cellStyle name="Normal 9 6 3 6 2" xfId="5214" xr:uid="{B7E176D2-775F-487B-9304-9CD4F33809FE}"/>
    <cellStyle name="Normal 9 6 3 6 2 2" xfId="5849" xr:uid="{DD78E75D-2B2E-4838-A34E-DA1A1EC5588C}"/>
    <cellStyle name="Normal 9 6 3 7" xfId="5203" xr:uid="{FCD0B293-22B2-4EE1-9771-53B6D79CEDC0}"/>
    <cellStyle name="Normal 9 6 3 7 2" xfId="5838" xr:uid="{B3A98BDD-D88E-41DF-AFD8-F52C2F08D70F}"/>
    <cellStyle name="Normal 9 6 4" xfId="3579" xr:uid="{ADAC3439-F052-42D3-B952-4A93B7DF0148}"/>
    <cellStyle name="Normal 9 6 4 2" xfId="3580" xr:uid="{BDFA94F4-38A6-4910-9EC7-DD834E6B054F}"/>
    <cellStyle name="Normal 9 6 4 2 2" xfId="3581" xr:uid="{177197B6-B6EA-4C5E-BFC9-D3414454EA0C}"/>
    <cellStyle name="Normal 9 6 4 2 2 2" xfId="5217" xr:uid="{28F2A440-041F-47BC-BF19-E45567001855}"/>
    <cellStyle name="Normal 9 6 4 2 2 2 2" xfId="5852" xr:uid="{1F09F73E-2ADD-4C09-8E1A-D1741D899AF9}"/>
    <cellStyle name="Normal 9 6 4 2 3" xfId="3582" xr:uid="{C1C3335E-EC42-4D60-AD4B-DD0DC85BC76B}"/>
    <cellStyle name="Normal 9 6 4 2 3 2" xfId="5218" xr:uid="{72ECAF28-73A6-4F15-B4CE-CCC0AC0A14AB}"/>
    <cellStyle name="Normal 9 6 4 2 3 2 2" xfId="5853" xr:uid="{6504C1AD-25F8-4F17-A154-F25D26FBB54A}"/>
    <cellStyle name="Normal 9 6 4 2 4" xfId="3583" xr:uid="{4FD8951B-2685-49B7-BA4A-1406535338FC}"/>
    <cellStyle name="Normal 9 6 4 2 4 2" xfId="5219" xr:uid="{D6D31DD0-5200-415E-9FF8-E6B7C7AB5013}"/>
    <cellStyle name="Normal 9 6 4 2 4 2 2" xfId="5854" xr:uid="{919A8803-4B65-411F-BD83-52159D69AB85}"/>
    <cellStyle name="Normal 9 6 4 2 5" xfId="5216" xr:uid="{F43A4F1C-5057-4757-AE63-4A4DBEF2F7C7}"/>
    <cellStyle name="Normal 9 6 4 2 5 2" xfId="5851" xr:uid="{C984D2A3-532E-43FC-9020-22BAC872D5A5}"/>
    <cellStyle name="Normal 9 6 4 3" xfId="3584" xr:uid="{1DE3684F-15F6-424E-A612-2A3CB36DC980}"/>
    <cellStyle name="Normal 9 6 4 3 2" xfId="5220" xr:uid="{6CB09AC0-C7D8-4367-A9D6-D36842C9E07E}"/>
    <cellStyle name="Normal 9 6 4 3 2 2" xfId="5855" xr:uid="{5CB21E31-D358-4A3C-A22A-223464E40DEA}"/>
    <cellStyle name="Normal 9 6 4 4" xfId="3585" xr:uid="{77C391FF-F0C3-413E-905A-60B97C741768}"/>
    <cellStyle name="Normal 9 6 4 4 2" xfId="5221" xr:uid="{A54AF4F2-95DD-42B8-B8DF-2A55FD144498}"/>
    <cellStyle name="Normal 9 6 4 4 2 2" xfId="5856" xr:uid="{0FA87C21-E435-4F30-B43D-67CA7C303DD9}"/>
    <cellStyle name="Normal 9 6 4 5" xfId="3586" xr:uid="{2458AF2D-5447-403D-8035-A0AEB5F5C1FB}"/>
    <cellStyle name="Normal 9 6 4 5 2" xfId="5222" xr:uid="{FF70E466-2B9C-441D-AD28-42B9E64154FF}"/>
    <cellStyle name="Normal 9 6 4 5 2 2" xfId="5857" xr:uid="{3E317309-E6DD-49B9-B34E-62C1E4BAE3AD}"/>
    <cellStyle name="Normal 9 6 4 6" xfId="5215" xr:uid="{E86E4714-08C2-483A-8F6A-679460438190}"/>
    <cellStyle name="Normal 9 6 4 6 2" xfId="5850" xr:uid="{B8AD6EAC-4BDE-4B24-A075-2836B91F5C0B}"/>
    <cellStyle name="Normal 9 6 5" xfId="3587" xr:uid="{4C462B9E-34F6-4240-9203-62A045CFB171}"/>
    <cellStyle name="Normal 9 6 5 2" xfId="3588" xr:uid="{9BC49B90-CBDC-4534-95A6-B651C6CE70B2}"/>
    <cellStyle name="Normal 9 6 5 2 2" xfId="5224" xr:uid="{65121B2A-4E5D-4CC1-A727-93083B0C3DEE}"/>
    <cellStyle name="Normal 9 6 5 2 2 2" xfId="5859" xr:uid="{35889ABD-EAAB-4DCB-BF79-97A0A7AD468E}"/>
    <cellStyle name="Normal 9 6 5 3" xfId="3589" xr:uid="{A69FD77D-CC70-4CDE-8B60-7A1DE5884CEF}"/>
    <cellStyle name="Normal 9 6 5 3 2" xfId="5225" xr:uid="{369CAE07-67C3-4696-8C38-1201CA9CA02B}"/>
    <cellStyle name="Normal 9 6 5 3 2 2" xfId="5860" xr:uid="{1D89412A-A6F8-4400-AF1B-BAB468FA29F9}"/>
    <cellStyle name="Normal 9 6 5 4" xfId="3590" xr:uid="{23D1FFE6-35AC-455A-9E1A-92654EA3FE2C}"/>
    <cellStyle name="Normal 9 6 5 4 2" xfId="5226" xr:uid="{F042C916-36E9-4540-8240-684DCAA0DA2A}"/>
    <cellStyle name="Normal 9 6 5 4 2 2" xfId="5861" xr:uid="{1ED2C50F-4CB7-4FBF-AF5A-0388B45339AE}"/>
    <cellStyle name="Normal 9 6 5 5" xfId="5223" xr:uid="{CB037A36-54D9-4A36-A55F-A89D9542A731}"/>
    <cellStyle name="Normal 9 6 5 5 2" xfId="5858" xr:uid="{AAE0419C-7D9A-43FA-85B8-9BD67D8977FE}"/>
    <cellStyle name="Normal 9 6 6" xfId="3591" xr:uid="{0A418EF2-3059-4DC0-AFF1-A9711D1AACB8}"/>
    <cellStyle name="Normal 9 6 6 2" xfId="3592" xr:uid="{B810FEE1-6F2C-4129-812C-43A986472E3F}"/>
    <cellStyle name="Normal 9 6 6 2 2" xfId="5228" xr:uid="{33A4D908-E1C7-45FA-AA57-4494819104A4}"/>
    <cellStyle name="Normal 9 6 6 2 2 2" xfId="5863" xr:uid="{DBA98B35-C68E-44C4-89BC-29EE5FD3B5F7}"/>
    <cellStyle name="Normal 9 6 6 3" xfId="3593" xr:uid="{8A02E759-92E0-449D-AA77-5DF48381D4E4}"/>
    <cellStyle name="Normal 9 6 6 3 2" xfId="5229" xr:uid="{50E1164D-3DF8-4782-9804-D5DEC024B010}"/>
    <cellStyle name="Normal 9 6 6 3 2 2" xfId="5864" xr:uid="{39B5BCB6-FA6D-4982-BA04-148078AC2C80}"/>
    <cellStyle name="Normal 9 6 6 4" xfId="3594" xr:uid="{324AD7D6-8EFF-457B-9FE9-110E4D1074FE}"/>
    <cellStyle name="Normal 9 6 6 4 2" xfId="5230" xr:uid="{6D6F2243-6C50-4618-A7EE-F5DEF3F3925C}"/>
    <cellStyle name="Normal 9 6 6 4 2 2" xfId="5865" xr:uid="{E6673492-B010-46BA-B614-D2B7AD230E7D}"/>
    <cellStyle name="Normal 9 6 6 5" xfId="5227" xr:uid="{810B2353-0E2A-478D-8F99-25FC31D6EFC2}"/>
    <cellStyle name="Normal 9 6 6 5 2" xfId="5862" xr:uid="{FD5F39CF-8591-4867-89CB-6E519718D3F0}"/>
    <cellStyle name="Normal 9 6 7" xfId="3595" xr:uid="{C179FA83-FF6B-4AFB-BF99-E3837C58B203}"/>
    <cellStyle name="Normal 9 6 7 2" xfId="5231" xr:uid="{D9332B9A-4C93-4D18-9AE8-41605EF21EB1}"/>
    <cellStyle name="Normal 9 6 7 2 2" xfId="5866" xr:uid="{8514D034-8D8F-4D1C-A14E-3DA0087E94FF}"/>
    <cellStyle name="Normal 9 6 8" xfId="3596" xr:uid="{3153F357-7050-486D-9A10-443D5705DA7F}"/>
    <cellStyle name="Normal 9 6 8 2" xfId="5232" xr:uid="{8E354072-27E7-4AFC-A395-00431C7DC6C6}"/>
    <cellStyle name="Normal 9 6 8 2 2" xfId="5867" xr:uid="{C106F395-5478-4A0A-8642-706812C37C33}"/>
    <cellStyle name="Normal 9 6 9" xfId="3597" xr:uid="{71E6DD92-9B97-4A35-859F-98700C1905EE}"/>
    <cellStyle name="Normal 9 6 9 2" xfId="5233" xr:uid="{5B4790AE-2B8C-44E5-ACB8-58BCFC1D7067}"/>
    <cellStyle name="Normal 9 6 9 2 2" xfId="5868" xr:uid="{47249299-8E6D-4591-A7E0-F0F905214C10}"/>
    <cellStyle name="Normal 9 7" xfId="3598" xr:uid="{4342724E-C804-43B6-8D40-E60A664A9D8A}"/>
    <cellStyle name="Normal 9 7 2" xfId="3599" xr:uid="{8F89EBF7-1062-49F8-8AAE-97101E5E282A}"/>
    <cellStyle name="Normal 9 7 2 2" xfId="3600" xr:uid="{63C690AF-E315-497A-940F-A7DDD1895537}"/>
    <cellStyle name="Normal 9 7 2 2 2" xfId="3601" xr:uid="{E6EB023E-64FF-47CE-BFB6-984770D40928}"/>
    <cellStyle name="Normal 9 7 2 2 2 2" xfId="4276" xr:uid="{59C80EA9-D9EB-4ABE-9839-EC82A2E6F6EE}"/>
    <cellStyle name="Normal 9 7 2 2 2 2 2" xfId="5238" xr:uid="{0809F4C8-1BAE-4767-8387-FB21CE8EDE58}"/>
    <cellStyle name="Normal 9 7 2 2 2 2 2 2" xfId="5873" xr:uid="{7F76A94E-5354-4D60-B7AE-5440D0B43522}"/>
    <cellStyle name="Normal 9 7 2 2 2 3" xfId="5237" xr:uid="{55021B84-AD08-44C6-AB70-48C0A0E1AEDD}"/>
    <cellStyle name="Normal 9 7 2 2 2 3 2" xfId="5872" xr:uid="{F6084143-0AAC-456C-B95F-4FCBB837EEB9}"/>
    <cellStyle name="Normal 9 7 2 2 3" xfId="3602" xr:uid="{81DECCB7-8666-45FC-9304-1E4F5DC34A12}"/>
    <cellStyle name="Normal 9 7 2 2 3 2" xfId="5239" xr:uid="{385354DB-C774-42EF-A276-6F2EC4BCFE36}"/>
    <cellStyle name="Normal 9 7 2 2 3 2 2" xfId="5874" xr:uid="{A54F540B-B569-4156-A959-F53094BFFB64}"/>
    <cellStyle name="Normal 9 7 2 2 4" xfId="3603" xr:uid="{3EC8AAFF-F3AD-4400-9E42-053F853A2431}"/>
    <cellStyle name="Normal 9 7 2 2 4 2" xfId="5240" xr:uid="{5E272244-1A30-4ECE-BC6F-AD9DA57A0931}"/>
    <cellStyle name="Normal 9 7 2 2 4 2 2" xfId="5875" xr:uid="{712C0542-BE8B-456B-8159-C2819C1AE15D}"/>
    <cellStyle name="Normal 9 7 2 2 5" xfId="5236" xr:uid="{EB72DA75-AD1B-4FD1-B1B1-7F8C599A3BE8}"/>
    <cellStyle name="Normal 9 7 2 2 5 2" xfId="5871" xr:uid="{812E591F-FCC4-4AF0-B1CE-CDFF7D7DFAD7}"/>
    <cellStyle name="Normal 9 7 2 3" xfId="3604" xr:uid="{B61FB200-FD39-4025-86A7-306D55DF74E6}"/>
    <cellStyle name="Normal 9 7 2 3 2" xfId="3605" xr:uid="{27FF89B5-00B6-496B-BA16-4FDA0D87A550}"/>
    <cellStyle name="Normal 9 7 2 3 2 2" xfId="5242" xr:uid="{FA300DB2-81E2-4BBB-96D6-4E59FD1D4FEA}"/>
    <cellStyle name="Normal 9 7 2 3 2 2 2" xfId="5877" xr:uid="{A4A408BB-82B8-4C6C-BA7C-18284AE337E8}"/>
    <cellStyle name="Normal 9 7 2 3 3" xfId="3606" xr:uid="{106AA3D7-1202-430C-988C-D1A44571ADCD}"/>
    <cellStyle name="Normal 9 7 2 3 3 2" xfId="5243" xr:uid="{35AFE775-419E-4429-A5B0-5DE2D482EBF9}"/>
    <cellStyle name="Normal 9 7 2 3 3 2 2" xfId="5878" xr:uid="{CA16F8FD-211B-45E0-A530-0F4FD6B01D2B}"/>
    <cellStyle name="Normal 9 7 2 3 4" xfId="3607" xr:uid="{6CEB91EC-E63B-4D97-BCDE-60BC392BE0C7}"/>
    <cellStyle name="Normal 9 7 2 3 4 2" xfId="5244" xr:uid="{3BB4210F-DC97-4C09-8CD7-90C2AE5F0467}"/>
    <cellStyle name="Normal 9 7 2 3 4 2 2" xfId="5879" xr:uid="{D3C55C5F-2490-4B1A-8201-FE472E56964C}"/>
    <cellStyle name="Normal 9 7 2 3 5" xfId="5241" xr:uid="{E28C3ECD-6B67-4660-886C-11E75CA3C998}"/>
    <cellStyle name="Normal 9 7 2 3 5 2" xfId="5876" xr:uid="{E5EA01F6-920F-4AC0-97E7-88F526424624}"/>
    <cellStyle name="Normal 9 7 2 4" xfId="3608" xr:uid="{49CB9C65-2171-458C-8544-BC745A005450}"/>
    <cellStyle name="Normal 9 7 2 4 2" xfId="5245" xr:uid="{2CA0989C-657C-4C7A-8B5A-3E7A1C10BBBA}"/>
    <cellStyle name="Normal 9 7 2 4 2 2" xfId="5880" xr:uid="{708161B5-442F-4BBC-9F00-21F2C8FB68EC}"/>
    <cellStyle name="Normal 9 7 2 5" xfId="3609" xr:uid="{BFC9ADA0-2850-4BC4-8DA7-8641082B70C5}"/>
    <cellStyle name="Normal 9 7 2 5 2" xfId="5246" xr:uid="{6120F8E7-4D1B-4F9A-B4DA-6CD11315BB82}"/>
    <cellStyle name="Normal 9 7 2 5 2 2" xfId="5881" xr:uid="{EED80D14-2BD4-4F0F-A3D0-3C17B769D590}"/>
    <cellStyle name="Normal 9 7 2 6" xfId="3610" xr:uid="{CE953ED5-77FA-41F5-A3C2-37812EB6F79A}"/>
    <cellStyle name="Normal 9 7 2 6 2" xfId="5247" xr:uid="{B44D2651-C435-4D76-840E-1A42793B7A56}"/>
    <cellStyle name="Normal 9 7 2 6 2 2" xfId="5882" xr:uid="{46A46A83-63A3-4476-B454-C86A3163A28A}"/>
    <cellStyle name="Normal 9 7 2 7" xfId="5235" xr:uid="{56E5D2D4-44D3-4373-A1D6-E9105D3302D8}"/>
    <cellStyle name="Normal 9 7 2 7 2" xfId="5870" xr:uid="{B8F94D8A-746C-4083-8BAC-64ECC41B61C4}"/>
    <cellStyle name="Normal 9 7 3" xfId="3611" xr:uid="{C28F40E0-1A62-4970-B1C8-38BBD2181D48}"/>
    <cellStyle name="Normal 9 7 3 2" xfId="3612" xr:uid="{06B18181-7DE3-4A3D-9655-E3449329A057}"/>
    <cellStyle name="Normal 9 7 3 2 2" xfId="3613" xr:uid="{ADFCADD0-E355-44D0-9B3F-C8D0F825EFF3}"/>
    <cellStyle name="Normal 9 7 3 2 2 2" xfId="5250" xr:uid="{982A86C7-71FE-45BD-B103-C58D797CE127}"/>
    <cellStyle name="Normal 9 7 3 2 2 2 2" xfId="5885" xr:uid="{0217E38A-7288-4431-81FD-63D152C31C8A}"/>
    <cellStyle name="Normal 9 7 3 2 3" xfId="3614" xr:uid="{E2442C71-92CF-4799-A957-525A035A8A78}"/>
    <cellStyle name="Normal 9 7 3 2 3 2" xfId="5251" xr:uid="{803EBE65-055F-4CD2-9836-DC65747BC028}"/>
    <cellStyle name="Normal 9 7 3 2 3 2 2" xfId="5886" xr:uid="{A82D9CB7-3C8A-4D40-B4B9-30A1C9AA241F}"/>
    <cellStyle name="Normal 9 7 3 2 4" xfId="3615" xr:uid="{8828DA94-2AFB-451C-8253-5DD6EAB7B6A8}"/>
    <cellStyle name="Normal 9 7 3 2 4 2" xfId="5252" xr:uid="{FE4B8A74-6417-438F-AB5B-C0E8550B43E1}"/>
    <cellStyle name="Normal 9 7 3 2 4 2 2" xfId="5887" xr:uid="{0BF85B59-8333-449C-8763-5FC18188AA48}"/>
    <cellStyle name="Normal 9 7 3 2 5" xfId="5249" xr:uid="{D70D8B4B-2A15-4B84-AE4C-67F6A70FC037}"/>
    <cellStyle name="Normal 9 7 3 2 5 2" xfId="5884" xr:uid="{8B0D5C02-2F3B-4F04-BB1D-4068FECBA074}"/>
    <cellStyle name="Normal 9 7 3 3" xfId="3616" xr:uid="{9876AE1A-C293-4C1A-890F-C3B2498AB60C}"/>
    <cellStyle name="Normal 9 7 3 3 2" xfId="5253" xr:uid="{9F892B8D-DE49-4418-BF9D-86BBB60CD325}"/>
    <cellStyle name="Normal 9 7 3 3 2 2" xfId="5888" xr:uid="{4C1812C5-F37D-4B13-B0DA-77156EB1FDAE}"/>
    <cellStyle name="Normal 9 7 3 4" xfId="3617" xr:uid="{39105076-B8C3-4F87-8A12-794508B76DBA}"/>
    <cellStyle name="Normal 9 7 3 4 2" xfId="5254" xr:uid="{A72B4753-3CB6-43F2-80AD-47278BBF01FC}"/>
    <cellStyle name="Normal 9 7 3 4 2 2" xfId="5889" xr:uid="{FD7D7E59-1785-4EC7-9B38-10F42BED30DB}"/>
    <cellStyle name="Normal 9 7 3 5" xfId="3618" xr:uid="{A876E456-DAD9-4E67-ACB0-1EEE987EDFB3}"/>
    <cellStyle name="Normal 9 7 3 5 2" xfId="5255" xr:uid="{44D36E5D-5C52-482F-AAEB-090C7CF3CC86}"/>
    <cellStyle name="Normal 9 7 3 5 2 2" xfId="5890" xr:uid="{D4E09414-A4AF-41D2-90C3-F9D2F74DFFAE}"/>
    <cellStyle name="Normal 9 7 3 6" xfId="5248" xr:uid="{78FDDAD2-F39F-4E17-9ED7-B465F7966E74}"/>
    <cellStyle name="Normal 9 7 3 6 2" xfId="5883" xr:uid="{057446D3-6882-4D4D-A630-463F17FD4950}"/>
    <cellStyle name="Normal 9 7 4" xfId="3619" xr:uid="{C9D5D496-CC7E-4F9D-A13F-9E88CB1493A3}"/>
    <cellStyle name="Normal 9 7 4 2" xfId="3620" xr:uid="{CE9BB14E-F39C-4329-8199-C69D1D444A27}"/>
    <cellStyle name="Normal 9 7 4 2 2" xfId="5257" xr:uid="{E6EA1D61-FC73-4E6F-B44A-CA92E7625DAF}"/>
    <cellStyle name="Normal 9 7 4 2 2 2" xfId="5892" xr:uid="{B06A3807-2605-4407-BBE2-4C92566E30FC}"/>
    <cellStyle name="Normal 9 7 4 3" xfId="3621" xr:uid="{A062B60F-C409-4FA7-B12E-8C2B7D1487B3}"/>
    <cellStyle name="Normal 9 7 4 3 2" xfId="5258" xr:uid="{3F7BDD89-7A7A-438C-922A-B73884F30CBD}"/>
    <cellStyle name="Normal 9 7 4 3 2 2" xfId="5893" xr:uid="{0E4A9476-B9A8-4222-A8C8-E23305B20FF5}"/>
    <cellStyle name="Normal 9 7 4 4" xfId="3622" xr:uid="{2BFFA317-6DD8-4473-B419-05F28E5E9DD8}"/>
    <cellStyle name="Normal 9 7 4 4 2" xfId="5259" xr:uid="{47C4AE33-2C0C-4EF5-BB89-A838B754D60F}"/>
    <cellStyle name="Normal 9 7 4 4 2 2" xfId="5894" xr:uid="{CA84809B-F682-4D4D-8A2C-3474366987AE}"/>
    <cellStyle name="Normal 9 7 4 5" xfId="5256" xr:uid="{E353DF55-ED23-4599-894F-21487A34318F}"/>
    <cellStyle name="Normal 9 7 4 5 2" xfId="5891" xr:uid="{7F4D7E91-1235-4176-9320-0B3A2531CA77}"/>
    <cellStyle name="Normal 9 7 5" xfId="3623" xr:uid="{4284F859-B58D-42CD-A099-11DC67E168CE}"/>
    <cellStyle name="Normal 9 7 5 2" xfId="3624" xr:uid="{BDADEF31-649D-49D0-A5F9-74982770105E}"/>
    <cellStyle name="Normal 9 7 5 2 2" xfId="5261" xr:uid="{1CFC6F76-2F07-4511-A23E-589B469B5CBC}"/>
    <cellStyle name="Normal 9 7 5 2 2 2" xfId="5896" xr:uid="{81EA88A2-7C8B-4E70-B373-C3CAEF35EB85}"/>
    <cellStyle name="Normal 9 7 5 3" xfId="3625" xr:uid="{183ECCC4-E38E-447E-BAAD-0E1D17346948}"/>
    <cellStyle name="Normal 9 7 5 3 2" xfId="5262" xr:uid="{2B222C40-D040-4961-90FE-3DB4CD750F87}"/>
    <cellStyle name="Normal 9 7 5 3 2 2" xfId="5897" xr:uid="{50F3EE79-6B9C-4C45-965F-29F1ADD3D13B}"/>
    <cellStyle name="Normal 9 7 5 4" xfId="3626" xr:uid="{00AC503C-8C92-49BF-A178-809DFFB8D368}"/>
    <cellStyle name="Normal 9 7 5 4 2" xfId="5263" xr:uid="{8BB7D589-271A-48E7-A827-DF7CDFC33E30}"/>
    <cellStyle name="Normal 9 7 5 4 2 2" xfId="5898" xr:uid="{D4391ADA-2A0C-46AC-9783-E2E82E0246C8}"/>
    <cellStyle name="Normal 9 7 5 5" xfId="5260" xr:uid="{92A6585F-FFC6-44FC-B9D6-625B07E3C341}"/>
    <cellStyle name="Normal 9 7 5 5 2" xfId="5895" xr:uid="{3465D2F5-9313-4B34-B9F8-447D54EB0859}"/>
    <cellStyle name="Normal 9 7 6" xfId="3627" xr:uid="{C41DD388-6701-488A-AC28-E5A74C405C3E}"/>
    <cellStyle name="Normal 9 7 6 2" xfId="5264" xr:uid="{54802598-56F4-4D6B-B8C1-E665A7A5AFBE}"/>
    <cellStyle name="Normal 9 7 6 2 2" xfId="5899" xr:uid="{E2DC3FAA-D46E-4398-99BB-EABFD5CDCFD3}"/>
    <cellStyle name="Normal 9 7 7" xfId="3628" xr:uid="{82B55E18-6ECE-4547-AD96-DF9772F6107A}"/>
    <cellStyle name="Normal 9 7 7 2" xfId="5265" xr:uid="{C9CF14E3-2688-4D68-ADDD-F68D43B74F39}"/>
    <cellStyle name="Normal 9 7 7 2 2" xfId="5900" xr:uid="{31554833-5E71-4D2E-B414-08BA91D07735}"/>
    <cellStyle name="Normal 9 7 8" xfId="3629" xr:uid="{CBDE6D4B-D507-488C-BA26-849CE07C8CBF}"/>
    <cellStyle name="Normal 9 7 8 2" xfId="5266" xr:uid="{12028BAF-F4FD-4957-A83F-9DFE0ED6BE57}"/>
    <cellStyle name="Normal 9 7 8 2 2" xfId="5901" xr:uid="{6ED25D2F-4657-4915-9A74-79FA3F926231}"/>
    <cellStyle name="Normal 9 7 9" xfId="5234" xr:uid="{B134AE24-0176-477D-B931-F95AA9F52ED5}"/>
    <cellStyle name="Normal 9 7 9 2" xfId="5869" xr:uid="{03FF7A8E-2FDC-45D8-9383-51F3E37152B1}"/>
    <cellStyle name="Normal 9 8" xfId="3630" xr:uid="{14540E72-2F31-4529-ACFD-0725646644CA}"/>
    <cellStyle name="Normal 9 8 2" xfId="3631" xr:uid="{BE193485-3083-499A-859F-205E4C6B03D5}"/>
    <cellStyle name="Normal 9 8 2 2" xfId="3632" xr:uid="{A6D9D69E-E825-437F-BFA3-BAE2A0832DF1}"/>
    <cellStyle name="Normal 9 8 2 2 2" xfId="3633" xr:uid="{069D3688-0535-4BC4-A1FE-DC0C9C692A79}"/>
    <cellStyle name="Normal 9 8 2 2 2 2" xfId="5270" xr:uid="{978141C9-77BC-40F1-9EB6-7162C1A1542C}"/>
    <cellStyle name="Normal 9 8 2 2 2 2 2" xfId="5905" xr:uid="{831161CE-996D-4685-BEA0-968D62EA2025}"/>
    <cellStyle name="Normal 9 8 2 2 3" xfId="3634" xr:uid="{3880B970-B722-4C7D-9091-E37E74A9910F}"/>
    <cellStyle name="Normal 9 8 2 2 3 2" xfId="5271" xr:uid="{DA069F41-299B-4C76-BAFA-3998870F9968}"/>
    <cellStyle name="Normal 9 8 2 2 3 2 2" xfId="5906" xr:uid="{67ED3077-B375-4261-97B6-56B27A052924}"/>
    <cellStyle name="Normal 9 8 2 2 4" xfId="3635" xr:uid="{6B1F2A55-672E-4F52-962D-602899C2110A}"/>
    <cellStyle name="Normal 9 8 2 2 4 2" xfId="5272" xr:uid="{75FFDE60-4C8F-43AA-A49C-18DF39231FD8}"/>
    <cellStyle name="Normal 9 8 2 2 4 2 2" xfId="5907" xr:uid="{7B5D8698-16E7-4A42-A066-0B5C15544CE0}"/>
    <cellStyle name="Normal 9 8 2 2 5" xfId="5269" xr:uid="{39589534-3DB5-4A39-A5B0-C6B0A8CE3B4F}"/>
    <cellStyle name="Normal 9 8 2 2 5 2" xfId="5904" xr:uid="{54B7AD76-179F-4FF5-BA69-7B0653DD1B90}"/>
    <cellStyle name="Normal 9 8 2 3" xfId="3636" xr:uid="{2AB5C353-AB02-4986-A3BD-075EA323D271}"/>
    <cellStyle name="Normal 9 8 2 3 2" xfId="5273" xr:uid="{71DCE750-818F-4730-8DC4-68436FB5EC02}"/>
    <cellStyle name="Normal 9 8 2 3 2 2" xfId="5908" xr:uid="{AC0A9C2D-D830-41B2-82FC-A9D6BF7A4A82}"/>
    <cellStyle name="Normal 9 8 2 4" xfId="3637" xr:uid="{4FC941BF-6D7B-4025-BB65-349FDB27B40A}"/>
    <cellStyle name="Normal 9 8 2 4 2" xfId="5274" xr:uid="{E8782E70-EFE1-48E2-9456-14837D65C96C}"/>
    <cellStyle name="Normal 9 8 2 4 2 2" xfId="5909" xr:uid="{3B62A4BB-C2CA-4AB0-8408-B25E4003E2FD}"/>
    <cellStyle name="Normal 9 8 2 5" xfId="3638" xr:uid="{42DED252-416C-40BE-B300-EE91F0E36CD2}"/>
    <cellStyle name="Normal 9 8 2 5 2" xfId="5275" xr:uid="{B1C0D0F1-8CA7-4EC1-BB4D-149F142E37C2}"/>
    <cellStyle name="Normal 9 8 2 5 2 2" xfId="5910" xr:uid="{3684AC41-DBCF-4FDD-A5D0-58B6DBC5FAD1}"/>
    <cellStyle name="Normal 9 8 2 6" xfId="5268" xr:uid="{EACB1C8F-AC64-4475-8C6C-CBAA5FD6D297}"/>
    <cellStyle name="Normal 9 8 2 6 2" xfId="5903" xr:uid="{37B1CD74-147B-43A1-B229-63AD24C7DDF9}"/>
    <cellStyle name="Normal 9 8 3" xfId="3639" xr:uid="{1F8CAA15-B94B-4C5E-AB86-DBA78DAADED8}"/>
    <cellStyle name="Normal 9 8 3 2" xfId="3640" xr:uid="{780DB4A2-B47C-4D8E-A963-594492058842}"/>
    <cellStyle name="Normal 9 8 3 2 2" xfId="5277" xr:uid="{4EA0A4A1-E7EF-4B52-9143-7510E7DA79DE}"/>
    <cellStyle name="Normal 9 8 3 2 2 2" xfId="5912" xr:uid="{BEB4B817-2D22-422B-87FF-54D0CD46213C}"/>
    <cellStyle name="Normal 9 8 3 3" xfId="3641" xr:uid="{9780F6CB-27A6-4B7C-BEF6-407E10CEFDC4}"/>
    <cellStyle name="Normal 9 8 3 3 2" xfId="5278" xr:uid="{2F5CD3D2-A35B-4F6D-841E-397F6B15E2DC}"/>
    <cellStyle name="Normal 9 8 3 3 2 2" xfId="5913" xr:uid="{9AEDDA2B-EFCB-45FF-82F1-0B94D43763EF}"/>
    <cellStyle name="Normal 9 8 3 4" xfId="3642" xr:uid="{9B369A39-D763-4069-8D2A-7DD5C5A3C130}"/>
    <cellStyle name="Normal 9 8 3 4 2" xfId="5279" xr:uid="{8F5DAC1A-7685-4F0A-89A9-10142D854935}"/>
    <cellStyle name="Normal 9 8 3 4 2 2" xfId="5914" xr:uid="{C75D7F6D-8CBD-4437-BFE8-02ED7708CA51}"/>
    <cellStyle name="Normal 9 8 3 5" xfId="5276" xr:uid="{F16CA4C3-D5B5-4B5C-B4D2-1DBD3D744853}"/>
    <cellStyle name="Normal 9 8 3 5 2" xfId="5911" xr:uid="{E3A5F2FD-4B32-41FC-8E85-01C3A2A3B48B}"/>
    <cellStyle name="Normal 9 8 4" xfId="3643" xr:uid="{6AD720F9-E110-4E89-B73C-9420F6E121E9}"/>
    <cellStyle name="Normal 9 8 4 2" xfId="3644" xr:uid="{21556F36-071D-4613-94DF-A04C78262176}"/>
    <cellStyle name="Normal 9 8 4 2 2" xfId="5281" xr:uid="{AA1599D3-53FD-43F2-9CBC-E0FB6D3B29BB}"/>
    <cellStyle name="Normal 9 8 4 2 2 2" xfId="5916" xr:uid="{1DCCEBCC-E94D-401A-B0B4-5DE83F6A9E62}"/>
    <cellStyle name="Normal 9 8 4 3" xfId="3645" xr:uid="{8010A579-98BC-4C2C-A115-37B03864AEC2}"/>
    <cellStyle name="Normal 9 8 4 3 2" xfId="5282" xr:uid="{99F25A16-F77A-4693-91BF-AD3DD14E2B2D}"/>
    <cellStyle name="Normal 9 8 4 3 2 2" xfId="5917" xr:uid="{9208F63B-CFEE-40CC-B0B9-3DEE36063B1C}"/>
    <cellStyle name="Normal 9 8 4 4" xfId="3646" xr:uid="{078E1A3F-8CAC-4CF9-BB4E-A845711F42AD}"/>
    <cellStyle name="Normal 9 8 4 4 2" xfId="5283" xr:uid="{357E1316-8973-48EA-BE4B-AA7E08683034}"/>
    <cellStyle name="Normal 9 8 4 4 2 2" xfId="5918" xr:uid="{8EB645BB-E778-4537-B4A7-D07EB1CD7B91}"/>
    <cellStyle name="Normal 9 8 4 5" xfId="5280" xr:uid="{C861743A-2DCC-4CC3-93DE-CD783B2FDB33}"/>
    <cellStyle name="Normal 9 8 4 5 2" xfId="5915" xr:uid="{DE98D2D5-3C85-4DB9-A7B2-390E0A0674CC}"/>
    <cellStyle name="Normal 9 8 5" xfId="3647" xr:uid="{DFD4E06A-3823-410C-9C20-783C3B39BC36}"/>
    <cellStyle name="Normal 9 8 5 2" xfId="5284" xr:uid="{4B7E8BC8-7D35-4D20-A198-84D02BEDE947}"/>
    <cellStyle name="Normal 9 8 5 2 2" xfId="5919" xr:uid="{6CA04878-CFB4-42C5-AE43-A0F987620880}"/>
    <cellStyle name="Normal 9 8 6" xfId="3648" xr:uid="{07F4CD5F-B76C-4234-B29D-E2DC2F8A0FE1}"/>
    <cellStyle name="Normal 9 8 6 2" xfId="5285" xr:uid="{064E0993-60C3-4E43-917E-ACD6893A88F8}"/>
    <cellStyle name="Normal 9 8 6 2 2" xfId="5920" xr:uid="{12ACE73E-7980-4764-86C7-0CB9A4282E19}"/>
    <cellStyle name="Normal 9 8 7" xfId="3649" xr:uid="{D325DB84-7B52-4CDD-9B48-C2F5D7731676}"/>
    <cellStyle name="Normal 9 8 7 2" xfId="5286" xr:uid="{B6973F8E-FEAA-4196-AF68-85CED3C4308A}"/>
    <cellStyle name="Normal 9 8 7 2 2" xfId="5921" xr:uid="{6FE5E560-AC09-43A2-A9CF-ABAE3A7ED325}"/>
    <cellStyle name="Normal 9 8 8" xfId="5267" xr:uid="{680B7AC8-05F3-4309-A720-D5202D648EF9}"/>
    <cellStyle name="Normal 9 8 8 2" xfId="5902" xr:uid="{3E6E9FB8-7FA1-42B3-BEE0-66FDC13DFC32}"/>
    <cellStyle name="Normal 9 9" xfId="3650" xr:uid="{9C992FC3-7CE0-41BF-9834-025815C0FED7}"/>
    <cellStyle name="Normal 9 9 2" xfId="3651" xr:uid="{2FF1DD96-1739-429E-B342-34B731E76ACB}"/>
    <cellStyle name="Normal 9 9 2 2" xfId="3652" xr:uid="{009578AE-3373-48FB-A491-F751295B61BD}"/>
    <cellStyle name="Normal 9 9 2 2 2" xfId="5289" xr:uid="{A0F50115-C814-4462-9F7F-684C43C2FE7D}"/>
    <cellStyle name="Normal 9 9 2 2 2 2" xfId="5924" xr:uid="{09D16521-A0A7-4E65-B3A2-E47CB21F247C}"/>
    <cellStyle name="Normal 9 9 2 3" xfId="3653" xr:uid="{A35AA9FC-81C1-403D-A4E2-E854DE273C15}"/>
    <cellStyle name="Normal 9 9 2 3 2" xfId="5290" xr:uid="{5DEA6308-B396-4E94-934A-0DF494E6DE15}"/>
    <cellStyle name="Normal 9 9 2 3 2 2" xfId="5925" xr:uid="{1AA94C39-0CCC-46AE-858C-A2C33AD2387D}"/>
    <cellStyle name="Normal 9 9 2 4" xfId="3654" xr:uid="{59D06B29-A2D1-43FA-80F2-9759F1244091}"/>
    <cellStyle name="Normal 9 9 2 4 2" xfId="5291" xr:uid="{F413C9B3-5F66-49C0-9F3E-EA2101DE21AE}"/>
    <cellStyle name="Normal 9 9 2 4 2 2" xfId="5926" xr:uid="{BD6DFFD8-59AE-48AB-BE8A-DBBA6C99630D}"/>
    <cellStyle name="Normal 9 9 2 5" xfId="5288" xr:uid="{795042E8-D5D0-4CA4-AF55-FA529495F19B}"/>
    <cellStyle name="Normal 9 9 2 5 2" xfId="5923" xr:uid="{F22222A9-EE6E-4FE8-93D7-3EB7418A4B27}"/>
    <cellStyle name="Normal 9 9 3" xfId="3655" xr:uid="{4B8B9C09-66CC-45DC-8E5C-5ABD1586593B}"/>
    <cellStyle name="Normal 9 9 3 2" xfId="3656" xr:uid="{59F646D6-B26B-4C5D-B446-4DD0CC09C8E3}"/>
    <cellStyle name="Normal 9 9 3 2 2" xfId="5293" xr:uid="{A1951508-E2D8-4626-A895-E0809D0326DC}"/>
    <cellStyle name="Normal 9 9 3 2 2 2" xfId="5928" xr:uid="{1F83618B-6D2B-492F-BF50-3958D8A5C6FC}"/>
    <cellStyle name="Normal 9 9 3 3" xfId="3657" xr:uid="{78B221CF-6E33-4E8D-999D-FBFA9341763A}"/>
    <cellStyle name="Normal 9 9 3 3 2" xfId="5294" xr:uid="{50692FF0-36C1-481A-B4E5-9B4DF596CB1E}"/>
    <cellStyle name="Normal 9 9 3 3 2 2" xfId="5929" xr:uid="{A1AF361A-F251-4A35-9DCB-5D2CFE4679EA}"/>
    <cellStyle name="Normal 9 9 3 4" xfId="3658" xr:uid="{3153C689-5763-4A57-B3F8-5134D7891EAE}"/>
    <cellStyle name="Normal 9 9 3 4 2" xfId="5295" xr:uid="{DF97CEB2-C470-42C7-85B3-489F8D420C66}"/>
    <cellStyle name="Normal 9 9 3 4 2 2" xfId="5930" xr:uid="{AAD4C0D1-585B-40CF-93BF-41EC1F2238FF}"/>
    <cellStyle name="Normal 9 9 3 5" xfId="5292" xr:uid="{8AB96747-DCDE-496E-9034-E97B5D0E496E}"/>
    <cellStyle name="Normal 9 9 3 5 2" xfId="5927" xr:uid="{0358982B-512C-4274-ABA4-E769E6FC08A7}"/>
    <cellStyle name="Normal 9 9 4" xfId="3659" xr:uid="{AFCDC846-FE61-45E1-9AF6-454640F706B7}"/>
    <cellStyle name="Normal 9 9 4 2" xfId="5296" xr:uid="{6EAE09AA-F7EB-45EE-B81F-CC81FEA6E499}"/>
    <cellStyle name="Normal 9 9 4 2 2" xfId="5931" xr:uid="{3B513C75-E43E-4283-8DB1-D798A9F4D85A}"/>
    <cellStyle name="Normal 9 9 5" xfId="3660" xr:uid="{7E5F8CFD-EFEC-4C7F-85F7-51573ED36FC9}"/>
    <cellStyle name="Normal 9 9 5 2" xfId="5297" xr:uid="{63AD73FD-7AD6-4742-AF8B-C628DC632CD5}"/>
    <cellStyle name="Normal 9 9 5 2 2" xfId="5932" xr:uid="{75280D00-0957-4B2F-ABB0-5E4E4852CE10}"/>
    <cellStyle name="Normal 9 9 6" xfId="3661" xr:uid="{0FD9B266-617E-4CD4-87C3-37A635FF7BCF}"/>
    <cellStyle name="Normal 9 9 6 2" xfId="5298" xr:uid="{136840EA-7E79-4BF3-83D6-8830B7743C8E}"/>
    <cellStyle name="Normal 9 9 6 2 2" xfId="5933" xr:uid="{A8198D09-4070-49C4-950E-47E7EE158FBB}"/>
    <cellStyle name="Normal 9 9 7" xfId="5287" xr:uid="{757A589E-F651-46B4-8E79-8BF099482A66}"/>
    <cellStyle name="Normal 9 9 7 2" xfId="5922" xr:uid="{7B5D0A9A-F343-4945-8F84-1E3FE921A75D}"/>
    <cellStyle name="Percent 2" xfId="94" xr:uid="{E4BEBE04-2B01-4F05-B836-B00998AB3B50}"/>
    <cellStyle name="Percent 2 2" xfId="5299" xr:uid="{F2A90122-DFF7-409C-87C6-AF403AFF2482}"/>
    <cellStyle name="Percent 2 2 2" xfId="5934" xr:uid="{99EB2944-E84B-4429-857F-702F3156B23D}"/>
    <cellStyle name="Percent 2 3" xfId="5958" xr:uid="{3154DCA6-2D5D-47EB-BC1B-DC2A7C87106F}"/>
    <cellStyle name="Percent 2 4" xfId="5365" xr:uid="{5E1B44F3-F08A-46B9-832C-A9CB752D8761}"/>
    <cellStyle name="Гиперссылка 2" xfId="6" xr:uid="{5FDCE7C1-0A0C-4BE7-9BDD-C3AE91CAE11D}"/>
    <cellStyle name="Гиперссылка 2 2" xfId="5300" xr:uid="{8CF9A9A8-B65D-4C80-B857-EE5344E18C36}"/>
    <cellStyle name="Гиперссылка 2 2 2" xfId="5935" xr:uid="{4A0F6C1E-8BD5-4281-A316-BE150A414854}"/>
    <cellStyle name="Обычный 2" xfId="4" xr:uid="{F386838D-9494-4B19-BBC3-055F3F960CA6}"/>
    <cellStyle name="Обычный 2 2" xfId="7" xr:uid="{AD245D82-E483-468D-804F-CAC63825E25B}"/>
    <cellStyle name="Обычный 2 2 2" xfId="5302" xr:uid="{76B66B8E-AE58-4BE4-9E5A-350BAF9A5ECC}"/>
    <cellStyle name="Обычный 2 2 2 2" xfId="5937" xr:uid="{487264B4-D30A-435D-A2D9-271AB2D1B3E5}"/>
    <cellStyle name="Обычный 2 3" xfId="5301" xr:uid="{77B4EBDD-044C-4ABC-B072-E210A0D5CF71}"/>
    <cellStyle name="Обычный 2 3 2" xfId="5936" xr:uid="{51A1224E-5732-4DE8-9085-A3BE2F3E4519}"/>
    <cellStyle name="常规_Sheet1_1" xfId="4384" xr:uid="{25160BAB-1945-430F-8872-EF900D31293C}"/>
  </cellStyles>
  <dxfs count="29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file:///Z:\Sales%20Share%20Folder\pictures\DACB242.jpg" TargetMode="External"/><Relationship Id="rId18" Type="http://schemas.openxmlformats.org/officeDocument/2006/relationships/image" Target="file:///Z:\Sales%20Share%20Folder\pictures\DACB118.jpg" TargetMode="External"/><Relationship Id="rId26" Type="http://schemas.openxmlformats.org/officeDocument/2006/relationships/image" Target="file:///Z:\Sales%20Share%20Folder\pictures\NPSGM.jpg" TargetMode="External"/><Relationship Id="rId39" Type="http://schemas.openxmlformats.org/officeDocument/2006/relationships/image" Target="file:///Z:\Sales%20Share%20Folder\pictures\PGSG.jpg" TargetMode="External"/><Relationship Id="rId21" Type="http://schemas.openxmlformats.org/officeDocument/2006/relationships/image" Target="file:///Z:\Sales%20Share%20Folder\pictures\BRPG190.jpg" TargetMode="External"/><Relationship Id="rId34" Type="http://schemas.openxmlformats.org/officeDocument/2006/relationships/image" Target="../media/image2.png"/><Relationship Id="rId42" Type="http://schemas.openxmlformats.org/officeDocument/2006/relationships/image" Target="file:///Z:\Sales%20Share%20Folder\pictures\PGSFF.jpg" TargetMode="External"/><Relationship Id="rId47" Type="http://schemas.openxmlformats.org/officeDocument/2006/relationships/image" Target="file:///Z:\Sales%20Share%20Folder\pictures\SEGH16J.jpg" TargetMode="External"/><Relationship Id="rId50" Type="http://schemas.openxmlformats.org/officeDocument/2006/relationships/image" Target="file:///Z:\Sales%20Share%20Folder\pictures\NPSH10.jpg" TargetMode="External"/><Relationship Id="rId7" Type="http://schemas.openxmlformats.org/officeDocument/2006/relationships/image" Target="file:///Z:\Sales%20Share%20Folder\pictures\UNSC.jpg" TargetMode="External"/><Relationship Id="rId2" Type="http://schemas.openxmlformats.org/officeDocument/2006/relationships/image" Target="file:///Z:\Sales%20Share%20Folder\pictures\SGSH4.jpg" TargetMode="External"/><Relationship Id="rId16" Type="http://schemas.openxmlformats.org/officeDocument/2006/relationships/image" Target="file:///Z:\Sales%20Share%20Folder\pictures\DACB84.jpg" TargetMode="External"/><Relationship Id="rId29" Type="http://schemas.openxmlformats.org/officeDocument/2006/relationships/image" Target="file:///Z:\Sales%20Share%20Folder\pictures\MOOPB8.jpg" TargetMode="External"/><Relationship Id="rId11" Type="http://schemas.openxmlformats.org/officeDocument/2006/relationships/image" Target="file:///Z:\Sales%20Share%20Folder\pictures\BRTSA7.jpg" TargetMode="External"/><Relationship Id="rId24" Type="http://schemas.openxmlformats.org/officeDocument/2006/relationships/image" Target="file:///Z:\Sales%20Share%20Folder\pictures\NSX18B.jpg" TargetMode="External"/><Relationship Id="rId32" Type="http://schemas.openxmlformats.org/officeDocument/2006/relationships/image" Target="file:///Z:\Sales%20Share%20Folder\pictures\MOOPFL20.jpg" TargetMode="External"/><Relationship Id="rId37" Type="http://schemas.openxmlformats.org/officeDocument/2006/relationships/image" Target="file:///Z:\Sales%20Share%20Folder\pictures\BRNSCRT.jpg" TargetMode="External"/><Relationship Id="rId40" Type="http://schemas.openxmlformats.org/officeDocument/2006/relationships/image" Target="file:///Z:\Sales%20Share%20Folder\pictures\PGSHH.jpg" TargetMode="External"/><Relationship Id="rId45" Type="http://schemas.openxmlformats.org/officeDocument/2006/relationships/image" Target="file:///Z:\Sales%20Share%20Folder\pictures\RFTPG.jpg" TargetMode="External"/><Relationship Id="rId53" Type="http://schemas.openxmlformats.org/officeDocument/2006/relationships/image" Target="file:///Z:\Sales%20Share%20Folder\pictures\NPTSH21.jpg" TargetMode="External"/><Relationship Id="rId5" Type="http://schemas.openxmlformats.org/officeDocument/2006/relationships/image" Target="file:///Z:\Sales%20Share%20Folder\pictures\TAFR5B.jpg" TargetMode="External"/><Relationship Id="rId10" Type="http://schemas.openxmlformats.org/officeDocument/2006/relationships/image" Target="file:///Z:\Sales%20Share%20Folder\pictures\BRMCLN3.jpg" TargetMode="External"/><Relationship Id="rId19" Type="http://schemas.openxmlformats.org/officeDocument/2006/relationships/image" Target="file:///Z:\Sales%20Share%20Folder\pictures\BLBTC.jpg" TargetMode="External"/><Relationship Id="rId31" Type="http://schemas.openxmlformats.org/officeDocument/2006/relationships/image" Target="file:///Z:\Sales%20Share%20Folder\pictures\MOOPFL15.jpg" TargetMode="External"/><Relationship Id="rId44" Type="http://schemas.openxmlformats.org/officeDocument/2006/relationships/image" Target="file:///Z:\Sales%20Share%20Folder\pictures\PGSBB.jpg" TargetMode="External"/><Relationship Id="rId52" Type="http://schemas.openxmlformats.org/officeDocument/2006/relationships/image" Target="file:///Z:\Sales%20Share%20Folder\pictures\NPSH11.jpg" TargetMode="External"/><Relationship Id="rId4" Type="http://schemas.openxmlformats.org/officeDocument/2006/relationships/image" Target="file:///Z:\Sales%20Share%20Folder\pictures\TAFR5C.jpg" TargetMode="External"/><Relationship Id="rId9" Type="http://schemas.openxmlformats.org/officeDocument/2006/relationships/image" Target="file:///Z:\Sales%20Share%20Folder\pictures\ITJF4.jpg" TargetMode="External"/><Relationship Id="rId14" Type="http://schemas.openxmlformats.org/officeDocument/2006/relationships/image" Target="file:///Z:\Sales%20Share%20Folder\pictures\DACB10.jpg" TargetMode="External"/><Relationship Id="rId22" Type="http://schemas.openxmlformats.org/officeDocument/2006/relationships/image" Target="file:///Z:\Sales%20Share%20Folder\pictures\BRPG238.jpg" TargetMode="External"/><Relationship Id="rId27" Type="http://schemas.openxmlformats.org/officeDocument/2006/relationships/image" Target="file:///Z:\Sales%20Share%20Folder\pictures\MOOPB4.jpg" TargetMode="External"/><Relationship Id="rId30" Type="http://schemas.openxmlformats.org/officeDocument/2006/relationships/image" Target="file:///Z:\Sales%20Share%20Folder\pictures\MOOP475.jpg" TargetMode="External"/><Relationship Id="rId35" Type="http://schemas.openxmlformats.org/officeDocument/2006/relationships/image" Target="file:///Z:\Sales%20Share%20Folder\pictures\AGSEPO3.jpg" TargetMode="External"/><Relationship Id="rId43" Type="http://schemas.openxmlformats.org/officeDocument/2006/relationships/image" Target="file:///Z:\Sales%20Share%20Folder\pictures\DGSFF.jpg" TargetMode="External"/><Relationship Id="rId48" Type="http://schemas.openxmlformats.org/officeDocument/2006/relationships/image" Target="file:///Z:\Sales%20Share%20Folder\pictures\BBNPTTHZ.jpg" TargetMode="External"/><Relationship Id="rId8" Type="http://schemas.openxmlformats.org/officeDocument/2006/relationships/image" Target="file:///Z:\Sales%20Share%20Folder\pictures\BR16.jpg" TargetMode="External"/><Relationship Id="rId51" Type="http://schemas.openxmlformats.org/officeDocument/2006/relationships/image" Target="file:///Z:\Sales%20Share%20Folder\pictures\NPSH23.jpg" TargetMode="External"/><Relationship Id="rId3" Type="http://schemas.openxmlformats.org/officeDocument/2006/relationships/image" Target="file:///Z:\Sales%20Share%20Folder\pictures\TSA3.jpg" TargetMode="External"/><Relationship Id="rId12" Type="http://schemas.openxmlformats.org/officeDocument/2006/relationships/image" Target="file:///Z:\Sales%20Share%20Folder\pictures\BRTSA8.jpg" TargetMode="External"/><Relationship Id="rId17" Type="http://schemas.openxmlformats.org/officeDocument/2006/relationships/image" Target="file:///Z:\Sales%20Share%20Folder\pictures\BLBC25.jpg" TargetMode="External"/><Relationship Id="rId25" Type="http://schemas.openxmlformats.org/officeDocument/2006/relationships/image" Target="file:///Z:\Sales%20Share%20Folder\pictures\NSXRSB2.jpg" TargetMode="External"/><Relationship Id="rId33" Type="http://schemas.openxmlformats.org/officeDocument/2006/relationships/image" Target="file:///Z:\Sales%20Share%20Folder\pictures\MOOPFL17.jpg" TargetMode="External"/><Relationship Id="rId38" Type="http://schemas.openxmlformats.org/officeDocument/2006/relationships/image" Target="file:///Z:\Sales%20Share%20Folder\pictures\BRFR.jpg" TargetMode="External"/><Relationship Id="rId46" Type="http://schemas.openxmlformats.org/officeDocument/2006/relationships/image" Target="file:///Z:\Sales%20Share%20Folder\pictures\RFPG.jpg" TargetMode="External"/><Relationship Id="rId20" Type="http://schemas.openxmlformats.org/officeDocument/2006/relationships/image" Target="file:///Z:\Sales%20Share%20Folder\pictures\BRPG239.jpg" TargetMode="External"/><Relationship Id="rId41" Type="http://schemas.openxmlformats.org/officeDocument/2006/relationships/image" Target="file:///Z:\Sales%20Share%20Folder\pictures\PGSM.jpg" TargetMode="External"/><Relationship Id="rId54" Type="http://schemas.openxmlformats.org/officeDocument/2006/relationships/image" Target="file:///Z:\Sales%20Share%20Folder\pictures\NPSH25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TAJF5.jpg" TargetMode="External"/><Relationship Id="rId15" Type="http://schemas.openxmlformats.org/officeDocument/2006/relationships/image" Target="file:///Z:\Sales%20Share%20Folder\pictures\DACB17.jpg" TargetMode="External"/><Relationship Id="rId23" Type="http://schemas.openxmlformats.org/officeDocument/2006/relationships/image" Target="file:///Z:\Sales%20Share%20Folder\pictures\BRPG144.jpg" TargetMode="External"/><Relationship Id="rId28" Type="http://schemas.openxmlformats.org/officeDocument/2006/relationships/image" Target="file:///Z:\Sales%20Share%20Folder\pictures\MOOPB5.jpg" TargetMode="External"/><Relationship Id="rId36" Type="http://schemas.openxmlformats.org/officeDocument/2006/relationships/image" Target="file:///Z:\Sales%20Share%20Folder\pictures\AGSEPZ1X.jpg" TargetMode="External"/><Relationship Id="rId49" Type="http://schemas.openxmlformats.org/officeDocument/2006/relationships/image" Target="file:///Z:\Sales%20Share%20Folder\pictures\BBNP2Z.jpg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file:///Z:\Sales%20Share%20Folder\pictures\DACB242.jpg" TargetMode="External"/><Relationship Id="rId18" Type="http://schemas.openxmlformats.org/officeDocument/2006/relationships/image" Target="file:///Z:\Sales%20Share%20Folder\pictures\BRESCZ.jpg" TargetMode="External"/><Relationship Id="rId26" Type="http://schemas.openxmlformats.org/officeDocument/2006/relationships/image" Target="file:///Z:\Sales%20Share%20Folder\pictures\BRPG238.jpg" TargetMode="External"/><Relationship Id="rId39" Type="http://schemas.openxmlformats.org/officeDocument/2006/relationships/image" Target="file:///Z:\Sales%20Share%20Folder\pictures\AGSEPO3.jpg" TargetMode="External"/><Relationship Id="rId21" Type="http://schemas.openxmlformats.org/officeDocument/2006/relationships/image" Target="file:///Z:\Sales%20Share%20Folder\pictures\BLBC25.jpg" TargetMode="External"/><Relationship Id="rId34" Type="http://schemas.openxmlformats.org/officeDocument/2006/relationships/image" Target="file:///Z:\Sales%20Share%20Folder\pictures\MOOP475.jpg" TargetMode="External"/><Relationship Id="rId42" Type="http://schemas.openxmlformats.org/officeDocument/2006/relationships/image" Target="file:///Z:\Sales%20Share%20Folder\pictures\BRFR.jpg" TargetMode="External"/><Relationship Id="rId47" Type="http://schemas.openxmlformats.org/officeDocument/2006/relationships/image" Target="file:///Z:\Sales%20Share%20Folder\pictures\DGSFF.jpg" TargetMode="External"/><Relationship Id="rId50" Type="http://schemas.openxmlformats.org/officeDocument/2006/relationships/image" Target="file:///Z:\Sales%20Share%20Folder\pictures\RFPG.jpg" TargetMode="External"/><Relationship Id="rId7" Type="http://schemas.openxmlformats.org/officeDocument/2006/relationships/image" Target="file:///Z:\Sales%20Share%20Folder\pictures\UNSC.jpg" TargetMode="External"/><Relationship Id="rId2" Type="http://schemas.openxmlformats.org/officeDocument/2006/relationships/image" Target="file:///Z:\Sales%20Share%20Folder\pictures\SGSH4.jpg" TargetMode="External"/><Relationship Id="rId16" Type="http://schemas.openxmlformats.org/officeDocument/2006/relationships/image" Target="file:///Z:\Sales%20Share%20Folder\pictures\DACB84.jpg" TargetMode="External"/><Relationship Id="rId29" Type="http://schemas.openxmlformats.org/officeDocument/2006/relationships/image" Target="file:///Z:\Sales%20Share%20Folder\pictures\NSXRSB2.jpg" TargetMode="External"/><Relationship Id="rId11" Type="http://schemas.openxmlformats.org/officeDocument/2006/relationships/image" Target="file:///Z:\Sales%20Share%20Folder\pictures\BRTSA7.jpg" TargetMode="External"/><Relationship Id="rId24" Type="http://schemas.openxmlformats.org/officeDocument/2006/relationships/image" Target="file:///Z:\Sales%20Share%20Folder\pictures\BRPG239.jpg" TargetMode="External"/><Relationship Id="rId32" Type="http://schemas.openxmlformats.org/officeDocument/2006/relationships/image" Target="file:///Z:\Sales%20Share%20Folder\pictures\MOOPB5.jpg" TargetMode="External"/><Relationship Id="rId37" Type="http://schemas.openxmlformats.org/officeDocument/2006/relationships/image" Target="file:///Z:\Sales%20Share%20Folder\pictures\MOOPFL17.jpg" TargetMode="External"/><Relationship Id="rId40" Type="http://schemas.openxmlformats.org/officeDocument/2006/relationships/image" Target="file:///Z:\Sales%20Share%20Folder\pictures\AGSEPZ1X.jpg" TargetMode="External"/><Relationship Id="rId45" Type="http://schemas.openxmlformats.org/officeDocument/2006/relationships/image" Target="file:///Z:\Sales%20Share%20Folder\pictures\PGSM.jpg" TargetMode="External"/><Relationship Id="rId5" Type="http://schemas.openxmlformats.org/officeDocument/2006/relationships/image" Target="file:///Z:\Sales%20Share%20Folder\pictures\TAFR5B.jpg" TargetMode="External"/><Relationship Id="rId15" Type="http://schemas.openxmlformats.org/officeDocument/2006/relationships/image" Target="file:///Z:\Sales%20Share%20Folder\pictures\DACB17.jpg" TargetMode="External"/><Relationship Id="rId23" Type="http://schemas.openxmlformats.org/officeDocument/2006/relationships/image" Target="file:///Z:\Sales%20Share%20Folder\pictures\BLBTC.jpg" TargetMode="External"/><Relationship Id="rId28" Type="http://schemas.openxmlformats.org/officeDocument/2006/relationships/image" Target="file:///Z:\Sales%20Share%20Folder\pictures\NSX18B.jpg" TargetMode="External"/><Relationship Id="rId36" Type="http://schemas.openxmlformats.org/officeDocument/2006/relationships/image" Target="file:///Z:\Sales%20Share%20Folder\pictures\MOOPFL20.jpg" TargetMode="External"/><Relationship Id="rId49" Type="http://schemas.openxmlformats.org/officeDocument/2006/relationships/image" Target="file:///Z:\Sales%20Share%20Folder\pictures\RFTPG.jpg" TargetMode="External"/><Relationship Id="rId10" Type="http://schemas.openxmlformats.org/officeDocument/2006/relationships/image" Target="file:///Z:\Sales%20Share%20Folder\pictures\BRMCLN3.jpg" TargetMode="External"/><Relationship Id="rId19" Type="http://schemas.openxmlformats.org/officeDocument/2006/relationships/image" Target="file:///Z:\Sales%20Share%20Folder\pictures\BRESQZ.jpg" TargetMode="External"/><Relationship Id="rId31" Type="http://schemas.openxmlformats.org/officeDocument/2006/relationships/image" Target="file:///Z:\Sales%20Share%20Folder\pictures\MOOPB4.jpg" TargetMode="External"/><Relationship Id="rId44" Type="http://schemas.openxmlformats.org/officeDocument/2006/relationships/image" Target="file:///Z:\Sales%20Share%20Folder\pictures\PGSHH.jpg" TargetMode="External"/><Relationship Id="rId4" Type="http://schemas.openxmlformats.org/officeDocument/2006/relationships/image" Target="file:///Z:\Sales%20Share%20Folder\pictures\TAFR5C.jpg" TargetMode="External"/><Relationship Id="rId9" Type="http://schemas.openxmlformats.org/officeDocument/2006/relationships/image" Target="file:///Z:\Sales%20Share%20Folder\pictures\ITJF4.jpg" TargetMode="External"/><Relationship Id="rId14" Type="http://schemas.openxmlformats.org/officeDocument/2006/relationships/image" Target="file:///Z:\Sales%20Share%20Folder\pictures\DACB10.jpg" TargetMode="External"/><Relationship Id="rId22" Type="http://schemas.openxmlformats.org/officeDocument/2006/relationships/image" Target="file:///Z:\Sales%20Share%20Folder\pictures\DACB118.jpg" TargetMode="External"/><Relationship Id="rId27" Type="http://schemas.openxmlformats.org/officeDocument/2006/relationships/image" Target="file:///Z:\Sales%20Share%20Folder\pictures\BRPG144.jpg" TargetMode="External"/><Relationship Id="rId30" Type="http://schemas.openxmlformats.org/officeDocument/2006/relationships/image" Target="file:///Z:\Sales%20Share%20Folder\pictures\NPSGM.jpg" TargetMode="External"/><Relationship Id="rId35" Type="http://schemas.openxmlformats.org/officeDocument/2006/relationships/image" Target="file:///Z:\Sales%20Share%20Folder\pictures\MOOPFL15.jpg" TargetMode="External"/><Relationship Id="rId43" Type="http://schemas.openxmlformats.org/officeDocument/2006/relationships/image" Target="file:///Z:\Sales%20Share%20Folder\pictures\PGSG.jpg" TargetMode="External"/><Relationship Id="rId48" Type="http://schemas.openxmlformats.org/officeDocument/2006/relationships/image" Target="file:///Z:\Sales%20Share%20Folder\pictures\PGSBB.jpg" TargetMode="External"/><Relationship Id="rId8" Type="http://schemas.openxmlformats.org/officeDocument/2006/relationships/image" Target="file:///Z:\Sales%20Share%20Folder\pictures\BR16.jpg" TargetMode="External"/><Relationship Id="rId51" Type="http://schemas.openxmlformats.org/officeDocument/2006/relationships/image" Target="file:///Z:\Sales%20Share%20Folder\pictures\SEGH16J.jpg" TargetMode="External"/><Relationship Id="rId3" Type="http://schemas.openxmlformats.org/officeDocument/2006/relationships/image" Target="file:///Z:\Sales%20Share%20Folder\pictures\TSA3.jpg" TargetMode="External"/><Relationship Id="rId12" Type="http://schemas.openxmlformats.org/officeDocument/2006/relationships/image" Target="file:///Z:\Sales%20Share%20Folder\pictures\BRTSA8.jpg" TargetMode="External"/><Relationship Id="rId17" Type="http://schemas.openxmlformats.org/officeDocument/2006/relationships/image" Target="file:///Z:\Sales%20Share%20Folder\pictures\BRIPF6.jpg" TargetMode="External"/><Relationship Id="rId25" Type="http://schemas.openxmlformats.org/officeDocument/2006/relationships/image" Target="file:///Z:\Sales%20Share%20Folder\pictures\BRPG190.jpg" TargetMode="External"/><Relationship Id="rId33" Type="http://schemas.openxmlformats.org/officeDocument/2006/relationships/image" Target="file:///Z:\Sales%20Share%20Folder\pictures\MOOPB8.jpg" TargetMode="External"/><Relationship Id="rId38" Type="http://schemas.openxmlformats.org/officeDocument/2006/relationships/image" Target="../media/image2.png"/><Relationship Id="rId46" Type="http://schemas.openxmlformats.org/officeDocument/2006/relationships/image" Target="file:///Z:\Sales%20Share%20Folder\pictures\PGSFF.jpg" TargetMode="External"/><Relationship Id="rId20" Type="http://schemas.openxmlformats.org/officeDocument/2006/relationships/image" Target="file:///Z:\Sales%20Share%20Folder\pictures\DANP1.jpg" TargetMode="External"/><Relationship Id="rId41" Type="http://schemas.openxmlformats.org/officeDocument/2006/relationships/image" Target="file:///Z:\Sales%20Share%20Folder\pictures\BRNSCRT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TAJF5.jp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76200</xdr:rowOff>
    </xdr:from>
    <xdr:to>
      <xdr:col>5</xdr:col>
      <xdr:colOff>2686050</xdr:colOff>
      <xdr:row>6</xdr:row>
      <xdr:rowOff>104775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38100</xdr:colOff>
      <xdr:row>19</xdr:row>
      <xdr:rowOff>38100</xdr:rowOff>
    </xdr:from>
    <xdr:to>
      <xdr:col>3</xdr:col>
      <xdr:colOff>800100</xdr:colOff>
      <xdr:row>19</xdr:row>
      <xdr:rowOff>800100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476375" y="30956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20</xdr:row>
      <xdr:rowOff>38100</xdr:rowOff>
    </xdr:from>
    <xdr:to>
      <xdr:col>3</xdr:col>
      <xdr:colOff>800100</xdr:colOff>
      <xdr:row>20</xdr:row>
      <xdr:rowOff>800100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1476375" y="39147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21</xdr:row>
      <xdr:rowOff>38100</xdr:rowOff>
    </xdr:from>
    <xdr:to>
      <xdr:col>3</xdr:col>
      <xdr:colOff>790575</xdr:colOff>
      <xdr:row>22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466850" y="47339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27</xdr:row>
      <xdr:rowOff>38100</xdr:rowOff>
    </xdr:from>
    <xdr:to>
      <xdr:col>3</xdr:col>
      <xdr:colOff>800100</xdr:colOff>
      <xdr:row>27</xdr:row>
      <xdr:rowOff>800100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1476375" y="94583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32</xdr:row>
      <xdr:rowOff>38100</xdr:rowOff>
    </xdr:from>
    <xdr:to>
      <xdr:col>3</xdr:col>
      <xdr:colOff>800100</xdr:colOff>
      <xdr:row>33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1476375" y="139827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37</xdr:row>
      <xdr:rowOff>38100</xdr:rowOff>
    </xdr:from>
    <xdr:to>
      <xdr:col>3</xdr:col>
      <xdr:colOff>800100</xdr:colOff>
      <xdr:row>37</xdr:row>
      <xdr:rowOff>800100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1476375" y="180784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38</xdr:row>
      <xdr:rowOff>28575</xdr:rowOff>
    </xdr:from>
    <xdr:to>
      <xdr:col>3</xdr:col>
      <xdr:colOff>809625</xdr:colOff>
      <xdr:row>38</xdr:row>
      <xdr:rowOff>790575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1485900" y="188880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39</xdr:row>
      <xdr:rowOff>38100</xdr:rowOff>
    </xdr:from>
    <xdr:to>
      <xdr:col>3</xdr:col>
      <xdr:colOff>800100</xdr:colOff>
      <xdr:row>39</xdr:row>
      <xdr:rowOff>800100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1476375" y="195453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42</xdr:row>
      <xdr:rowOff>38100</xdr:rowOff>
    </xdr:from>
    <xdr:to>
      <xdr:col>3</xdr:col>
      <xdr:colOff>809625</xdr:colOff>
      <xdr:row>42</xdr:row>
      <xdr:rowOff>800100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1485900" y="220027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43</xdr:row>
      <xdr:rowOff>28575</xdr:rowOff>
    </xdr:from>
    <xdr:to>
      <xdr:col>3</xdr:col>
      <xdr:colOff>800100</xdr:colOff>
      <xdr:row>43</xdr:row>
      <xdr:rowOff>790575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1476375" y="22812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44</xdr:row>
      <xdr:rowOff>38100</xdr:rowOff>
    </xdr:from>
    <xdr:to>
      <xdr:col>3</xdr:col>
      <xdr:colOff>790575</xdr:colOff>
      <xdr:row>44</xdr:row>
      <xdr:rowOff>800100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1466850" y="236410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45</xdr:row>
      <xdr:rowOff>38100</xdr:rowOff>
    </xdr:from>
    <xdr:to>
      <xdr:col>3</xdr:col>
      <xdr:colOff>800100</xdr:colOff>
      <xdr:row>45</xdr:row>
      <xdr:rowOff>800100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1476375" y="245268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46</xdr:row>
      <xdr:rowOff>38100</xdr:rowOff>
    </xdr:from>
    <xdr:to>
      <xdr:col>3</xdr:col>
      <xdr:colOff>800100</xdr:colOff>
      <xdr:row>46</xdr:row>
      <xdr:rowOff>800100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1476375" y="253460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47</xdr:row>
      <xdr:rowOff>28575</xdr:rowOff>
    </xdr:from>
    <xdr:to>
      <xdr:col>3</xdr:col>
      <xdr:colOff>800100</xdr:colOff>
      <xdr:row>47</xdr:row>
      <xdr:rowOff>790575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1476375" y="261556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48</xdr:row>
      <xdr:rowOff>28575</xdr:rowOff>
    </xdr:from>
    <xdr:to>
      <xdr:col>3</xdr:col>
      <xdr:colOff>800100</xdr:colOff>
      <xdr:row>48</xdr:row>
      <xdr:rowOff>790575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1476375" y="26974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53</xdr:row>
      <xdr:rowOff>28575</xdr:rowOff>
    </xdr:from>
    <xdr:to>
      <xdr:col>3</xdr:col>
      <xdr:colOff>790575</xdr:colOff>
      <xdr:row>53</xdr:row>
      <xdr:rowOff>790575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1466850" y="314801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54</xdr:row>
      <xdr:rowOff>28575</xdr:rowOff>
    </xdr:from>
    <xdr:to>
      <xdr:col>3</xdr:col>
      <xdr:colOff>790575</xdr:colOff>
      <xdr:row>54</xdr:row>
      <xdr:rowOff>790575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1466850" y="32299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55</xdr:row>
      <xdr:rowOff>38100</xdr:rowOff>
    </xdr:from>
    <xdr:to>
      <xdr:col>3</xdr:col>
      <xdr:colOff>790575</xdr:colOff>
      <xdr:row>55</xdr:row>
      <xdr:rowOff>800100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1466850" y="331279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28575</xdr:rowOff>
    </xdr:from>
    <xdr:to>
      <xdr:col>3</xdr:col>
      <xdr:colOff>800100</xdr:colOff>
      <xdr:row>56</xdr:row>
      <xdr:rowOff>790575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1476375" y="343376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57</xdr:row>
      <xdr:rowOff>28575</xdr:rowOff>
    </xdr:from>
    <xdr:to>
      <xdr:col>3</xdr:col>
      <xdr:colOff>800100</xdr:colOff>
      <xdr:row>57</xdr:row>
      <xdr:rowOff>790575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1476375" y="351567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58</xdr:row>
      <xdr:rowOff>28575</xdr:rowOff>
    </xdr:from>
    <xdr:to>
      <xdr:col>3</xdr:col>
      <xdr:colOff>800100</xdr:colOff>
      <xdr:row>58</xdr:row>
      <xdr:rowOff>790575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1476375" y="359759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59</xdr:row>
      <xdr:rowOff>28575</xdr:rowOff>
    </xdr:from>
    <xdr:to>
      <xdr:col>3</xdr:col>
      <xdr:colOff>800100</xdr:colOff>
      <xdr:row>59</xdr:row>
      <xdr:rowOff>790575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1476375" y="367950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61</xdr:row>
      <xdr:rowOff>28575</xdr:rowOff>
    </xdr:from>
    <xdr:to>
      <xdr:col>3</xdr:col>
      <xdr:colOff>800100</xdr:colOff>
      <xdr:row>61</xdr:row>
      <xdr:rowOff>790575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1476375" y="38433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62</xdr:row>
      <xdr:rowOff>28575</xdr:rowOff>
    </xdr:from>
    <xdr:to>
      <xdr:col>3</xdr:col>
      <xdr:colOff>800100</xdr:colOff>
      <xdr:row>62</xdr:row>
      <xdr:rowOff>790575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1476375" y="392525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60</xdr:row>
      <xdr:rowOff>28575</xdr:rowOff>
    </xdr:from>
    <xdr:to>
      <xdr:col>3</xdr:col>
      <xdr:colOff>800100</xdr:colOff>
      <xdr:row>60</xdr:row>
      <xdr:rowOff>790575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1476375" y="376142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63</xdr:row>
      <xdr:rowOff>28575</xdr:rowOff>
    </xdr:from>
    <xdr:to>
      <xdr:col>3</xdr:col>
      <xdr:colOff>800100</xdr:colOff>
      <xdr:row>63</xdr:row>
      <xdr:rowOff>790575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1476375" y="405384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64</xdr:row>
      <xdr:rowOff>28575</xdr:rowOff>
    </xdr:from>
    <xdr:to>
      <xdr:col>3</xdr:col>
      <xdr:colOff>790575</xdr:colOff>
      <xdr:row>64</xdr:row>
      <xdr:rowOff>790575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1466850" y="413575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65</xdr:row>
      <xdr:rowOff>28575</xdr:rowOff>
    </xdr:from>
    <xdr:to>
      <xdr:col>3</xdr:col>
      <xdr:colOff>790575</xdr:colOff>
      <xdr:row>65</xdr:row>
      <xdr:rowOff>790575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1466850" y="421767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66</xdr:row>
      <xdr:rowOff>28575</xdr:rowOff>
    </xdr:from>
    <xdr:to>
      <xdr:col>3</xdr:col>
      <xdr:colOff>790575</xdr:colOff>
      <xdr:row>66</xdr:row>
      <xdr:rowOff>790575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1466850" y="429958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28575</xdr:rowOff>
    </xdr:from>
    <xdr:to>
      <xdr:col>3</xdr:col>
      <xdr:colOff>790575</xdr:colOff>
      <xdr:row>67</xdr:row>
      <xdr:rowOff>790575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1466850" y="438150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68</xdr:row>
      <xdr:rowOff>28575</xdr:rowOff>
    </xdr:from>
    <xdr:to>
      <xdr:col>3</xdr:col>
      <xdr:colOff>781050</xdr:colOff>
      <xdr:row>68</xdr:row>
      <xdr:rowOff>790575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1457325" y="446341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69</xdr:row>
      <xdr:rowOff>19050</xdr:rowOff>
    </xdr:from>
    <xdr:to>
      <xdr:col>3</xdr:col>
      <xdr:colOff>790575</xdr:colOff>
      <xdr:row>69</xdr:row>
      <xdr:rowOff>781050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1466850" y="454437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70</xdr:row>
      <xdr:rowOff>38100</xdr:rowOff>
    </xdr:from>
    <xdr:to>
      <xdr:col>3</xdr:col>
      <xdr:colOff>762001</xdr:colOff>
      <xdr:row>70</xdr:row>
      <xdr:rowOff>1266825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/>
        <a:srcRect l="8989" r="8989" b="5829"/>
        <a:stretch/>
      </xdr:blipFill>
      <xdr:spPr>
        <a:xfrm>
          <a:off x="1504950" y="45815250"/>
          <a:ext cx="695326" cy="122872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71</xdr:row>
      <xdr:rowOff>28575</xdr:rowOff>
    </xdr:from>
    <xdr:to>
      <xdr:col>3</xdr:col>
      <xdr:colOff>800100</xdr:colOff>
      <xdr:row>72</xdr:row>
      <xdr:rowOff>333375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1476375" y="47158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73</xdr:row>
      <xdr:rowOff>28575</xdr:rowOff>
    </xdr:from>
    <xdr:to>
      <xdr:col>3</xdr:col>
      <xdr:colOff>800100</xdr:colOff>
      <xdr:row>73</xdr:row>
      <xdr:rowOff>790575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1476375" y="480726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75</xdr:row>
      <xdr:rowOff>28575</xdr:rowOff>
    </xdr:from>
    <xdr:to>
      <xdr:col>3</xdr:col>
      <xdr:colOff>800100</xdr:colOff>
      <xdr:row>75</xdr:row>
      <xdr:rowOff>790575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1476375" y="492252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76</xdr:row>
      <xdr:rowOff>28575</xdr:rowOff>
    </xdr:from>
    <xdr:to>
      <xdr:col>3</xdr:col>
      <xdr:colOff>800100</xdr:colOff>
      <xdr:row>76</xdr:row>
      <xdr:rowOff>790575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1476375" y="500443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77</xdr:row>
      <xdr:rowOff>38100</xdr:rowOff>
    </xdr:from>
    <xdr:to>
      <xdr:col>3</xdr:col>
      <xdr:colOff>790575</xdr:colOff>
      <xdr:row>81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1466850" y="508730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83</xdr:row>
      <xdr:rowOff>38100</xdr:rowOff>
    </xdr:from>
    <xdr:to>
      <xdr:col>3</xdr:col>
      <xdr:colOff>790575</xdr:colOff>
      <xdr:row>87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1466850" y="518445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89</xdr:row>
      <xdr:rowOff>38100</xdr:rowOff>
    </xdr:from>
    <xdr:to>
      <xdr:col>3</xdr:col>
      <xdr:colOff>800100</xdr:colOff>
      <xdr:row>93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1476375" y="528161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95</xdr:row>
      <xdr:rowOff>38100</xdr:rowOff>
    </xdr:from>
    <xdr:to>
      <xdr:col>3</xdr:col>
      <xdr:colOff>800100</xdr:colOff>
      <xdr:row>99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1476375" y="533971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101</xdr:row>
      <xdr:rowOff>47625</xdr:rowOff>
    </xdr:from>
    <xdr:to>
      <xdr:col>3</xdr:col>
      <xdr:colOff>790575</xdr:colOff>
      <xdr:row>103</xdr:row>
      <xdr:rowOff>200025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1466850" y="547687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107</xdr:row>
      <xdr:rowOff>38100</xdr:rowOff>
    </xdr:from>
    <xdr:to>
      <xdr:col>3</xdr:col>
      <xdr:colOff>800100</xdr:colOff>
      <xdr:row>110</xdr:row>
      <xdr:rowOff>171450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1476375" y="565880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113</xdr:row>
      <xdr:rowOff>38100</xdr:rowOff>
    </xdr:from>
    <xdr:to>
      <xdr:col>3</xdr:col>
      <xdr:colOff>800100</xdr:colOff>
      <xdr:row>115</xdr:row>
      <xdr:rowOff>57150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1476375" y="57826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123</xdr:row>
      <xdr:rowOff>38100</xdr:rowOff>
    </xdr:from>
    <xdr:to>
      <xdr:col>3</xdr:col>
      <xdr:colOff>800100</xdr:colOff>
      <xdr:row>125</xdr:row>
      <xdr:rowOff>190500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1476375" y="60874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128</xdr:row>
      <xdr:rowOff>38100</xdr:rowOff>
    </xdr:from>
    <xdr:to>
      <xdr:col>3</xdr:col>
      <xdr:colOff>790575</xdr:colOff>
      <xdr:row>129</xdr:row>
      <xdr:rowOff>342900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1466850" y="62398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28</xdr:row>
      <xdr:rowOff>47625</xdr:rowOff>
    </xdr:from>
    <xdr:to>
      <xdr:col>3</xdr:col>
      <xdr:colOff>800100</xdr:colOff>
      <xdr:row>28</xdr:row>
      <xdr:rowOff>809625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1476375" y="104775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74</xdr:row>
      <xdr:rowOff>28575</xdr:rowOff>
    </xdr:from>
    <xdr:to>
      <xdr:col>3</xdr:col>
      <xdr:colOff>790575</xdr:colOff>
      <xdr:row>74</xdr:row>
      <xdr:rowOff>790575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1466850" y="487299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106</xdr:row>
      <xdr:rowOff>28575</xdr:rowOff>
    </xdr:from>
    <xdr:to>
      <xdr:col>3</xdr:col>
      <xdr:colOff>800100</xdr:colOff>
      <xdr:row>106</xdr:row>
      <xdr:rowOff>790575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1476375" y="565975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140</xdr:row>
      <xdr:rowOff>38100</xdr:rowOff>
    </xdr:from>
    <xdr:to>
      <xdr:col>3</xdr:col>
      <xdr:colOff>800100</xdr:colOff>
      <xdr:row>140</xdr:row>
      <xdr:rowOff>800100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1476375" y="691705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141</xdr:row>
      <xdr:rowOff>38100</xdr:rowOff>
    </xdr:from>
    <xdr:to>
      <xdr:col>3</xdr:col>
      <xdr:colOff>800100</xdr:colOff>
      <xdr:row>141</xdr:row>
      <xdr:rowOff>800100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1476375" y="699897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142</xdr:row>
      <xdr:rowOff>38100</xdr:rowOff>
    </xdr:from>
    <xdr:to>
      <xdr:col>3</xdr:col>
      <xdr:colOff>800100</xdr:colOff>
      <xdr:row>142</xdr:row>
      <xdr:rowOff>800100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1476375" y="708088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143</xdr:row>
      <xdr:rowOff>28575</xdr:rowOff>
    </xdr:from>
    <xdr:to>
      <xdr:col>3</xdr:col>
      <xdr:colOff>800100</xdr:colOff>
      <xdr:row>143</xdr:row>
      <xdr:rowOff>790575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1476375" y="716184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147</xdr:row>
      <xdr:rowOff>28575</xdr:rowOff>
    </xdr:from>
    <xdr:to>
      <xdr:col>3</xdr:col>
      <xdr:colOff>800100</xdr:colOff>
      <xdr:row>147</xdr:row>
      <xdr:rowOff>790575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1476375" y="738092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148</xdr:row>
      <xdr:rowOff>38100</xdr:rowOff>
    </xdr:from>
    <xdr:to>
      <xdr:col>3</xdr:col>
      <xdr:colOff>800100</xdr:colOff>
      <xdr:row>148</xdr:row>
      <xdr:rowOff>800100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1476375" y="746379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144</xdr:row>
      <xdr:rowOff>47625</xdr:rowOff>
    </xdr:from>
    <xdr:to>
      <xdr:col>3</xdr:col>
      <xdr:colOff>790575</xdr:colOff>
      <xdr:row>145</xdr:row>
      <xdr:rowOff>352425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1466850" y="72456675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2314575</xdr:colOff>
      <xdr:row>6</xdr:row>
      <xdr:rowOff>123825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38100</xdr:colOff>
      <xdr:row>19</xdr:row>
      <xdr:rowOff>38100</xdr:rowOff>
    </xdr:from>
    <xdr:to>
      <xdr:col>3</xdr:col>
      <xdr:colOff>800100</xdr:colOff>
      <xdr:row>19</xdr:row>
      <xdr:rowOff>800100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476375" y="31908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20</xdr:row>
      <xdr:rowOff>38100</xdr:rowOff>
    </xdr:from>
    <xdr:to>
      <xdr:col>3</xdr:col>
      <xdr:colOff>800100</xdr:colOff>
      <xdr:row>20</xdr:row>
      <xdr:rowOff>800100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1476375" y="40100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21</xdr:row>
      <xdr:rowOff>38100</xdr:rowOff>
    </xdr:from>
    <xdr:to>
      <xdr:col>3</xdr:col>
      <xdr:colOff>790575</xdr:colOff>
      <xdr:row>22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466850" y="48291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27</xdr:row>
      <xdr:rowOff>38100</xdr:rowOff>
    </xdr:from>
    <xdr:to>
      <xdr:col>3</xdr:col>
      <xdr:colOff>800100</xdr:colOff>
      <xdr:row>27</xdr:row>
      <xdr:rowOff>800100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1476375" y="94011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32</xdr:row>
      <xdr:rowOff>38100</xdr:rowOff>
    </xdr:from>
    <xdr:to>
      <xdr:col>3</xdr:col>
      <xdr:colOff>800100</xdr:colOff>
      <xdr:row>32</xdr:row>
      <xdr:rowOff>800100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1476375" y="134969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37</xdr:row>
      <xdr:rowOff>38100</xdr:rowOff>
    </xdr:from>
    <xdr:to>
      <xdr:col>3</xdr:col>
      <xdr:colOff>800100</xdr:colOff>
      <xdr:row>37</xdr:row>
      <xdr:rowOff>800100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1476375" y="183546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38</xdr:row>
      <xdr:rowOff>28575</xdr:rowOff>
    </xdr:from>
    <xdr:to>
      <xdr:col>3</xdr:col>
      <xdr:colOff>809625</xdr:colOff>
      <xdr:row>38</xdr:row>
      <xdr:rowOff>790575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1485900" y="192976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39</xdr:row>
      <xdr:rowOff>38100</xdr:rowOff>
    </xdr:from>
    <xdr:to>
      <xdr:col>3</xdr:col>
      <xdr:colOff>800100</xdr:colOff>
      <xdr:row>39</xdr:row>
      <xdr:rowOff>800100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1476375" y="201263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42</xdr:row>
      <xdr:rowOff>38100</xdr:rowOff>
    </xdr:from>
    <xdr:to>
      <xdr:col>3</xdr:col>
      <xdr:colOff>809625</xdr:colOff>
      <xdr:row>42</xdr:row>
      <xdr:rowOff>800100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1485900" y="225837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43</xdr:row>
      <xdr:rowOff>28575</xdr:rowOff>
    </xdr:from>
    <xdr:to>
      <xdr:col>3</xdr:col>
      <xdr:colOff>800100</xdr:colOff>
      <xdr:row>43</xdr:row>
      <xdr:rowOff>790575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1476375" y="233934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44</xdr:row>
      <xdr:rowOff>38100</xdr:rowOff>
    </xdr:from>
    <xdr:to>
      <xdr:col>3</xdr:col>
      <xdr:colOff>790575</xdr:colOff>
      <xdr:row>44</xdr:row>
      <xdr:rowOff>800100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1466850" y="242220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45</xdr:row>
      <xdr:rowOff>38100</xdr:rowOff>
    </xdr:from>
    <xdr:to>
      <xdr:col>3</xdr:col>
      <xdr:colOff>800100</xdr:colOff>
      <xdr:row>45</xdr:row>
      <xdr:rowOff>800100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1476375" y="250412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46</xdr:row>
      <xdr:rowOff>38100</xdr:rowOff>
    </xdr:from>
    <xdr:to>
      <xdr:col>3</xdr:col>
      <xdr:colOff>800100</xdr:colOff>
      <xdr:row>46</xdr:row>
      <xdr:rowOff>800100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1476375" y="25860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47</xdr:row>
      <xdr:rowOff>28575</xdr:rowOff>
    </xdr:from>
    <xdr:to>
      <xdr:col>3</xdr:col>
      <xdr:colOff>800100</xdr:colOff>
      <xdr:row>47</xdr:row>
      <xdr:rowOff>790575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1476375" y="266700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48</xdr:row>
      <xdr:rowOff>28575</xdr:rowOff>
    </xdr:from>
    <xdr:to>
      <xdr:col>3</xdr:col>
      <xdr:colOff>800100</xdr:colOff>
      <xdr:row>48</xdr:row>
      <xdr:rowOff>790575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1476375" y="274891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49</xdr:row>
      <xdr:rowOff>38100</xdr:rowOff>
    </xdr:from>
    <xdr:to>
      <xdr:col>3</xdr:col>
      <xdr:colOff>800100</xdr:colOff>
      <xdr:row>49</xdr:row>
      <xdr:rowOff>800100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1476375" y="283178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50</xdr:row>
      <xdr:rowOff>38100</xdr:rowOff>
    </xdr:from>
    <xdr:to>
      <xdr:col>3</xdr:col>
      <xdr:colOff>790575</xdr:colOff>
      <xdr:row>50</xdr:row>
      <xdr:rowOff>800100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1466850" y="291369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51</xdr:row>
      <xdr:rowOff>38100</xdr:rowOff>
    </xdr:from>
    <xdr:to>
      <xdr:col>3</xdr:col>
      <xdr:colOff>790575</xdr:colOff>
      <xdr:row>51</xdr:row>
      <xdr:rowOff>800100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1466850" y="299561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52</xdr:row>
      <xdr:rowOff>38100</xdr:rowOff>
    </xdr:from>
    <xdr:to>
      <xdr:col>3</xdr:col>
      <xdr:colOff>790575</xdr:colOff>
      <xdr:row>52</xdr:row>
      <xdr:rowOff>800100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1466850" y="30775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53</xdr:row>
      <xdr:rowOff>28575</xdr:rowOff>
    </xdr:from>
    <xdr:to>
      <xdr:col>3</xdr:col>
      <xdr:colOff>790575</xdr:colOff>
      <xdr:row>53</xdr:row>
      <xdr:rowOff>790575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1466850" y="315849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54</xdr:row>
      <xdr:rowOff>28575</xdr:rowOff>
    </xdr:from>
    <xdr:to>
      <xdr:col>3</xdr:col>
      <xdr:colOff>790575</xdr:colOff>
      <xdr:row>54</xdr:row>
      <xdr:rowOff>790575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1466850" y="324040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55</xdr:row>
      <xdr:rowOff>38100</xdr:rowOff>
    </xdr:from>
    <xdr:to>
      <xdr:col>3</xdr:col>
      <xdr:colOff>790575</xdr:colOff>
      <xdr:row>55</xdr:row>
      <xdr:rowOff>800100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1466850" y="332327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28575</xdr:rowOff>
    </xdr:from>
    <xdr:to>
      <xdr:col>3</xdr:col>
      <xdr:colOff>800100</xdr:colOff>
      <xdr:row>56</xdr:row>
      <xdr:rowOff>790575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1476375" y="340423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57</xdr:row>
      <xdr:rowOff>28575</xdr:rowOff>
    </xdr:from>
    <xdr:to>
      <xdr:col>3</xdr:col>
      <xdr:colOff>800100</xdr:colOff>
      <xdr:row>57</xdr:row>
      <xdr:rowOff>790575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1476375" y="348615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58</xdr:row>
      <xdr:rowOff>28575</xdr:rowOff>
    </xdr:from>
    <xdr:to>
      <xdr:col>3</xdr:col>
      <xdr:colOff>800100</xdr:colOff>
      <xdr:row>58</xdr:row>
      <xdr:rowOff>790575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1476375" y="356806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59</xdr:row>
      <xdr:rowOff>28575</xdr:rowOff>
    </xdr:from>
    <xdr:to>
      <xdr:col>3</xdr:col>
      <xdr:colOff>800100</xdr:colOff>
      <xdr:row>59</xdr:row>
      <xdr:rowOff>790575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1476375" y="36499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61</xdr:row>
      <xdr:rowOff>28575</xdr:rowOff>
    </xdr:from>
    <xdr:to>
      <xdr:col>3</xdr:col>
      <xdr:colOff>800100</xdr:colOff>
      <xdr:row>61</xdr:row>
      <xdr:rowOff>790575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1476375" y="381381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62</xdr:row>
      <xdr:rowOff>28575</xdr:rowOff>
    </xdr:from>
    <xdr:to>
      <xdr:col>3</xdr:col>
      <xdr:colOff>800100</xdr:colOff>
      <xdr:row>62</xdr:row>
      <xdr:rowOff>790575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1476375" y="389572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60</xdr:row>
      <xdr:rowOff>28575</xdr:rowOff>
    </xdr:from>
    <xdr:to>
      <xdr:col>3</xdr:col>
      <xdr:colOff>800100</xdr:colOff>
      <xdr:row>60</xdr:row>
      <xdr:rowOff>790575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1476375" y="373189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63</xdr:row>
      <xdr:rowOff>28575</xdr:rowOff>
    </xdr:from>
    <xdr:to>
      <xdr:col>3</xdr:col>
      <xdr:colOff>800100</xdr:colOff>
      <xdr:row>63</xdr:row>
      <xdr:rowOff>790575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1476375" y="397764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64</xdr:row>
      <xdr:rowOff>28575</xdr:rowOff>
    </xdr:from>
    <xdr:to>
      <xdr:col>3</xdr:col>
      <xdr:colOff>790575</xdr:colOff>
      <xdr:row>64</xdr:row>
      <xdr:rowOff>790575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1466850" y="405955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65</xdr:row>
      <xdr:rowOff>28575</xdr:rowOff>
    </xdr:from>
    <xdr:to>
      <xdr:col>3</xdr:col>
      <xdr:colOff>790575</xdr:colOff>
      <xdr:row>65</xdr:row>
      <xdr:rowOff>790575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1466850" y="414147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66</xdr:row>
      <xdr:rowOff>28575</xdr:rowOff>
    </xdr:from>
    <xdr:to>
      <xdr:col>3</xdr:col>
      <xdr:colOff>790575</xdr:colOff>
      <xdr:row>66</xdr:row>
      <xdr:rowOff>790575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1466850" y="422338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28575</xdr:rowOff>
    </xdr:from>
    <xdr:to>
      <xdr:col>3</xdr:col>
      <xdr:colOff>790575</xdr:colOff>
      <xdr:row>67</xdr:row>
      <xdr:rowOff>790575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1466850" y="430530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68</xdr:row>
      <xdr:rowOff>28575</xdr:rowOff>
    </xdr:from>
    <xdr:to>
      <xdr:col>3</xdr:col>
      <xdr:colOff>781050</xdr:colOff>
      <xdr:row>68</xdr:row>
      <xdr:rowOff>790575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1457325" y="438721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69</xdr:row>
      <xdr:rowOff>19050</xdr:rowOff>
    </xdr:from>
    <xdr:to>
      <xdr:col>3</xdr:col>
      <xdr:colOff>790575</xdr:colOff>
      <xdr:row>69</xdr:row>
      <xdr:rowOff>781050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1466850" y="446817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70</xdr:row>
      <xdr:rowOff>38100</xdr:rowOff>
    </xdr:from>
    <xdr:to>
      <xdr:col>3</xdr:col>
      <xdr:colOff>762001</xdr:colOff>
      <xdr:row>70</xdr:row>
      <xdr:rowOff>1266825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/>
        <a:srcRect l="8989" r="8989" b="5829"/>
        <a:stretch/>
      </xdr:blipFill>
      <xdr:spPr>
        <a:xfrm>
          <a:off x="1504950" y="45519975"/>
          <a:ext cx="695326" cy="122872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71</xdr:row>
      <xdr:rowOff>28575</xdr:rowOff>
    </xdr:from>
    <xdr:to>
      <xdr:col>3</xdr:col>
      <xdr:colOff>800100</xdr:colOff>
      <xdr:row>72</xdr:row>
      <xdr:rowOff>333375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1476375" y="467963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73</xdr:row>
      <xdr:rowOff>28575</xdr:rowOff>
    </xdr:from>
    <xdr:to>
      <xdr:col>3</xdr:col>
      <xdr:colOff>800100</xdr:colOff>
      <xdr:row>73</xdr:row>
      <xdr:rowOff>790575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1476375" y="477107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75</xdr:row>
      <xdr:rowOff>28575</xdr:rowOff>
    </xdr:from>
    <xdr:to>
      <xdr:col>3</xdr:col>
      <xdr:colOff>800100</xdr:colOff>
      <xdr:row>75</xdr:row>
      <xdr:rowOff>790575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1476375" y="489299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76</xdr:row>
      <xdr:rowOff>28575</xdr:rowOff>
    </xdr:from>
    <xdr:to>
      <xdr:col>3</xdr:col>
      <xdr:colOff>800100</xdr:colOff>
      <xdr:row>76</xdr:row>
      <xdr:rowOff>790575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1476375" y="497490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77</xdr:row>
      <xdr:rowOff>38100</xdr:rowOff>
    </xdr:from>
    <xdr:to>
      <xdr:col>3</xdr:col>
      <xdr:colOff>790575</xdr:colOff>
      <xdr:row>81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1466850" y="505777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84</xdr:row>
      <xdr:rowOff>19050</xdr:rowOff>
    </xdr:from>
    <xdr:to>
      <xdr:col>3</xdr:col>
      <xdr:colOff>819150</xdr:colOff>
      <xdr:row>88</xdr:row>
      <xdr:rowOff>123825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1495425" y="515302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89</xdr:row>
      <xdr:rowOff>123825</xdr:rowOff>
    </xdr:from>
    <xdr:to>
      <xdr:col>3</xdr:col>
      <xdr:colOff>800100</xdr:colOff>
      <xdr:row>94</xdr:row>
      <xdr:rowOff>76200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1476375" y="522827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95</xdr:row>
      <xdr:rowOff>38100</xdr:rowOff>
    </xdr:from>
    <xdr:to>
      <xdr:col>3</xdr:col>
      <xdr:colOff>800100</xdr:colOff>
      <xdr:row>100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1476375" y="534924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102</xdr:row>
      <xdr:rowOff>47625</xdr:rowOff>
    </xdr:from>
    <xdr:to>
      <xdr:col>3</xdr:col>
      <xdr:colOff>819150</xdr:colOff>
      <xdr:row>105</xdr:row>
      <xdr:rowOff>200025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1495425" y="542163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107</xdr:row>
      <xdr:rowOff>38100</xdr:rowOff>
    </xdr:from>
    <xdr:to>
      <xdr:col>3</xdr:col>
      <xdr:colOff>800100</xdr:colOff>
      <xdr:row>107</xdr:row>
      <xdr:rowOff>800100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1476375" y="562927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112</xdr:row>
      <xdr:rowOff>38100</xdr:rowOff>
    </xdr:from>
    <xdr:to>
      <xdr:col>3</xdr:col>
      <xdr:colOff>800100</xdr:colOff>
      <xdr:row>114</xdr:row>
      <xdr:rowOff>57150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1476375" y="575310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122</xdr:row>
      <xdr:rowOff>38100</xdr:rowOff>
    </xdr:from>
    <xdr:to>
      <xdr:col>3</xdr:col>
      <xdr:colOff>800100</xdr:colOff>
      <xdr:row>124</xdr:row>
      <xdr:rowOff>190500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1476375" y="607123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127</xdr:row>
      <xdr:rowOff>38100</xdr:rowOff>
    </xdr:from>
    <xdr:to>
      <xdr:col>3</xdr:col>
      <xdr:colOff>790575</xdr:colOff>
      <xdr:row>128</xdr:row>
      <xdr:rowOff>342900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1466850" y="622363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29</xdr:row>
      <xdr:rowOff>38100</xdr:rowOff>
    </xdr:from>
    <xdr:to>
      <xdr:col>3</xdr:col>
      <xdr:colOff>790575</xdr:colOff>
      <xdr:row>29</xdr:row>
      <xdr:rowOff>800100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1466850" y="110394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133</xdr:row>
      <xdr:rowOff>47625</xdr:rowOff>
    </xdr:from>
    <xdr:to>
      <xdr:col>3</xdr:col>
      <xdr:colOff>800100</xdr:colOff>
      <xdr:row>134</xdr:row>
      <xdr:rowOff>352425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1476375" y="637413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74</xdr:row>
      <xdr:rowOff>47625</xdr:rowOff>
    </xdr:from>
    <xdr:to>
      <xdr:col>3</xdr:col>
      <xdr:colOff>790575</xdr:colOff>
      <xdr:row>74</xdr:row>
      <xdr:rowOff>809625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1466850" y="48567975"/>
          <a:ext cx="7620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76200</xdr:rowOff>
    </xdr:from>
    <xdr:to>
      <xdr:col>5</xdr:col>
      <xdr:colOff>2686050</xdr:colOff>
      <xdr:row>6</xdr:row>
      <xdr:rowOff>104775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3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4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5" width="12.42578125" customWidth="1"/>
    <col min="6" max="6" width="41.85546875" customWidth="1"/>
    <col min="7" max="7" width="15.42578125" customWidth="1"/>
    <col min="8" max="8" width="15.7109375" customWidth="1"/>
    <col min="9" max="9" width="1.5703125" customWidth="1"/>
    <col min="10" max="10" width="9.140625" style="131"/>
    <col min="11" max="11" width="9.140625" style="130" customWidth="1"/>
  </cols>
  <sheetData>
    <row r="1" spans="1:23" ht="18" customHeight="1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>
      <c r="A2" s="13"/>
      <c r="B2" s="15" t="s">
        <v>44</v>
      </c>
      <c r="C2" s="4"/>
      <c r="D2" s="4"/>
      <c r="E2" s="4"/>
      <c r="F2" s="4"/>
      <c r="G2" s="7"/>
      <c r="H2" s="7"/>
      <c r="I2" s="14"/>
      <c r="W2" s="44">
        <v>32</v>
      </c>
    </row>
    <row r="3" spans="1:23" ht="12.75" customHeight="1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2.75" customHeight="1">
      <c r="A4" s="13"/>
      <c r="B4" s="15" t="s">
        <v>48</v>
      </c>
      <c r="C4" s="7"/>
      <c r="D4" s="7"/>
      <c r="E4" s="7"/>
      <c r="F4" s="3"/>
      <c r="G4" s="108" t="s">
        <v>5</v>
      </c>
      <c r="H4" s="109" t="s">
        <v>6</v>
      </c>
      <c r="I4" s="14"/>
    </row>
    <row r="5" spans="1:23" ht="13.5" customHeight="1" thickBot="1">
      <c r="A5" s="13"/>
      <c r="B5" s="15" t="s">
        <v>49</v>
      </c>
      <c r="C5" s="7"/>
      <c r="D5" s="7"/>
      <c r="E5" s="7"/>
      <c r="F5" s="3"/>
      <c r="G5" s="41">
        <v>45170</v>
      </c>
      <c r="H5" s="40">
        <v>51256</v>
      </c>
      <c r="I5" s="14"/>
    </row>
    <row r="6" spans="1:23" ht="12" customHeight="1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302" t="s">
        <v>3</v>
      </c>
      <c r="C8" s="303"/>
      <c r="D8" s="304"/>
      <c r="E8" s="4"/>
      <c r="F8" s="107" t="s">
        <v>12</v>
      </c>
      <c r="G8" s="27"/>
      <c r="H8" s="27"/>
      <c r="I8" s="14"/>
      <c r="K8" s="135"/>
    </row>
    <row r="9" spans="1:23">
      <c r="A9" s="13"/>
      <c r="B9" s="305" t="s">
        <v>192</v>
      </c>
      <c r="C9" s="306"/>
      <c r="D9" s="307"/>
      <c r="E9" s="9"/>
      <c r="F9" s="38" t="str">
        <f>B9</f>
        <v xml:space="preserve">TRIBAL'S TATTOO </v>
      </c>
      <c r="G9" s="289" t="s">
        <v>14</v>
      </c>
      <c r="H9" s="291"/>
      <c r="I9" s="14"/>
    </row>
    <row r="10" spans="1:23">
      <c r="A10" s="13"/>
      <c r="B10" s="305" t="s">
        <v>191</v>
      </c>
      <c r="C10" s="306"/>
      <c r="D10" s="307"/>
      <c r="E10" s="10"/>
      <c r="F10" s="38" t="str">
        <f t="shared" ref="F10:F14" si="0">B10</f>
        <v>MAURICIO AGUILAR</v>
      </c>
      <c r="G10" s="289"/>
      <c r="H10" s="292"/>
      <c r="I10" s="14"/>
    </row>
    <row r="11" spans="1:23">
      <c r="A11" s="13"/>
      <c r="B11" s="305" t="s">
        <v>193</v>
      </c>
      <c r="C11" s="306"/>
      <c r="D11" s="307"/>
      <c r="E11" s="10"/>
      <c r="F11" s="38" t="str">
        <f t="shared" si="0"/>
        <v>Mall San Pedro, Planta Baja</v>
      </c>
      <c r="G11" s="289" t="s">
        <v>15</v>
      </c>
      <c r="H11" s="293" t="s">
        <v>22</v>
      </c>
      <c r="I11" s="14"/>
    </row>
    <row r="12" spans="1:23">
      <c r="A12" s="13"/>
      <c r="B12" s="305" t="s">
        <v>195</v>
      </c>
      <c r="C12" s="306"/>
      <c r="D12" s="307"/>
      <c r="E12" s="10"/>
      <c r="F12" s="38" t="str">
        <f t="shared" si="0"/>
        <v>San Jose</v>
      </c>
      <c r="G12" s="289"/>
      <c r="H12" s="294"/>
      <c r="I12" s="14"/>
    </row>
    <row r="13" spans="1:23">
      <c r="A13" s="13"/>
      <c r="B13" s="305" t="s">
        <v>196</v>
      </c>
      <c r="C13" s="306"/>
      <c r="D13" s="307"/>
      <c r="E13" s="11"/>
      <c r="F13" s="38" t="str">
        <f t="shared" si="0"/>
        <v>Costa Rica</v>
      </c>
      <c r="G13" s="290" t="s">
        <v>16</v>
      </c>
      <c r="H13" s="293" t="s">
        <v>50</v>
      </c>
      <c r="I13" s="14"/>
      <c r="L13" s="28" t="s">
        <v>20</v>
      </c>
    </row>
    <row r="14" spans="1:23" ht="13.5" thickBot="1">
      <c r="A14" s="13"/>
      <c r="B14" s="308"/>
      <c r="C14" s="309"/>
      <c r="D14" s="310"/>
      <c r="E14" s="11"/>
      <c r="F14" s="39">
        <f t="shared" si="0"/>
        <v>0</v>
      </c>
      <c r="G14" s="290"/>
      <c r="H14" s="295"/>
      <c r="I14" s="14"/>
      <c r="L14" s="106">
        <f>VLOOKUP(G5,[1]Sheet1!$A$9:$I$7290,2,FALSE)</f>
        <v>34.81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 t="s">
        <v>314</v>
      </c>
      <c r="C16" s="11"/>
      <c r="D16" s="11"/>
      <c r="E16" s="11"/>
      <c r="F16" s="11"/>
      <c r="G16" s="28" t="s">
        <v>19</v>
      </c>
      <c r="H16" s="34" t="s">
        <v>21</v>
      </c>
      <c r="I16" s="14"/>
    </row>
    <row r="17" spans="1:10">
      <c r="A17" s="13"/>
      <c r="B17" s="11" t="s">
        <v>313</v>
      </c>
      <c r="C17" s="11"/>
      <c r="D17" s="11"/>
      <c r="E17" s="11"/>
      <c r="F17" s="11"/>
      <c r="H17" s="3"/>
      <c r="I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23.25" thickBot="1">
      <c r="A19" s="13"/>
      <c r="B19" s="110" t="s">
        <v>11</v>
      </c>
      <c r="C19" s="111" t="s">
        <v>7</v>
      </c>
      <c r="D19" s="112" t="s">
        <v>172</v>
      </c>
      <c r="E19" s="111" t="s">
        <v>13</v>
      </c>
      <c r="F19" s="112" t="s">
        <v>0</v>
      </c>
      <c r="G19" s="113" t="s">
        <v>9</v>
      </c>
      <c r="H19" s="114" t="s">
        <v>10</v>
      </c>
      <c r="I19" s="14"/>
    </row>
    <row r="20" spans="1:10" ht="64.5" customHeight="1">
      <c r="A20" s="13"/>
      <c r="B20" s="126">
        <v>20</v>
      </c>
      <c r="C20" s="117" t="s">
        <v>57</v>
      </c>
      <c r="D20" s="156"/>
      <c r="E20" s="156" t="s">
        <v>53</v>
      </c>
      <c r="F20" s="127" t="str">
        <f>VLOOKUP(C20,'[2]Acha Air Sales Price List'!$B$1:$D$65536,3,FALSE)</f>
        <v>Surgical steel hinged segment ring, 16g (1.2mm) with multi balls design with inner diameter 8mm</v>
      </c>
      <c r="G20" s="128">
        <f>ROUND(IF(ISBLANK(C20),0,VLOOKUP(C20,'[2]Acha Air Sales Price List'!$B$1:$X$65536,12,FALSE)*$L$14),2)</f>
        <v>86.68</v>
      </c>
      <c r="H20" s="267">
        <f t="shared" ref="H20:H59" si="1">ROUND(IF(ISNUMBER(B20), G20*B20, 0),5)</f>
        <v>1733.6</v>
      </c>
      <c r="I20" s="14"/>
      <c r="J20" s="131" t="s">
        <v>71</v>
      </c>
    </row>
    <row r="21" spans="1:10" ht="64.5" customHeight="1">
      <c r="A21" s="13"/>
      <c r="B21" s="118">
        <v>20</v>
      </c>
      <c r="C21" s="37" t="s">
        <v>54</v>
      </c>
      <c r="D21" s="157"/>
      <c r="E21" s="157" t="s">
        <v>55</v>
      </c>
      <c r="F21" s="119" t="str">
        <f>VLOOKUP(C21,'[2]Acha Air Sales Price List'!$B$1:$D$65536,3,FALSE)</f>
        <v>High polished titanium G23 base part for dermal anchor, 14g (1.6mm) with surface piercing with a long hole and a circular holes in the base plate and with a 16g (1.2mm) internal threading connector (This product only fits our dermal anchor top parts)</v>
      </c>
      <c r="G21" s="120">
        <f>ROUND(IF(ISBLANK(C21),0,VLOOKUP(C21,'[2]Acha Air Sales Price List'!$B$1:$X$65536,12,FALSE)*$L$14),2)</f>
        <v>86.68</v>
      </c>
      <c r="H21" s="268">
        <f t="shared" si="1"/>
        <v>1733.6</v>
      </c>
      <c r="I21" s="14"/>
      <c r="J21" s="131" t="s">
        <v>71</v>
      </c>
    </row>
    <row r="22" spans="1:10" ht="60" customHeight="1">
      <c r="A22" s="13"/>
      <c r="B22" s="122">
        <v>10</v>
      </c>
      <c r="C22" s="35" t="s">
        <v>56</v>
      </c>
      <c r="D22" s="296"/>
      <c r="E22" s="158" t="s">
        <v>58</v>
      </c>
      <c r="F22" s="123" t="str">
        <f>VLOOKUP(C22,'[2]Acha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2" s="124">
        <f>ROUND(IF(ISBLANK(C22),0,VLOOKUP(C22,'[2]Acha Air Sales Price List'!$B$1:$X$65536,12,FALSE)*$L$14),2)</f>
        <v>51.87</v>
      </c>
      <c r="H22" s="269">
        <f t="shared" si="1"/>
        <v>518.70000000000005</v>
      </c>
      <c r="I22" s="14"/>
      <c r="J22" s="131" t="s">
        <v>71</v>
      </c>
    </row>
    <row r="23" spans="1:10" ht="60" customHeight="1">
      <c r="A23" s="13"/>
      <c r="B23" s="1">
        <v>5</v>
      </c>
      <c r="C23" s="35" t="s">
        <v>56</v>
      </c>
      <c r="D23" s="297"/>
      <c r="E23" s="159" t="s">
        <v>175</v>
      </c>
      <c r="F23" s="42" t="str">
        <f>VLOOKUP(C23,'[2]Acha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3" s="21">
        <f>ROUND(IF(ISBLANK(C23),0,VLOOKUP(C23,'[2]Acha Air Sales Price List'!$B$1:$X$65536,12,FALSE)*$L$14),2)</f>
        <v>51.87</v>
      </c>
      <c r="H23" s="149">
        <f t="shared" si="1"/>
        <v>259.35000000000002</v>
      </c>
      <c r="I23" s="14"/>
      <c r="J23" s="131" t="s">
        <v>71</v>
      </c>
    </row>
    <row r="24" spans="1:10" ht="60" customHeight="1">
      <c r="A24" s="13"/>
      <c r="B24" s="1">
        <v>5</v>
      </c>
      <c r="C24" s="35" t="s">
        <v>56</v>
      </c>
      <c r="D24" s="297"/>
      <c r="E24" s="159" t="s">
        <v>60</v>
      </c>
      <c r="F24" s="42" t="str">
        <f>VLOOKUP(C24,'[2]Acha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4" s="21">
        <f>ROUND(IF(ISBLANK(C24),0,VLOOKUP(C24,'[2]Acha Air Sales Price List'!$B$1:$X$65536,12,FALSE)*$L$14),2)</f>
        <v>51.87</v>
      </c>
      <c r="H24" s="149">
        <f t="shared" si="1"/>
        <v>259.35000000000002</v>
      </c>
      <c r="I24" s="14"/>
      <c r="J24" s="131" t="s">
        <v>71</v>
      </c>
    </row>
    <row r="25" spans="1:10" ht="60" customHeight="1">
      <c r="A25" s="13"/>
      <c r="B25" s="1">
        <v>5</v>
      </c>
      <c r="C25" s="35" t="s">
        <v>56</v>
      </c>
      <c r="D25" s="297"/>
      <c r="E25" s="159" t="s">
        <v>179</v>
      </c>
      <c r="F25" s="42" t="str">
        <f>VLOOKUP(C25,'[2]Acha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5" s="21">
        <f>ROUND(IF(ISBLANK(C25),0,VLOOKUP(C25,'[2]Acha Air Sales Price List'!$B$1:$X$65536,12,FALSE)*$L$14),2)</f>
        <v>51.87</v>
      </c>
      <c r="H25" s="149">
        <f t="shared" si="1"/>
        <v>259.35000000000002</v>
      </c>
      <c r="I25" s="14"/>
      <c r="J25" s="131" t="s">
        <v>71</v>
      </c>
    </row>
    <row r="26" spans="1:10" ht="60" customHeight="1">
      <c r="A26" s="13"/>
      <c r="B26" s="1">
        <v>5</v>
      </c>
      <c r="C26" s="35" t="s">
        <v>56</v>
      </c>
      <c r="D26" s="297"/>
      <c r="E26" s="159" t="s">
        <v>178</v>
      </c>
      <c r="F26" s="42" t="str">
        <f>VLOOKUP(C26,'[2]Acha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6" s="21">
        <f>ROUND(IF(ISBLANK(C26),0,VLOOKUP(C26,'[2]Acha Air Sales Price List'!$B$1:$X$65536,12,FALSE)*$L$14),2)</f>
        <v>51.87</v>
      </c>
      <c r="H26" s="149">
        <f t="shared" si="1"/>
        <v>259.35000000000002</v>
      </c>
      <c r="I26" s="14"/>
      <c r="J26" s="131" t="s">
        <v>71</v>
      </c>
    </row>
    <row r="27" spans="1:10" ht="60" customHeight="1">
      <c r="A27" s="13"/>
      <c r="B27" s="118">
        <v>5</v>
      </c>
      <c r="C27" s="35" t="s">
        <v>56</v>
      </c>
      <c r="D27" s="298"/>
      <c r="E27" s="157" t="s">
        <v>61</v>
      </c>
      <c r="F27" s="119" t="str">
        <f>VLOOKUP(C27,'[2]Acha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7" s="120">
        <f>ROUND(IF(ISBLANK(C27),0,VLOOKUP(C27,'[2]Acha Air Sales Price List'!$B$1:$X$65536,12,FALSE)*$L$14),2)</f>
        <v>51.87</v>
      </c>
      <c r="H27" s="268">
        <f t="shared" si="1"/>
        <v>259.35000000000002</v>
      </c>
      <c r="I27" s="14"/>
      <c r="J27" s="131" t="s">
        <v>71</v>
      </c>
    </row>
    <row r="28" spans="1:10" ht="84">
      <c r="A28" s="13"/>
      <c r="B28" s="122">
        <v>5</v>
      </c>
      <c r="C28" s="35" t="s">
        <v>62</v>
      </c>
      <c r="D28" s="296"/>
      <c r="E28" s="158" t="s">
        <v>63</v>
      </c>
      <c r="F28" s="123" t="str">
        <f>VLOOKUP(C28,'[2]Acha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28" s="124">
        <f>ROUND(IF(ISBLANK(C28),0,VLOOKUP(C28,'[2]Acha Air Sales Price List'!$B$1:$X$65536,12,FALSE)*$L$14),2)</f>
        <v>55.35</v>
      </c>
      <c r="H28" s="269">
        <f t="shared" si="1"/>
        <v>276.75</v>
      </c>
      <c r="I28" s="14"/>
      <c r="J28" s="131" t="s">
        <v>71</v>
      </c>
    </row>
    <row r="29" spans="1:10" ht="84">
      <c r="A29" s="13"/>
      <c r="B29" s="1">
        <v>5</v>
      </c>
      <c r="C29" s="37" t="s">
        <v>62</v>
      </c>
      <c r="D29" s="297"/>
      <c r="E29" s="159" t="s">
        <v>64</v>
      </c>
      <c r="F29" s="42" t="str">
        <f>VLOOKUP(C29,'[2]Acha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29" s="21">
        <f>ROUND(IF(ISBLANK(C29),0,VLOOKUP(C29,'[2]Acha Air Sales Price List'!$B$1:$X$65536,12,FALSE)*$L$14),2)</f>
        <v>55.35</v>
      </c>
      <c r="H29" s="149">
        <f t="shared" si="1"/>
        <v>276.75</v>
      </c>
      <c r="I29" s="14"/>
      <c r="J29" s="131" t="s">
        <v>71</v>
      </c>
    </row>
    <row r="30" spans="1:10" ht="84">
      <c r="A30" s="13"/>
      <c r="B30" s="1">
        <v>5</v>
      </c>
      <c r="C30" s="37" t="s">
        <v>62</v>
      </c>
      <c r="D30" s="297"/>
      <c r="E30" s="159" t="s">
        <v>65</v>
      </c>
      <c r="F30" s="42" t="str">
        <f>VLOOKUP(C30,'[2]Acha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30" s="21">
        <f>ROUND(IF(ISBLANK(C30),0,VLOOKUP(C30,'[2]Acha Air Sales Price List'!$B$1:$X$65536,12,FALSE)*$L$14),2)</f>
        <v>55.35</v>
      </c>
      <c r="H30" s="149">
        <f t="shared" si="1"/>
        <v>276.75</v>
      </c>
      <c r="I30" s="14"/>
      <c r="J30" s="131" t="s">
        <v>71</v>
      </c>
    </row>
    <row r="31" spans="1:10" ht="84">
      <c r="A31" s="13"/>
      <c r="B31" s="1">
        <v>5</v>
      </c>
      <c r="C31" s="37" t="s">
        <v>62</v>
      </c>
      <c r="D31" s="297"/>
      <c r="E31" s="159" t="s">
        <v>66</v>
      </c>
      <c r="F31" s="42" t="str">
        <f>VLOOKUP(C31,'[2]Acha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31" s="21">
        <f>ROUND(IF(ISBLANK(C31),0,VLOOKUP(C31,'[2]Acha Air Sales Price List'!$B$1:$X$65536,12,FALSE)*$L$14),2)</f>
        <v>55.35</v>
      </c>
      <c r="H31" s="149">
        <f t="shared" si="1"/>
        <v>276.75</v>
      </c>
      <c r="I31" s="14"/>
      <c r="J31" s="131" t="s">
        <v>71</v>
      </c>
    </row>
    <row r="32" spans="1:10" ht="84">
      <c r="A32" s="13"/>
      <c r="B32" s="118">
        <v>5</v>
      </c>
      <c r="C32" s="37" t="s">
        <v>62</v>
      </c>
      <c r="D32" s="298"/>
      <c r="E32" s="157" t="s">
        <v>67</v>
      </c>
      <c r="F32" s="119" t="str">
        <f>VLOOKUP(C32,'[2]Acha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32" s="120">
        <f>ROUND(IF(ISBLANK(C32),0,VLOOKUP(C32,'[2]Acha Air Sales Price List'!$B$1:$X$65536,12,FALSE)*$L$14),2)</f>
        <v>55.35</v>
      </c>
      <c r="H32" s="268">
        <f t="shared" si="1"/>
        <v>276.75</v>
      </c>
      <c r="I32" s="14"/>
      <c r="J32" s="132" t="s">
        <v>71</v>
      </c>
    </row>
    <row r="33" spans="1:11" ht="60">
      <c r="A33" s="13"/>
      <c r="B33" s="122">
        <v>5</v>
      </c>
      <c r="C33" s="35" t="s">
        <v>68</v>
      </c>
      <c r="D33" s="175"/>
      <c r="E33" s="158" t="s">
        <v>175</v>
      </c>
      <c r="F33" s="123" t="str">
        <f>VLOOKUP(C33,'[2]Acha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3" s="124">
        <f>ROUND(IF(ISBLANK(C33),0,VLOOKUP(C33,'[2]Acha Air Sales Price List'!$B$1:$X$65536,12,FALSE)*$L$14),2)</f>
        <v>30.98</v>
      </c>
      <c r="H33" s="269">
        <f t="shared" si="1"/>
        <v>154.9</v>
      </c>
      <c r="I33" s="14"/>
      <c r="J33" s="131" t="s">
        <v>63</v>
      </c>
    </row>
    <row r="34" spans="1:11" ht="60">
      <c r="A34" s="13"/>
      <c r="B34" s="1">
        <v>5</v>
      </c>
      <c r="C34" s="37" t="s">
        <v>68</v>
      </c>
      <c r="D34" s="176"/>
      <c r="E34" s="159" t="s">
        <v>61</v>
      </c>
      <c r="F34" s="42" t="str">
        <f>VLOOKUP(C34,'[2]Acha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4" s="21">
        <f>ROUND(IF(ISBLANK(C34),0,VLOOKUP(C34,'[2]Acha Air Sales Price List'!$B$1:$X$65536,12,FALSE)*$L$14),2)</f>
        <v>30.98</v>
      </c>
      <c r="H34" s="149">
        <f t="shared" si="1"/>
        <v>154.9</v>
      </c>
      <c r="I34" s="14"/>
      <c r="J34" s="131" t="s">
        <v>63</v>
      </c>
    </row>
    <row r="35" spans="1:11" ht="60">
      <c r="A35" s="13"/>
      <c r="B35" s="1">
        <v>10</v>
      </c>
      <c r="C35" s="37" t="s">
        <v>68</v>
      </c>
      <c r="D35" s="176"/>
      <c r="E35" s="159" t="s">
        <v>58</v>
      </c>
      <c r="F35" s="42" t="str">
        <f>VLOOKUP(C35,'[2]Acha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5" s="21">
        <f>ROUND(IF(ISBLANK(C35),0,VLOOKUP(C35,'[2]Acha Air Sales Price List'!$B$1:$X$65536,12,FALSE)*$L$14),2)</f>
        <v>30.98</v>
      </c>
      <c r="H35" s="149">
        <f t="shared" si="1"/>
        <v>309.8</v>
      </c>
      <c r="I35" s="14"/>
      <c r="J35" s="131" t="s">
        <v>63</v>
      </c>
    </row>
    <row r="36" spans="1:11" ht="60">
      <c r="A36" s="13"/>
      <c r="B36" s="1">
        <v>5</v>
      </c>
      <c r="C36" s="37" t="s">
        <v>68</v>
      </c>
      <c r="D36" s="176"/>
      <c r="E36" s="159" t="s">
        <v>69</v>
      </c>
      <c r="F36" s="42" t="str">
        <f>VLOOKUP(C36,'[2]Acha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6" s="21">
        <f>ROUND(IF(ISBLANK(C36),0,VLOOKUP(C36,'[2]Acha Air Sales Price List'!$B$1:$X$65536,12,FALSE)*$L$14),2)</f>
        <v>30.98</v>
      </c>
      <c r="H36" s="149">
        <f t="shared" si="1"/>
        <v>154.9</v>
      </c>
      <c r="I36" s="14"/>
      <c r="J36" s="131" t="s">
        <v>63</v>
      </c>
    </row>
    <row r="37" spans="1:11" ht="60.75" thickBot="1">
      <c r="A37" s="13"/>
      <c r="B37" s="1">
        <v>5</v>
      </c>
      <c r="C37" s="167" t="s">
        <v>68</v>
      </c>
      <c r="D37" s="176"/>
      <c r="E37" s="159" t="s">
        <v>70</v>
      </c>
      <c r="F37" s="42" t="str">
        <f>VLOOKUP(C37,'[2]Acha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7" s="21">
        <f>ROUND(IF(ISBLANK(C37),0,VLOOKUP(C37,'[2]Acha Air Sales Price List'!$B$1:$X$65536,12,FALSE)*$L$14),2)</f>
        <v>30.98</v>
      </c>
      <c r="H37" s="149">
        <f t="shared" si="1"/>
        <v>154.9</v>
      </c>
      <c r="I37" s="14"/>
      <c r="J37" s="132" t="s">
        <v>63</v>
      </c>
    </row>
    <row r="38" spans="1:11" ht="75" customHeight="1">
      <c r="A38" s="13"/>
      <c r="B38" s="145">
        <v>360</v>
      </c>
      <c r="C38" s="117" t="s">
        <v>72</v>
      </c>
      <c r="D38" s="178"/>
      <c r="E38" s="166" t="s">
        <v>58</v>
      </c>
      <c r="F38" s="146" t="str">
        <f>VLOOKUP(C38,'[2]Acha Air Sales Price List'!$B$1:$D$65536,3,FALSE)</f>
        <v>High polished titanium G23 nose screw, 1mm (18g) with 2.5mm bezel set color round crystal</v>
      </c>
      <c r="G38" s="147">
        <f>ROUND(IF(ISBLANK(C38),0,VLOOKUP(C38,'[2]Acha Air Sales Price List'!$B$1:$X$65536,12,FALSE)*$L$14),2)</f>
        <v>38.99</v>
      </c>
      <c r="H38" s="148">
        <f t="shared" si="1"/>
        <v>14036.4</v>
      </c>
      <c r="I38" s="14"/>
      <c r="J38" s="131" t="s">
        <v>64</v>
      </c>
      <c r="K38" s="284" t="s">
        <v>114</v>
      </c>
    </row>
    <row r="39" spans="1:11" ht="64.5" customHeight="1" thickBot="1">
      <c r="A39" s="13"/>
      <c r="B39" s="23">
        <v>3</v>
      </c>
      <c r="C39" s="139" t="s">
        <v>73</v>
      </c>
      <c r="D39" s="196"/>
      <c r="E39" s="171"/>
      <c r="F39" s="43" t="str">
        <f>VLOOKUP(C39,'[2]Acha Air Sales Price List'!$B$1:$D$65536,3,FALSE)</f>
        <v>Acrylic empty display with white foam for 120 pcs of nose jewelry</v>
      </c>
      <c r="G39" s="25">
        <f>ROUND(IF(ISBLANK(C39),0,VLOOKUP(C39,'[2]Acha Air Sales Price List'!$B$1:$X$65536,12,FALSE)*$L$14),2)</f>
        <v>113.25</v>
      </c>
      <c r="H39" s="150">
        <f t="shared" si="1"/>
        <v>339.75</v>
      </c>
      <c r="I39" s="14"/>
      <c r="J39" s="151" t="s">
        <v>64</v>
      </c>
      <c r="K39" s="285"/>
    </row>
    <row r="40" spans="1:11" ht="64.5" customHeight="1">
      <c r="A40" s="13"/>
      <c r="B40" s="1">
        <v>10</v>
      </c>
      <c r="C40" s="37" t="s">
        <v>74</v>
      </c>
      <c r="D40" s="176"/>
      <c r="E40" s="159" t="s">
        <v>75</v>
      </c>
      <c r="F40" s="42" t="str">
        <f>VLOOKUP(C40,'[2]Acha Air Sales Price List'!$B$1:$D$65536,3,FALSE)</f>
        <v>4mm bezel set clear crystal flat head shaped anodized surgical steel dermal anchor top part for internally threaded, 16g (1.2mm) dermal anchor base plate with a height of 2mm - 2.5mm (This item does only fit our dermal anchors and surface bars)</v>
      </c>
      <c r="G40" s="21">
        <f>ROUND(IF(ISBLANK(C40),0,VLOOKUP(C40,'[2]Acha Air Sales Price List'!$B$1:$X$65536,12,FALSE)*$L$14),2)</f>
        <v>27.5</v>
      </c>
      <c r="H40" s="149">
        <f t="shared" si="1"/>
        <v>275</v>
      </c>
      <c r="I40" s="14"/>
      <c r="J40" s="131" t="s">
        <v>64</v>
      </c>
    </row>
    <row r="41" spans="1:11" ht="64.5" customHeight="1">
      <c r="A41" s="13"/>
      <c r="B41" s="1">
        <v>10</v>
      </c>
      <c r="C41" s="37" t="s">
        <v>74</v>
      </c>
      <c r="D41" s="176"/>
      <c r="E41" s="159" t="s">
        <v>76</v>
      </c>
      <c r="F41" s="42" t="str">
        <f>VLOOKUP(C41,'[2]Acha Air Sales Price List'!$B$1:$D$65536,3,FALSE)</f>
        <v>4mm bezel set clear crystal flat head shaped anodized surgical steel dermal anchor top part for internally threaded, 16g (1.2mm) dermal anchor base plate with a height of 2mm - 2.5mm (This item does only fit our dermal anchors and surface bars)</v>
      </c>
      <c r="G41" s="21">
        <f>ROUND(IF(ISBLANK(C41),0,VLOOKUP(C41,'[2]Acha Air Sales Price List'!$B$1:$X$65536,12,FALSE)*$L$14),2)</f>
        <v>27.5</v>
      </c>
      <c r="H41" s="149">
        <f t="shared" si="1"/>
        <v>275</v>
      </c>
      <c r="I41" s="14"/>
      <c r="J41" s="131" t="s">
        <v>64</v>
      </c>
    </row>
    <row r="42" spans="1:11" ht="64.5" customHeight="1">
      <c r="A42" s="13"/>
      <c r="B42" s="118">
        <v>10</v>
      </c>
      <c r="C42" s="37" t="s">
        <v>74</v>
      </c>
      <c r="D42" s="177"/>
      <c r="E42" s="157" t="s">
        <v>197</v>
      </c>
      <c r="F42" s="119" t="str">
        <f>VLOOKUP(C42,'[2]Acha Air Sales Price List'!$B$1:$D$65536,3,FALSE)</f>
        <v>4mm bezel set clear crystal flat head shaped anodized surgical steel dermal anchor top part for internally threaded, 16g (1.2mm) dermal anchor base plate with a height of 2mm - 2.5mm (This item does only fit our dermal anchors and surface bars)</v>
      </c>
      <c r="G42" s="120">
        <f>ROUND(IF(ISBLANK(C42),0,VLOOKUP(C42,'[2]Acha Air Sales Price List'!$B$1:$X$65536,12,FALSE)*$L$14),2)</f>
        <v>27.5</v>
      </c>
      <c r="H42" s="268">
        <f t="shared" si="1"/>
        <v>275</v>
      </c>
      <c r="I42" s="14"/>
      <c r="J42" s="131" t="s">
        <v>64</v>
      </c>
    </row>
    <row r="43" spans="1:11" ht="64.5" customHeight="1">
      <c r="A43" s="13"/>
      <c r="B43" s="133">
        <v>2</v>
      </c>
      <c r="C43" s="35" t="s">
        <v>78</v>
      </c>
      <c r="D43" s="160"/>
      <c r="E43" s="160"/>
      <c r="F43" s="134" t="str">
        <f>VLOOKUP(C43,'[2]Acha Air Sales Price List'!$B$1:$D$65536,3,FALSE)</f>
        <v>Display with 96 pcs. of high polished and black and gold anodized 316L steel fake nose clips, 20g (0.8mm) - diameter 5/16" - 3/8" (8mm to 10mm)</v>
      </c>
      <c r="G43" s="115">
        <f>ROUND(IF(ISBLANK(C43),0,VLOOKUP(C43,'[2]Acha Air Sales Price List'!$B$1:$X$65536,12,FALSE)*$L$14),2)</f>
        <v>1986.3</v>
      </c>
      <c r="H43" s="262">
        <f t="shared" si="1"/>
        <v>3972.6</v>
      </c>
      <c r="I43" s="14"/>
      <c r="J43" s="131" t="s">
        <v>64</v>
      </c>
    </row>
    <row r="44" spans="1:11" ht="64.5" customHeight="1">
      <c r="A44" s="13"/>
      <c r="B44" s="133">
        <v>3</v>
      </c>
      <c r="C44" s="35" t="s">
        <v>79</v>
      </c>
      <c r="D44" s="160"/>
      <c r="E44" s="172" t="s">
        <v>80</v>
      </c>
      <c r="F44" s="134" t="str">
        <f>VLOOKUP(C44,'[2]Acha Air Sales Price List'!$B$1:$D$65536,3,FALSE)</f>
        <v>Board with 16 pcs. of solid titanium G23 dermal anchor base plates with 5mm Titanium G23 top part with synthetic opal (Choose your favorite height and base plate)</v>
      </c>
      <c r="G44" s="115">
        <f>ROUND(IF(ISBLANK(C44),0,VLOOKUP(C44,'[2]Acha Air Sales Price List'!$B$1:$X$65536,12,FALSE)*$L$14),2)</f>
        <v>2293.66</v>
      </c>
      <c r="H44" s="262">
        <f t="shared" si="1"/>
        <v>6880.98</v>
      </c>
      <c r="I44" s="14"/>
      <c r="J44" s="131" t="s">
        <v>64</v>
      </c>
    </row>
    <row r="45" spans="1:11" ht="64.5" customHeight="1">
      <c r="A45" s="13"/>
      <c r="B45" s="133">
        <v>3</v>
      </c>
      <c r="C45" s="35" t="s">
        <v>81</v>
      </c>
      <c r="D45" s="160"/>
      <c r="E45" s="172" t="s">
        <v>82</v>
      </c>
      <c r="F45" s="134" t="str">
        <f>VLOOKUP(C45,'[2]Acha Air Sales Price List'!$B$1:$D$65536,3,FALSE)</f>
        <v>Board with 16 pcs. of solid titanium G23 dermal anchor base plates with 4mm ball shaped multi-crystal ferido glued dermal anchor top part with resin cover (Choose your favorite height and base plate)</v>
      </c>
      <c r="G45" s="115">
        <f>ROUND(IF(ISBLANK(C45),0,VLOOKUP(C45,'[2]Acha Air Sales Price List'!$B$1:$X$65536,12,FALSE)*$L$14),2)</f>
        <v>2537.02</v>
      </c>
      <c r="H45" s="262">
        <f t="shared" si="1"/>
        <v>7611.06</v>
      </c>
      <c r="I45" s="14"/>
      <c r="J45" s="131" t="s">
        <v>64</v>
      </c>
    </row>
    <row r="46" spans="1:11" ht="64.5" customHeight="1">
      <c r="A46" s="13"/>
      <c r="B46" s="133">
        <v>10</v>
      </c>
      <c r="C46" s="35" t="s">
        <v>83</v>
      </c>
      <c r="D46" s="160"/>
      <c r="E46" s="160"/>
      <c r="F46" s="134" t="str">
        <f>VLOOKUP(C46,'[2]Acha Air Sales Price List'!$B$1:$D$65536,3,FALSE)</f>
        <v>Display with 24 pcs. of Internally threaded Titanium G23 labret, 16g (1.2mm) with a upper 3mm bezel set jewel ball</v>
      </c>
      <c r="G46" s="115">
        <f>ROUND(IF(ISBLANK(C46),0,VLOOKUP(C46,'[2]Acha Air Sales Price List'!$B$1:$X$65536,12,FALSE)*$L$14),2)</f>
        <v>1400.78</v>
      </c>
      <c r="H46" s="262">
        <f t="shared" si="1"/>
        <v>14007.8</v>
      </c>
      <c r="I46" s="14"/>
      <c r="J46" s="131" t="s">
        <v>64</v>
      </c>
    </row>
    <row r="47" spans="1:11" ht="64.5" customHeight="1">
      <c r="A47" s="13"/>
      <c r="B47" s="133">
        <v>2</v>
      </c>
      <c r="C47" s="35" t="s">
        <v>84</v>
      </c>
      <c r="D47" s="160"/>
      <c r="E47" s="160"/>
      <c r="F47" s="134" t="str">
        <f>VLOOKUP(C47,'[2]Acha Air Sales Price List'!$B$1:$D$65536,3,FALSE)</f>
        <v>Display with 36 pcs of 14g steel barbell tongue rings with multiple crystals (6mm balls)</v>
      </c>
      <c r="G47" s="115">
        <f>ROUND(IF(ISBLANK(C47),0,VLOOKUP(C47,'[2]Acha Air Sales Price List'!$B$1:$X$65536,12,FALSE)*$L$14),2)</f>
        <v>1352.95</v>
      </c>
      <c r="H47" s="262">
        <f t="shared" si="1"/>
        <v>2705.9</v>
      </c>
      <c r="I47" s="14"/>
      <c r="J47" s="131" t="s">
        <v>64</v>
      </c>
    </row>
    <row r="48" spans="1:11" ht="64.5" customHeight="1">
      <c r="A48" s="13"/>
      <c r="B48" s="133">
        <v>2</v>
      </c>
      <c r="C48" s="35" t="s">
        <v>85</v>
      </c>
      <c r="D48" s="160"/>
      <c r="E48" s="160"/>
      <c r="F48" s="134" t="str">
        <f>VLOOKUP(C48,'[2]Acha Air Sales Price List'!$B$1:$D$65536,3,FALSE)</f>
        <v>Display with 40 pcs of anodized surgical steel tongue barbell, 14g (1.6mm) with top 6mm jewel ball and lower 6mm steel ball - length 5/8" (16mm)</v>
      </c>
      <c r="G48" s="115">
        <f>ROUND(IF(ISBLANK(C48),0,VLOOKUP(C48,'[2]Acha Air Sales Price List'!$B$1:$X$65536,12,FALSE)*$L$14),2)</f>
        <v>1736.31</v>
      </c>
      <c r="H48" s="262">
        <f t="shared" si="1"/>
        <v>3472.62</v>
      </c>
      <c r="I48" s="14"/>
      <c r="J48" s="131" t="s">
        <v>64</v>
      </c>
    </row>
    <row r="49" spans="1:12" ht="64.5" customHeight="1">
      <c r="A49" s="13"/>
      <c r="B49" s="133">
        <v>2</v>
      </c>
      <c r="C49" s="35" t="s">
        <v>86</v>
      </c>
      <c r="D49" s="160"/>
      <c r="E49" s="160"/>
      <c r="F49" s="134" t="str">
        <f>VLOOKUP(C49,'[2]Acha Air Sales Price List'!$B$1:$D$65536,3,FALSE)</f>
        <v>Display 40 pcs with 316L Surgical steel tongue barbell 14g (1.6mm) with 6mm glow in the dark balls – length 5/8” (16mm)</v>
      </c>
      <c r="G49" s="115">
        <f>ROUND(IF(ISBLANK(C49),0,VLOOKUP(C49,'[2]Acha Air Sales Price List'!$B$1:$X$65536,12,FALSE)*$L$14),2)</f>
        <v>399.6</v>
      </c>
      <c r="H49" s="262">
        <f t="shared" si="1"/>
        <v>799.2</v>
      </c>
      <c r="I49" s="14"/>
      <c r="J49" s="132" t="s">
        <v>64</v>
      </c>
    </row>
    <row r="50" spans="1:12" ht="64.5" hidden="1" customHeight="1">
      <c r="A50" s="13"/>
      <c r="B50" s="274">
        <v>0</v>
      </c>
      <c r="C50" s="275" t="s">
        <v>87</v>
      </c>
      <c r="D50" s="276"/>
      <c r="E50" s="276"/>
      <c r="F50" s="277" t="str">
        <f>VLOOKUP(C50,'[2]Acha Air Sales Price List'!$B$1:$D$65536,3,FALSE)</f>
        <v>Acrylic Display with 24 pcs. of steel fake plugs with big ferido glued clear swarovski crystals in the center surrounded by tiny crystals and flat back - size 8mm to 10mm</v>
      </c>
      <c r="G50" s="278">
        <f>ROUND(IF(ISBLANK(C50),0,VLOOKUP(C50,'[2]Acha Air Sales Price List'!$B$1:$X$65536,12,FALSE)*$L$14),2)</f>
        <v>1585.58</v>
      </c>
      <c r="H50" s="279">
        <f t="shared" si="1"/>
        <v>0</v>
      </c>
      <c r="I50" s="14"/>
      <c r="J50" s="131" t="s">
        <v>102</v>
      </c>
      <c r="K50" s="130" t="s">
        <v>315</v>
      </c>
    </row>
    <row r="51" spans="1:12" ht="64.5" hidden="1" customHeight="1">
      <c r="A51" s="13"/>
      <c r="B51" s="274">
        <v>0</v>
      </c>
      <c r="C51" s="275" t="s">
        <v>88</v>
      </c>
      <c r="D51" s="276"/>
      <c r="E51" s="276"/>
      <c r="F51" s="277" t="str">
        <f>VLOOKUP(C51,'[2]Acha Air Sales Price List'!$B$1:$D$65536,3,FALSE)</f>
        <v>Board of steel earring stud W/CZ  ( 36 prs. )</v>
      </c>
      <c r="G51" s="278">
        <f>ROUND(IF(ISBLANK(C51),0,VLOOKUP(C51,'[2]Acha Air Sales Price List'!$B$1:$X$65536,12,FALSE)*$L$14),2)</f>
        <v>2594.04</v>
      </c>
      <c r="H51" s="279">
        <f t="shared" si="1"/>
        <v>0</v>
      </c>
      <c r="I51" s="14"/>
      <c r="J51" s="131" t="s">
        <v>102</v>
      </c>
      <c r="K51" s="130" t="s">
        <v>315</v>
      </c>
    </row>
    <row r="52" spans="1:12" ht="64.5" hidden="1" customHeight="1">
      <c r="A52" s="13"/>
      <c r="B52" s="274">
        <v>0</v>
      </c>
      <c r="C52" s="275" t="s">
        <v>89</v>
      </c>
      <c r="D52" s="276"/>
      <c r="E52" s="276"/>
      <c r="F52" s="277" t="str">
        <f>VLOOKUP(C52,'[2]Acha Air Sales Price List'!$B$1:$D$65536,3,FALSE)</f>
        <v>Board (36pairs) of steel earring stud with Clear  CZ square shape ( assorted sizes 6-8mm )</v>
      </c>
      <c r="G52" s="278">
        <f>ROUND(IF(ISBLANK(C52),0,VLOOKUP(C52,'[2]Acha Air Sales Price List'!$B$1:$X$65536,12,FALSE)*$L$14),2)</f>
        <v>2740.24</v>
      </c>
      <c r="H52" s="279">
        <f t="shared" si="1"/>
        <v>0</v>
      </c>
      <c r="I52" s="14"/>
      <c r="J52" s="131" t="s">
        <v>102</v>
      </c>
      <c r="K52" s="130" t="s">
        <v>315</v>
      </c>
    </row>
    <row r="53" spans="1:12" ht="64.5" hidden="1" customHeight="1">
      <c r="A53" s="13"/>
      <c r="B53" s="274">
        <v>0</v>
      </c>
      <c r="C53" s="275" t="s">
        <v>101</v>
      </c>
      <c r="D53" s="276"/>
      <c r="E53" s="276" t="s">
        <v>90</v>
      </c>
      <c r="F53" s="277" t="str">
        <f>VLOOKUP(C53,'[2]Acha Air Sales Price List'!$B$1:$D$65536,3,FALSE)</f>
        <v>Display with 24 pcs. of assorted nipple shields with 316L barbells, 14g (1.6mm) -size 16mm</v>
      </c>
      <c r="G53" s="278">
        <f>ROUND(IF(ISBLANK(C53),0,VLOOKUP(C53,'[2]Acha Air Sales Price List'!$B$1:$X$65536,12,FALSE)*$L$14),2)</f>
        <v>1849.67</v>
      </c>
      <c r="H53" s="279">
        <f t="shared" si="1"/>
        <v>0</v>
      </c>
      <c r="I53" s="14"/>
      <c r="J53" s="131" t="s">
        <v>102</v>
      </c>
      <c r="K53" s="130" t="s">
        <v>315</v>
      </c>
    </row>
    <row r="54" spans="1:12" ht="64.5" customHeight="1">
      <c r="A54" s="13"/>
      <c r="B54" s="133">
        <v>3</v>
      </c>
      <c r="C54" s="35" t="s">
        <v>91</v>
      </c>
      <c r="D54" s="160"/>
      <c r="E54" s="160"/>
      <c r="F54" s="134" t="str">
        <f>VLOOKUP(C54,'[2]Acha Air Sales Price List'!$B$1:$D$65536,3,FALSE)</f>
        <v>( Discontinue for IS ) Display of 24 pieces of clear color jewel 2.5mm flat head steel internally threaded labret</v>
      </c>
      <c r="G54" s="115">
        <f>ROUND(IF(ISBLANK(C54),0,VLOOKUP(C54,'[2]Acha Air Sales Price List'!$B$1:$X$65536,12,FALSE)*$L$14),2)</f>
        <v>576.53</v>
      </c>
      <c r="H54" s="262">
        <f t="shared" si="1"/>
        <v>1729.59</v>
      </c>
      <c r="I54" s="14"/>
      <c r="J54" s="131" t="s">
        <v>102</v>
      </c>
    </row>
    <row r="55" spans="1:12" ht="64.5" customHeight="1">
      <c r="A55" s="13"/>
      <c r="B55" s="133">
        <v>3</v>
      </c>
      <c r="C55" s="35" t="s">
        <v>92</v>
      </c>
      <c r="D55" s="160"/>
      <c r="E55" s="160"/>
      <c r="F55" s="134" t="str">
        <f>VLOOKUP(C55,'[2]Acha Air Sales Price List'!$B$1:$D$65536,3,FALSE)</f>
        <v>Display board (24pcs) of Surgical steel barbell,16g (1.2mm with 3mm flat top with ferido glued crystals in clear with a colored dot in the center and resin cover and a lower 3mm ball - length 1/4' (6mm) to 5/16' (8mm)</v>
      </c>
      <c r="G55" s="115">
        <f>ROUND(IF(ISBLANK(C55),0,VLOOKUP(C55,'[2]Acha Air Sales Price List'!$B$1:$X$65536,12,FALSE)*$L$14),2)</f>
        <v>899.52</v>
      </c>
      <c r="H55" s="262">
        <f t="shared" si="1"/>
        <v>2698.56</v>
      </c>
      <c r="I55" s="14"/>
      <c r="J55" s="131" t="s">
        <v>102</v>
      </c>
    </row>
    <row r="56" spans="1:12" ht="64.5" customHeight="1">
      <c r="A56" s="13"/>
      <c r="B56" s="133">
        <v>3</v>
      </c>
      <c r="C56" s="35" t="s">
        <v>93</v>
      </c>
      <c r="D56" s="160"/>
      <c r="E56" s="160"/>
      <c r="F56" s="134" t="str">
        <f>VLOOKUP(C56,'[2]Acha Air Sales Price List'!$B$1:$D$65536,3,FALSE)</f>
        <v>Display with 24 pcs. of anodized surgical steel internally threaded labret, 16g (1.2mm) with 2.5mm flat jewel tops in clear - length 5/16" (8mm)</v>
      </c>
      <c r="G56" s="115">
        <f>ROUND(IF(ISBLANK(C56),0,VLOOKUP(C56,'[2]Acha Air Sales Price List'!$B$1:$X$65536,12,FALSE)*$L$14),2)</f>
        <v>910.7</v>
      </c>
      <c r="H56" s="262">
        <f t="shared" si="1"/>
        <v>2732.1</v>
      </c>
      <c r="I56" s="14"/>
      <c r="J56" s="131" t="s">
        <v>102</v>
      </c>
    </row>
    <row r="57" spans="1:12" ht="64.5" customHeight="1">
      <c r="A57" s="13"/>
      <c r="B57" s="133">
        <v>1</v>
      </c>
      <c r="C57" s="35" t="s">
        <v>94</v>
      </c>
      <c r="D57" s="160"/>
      <c r="E57" s="160"/>
      <c r="F57" s="134" t="str">
        <f>VLOOKUP(C57,'[2]Acha Air Sales Price List'!$B$1:$D$65536,3,FALSE)</f>
        <v>Display with 20 pcs. of Semi precious Turquoise double flared stone flesh tunnel ( 6mm-14mm)</v>
      </c>
      <c r="G57" s="115">
        <f>ROUND(IF(ISBLANK(C57),0,VLOOKUP(C57,'[2]Acha Air Sales Price List'!$B$1:$X$65536,12,FALSE)*$L$14),2)</f>
        <v>1379.17</v>
      </c>
      <c r="H57" s="262">
        <f t="shared" si="1"/>
        <v>1379.17</v>
      </c>
      <c r="I57" s="14"/>
      <c r="J57" s="131" t="s">
        <v>102</v>
      </c>
    </row>
    <row r="58" spans="1:12" ht="64.5" customHeight="1">
      <c r="A58" s="13"/>
      <c r="B58" s="133">
        <v>1</v>
      </c>
      <c r="C58" s="35" t="s">
        <v>95</v>
      </c>
      <c r="D58" s="160"/>
      <c r="E58" s="160"/>
      <c r="F58" s="134" t="str">
        <f>VLOOKUP(C58,'[2]Acha Air Sales Price List'!$B$1:$D$65536,3,FALSE)</f>
        <v>Display with 20 pcs. of double flared Tiger eye stone flesh tunnels - size 2g - 9/16" (6mm - 14mm)</v>
      </c>
      <c r="G58" s="115">
        <f>ROUND(IF(ISBLANK(C58),0,VLOOKUP(C58,'[2]Acha Air Sales Price List'!$B$1:$X$65536,12,FALSE)*$L$14),2)</f>
        <v>1966.76</v>
      </c>
      <c r="H58" s="262">
        <f t="shared" si="1"/>
        <v>1966.76</v>
      </c>
      <c r="I58" s="14"/>
      <c r="J58" s="131" t="s">
        <v>102</v>
      </c>
    </row>
    <row r="59" spans="1:12" ht="64.5" customHeight="1">
      <c r="A59" s="13"/>
      <c r="B59" s="133">
        <v>1</v>
      </c>
      <c r="C59" s="35" t="s">
        <v>96</v>
      </c>
      <c r="D59" s="160"/>
      <c r="E59" s="160"/>
      <c r="F59" s="134" t="str">
        <f>VLOOKUP(C59,'[2]Acha Air Sales Price List'!$B$1:$D$65536,3,FALSE)</f>
        <v>Display with 24 pcs. of Sodalite double flared stone plug - 6g ( 4mm ) to 1/2" (12 mm)</v>
      </c>
      <c r="G59" s="115">
        <f>ROUND(IF(ISBLANK(C59),0,VLOOKUP(C59,'[2]Acha Air Sales Price List'!$B$1:$X$65536,12,FALSE)*$L$14),2)</f>
        <v>1060.08</v>
      </c>
      <c r="H59" s="262">
        <f t="shared" si="1"/>
        <v>1060.08</v>
      </c>
      <c r="I59" s="14"/>
      <c r="J59" s="131" t="s">
        <v>102</v>
      </c>
    </row>
    <row r="60" spans="1:12" ht="64.5" customHeight="1">
      <c r="A60" s="13"/>
      <c r="B60" s="133">
        <v>1</v>
      </c>
      <c r="C60" s="35" t="s">
        <v>97</v>
      </c>
      <c r="D60" s="160"/>
      <c r="E60" s="160"/>
      <c r="F60" s="134" t="str">
        <f>VLOOKUP(C60,'[2]Acha Air Sales Price List'!$B$1:$D$65536,3,FALSE)</f>
        <v>Display (20 pcs) of Anodized Steel screw-fit flesh tunnel with laser cut biohazard logo on front ( 6mm-14mm)</v>
      </c>
      <c r="G60" s="115">
        <f>ROUND(IF(ISBLANK(C60),0,VLOOKUP(C60,'[2]Acha Air Sales Price List'!$B$1:$X$65536,12,FALSE)*$L$14),2)</f>
        <v>1554.38</v>
      </c>
      <c r="H60" s="262">
        <f t="shared" ref="H60:H96" si="2">ROUND(IF(ISNUMBER(B60), G60*B60, 0),5)</f>
        <v>1554.38</v>
      </c>
      <c r="I60" s="14"/>
      <c r="J60" s="131" t="s">
        <v>102</v>
      </c>
    </row>
    <row r="61" spans="1:12" ht="64.5" customHeight="1">
      <c r="A61" s="13"/>
      <c r="B61" s="133">
        <v>2</v>
      </c>
      <c r="C61" s="35" t="s">
        <v>98</v>
      </c>
      <c r="D61" s="160"/>
      <c r="E61" s="160"/>
      <c r="F61" s="134" t="str">
        <f>VLOOKUP(C61,'[2]Acha Air Sales Price List'!$B$1:$D$65536,3,FALSE)</f>
        <v xml:space="preserve">Display box of 52 pieces of gold plated silver nose bones with assorted color prong set crystals , 22g (0.6mm) </v>
      </c>
      <c r="G61" s="115">
        <f>ROUND(IF(ISBLANK(C61),0,VLOOKUP(C61,'[2]Acha Air Sales Price List'!$B$1:$X$65536,12,FALSE)*$L$14),2)</f>
        <v>963.86</v>
      </c>
      <c r="H61" s="262">
        <f t="shared" si="2"/>
        <v>1927.72</v>
      </c>
      <c r="I61" s="14"/>
      <c r="J61" s="131" t="s">
        <v>102</v>
      </c>
    </row>
    <row r="62" spans="1:12" ht="64.5" customHeight="1">
      <c r="A62" s="13"/>
      <c r="B62" s="133">
        <v>2</v>
      </c>
      <c r="C62" s="35" t="s">
        <v>99</v>
      </c>
      <c r="D62" s="160"/>
      <c r="E62" s="160"/>
      <c r="F62" s="134" t="str">
        <f>VLOOKUP(C62,'[2]Acha Air Sales Price List'!$B$1:$D$65536,3,FALSE)</f>
        <v>Display box with 52 pcs. of real 18k gold plated + E-coating to protect scratching, 925 sterling silver nose studs, 22g (0.6mm) 1.5mm ball shaped tops (in standard packing or in vacuum sealed packing to prevent tarnishing)</v>
      </c>
      <c r="G62" s="115">
        <f>ROUND(IF(ISBLANK(C62),0,VLOOKUP(C62,'[2]Acha Air Sales Price List'!$B$1:$X$65536,12,FALSE)*$L$14),2)</f>
        <v>953.88</v>
      </c>
      <c r="H62" s="262">
        <f t="shared" si="2"/>
        <v>1907.76</v>
      </c>
      <c r="I62" s="14"/>
      <c r="J62" s="131" t="s">
        <v>102</v>
      </c>
    </row>
    <row r="63" spans="1:12" ht="64.5" customHeight="1" thickBot="1">
      <c r="A63" s="13"/>
      <c r="B63" s="122">
        <v>2</v>
      </c>
      <c r="C63" s="144" t="s">
        <v>100</v>
      </c>
      <c r="D63" s="165"/>
      <c r="E63" s="158"/>
      <c r="F63" s="123" t="str">
        <f>VLOOKUP(C63,'[2]Acha Air Sales Price List'!$B$1:$D$65536,3,FALSE)</f>
        <v>Display box with 52 pcs. of 925 silver nose bones, 22g (0.6mm) with real rose gold plating and 2mm ball shaped top</v>
      </c>
      <c r="G63" s="124">
        <f>ROUND(IF(ISBLANK(C63),0,VLOOKUP(C63,'[2]Acha Air Sales Price List'!$B$1:$X$65536,12,FALSE)*$L$14),2)</f>
        <v>1029.6400000000001</v>
      </c>
      <c r="H63" s="269">
        <f t="shared" si="2"/>
        <v>2059.2800000000002</v>
      </c>
      <c r="I63" s="14"/>
      <c r="J63" s="132" t="s">
        <v>102</v>
      </c>
    </row>
    <row r="64" spans="1:12" ht="64.5" customHeight="1">
      <c r="A64" s="13"/>
      <c r="B64" s="145">
        <v>10</v>
      </c>
      <c r="C64" s="117" t="s">
        <v>103</v>
      </c>
      <c r="D64" s="153" t="s">
        <v>115</v>
      </c>
      <c r="E64" s="161" t="s">
        <v>115</v>
      </c>
      <c r="F64" s="146" t="str">
        <f>VLOOKUP(C64,'[2]Acha Air Sales Price List'!$B$1:$D$65536,3,FALSE)</f>
        <v>316L steel belly banana, 14g (1.6mm) with an 7mm prong set round synthetic opal and a dangling 4mm synthetic opal ball</v>
      </c>
      <c r="G64" s="147">
        <f>ROUND(IF(ISBLANK(C64),0,VLOOKUP(C64,'[2]Acha Air Sales Price List'!$B$1:$X$65536,12,FALSE)*$L$14),2)</f>
        <v>195.25</v>
      </c>
      <c r="H64" s="148">
        <f t="shared" si="2"/>
        <v>1952.5</v>
      </c>
      <c r="I64" s="14"/>
      <c r="J64" s="131" t="s">
        <v>65</v>
      </c>
      <c r="K64" s="284" t="s">
        <v>114</v>
      </c>
      <c r="L64">
        <v>2</v>
      </c>
    </row>
    <row r="65" spans="1:12" ht="64.5" customHeight="1">
      <c r="A65" s="13"/>
      <c r="B65" s="1">
        <v>5</v>
      </c>
      <c r="C65" s="35" t="s">
        <v>104</v>
      </c>
      <c r="D65" s="154" t="s">
        <v>116</v>
      </c>
      <c r="E65" s="162" t="s">
        <v>180</v>
      </c>
      <c r="F65" s="42" t="str">
        <f>VLOOKUP(C65,'[2]Acha Air Sales Price List'!$B$1:$D$65536,3,FALSE)</f>
        <v>316L steel belly banana, 14g (1.6mm) with an 7mm prong set round synthetic opal and a dangling 5mm synthetic opal ball</v>
      </c>
      <c r="G65" s="21">
        <f>ROUND(IF(ISBLANK(C65),0,VLOOKUP(C65,'[2]Acha Air Sales Price List'!$B$1:$X$65536,12,FALSE)*$L$14),2)</f>
        <v>247.46</v>
      </c>
      <c r="H65" s="149">
        <f t="shared" si="2"/>
        <v>1237.3</v>
      </c>
      <c r="I65" s="14"/>
      <c r="J65" s="131" t="s">
        <v>65</v>
      </c>
      <c r="K65" s="286"/>
      <c r="L65">
        <v>1</v>
      </c>
    </row>
    <row r="66" spans="1:12" ht="64.5" customHeight="1">
      <c r="A66" s="13"/>
      <c r="B66" s="1">
        <v>10</v>
      </c>
      <c r="C66" s="35" t="s">
        <v>106</v>
      </c>
      <c r="D66" s="154" t="s">
        <v>117</v>
      </c>
      <c r="E66" s="162" t="s">
        <v>117</v>
      </c>
      <c r="F66" s="42" t="str">
        <f>VLOOKUP(C66,'[2]Acha Air Sales Price List'!$B$1:$D$65536,3,FALSE)</f>
        <v>316L steel belly banana, 14g (1.6mm) with an 7mm prong set round synthetic opal and a dangling 8mm synthetic opal ball</v>
      </c>
      <c r="G66" s="21">
        <f>ROUND(IF(ISBLANK(C66),0,VLOOKUP(C66,'[2]Acha Air Sales Price List'!$B$1:$X$65536,12,FALSE)*$L$14),2)</f>
        <v>441.01</v>
      </c>
      <c r="H66" s="149">
        <f t="shared" si="2"/>
        <v>4410.1000000000004</v>
      </c>
      <c r="I66" s="14"/>
      <c r="J66" s="131" t="s">
        <v>65</v>
      </c>
      <c r="K66" s="286"/>
      <c r="L66">
        <v>2</v>
      </c>
    </row>
    <row r="67" spans="1:12" ht="64.5" customHeight="1">
      <c r="A67" s="13"/>
      <c r="B67" s="1">
        <v>5</v>
      </c>
      <c r="C67" s="35" t="s">
        <v>107</v>
      </c>
      <c r="D67" s="154" t="s">
        <v>117</v>
      </c>
      <c r="E67" s="162" t="s">
        <v>117</v>
      </c>
      <c r="F67" s="42" t="str">
        <f>VLOOKUP(C67,'[2]Acha Air Sales Price List'!$B$1:$D$65536,3,FALSE)</f>
        <v>316L steel belly banana, 14g (1.6mm) with an 7mm prong set round synthetic opal and dangling lady cat with synthetic opals</v>
      </c>
      <c r="G67" s="21">
        <f>ROUND(IF(ISBLANK(C67),0,VLOOKUP(C67,'[2]Acha Air Sales Price List'!$B$1:$X$65536,12,FALSE)*$L$14),2)</f>
        <v>217.23</v>
      </c>
      <c r="H67" s="149">
        <f t="shared" si="2"/>
        <v>1086.1500000000001</v>
      </c>
      <c r="I67" s="14"/>
      <c r="J67" s="131" t="s">
        <v>65</v>
      </c>
      <c r="K67" s="286"/>
      <c r="L67">
        <v>1</v>
      </c>
    </row>
    <row r="68" spans="1:12" ht="64.5" customHeight="1">
      <c r="A68" s="13"/>
      <c r="B68" s="1">
        <v>5</v>
      </c>
      <c r="C68" s="35" t="s">
        <v>108</v>
      </c>
      <c r="D68" s="154" t="s">
        <v>118</v>
      </c>
      <c r="E68" s="162" t="s">
        <v>181</v>
      </c>
      <c r="F68" s="42" t="str">
        <f>VLOOKUP(C68,'[2]Acha Air Sales Price List'!$B$1:$D$65536,3,FALSE)</f>
        <v xml:space="preserve">316L steel belly banana, 14g (1.6mm) with an 7mm prong set round synthetic opal and a dangling flower with synthetic opal stones (dangling is made from silver plated brass) </v>
      </c>
      <c r="G68" s="21">
        <f>ROUND(IF(ISBLANK(C68),0,VLOOKUP(C68,'[2]Acha Air Sales Price List'!$B$1:$X$65536,12,FALSE)*$L$14),2)</f>
        <v>259.49</v>
      </c>
      <c r="H68" s="149">
        <f t="shared" si="2"/>
        <v>1297.45</v>
      </c>
      <c r="I68" s="14"/>
      <c r="J68" s="131" t="s">
        <v>65</v>
      </c>
      <c r="K68" s="286"/>
      <c r="L68">
        <v>1</v>
      </c>
    </row>
    <row r="69" spans="1:12" ht="64.5" customHeight="1">
      <c r="A69" s="13"/>
      <c r="B69" s="1">
        <v>5</v>
      </c>
      <c r="C69" s="35" t="s">
        <v>109</v>
      </c>
      <c r="D69" s="154" t="s">
        <v>116</v>
      </c>
      <c r="E69" s="162" t="s">
        <v>180</v>
      </c>
      <c r="F69" s="42" t="str">
        <f>VLOOKUP(C69,'[2]Acha Air Sales Price List'!$B$1:$D$65536,3,FALSE)</f>
        <v xml:space="preserve">316L steel belly banana, 14g (1.6mm) with an 7mm prong set round synthetic opal and a dangling flower with 5 petals with synthetic opals  (dangling are made from 925 Silver plated brass) </v>
      </c>
      <c r="G69" s="21">
        <f>ROUND(IF(ISBLANK(C69),0,VLOOKUP(C69,'[2]Acha Air Sales Price List'!$B$1:$X$65536,12,FALSE)*$L$14),2)</f>
        <v>343.63</v>
      </c>
      <c r="H69" s="149">
        <f t="shared" si="2"/>
        <v>1718.15</v>
      </c>
      <c r="I69" s="14"/>
      <c r="J69" s="131" t="s">
        <v>65</v>
      </c>
      <c r="K69" s="286"/>
      <c r="L69">
        <v>1</v>
      </c>
    </row>
    <row r="70" spans="1:12" ht="64.5" customHeight="1">
      <c r="A70" s="13"/>
      <c r="B70" s="1">
        <v>5</v>
      </c>
      <c r="C70" s="35" t="s">
        <v>110</v>
      </c>
      <c r="D70" s="154" t="s">
        <v>115</v>
      </c>
      <c r="E70" s="162" t="s">
        <v>115</v>
      </c>
      <c r="F70" s="42" t="str">
        <f>VLOOKUP(C70,'[2]Acha Air Sales Price List'!$B$1:$D$65536,3,FALSE)</f>
        <v xml:space="preserve">316L steel belly banana, 14g (1.6mm) with an 7mm prong set round synthetic opal and a dangling synthetic opal double flower with 5 petals </v>
      </c>
      <c r="G70" s="21">
        <f>ROUND(IF(ISBLANK(C70),0,VLOOKUP(C70,'[2]Acha Air Sales Price List'!$B$1:$X$65536,12,FALSE)*$L$14),2)</f>
        <v>464.8</v>
      </c>
      <c r="H70" s="149">
        <f t="shared" si="2"/>
        <v>2324</v>
      </c>
      <c r="I70" s="14"/>
      <c r="J70" s="131" t="s">
        <v>65</v>
      </c>
      <c r="K70" s="286"/>
      <c r="L70">
        <v>1</v>
      </c>
    </row>
    <row r="71" spans="1:12" ht="101.25" customHeight="1" thickBot="1">
      <c r="A71" s="13"/>
      <c r="B71" s="23">
        <v>5</v>
      </c>
      <c r="C71" s="139" t="s">
        <v>119</v>
      </c>
      <c r="D71" s="155"/>
      <c r="E71" s="163" t="s">
        <v>120</v>
      </c>
      <c r="F71" s="43" t="str">
        <f>VLOOKUP(C71,'[2]Acha Air Sales Price List'!$B$1:$D$65536,3,FALSE)</f>
        <v>Acrylic display for Body Jewelry: Empty display with 9 pcs steel clips on white foam</v>
      </c>
      <c r="G71" s="25">
        <f>ROUND(IF(ISBLANK(C71),0,VLOOKUP(C71,'[2]Acha Air Sales Price List'!$B$1:$X$65536,12,FALSE)*$L$14),2)</f>
        <v>216.15</v>
      </c>
      <c r="H71" s="150">
        <f t="shared" si="2"/>
        <v>1080.75</v>
      </c>
      <c r="I71" s="14"/>
      <c r="J71" s="151" t="s">
        <v>65</v>
      </c>
      <c r="K71" s="285"/>
      <c r="L71" s="143" t="s">
        <v>121</v>
      </c>
    </row>
    <row r="72" spans="1:12" ht="36" customHeight="1">
      <c r="A72" s="13"/>
      <c r="B72" s="225">
        <v>6</v>
      </c>
      <c r="C72" s="226" t="s">
        <v>111</v>
      </c>
      <c r="D72" s="227"/>
      <c r="E72" s="228" t="s">
        <v>58</v>
      </c>
      <c r="F72" s="229" t="str">
        <f>VLOOKUP(C72,'[2]Acha Air Sales Price List'!$B$1:$D$65536,3,FALSE)</f>
        <v>925 Silver fake septum clicker, 18g (1mm) with a single 3mm prong set synthetic opal in the center - outer diameter of 1/2" (12mm)</v>
      </c>
      <c r="G72" s="230">
        <f>ROUND(IF(ISBLANK(C72),0,VLOOKUP(C72,'[2]Acha Air Sales Price List'!$B$1:$X$65536,12,FALSE)*$L$14),2)</f>
        <v>120.07</v>
      </c>
      <c r="H72" s="270">
        <f t="shared" si="2"/>
        <v>720.42</v>
      </c>
      <c r="I72" s="14"/>
      <c r="J72" s="131" t="s">
        <v>65</v>
      </c>
      <c r="K72" s="281" t="s">
        <v>173</v>
      </c>
    </row>
    <row r="73" spans="1:12" ht="36" customHeight="1">
      <c r="A73" s="13"/>
      <c r="B73" s="188">
        <v>0</v>
      </c>
      <c r="C73" s="181" t="s">
        <v>111</v>
      </c>
      <c r="D73" s="231"/>
      <c r="E73" s="189" t="s">
        <v>105</v>
      </c>
      <c r="F73" s="190" t="str">
        <f>VLOOKUP(C73,'[2]Acha Air Sales Price List'!$B$1:$D$65536,3,FALSE)</f>
        <v>925 Silver fake septum clicker, 18g (1mm) with a single 3mm prong set synthetic opal in the center - outer diameter of 1/2" (12mm)</v>
      </c>
      <c r="G73" s="191">
        <f>ROUND(IF(ISBLANK(C73),0,VLOOKUP(C73,'[2]Acha Air Sales Price List'!$B$1:$X$65536,12,FALSE)*$L$14),2)</f>
        <v>120.07</v>
      </c>
      <c r="H73" s="266">
        <f t="shared" si="2"/>
        <v>0</v>
      </c>
      <c r="I73" s="14"/>
      <c r="J73" s="131" t="s">
        <v>65</v>
      </c>
      <c r="K73" s="282"/>
    </row>
    <row r="74" spans="1:12" ht="64.5" customHeight="1">
      <c r="A74" s="13"/>
      <c r="B74" s="236">
        <v>10</v>
      </c>
      <c r="C74" s="35" t="s">
        <v>112</v>
      </c>
      <c r="D74" s="237"/>
      <c r="E74" s="238" t="s">
        <v>61</v>
      </c>
      <c r="F74" s="239" t="str">
        <f>VLOOKUP(C74,'[2]Acha Air Sales Price List'!$B$1:$D$65536,3,FALSE)</f>
        <v>925 Silver fake septum clicker, 18g (1mm) with a 3mm prong set CZ stone in the middle surrounded by 2mm prong set clear CZ stones - outer diameter of 1/2" (12mm)</v>
      </c>
      <c r="G74" s="240">
        <f>ROUND(IF(ISBLANK(C74),0,VLOOKUP(C74,'[2]Acha Air Sales Price List'!$B$1:$X$65536,12,FALSE)*$L$14),2)</f>
        <v>197.13</v>
      </c>
      <c r="H74" s="263">
        <f t="shared" si="2"/>
        <v>1971.3</v>
      </c>
      <c r="I74" s="14"/>
      <c r="J74" s="131" t="s">
        <v>65</v>
      </c>
      <c r="K74" s="281" t="s">
        <v>174</v>
      </c>
    </row>
    <row r="75" spans="1:12" ht="64.5" customHeight="1">
      <c r="A75" s="13"/>
      <c r="B75" s="232">
        <v>1</v>
      </c>
      <c r="C75" s="226" t="s">
        <v>112</v>
      </c>
      <c r="D75" s="227"/>
      <c r="E75" s="233" t="s">
        <v>175</v>
      </c>
      <c r="F75" s="234" t="str">
        <f>VLOOKUP(C75,'[2]Acha Air Sales Price List'!$B$1:$D$65536,3,FALSE)</f>
        <v>925 Silver fake septum clicker, 18g (1mm) with a 3mm prong set CZ stone in the middle surrounded by 2mm prong set clear CZ stones - outer diameter of 1/2" (12mm)</v>
      </c>
      <c r="G75" s="235">
        <f>ROUND(IF(ISBLANK(C75),0,VLOOKUP(C75,'[2]Acha Air Sales Price List'!$B$1:$X$65536,12,FALSE)*$L$14),2)</f>
        <v>197.13</v>
      </c>
      <c r="H75" s="271">
        <f t="shared" si="2"/>
        <v>197.13</v>
      </c>
      <c r="I75" s="14"/>
      <c r="J75" s="132" t="s">
        <v>65</v>
      </c>
      <c r="K75" s="283"/>
    </row>
    <row r="76" spans="1:12" ht="64.5" customHeight="1">
      <c r="A76" s="13"/>
      <c r="B76" s="133">
        <v>2</v>
      </c>
      <c r="C76" s="35" t="s">
        <v>51</v>
      </c>
      <c r="D76" s="152"/>
      <c r="E76" s="160"/>
      <c r="F76" s="134" t="str">
        <f>VLOOKUP(C76,'[2]Acha Air Sales Price List'!$B$1:$D$65536,3,FALSE)</f>
        <v>Display with 120 pcs. of clear Bio-flexible nose screw retainers, 20g (0.8mm) with 2mm ball shaped top</v>
      </c>
      <c r="G76" s="115">
        <f>ROUND(IF(ISBLANK(C76),0,VLOOKUP(C76,'[2]Acha Air Sales Price List'!$B$1:$X$65536,12,FALSE)*$L$14),2)</f>
        <v>669.23</v>
      </c>
      <c r="H76" s="262">
        <f t="shared" si="2"/>
        <v>1338.46</v>
      </c>
      <c r="I76" s="14"/>
      <c r="J76" s="131" t="s">
        <v>113</v>
      </c>
    </row>
    <row r="77" spans="1:12" ht="64.5" customHeight="1" thickBot="1">
      <c r="A77" s="13"/>
      <c r="B77" s="138">
        <v>2</v>
      </c>
      <c r="C77" s="139" t="s">
        <v>52</v>
      </c>
      <c r="D77" s="164"/>
      <c r="E77" s="165"/>
      <c r="F77" s="140" t="str">
        <f>VLOOKUP(C77,'[2]Acha Air Sales Price List'!$B$1:$D$65536,3,FALSE)</f>
        <v>Board of 60 pieces of assorted flexible retainers for eye, lip, nose and tongue</v>
      </c>
      <c r="G77" s="141">
        <f>ROUND(IF(ISBLANK(C77),0,VLOOKUP(C77,'[2]Acha Air Sales Price List'!$B$1:$X$65536,12,FALSE)*$L$14),2)</f>
        <v>522.15</v>
      </c>
      <c r="H77" s="265">
        <f t="shared" si="2"/>
        <v>1044.3</v>
      </c>
      <c r="I77" s="14"/>
      <c r="J77" s="132" t="s">
        <v>113</v>
      </c>
    </row>
    <row r="78" spans="1:12">
      <c r="A78" s="13"/>
      <c r="B78" s="1">
        <v>10</v>
      </c>
      <c r="C78" s="37" t="s">
        <v>123</v>
      </c>
      <c r="D78" s="178"/>
      <c r="E78" s="166"/>
      <c r="F78" s="42" t="str">
        <f>VLOOKUP(C78,'[2]Acha Air Sales Price List'!$B$1:$D$65536,3,FALSE)</f>
        <v>Double flared Ivory Stone plug - 2g (6mm)</v>
      </c>
      <c r="G78" s="21">
        <f>ROUND(IF(ISBLANK(C78),0,VLOOKUP(C78,'[2]Acha Air Sales Price List'!$B$1:$X$65536,12,FALSE)*$L$14),2)</f>
        <v>27.5</v>
      </c>
      <c r="H78" s="149">
        <f t="shared" si="2"/>
        <v>275</v>
      </c>
      <c r="I78" s="14"/>
      <c r="J78" s="131" t="s">
        <v>158</v>
      </c>
    </row>
    <row r="79" spans="1:12">
      <c r="A79" s="13"/>
      <c r="B79" s="1">
        <v>10</v>
      </c>
      <c r="C79" s="37" t="s">
        <v>124</v>
      </c>
      <c r="D79" s="179"/>
      <c r="E79" s="159"/>
      <c r="F79" s="42" t="str">
        <f>VLOOKUP(C79,'[2]Acha Air Sales Price List'!$B$1:$D$65536,3,FALSE)</f>
        <v>Double flared Ivory Stone plug - 0g (8mm)</v>
      </c>
      <c r="G79" s="21">
        <f>ROUND(IF(ISBLANK(C79),0,VLOOKUP(C79,'[2]Acha Air Sales Price List'!$B$1:$X$65536,12,FALSE)*$L$14),2)</f>
        <v>30.98</v>
      </c>
      <c r="H79" s="149">
        <f t="shared" si="2"/>
        <v>309.8</v>
      </c>
      <c r="I79" s="14"/>
      <c r="J79" s="131" t="s">
        <v>158</v>
      </c>
    </row>
    <row r="80" spans="1:12">
      <c r="A80" s="13"/>
      <c r="B80" s="1">
        <v>10</v>
      </c>
      <c r="C80" s="37" t="s">
        <v>125</v>
      </c>
      <c r="D80" s="176"/>
      <c r="E80" s="159"/>
      <c r="F80" s="42" t="str">
        <f>VLOOKUP(C80,'[2]Acha Air Sales Price List'!$B$1:$D$65536,3,FALSE)</f>
        <v>Double flared Ivory Stone plug - 00g (10mm)</v>
      </c>
      <c r="G80" s="21">
        <f>ROUND(IF(ISBLANK(C80),0,VLOOKUP(C80,'[2]Acha Air Sales Price List'!$B$1:$X$65536,12,FALSE)*$L$14),2)</f>
        <v>34.46</v>
      </c>
      <c r="H80" s="149">
        <f t="shared" si="2"/>
        <v>344.6</v>
      </c>
      <c r="I80" s="14"/>
      <c r="J80" s="131" t="s">
        <v>158</v>
      </c>
    </row>
    <row r="81" spans="1:10">
      <c r="A81" s="13"/>
      <c r="B81" s="1">
        <v>10</v>
      </c>
      <c r="C81" s="37" t="s">
        <v>126</v>
      </c>
      <c r="D81" s="176"/>
      <c r="E81" s="159"/>
      <c r="F81" s="42" t="str">
        <f>VLOOKUP(C81,'[2]Acha Air Sales Price List'!$B$1:$D$65536,3,FALSE)</f>
        <v>Double flared Ivory Stone plug - 1/2" (12mm)</v>
      </c>
      <c r="G81" s="21">
        <f>ROUND(IF(ISBLANK(C81),0,VLOOKUP(C81,'[2]Acha Air Sales Price List'!$B$1:$X$65536,12,FALSE)*$L$14),2)</f>
        <v>41.42</v>
      </c>
      <c r="H81" s="149">
        <f t="shared" si="2"/>
        <v>414.2</v>
      </c>
      <c r="I81" s="14"/>
      <c r="J81" s="131" t="s">
        <v>158</v>
      </c>
    </row>
    <row r="82" spans="1:10">
      <c r="A82" s="13"/>
      <c r="B82" s="1">
        <v>10</v>
      </c>
      <c r="C82" s="37" t="s">
        <v>127</v>
      </c>
      <c r="D82" s="176"/>
      <c r="E82" s="159"/>
      <c r="F82" s="42" t="str">
        <f>VLOOKUP(C82,'[2]Acha Air Sales Price List'!$B$1:$D$65536,3,FALSE)</f>
        <v>Double flared Ivory Stone plug - 9/16" (14mm)</v>
      </c>
      <c r="G82" s="21">
        <f>ROUND(IF(ISBLANK(C82),0,VLOOKUP(C82,'[2]Acha Air Sales Price List'!$B$1:$X$65536,12,FALSE)*$L$14),2)</f>
        <v>48.39</v>
      </c>
      <c r="H82" s="149">
        <f t="shared" si="2"/>
        <v>483.9</v>
      </c>
      <c r="I82" s="14"/>
      <c r="J82" s="131" t="s">
        <v>158</v>
      </c>
    </row>
    <row r="83" spans="1:10">
      <c r="A83" s="13"/>
      <c r="B83" s="118">
        <v>10</v>
      </c>
      <c r="C83" s="37" t="s">
        <v>128</v>
      </c>
      <c r="D83" s="177"/>
      <c r="E83" s="157"/>
      <c r="F83" s="119" t="str">
        <f>VLOOKUP(C83,'[2]Acha Air Sales Price List'!$B$1:$D$65536,3,FALSE)</f>
        <v>Double flared Ivory Stone plug - 5/8" (16mm)</v>
      </c>
      <c r="G83" s="120">
        <f>ROUND(IF(ISBLANK(C83),0,VLOOKUP(C83,'[2]Acha Air Sales Price List'!$B$1:$X$65536,12,FALSE)*$L$14),2)</f>
        <v>58.83</v>
      </c>
      <c r="H83" s="268">
        <f t="shared" si="2"/>
        <v>588.29999999999995</v>
      </c>
      <c r="I83" s="14"/>
      <c r="J83" s="131" t="s">
        <v>158</v>
      </c>
    </row>
    <row r="84" spans="1:10">
      <c r="A84" s="13"/>
      <c r="B84" s="180">
        <v>0</v>
      </c>
      <c r="C84" s="181" t="s">
        <v>129</v>
      </c>
      <c r="D84" s="182"/>
      <c r="E84" s="182"/>
      <c r="F84" s="183" t="str">
        <f>VLOOKUP(C84,'[2]Acha Air Sales Price List'!$B$1:$D$65536,3,FALSE)</f>
        <v>Black Onyx double flared stone plug-2g (6mm)</v>
      </c>
      <c r="G84" s="184">
        <f>ROUND(IF(ISBLANK(C84),0,VLOOKUP(C84,'[2]Acha Air Sales Price List'!$B$1:$X$65536,12,FALSE)*$L$14),2)</f>
        <v>30.98</v>
      </c>
      <c r="H84" s="272">
        <f t="shared" si="2"/>
        <v>0</v>
      </c>
      <c r="I84" s="14"/>
      <c r="J84" s="131" t="s">
        <v>158</v>
      </c>
    </row>
    <row r="85" spans="1:10">
      <c r="A85" s="13"/>
      <c r="B85" s="1">
        <v>10</v>
      </c>
      <c r="C85" s="35" t="s">
        <v>130</v>
      </c>
      <c r="D85" s="176"/>
      <c r="E85" s="159"/>
      <c r="F85" s="42" t="str">
        <f>VLOOKUP(C85,'[2]Acha Air Sales Price List'!$B$1:$D$65536,3,FALSE)</f>
        <v>Black Onyx double flared stone plug - 0g (8 mm)</v>
      </c>
      <c r="G85" s="21">
        <f>ROUND(IF(ISBLANK(C85),0,VLOOKUP(C85,'[2]Acha Air Sales Price List'!$B$1:$X$65536,12,FALSE)*$L$14),2)</f>
        <v>39.68</v>
      </c>
      <c r="H85" s="149">
        <f t="shared" si="2"/>
        <v>396.8</v>
      </c>
      <c r="I85" s="14"/>
      <c r="J85" s="131" t="s">
        <v>158</v>
      </c>
    </row>
    <row r="86" spans="1:10">
      <c r="A86" s="13"/>
      <c r="B86" s="180">
        <v>0</v>
      </c>
      <c r="C86" s="186" t="s">
        <v>131</v>
      </c>
      <c r="D86" s="187"/>
      <c r="E86" s="187"/>
      <c r="F86" s="183" t="str">
        <f>VLOOKUP(C86,'[2]Acha Air Sales Price List'!$B$1:$D$65536,3,FALSE)</f>
        <v>Black Onyx double flared stone plug - 00g (10mm)</v>
      </c>
      <c r="G86" s="184">
        <f>ROUND(IF(ISBLANK(C86),0,VLOOKUP(C86,'[2]Acha Air Sales Price List'!$B$1:$X$65536,12,FALSE)*$L$14),2)</f>
        <v>46.65</v>
      </c>
      <c r="H86" s="272">
        <f t="shared" si="2"/>
        <v>0</v>
      </c>
      <c r="I86" s="14"/>
      <c r="J86" s="131" t="s">
        <v>158</v>
      </c>
    </row>
    <row r="87" spans="1:10">
      <c r="A87" s="13"/>
      <c r="B87" s="1">
        <v>10</v>
      </c>
      <c r="C87" s="35" t="s">
        <v>134</v>
      </c>
      <c r="D87" s="176"/>
      <c r="E87" s="159"/>
      <c r="F87" s="42" t="str">
        <f>VLOOKUP(C87,'[2]Acha Air Sales Price List'!$B$1:$D$65536,3,FALSE)</f>
        <v>Black Onyx double flared stone plug - 1/2" (12 mm)</v>
      </c>
      <c r="G87" s="21">
        <f>ROUND(IF(ISBLANK(C87),0,VLOOKUP(C87,'[2]Acha Air Sales Price List'!$B$1:$X$65536,12,FALSE)*$L$14),2)</f>
        <v>53.61</v>
      </c>
      <c r="H87" s="149">
        <f t="shared" si="2"/>
        <v>536.1</v>
      </c>
      <c r="I87" s="14"/>
      <c r="J87" s="131" t="s">
        <v>158</v>
      </c>
    </row>
    <row r="88" spans="1:10" ht="12.75" customHeight="1">
      <c r="A88" s="13"/>
      <c r="B88" s="1">
        <v>10</v>
      </c>
      <c r="C88" s="35" t="s">
        <v>132</v>
      </c>
      <c r="D88" s="176"/>
      <c r="E88" s="159"/>
      <c r="F88" s="42" t="str">
        <f>VLOOKUP(C88,'[2]Acha Air Sales Price List'!$B$1:$D$65536,3,FALSE)</f>
        <v>Black Onyx double flared stone plug - 9/16" (14mm)</v>
      </c>
      <c r="G88" s="21">
        <f>ROUND(IF(ISBLANK(C88),0,VLOOKUP(C88,'[2]Acha Air Sales Price List'!$B$1:$X$65536,12,FALSE)*$L$14),2)</f>
        <v>60.57</v>
      </c>
      <c r="H88" s="149">
        <f t="shared" si="2"/>
        <v>605.70000000000005</v>
      </c>
      <c r="I88" s="14"/>
      <c r="J88" s="131" t="s">
        <v>158</v>
      </c>
    </row>
    <row r="89" spans="1:10">
      <c r="A89" s="13"/>
      <c r="B89" s="118">
        <v>10</v>
      </c>
      <c r="C89" s="35" t="s">
        <v>133</v>
      </c>
      <c r="D89" s="177"/>
      <c r="E89" s="157"/>
      <c r="F89" s="119" t="str">
        <f>VLOOKUP(C89,'[2]Acha Air Sales Price List'!$B$1:$D$65536,3,FALSE)</f>
        <v>Black Onyx double flared stone plug - 5/8" (16mm)</v>
      </c>
      <c r="G89" s="120">
        <f>ROUND(IF(ISBLANK(C89),0,VLOOKUP(C89,'[2]Acha Air Sales Price List'!$B$1:$X$65536,12,FALSE)*$L$14),2)</f>
        <v>71.010000000000005</v>
      </c>
      <c r="H89" s="268">
        <f t="shared" si="2"/>
        <v>710.1</v>
      </c>
      <c r="I89" s="14"/>
      <c r="J89" s="131" t="s">
        <v>158</v>
      </c>
    </row>
    <row r="90" spans="1:10">
      <c r="A90" s="13"/>
      <c r="B90" s="1">
        <v>10</v>
      </c>
      <c r="C90" s="37" t="s">
        <v>135</v>
      </c>
      <c r="D90" s="175"/>
      <c r="E90" s="158"/>
      <c r="F90" s="42" t="str">
        <f>VLOOKUP(C90,'[2]Acha Air Sales Price List'!$B$1:$D$65536,3,FALSE)</f>
        <v>Double flared Tiger Eye stone plug  - 2g (6mm)</v>
      </c>
      <c r="G90" s="21">
        <f>ROUND(IF(ISBLANK(C90),0,VLOOKUP(C90,'[2]Acha Air Sales Price List'!$B$1:$X$65536,12,FALSE)*$L$14),2)</f>
        <v>30.98</v>
      </c>
      <c r="H90" s="149">
        <f t="shared" si="2"/>
        <v>309.8</v>
      </c>
      <c r="I90" s="14"/>
      <c r="J90" s="131" t="s">
        <v>158</v>
      </c>
    </row>
    <row r="91" spans="1:10">
      <c r="A91" s="13"/>
      <c r="B91" s="1">
        <v>10</v>
      </c>
      <c r="C91" s="35" t="s">
        <v>136</v>
      </c>
      <c r="D91" s="176"/>
      <c r="E91" s="159"/>
      <c r="F91" s="42" t="str">
        <f>VLOOKUP(C91,'[2]Acha Air Sales Price List'!$B$1:$D$65536,3,FALSE)</f>
        <v>Double flared Tiger Eye stone plug  - 0g (8mm)</v>
      </c>
      <c r="G91" s="21">
        <f>ROUND(IF(ISBLANK(C91),0,VLOOKUP(C91,'[2]Acha Air Sales Price List'!$B$1:$X$65536,12,FALSE)*$L$14),2)</f>
        <v>39.68</v>
      </c>
      <c r="H91" s="149">
        <f t="shared" si="2"/>
        <v>396.8</v>
      </c>
      <c r="I91" s="14"/>
      <c r="J91" s="131" t="s">
        <v>158</v>
      </c>
    </row>
    <row r="92" spans="1:10">
      <c r="A92" s="13"/>
      <c r="B92" s="1">
        <v>10</v>
      </c>
      <c r="C92" s="35" t="s">
        <v>137</v>
      </c>
      <c r="D92" s="176"/>
      <c r="E92" s="159"/>
      <c r="F92" s="42" t="str">
        <f>VLOOKUP(C92,'[2]Acha Air Sales Price List'!$B$1:$D$65536,3,FALSE)</f>
        <v>Double flared Tiger Eye stone plug  - 00g (10mm)</v>
      </c>
      <c r="G92" s="21">
        <f>ROUND(IF(ISBLANK(C92),0,VLOOKUP(C92,'[2]Acha Air Sales Price List'!$B$1:$X$65536,12,FALSE)*$L$14),2)</f>
        <v>46.65</v>
      </c>
      <c r="H92" s="149">
        <f t="shared" si="2"/>
        <v>466.5</v>
      </c>
      <c r="I92" s="14"/>
      <c r="J92" s="131" t="s">
        <v>158</v>
      </c>
    </row>
    <row r="93" spans="1:10">
      <c r="A93" s="13"/>
      <c r="B93" s="1">
        <v>10</v>
      </c>
      <c r="C93" s="35" t="s">
        <v>138</v>
      </c>
      <c r="D93" s="176"/>
      <c r="E93" s="159"/>
      <c r="F93" s="42" t="str">
        <f>VLOOKUP(C93,'[2]Acha Air Sales Price List'!$B$1:$D$65536,3,FALSE)</f>
        <v>Double flared Tiger Eye stone plug  - 1/2g (12mm)</v>
      </c>
      <c r="G93" s="21">
        <f>ROUND(IF(ISBLANK(C93),0,VLOOKUP(C93,'[2]Acha Air Sales Price List'!$B$1:$X$65536,12,FALSE)*$L$14),2)</f>
        <v>53.61</v>
      </c>
      <c r="H93" s="149">
        <f t="shared" si="2"/>
        <v>536.1</v>
      </c>
      <c r="I93" s="14"/>
      <c r="J93" s="131" t="s">
        <v>158</v>
      </c>
    </row>
    <row r="94" spans="1:10">
      <c r="A94" s="13"/>
      <c r="B94" s="1">
        <v>10</v>
      </c>
      <c r="C94" s="35" t="s">
        <v>139</v>
      </c>
      <c r="D94" s="176"/>
      <c r="E94" s="159"/>
      <c r="F94" s="42" t="str">
        <f>VLOOKUP(C94,'[2]Acha Air Sales Price List'!$B$1:$D$65536,3,FALSE)</f>
        <v>Double flared Tiger Eye stone plug  - 9/16" (14mm)</v>
      </c>
      <c r="G94" s="21">
        <f>ROUND(IF(ISBLANK(C94),0,VLOOKUP(C94,'[2]Acha Air Sales Price List'!$B$1:$X$65536,12,FALSE)*$L$14),2)</f>
        <v>60.57</v>
      </c>
      <c r="H94" s="149">
        <f t="shared" si="2"/>
        <v>605.70000000000005</v>
      </c>
      <c r="I94" s="14"/>
      <c r="J94" s="131" t="s">
        <v>158</v>
      </c>
    </row>
    <row r="95" spans="1:10">
      <c r="A95" s="13"/>
      <c r="B95" s="118">
        <v>10</v>
      </c>
      <c r="C95" s="35" t="s">
        <v>140</v>
      </c>
      <c r="D95" s="177"/>
      <c r="E95" s="157"/>
      <c r="F95" s="119" t="str">
        <f>VLOOKUP(C95,'[2]Acha Air Sales Price List'!$B$1:$D$65536,3,FALSE)</f>
        <v>Double flared Tiger Eye stone plug  - 5/8" (16mm)</v>
      </c>
      <c r="G95" s="120">
        <f>ROUND(IF(ISBLANK(C95),0,VLOOKUP(C95,'[2]Acha Air Sales Price List'!$B$1:$X$65536,12,FALSE)*$L$14),2)</f>
        <v>71.010000000000005</v>
      </c>
      <c r="H95" s="268">
        <f t="shared" si="2"/>
        <v>710.1</v>
      </c>
      <c r="I95" s="14"/>
      <c r="J95" s="131" t="s">
        <v>158</v>
      </c>
    </row>
    <row r="96" spans="1:10">
      <c r="A96" s="13"/>
      <c r="B96" s="1">
        <v>10</v>
      </c>
      <c r="C96" s="37" t="s">
        <v>141</v>
      </c>
      <c r="D96" s="175"/>
      <c r="E96" s="158"/>
      <c r="F96" s="42" t="str">
        <f>VLOOKUP(C96,'[2]Acha Air Sales Price List'!$B$1:$D$65536,3,FALSE)</f>
        <v>Amethyst double flared stone plug -2g (6 mm)</v>
      </c>
      <c r="G96" s="21">
        <f>ROUND(IF(ISBLANK(C96),0,VLOOKUP(C96,'[2]Acha Air Sales Price List'!$B$1:$X$65536,12,FALSE)*$L$14),2)</f>
        <v>51.87</v>
      </c>
      <c r="H96" s="149">
        <f t="shared" si="2"/>
        <v>518.70000000000005</v>
      </c>
      <c r="I96" s="14"/>
      <c r="J96" s="131" t="s">
        <v>158</v>
      </c>
    </row>
    <row r="97" spans="1:10">
      <c r="A97" s="13"/>
      <c r="B97" s="1">
        <v>10</v>
      </c>
      <c r="C97" s="35" t="s">
        <v>142</v>
      </c>
      <c r="D97" s="176"/>
      <c r="E97" s="159"/>
      <c r="F97" s="42" t="str">
        <f>VLOOKUP(C97,'[2]Acha Air Sales Price List'!$B$1:$D$65536,3,FALSE)</f>
        <v>Amethyst double flared stone plug - 0g (8 mm)</v>
      </c>
      <c r="G97" s="21">
        <f>ROUND(IF(ISBLANK(C97),0,VLOOKUP(C97,'[2]Acha Air Sales Price List'!$B$1:$X$65536,12,FALSE)*$L$14),2)</f>
        <v>65.790000000000006</v>
      </c>
      <c r="H97" s="149">
        <f t="shared" ref="H97:H126" si="3">ROUND(IF(ISNUMBER(B97), G97*B97, 0),5)</f>
        <v>657.9</v>
      </c>
      <c r="I97" s="14"/>
      <c r="J97" s="131" t="s">
        <v>158</v>
      </c>
    </row>
    <row r="98" spans="1:10">
      <c r="A98" s="13"/>
      <c r="B98" s="1">
        <v>10</v>
      </c>
      <c r="C98" s="35" t="s">
        <v>143</v>
      </c>
      <c r="D98" s="176"/>
      <c r="E98" s="159"/>
      <c r="F98" s="42" t="str">
        <f>VLOOKUP(C98,'[2]Acha Air Sales Price List'!$B$1:$D$65536,3,FALSE)</f>
        <v>Amethyst double flared stone plug - 00g (10 mm)</v>
      </c>
      <c r="G98" s="21">
        <f>ROUND(IF(ISBLANK(C98),0,VLOOKUP(C98,'[2]Acha Air Sales Price List'!$B$1:$X$65536,12,FALSE)*$L$14),2)</f>
        <v>81.459999999999994</v>
      </c>
      <c r="H98" s="149">
        <f t="shared" si="3"/>
        <v>814.6</v>
      </c>
      <c r="I98" s="14"/>
      <c r="J98" s="131" t="s">
        <v>158</v>
      </c>
    </row>
    <row r="99" spans="1:10">
      <c r="A99" s="13"/>
      <c r="B99" s="180">
        <v>0</v>
      </c>
      <c r="C99" s="186" t="s">
        <v>144</v>
      </c>
      <c r="D99" s="187"/>
      <c r="E99" s="187"/>
      <c r="F99" s="183" t="str">
        <f>VLOOKUP(C99,'[2]Acha Air Sales Price List'!$B$1:$D$65536,3,FALSE)</f>
        <v>Amethyst double flared stone plug - 1/2" (12 mm)</v>
      </c>
      <c r="G99" s="184">
        <f>ROUND(IF(ISBLANK(C99),0,VLOOKUP(C99,'[2]Acha Air Sales Price List'!$B$1:$X$65536,12,FALSE)*$L$14),2)</f>
        <v>98.86</v>
      </c>
      <c r="H99" s="272">
        <f t="shared" si="3"/>
        <v>0</v>
      </c>
      <c r="I99" s="14"/>
      <c r="J99" s="131" t="s">
        <v>158</v>
      </c>
    </row>
    <row r="100" spans="1:10">
      <c r="A100" s="13"/>
      <c r="B100" s="1">
        <v>10</v>
      </c>
      <c r="C100" s="35" t="s">
        <v>145</v>
      </c>
      <c r="D100" s="176"/>
      <c r="E100" s="159"/>
      <c r="F100" s="42" t="str">
        <f>VLOOKUP(C100,'[2]Acha Air Sales Price List'!$B$1:$D$65536,3,FALSE)</f>
        <v>Amethyst double flared stone plug - 9/16" (14 mm)</v>
      </c>
      <c r="G100" s="21">
        <f>ROUND(IF(ISBLANK(C100),0,VLOOKUP(C100,'[2]Acha Air Sales Price List'!$B$1:$X$65536,12,FALSE)*$L$14),2)</f>
        <v>116.27</v>
      </c>
      <c r="H100" s="149">
        <f t="shared" si="3"/>
        <v>1162.7</v>
      </c>
      <c r="I100" s="14"/>
      <c r="J100" s="131" t="s">
        <v>158</v>
      </c>
    </row>
    <row r="101" spans="1:10">
      <c r="A101" s="13"/>
      <c r="B101" s="118">
        <v>10</v>
      </c>
      <c r="C101" s="35" t="s">
        <v>146</v>
      </c>
      <c r="D101" s="177"/>
      <c r="E101" s="157"/>
      <c r="F101" s="119" t="str">
        <f>VLOOKUP(C101,'[2]Acha Air Sales Price List'!$B$1:$D$65536,3,FALSE)</f>
        <v>Amethyst double flared stone plug - 5/8" (16 mm)</v>
      </c>
      <c r="G101" s="120">
        <f>ROUND(IF(ISBLANK(C101),0,VLOOKUP(C101,'[2]Acha Air Sales Price List'!$B$1:$X$65536,12,FALSE)*$L$14),2)</f>
        <v>142.37</v>
      </c>
      <c r="H101" s="268">
        <f t="shared" si="3"/>
        <v>1423.7</v>
      </c>
      <c r="I101" s="14"/>
      <c r="J101" s="131" t="s">
        <v>158</v>
      </c>
    </row>
    <row r="102" spans="1:10" ht="24">
      <c r="A102" s="13"/>
      <c r="B102" s="180">
        <v>0</v>
      </c>
      <c r="C102" s="181" t="s">
        <v>147</v>
      </c>
      <c r="D102" s="182"/>
      <c r="E102" s="182"/>
      <c r="F102" s="183" t="str">
        <f>VLOOKUP(C102,'[2]Acha Air Sales Price List'!$B$1:$D$65536,3,FALSE)</f>
        <v>Amethyst  double flared stone flesh tunnel - 2g (6mm)</v>
      </c>
      <c r="G102" s="184">
        <f>ROUND(IF(ISBLANK(C102),0,VLOOKUP(C102,'[2]Acha Air Sales Price List'!$B$1:$X$65536,12,FALSE)*$L$14),2)</f>
        <v>77.97</v>
      </c>
      <c r="H102" s="272">
        <f t="shared" si="3"/>
        <v>0</v>
      </c>
      <c r="I102" s="14"/>
      <c r="J102" s="131" t="s">
        <v>158</v>
      </c>
    </row>
    <row r="103" spans="1:10" ht="24">
      <c r="A103" s="13"/>
      <c r="B103" s="1">
        <v>10</v>
      </c>
      <c r="C103" s="35" t="s">
        <v>148</v>
      </c>
      <c r="D103" s="176"/>
      <c r="E103" s="159"/>
      <c r="F103" s="42" t="str">
        <f>VLOOKUP(C103,'[2]Acha Air Sales Price List'!$B$1:$D$65536,3,FALSE)</f>
        <v>Amethyst  double flared stone flesh tunnel - 0g (8mm)</v>
      </c>
      <c r="G103" s="21">
        <f>ROUND(IF(ISBLANK(C103),0,VLOOKUP(C103,'[2]Acha Air Sales Price List'!$B$1:$X$65536,12,FALSE)*$L$14),2)</f>
        <v>86.68</v>
      </c>
      <c r="H103" s="149">
        <f t="shared" si="3"/>
        <v>866.8</v>
      </c>
      <c r="I103" s="14"/>
      <c r="J103" s="131" t="s">
        <v>158</v>
      </c>
    </row>
    <row r="104" spans="1:10" ht="24">
      <c r="A104" s="13"/>
      <c r="B104" s="180">
        <v>0</v>
      </c>
      <c r="C104" s="186" t="s">
        <v>149</v>
      </c>
      <c r="D104" s="187"/>
      <c r="E104" s="187"/>
      <c r="F104" s="183" t="str">
        <f>VLOOKUP(C104,'[2]Acha Air Sales Price List'!$B$1:$D$65536,3,FALSE)</f>
        <v>Amethyst  double flared stone flesh tunnel - 00g (10mm)</v>
      </c>
      <c r="G104" s="184">
        <f>ROUND(IF(ISBLANK(C104),0,VLOOKUP(C104,'[2]Acha Air Sales Price List'!$B$1:$X$65536,12,FALSE)*$L$14),2)</f>
        <v>107.56</v>
      </c>
      <c r="H104" s="272">
        <f t="shared" si="3"/>
        <v>0</v>
      </c>
      <c r="I104" s="14"/>
      <c r="J104" s="131" t="s">
        <v>158</v>
      </c>
    </row>
    <row r="105" spans="1:10" ht="24">
      <c r="A105" s="13"/>
      <c r="B105" s="1">
        <v>10</v>
      </c>
      <c r="C105" s="35" t="s">
        <v>150</v>
      </c>
      <c r="D105" s="176"/>
      <c r="E105" s="159"/>
      <c r="F105" s="42" t="str">
        <f>VLOOKUP(C105,'[2]Acha Air Sales Price List'!$B$1:$D$65536,3,FALSE)</f>
        <v>Amethyst  double flared stone flesh tunnel - 1/2" (12mm)</v>
      </c>
      <c r="G105" s="21">
        <f>ROUND(IF(ISBLANK(C105),0,VLOOKUP(C105,'[2]Acha Air Sales Price List'!$B$1:$X$65536,12,FALSE)*$L$14),2)</f>
        <v>128.44999999999999</v>
      </c>
      <c r="H105" s="149">
        <f t="shared" si="3"/>
        <v>1284.5</v>
      </c>
      <c r="I105" s="14"/>
      <c r="J105" s="131" t="s">
        <v>158</v>
      </c>
    </row>
    <row r="106" spans="1:10" ht="24">
      <c r="A106" s="13"/>
      <c r="B106" s="1">
        <v>10</v>
      </c>
      <c r="C106" s="35" t="s">
        <v>151</v>
      </c>
      <c r="D106" s="176"/>
      <c r="E106" s="159"/>
      <c r="F106" s="42" t="str">
        <f>VLOOKUP(C106,'[2]Acha Air Sales Price List'!$B$1:$D$65536,3,FALSE)</f>
        <v>Amethyst  double flared stone flesh tunnel - 9/16" (14mm)</v>
      </c>
      <c r="G106" s="21">
        <f>ROUND(IF(ISBLANK(C106),0,VLOOKUP(C106,'[2]Acha Air Sales Price List'!$B$1:$X$65536,12,FALSE)*$L$14),2)</f>
        <v>151.08000000000001</v>
      </c>
      <c r="H106" s="149">
        <f t="shared" si="3"/>
        <v>1510.8</v>
      </c>
      <c r="I106" s="14"/>
      <c r="J106" s="131" t="s">
        <v>158</v>
      </c>
    </row>
    <row r="107" spans="1:10" ht="64.5" customHeight="1">
      <c r="A107" s="13"/>
      <c r="B107" s="118">
        <v>10</v>
      </c>
      <c r="C107" s="35" t="s">
        <v>152</v>
      </c>
      <c r="D107" s="177"/>
      <c r="E107" s="157"/>
      <c r="F107" s="119" t="str">
        <f>VLOOKUP(C107,'[2]Acha Air Sales Price List'!$B$1:$D$65536,3,FALSE)</f>
        <v>Amethyst  double flared stone flesh tunnel - 5/8" (16mm)</v>
      </c>
      <c r="G107" s="120">
        <f>ROUND(IF(ISBLANK(C107),0,VLOOKUP(C107,'[2]Acha Air Sales Price List'!$B$1:$X$65536,12,FALSE)*$L$14),2)</f>
        <v>173.7</v>
      </c>
      <c r="H107" s="268">
        <f t="shared" si="3"/>
        <v>1737</v>
      </c>
      <c r="I107" s="14"/>
      <c r="J107" s="131" t="s">
        <v>158</v>
      </c>
    </row>
    <row r="108" spans="1:10">
      <c r="A108" s="13"/>
      <c r="B108" s="1">
        <v>10</v>
      </c>
      <c r="C108" s="37" t="s">
        <v>153</v>
      </c>
      <c r="D108" s="175"/>
      <c r="E108" s="158"/>
      <c r="F108" s="42" t="str">
        <f>VLOOKUP(C108,'[2]Acha Air Sales Price List'!$B$1:$D$65536,3,FALSE)</f>
        <v>Moon stone double flare plug (opalite)  -2g (6mm)</v>
      </c>
      <c r="G108" s="21">
        <f>ROUND(IF(ISBLANK(C108),0,VLOOKUP(C108,'[2]Acha Air Sales Price List'!$B$1:$X$65536,12,FALSE)*$L$14),2)</f>
        <v>25.76</v>
      </c>
      <c r="H108" s="149">
        <f t="shared" si="3"/>
        <v>257.60000000000002</v>
      </c>
      <c r="I108" s="14"/>
      <c r="J108" s="131" t="s">
        <v>158</v>
      </c>
    </row>
    <row r="109" spans="1:10">
      <c r="A109" s="13"/>
      <c r="B109" s="1">
        <v>10</v>
      </c>
      <c r="C109" s="35" t="s">
        <v>154</v>
      </c>
      <c r="D109" s="176"/>
      <c r="E109" s="159"/>
      <c r="F109" s="42" t="str">
        <f>VLOOKUP(C109,'[2]Acha Air Sales Price List'!$B$1:$D$65536,3,FALSE)</f>
        <v>Moon stone double flare plug (opalite) - 0g (8 mm)</v>
      </c>
      <c r="G109" s="21">
        <f>ROUND(IF(ISBLANK(C109),0,VLOOKUP(C109,'[2]Acha Air Sales Price List'!$B$1:$X$65536,12,FALSE)*$L$14),2)</f>
        <v>29.24</v>
      </c>
      <c r="H109" s="149">
        <f t="shared" si="3"/>
        <v>292.39999999999998</v>
      </c>
      <c r="I109" s="14"/>
      <c r="J109" s="131" t="s">
        <v>158</v>
      </c>
    </row>
    <row r="110" spans="1:10" ht="24">
      <c r="A110" s="13"/>
      <c r="B110" s="1">
        <v>10</v>
      </c>
      <c r="C110" s="35" t="s">
        <v>155</v>
      </c>
      <c r="D110" s="176"/>
      <c r="E110" s="159"/>
      <c r="F110" s="42" t="str">
        <f>VLOOKUP(C110,'[2]Acha Air Sales Price List'!$B$1:$D$65536,3,FALSE)</f>
        <v>Moon stone double flare plug (opalite)  - 00g (10 mm)</v>
      </c>
      <c r="G110" s="21">
        <f>ROUND(IF(ISBLANK(C110),0,VLOOKUP(C110,'[2]Acha Air Sales Price List'!$B$1:$X$65536,12,FALSE)*$L$14),2)</f>
        <v>32.72</v>
      </c>
      <c r="H110" s="149">
        <f t="shared" si="3"/>
        <v>327.2</v>
      </c>
      <c r="I110" s="14"/>
      <c r="J110" s="131" t="s">
        <v>158</v>
      </c>
    </row>
    <row r="111" spans="1:10" ht="24">
      <c r="A111" s="13"/>
      <c r="B111" s="180">
        <v>0</v>
      </c>
      <c r="C111" s="186" t="s">
        <v>156</v>
      </c>
      <c r="D111" s="187"/>
      <c r="E111" s="187"/>
      <c r="F111" s="183" t="str">
        <f>VLOOKUP(C111,'[2]Acha Air Sales Price List'!$B$1:$D$65536,3,FALSE)</f>
        <v>Moon stone double flare plug (opalite) - 1/2" (12 mm)</v>
      </c>
      <c r="G111" s="184">
        <f>ROUND(IF(ISBLANK(C111),0,VLOOKUP(C111,'[2]Acha Air Sales Price List'!$B$1:$X$65536,12,FALSE)*$L$14),2)</f>
        <v>37.94</v>
      </c>
      <c r="H111" s="272">
        <f t="shared" si="3"/>
        <v>0</v>
      </c>
      <c r="I111" s="14"/>
      <c r="J111" s="131" t="s">
        <v>158</v>
      </c>
    </row>
    <row r="112" spans="1:10" ht="24">
      <c r="A112" s="13"/>
      <c r="B112" s="1">
        <v>10</v>
      </c>
      <c r="C112" s="35" t="s">
        <v>290</v>
      </c>
      <c r="D112" s="176"/>
      <c r="E112" s="159"/>
      <c r="F112" s="42" t="str">
        <f>VLOOKUP(C112,'[2]Acha Air Sales Price List'!$B$1:$D$65536,3,FALSE)</f>
        <v>Moon stone double flare plug (opalite) - 9/16" (14 mm)</v>
      </c>
      <c r="G112" s="21">
        <f>ROUND(IF(ISBLANK(C112),0,VLOOKUP(C112,'[2]Acha Air Sales Price List'!$B$1:$X$65536,12,FALSE)*$L$14),2)</f>
        <v>44.9</v>
      </c>
      <c r="H112" s="149">
        <f t="shared" si="3"/>
        <v>449</v>
      </c>
      <c r="I112" s="14"/>
    </row>
    <row r="113" spans="1:10" ht="24">
      <c r="A113" s="13"/>
      <c r="B113" s="188">
        <v>0</v>
      </c>
      <c r="C113" s="186" t="s">
        <v>157</v>
      </c>
      <c r="D113" s="189"/>
      <c r="E113" s="189"/>
      <c r="F113" s="190" t="str">
        <f>VLOOKUP(C113,'[2]Acha Air Sales Price List'!$B$1:$D$65536,3,FALSE)</f>
        <v>Moon stone double flare plug (opalite)  - 5/8" (16 mm)</v>
      </c>
      <c r="G113" s="191">
        <f>ROUND(IF(ISBLANK(C113),0,VLOOKUP(C113,'[2]Acha Air Sales Price List'!$B$1:$X$65536,12,FALSE)*$L$14),2)</f>
        <v>53.61</v>
      </c>
      <c r="H113" s="266">
        <f t="shared" si="3"/>
        <v>0</v>
      </c>
      <c r="I113" s="14"/>
      <c r="J113" s="131" t="s">
        <v>158</v>
      </c>
    </row>
    <row r="114" spans="1:10" ht="34.5" customHeight="1">
      <c r="A114" s="13"/>
      <c r="B114" s="1">
        <v>10</v>
      </c>
      <c r="C114" s="37" t="s">
        <v>159</v>
      </c>
      <c r="D114" s="175"/>
      <c r="E114" s="158" t="s">
        <v>75</v>
      </c>
      <c r="F114" s="42" t="str">
        <f>VLOOKUP(C114,'[2]Acha Air Sales Price List'!$B$1:$D$65536,3,FALSE)</f>
        <v>PVD plated surgical steel flesh tunnel plug with rounded edges - 2g (6mm)</v>
      </c>
      <c r="G114" s="21">
        <f>ROUND(IF(ISBLANK(C114),0,VLOOKUP(C114,'[2]Acha Air Sales Price List'!$B$1:$X$65536,12,FALSE)*$L$14),2)</f>
        <v>100.6</v>
      </c>
      <c r="H114" s="149">
        <f t="shared" si="3"/>
        <v>1006</v>
      </c>
      <c r="I114" s="14"/>
      <c r="J114" s="131" t="s">
        <v>67</v>
      </c>
    </row>
    <row r="115" spans="1:10" ht="24">
      <c r="A115" s="13"/>
      <c r="B115" s="1">
        <v>10</v>
      </c>
      <c r="C115" s="37" t="s">
        <v>160</v>
      </c>
      <c r="D115" s="176"/>
      <c r="E115" s="159" t="s">
        <v>75</v>
      </c>
      <c r="F115" s="42" t="str">
        <f>VLOOKUP(C115,'[2]Acha Air Sales Price List'!$B$1:$D$65536,3,FALSE)</f>
        <v>PVD plated surgical steel flesh tunnel plug with rounded edges - 0g (8mm)</v>
      </c>
      <c r="G115" s="21">
        <f>ROUND(IF(ISBLANK(C115),0,VLOOKUP(C115,'[2]Acha Air Sales Price List'!$B$1:$X$65536,12,FALSE)*$L$14),2)</f>
        <v>107.56</v>
      </c>
      <c r="H115" s="149">
        <f t="shared" si="3"/>
        <v>1075.5999999999999</v>
      </c>
      <c r="I115" s="14"/>
      <c r="J115" s="131" t="s">
        <v>67</v>
      </c>
    </row>
    <row r="116" spans="1:10" ht="24">
      <c r="A116" s="13"/>
      <c r="B116" s="1">
        <v>10</v>
      </c>
      <c r="C116" s="37" t="s">
        <v>161</v>
      </c>
      <c r="D116" s="176"/>
      <c r="E116" s="159" t="s">
        <v>75</v>
      </c>
      <c r="F116" s="42" t="str">
        <f>VLOOKUP(C116,'[2]Acha Air Sales Price List'!$B$1:$D$65536,3,FALSE)</f>
        <v>PVD plated surgical steel flesh tunnel plug with rounded edges - 00g (10mm)</v>
      </c>
      <c r="G116" s="21">
        <f>ROUND(IF(ISBLANK(C116),0,VLOOKUP(C116,'[2]Acha Air Sales Price List'!$B$1:$X$65536,12,FALSE)*$L$14),2)</f>
        <v>116.27</v>
      </c>
      <c r="H116" s="149">
        <f t="shared" si="3"/>
        <v>1162.7</v>
      </c>
      <c r="I116" s="14"/>
      <c r="J116" s="131" t="s">
        <v>67</v>
      </c>
    </row>
    <row r="117" spans="1:10" ht="24">
      <c r="A117" s="13"/>
      <c r="B117" s="1">
        <v>10</v>
      </c>
      <c r="C117" s="37" t="s">
        <v>162</v>
      </c>
      <c r="D117" s="176"/>
      <c r="E117" s="159" t="s">
        <v>75</v>
      </c>
      <c r="F117" s="42" t="str">
        <f>VLOOKUP(C117,'[2]Acha Air Sales Price List'!$B$1:$D$65536,3,FALSE)</f>
        <v>PVD plated surgical steel flesh tunnel plug with rounded edges - 1/2" (12mm)</v>
      </c>
      <c r="G117" s="21">
        <f>ROUND(IF(ISBLANK(C117),0,VLOOKUP(C117,'[2]Acha Air Sales Price List'!$B$1:$X$65536,12,FALSE)*$L$14),2)</f>
        <v>126.71</v>
      </c>
      <c r="H117" s="149">
        <f t="shared" si="3"/>
        <v>1267.0999999999999</v>
      </c>
      <c r="I117" s="14"/>
      <c r="J117" s="131" t="s">
        <v>67</v>
      </c>
    </row>
    <row r="118" spans="1:10" ht="24">
      <c r="A118" s="13"/>
      <c r="B118" s="1">
        <v>10</v>
      </c>
      <c r="C118" s="167" t="s">
        <v>163</v>
      </c>
      <c r="D118" s="176"/>
      <c r="E118" s="159" t="s">
        <v>75</v>
      </c>
      <c r="F118" s="42" t="str">
        <f>VLOOKUP(C118,'[2]Acha Air Sales Price List'!$B$1:$D$65536,3,FALSE)</f>
        <v>PVD plated surgical steel flesh tunnel plug with rounded edges - 9/16" (14mm)</v>
      </c>
      <c r="G118" s="21">
        <f>ROUND(IF(ISBLANK(C118),0,VLOOKUP(C118,'[2]Acha Air Sales Price List'!$B$1:$X$65536,12,FALSE)*$L$14),2)</f>
        <v>133.66999999999999</v>
      </c>
      <c r="H118" s="149">
        <f t="shared" si="3"/>
        <v>1336.7</v>
      </c>
      <c r="I118" s="14"/>
      <c r="J118" s="131" t="s">
        <v>67</v>
      </c>
    </row>
    <row r="119" spans="1:10" ht="24">
      <c r="A119" s="13"/>
      <c r="B119" s="1">
        <v>10</v>
      </c>
      <c r="C119" s="37" t="s">
        <v>159</v>
      </c>
      <c r="D119" s="176"/>
      <c r="E119" s="159" t="s">
        <v>76</v>
      </c>
      <c r="F119" s="42" t="str">
        <f>VLOOKUP(C119,'[2]Acha Air Sales Price List'!$B$1:$D$65536,3,FALSE)</f>
        <v>PVD plated surgical steel flesh tunnel plug with rounded edges - 2g (6mm)</v>
      </c>
      <c r="G119" s="21">
        <f>ROUND(IF(ISBLANK(C119),0,VLOOKUP(C119,'[2]Acha Air Sales Price List'!$B$1:$X$65536,12,FALSE)*$L$14),2)</f>
        <v>100.6</v>
      </c>
      <c r="H119" s="149">
        <f t="shared" si="3"/>
        <v>1006</v>
      </c>
      <c r="I119" s="14"/>
      <c r="J119" s="131" t="s">
        <v>67</v>
      </c>
    </row>
    <row r="120" spans="1:10" ht="24">
      <c r="A120" s="13"/>
      <c r="B120" s="1">
        <v>10</v>
      </c>
      <c r="C120" s="37" t="s">
        <v>160</v>
      </c>
      <c r="D120" s="176"/>
      <c r="E120" s="159" t="s">
        <v>76</v>
      </c>
      <c r="F120" s="42" t="str">
        <f>VLOOKUP(C120,'[2]Acha Air Sales Price List'!$B$1:$D$65536,3,FALSE)</f>
        <v>PVD plated surgical steel flesh tunnel plug with rounded edges - 0g (8mm)</v>
      </c>
      <c r="G120" s="21">
        <f>ROUND(IF(ISBLANK(C120),0,VLOOKUP(C120,'[2]Acha Air Sales Price List'!$B$1:$X$65536,12,FALSE)*$L$14),2)</f>
        <v>107.56</v>
      </c>
      <c r="H120" s="149">
        <f t="shared" si="3"/>
        <v>1075.5999999999999</v>
      </c>
      <c r="I120" s="14"/>
      <c r="J120" s="131" t="s">
        <v>67</v>
      </c>
    </row>
    <row r="121" spans="1:10" ht="24">
      <c r="A121" s="13"/>
      <c r="B121" s="1">
        <v>10</v>
      </c>
      <c r="C121" s="37" t="s">
        <v>161</v>
      </c>
      <c r="D121" s="176"/>
      <c r="E121" s="159" t="s">
        <v>76</v>
      </c>
      <c r="F121" s="42" t="str">
        <f>VLOOKUP(C121,'[2]Acha Air Sales Price List'!$B$1:$D$65536,3,FALSE)</f>
        <v>PVD plated surgical steel flesh tunnel plug with rounded edges - 00g (10mm)</v>
      </c>
      <c r="G121" s="21">
        <f>ROUND(IF(ISBLANK(C121),0,VLOOKUP(C121,'[2]Acha Air Sales Price List'!$B$1:$X$65536,12,FALSE)*$L$14),2)</f>
        <v>116.27</v>
      </c>
      <c r="H121" s="149">
        <f t="shared" si="3"/>
        <v>1162.7</v>
      </c>
      <c r="I121" s="14"/>
      <c r="J121" s="131" t="s">
        <v>67</v>
      </c>
    </row>
    <row r="122" spans="1:10" ht="24">
      <c r="A122" s="13"/>
      <c r="B122" s="1">
        <v>10</v>
      </c>
      <c r="C122" s="37" t="s">
        <v>162</v>
      </c>
      <c r="D122" s="176"/>
      <c r="E122" s="159" t="s">
        <v>76</v>
      </c>
      <c r="F122" s="42" t="str">
        <f>VLOOKUP(C122,'[2]Acha Air Sales Price List'!$B$1:$D$65536,3,FALSE)</f>
        <v>PVD plated surgical steel flesh tunnel plug with rounded edges - 1/2" (12mm)</v>
      </c>
      <c r="G122" s="21">
        <f>ROUND(IF(ISBLANK(C122),0,VLOOKUP(C122,'[2]Acha Air Sales Price List'!$B$1:$X$65536,12,FALSE)*$L$14),2)</f>
        <v>126.71</v>
      </c>
      <c r="H122" s="149">
        <f t="shared" si="3"/>
        <v>1267.0999999999999</v>
      </c>
      <c r="I122" s="14"/>
      <c r="J122" s="131" t="s">
        <v>67</v>
      </c>
    </row>
    <row r="123" spans="1:10" ht="24">
      <c r="A123" s="13"/>
      <c r="B123" s="118">
        <v>10</v>
      </c>
      <c r="C123" s="37" t="s">
        <v>163</v>
      </c>
      <c r="D123" s="177"/>
      <c r="E123" s="157" t="s">
        <v>76</v>
      </c>
      <c r="F123" s="119" t="str">
        <f>VLOOKUP(C123,'[2]Acha Air Sales Price List'!$B$1:$D$65536,3,FALSE)</f>
        <v>PVD plated surgical steel flesh tunnel plug with rounded edges - 9/16" (14mm)</v>
      </c>
      <c r="G123" s="120">
        <f>ROUND(IF(ISBLANK(C123),0,VLOOKUP(C123,'[2]Acha Air Sales Price List'!$B$1:$X$65536,12,FALSE)*$L$14),2)</f>
        <v>133.66999999999999</v>
      </c>
      <c r="H123" s="268">
        <f t="shared" si="3"/>
        <v>1336.7</v>
      </c>
      <c r="I123" s="14"/>
      <c r="J123" s="131" t="s">
        <v>67</v>
      </c>
    </row>
    <row r="124" spans="1:10" ht="24">
      <c r="A124" s="13"/>
      <c r="B124" s="1">
        <v>10</v>
      </c>
      <c r="C124" s="37" t="s">
        <v>164</v>
      </c>
      <c r="D124" s="175"/>
      <c r="E124" s="158"/>
      <c r="F124" s="42" t="str">
        <f>VLOOKUP(C124,'[2]Acha Air Sales Price List'!$B$1:$D$65536,3,FALSE)</f>
        <v>Steel flesh tunnel plug with rounded edges - 2g (6mm)</v>
      </c>
      <c r="G124" s="21">
        <f>ROUND(IF(ISBLANK(C124),0,VLOOKUP(C124,'[2]Acha Air Sales Price List'!$B$1:$X$65536,12,FALSE)*$L$14),2)</f>
        <v>58.83</v>
      </c>
      <c r="H124" s="149">
        <f t="shared" si="3"/>
        <v>588.29999999999995</v>
      </c>
      <c r="I124" s="14"/>
      <c r="J124" s="131" t="s">
        <v>67</v>
      </c>
    </row>
    <row r="125" spans="1:10" ht="24">
      <c r="A125" s="13"/>
      <c r="B125" s="1">
        <v>10</v>
      </c>
      <c r="C125" s="37" t="s">
        <v>165</v>
      </c>
      <c r="D125" s="176"/>
      <c r="E125" s="159"/>
      <c r="F125" s="42" t="str">
        <f>VLOOKUP(C125,'[2]Acha Air Sales Price List'!$B$1:$D$65536,3,FALSE)</f>
        <v>Steel flesh tunnel plug with rounded edges - 0g (8mm)</v>
      </c>
      <c r="G125" s="21">
        <f>ROUND(IF(ISBLANK(C125),0,VLOOKUP(C125,'[2]Acha Air Sales Price List'!$B$1:$X$65536,12,FALSE)*$L$14),2)</f>
        <v>65.790000000000006</v>
      </c>
      <c r="H125" s="149">
        <f t="shared" si="3"/>
        <v>657.9</v>
      </c>
      <c r="I125" s="14"/>
      <c r="J125" s="131" t="s">
        <v>67</v>
      </c>
    </row>
    <row r="126" spans="1:10" ht="24">
      <c r="A126" s="13"/>
      <c r="B126" s="1">
        <v>10</v>
      </c>
      <c r="C126" s="37" t="s">
        <v>166</v>
      </c>
      <c r="D126" s="176"/>
      <c r="E126" s="159"/>
      <c r="F126" s="42" t="str">
        <f>VLOOKUP(C126,'[2]Acha Air Sales Price List'!$B$1:$D$65536,3,FALSE)</f>
        <v>Steel flesh tunnel plug with rounded edges - 00g (10mm)</v>
      </c>
      <c r="G126" s="21">
        <f>ROUND(IF(ISBLANK(C126),0,VLOOKUP(C126,'[2]Acha Air Sales Price List'!$B$1:$X$65536,12,FALSE)*$L$14),2)</f>
        <v>76.23</v>
      </c>
      <c r="H126" s="149">
        <f t="shared" si="3"/>
        <v>762.3</v>
      </c>
      <c r="I126" s="14"/>
      <c r="J126" s="131" t="s">
        <v>67</v>
      </c>
    </row>
    <row r="127" spans="1:10" ht="24">
      <c r="A127" s="13"/>
      <c r="B127" s="1">
        <v>10</v>
      </c>
      <c r="C127" s="37" t="s">
        <v>167</v>
      </c>
      <c r="D127" s="176"/>
      <c r="E127" s="159"/>
      <c r="F127" s="42" t="str">
        <f>VLOOKUP(C127,'[2]Acha Air Sales Price List'!$B$1:$D$65536,3,FALSE)</f>
        <v>Steel flesh tunnel plug with rounded edges - 1/2" (12mm)</v>
      </c>
      <c r="G127" s="21">
        <f>ROUND(IF(ISBLANK(C127),0,VLOOKUP(C127,'[2]Acha Air Sales Price List'!$B$1:$X$65536,12,FALSE)*$L$14),2)</f>
        <v>86.68</v>
      </c>
      <c r="H127" s="149">
        <f t="shared" ref="H127:H177" si="4">ROUND(IF(ISNUMBER(B127), G127*B127, 0),5)</f>
        <v>866.8</v>
      </c>
      <c r="I127" s="14"/>
      <c r="J127" s="131" t="s">
        <v>67</v>
      </c>
    </row>
    <row r="128" spans="1:10" ht="24">
      <c r="A128" s="13"/>
      <c r="B128" s="118">
        <v>10</v>
      </c>
      <c r="C128" s="37" t="s">
        <v>168</v>
      </c>
      <c r="D128" s="177"/>
      <c r="E128" s="157"/>
      <c r="F128" s="119" t="str">
        <f>VLOOKUP(C128,'[2]Acha Air Sales Price List'!$B$1:$D$65536,3,FALSE)</f>
        <v>Steel flesh tunnel plug with rounded edges - 9/16" (14mm)</v>
      </c>
      <c r="G128" s="120">
        <f>ROUND(IF(ISBLANK(C128),0,VLOOKUP(C128,'[2]Acha Air Sales Price List'!$B$1:$X$65536,12,FALSE)*$L$14),2)</f>
        <v>95.38</v>
      </c>
      <c r="H128" s="268">
        <f t="shared" si="4"/>
        <v>953.8</v>
      </c>
      <c r="I128" s="14"/>
      <c r="J128" s="131" t="s">
        <v>67</v>
      </c>
    </row>
    <row r="129" spans="1:10" ht="36">
      <c r="A129" s="13"/>
      <c r="B129" s="1">
        <v>10</v>
      </c>
      <c r="C129" s="37" t="s">
        <v>169</v>
      </c>
      <c r="D129" s="175"/>
      <c r="E129" s="162" t="s">
        <v>182</v>
      </c>
      <c r="F129" s="42" t="str">
        <f>VLOOKUP(C129,'[2]Acha Air Sales Price List'!$B$1:$D$65536,3,FALSE)</f>
        <v>High polished surgical steel hinged segment ring, 16g (1.2mm) with crystal and an inner diameter of 6mm to 10mm</v>
      </c>
      <c r="G129" s="21">
        <f>ROUND(IF(ISBLANK(C129),0,VLOOKUP(C129,'[2]Acha Air Sales Price List'!$B$1:$X$65536,12,FALSE)*$L$14),2)</f>
        <v>77.97</v>
      </c>
      <c r="H129" s="149">
        <f t="shared" si="4"/>
        <v>779.7</v>
      </c>
      <c r="I129" s="14"/>
      <c r="J129" s="131" t="s">
        <v>67</v>
      </c>
    </row>
    <row r="130" spans="1:10" ht="36">
      <c r="A130" s="13"/>
      <c r="B130" s="1">
        <v>10</v>
      </c>
      <c r="C130" s="37" t="s">
        <v>169</v>
      </c>
      <c r="D130" s="176"/>
      <c r="E130" s="162" t="s">
        <v>291</v>
      </c>
      <c r="F130" s="42" t="str">
        <f>VLOOKUP(C130,'[2]Acha Air Sales Price List'!$B$1:$D$65536,3,FALSE)</f>
        <v>High polished surgical steel hinged segment ring, 16g (1.2mm) with crystal and an inner diameter of 6mm to 10mm</v>
      </c>
      <c r="G130" s="21">
        <f>ROUND(IF(ISBLANK(C130),0,VLOOKUP(C130,'[2]Acha Air Sales Price List'!$B$1:$X$65536,12,FALSE)*$L$14),2)</f>
        <v>77.97</v>
      </c>
      <c r="H130" s="149">
        <f t="shared" si="4"/>
        <v>779.7</v>
      </c>
      <c r="I130" s="14"/>
      <c r="J130" s="131" t="s">
        <v>67</v>
      </c>
    </row>
    <row r="131" spans="1:10" ht="36">
      <c r="A131" s="13"/>
      <c r="B131" s="180">
        <v>0</v>
      </c>
      <c r="C131" s="181" t="s">
        <v>169</v>
      </c>
      <c r="D131" s="187"/>
      <c r="E131" s="193" t="s">
        <v>184</v>
      </c>
      <c r="F131" s="183" t="str">
        <f>VLOOKUP(C131,'[2]Acha Air Sales Price List'!$B$1:$D$65536,3,FALSE)</f>
        <v>High polished surgical steel hinged segment ring, 16g (1.2mm) with crystal and an inner diameter of 6mm to 10mm</v>
      </c>
      <c r="G131" s="184">
        <f>ROUND(IF(ISBLANK(C131),0,VLOOKUP(C131,'[2]Acha Air Sales Price List'!$B$1:$X$65536,12,FALSE)*$L$14),2)</f>
        <v>77.97</v>
      </c>
      <c r="H131" s="272">
        <f t="shared" si="4"/>
        <v>0</v>
      </c>
      <c r="I131" s="14"/>
      <c r="J131" s="131" t="s">
        <v>67</v>
      </c>
    </row>
    <row r="132" spans="1:10" ht="36">
      <c r="A132" s="13"/>
      <c r="B132" s="180">
        <v>0</v>
      </c>
      <c r="C132" s="181" t="s">
        <v>169</v>
      </c>
      <c r="D132" s="187"/>
      <c r="E132" s="193" t="s">
        <v>185</v>
      </c>
      <c r="F132" s="183" t="str">
        <f>VLOOKUP(C132,'[2]Acha Air Sales Price List'!$B$1:$D$65536,3,FALSE)</f>
        <v>High polished surgical steel hinged segment ring, 16g (1.2mm) with crystal and an inner diameter of 6mm to 10mm</v>
      </c>
      <c r="G132" s="184">
        <f>ROUND(IF(ISBLANK(C132),0,VLOOKUP(C132,'[2]Acha Air Sales Price List'!$B$1:$X$65536,12,FALSE)*$L$14),2)</f>
        <v>77.97</v>
      </c>
      <c r="H132" s="272">
        <f t="shared" si="4"/>
        <v>0</v>
      </c>
      <c r="I132" s="14"/>
      <c r="J132" s="131" t="s">
        <v>67</v>
      </c>
    </row>
    <row r="133" spans="1:10" ht="36">
      <c r="A133" s="13"/>
      <c r="B133" s="1">
        <v>10</v>
      </c>
      <c r="C133" s="37" t="s">
        <v>169</v>
      </c>
      <c r="D133" s="176"/>
      <c r="E133" s="162" t="s">
        <v>186</v>
      </c>
      <c r="F133" s="42" t="str">
        <f>VLOOKUP(C133,'[2]Acha Air Sales Price List'!$B$1:$D$65536,3,FALSE)</f>
        <v>High polished surgical steel hinged segment ring, 16g (1.2mm) with crystal and an inner diameter of 6mm to 10mm</v>
      </c>
      <c r="G133" s="21">
        <f>ROUND(IF(ISBLANK(C133),0,VLOOKUP(C133,'[2]Acha Air Sales Price List'!$B$1:$X$65536,12,FALSE)*$L$14),2)</f>
        <v>77.97</v>
      </c>
      <c r="H133" s="149">
        <f t="shared" si="4"/>
        <v>779.7</v>
      </c>
      <c r="I133" s="14"/>
      <c r="J133" s="131" t="s">
        <v>67</v>
      </c>
    </row>
    <row r="134" spans="1:10" ht="36">
      <c r="A134" s="13"/>
      <c r="B134" s="1">
        <v>10</v>
      </c>
      <c r="C134" s="37" t="s">
        <v>169</v>
      </c>
      <c r="D134" s="176"/>
      <c r="E134" s="162" t="s">
        <v>183</v>
      </c>
      <c r="F134" s="42" t="str">
        <f>VLOOKUP(C134,'[2]Acha Air Sales Price List'!$B$1:$D$65536,3,FALSE)</f>
        <v>High polished surgical steel hinged segment ring, 16g (1.2mm) with crystal and an inner diameter of 6mm to 10mm</v>
      </c>
      <c r="G134" s="21">
        <f>ROUND(IF(ISBLANK(C134),0,VLOOKUP(C134,'[2]Acha Air Sales Price List'!$B$1:$X$65536,12,FALSE)*$L$14),2)</f>
        <v>77.97</v>
      </c>
      <c r="H134" s="149">
        <f t="shared" si="4"/>
        <v>779.7</v>
      </c>
      <c r="I134" s="14"/>
      <c r="J134" s="131" t="s">
        <v>67</v>
      </c>
    </row>
    <row r="135" spans="1:10" ht="36">
      <c r="A135" s="13"/>
      <c r="B135" s="180">
        <v>0</v>
      </c>
      <c r="C135" s="181" t="s">
        <v>169</v>
      </c>
      <c r="D135" s="187"/>
      <c r="E135" s="193" t="s">
        <v>187</v>
      </c>
      <c r="F135" s="183" t="str">
        <f>VLOOKUP(C135,'[2]Acha Air Sales Price List'!$B$1:$D$65536,3,FALSE)</f>
        <v>High polished surgical steel hinged segment ring, 16g (1.2mm) with crystal and an inner diameter of 6mm to 10mm</v>
      </c>
      <c r="G135" s="184">
        <f>ROUND(IF(ISBLANK(C135),0,VLOOKUP(C135,'[2]Acha Air Sales Price List'!$B$1:$X$65536,12,FALSE)*$L$14),2)</f>
        <v>77.97</v>
      </c>
      <c r="H135" s="272">
        <f t="shared" si="4"/>
        <v>0</v>
      </c>
      <c r="I135" s="14"/>
      <c r="J135" s="131" t="s">
        <v>67</v>
      </c>
    </row>
    <row r="136" spans="1:10" ht="36">
      <c r="A136" s="13"/>
      <c r="B136" s="180">
        <v>0</v>
      </c>
      <c r="C136" s="181" t="s">
        <v>169</v>
      </c>
      <c r="D136" s="187"/>
      <c r="E136" s="193" t="s">
        <v>188</v>
      </c>
      <c r="F136" s="183" t="str">
        <f>VLOOKUP(C136,'[2]Acha Air Sales Price List'!$B$1:$D$65536,3,FALSE)</f>
        <v>High polished surgical steel hinged segment ring, 16g (1.2mm) with crystal and an inner diameter of 6mm to 10mm</v>
      </c>
      <c r="G136" s="184">
        <f>ROUND(IF(ISBLANK(C136),0,VLOOKUP(C136,'[2]Acha Air Sales Price List'!$B$1:$X$65536,12,FALSE)*$L$14),2)</f>
        <v>77.97</v>
      </c>
      <c r="H136" s="272">
        <f t="shared" si="4"/>
        <v>0</v>
      </c>
      <c r="I136" s="14"/>
      <c r="J136" s="131" t="s">
        <v>67</v>
      </c>
    </row>
    <row r="137" spans="1:10" ht="36">
      <c r="A137" s="13"/>
      <c r="B137" s="1">
        <v>10</v>
      </c>
      <c r="C137" s="37" t="s">
        <v>169</v>
      </c>
      <c r="D137" s="176"/>
      <c r="E137" s="162" t="s">
        <v>170</v>
      </c>
      <c r="F137" s="42" t="str">
        <f>VLOOKUP(C137,'[2]Acha Air Sales Price List'!$B$1:$D$65536,3,FALSE)</f>
        <v>High polished surgical steel hinged segment ring, 16g (1.2mm) with crystal and an inner diameter of 6mm to 10mm</v>
      </c>
      <c r="G137" s="21">
        <f>ROUND(IF(ISBLANK(C137),0,VLOOKUP(C137,'[2]Acha Air Sales Price List'!$B$1:$X$65536,12,FALSE)*$L$14),2)</f>
        <v>77.97</v>
      </c>
      <c r="H137" s="149">
        <f t="shared" si="4"/>
        <v>779.7</v>
      </c>
      <c r="I137" s="14"/>
      <c r="J137" s="131" t="s">
        <v>67</v>
      </c>
    </row>
    <row r="138" spans="1:10" ht="36">
      <c r="A138" s="13"/>
      <c r="B138" s="1">
        <v>10</v>
      </c>
      <c r="C138" s="37" t="s">
        <v>169</v>
      </c>
      <c r="D138" s="176"/>
      <c r="E138" s="162" t="s">
        <v>171</v>
      </c>
      <c r="F138" s="42" t="str">
        <f>VLOOKUP(C138,'[2]Acha Air Sales Price List'!$B$1:$D$65536,3,FALSE)</f>
        <v>High polished surgical steel hinged segment ring, 16g (1.2mm) with crystal and an inner diameter of 6mm to 10mm</v>
      </c>
      <c r="G138" s="21">
        <f>ROUND(IF(ISBLANK(C138),0,VLOOKUP(C138,'[2]Acha Air Sales Price List'!$B$1:$X$65536,12,FALSE)*$L$14),2)</f>
        <v>77.97</v>
      </c>
      <c r="H138" s="149">
        <f t="shared" si="4"/>
        <v>779.7</v>
      </c>
      <c r="I138" s="14"/>
      <c r="J138" s="131" t="s">
        <v>67</v>
      </c>
    </row>
    <row r="139" spans="1:10" ht="36">
      <c r="A139" s="13"/>
      <c r="B139" s="180">
        <v>0</v>
      </c>
      <c r="C139" s="181" t="s">
        <v>169</v>
      </c>
      <c r="D139" s="187"/>
      <c r="E139" s="193" t="s">
        <v>176</v>
      </c>
      <c r="F139" s="183" t="str">
        <f>VLOOKUP(C139,'[2]Acha Air Sales Price List'!$B$1:$D$65536,3,FALSE)</f>
        <v>High polished surgical steel hinged segment ring, 16g (1.2mm) with crystal and an inner diameter of 6mm to 10mm</v>
      </c>
      <c r="G139" s="184">
        <f>ROUND(IF(ISBLANK(C139),0,VLOOKUP(C139,'[2]Acha Air Sales Price List'!$B$1:$X$65536,12,FALSE)*$L$14),2)</f>
        <v>77.97</v>
      </c>
      <c r="H139" s="272">
        <f t="shared" si="4"/>
        <v>0</v>
      </c>
      <c r="I139" s="14"/>
      <c r="J139" s="131" t="s">
        <v>67</v>
      </c>
    </row>
    <row r="140" spans="1:10" ht="36.75" thickBot="1">
      <c r="A140" s="13"/>
      <c r="B140" s="219">
        <v>0</v>
      </c>
      <c r="C140" s="220" t="s">
        <v>169</v>
      </c>
      <c r="D140" s="221"/>
      <c r="E140" s="222" t="s">
        <v>177</v>
      </c>
      <c r="F140" s="223" t="str">
        <f>VLOOKUP(C140,'[2]Acha Air Sales Price List'!$B$1:$D$65536,3,FALSE)</f>
        <v>High polished surgical steel hinged segment ring, 16g (1.2mm) with crystal and an inner diameter of 6mm to 10mm</v>
      </c>
      <c r="G140" s="224">
        <f>ROUND(IF(ISBLANK(C140),0,VLOOKUP(C140,'[2]Acha Air Sales Price List'!$B$1:$X$65536,12,FALSE)*$L$14),2)</f>
        <v>77.97</v>
      </c>
      <c r="H140" s="273">
        <f t="shared" si="4"/>
        <v>0</v>
      </c>
      <c r="I140" s="14"/>
      <c r="J140" s="131" t="s">
        <v>67</v>
      </c>
    </row>
    <row r="141" spans="1:10" ht="64.5" customHeight="1">
      <c r="A141" s="13"/>
      <c r="B141" s="118">
        <v>20</v>
      </c>
      <c r="C141" s="37" t="s">
        <v>293</v>
      </c>
      <c r="D141" s="177"/>
      <c r="E141" s="173" t="s">
        <v>302</v>
      </c>
      <c r="F141" s="119" t="str">
        <f>VLOOKUP(C141,'[2]Acha Air Sales Price List'!$B$1:$D$65536,3,FALSE)</f>
        <v>Rose gold anodized 316L steel nipple barbell, 14g (1.6mm) with two forward facing 5mm heart shaped CZs in prong set (prong sets made from rose gold plated brass)</v>
      </c>
      <c r="G141" s="120">
        <f>ROUND(IF(ISBLANK(C141),0,VLOOKUP(C141,'[2]Acha Air Sales Price List'!$B$1:$X$65536,12,FALSE)*$L$14),2)</f>
        <v>104.65</v>
      </c>
      <c r="H141" s="268">
        <f t="shared" si="4"/>
        <v>2093</v>
      </c>
      <c r="I141" s="14"/>
      <c r="J141" s="197" t="s">
        <v>292</v>
      </c>
    </row>
    <row r="142" spans="1:10" ht="64.5" customHeight="1">
      <c r="A142" s="13"/>
      <c r="B142" s="118">
        <v>20</v>
      </c>
      <c r="C142" s="37" t="s">
        <v>294</v>
      </c>
      <c r="D142" s="177"/>
      <c r="E142" s="173" t="s">
        <v>300</v>
      </c>
      <c r="F142" s="119" t="str">
        <f>VLOOKUP(C142,'[2]Acha Air Sales Price List'!$B$1:$D$65536,3,FALSE)</f>
        <v>Surgical steel nipple barbell, 14g (1.6mm) with two forward facing prong set 5 CZ stones (prongs are made from Silver plated brass)</v>
      </c>
      <c r="G142" s="120">
        <f>ROUND(IF(ISBLANK(C142),0,VLOOKUP(C142,'[2]Acha Air Sales Price List'!$B$1:$X$65536,12,FALSE)*$L$14),2)</f>
        <v>74.73</v>
      </c>
      <c r="H142" s="268">
        <f t="shared" si="4"/>
        <v>1494.6</v>
      </c>
      <c r="I142" s="14"/>
    </row>
    <row r="143" spans="1:10" ht="64.5" customHeight="1">
      <c r="A143" s="13"/>
      <c r="B143" s="118">
        <v>10</v>
      </c>
      <c r="C143" s="37" t="s">
        <v>295</v>
      </c>
      <c r="D143" s="177"/>
      <c r="E143" s="157" t="s">
        <v>90</v>
      </c>
      <c r="F143" s="119" t="str">
        <f>VLOOKUP(C143,'[2]Acha Air Sales Price List'!$B$1:$D$65536,3,FALSE)</f>
        <v>Surgical steel nipple barbell, 14g (1.6mm) with two pistols (pistols are made from 925 Silver plated brass)</v>
      </c>
      <c r="G143" s="120">
        <f>ROUND(IF(ISBLANK(C143),0,VLOOKUP(C143,'[2]Acha Air Sales Price List'!$B$1:$X$65536,12,FALSE)*$L$14),2)</f>
        <v>60.15</v>
      </c>
      <c r="H143" s="268">
        <f t="shared" si="4"/>
        <v>601.5</v>
      </c>
      <c r="I143" s="14"/>
    </row>
    <row r="144" spans="1:10" ht="64.5" customHeight="1">
      <c r="A144" s="13"/>
      <c r="B144" s="118">
        <v>10</v>
      </c>
      <c r="C144" s="35" t="s">
        <v>296</v>
      </c>
      <c r="D144" s="238"/>
      <c r="E144" s="160" t="s">
        <v>90</v>
      </c>
      <c r="F144" s="134" t="str">
        <f>VLOOKUP(C144,'[2]Acha Air Sales Price List'!$B$1:$D$65536,3,FALSE)</f>
        <v>Surgical steel nipple barbell, 14g (1.6mm) Small pistol with black accents (pistol is made from 925 Silver plated brass)</v>
      </c>
      <c r="G144" s="115">
        <f>ROUND(IF(ISBLANK(C144),0,VLOOKUP(C144,'[2]Acha Air Sales Price List'!$B$1:$X$65536,12,FALSE)*$L$14),2)</f>
        <v>52.85</v>
      </c>
      <c r="H144" s="262">
        <f t="shared" si="4"/>
        <v>528.5</v>
      </c>
      <c r="I144" s="14"/>
    </row>
    <row r="145" spans="1:9" ht="36">
      <c r="A145" s="13"/>
      <c r="B145" s="1">
        <v>20</v>
      </c>
      <c r="C145" s="37" t="s">
        <v>297</v>
      </c>
      <c r="D145" s="176"/>
      <c r="E145" s="162" t="s">
        <v>301</v>
      </c>
      <c r="F145" s="42" t="str">
        <f>VLOOKUP(C145,'[2]Acha Air Sales Price List'!$B$1:$D$65536,3,FALSE)</f>
        <v>Surgical steel nipple barbell, 14g (1.6mm) with double wings with crystals (wings are made from 925 Silver plated brass) - length 16mm</v>
      </c>
      <c r="G145" s="21">
        <f>ROUND(IF(ISBLANK(C145),0,VLOOKUP(C145,'[2]Acha Air Sales Price List'!$B$1:$X$65536,12,FALSE)*$L$14),2)</f>
        <v>78.23</v>
      </c>
      <c r="H145" s="149">
        <f t="shared" si="4"/>
        <v>1564.6</v>
      </c>
      <c r="I145" s="14"/>
    </row>
    <row r="146" spans="1:9" ht="36">
      <c r="A146" s="13"/>
      <c r="B146" s="1">
        <v>20</v>
      </c>
      <c r="C146" s="35" t="s">
        <v>297</v>
      </c>
      <c r="D146" s="176"/>
      <c r="E146" s="162" t="s">
        <v>302</v>
      </c>
      <c r="F146" s="42" t="str">
        <f>VLOOKUP(C146,'[2]Acha Air Sales Price List'!$B$1:$D$65536,3,FALSE)</f>
        <v>Surgical steel nipple barbell, 14g (1.6mm) with double wings with crystals (wings are made from 925 Silver plated brass) - length 16mm</v>
      </c>
      <c r="G146" s="21">
        <f>ROUND(IF(ISBLANK(C146),0,VLOOKUP(C146,'[2]Acha Air Sales Price List'!$B$1:$X$65536,12,FALSE)*$L$14),2)</f>
        <v>78.23</v>
      </c>
      <c r="H146" s="149">
        <f t="shared" si="4"/>
        <v>1564.6</v>
      </c>
      <c r="I146" s="14"/>
    </row>
    <row r="147" spans="1:9" ht="36">
      <c r="A147" s="13"/>
      <c r="B147" s="118">
        <v>20</v>
      </c>
      <c r="C147" s="35" t="s">
        <v>297</v>
      </c>
      <c r="D147" s="177"/>
      <c r="E147" s="173" t="s">
        <v>303</v>
      </c>
      <c r="F147" s="119" t="str">
        <f>VLOOKUP(C147,'[2]Acha Air Sales Price List'!$B$1:$D$65536,3,FALSE)</f>
        <v>Surgical steel nipple barbell, 14g (1.6mm) with double wings with crystals (wings are made from 925 Silver plated brass) - length 16mm</v>
      </c>
      <c r="G147" s="120">
        <f>ROUND(IF(ISBLANK(C147),0,VLOOKUP(C147,'[2]Acha Air Sales Price List'!$B$1:$X$65536,12,FALSE)*$L$14),2)</f>
        <v>78.23</v>
      </c>
      <c r="H147" s="268">
        <f t="shared" si="4"/>
        <v>1564.6</v>
      </c>
      <c r="I147" s="14"/>
    </row>
    <row r="148" spans="1:9" ht="64.5" customHeight="1">
      <c r="A148" s="13"/>
      <c r="B148" s="118">
        <v>20</v>
      </c>
      <c r="C148" s="37" t="s">
        <v>298</v>
      </c>
      <c r="D148" s="177"/>
      <c r="E148" s="157"/>
      <c r="F148" s="119" t="str">
        <f>VLOOKUP(C148,'[2]Acha Air Sales Price List'!$B$1:$D$65536,3,FALSE)</f>
        <v>Heart shaped nipple shield with 316l steel barbell, 14g (1.6mm) with two 5mm balls (shield is made from 925 Silver plated brass) - inner diameter 15mm</v>
      </c>
      <c r="G148" s="120">
        <f>ROUND(IF(ISBLANK(C148),0,VLOOKUP(C148,'[2]Acha Air Sales Price List'!$B$1:$X$65536,12,FALSE)*$L$14),2)</f>
        <v>41.66</v>
      </c>
      <c r="H148" s="268">
        <f t="shared" si="4"/>
        <v>833.2</v>
      </c>
      <c r="I148" s="14"/>
    </row>
    <row r="149" spans="1:9" ht="64.5" customHeight="1">
      <c r="A149" s="13"/>
      <c r="B149" s="118">
        <v>20</v>
      </c>
      <c r="C149" s="37" t="s">
        <v>299</v>
      </c>
      <c r="D149" s="177"/>
      <c r="E149" s="173" t="s">
        <v>304</v>
      </c>
      <c r="F149" s="119" t="str">
        <f>VLOOKUP(C149,'[2]Acha Air Sales Price List'!$B$1:$D$65536,3,FALSE)</f>
        <v>Rose gold PVD plated surgical steel nipple barbell , 14g (1.6mm) with gold plated two sheriff star (Sheriff star part is made from rose gold plated brass) - length 1/2" (12mm) to 5/8"(16mm)</v>
      </c>
      <c r="G149" s="120">
        <f>ROUND(IF(ISBLANK(C149),0,VLOOKUP(C149,'[2]Acha Air Sales Price List'!$B$1:$X$65536,12,FALSE)*$L$14),2)</f>
        <v>100.66</v>
      </c>
      <c r="H149" s="268">
        <f t="shared" si="4"/>
        <v>2013.2</v>
      </c>
      <c r="I149" s="14"/>
    </row>
    <row r="150" spans="1:9" ht="12.4" hidden="1" customHeight="1">
      <c r="A150" s="13"/>
      <c r="B150" s="1"/>
      <c r="C150" s="100"/>
      <c r="D150" s="176"/>
      <c r="E150" s="159"/>
      <c r="F150" s="42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149">
        <f t="shared" si="4"/>
        <v>0</v>
      </c>
      <c r="I150" s="14"/>
    </row>
    <row r="151" spans="1:9" ht="12" hidden="1" customHeight="1">
      <c r="A151" s="13"/>
      <c r="B151" s="1"/>
      <c r="C151" s="35"/>
      <c r="D151" s="176"/>
      <c r="E151" s="159"/>
      <c r="F151" s="42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149">
        <f t="shared" si="4"/>
        <v>0</v>
      </c>
      <c r="I151" s="14"/>
    </row>
    <row r="152" spans="1:9" ht="12.4" hidden="1" customHeight="1">
      <c r="A152" s="13"/>
      <c r="B152" s="1"/>
      <c r="C152" s="35"/>
      <c r="D152" s="176"/>
      <c r="E152" s="159"/>
      <c r="F152" s="42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149">
        <f t="shared" si="4"/>
        <v>0</v>
      </c>
      <c r="I152" s="14"/>
    </row>
    <row r="153" spans="1:9" ht="12.4" hidden="1" customHeight="1">
      <c r="A153" s="13"/>
      <c r="B153" s="1"/>
      <c r="C153" s="35"/>
      <c r="D153" s="176"/>
      <c r="E153" s="159"/>
      <c r="F153" s="42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149">
        <f t="shared" si="4"/>
        <v>0</v>
      </c>
      <c r="I153" s="14"/>
    </row>
    <row r="154" spans="1:9" ht="12.4" hidden="1" customHeight="1">
      <c r="A154" s="13"/>
      <c r="B154" s="1"/>
      <c r="C154" s="35"/>
      <c r="D154" s="176"/>
      <c r="E154" s="159"/>
      <c r="F154" s="42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149">
        <f t="shared" si="4"/>
        <v>0</v>
      </c>
      <c r="I154" s="14"/>
    </row>
    <row r="155" spans="1:9" ht="12.4" hidden="1" customHeight="1">
      <c r="A155" s="13"/>
      <c r="B155" s="1"/>
      <c r="C155" s="35"/>
      <c r="D155" s="176"/>
      <c r="E155" s="159"/>
      <c r="F155" s="42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149">
        <f t="shared" si="4"/>
        <v>0</v>
      </c>
      <c r="I155" s="14"/>
    </row>
    <row r="156" spans="1:9" ht="12.4" hidden="1" customHeight="1">
      <c r="A156" s="13"/>
      <c r="B156" s="1"/>
      <c r="C156" s="35"/>
      <c r="D156" s="176"/>
      <c r="E156" s="159"/>
      <c r="F156" s="42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149">
        <f t="shared" si="4"/>
        <v>0</v>
      </c>
      <c r="I156" s="14"/>
    </row>
    <row r="157" spans="1:9" ht="12.4" hidden="1" customHeight="1">
      <c r="A157" s="13"/>
      <c r="B157" s="1"/>
      <c r="C157" s="35"/>
      <c r="D157" s="176"/>
      <c r="E157" s="159"/>
      <c r="F157" s="42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149">
        <f t="shared" si="4"/>
        <v>0</v>
      </c>
      <c r="I157" s="14"/>
    </row>
    <row r="158" spans="1:9" ht="12.4" hidden="1" customHeight="1">
      <c r="A158" s="13"/>
      <c r="B158" s="1"/>
      <c r="C158" s="35"/>
      <c r="D158" s="176"/>
      <c r="E158" s="159"/>
      <c r="F158" s="42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149">
        <f t="shared" si="4"/>
        <v>0</v>
      </c>
      <c r="I158" s="14"/>
    </row>
    <row r="159" spans="1:9" ht="12.4" hidden="1" customHeight="1">
      <c r="A159" s="13"/>
      <c r="B159" s="1"/>
      <c r="C159" s="35"/>
      <c r="D159" s="176"/>
      <c r="E159" s="159"/>
      <c r="F159" s="42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149">
        <f t="shared" si="4"/>
        <v>0</v>
      </c>
      <c r="I159" s="14"/>
    </row>
    <row r="160" spans="1:9" ht="12.4" hidden="1" customHeight="1">
      <c r="A160" s="13"/>
      <c r="B160" s="1"/>
      <c r="C160" s="35"/>
      <c r="D160" s="176"/>
      <c r="E160" s="159"/>
      <c r="F160" s="42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149">
        <f t="shared" si="4"/>
        <v>0</v>
      </c>
      <c r="I160" s="14"/>
    </row>
    <row r="161" spans="1:9" ht="12.4" hidden="1" customHeight="1">
      <c r="A161" s="13"/>
      <c r="B161" s="1"/>
      <c r="C161" s="35"/>
      <c r="D161" s="176"/>
      <c r="E161" s="159"/>
      <c r="F161" s="42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149">
        <f t="shared" si="4"/>
        <v>0</v>
      </c>
      <c r="I161" s="14"/>
    </row>
    <row r="162" spans="1:9" ht="12.4" hidden="1" customHeight="1">
      <c r="A162" s="13"/>
      <c r="B162" s="1"/>
      <c r="C162" s="35"/>
      <c r="D162" s="176"/>
      <c r="E162" s="159"/>
      <c r="F162" s="42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149">
        <f t="shared" si="4"/>
        <v>0</v>
      </c>
      <c r="I162" s="14"/>
    </row>
    <row r="163" spans="1:9" ht="12.4" hidden="1" customHeight="1">
      <c r="A163" s="13"/>
      <c r="B163" s="1"/>
      <c r="C163" s="35"/>
      <c r="D163" s="176"/>
      <c r="E163" s="159"/>
      <c r="F163" s="42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149">
        <f t="shared" si="4"/>
        <v>0</v>
      </c>
      <c r="I163" s="14"/>
    </row>
    <row r="164" spans="1:9" ht="12.4" hidden="1" customHeight="1">
      <c r="A164" s="13"/>
      <c r="B164" s="1"/>
      <c r="C164" s="35"/>
      <c r="D164" s="176"/>
      <c r="E164" s="159"/>
      <c r="F164" s="42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149">
        <f t="shared" si="4"/>
        <v>0</v>
      </c>
      <c r="I164" s="14"/>
    </row>
    <row r="165" spans="1:9" ht="12.4" hidden="1" customHeight="1">
      <c r="A165" s="13"/>
      <c r="B165" s="1"/>
      <c r="C165" s="35"/>
      <c r="D165" s="176"/>
      <c r="E165" s="159"/>
      <c r="F165" s="42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149">
        <f t="shared" si="4"/>
        <v>0</v>
      </c>
      <c r="I165" s="14"/>
    </row>
    <row r="166" spans="1:9" ht="12.4" hidden="1" customHeight="1">
      <c r="A166" s="13"/>
      <c r="B166" s="1"/>
      <c r="C166" s="35"/>
      <c r="D166" s="176"/>
      <c r="E166" s="159"/>
      <c r="F166" s="42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149">
        <f t="shared" si="4"/>
        <v>0</v>
      </c>
      <c r="I166" s="14"/>
    </row>
    <row r="167" spans="1:9" ht="12.4" hidden="1" customHeight="1">
      <c r="A167" s="13"/>
      <c r="B167" s="1"/>
      <c r="C167" s="35"/>
      <c r="D167" s="176"/>
      <c r="E167" s="159"/>
      <c r="F167" s="42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149">
        <f t="shared" si="4"/>
        <v>0</v>
      </c>
      <c r="I167" s="14"/>
    </row>
    <row r="168" spans="1:9" ht="12.4" hidden="1" customHeight="1">
      <c r="A168" s="13"/>
      <c r="B168" s="1"/>
      <c r="C168" s="35"/>
      <c r="D168" s="176"/>
      <c r="E168" s="159"/>
      <c r="F168" s="42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149">
        <f t="shared" si="4"/>
        <v>0</v>
      </c>
      <c r="I168" s="14"/>
    </row>
    <row r="169" spans="1:9" ht="12.4" hidden="1" customHeight="1">
      <c r="A169" s="13"/>
      <c r="B169" s="1"/>
      <c r="C169" s="35"/>
      <c r="D169" s="176"/>
      <c r="E169" s="159"/>
      <c r="F169" s="42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149">
        <f t="shared" si="4"/>
        <v>0</v>
      </c>
      <c r="I169" s="14"/>
    </row>
    <row r="170" spans="1:9" ht="12.4" hidden="1" customHeight="1">
      <c r="A170" s="13"/>
      <c r="B170" s="1"/>
      <c r="C170" s="35"/>
      <c r="D170" s="176"/>
      <c r="E170" s="159"/>
      <c r="F170" s="42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149">
        <f t="shared" si="4"/>
        <v>0</v>
      </c>
      <c r="I170" s="14"/>
    </row>
    <row r="171" spans="1:9" ht="12.4" hidden="1" customHeight="1">
      <c r="A171" s="13"/>
      <c r="B171" s="1"/>
      <c r="C171" s="35"/>
      <c r="D171" s="176"/>
      <c r="E171" s="159"/>
      <c r="F171" s="42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149">
        <f t="shared" si="4"/>
        <v>0</v>
      </c>
      <c r="I171" s="14"/>
    </row>
    <row r="172" spans="1:9" ht="12.4" hidden="1" customHeight="1">
      <c r="A172" s="13"/>
      <c r="B172" s="1"/>
      <c r="C172" s="35"/>
      <c r="D172" s="176"/>
      <c r="E172" s="159"/>
      <c r="F172" s="42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149">
        <f t="shared" si="4"/>
        <v>0</v>
      </c>
      <c r="I172" s="14"/>
    </row>
    <row r="173" spans="1:9" ht="12.4" hidden="1" customHeight="1">
      <c r="A173" s="13"/>
      <c r="B173" s="1"/>
      <c r="C173" s="35"/>
      <c r="D173" s="176"/>
      <c r="E173" s="159"/>
      <c r="F173" s="42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149">
        <f t="shared" si="4"/>
        <v>0</v>
      </c>
      <c r="I173" s="14"/>
    </row>
    <row r="174" spans="1:9" ht="12.4" hidden="1" customHeight="1">
      <c r="A174" s="13"/>
      <c r="B174" s="1"/>
      <c r="C174" s="35"/>
      <c r="D174" s="176"/>
      <c r="E174" s="159"/>
      <c r="F174" s="42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149">
        <f t="shared" si="4"/>
        <v>0</v>
      </c>
      <c r="I174" s="14"/>
    </row>
    <row r="175" spans="1:9" ht="12.4" hidden="1" customHeight="1">
      <c r="A175" s="13"/>
      <c r="B175" s="1"/>
      <c r="C175" s="35"/>
      <c r="D175" s="176"/>
      <c r="E175" s="159"/>
      <c r="F175" s="42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149">
        <f t="shared" si="4"/>
        <v>0</v>
      </c>
      <c r="I175" s="14"/>
    </row>
    <row r="176" spans="1:9" ht="12.4" hidden="1" customHeight="1">
      <c r="A176" s="13"/>
      <c r="B176" s="1"/>
      <c r="C176" s="35"/>
      <c r="D176" s="176"/>
      <c r="E176" s="159"/>
      <c r="F176" s="42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149">
        <f t="shared" si="4"/>
        <v>0</v>
      </c>
      <c r="I176" s="14"/>
    </row>
    <row r="177" spans="1:9" ht="12.4" hidden="1" customHeight="1">
      <c r="A177" s="13"/>
      <c r="B177" s="1"/>
      <c r="C177" s="35"/>
      <c r="D177" s="176"/>
      <c r="E177" s="159"/>
      <c r="F177" s="42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149">
        <f t="shared" si="4"/>
        <v>0</v>
      </c>
      <c r="I177" s="14"/>
    </row>
    <row r="178" spans="1:9" ht="12.4" hidden="1" customHeight="1">
      <c r="A178" s="13"/>
      <c r="B178" s="1"/>
      <c r="C178" s="36"/>
      <c r="D178" s="176"/>
      <c r="E178" s="159"/>
      <c r="F178" s="42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149">
        <f>ROUND(IF(ISNUMBER(B178), G178*B178, 0),5)</f>
        <v>0</v>
      </c>
      <c r="I178" s="14"/>
    </row>
    <row r="179" spans="1:9" ht="12" hidden="1" customHeight="1">
      <c r="A179" s="13"/>
      <c r="B179" s="1"/>
      <c r="C179" s="35"/>
      <c r="D179" s="176"/>
      <c r="E179" s="159"/>
      <c r="F179" s="42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149">
        <f t="shared" ref="H179:H233" si="5">ROUND(IF(ISNUMBER(B179), G179*B179, 0),5)</f>
        <v>0</v>
      </c>
      <c r="I179" s="14"/>
    </row>
    <row r="180" spans="1:9" ht="12.4" hidden="1" customHeight="1">
      <c r="A180" s="13"/>
      <c r="B180" s="1"/>
      <c r="C180" s="35"/>
      <c r="D180" s="176"/>
      <c r="E180" s="159"/>
      <c r="F180" s="42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149">
        <f t="shared" si="5"/>
        <v>0</v>
      </c>
      <c r="I180" s="14"/>
    </row>
    <row r="181" spans="1:9" ht="12.4" hidden="1" customHeight="1">
      <c r="A181" s="13"/>
      <c r="B181" s="1"/>
      <c r="C181" s="35"/>
      <c r="D181" s="176"/>
      <c r="E181" s="159"/>
      <c r="F181" s="42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149">
        <f t="shared" si="5"/>
        <v>0</v>
      </c>
      <c r="I181" s="14"/>
    </row>
    <row r="182" spans="1:9" ht="12.4" hidden="1" customHeight="1">
      <c r="A182" s="13"/>
      <c r="B182" s="1"/>
      <c r="C182" s="35"/>
      <c r="D182" s="176"/>
      <c r="E182" s="159"/>
      <c r="F182" s="42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149">
        <f t="shared" si="5"/>
        <v>0</v>
      </c>
      <c r="I182" s="14"/>
    </row>
    <row r="183" spans="1:9" ht="12.4" hidden="1" customHeight="1">
      <c r="A183" s="13"/>
      <c r="B183" s="1"/>
      <c r="C183" s="35"/>
      <c r="D183" s="176"/>
      <c r="E183" s="159"/>
      <c r="F183" s="42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149">
        <f t="shared" si="5"/>
        <v>0</v>
      </c>
      <c r="I183" s="14"/>
    </row>
    <row r="184" spans="1:9" ht="12.4" hidden="1" customHeight="1">
      <c r="A184" s="13"/>
      <c r="B184" s="1"/>
      <c r="C184" s="35"/>
      <c r="D184" s="176"/>
      <c r="E184" s="159"/>
      <c r="F184" s="42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149">
        <f t="shared" si="5"/>
        <v>0</v>
      </c>
      <c r="I184" s="14"/>
    </row>
    <row r="185" spans="1:9" ht="12.4" hidden="1" customHeight="1">
      <c r="A185" s="13"/>
      <c r="B185" s="1"/>
      <c r="C185" s="35"/>
      <c r="D185" s="176"/>
      <c r="E185" s="159"/>
      <c r="F185" s="42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149">
        <f t="shared" si="5"/>
        <v>0</v>
      </c>
      <c r="I185" s="14"/>
    </row>
    <row r="186" spans="1:9" ht="12.4" hidden="1" customHeight="1">
      <c r="A186" s="13"/>
      <c r="B186" s="1"/>
      <c r="C186" s="35"/>
      <c r="D186" s="176"/>
      <c r="E186" s="159"/>
      <c r="F186" s="42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149">
        <f t="shared" si="5"/>
        <v>0</v>
      </c>
      <c r="I186" s="14"/>
    </row>
    <row r="187" spans="1:9" ht="12.4" hidden="1" customHeight="1">
      <c r="A187" s="13"/>
      <c r="B187" s="1"/>
      <c r="C187" s="35"/>
      <c r="D187" s="176"/>
      <c r="E187" s="159"/>
      <c r="F187" s="42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149">
        <f t="shared" si="5"/>
        <v>0</v>
      </c>
      <c r="I187" s="14"/>
    </row>
    <row r="188" spans="1:9" ht="12.4" hidden="1" customHeight="1">
      <c r="A188" s="13"/>
      <c r="B188" s="1"/>
      <c r="C188" s="35"/>
      <c r="D188" s="176"/>
      <c r="E188" s="159"/>
      <c r="F188" s="42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149">
        <f t="shared" si="5"/>
        <v>0</v>
      </c>
      <c r="I188" s="14"/>
    </row>
    <row r="189" spans="1:9" ht="12.4" hidden="1" customHeight="1">
      <c r="A189" s="13"/>
      <c r="B189" s="1"/>
      <c r="C189" s="35"/>
      <c r="D189" s="176"/>
      <c r="E189" s="159"/>
      <c r="F189" s="42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149">
        <f t="shared" si="5"/>
        <v>0</v>
      </c>
      <c r="I189" s="14"/>
    </row>
    <row r="190" spans="1:9" ht="12.4" hidden="1" customHeight="1">
      <c r="A190" s="13"/>
      <c r="B190" s="1"/>
      <c r="C190" s="35"/>
      <c r="D190" s="176"/>
      <c r="E190" s="159"/>
      <c r="F190" s="42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149">
        <f t="shared" si="5"/>
        <v>0</v>
      </c>
      <c r="I190" s="14"/>
    </row>
    <row r="191" spans="1:9" ht="12.4" hidden="1" customHeight="1">
      <c r="A191" s="13"/>
      <c r="B191" s="1"/>
      <c r="C191" s="35"/>
      <c r="D191" s="176"/>
      <c r="E191" s="159"/>
      <c r="F191" s="42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149">
        <f t="shared" si="5"/>
        <v>0</v>
      </c>
      <c r="I191" s="14"/>
    </row>
    <row r="192" spans="1:9" ht="12.4" hidden="1" customHeight="1">
      <c r="A192" s="13"/>
      <c r="B192" s="1"/>
      <c r="C192" s="35"/>
      <c r="D192" s="176"/>
      <c r="E192" s="159"/>
      <c r="F192" s="42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149">
        <f t="shared" si="5"/>
        <v>0</v>
      </c>
      <c r="I192" s="14"/>
    </row>
    <row r="193" spans="1:9" ht="12.4" hidden="1" customHeight="1">
      <c r="A193" s="13"/>
      <c r="B193" s="1"/>
      <c r="C193" s="35"/>
      <c r="D193" s="176"/>
      <c r="E193" s="159"/>
      <c r="F193" s="42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149">
        <f t="shared" si="5"/>
        <v>0</v>
      </c>
      <c r="I193" s="14"/>
    </row>
    <row r="194" spans="1:9" ht="12.4" hidden="1" customHeight="1">
      <c r="A194" s="13"/>
      <c r="B194" s="1"/>
      <c r="C194" s="36"/>
      <c r="D194" s="176"/>
      <c r="E194" s="159"/>
      <c r="F194" s="42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149">
        <f t="shared" si="5"/>
        <v>0</v>
      </c>
      <c r="I194" s="14"/>
    </row>
    <row r="195" spans="1:9" ht="12.4" hidden="1" customHeight="1">
      <c r="A195" s="13"/>
      <c r="B195" s="1"/>
      <c r="C195" s="36"/>
      <c r="D195" s="176"/>
      <c r="E195" s="159"/>
      <c r="F195" s="42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149">
        <f t="shared" si="5"/>
        <v>0</v>
      </c>
      <c r="I195" s="14"/>
    </row>
    <row r="196" spans="1:9" ht="12.4" hidden="1" customHeight="1">
      <c r="A196" s="13"/>
      <c r="B196" s="1"/>
      <c r="C196" s="35"/>
      <c r="D196" s="176"/>
      <c r="E196" s="159"/>
      <c r="F196" s="42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149">
        <f t="shared" si="5"/>
        <v>0</v>
      </c>
      <c r="I196" s="14"/>
    </row>
    <row r="197" spans="1:9" ht="12.4" hidden="1" customHeight="1">
      <c r="A197" s="13"/>
      <c r="B197" s="1"/>
      <c r="C197" s="35"/>
      <c r="D197" s="176"/>
      <c r="E197" s="159"/>
      <c r="F197" s="42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149">
        <f t="shared" si="5"/>
        <v>0</v>
      </c>
      <c r="I197" s="14"/>
    </row>
    <row r="198" spans="1:9" ht="12.4" hidden="1" customHeight="1">
      <c r="A198" s="13"/>
      <c r="B198" s="1"/>
      <c r="C198" s="35"/>
      <c r="D198" s="176"/>
      <c r="E198" s="159"/>
      <c r="F198" s="42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149">
        <f t="shared" si="5"/>
        <v>0</v>
      </c>
      <c r="I198" s="14"/>
    </row>
    <row r="199" spans="1:9" ht="12.4" hidden="1" customHeight="1">
      <c r="A199" s="13"/>
      <c r="B199" s="1"/>
      <c r="C199" s="35"/>
      <c r="D199" s="176"/>
      <c r="E199" s="159"/>
      <c r="F199" s="42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149">
        <f t="shared" si="5"/>
        <v>0</v>
      </c>
      <c r="I199" s="14"/>
    </row>
    <row r="200" spans="1:9" ht="12.4" hidden="1" customHeight="1">
      <c r="A200" s="13"/>
      <c r="B200" s="1"/>
      <c r="C200" s="35"/>
      <c r="D200" s="176"/>
      <c r="E200" s="159"/>
      <c r="F200" s="42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149">
        <f t="shared" si="5"/>
        <v>0</v>
      </c>
      <c r="I200" s="14"/>
    </row>
    <row r="201" spans="1:9" ht="12.4" hidden="1" customHeight="1">
      <c r="A201" s="13"/>
      <c r="B201" s="1"/>
      <c r="C201" s="35"/>
      <c r="D201" s="176"/>
      <c r="E201" s="159"/>
      <c r="F201" s="42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149">
        <f t="shared" si="5"/>
        <v>0</v>
      </c>
      <c r="I201" s="14"/>
    </row>
    <row r="202" spans="1:9" ht="12.4" hidden="1" customHeight="1">
      <c r="A202" s="13"/>
      <c r="B202" s="1"/>
      <c r="C202" s="35"/>
      <c r="D202" s="176"/>
      <c r="E202" s="159"/>
      <c r="F202" s="42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149">
        <f t="shared" si="5"/>
        <v>0</v>
      </c>
      <c r="I202" s="14"/>
    </row>
    <row r="203" spans="1:9" ht="12.4" hidden="1" customHeight="1">
      <c r="A203" s="13"/>
      <c r="B203" s="1"/>
      <c r="C203" s="35"/>
      <c r="D203" s="176"/>
      <c r="E203" s="159"/>
      <c r="F203" s="42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149">
        <f t="shared" si="5"/>
        <v>0</v>
      </c>
      <c r="I203" s="14"/>
    </row>
    <row r="204" spans="1:9" ht="12.4" hidden="1" customHeight="1">
      <c r="A204" s="13"/>
      <c r="B204" s="1"/>
      <c r="C204" s="35"/>
      <c r="D204" s="176"/>
      <c r="E204" s="159"/>
      <c r="F204" s="42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149">
        <f t="shared" si="5"/>
        <v>0</v>
      </c>
      <c r="I204" s="14"/>
    </row>
    <row r="205" spans="1:9" ht="12.4" hidden="1" customHeight="1">
      <c r="A205" s="13"/>
      <c r="B205" s="1"/>
      <c r="C205" s="35"/>
      <c r="D205" s="176"/>
      <c r="E205" s="159"/>
      <c r="F205" s="42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149">
        <f t="shared" si="5"/>
        <v>0</v>
      </c>
      <c r="I205" s="14"/>
    </row>
    <row r="206" spans="1:9" ht="12.4" hidden="1" customHeight="1">
      <c r="A206" s="13"/>
      <c r="B206" s="1"/>
      <c r="C206" s="36"/>
      <c r="D206" s="176"/>
      <c r="E206" s="159"/>
      <c r="F206" s="42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149">
        <f t="shared" si="5"/>
        <v>0</v>
      </c>
      <c r="I206" s="14"/>
    </row>
    <row r="207" spans="1:9" ht="12" hidden="1" customHeight="1">
      <c r="A207" s="13"/>
      <c r="B207" s="1"/>
      <c r="C207" s="35"/>
      <c r="D207" s="176"/>
      <c r="E207" s="159"/>
      <c r="F207" s="42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149">
        <f t="shared" si="5"/>
        <v>0</v>
      </c>
      <c r="I207" s="14"/>
    </row>
    <row r="208" spans="1:9" ht="12.4" hidden="1" customHeight="1">
      <c r="A208" s="13"/>
      <c r="B208" s="1"/>
      <c r="C208" s="35"/>
      <c r="D208" s="176"/>
      <c r="E208" s="159"/>
      <c r="F208" s="42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149">
        <f t="shared" si="5"/>
        <v>0</v>
      </c>
      <c r="I208" s="14"/>
    </row>
    <row r="209" spans="1:9" ht="12.4" hidden="1" customHeight="1">
      <c r="A209" s="13"/>
      <c r="B209" s="1"/>
      <c r="C209" s="35"/>
      <c r="D209" s="176"/>
      <c r="E209" s="159"/>
      <c r="F209" s="42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149">
        <f t="shared" si="5"/>
        <v>0</v>
      </c>
      <c r="I209" s="14"/>
    </row>
    <row r="210" spans="1:9" ht="12.4" hidden="1" customHeight="1">
      <c r="A210" s="13"/>
      <c r="B210" s="1"/>
      <c r="C210" s="35"/>
      <c r="D210" s="176"/>
      <c r="E210" s="159"/>
      <c r="F210" s="42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149">
        <f t="shared" si="5"/>
        <v>0</v>
      </c>
      <c r="I210" s="14"/>
    </row>
    <row r="211" spans="1:9" ht="12.4" hidden="1" customHeight="1">
      <c r="A211" s="13"/>
      <c r="B211" s="1"/>
      <c r="C211" s="35"/>
      <c r="D211" s="176"/>
      <c r="E211" s="159"/>
      <c r="F211" s="42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149">
        <f t="shared" si="5"/>
        <v>0</v>
      </c>
      <c r="I211" s="14"/>
    </row>
    <row r="212" spans="1:9" ht="12.4" hidden="1" customHeight="1">
      <c r="A212" s="13"/>
      <c r="B212" s="1"/>
      <c r="C212" s="35"/>
      <c r="D212" s="176"/>
      <c r="E212" s="159"/>
      <c r="F212" s="42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149">
        <f t="shared" si="5"/>
        <v>0</v>
      </c>
      <c r="I212" s="14"/>
    </row>
    <row r="213" spans="1:9" ht="12.4" hidden="1" customHeight="1">
      <c r="A213" s="13"/>
      <c r="B213" s="1"/>
      <c r="C213" s="35"/>
      <c r="D213" s="176"/>
      <c r="E213" s="159"/>
      <c r="F213" s="42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149">
        <f t="shared" si="5"/>
        <v>0</v>
      </c>
      <c r="I213" s="14"/>
    </row>
    <row r="214" spans="1:9" ht="12.4" hidden="1" customHeight="1">
      <c r="A214" s="13"/>
      <c r="B214" s="1"/>
      <c r="C214" s="35"/>
      <c r="D214" s="299"/>
      <c r="E214" s="288"/>
      <c r="F214" s="42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149">
        <f t="shared" si="5"/>
        <v>0</v>
      </c>
      <c r="I214" s="14"/>
    </row>
    <row r="215" spans="1:9" ht="12.4" hidden="1" customHeight="1">
      <c r="A215" s="13"/>
      <c r="B215" s="1"/>
      <c r="C215" s="35"/>
      <c r="D215" s="299"/>
      <c r="E215" s="288"/>
      <c r="F215" s="42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149">
        <f t="shared" si="5"/>
        <v>0</v>
      </c>
      <c r="I215" s="14"/>
    </row>
    <row r="216" spans="1:9" ht="12.4" hidden="1" customHeight="1">
      <c r="A216" s="13"/>
      <c r="B216" s="1"/>
      <c r="C216" s="35"/>
      <c r="D216" s="299"/>
      <c r="E216" s="288"/>
      <c r="F216" s="42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149">
        <f t="shared" si="5"/>
        <v>0</v>
      </c>
      <c r="I216" s="14"/>
    </row>
    <row r="217" spans="1:9" ht="12.4" hidden="1" customHeight="1">
      <c r="A217" s="13"/>
      <c r="B217" s="1"/>
      <c r="C217" s="35"/>
      <c r="D217" s="299"/>
      <c r="E217" s="288"/>
      <c r="F217" s="42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149">
        <f t="shared" si="5"/>
        <v>0</v>
      </c>
      <c r="I217" s="14"/>
    </row>
    <row r="218" spans="1:9" ht="12.4" hidden="1" customHeight="1">
      <c r="A218" s="13"/>
      <c r="B218" s="1"/>
      <c r="C218" s="35"/>
      <c r="D218" s="299"/>
      <c r="E218" s="288"/>
      <c r="F218" s="42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149">
        <f t="shared" si="5"/>
        <v>0</v>
      </c>
      <c r="I218" s="14"/>
    </row>
    <row r="219" spans="1:9" ht="12.4" hidden="1" customHeight="1">
      <c r="A219" s="13"/>
      <c r="B219" s="1"/>
      <c r="C219" s="35"/>
      <c r="D219" s="299"/>
      <c r="E219" s="288"/>
      <c r="F219" s="42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149">
        <f t="shared" si="5"/>
        <v>0</v>
      </c>
      <c r="I219" s="14"/>
    </row>
    <row r="220" spans="1:9" ht="12.4" hidden="1" customHeight="1">
      <c r="A220" s="13"/>
      <c r="B220" s="1"/>
      <c r="C220" s="35"/>
      <c r="D220" s="299"/>
      <c r="E220" s="288"/>
      <c r="F220" s="42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149">
        <f t="shared" si="5"/>
        <v>0</v>
      </c>
      <c r="I220" s="14"/>
    </row>
    <row r="221" spans="1:9" ht="12.4" hidden="1" customHeight="1">
      <c r="A221" s="13"/>
      <c r="B221" s="1"/>
      <c r="C221" s="35"/>
      <c r="D221" s="299"/>
      <c r="E221" s="288"/>
      <c r="F221" s="42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149">
        <f t="shared" si="5"/>
        <v>0</v>
      </c>
      <c r="I221" s="14"/>
    </row>
    <row r="222" spans="1:9" ht="12.4" hidden="1" customHeight="1">
      <c r="A222" s="13"/>
      <c r="B222" s="1"/>
      <c r="C222" s="35"/>
      <c r="D222" s="299"/>
      <c r="E222" s="288"/>
      <c r="F222" s="42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149">
        <f t="shared" si="5"/>
        <v>0</v>
      </c>
      <c r="I222" s="14"/>
    </row>
    <row r="223" spans="1:9" ht="12.4" hidden="1" customHeight="1">
      <c r="A223" s="13"/>
      <c r="B223" s="1"/>
      <c r="C223" s="35"/>
      <c r="D223" s="299"/>
      <c r="E223" s="288"/>
      <c r="F223" s="42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149">
        <f t="shared" si="5"/>
        <v>0</v>
      </c>
      <c r="I223" s="14"/>
    </row>
    <row r="224" spans="1:9" ht="12.4" hidden="1" customHeight="1">
      <c r="A224" s="13"/>
      <c r="B224" s="1"/>
      <c r="C224" s="35"/>
      <c r="D224" s="299"/>
      <c r="E224" s="288"/>
      <c r="F224" s="42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149">
        <f t="shared" si="5"/>
        <v>0</v>
      </c>
      <c r="I224" s="14"/>
    </row>
    <row r="225" spans="1:9" ht="12.4" hidden="1" customHeight="1">
      <c r="A225" s="13"/>
      <c r="B225" s="1"/>
      <c r="C225" s="35"/>
      <c r="D225" s="299"/>
      <c r="E225" s="288"/>
      <c r="F225" s="42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149">
        <f t="shared" si="5"/>
        <v>0</v>
      </c>
      <c r="I225" s="14"/>
    </row>
    <row r="226" spans="1:9" ht="12.4" hidden="1" customHeight="1">
      <c r="A226" s="13"/>
      <c r="B226" s="1"/>
      <c r="C226" s="35"/>
      <c r="D226" s="299"/>
      <c r="E226" s="288"/>
      <c r="F226" s="42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149">
        <f t="shared" si="5"/>
        <v>0</v>
      </c>
      <c r="I226" s="14"/>
    </row>
    <row r="227" spans="1:9" ht="12.4" hidden="1" customHeight="1">
      <c r="A227" s="13"/>
      <c r="B227" s="1"/>
      <c r="C227" s="35"/>
      <c r="D227" s="299"/>
      <c r="E227" s="288"/>
      <c r="F227" s="42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149">
        <f t="shared" si="5"/>
        <v>0</v>
      </c>
      <c r="I227" s="14"/>
    </row>
    <row r="228" spans="1:9" ht="12.4" hidden="1" customHeight="1">
      <c r="A228" s="13"/>
      <c r="B228" s="1"/>
      <c r="C228" s="35"/>
      <c r="D228" s="299"/>
      <c r="E228" s="288"/>
      <c r="F228" s="42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149">
        <f t="shared" si="5"/>
        <v>0</v>
      </c>
      <c r="I228" s="14"/>
    </row>
    <row r="229" spans="1:9" ht="12.4" hidden="1" customHeight="1">
      <c r="A229" s="13"/>
      <c r="B229" s="1"/>
      <c r="C229" s="35"/>
      <c r="D229" s="299"/>
      <c r="E229" s="288"/>
      <c r="F229" s="42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149">
        <f t="shared" si="5"/>
        <v>0</v>
      </c>
      <c r="I229" s="14"/>
    </row>
    <row r="230" spans="1:9" ht="12.4" hidden="1" customHeight="1">
      <c r="A230" s="13"/>
      <c r="B230" s="1"/>
      <c r="C230" s="35"/>
      <c r="D230" s="299"/>
      <c r="E230" s="288"/>
      <c r="F230" s="42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149">
        <f t="shared" si="5"/>
        <v>0</v>
      </c>
      <c r="I230" s="14"/>
    </row>
    <row r="231" spans="1:9" ht="12.4" hidden="1" customHeight="1">
      <c r="A231" s="13"/>
      <c r="B231" s="1"/>
      <c r="C231" s="35"/>
      <c r="D231" s="299"/>
      <c r="E231" s="288"/>
      <c r="F231" s="42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149">
        <f t="shared" si="5"/>
        <v>0</v>
      </c>
      <c r="I231" s="14"/>
    </row>
    <row r="232" spans="1:9" ht="12.4" hidden="1" customHeight="1">
      <c r="A232" s="13"/>
      <c r="B232" s="1"/>
      <c r="C232" s="35"/>
      <c r="D232" s="299"/>
      <c r="E232" s="288"/>
      <c r="F232" s="42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149">
        <f t="shared" si="5"/>
        <v>0</v>
      </c>
      <c r="I232" s="14"/>
    </row>
    <row r="233" spans="1:9" ht="12.4" hidden="1" customHeight="1">
      <c r="A233" s="13"/>
      <c r="B233" s="1"/>
      <c r="C233" s="35"/>
      <c r="D233" s="299"/>
      <c r="E233" s="288"/>
      <c r="F233" s="42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149">
        <f t="shared" si="5"/>
        <v>0</v>
      </c>
      <c r="I233" s="14"/>
    </row>
    <row r="234" spans="1:9" ht="12.4" hidden="1" customHeight="1">
      <c r="A234" s="13"/>
      <c r="B234" s="1"/>
      <c r="C234" s="36"/>
      <c r="D234" s="299"/>
      <c r="E234" s="288"/>
      <c r="F234" s="42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149">
        <f>ROUND(IF(ISNUMBER(B234), G234*B234, 0),5)</f>
        <v>0</v>
      </c>
      <c r="I234" s="14"/>
    </row>
    <row r="235" spans="1:9" ht="12" hidden="1" customHeight="1">
      <c r="A235" s="13"/>
      <c r="B235" s="1"/>
      <c r="C235" s="35"/>
      <c r="D235" s="299"/>
      <c r="E235" s="288"/>
      <c r="F235" s="42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149">
        <f t="shared" ref="H235:H285" si="6">ROUND(IF(ISNUMBER(B235), G235*B235, 0),5)</f>
        <v>0</v>
      </c>
      <c r="I235" s="14"/>
    </row>
    <row r="236" spans="1:9" ht="12.4" hidden="1" customHeight="1">
      <c r="A236" s="13"/>
      <c r="B236" s="1"/>
      <c r="C236" s="35"/>
      <c r="D236" s="299"/>
      <c r="E236" s="288"/>
      <c r="F236" s="42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149">
        <f t="shared" si="6"/>
        <v>0</v>
      </c>
      <c r="I236" s="14"/>
    </row>
    <row r="237" spans="1:9" ht="12.4" hidden="1" customHeight="1">
      <c r="A237" s="13"/>
      <c r="B237" s="1"/>
      <c r="C237" s="35"/>
      <c r="D237" s="299"/>
      <c r="E237" s="288"/>
      <c r="F237" s="42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149">
        <f t="shared" si="6"/>
        <v>0</v>
      </c>
      <c r="I237" s="14"/>
    </row>
    <row r="238" spans="1:9" ht="12.4" hidden="1" customHeight="1">
      <c r="A238" s="13"/>
      <c r="B238" s="1"/>
      <c r="C238" s="35"/>
      <c r="D238" s="299"/>
      <c r="E238" s="288"/>
      <c r="F238" s="42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149">
        <f t="shared" si="6"/>
        <v>0</v>
      </c>
      <c r="I238" s="14"/>
    </row>
    <row r="239" spans="1:9" ht="12.4" hidden="1" customHeight="1">
      <c r="A239" s="13"/>
      <c r="B239" s="1"/>
      <c r="C239" s="35"/>
      <c r="D239" s="299"/>
      <c r="E239" s="288"/>
      <c r="F239" s="42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149">
        <f t="shared" si="6"/>
        <v>0</v>
      </c>
      <c r="I239" s="14"/>
    </row>
    <row r="240" spans="1:9" ht="12.4" hidden="1" customHeight="1">
      <c r="A240" s="13"/>
      <c r="B240" s="1"/>
      <c r="C240" s="35"/>
      <c r="D240" s="299"/>
      <c r="E240" s="288"/>
      <c r="F240" s="42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149">
        <f t="shared" si="6"/>
        <v>0</v>
      </c>
      <c r="I240" s="14"/>
    </row>
    <row r="241" spans="1:9" ht="12.4" hidden="1" customHeight="1">
      <c r="A241" s="13"/>
      <c r="B241" s="1"/>
      <c r="C241" s="35"/>
      <c r="D241" s="299"/>
      <c r="E241" s="288"/>
      <c r="F241" s="42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149">
        <f t="shared" si="6"/>
        <v>0</v>
      </c>
      <c r="I241" s="14"/>
    </row>
    <row r="242" spans="1:9" ht="12.4" hidden="1" customHeight="1">
      <c r="A242" s="13"/>
      <c r="B242" s="1"/>
      <c r="C242" s="35"/>
      <c r="D242" s="299"/>
      <c r="E242" s="288"/>
      <c r="F242" s="42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149">
        <f t="shared" si="6"/>
        <v>0</v>
      </c>
      <c r="I242" s="14"/>
    </row>
    <row r="243" spans="1:9" ht="12.4" hidden="1" customHeight="1">
      <c r="A243" s="13"/>
      <c r="B243" s="1"/>
      <c r="C243" s="35"/>
      <c r="D243" s="299"/>
      <c r="E243" s="288"/>
      <c r="F243" s="42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149">
        <f t="shared" si="6"/>
        <v>0</v>
      </c>
      <c r="I243" s="14"/>
    </row>
    <row r="244" spans="1:9" ht="12.4" hidden="1" customHeight="1">
      <c r="A244" s="13"/>
      <c r="B244" s="1"/>
      <c r="C244" s="35"/>
      <c r="D244" s="299"/>
      <c r="E244" s="288"/>
      <c r="F244" s="42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149">
        <f t="shared" si="6"/>
        <v>0</v>
      </c>
      <c r="I244" s="14"/>
    </row>
    <row r="245" spans="1:9" ht="12.4" hidden="1" customHeight="1">
      <c r="A245" s="13"/>
      <c r="B245" s="1"/>
      <c r="C245" s="35"/>
      <c r="D245" s="299"/>
      <c r="E245" s="288"/>
      <c r="F245" s="42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149">
        <f t="shared" si="6"/>
        <v>0</v>
      </c>
      <c r="I245" s="14"/>
    </row>
    <row r="246" spans="1:9" ht="12.4" hidden="1" customHeight="1">
      <c r="A246" s="13"/>
      <c r="B246" s="1"/>
      <c r="C246" s="35"/>
      <c r="D246" s="299"/>
      <c r="E246" s="288"/>
      <c r="F246" s="42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149">
        <f t="shared" si="6"/>
        <v>0</v>
      </c>
      <c r="I246" s="14"/>
    </row>
    <row r="247" spans="1:9" ht="12.4" hidden="1" customHeight="1">
      <c r="A247" s="13"/>
      <c r="B247" s="1"/>
      <c r="C247" s="35"/>
      <c r="D247" s="299"/>
      <c r="E247" s="288"/>
      <c r="F247" s="42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149">
        <f t="shared" si="6"/>
        <v>0</v>
      </c>
      <c r="I247" s="14"/>
    </row>
    <row r="248" spans="1:9" ht="12.4" hidden="1" customHeight="1">
      <c r="A248" s="13"/>
      <c r="B248" s="1"/>
      <c r="C248" s="35"/>
      <c r="D248" s="299"/>
      <c r="E248" s="288"/>
      <c r="F248" s="42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149">
        <f t="shared" si="6"/>
        <v>0</v>
      </c>
      <c r="I248" s="14"/>
    </row>
    <row r="249" spans="1:9" ht="12.4" hidden="1" customHeight="1">
      <c r="A249" s="13"/>
      <c r="B249" s="1"/>
      <c r="C249" s="35"/>
      <c r="D249" s="299"/>
      <c r="E249" s="288"/>
      <c r="F249" s="42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149">
        <f t="shared" si="6"/>
        <v>0</v>
      </c>
      <c r="I249" s="14"/>
    </row>
    <row r="250" spans="1:9" ht="12.4" hidden="1" customHeight="1">
      <c r="A250" s="13"/>
      <c r="B250" s="1"/>
      <c r="C250" s="35"/>
      <c r="D250" s="299"/>
      <c r="E250" s="288"/>
      <c r="F250" s="42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149">
        <f t="shared" si="6"/>
        <v>0</v>
      </c>
      <c r="I250" s="14"/>
    </row>
    <row r="251" spans="1:9" ht="12.4" hidden="1" customHeight="1">
      <c r="A251" s="13"/>
      <c r="B251" s="1"/>
      <c r="C251" s="35"/>
      <c r="D251" s="299"/>
      <c r="E251" s="288"/>
      <c r="F251" s="42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149">
        <f t="shared" si="6"/>
        <v>0</v>
      </c>
      <c r="I251" s="14"/>
    </row>
    <row r="252" spans="1:9" ht="12.4" hidden="1" customHeight="1">
      <c r="A252" s="13"/>
      <c r="B252" s="1"/>
      <c r="C252" s="35"/>
      <c r="D252" s="287"/>
      <c r="E252" s="288"/>
      <c r="F252" s="42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149">
        <f t="shared" si="6"/>
        <v>0</v>
      </c>
      <c r="I252" s="14"/>
    </row>
    <row r="253" spans="1:9" ht="12.4" hidden="1" customHeight="1">
      <c r="A253" s="13"/>
      <c r="B253" s="1"/>
      <c r="C253" s="35"/>
      <c r="D253" s="287"/>
      <c r="E253" s="288"/>
      <c r="F253" s="42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149">
        <f t="shared" si="6"/>
        <v>0</v>
      </c>
      <c r="I253" s="14"/>
    </row>
    <row r="254" spans="1:9" ht="12.4" hidden="1" customHeight="1">
      <c r="A254" s="13"/>
      <c r="B254" s="1"/>
      <c r="C254" s="35"/>
      <c r="D254" s="287"/>
      <c r="E254" s="288"/>
      <c r="F254" s="42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149">
        <f t="shared" si="6"/>
        <v>0</v>
      </c>
      <c r="I254" s="14"/>
    </row>
    <row r="255" spans="1:9" ht="12.4" hidden="1" customHeight="1">
      <c r="A255" s="13"/>
      <c r="B255" s="1"/>
      <c r="C255" s="35"/>
      <c r="D255" s="287"/>
      <c r="E255" s="288"/>
      <c r="F255" s="42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149">
        <f t="shared" si="6"/>
        <v>0</v>
      </c>
      <c r="I255" s="14"/>
    </row>
    <row r="256" spans="1:9" ht="12.4" hidden="1" customHeight="1">
      <c r="A256" s="13"/>
      <c r="B256" s="1"/>
      <c r="C256" s="35"/>
      <c r="D256" s="287"/>
      <c r="E256" s="288"/>
      <c r="F256" s="42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149">
        <f t="shared" si="6"/>
        <v>0</v>
      </c>
      <c r="I256" s="14"/>
    </row>
    <row r="257" spans="1:9" ht="12.4" hidden="1" customHeight="1">
      <c r="A257" s="13"/>
      <c r="B257" s="1"/>
      <c r="C257" s="35"/>
      <c r="D257" s="287"/>
      <c r="E257" s="288"/>
      <c r="F257" s="42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149">
        <f t="shared" si="6"/>
        <v>0</v>
      </c>
      <c r="I257" s="14"/>
    </row>
    <row r="258" spans="1:9" ht="12.4" hidden="1" customHeight="1">
      <c r="A258" s="13"/>
      <c r="B258" s="1"/>
      <c r="C258" s="36"/>
      <c r="D258" s="287"/>
      <c r="E258" s="288"/>
      <c r="F258" s="42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149">
        <f t="shared" si="6"/>
        <v>0</v>
      </c>
      <c r="I258" s="14"/>
    </row>
    <row r="259" spans="1:9" ht="12" hidden="1" customHeight="1">
      <c r="A259" s="13"/>
      <c r="B259" s="1"/>
      <c r="C259" s="35"/>
      <c r="D259" s="287"/>
      <c r="E259" s="288"/>
      <c r="F259" s="42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149">
        <f t="shared" si="6"/>
        <v>0</v>
      </c>
      <c r="I259" s="14"/>
    </row>
    <row r="260" spans="1:9" ht="12.4" hidden="1" customHeight="1">
      <c r="A260" s="13"/>
      <c r="B260" s="1"/>
      <c r="C260" s="35"/>
      <c r="D260" s="287"/>
      <c r="E260" s="288"/>
      <c r="F260" s="42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149">
        <f t="shared" si="6"/>
        <v>0</v>
      </c>
      <c r="I260" s="14"/>
    </row>
    <row r="261" spans="1:9" ht="12.4" hidden="1" customHeight="1">
      <c r="A261" s="13"/>
      <c r="B261" s="1"/>
      <c r="C261" s="35"/>
      <c r="D261" s="287"/>
      <c r="E261" s="288"/>
      <c r="F261" s="42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149">
        <f t="shared" si="6"/>
        <v>0</v>
      </c>
      <c r="I261" s="14"/>
    </row>
    <row r="262" spans="1:9" ht="12.4" hidden="1" customHeight="1">
      <c r="A262" s="13"/>
      <c r="B262" s="1"/>
      <c r="C262" s="35"/>
      <c r="D262" s="287"/>
      <c r="E262" s="288"/>
      <c r="F262" s="42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149">
        <f t="shared" si="6"/>
        <v>0</v>
      </c>
      <c r="I262" s="14"/>
    </row>
    <row r="263" spans="1:9" ht="12.4" hidden="1" customHeight="1">
      <c r="A263" s="13"/>
      <c r="B263" s="1"/>
      <c r="C263" s="35"/>
      <c r="D263" s="287"/>
      <c r="E263" s="288"/>
      <c r="F263" s="42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149">
        <f t="shared" si="6"/>
        <v>0</v>
      </c>
      <c r="I263" s="14"/>
    </row>
    <row r="264" spans="1:9" ht="12.4" hidden="1" customHeight="1">
      <c r="A264" s="13"/>
      <c r="B264" s="1"/>
      <c r="C264" s="35"/>
      <c r="D264" s="287"/>
      <c r="E264" s="288"/>
      <c r="F264" s="42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149">
        <f t="shared" si="6"/>
        <v>0</v>
      </c>
      <c r="I264" s="14"/>
    </row>
    <row r="265" spans="1:9" ht="12.4" hidden="1" customHeight="1">
      <c r="A265" s="13"/>
      <c r="B265" s="1"/>
      <c r="C265" s="35"/>
      <c r="D265" s="287"/>
      <c r="E265" s="288"/>
      <c r="F265" s="42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149">
        <f t="shared" si="6"/>
        <v>0</v>
      </c>
      <c r="I265" s="14"/>
    </row>
    <row r="266" spans="1:9" ht="12.4" hidden="1" customHeight="1">
      <c r="A266" s="13"/>
      <c r="B266" s="1"/>
      <c r="C266" s="35"/>
      <c r="D266" s="287"/>
      <c r="E266" s="288"/>
      <c r="F266" s="42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149">
        <f t="shared" si="6"/>
        <v>0</v>
      </c>
      <c r="I266" s="14"/>
    </row>
    <row r="267" spans="1:9" ht="12.4" hidden="1" customHeight="1">
      <c r="A267" s="13"/>
      <c r="B267" s="1"/>
      <c r="C267" s="35"/>
      <c r="D267" s="287"/>
      <c r="E267" s="288"/>
      <c r="F267" s="42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149">
        <f t="shared" si="6"/>
        <v>0</v>
      </c>
      <c r="I267" s="14"/>
    </row>
    <row r="268" spans="1:9" ht="12.4" hidden="1" customHeight="1">
      <c r="A268" s="13"/>
      <c r="B268" s="1"/>
      <c r="C268" s="35"/>
      <c r="D268" s="287"/>
      <c r="E268" s="288"/>
      <c r="F268" s="42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149">
        <f t="shared" si="6"/>
        <v>0</v>
      </c>
      <c r="I268" s="14"/>
    </row>
    <row r="269" spans="1:9" ht="12.4" hidden="1" customHeight="1">
      <c r="A269" s="13"/>
      <c r="B269" s="1"/>
      <c r="C269" s="35"/>
      <c r="D269" s="287"/>
      <c r="E269" s="288"/>
      <c r="F269" s="42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149">
        <f t="shared" si="6"/>
        <v>0</v>
      </c>
      <c r="I269" s="14"/>
    </row>
    <row r="270" spans="1:9" ht="12.4" hidden="1" customHeight="1">
      <c r="A270" s="13"/>
      <c r="B270" s="1"/>
      <c r="C270" s="35"/>
      <c r="D270" s="287"/>
      <c r="E270" s="288"/>
      <c r="F270" s="42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149">
        <f t="shared" si="6"/>
        <v>0</v>
      </c>
      <c r="I270" s="14"/>
    </row>
    <row r="271" spans="1:9" ht="12.4" hidden="1" customHeight="1">
      <c r="A271" s="13"/>
      <c r="B271" s="1"/>
      <c r="C271" s="35"/>
      <c r="D271" s="287"/>
      <c r="E271" s="288"/>
      <c r="F271" s="42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149">
        <f t="shared" si="6"/>
        <v>0</v>
      </c>
      <c r="I271" s="14"/>
    </row>
    <row r="272" spans="1:9" ht="12.4" hidden="1" customHeight="1">
      <c r="A272" s="13"/>
      <c r="B272" s="1"/>
      <c r="C272" s="35"/>
      <c r="D272" s="287"/>
      <c r="E272" s="288"/>
      <c r="F272" s="42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149">
        <f t="shared" si="6"/>
        <v>0</v>
      </c>
      <c r="I272" s="14"/>
    </row>
    <row r="273" spans="1:9" ht="12.4" hidden="1" customHeight="1">
      <c r="A273" s="13"/>
      <c r="B273" s="1"/>
      <c r="C273" s="35"/>
      <c r="D273" s="287"/>
      <c r="E273" s="288"/>
      <c r="F273" s="42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149">
        <f t="shared" si="6"/>
        <v>0</v>
      </c>
      <c r="I273" s="14"/>
    </row>
    <row r="274" spans="1:9" ht="12.4" hidden="1" customHeight="1">
      <c r="A274" s="13"/>
      <c r="B274" s="1"/>
      <c r="C274" s="35"/>
      <c r="D274" s="287"/>
      <c r="E274" s="288"/>
      <c r="F274" s="42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149">
        <f t="shared" si="6"/>
        <v>0</v>
      </c>
      <c r="I274" s="14"/>
    </row>
    <row r="275" spans="1:9" ht="12.4" hidden="1" customHeight="1">
      <c r="A275" s="13"/>
      <c r="B275" s="1"/>
      <c r="C275" s="35"/>
      <c r="D275" s="287"/>
      <c r="E275" s="288"/>
      <c r="F275" s="42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149">
        <f t="shared" si="6"/>
        <v>0</v>
      </c>
      <c r="I275" s="14"/>
    </row>
    <row r="276" spans="1:9" ht="12.4" hidden="1" customHeight="1">
      <c r="A276" s="13"/>
      <c r="B276" s="1"/>
      <c r="C276" s="35"/>
      <c r="D276" s="287"/>
      <c r="E276" s="288"/>
      <c r="F276" s="42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149">
        <f t="shared" si="6"/>
        <v>0</v>
      </c>
      <c r="I276" s="14"/>
    </row>
    <row r="277" spans="1:9" ht="12.4" hidden="1" customHeight="1">
      <c r="A277" s="13"/>
      <c r="B277" s="1"/>
      <c r="C277" s="35"/>
      <c r="D277" s="287"/>
      <c r="E277" s="288"/>
      <c r="F277" s="42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149">
        <f t="shared" si="6"/>
        <v>0</v>
      </c>
      <c r="I277" s="14"/>
    </row>
    <row r="278" spans="1:9" ht="12.4" hidden="1" customHeight="1">
      <c r="A278" s="13"/>
      <c r="B278" s="1"/>
      <c r="C278" s="35"/>
      <c r="D278" s="287"/>
      <c r="E278" s="288"/>
      <c r="F278" s="42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149">
        <f t="shared" si="6"/>
        <v>0</v>
      </c>
      <c r="I278" s="14"/>
    </row>
    <row r="279" spans="1:9" ht="12.4" hidden="1" customHeight="1">
      <c r="A279" s="13"/>
      <c r="B279" s="1"/>
      <c r="C279" s="35"/>
      <c r="D279" s="287"/>
      <c r="E279" s="288"/>
      <c r="F279" s="42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149">
        <f t="shared" si="6"/>
        <v>0</v>
      </c>
      <c r="I279" s="14"/>
    </row>
    <row r="280" spans="1:9" ht="12.4" hidden="1" customHeight="1">
      <c r="A280" s="13"/>
      <c r="B280" s="1"/>
      <c r="C280" s="35"/>
      <c r="D280" s="287"/>
      <c r="E280" s="288"/>
      <c r="F280" s="42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149">
        <f t="shared" si="6"/>
        <v>0</v>
      </c>
      <c r="I280" s="14"/>
    </row>
    <row r="281" spans="1:9" ht="12.4" hidden="1" customHeight="1">
      <c r="A281" s="13"/>
      <c r="B281" s="1"/>
      <c r="C281" s="35"/>
      <c r="D281" s="287"/>
      <c r="E281" s="288"/>
      <c r="F281" s="42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149">
        <f t="shared" si="6"/>
        <v>0</v>
      </c>
      <c r="I281" s="14"/>
    </row>
    <row r="282" spans="1:9" ht="12.4" hidden="1" customHeight="1">
      <c r="A282" s="13"/>
      <c r="B282" s="1"/>
      <c r="C282" s="35"/>
      <c r="D282" s="287"/>
      <c r="E282" s="288"/>
      <c r="F282" s="42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149">
        <f t="shared" si="6"/>
        <v>0</v>
      </c>
      <c r="I282" s="14"/>
    </row>
    <row r="283" spans="1:9" ht="12.4" hidden="1" customHeight="1">
      <c r="A283" s="13"/>
      <c r="B283" s="1"/>
      <c r="C283" s="35"/>
      <c r="D283" s="287"/>
      <c r="E283" s="288"/>
      <c r="F283" s="42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149">
        <f t="shared" si="6"/>
        <v>0</v>
      </c>
      <c r="I283" s="14"/>
    </row>
    <row r="284" spans="1:9" ht="12.4" hidden="1" customHeight="1">
      <c r="A284" s="13"/>
      <c r="B284" s="1"/>
      <c r="C284" s="35"/>
      <c r="D284" s="287"/>
      <c r="E284" s="288"/>
      <c r="F284" s="42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149">
        <f t="shared" si="6"/>
        <v>0</v>
      </c>
      <c r="I284" s="14"/>
    </row>
    <row r="285" spans="1:9" ht="12.4" hidden="1" customHeight="1">
      <c r="A285" s="13"/>
      <c r="B285" s="1"/>
      <c r="C285" s="35"/>
      <c r="D285" s="287"/>
      <c r="E285" s="288"/>
      <c r="F285" s="42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149">
        <f t="shared" si="6"/>
        <v>0</v>
      </c>
      <c r="I285" s="14"/>
    </row>
    <row r="286" spans="1:9" ht="12.4" hidden="1" customHeight="1">
      <c r="A286" s="13"/>
      <c r="B286" s="1"/>
      <c r="C286" s="36"/>
      <c r="D286" s="287"/>
      <c r="E286" s="288"/>
      <c r="F286" s="42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149">
        <f>ROUND(IF(ISNUMBER(B286), G286*B286, 0),5)</f>
        <v>0</v>
      </c>
      <c r="I286" s="14"/>
    </row>
    <row r="287" spans="1:9" ht="12" hidden="1" customHeight="1">
      <c r="A287" s="13"/>
      <c r="B287" s="1"/>
      <c r="C287" s="35"/>
      <c r="D287" s="287"/>
      <c r="E287" s="288"/>
      <c r="F287" s="42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149">
        <f t="shared" ref="H287:H303" si="7">ROUND(IF(ISNUMBER(B287), G287*B287, 0),5)</f>
        <v>0</v>
      </c>
      <c r="I287" s="14"/>
    </row>
    <row r="288" spans="1:9" ht="12.4" hidden="1" customHeight="1">
      <c r="A288" s="13"/>
      <c r="B288" s="1"/>
      <c r="C288" s="35"/>
      <c r="D288" s="287"/>
      <c r="E288" s="288"/>
      <c r="F288" s="42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149">
        <f t="shared" si="7"/>
        <v>0</v>
      </c>
      <c r="I288" s="14"/>
    </row>
    <row r="289" spans="1:9" ht="12.4" hidden="1" customHeight="1">
      <c r="A289" s="13"/>
      <c r="B289" s="1"/>
      <c r="C289" s="35"/>
      <c r="D289" s="287"/>
      <c r="E289" s="288"/>
      <c r="F289" s="42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149">
        <f t="shared" si="7"/>
        <v>0</v>
      </c>
      <c r="I289" s="14"/>
    </row>
    <row r="290" spans="1:9" ht="12.4" hidden="1" customHeight="1">
      <c r="A290" s="13"/>
      <c r="B290" s="1"/>
      <c r="C290" s="35"/>
      <c r="D290" s="287"/>
      <c r="E290" s="288"/>
      <c r="F290" s="42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149">
        <f t="shared" si="7"/>
        <v>0</v>
      </c>
      <c r="I290" s="14"/>
    </row>
    <row r="291" spans="1:9" ht="12.4" hidden="1" customHeight="1">
      <c r="A291" s="13"/>
      <c r="B291" s="1"/>
      <c r="C291" s="35"/>
      <c r="D291" s="287"/>
      <c r="E291" s="288"/>
      <c r="F291" s="42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149">
        <f t="shared" si="7"/>
        <v>0</v>
      </c>
      <c r="I291" s="14"/>
    </row>
    <row r="292" spans="1:9" ht="12.4" hidden="1" customHeight="1">
      <c r="A292" s="13"/>
      <c r="B292" s="1"/>
      <c r="C292" s="35"/>
      <c r="D292" s="287"/>
      <c r="E292" s="288"/>
      <c r="F292" s="42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149">
        <f t="shared" si="7"/>
        <v>0</v>
      </c>
      <c r="I292" s="14"/>
    </row>
    <row r="293" spans="1:9" ht="12.4" hidden="1" customHeight="1">
      <c r="A293" s="13"/>
      <c r="B293" s="1"/>
      <c r="C293" s="35"/>
      <c r="D293" s="287"/>
      <c r="E293" s="288"/>
      <c r="F293" s="42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149">
        <f t="shared" si="7"/>
        <v>0</v>
      </c>
      <c r="I293" s="14"/>
    </row>
    <row r="294" spans="1:9" ht="12.4" hidden="1" customHeight="1">
      <c r="A294" s="13"/>
      <c r="B294" s="1"/>
      <c r="C294" s="35"/>
      <c r="D294" s="287"/>
      <c r="E294" s="288"/>
      <c r="F294" s="42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149">
        <f t="shared" si="7"/>
        <v>0</v>
      </c>
      <c r="I294" s="14"/>
    </row>
    <row r="295" spans="1:9" ht="12.4" hidden="1" customHeight="1">
      <c r="A295" s="13"/>
      <c r="B295" s="1"/>
      <c r="C295" s="35"/>
      <c r="D295" s="287"/>
      <c r="E295" s="288"/>
      <c r="F295" s="42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149">
        <f t="shared" si="7"/>
        <v>0</v>
      </c>
      <c r="I295" s="14"/>
    </row>
    <row r="296" spans="1:9" ht="12.4" hidden="1" customHeight="1">
      <c r="A296" s="13"/>
      <c r="B296" s="1"/>
      <c r="C296" s="35"/>
      <c r="D296" s="287"/>
      <c r="E296" s="288"/>
      <c r="F296" s="42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149">
        <f t="shared" si="7"/>
        <v>0</v>
      </c>
      <c r="I296" s="14"/>
    </row>
    <row r="297" spans="1:9" ht="12.4" hidden="1" customHeight="1">
      <c r="A297" s="13"/>
      <c r="B297" s="1"/>
      <c r="C297" s="35"/>
      <c r="D297" s="287"/>
      <c r="E297" s="288"/>
      <c r="F297" s="42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149">
        <f t="shared" si="7"/>
        <v>0</v>
      </c>
      <c r="I297" s="14"/>
    </row>
    <row r="298" spans="1:9" ht="12.4" hidden="1" customHeight="1">
      <c r="A298" s="13"/>
      <c r="B298" s="1"/>
      <c r="C298" s="35"/>
      <c r="D298" s="287"/>
      <c r="E298" s="288"/>
      <c r="F298" s="42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149">
        <f t="shared" si="7"/>
        <v>0</v>
      </c>
      <c r="I298" s="14"/>
    </row>
    <row r="299" spans="1:9" ht="12.4" hidden="1" customHeight="1">
      <c r="A299" s="13"/>
      <c r="B299" s="1"/>
      <c r="C299" s="35"/>
      <c r="D299" s="287"/>
      <c r="E299" s="288"/>
      <c r="F299" s="42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149">
        <f t="shared" si="7"/>
        <v>0</v>
      </c>
      <c r="I299" s="14"/>
    </row>
    <row r="300" spans="1:9" ht="12.4" hidden="1" customHeight="1">
      <c r="A300" s="13"/>
      <c r="B300" s="1"/>
      <c r="C300" s="35"/>
      <c r="D300" s="287"/>
      <c r="E300" s="288"/>
      <c r="F300" s="42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149">
        <f t="shared" si="7"/>
        <v>0</v>
      </c>
      <c r="I300" s="14"/>
    </row>
    <row r="301" spans="1:9" ht="12.4" hidden="1" customHeight="1">
      <c r="A301" s="13"/>
      <c r="B301" s="1"/>
      <c r="C301" s="35"/>
      <c r="D301" s="287"/>
      <c r="E301" s="288"/>
      <c r="F301" s="42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149">
        <f t="shared" si="7"/>
        <v>0</v>
      </c>
      <c r="I301" s="14"/>
    </row>
    <row r="302" spans="1:9" ht="12.4" hidden="1" customHeight="1">
      <c r="A302" s="13"/>
      <c r="B302" s="1"/>
      <c r="C302" s="36"/>
      <c r="D302" s="287"/>
      <c r="E302" s="288"/>
      <c r="F302" s="42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149">
        <f t="shared" si="7"/>
        <v>0</v>
      </c>
      <c r="I302" s="14"/>
    </row>
    <row r="303" spans="1:9" ht="12.4" hidden="1" customHeight="1">
      <c r="A303" s="13"/>
      <c r="B303" s="1"/>
      <c r="C303" s="36"/>
      <c r="D303" s="287"/>
      <c r="E303" s="288"/>
      <c r="F303" s="42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149">
        <f t="shared" si="7"/>
        <v>0</v>
      </c>
      <c r="I303" s="14"/>
    </row>
    <row r="304" spans="1:9" ht="12.4" hidden="1" customHeight="1">
      <c r="A304" s="13"/>
      <c r="B304" s="1"/>
      <c r="C304" s="35"/>
      <c r="D304" s="287"/>
      <c r="E304" s="288"/>
      <c r="F304" s="42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149">
        <f>ROUND(IF(ISNUMBER(B304), G304*B304, 0),5)</f>
        <v>0</v>
      </c>
      <c r="I304" s="14"/>
    </row>
    <row r="305" spans="1:9" ht="12.4" hidden="1" customHeight="1">
      <c r="A305" s="13"/>
      <c r="B305" s="1"/>
      <c r="C305" s="35"/>
      <c r="D305" s="287"/>
      <c r="E305" s="288"/>
      <c r="F305" s="42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149">
        <f t="shared" ref="H305:H342" si="8">ROUND(IF(ISNUMBER(B305), G305*B305, 0),5)</f>
        <v>0</v>
      </c>
      <c r="I305" s="14"/>
    </row>
    <row r="306" spans="1:9" ht="12.4" hidden="1" customHeight="1">
      <c r="A306" s="13"/>
      <c r="B306" s="1"/>
      <c r="C306" s="35"/>
      <c r="D306" s="287"/>
      <c r="E306" s="288"/>
      <c r="F306" s="42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149">
        <f t="shared" si="8"/>
        <v>0</v>
      </c>
      <c r="I306" s="14"/>
    </row>
    <row r="307" spans="1:9" ht="12.4" hidden="1" customHeight="1">
      <c r="A307" s="13"/>
      <c r="B307" s="1"/>
      <c r="C307" s="35"/>
      <c r="D307" s="287"/>
      <c r="E307" s="288"/>
      <c r="F307" s="42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149">
        <f t="shared" si="8"/>
        <v>0</v>
      </c>
      <c r="I307" s="14"/>
    </row>
    <row r="308" spans="1:9" ht="12.4" hidden="1" customHeight="1">
      <c r="A308" s="13"/>
      <c r="B308" s="1"/>
      <c r="C308" s="35"/>
      <c r="D308" s="287"/>
      <c r="E308" s="288"/>
      <c r="F308" s="42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149">
        <f t="shared" si="8"/>
        <v>0</v>
      </c>
      <c r="I308" s="14"/>
    </row>
    <row r="309" spans="1:9" ht="12.4" hidden="1" customHeight="1">
      <c r="A309" s="13"/>
      <c r="B309" s="1"/>
      <c r="C309" s="35"/>
      <c r="D309" s="287"/>
      <c r="E309" s="288"/>
      <c r="F309" s="42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149">
        <f t="shared" si="8"/>
        <v>0</v>
      </c>
      <c r="I309" s="14"/>
    </row>
    <row r="310" spans="1:9" ht="12.4" hidden="1" customHeight="1">
      <c r="A310" s="13"/>
      <c r="B310" s="1"/>
      <c r="C310" s="35"/>
      <c r="D310" s="287"/>
      <c r="E310" s="288"/>
      <c r="F310" s="42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149">
        <f t="shared" si="8"/>
        <v>0</v>
      </c>
      <c r="I310" s="14"/>
    </row>
    <row r="311" spans="1:9" ht="12.4" hidden="1" customHeight="1">
      <c r="A311" s="13"/>
      <c r="B311" s="1"/>
      <c r="C311" s="35"/>
      <c r="D311" s="287"/>
      <c r="E311" s="288"/>
      <c r="F311" s="42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149">
        <f t="shared" si="8"/>
        <v>0</v>
      </c>
      <c r="I311" s="14"/>
    </row>
    <row r="312" spans="1:9" ht="12.4" hidden="1" customHeight="1">
      <c r="A312" s="13"/>
      <c r="B312" s="1"/>
      <c r="C312" s="35"/>
      <c r="D312" s="287"/>
      <c r="E312" s="288"/>
      <c r="F312" s="42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149">
        <f t="shared" si="8"/>
        <v>0</v>
      </c>
      <c r="I312" s="14"/>
    </row>
    <row r="313" spans="1:9" ht="12.4" hidden="1" customHeight="1">
      <c r="A313" s="13"/>
      <c r="B313" s="1"/>
      <c r="C313" s="35"/>
      <c r="D313" s="287"/>
      <c r="E313" s="288"/>
      <c r="F313" s="42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149">
        <f t="shared" si="8"/>
        <v>0</v>
      </c>
      <c r="I313" s="14"/>
    </row>
    <row r="314" spans="1:9" ht="12.4" hidden="1" customHeight="1">
      <c r="A314" s="13"/>
      <c r="B314" s="1"/>
      <c r="C314" s="35"/>
      <c r="D314" s="287"/>
      <c r="E314" s="288"/>
      <c r="F314" s="42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149">
        <f t="shared" si="8"/>
        <v>0</v>
      </c>
      <c r="I314" s="14"/>
    </row>
    <row r="315" spans="1:9" ht="12.4" hidden="1" customHeight="1">
      <c r="A315" s="13"/>
      <c r="B315" s="1"/>
      <c r="C315" s="36"/>
      <c r="D315" s="287"/>
      <c r="E315" s="288"/>
      <c r="F315" s="42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149">
        <f t="shared" si="8"/>
        <v>0</v>
      </c>
      <c r="I315" s="14"/>
    </row>
    <row r="316" spans="1:9" ht="12" hidden="1" customHeight="1">
      <c r="A316" s="13"/>
      <c r="B316" s="1"/>
      <c r="C316" s="35"/>
      <c r="D316" s="287"/>
      <c r="E316" s="288"/>
      <c r="F316" s="42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149">
        <f t="shared" si="8"/>
        <v>0</v>
      </c>
      <c r="I316" s="14"/>
    </row>
    <row r="317" spans="1:9" ht="12.4" hidden="1" customHeight="1">
      <c r="A317" s="13"/>
      <c r="B317" s="1"/>
      <c r="C317" s="35"/>
      <c r="D317" s="287"/>
      <c r="E317" s="288"/>
      <c r="F317" s="42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149">
        <f t="shared" si="8"/>
        <v>0</v>
      </c>
      <c r="I317" s="14"/>
    </row>
    <row r="318" spans="1:9" ht="12.4" hidden="1" customHeight="1">
      <c r="A318" s="13"/>
      <c r="B318" s="1"/>
      <c r="C318" s="35"/>
      <c r="D318" s="287"/>
      <c r="E318" s="288"/>
      <c r="F318" s="42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149">
        <f t="shared" si="8"/>
        <v>0</v>
      </c>
      <c r="I318" s="14"/>
    </row>
    <row r="319" spans="1:9" ht="12.4" hidden="1" customHeight="1">
      <c r="A319" s="13"/>
      <c r="B319" s="1"/>
      <c r="C319" s="35"/>
      <c r="D319" s="287"/>
      <c r="E319" s="288"/>
      <c r="F319" s="42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149">
        <f t="shared" si="8"/>
        <v>0</v>
      </c>
      <c r="I319" s="14"/>
    </row>
    <row r="320" spans="1:9" ht="12.4" hidden="1" customHeight="1">
      <c r="A320" s="13"/>
      <c r="B320" s="1"/>
      <c r="C320" s="35"/>
      <c r="D320" s="287"/>
      <c r="E320" s="288"/>
      <c r="F320" s="42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149">
        <f t="shared" si="8"/>
        <v>0</v>
      </c>
      <c r="I320" s="14"/>
    </row>
    <row r="321" spans="1:9" ht="12.4" hidden="1" customHeight="1">
      <c r="A321" s="13"/>
      <c r="B321" s="1"/>
      <c r="C321" s="35"/>
      <c r="D321" s="287"/>
      <c r="E321" s="288"/>
      <c r="F321" s="42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149">
        <f t="shared" si="8"/>
        <v>0</v>
      </c>
      <c r="I321" s="14"/>
    </row>
    <row r="322" spans="1:9" ht="12.4" hidden="1" customHeight="1">
      <c r="A322" s="13"/>
      <c r="B322" s="1"/>
      <c r="C322" s="35"/>
      <c r="D322" s="287"/>
      <c r="E322" s="288"/>
      <c r="F322" s="42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149">
        <f t="shared" si="8"/>
        <v>0</v>
      </c>
      <c r="I322" s="14"/>
    </row>
    <row r="323" spans="1:9" ht="12.4" hidden="1" customHeight="1">
      <c r="A323" s="13"/>
      <c r="B323" s="1"/>
      <c r="C323" s="35"/>
      <c r="D323" s="287"/>
      <c r="E323" s="288"/>
      <c r="F323" s="42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149">
        <f t="shared" si="8"/>
        <v>0</v>
      </c>
      <c r="I323" s="14"/>
    </row>
    <row r="324" spans="1:9" ht="12.4" hidden="1" customHeight="1">
      <c r="A324" s="13"/>
      <c r="B324" s="1"/>
      <c r="C324" s="35"/>
      <c r="D324" s="287"/>
      <c r="E324" s="288"/>
      <c r="F324" s="42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149">
        <f t="shared" si="8"/>
        <v>0</v>
      </c>
      <c r="I324" s="14"/>
    </row>
    <row r="325" spans="1:9" ht="12.4" hidden="1" customHeight="1">
      <c r="A325" s="13"/>
      <c r="B325" s="1"/>
      <c r="C325" s="35"/>
      <c r="D325" s="287"/>
      <c r="E325" s="288"/>
      <c r="F325" s="42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149">
        <f t="shared" si="8"/>
        <v>0</v>
      </c>
      <c r="I325" s="14"/>
    </row>
    <row r="326" spans="1:9" ht="12.4" hidden="1" customHeight="1">
      <c r="A326" s="13"/>
      <c r="B326" s="1"/>
      <c r="C326" s="35"/>
      <c r="D326" s="287"/>
      <c r="E326" s="288"/>
      <c r="F326" s="42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149">
        <f t="shared" si="8"/>
        <v>0</v>
      </c>
      <c r="I326" s="14"/>
    </row>
    <row r="327" spans="1:9" ht="12.4" hidden="1" customHeight="1">
      <c r="A327" s="13"/>
      <c r="B327" s="1"/>
      <c r="C327" s="35"/>
      <c r="D327" s="287"/>
      <c r="E327" s="288"/>
      <c r="F327" s="42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149">
        <f t="shared" si="8"/>
        <v>0</v>
      </c>
      <c r="I327" s="14"/>
    </row>
    <row r="328" spans="1:9" ht="12.4" hidden="1" customHeight="1">
      <c r="A328" s="13"/>
      <c r="B328" s="1"/>
      <c r="C328" s="35"/>
      <c r="D328" s="287"/>
      <c r="E328" s="288"/>
      <c r="F328" s="42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149">
        <f t="shared" si="8"/>
        <v>0</v>
      </c>
      <c r="I328" s="14"/>
    </row>
    <row r="329" spans="1:9" ht="12.4" hidden="1" customHeight="1">
      <c r="A329" s="13"/>
      <c r="B329" s="1"/>
      <c r="C329" s="35"/>
      <c r="D329" s="287"/>
      <c r="E329" s="288"/>
      <c r="F329" s="42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149">
        <f t="shared" si="8"/>
        <v>0</v>
      </c>
      <c r="I329" s="14"/>
    </row>
    <row r="330" spans="1:9" ht="12.4" hidden="1" customHeight="1">
      <c r="A330" s="13"/>
      <c r="B330" s="1"/>
      <c r="C330" s="35"/>
      <c r="D330" s="287"/>
      <c r="E330" s="288"/>
      <c r="F330" s="42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149">
        <f t="shared" si="8"/>
        <v>0</v>
      </c>
      <c r="I330" s="14"/>
    </row>
    <row r="331" spans="1:9" ht="12.4" hidden="1" customHeight="1">
      <c r="A331" s="13"/>
      <c r="B331" s="1"/>
      <c r="C331" s="35"/>
      <c r="D331" s="287"/>
      <c r="E331" s="288"/>
      <c r="F331" s="42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149">
        <f t="shared" si="8"/>
        <v>0</v>
      </c>
      <c r="I331" s="14"/>
    </row>
    <row r="332" spans="1:9" ht="12.4" hidden="1" customHeight="1">
      <c r="A332" s="13"/>
      <c r="B332" s="1"/>
      <c r="C332" s="35"/>
      <c r="D332" s="287"/>
      <c r="E332" s="288"/>
      <c r="F332" s="42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149">
        <f t="shared" si="8"/>
        <v>0</v>
      </c>
      <c r="I332" s="14"/>
    </row>
    <row r="333" spans="1:9" ht="12.4" hidden="1" customHeight="1">
      <c r="A333" s="13"/>
      <c r="B333" s="1"/>
      <c r="C333" s="35"/>
      <c r="D333" s="287"/>
      <c r="E333" s="288"/>
      <c r="F333" s="42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149">
        <f t="shared" si="8"/>
        <v>0</v>
      </c>
      <c r="I333" s="14"/>
    </row>
    <row r="334" spans="1:9" ht="12.4" hidden="1" customHeight="1">
      <c r="A334" s="13"/>
      <c r="B334" s="1"/>
      <c r="C334" s="35"/>
      <c r="D334" s="287"/>
      <c r="E334" s="288"/>
      <c r="F334" s="42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149">
        <f t="shared" si="8"/>
        <v>0</v>
      </c>
      <c r="I334" s="14"/>
    </row>
    <row r="335" spans="1:9" ht="12.4" hidden="1" customHeight="1">
      <c r="A335" s="13"/>
      <c r="B335" s="1"/>
      <c r="C335" s="35"/>
      <c r="D335" s="287"/>
      <c r="E335" s="288"/>
      <c r="F335" s="42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149">
        <f t="shared" si="8"/>
        <v>0</v>
      </c>
      <c r="I335" s="14"/>
    </row>
    <row r="336" spans="1:9" ht="12.4" hidden="1" customHeight="1">
      <c r="A336" s="13"/>
      <c r="B336" s="1"/>
      <c r="C336" s="35"/>
      <c r="D336" s="287"/>
      <c r="E336" s="288"/>
      <c r="F336" s="42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149">
        <f t="shared" si="8"/>
        <v>0</v>
      </c>
      <c r="I336" s="14"/>
    </row>
    <row r="337" spans="1:9" ht="12.4" hidden="1" customHeight="1">
      <c r="A337" s="13"/>
      <c r="B337" s="1"/>
      <c r="C337" s="35"/>
      <c r="D337" s="287"/>
      <c r="E337" s="288"/>
      <c r="F337" s="42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149">
        <f t="shared" si="8"/>
        <v>0</v>
      </c>
      <c r="I337" s="14"/>
    </row>
    <row r="338" spans="1:9" ht="12.4" hidden="1" customHeight="1">
      <c r="A338" s="13"/>
      <c r="B338" s="1"/>
      <c r="C338" s="35"/>
      <c r="D338" s="287"/>
      <c r="E338" s="288"/>
      <c r="F338" s="42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149">
        <f t="shared" si="8"/>
        <v>0</v>
      </c>
      <c r="I338" s="14"/>
    </row>
    <row r="339" spans="1:9" ht="12.4" hidden="1" customHeight="1">
      <c r="A339" s="13"/>
      <c r="B339" s="1"/>
      <c r="C339" s="35"/>
      <c r="D339" s="287"/>
      <c r="E339" s="288"/>
      <c r="F339" s="42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149">
        <f t="shared" si="8"/>
        <v>0</v>
      </c>
      <c r="I339" s="14"/>
    </row>
    <row r="340" spans="1:9" ht="12.4" hidden="1" customHeight="1">
      <c r="A340" s="13"/>
      <c r="B340" s="1"/>
      <c r="C340" s="35"/>
      <c r="D340" s="287"/>
      <c r="E340" s="288"/>
      <c r="F340" s="42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149">
        <f t="shared" si="8"/>
        <v>0</v>
      </c>
      <c r="I340" s="14"/>
    </row>
    <row r="341" spans="1:9" ht="12.4" hidden="1" customHeight="1">
      <c r="A341" s="13"/>
      <c r="B341" s="1"/>
      <c r="C341" s="35"/>
      <c r="D341" s="287"/>
      <c r="E341" s="288"/>
      <c r="F341" s="42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149">
        <f t="shared" si="8"/>
        <v>0</v>
      </c>
      <c r="I341" s="14"/>
    </row>
    <row r="342" spans="1:9" ht="12.4" hidden="1" customHeight="1">
      <c r="A342" s="13"/>
      <c r="B342" s="1"/>
      <c r="C342" s="35"/>
      <c r="D342" s="287"/>
      <c r="E342" s="288"/>
      <c r="F342" s="42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149">
        <f t="shared" si="8"/>
        <v>0</v>
      </c>
      <c r="I342" s="14"/>
    </row>
    <row r="343" spans="1:9" ht="12.4" hidden="1" customHeight="1">
      <c r="A343" s="13"/>
      <c r="B343" s="1"/>
      <c r="C343" s="36"/>
      <c r="D343" s="287"/>
      <c r="E343" s="288"/>
      <c r="F343" s="42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149">
        <f>ROUND(IF(ISNUMBER(B343), G343*B343, 0),5)</f>
        <v>0</v>
      </c>
      <c r="I343" s="14"/>
    </row>
    <row r="344" spans="1:9" ht="12" hidden="1" customHeight="1">
      <c r="A344" s="13"/>
      <c r="B344" s="1"/>
      <c r="C344" s="35"/>
      <c r="D344" s="287"/>
      <c r="E344" s="288"/>
      <c r="F344" s="42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149">
        <f t="shared" ref="H344:H394" si="9">ROUND(IF(ISNUMBER(B344), G344*B344, 0),5)</f>
        <v>0</v>
      </c>
      <c r="I344" s="14"/>
    </row>
    <row r="345" spans="1:9" ht="12.4" hidden="1" customHeight="1">
      <c r="A345" s="13"/>
      <c r="B345" s="1"/>
      <c r="C345" s="35"/>
      <c r="D345" s="287"/>
      <c r="E345" s="288"/>
      <c r="F345" s="42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149">
        <f t="shared" si="9"/>
        <v>0</v>
      </c>
      <c r="I345" s="14"/>
    </row>
    <row r="346" spans="1:9" ht="12.4" hidden="1" customHeight="1">
      <c r="A346" s="13"/>
      <c r="B346" s="1"/>
      <c r="C346" s="35"/>
      <c r="D346" s="287"/>
      <c r="E346" s="288"/>
      <c r="F346" s="42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149">
        <f t="shared" si="9"/>
        <v>0</v>
      </c>
      <c r="I346" s="14"/>
    </row>
    <row r="347" spans="1:9" ht="12.4" hidden="1" customHeight="1">
      <c r="A347" s="13"/>
      <c r="B347" s="1"/>
      <c r="C347" s="35"/>
      <c r="D347" s="287"/>
      <c r="E347" s="288"/>
      <c r="F347" s="42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149">
        <f t="shared" si="9"/>
        <v>0</v>
      </c>
      <c r="I347" s="14"/>
    </row>
    <row r="348" spans="1:9" ht="12.4" hidden="1" customHeight="1">
      <c r="A348" s="13"/>
      <c r="B348" s="1"/>
      <c r="C348" s="35"/>
      <c r="D348" s="287"/>
      <c r="E348" s="288"/>
      <c r="F348" s="42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149">
        <f t="shared" si="9"/>
        <v>0</v>
      </c>
      <c r="I348" s="14"/>
    </row>
    <row r="349" spans="1:9" ht="12.4" hidden="1" customHeight="1">
      <c r="A349" s="13"/>
      <c r="B349" s="1"/>
      <c r="C349" s="35"/>
      <c r="D349" s="287"/>
      <c r="E349" s="288"/>
      <c r="F349" s="42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149">
        <f t="shared" si="9"/>
        <v>0</v>
      </c>
      <c r="I349" s="14"/>
    </row>
    <row r="350" spans="1:9" ht="12.4" hidden="1" customHeight="1">
      <c r="A350" s="13"/>
      <c r="B350" s="1"/>
      <c r="C350" s="35"/>
      <c r="D350" s="287"/>
      <c r="E350" s="288"/>
      <c r="F350" s="42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149">
        <f t="shared" si="9"/>
        <v>0</v>
      </c>
      <c r="I350" s="14"/>
    </row>
    <row r="351" spans="1:9" ht="12.4" hidden="1" customHeight="1">
      <c r="A351" s="13"/>
      <c r="B351" s="1"/>
      <c r="C351" s="35"/>
      <c r="D351" s="287"/>
      <c r="E351" s="288"/>
      <c r="F351" s="42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149">
        <f t="shared" si="9"/>
        <v>0</v>
      </c>
      <c r="I351" s="14"/>
    </row>
    <row r="352" spans="1:9" ht="12.4" hidden="1" customHeight="1">
      <c r="A352" s="13"/>
      <c r="B352" s="1"/>
      <c r="C352" s="35"/>
      <c r="D352" s="287"/>
      <c r="E352" s="288"/>
      <c r="F352" s="42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149">
        <f t="shared" si="9"/>
        <v>0</v>
      </c>
      <c r="I352" s="14"/>
    </row>
    <row r="353" spans="1:9" ht="12.4" hidden="1" customHeight="1">
      <c r="A353" s="13"/>
      <c r="B353" s="1"/>
      <c r="C353" s="35"/>
      <c r="D353" s="287"/>
      <c r="E353" s="288"/>
      <c r="F353" s="42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149">
        <f t="shared" si="9"/>
        <v>0</v>
      </c>
      <c r="I353" s="14"/>
    </row>
    <row r="354" spans="1:9" ht="12.4" hidden="1" customHeight="1">
      <c r="A354" s="13"/>
      <c r="B354" s="1"/>
      <c r="C354" s="35"/>
      <c r="D354" s="287"/>
      <c r="E354" s="288"/>
      <c r="F354" s="42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149">
        <f t="shared" si="9"/>
        <v>0</v>
      </c>
      <c r="I354" s="14"/>
    </row>
    <row r="355" spans="1:9" ht="12.4" hidden="1" customHeight="1">
      <c r="A355" s="13"/>
      <c r="B355" s="1"/>
      <c r="C355" s="35"/>
      <c r="D355" s="287"/>
      <c r="E355" s="288"/>
      <c r="F355" s="42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149">
        <f t="shared" si="9"/>
        <v>0</v>
      </c>
      <c r="I355" s="14"/>
    </row>
    <row r="356" spans="1:9" ht="12.4" hidden="1" customHeight="1">
      <c r="A356" s="13"/>
      <c r="B356" s="1"/>
      <c r="C356" s="35"/>
      <c r="D356" s="287"/>
      <c r="E356" s="288"/>
      <c r="F356" s="42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149">
        <f t="shared" si="9"/>
        <v>0</v>
      </c>
      <c r="I356" s="14"/>
    </row>
    <row r="357" spans="1:9" ht="12.4" hidden="1" customHeight="1">
      <c r="A357" s="13"/>
      <c r="B357" s="1"/>
      <c r="C357" s="35"/>
      <c r="D357" s="287"/>
      <c r="E357" s="288"/>
      <c r="F357" s="42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149">
        <f t="shared" si="9"/>
        <v>0</v>
      </c>
      <c r="I357" s="14"/>
    </row>
    <row r="358" spans="1:9" ht="12.4" hidden="1" customHeight="1">
      <c r="A358" s="13"/>
      <c r="B358" s="1"/>
      <c r="C358" s="35"/>
      <c r="D358" s="287"/>
      <c r="E358" s="288"/>
      <c r="F358" s="42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149">
        <f t="shared" si="9"/>
        <v>0</v>
      </c>
      <c r="I358" s="14"/>
    </row>
    <row r="359" spans="1:9" ht="12.4" hidden="1" customHeight="1">
      <c r="A359" s="13"/>
      <c r="B359" s="1"/>
      <c r="C359" s="35"/>
      <c r="D359" s="287"/>
      <c r="E359" s="288"/>
      <c r="F359" s="42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149">
        <f t="shared" si="9"/>
        <v>0</v>
      </c>
      <c r="I359" s="14"/>
    </row>
    <row r="360" spans="1:9" ht="12.4" hidden="1" customHeight="1">
      <c r="A360" s="13"/>
      <c r="B360" s="1"/>
      <c r="C360" s="35"/>
      <c r="D360" s="287"/>
      <c r="E360" s="288"/>
      <c r="F360" s="42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149">
        <f t="shared" si="9"/>
        <v>0</v>
      </c>
      <c r="I360" s="14"/>
    </row>
    <row r="361" spans="1:9" ht="12.4" hidden="1" customHeight="1">
      <c r="A361" s="13"/>
      <c r="B361" s="1"/>
      <c r="C361" s="35"/>
      <c r="D361" s="287"/>
      <c r="E361" s="288"/>
      <c r="F361" s="42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149">
        <f t="shared" si="9"/>
        <v>0</v>
      </c>
      <c r="I361" s="14"/>
    </row>
    <row r="362" spans="1:9" ht="12.4" hidden="1" customHeight="1">
      <c r="A362" s="13"/>
      <c r="B362" s="1"/>
      <c r="C362" s="35"/>
      <c r="D362" s="287"/>
      <c r="E362" s="288"/>
      <c r="F362" s="42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149">
        <f t="shared" si="9"/>
        <v>0</v>
      </c>
      <c r="I362" s="14"/>
    </row>
    <row r="363" spans="1:9" ht="12.4" hidden="1" customHeight="1">
      <c r="A363" s="13"/>
      <c r="B363" s="1"/>
      <c r="C363" s="35"/>
      <c r="D363" s="287"/>
      <c r="E363" s="288"/>
      <c r="F363" s="42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149">
        <f t="shared" si="9"/>
        <v>0</v>
      </c>
      <c r="I363" s="14"/>
    </row>
    <row r="364" spans="1:9" ht="12.4" hidden="1" customHeight="1">
      <c r="A364" s="13"/>
      <c r="B364" s="1"/>
      <c r="C364" s="35"/>
      <c r="D364" s="287"/>
      <c r="E364" s="288"/>
      <c r="F364" s="42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149">
        <f t="shared" si="9"/>
        <v>0</v>
      </c>
      <c r="I364" s="14"/>
    </row>
    <row r="365" spans="1:9" ht="12.4" hidden="1" customHeight="1">
      <c r="A365" s="13"/>
      <c r="B365" s="1"/>
      <c r="C365" s="35"/>
      <c r="D365" s="287"/>
      <c r="E365" s="288"/>
      <c r="F365" s="42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149">
        <f t="shared" si="9"/>
        <v>0</v>
      </c>
      <c r="I365" s="14"/>
    </row>
    <row r="366" spans="1:9" ht="12.4" hidden="1" customHeight="1">
      <c r="A366" s="13"/>
      <c r="B366" s="1"/>
      <c r="C366" s="35"/>
      <c r="D366" s="287"/>
      <c r="E366" s="288"/>
      <c r="F366" s="42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149">
        <f t="shared" si="9"/>
        <v>0</v>
      </c>
      <c r="I366" s="14"/>
    </row>
    <row r="367" spans="1:9" ht="12.4" hidden="1" customHeight="1">
      <c r="A367" s="13"/>
      <c r="B367" s="1"/>
      <c r="C367" s="36"/>
      <c r="D367" s="287"/>
      <c r="E367" s="288"/>
      <c r="F367" s="42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149">
        <f t="shared" si="9"/>
        <v>0</v>
      </c>
      <c r="I367" s="14"/>
    </row>
    <row r="368" spans="1:9" ht="12" hidden="1" customHeight="1">
      <c r="A368" s="13"/>
      <c r="B368" s="1"/>
      <c r="C368" s="35"/>
      <c r="D368" s="287"/>
      <c r="E368" s="288"/>
      <c r="F368" s="42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149">
        <f t="shared" si="9"/>
        <v>0</v>
      </c>
      <c r="I368" s="14"/>
    </row>
    <row r="369" spans="1:9" ht="12.4" hidden="1" customHeight="1">
      <c r="A369" s="13"/>
      <c r="B369" s="1"/>
      <c r="C369" s="35"/>
      <c r="D369" s="287"/>
      <c r="E369" s="288"/>
      <c r="F369" s="42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149">
        <f t="shared" si="9"/>
        <v>0</v>
      </c>
      <c r="I369" s="14"/>
    </row>
    <row r="370" spans="1:9" ht="12.4" hidden="1" customHeight="1">
      <c r="A370" s="13"/>
      <c r="B370" s="1"/>
      <c r="C370" s="35"/>
      <c r="D370" s="287"/>
      <c r="E370" s="288"/>
      <c r="F370" s="42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149">
        <f t="shared" si="9"/>
        <v>0</v>
      </c>
      <c r="I370" s="14"/>
    </row>
    <row r="371" spans="1:9" ht="12.4" hidden="1" customHeight="1">
      <c r="A371" s="13"/>
      <c r="B371" s="1"/>
      <c r="C371" s="35"/>
      <c r="D371" s="287"/>
      <c r="E371" s="288"/>
      <c r="F371" s="42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149">
        <f t="shared" si="9"/>
        <v>0</v>
      </c>
      <c r="I371" s="14"/>
    </row>
    <row r="372" spans="1:9" ht="12.4" hidden="1" customHeight="1">
      <c r="A372" s="13"/>
      <c r="B372" s="1"/>
      <c r="C372" s="35"/>
      <c r="D372" s="287"/>
      <c r="E372" s="288"/>
      <c r="F372" s="42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149">
        <f t="shared" si="9"/>
        <v>0</v>
      </c>
      <c r="I372" s="14"/>
    </row>
    <row r="373" spans="1:9" ht="12.4" hidden="1" customHeight="1">
      <c r="A373" s="13"/>
      <c r="B373" s="1"/>
      <c r="C373" s="35"/>
      <c r="D373" s="287"/>
      <c r="E373" s="288"/>
      <c r="F373" s="42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149">
        <f t="shared" si="9"/>
        <v>0</v>
      </c>
      <c r="I373" s="14"/>
    </row>
    <row r="374" spans="1:9" ht="12.4" hidden="1" customHeight="1">
      <c r="A374" s="13"/>
      <c r="B374" s="1"/>
      <c r="C374" s="35"/>
      <c r="D374" s="287"/>
      <c r="E374" s="288"/>
      <c r="F374" s="42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149">
        <f t="shared" si="9"/>
        <v>0</v>
      </c>
      <c r="I374" s="14"/>
    </row>
    <row r="375" spans="1:9" ht="12.4" hidden="1" customHeight="1">
      <c r="A375" s="13"/>
      <c r="B375" s="1"/>
      <c r="C375" s="35"/>
      <c r="D375" s="287"/>
      <c r="E375" s="288"/>
      <c r="F375" s="42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149">
        <f t="shared" si="9"/>
        <v>0</v>
      </c>
      <c r="I375" s="14"/>
    </row>
    <row r="376" spans="1:9" ht="12.4" hidden="1" customHeight="1">
      <c r="A376" s="13"/>
      <c r="B376" s="1"/>
      <c r="C376" s="35"/>
      <c r="D376" s="287"/>
      <c r="E376" s="288"/>
      <c r="F376" s="42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149">
        <f t="shared" si="9"/>
        <v>0</v>
      </c>
      <c r="I376" s="14"/>
    </row>
    <row r="377" spans="1:9" ht="12.4" hidden="1" customHeight="1">
      <c r="A377" s="13"/>
      <c r="B377" s="1"/>
      <c r="C377" s="35"/>
      <c r="D377" s="287"/>
      <c r="E377" s="288"/>
      <c r="F377" s="42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149">
        <f t="shared" si="9"/>
        <v>0</v>
      </c>
      <c r="I377" s="14"/>
    </row>
    <row r="378" spans="1:9" ht="12.4" hidden="1" customHeight="1">
      <c r="A378" s="13"/>
      <c r="B378" s="1"/>
      <c r="C378" s="35"/>
      <c r="D378" s="287"/>
      <c r="E378" s="288"/>
      <c r="F378" s="42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149">
        <f t="shared" si="9"/>
        <v>0</v>
      </c>
      <c r="I378" s="14"/>
    </row>
    <row r="379" spans="1:9" ht="12.4" hidden="1" customHeight="1">
      <c r="A379" s="13"/>
      <c r="B379" s="1"/>
      <c r="C379" s="35"/>
      <c r="D379" s="287"/>
      <c r="E379" s="288"/>
      <c r="F379" s="42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149">
        <f t="shared" si="9"/>
        <v>0</v>
      </c>
      <c r="I379" s="14"/>
    </row>
    <row r="380" spans="1:9" ht="12.4" hidden="1" customHeight="1">
      <c r="A380" s="13"/>
      <c r="B380" s="1"/>
      <c r="C380" s="35"/>
      <c r="D380" s="287"/>
      <c r="E380" s="288"/>
      <c r="F380" s="42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149">
        <f t="shared" si="9"/>
        <v>0</v>
      </c>
      <c r="I380" s="14"/>
    </row>
    <row r="381" spans="1:9" ht="12.4" hidden="1" customHeight="1">
      <c r="A381" s="13"/>
      <c r="B381" s="1"/>
      <c r="C381" s="35"/>
      <c r="D381" s="287"/>
      <c r="E381" s="288"/>
      <c r="F381" s="42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149">
        <f t="shared" si="9"/>
        <v>0</v>
      </c>
      <c r="I381" s="14"/>
    </row>
    <row r="382" spans="1:9" ht="12.4" hidden="1" customHeight="1">
      <c r="A382" s="13"/>
      <c r="B382" s="1"/>
      <c r="C382" s="35"/>
      <c r="D382" s="287"/>
      <c r="E382" s="288"/>
      <c r="F382" s="42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149">
        <f t="shared" si="9"/>
        <v>0</v>
      </c>
      <c r="I382" s="14"/>
    </row>
    <row r="383" spans="1:9" ht="12.4" hidden="1" customHeight="1">
      <c r="A383" s="13"/>
      <c r="B383" s="1"/>
      <c r="C383" s="35"/>
      <c r="D383" s="287"/>
      <c r="E383" s="288"/>
      <c r="F383" s="42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149">
        <f t="shared" si="9"/>
        <v>0</v>
      </c>
      <c r="I383" s="14"/>
    </row>
    <row r="384" spans="1:9" ht="12.4" hidden="1" customHeight="1">
      <c r="A384" s="13"/>
      <c r="B384" s="1"/>
      <c r="C384" s="35"/>
      <c r="D384" s="287"/>
      <c r="E384" s="288"/>
      <c r="F384" s="42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149">
        <f t="shared" si="9"/>
        <v>0</v>
      </c>
      <c r="I384" s="14"/>
    </row>
    <row r="385" spans="1:9" ht="12.4" hidden="1" customHeight="1">
      <c r="A385" s="13"/>
      <c r="B385" s="1"/>
      <c r="C385" s="35"/>
      <c r="D385" s="287"/>
      <c r="E385" s="288"/>
      <c r="F385" s="42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149">
        <f t="shared" si="9"/>
        <v>0</v>
      </c>
      <c r="I385" s="14"/>
    </row>
    <row r="386" spans="1:9" ht="12.4" hidden="1" customHeight="1">
      <c r="A386" s="13"/>
      <c r="B386" s="1"/>
      <c r="C386" s="35"/>
      <c r="D386" s="287"/>
      <c r="E386" s="288"/>
      <c r="F386" s="42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149">
        <f t="shared" si="9"/>
        <v>0</v>
      </c>
      <c r="I386" s="14"/>
    </row>
    <row r="387" spans="1:9" ht="12.4" hidden="1" customHeight="1">
      <c r="A387" s="13"/>
      <c r="B387" s="1"/>
      <c r="C387" s="35"/>
      <c r="D387" s="287"/>
      <c r="E387" s="288"/>
      <c r="F387" s="42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149">
        <f t="shared" si="9"/>
        <v>0</v>
      </c>
      <c r="I387" s="14"/>
    </row>
    <row r="388" spans="1:9" ht="12.4" hidden="1" customHeight="1">
      <c r="A388" s="13"/>
      <c r="B388" s="1"/>
      <c r="C388" s="35"/>
      <c r="D388" s="287"/>
      <c r="E388" s="288"/>
      <c r="F388" s="42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149">
        <f t="shared" si="9"/>
        <v>0</v>
      </c>
      <c r="I388" s="14"/>
    </row>
    <row r="389" spans="1:9" ht="12.4" hidden="1" customHeight="1">
      <c r="A389" s="13"/>
      <c r="B389" s="1"/>
      <c r="C389" s="35"/>
      <c r="D389" s="287"/>
      <c r="E389" s="288"/>
      <c r="F389" s="42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149">
        <f t="shared" si="9"/>
        <v>0</v>
      </c>
      <c r="I389" s="14"/>
    </row>
    <row r="390" spans="1:9" ht="12.4" hidden="1" customHeight="1">
      <c r="A390" s="13"/>
      <c r="B390" s="1"/>
      <c r="C390" s="35"/>
      <c r="D390" s="287"/>
      <c r="E390" s="288"/>
      <c r="F390" s="42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149">
        <f t="shared" si="9"/>
        <v>0</v>
      </c>
      <c r="I390" s="14"/>
    </row>
    <row r="391" spans="1:9" ht="12.4" hidden="1" customHeight="1">
      <c r="A391" s="13"/>
      <c r="B391" s="1"/>
      <c r="C391" s="35"/>
      <c r="D391" s="287"/>
      <c r="E391" s="288"/>
      <c r="F391" s="42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149">
        <f t="shared" si="9"/>
        <v>0</v>
      </c>
      <c r="I391" s="14"/>
    </row>
    <row r="392" spans="1:9" ht="12.4" hidden="1" customHeight="1">
      <c r="A392" s="13"/>
      <c r="B392" s="1"/>
      <c r="C392" s="35"/>
      <c r="D392" s="287"/>
      <c r="E392" s="288"/>
      <c r="F392" s="42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149">
        <f t="shared" si="9"/>
        <v>0</v>
      </c>
      <c r="I392" s="14"/>
    </row>
    <row r="393" spans="1:9" ht="12.4" hidden="1" customHeight="1">
      <c r="A393" s="13"/>
      <c r="B393" s="1"/>
      <c r="C393" s="35"/>
      <c r="D393" s="287"/>
      <c r="E393" s="288"/>
      <c r="F393" s="42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149">
        <f t="shared" si="9"/>
        <v>0</v>
      </c>
      <c r="I393" s="14"/>
    </row>
    <row r="394" spans="1:9" ht="12.4" hidden="1" customHeight="1">
      <c r="A394" s="13"/>
      <c r="B394" s="1"/>
      <c r="C394" s="35"/>
      <c r="D394" s="287"/>
      <c r="E394" s="288"/>
      <c r="F394" s="42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149">
        <f t="shared" si="9"/>
        <v>0</v>
      </c>
      <c r="I394" s="14"/>
    </row>
    <row r="395" spans="1:9" ht="12.4" hidden="1" customHeight="1">
      <c r="A395" s="13"/>
      <c r="B395" s="1"/>
      <c r="C395" s="36"/>
      <c r="D395" s="287"/>
      <c r="E395" s="288"/>
      <c r="F395" s="42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149">
        <f>ROUND(IF(ISNUMBER(B395), G395*B395, 0),5)</f>
        <v>0</v>
      </c>
      <c r="I395" s="14"/>
    </row>
    <row r="396" spans="1:9" ht="12" hidden="1" customHeight="1">
      <c r="A396" s="13"/>
      <c r="B396" s="1"/>
      <c r="C396" s="35"/>
      <c r="D396" s="287"/>
      <c r="E396" s="288"/>
      <c r="F396" s="42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149">
        <f t="shared" ref="H396:H450" si="10">ROUND(IF(ISNUMBER(B396), G396*B396, 0),5)</f>
        <v>0</v>
      </c>
      <c r="I396" s="14"/>
    </row>
    <row r="397" spans="1:9" ht="12.4" hidden="1" customHeight="1">
      <c r="A397" s="13"/>
      <c r="B397" s="1"/>
      <c r="C397" s="35"/>
      <c r="D397" s="287"/>
      <c r="E397" s="288"/>
      <c r="F397" s="42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149">
        <f t="shared" si="10"/>
        <v>0</v>
      </c>
      <c r="I397" s="14"/>
    </row>
    <row r="398" spans="1:9" ht="12.4" hidden="1" customHeight="1">
      <c r="A398" s="13"/>
      <c r="B398" s="1"/>
      <c r="C398" s="35"/>
      <c r="D398" s="287"/>
      <c r="E398" s="288"/>
      <c r="F398" s="42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149">
        <f t="shared" si="10"/>
        <v>0</v>
      </c>
      <c r="I398" s="14"/>
    </row>
    <row r="399" spans="1:9" ht="12.4" hidden="1" customHeight="1">
      <c r="A399" s="13"/>
      <c r="B399" s="1"/>
      <c r="C399" s="35"/>
      <c r="D399" s="287"/>
      <c r="E399" s="288"/>
      <c r="F399" s="42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149">
        <f t="shared" si="10"/>
        <v>0</v>
      </c>
      <c r="I399" s="14"/>
    </row>
    <row r="400" spans="1:9" ht="12.4" hidden="1" customHeight="1">
      <c r="A400" s="13"/>
      <c r="B400" s="1"/>
      <c r="C400" s="35"/>
      <c r="D400" s="287"/>
      <c r="E400" s="288"/>
      <c r="F400" s="42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149">
        <f t="shared" si="10"/>
        <v>0</v>
      </c>
      <c r="I400" s="14"/>
    </row>
    <row r="401" spans="1:9" ht="12.4" hidden="1" customHeight="1">
      <c r="A401" s="13"/>
      <c r="B401" s="1"/>
      <c r="C401" s="35"/>
      <c r="D401" s="287"/>
      <c r="E401" s="288"/>
      <c r="F401" s="42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149">
        <f t="shared" si="10"/>
        <v>0</v>
      </c>
      <c r="I401" s="14"/>
    </row>
    <row r="402" spans="1:9" ht="12.4" hidden="1" customHeight="1">
      <c r="A402" s="13"/>
      <c r="B402" s="1"/>
      <c r="C402" s="35"/>
      <c r="D402" s="287"/>
      <c r="E402" s="288"/>
      <c r="F402" s="42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149">
        <f t="shared" si="10"/>
        <v>0</v>
      </c>
      <c r="I402" s="14"/>
    </row>
    <row r="403" spans="1:9" ht="12.4" hidden="1" customHeight="1">
      <c r="A403" s="13"/>
      <c r="B403" s="1"/>
      <c r="C403" s="35"/>
      <c r="D403" s="287"/>
      <c r="E403" s="288"/>
      <c r="F403" s="42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149">
        <f t="shared" si="10"/>
        <v>0</v>
      </c>
      <c r="I403" s="14"/>
    </row>
    <row r="404" spans="1:9" ht="12.4" hidden="1" customHeight="1">
      <c r="A404" s="13"/>
      <c r="B404" s="1"/>
      <c r="C404" s="35"/>
      <c r="D404" s="287"/>
      <c r="E404" s="288"/>
      <c r="F404" s="42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149">
        <f t="shared" si="10"/>
        <v>0</v>
      </c>
      <c r="I404" s="14"/>
    </row>
    <row r="405" spans="1:9" ht="12.4" hidden="1" customHeight="1">
      <c r="A405" s="13"/>
      <c r="B405" s="1"/>
      <c r="C405" s="35"/>
      <c r="D405" s="287"/>
      <c r="E405" s="288"/>
      <c r="F405" s="42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149">
        <f t="shared" si="10"/>
        <v>0</v>
      </c>
      <c r="I405" s="14"/>
    </row>
    <row r="406" spans="1:9" ht="12.4" hidden="1" customHeight="1">
      <c r="A406" s="13"/>
      <c r="B406" s="1"/>
      <c r="C406" s="35"/>
      <c r="D406" s="287"/>
      <c r="E406" s="288"/>
      <c r="F406" s="42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149">
        <f t="shared" si="10"/>
        <v>0</v>
      </c>
      <c r="I406" s="14"/>
    </row>
    <row r="407" spans="1:9" ht="12.4" hidden="1" customHeight="1">
      <c r="A407" s="13"/>
      <c r="B407" s="1"/>
      <c r="C407" s="35"/>
      <c r="D407" s="287"/>
      <c r="E407" s="288"/>
      <c r="F407" s="42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149">
        <f t="shared" si="10"/>
        <v>0</v>
      </c>
      <c r="I407" s="14"/>
    </row>
    <row r="408" spans="1:9" ht="12.4" hidden="1" customHeight="1">
      <c r="A408" s="13"/>
      <c r="B408" s="1"/>
      <c r="C408" s="35"/>
      <c r="D408" s="287"/>
      <c r="E408" s="288"/>
      <c r="F408" s="42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149">
        <f t="shared" si="10"/>
        <v>0</v>
      </c>
      <c r="I408" s="14"/>
    </row>
    <row r="409" spans="1:9" ht="12.4" hidden="1" customHeight="1">
      <c r="A409" s="13"/>
      <c r="B409" s="1"/>
      <c r="C409" s="35"/>
      <c r="D409" s="287"/>
      <c r="E409" s="288"/>
      <c r="F409" s="42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149">
        <f t="shared" si="10"/>
        <v>0</v>
      </c>
      <c r="I409" s="14"/>
    </row>
    <row r="410" spans="1:9" ht="12.4" hidden="1" customHeight="1">
      <c r="A410" s="13"/>
      <c r="B410" s="1"/>
      <c r="C410" s="35"/>
      <c r="D410" s="287"/>
      <c r="E410" s="288"/>
      <c r="F410" s="42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149">
        <f t="shared" si="10"/>
        <v>0</v>
      </c>
      <c r="I410" s="14"/>
    </row>
    <row r="411" spans="1:9" ht="12.4" hidden="1" customHeight="1">
      <c r="A411" s="13"/>
      <c r="B411" s="1"/>
      <c r="C411" s="36"/>
      <c r="D411" s="287"/>
      <c r="E411" s="288"/>
      <c r="F411" s="42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149">
        <f t="shared" si="10"/>
        <v>0</v>
      </c>
      <c r="I411" s="14"/>
    </row>
    <row r="412" spans="1:9" ht="12.4" hidden="1" customHeight="1">
      <c r="A412" s="13"/>
      <c r="B412" s="1"/>
      <c r="C412" s="36"/>
      <c r="D412" s="287"/>
      <c r="E412" s="288"/>
      <c r="F412" s="42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149">
        <f t="shared" si="10"/>
        <v>0</v>
      </c>
      <c r="I412" s="14"/>
    </row>
    <row r="413" spans="1:9" ht="12.4" hidden="1" customHeight="1">
      <c r="A413" s="13"/>
      <c r="B413" s="1"/>
      <c r="C413" s="35"/>
      <c r="D413" s="287"/>
      <c r="E413" s="288"/>
      <c r="F413" s="42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149">
        <f t="shared" si="10"/>
        <v>0</v>
      </c>
      <c r="I413" s="14"/>
    </row>
    <row r="414" spans="1:9" ht="12.4" hidden="1" customHeight="1">
      <c r="A414" s="13"/>
      <c r="B414" s="1"/>
      <c r="C414" s="35"/>
      <c r="D414" s="287"/>
      <c r="E414" s="288"/>
      <c r="F414" s="42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149">
        <f t="shared" si="10"/>
        <v>0</v>
      </c>
      <c r="I414" s="14"/>
    </row>
    <row r="415" spans="1:9" ht="12.4" hidden="1" customHeight="1">
      <c r="A415" s="13"/>
      <c r="B415" s="1"/>
      <c r="C415" s="35"/>
      <c r="D415" s="287"/>
      <c r="E415" s="288"/>
      <c r="F415" s="42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149">
        <f t="shared" si="10"/>
        <v>0</v>
      </c>
      <c r="I415" s="14"/>
    </row>
    <row r="416" spans="1:9" ht="12.4" hidden="1" customHeight="1">
      <c r="A416" s="13"/>
      <c r="B416" s="1"/>
      <c r="C416" s="35"/>
      <c r="D416" s="287"/>
      <c r="E416" s="288"/>
      <c r="F416" s="42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149">
        <f t="shared" si="10"/>
        <v>0</v>
      </c>
      <c r="I416" s="14"/>
    </row>
    <row r="417" spans="1:9" ht="12.4" hidden="1" customHeight="1">
      <c r="A417" s="13"/>
      <c r="B417" s="1"/>
      <c r="C417" s="35"/>
      <c r="D417" s="287"/>
      <c r="E417" s="288"/>
      <c r="F417" s="42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149">
        <f t="shared" si="10"/>
        <v>0</v>
      </c>
      <c r="I417" s="14"/>
    </row>
    <row r="418" spans="1:9" ht="12.4" hidden="1" customHeight="1">
      <c r="A418" s="13"/>
      <c r="B418" s="1"/>
      <c r="C418" s="35"/>
      <c r="D418" s="287"/>
      <c r="E418" s="288"/>
      <c r="F418" s="42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149">
        <f t="shared" si="10"/>
        <v>0</v>
      </c>
      <c r="I418" s="14"/>
    </row>
    <row r="419" spans="1:9" ht="12.4" hidden="1" customHeight="1">
      <c r="A419" s="13"/>
      <c r="B419" s="1"/>
      <c r="C419" s="35"/>
      <c r="D419" s="287"/>
      <c r="E419" s="288"/>
      <c r="F419" s="42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149">
        <f t="shared" si="10"/>
        <v>0</v>
      </c>
      <c r="I419" s="14"/>
    </row>
    <row r="420" spans="1:9" ht="12.4" hidden="1" customHeight="1">
      <c r="A420" s="13"/>
      <c r="B420" s="1"/>
      <c r="C420" s="35"/>
      <c r="D420" s="287"/>
      <c r="E420" s="288"/>
      <c r="F420" s="42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149">
        <f t="shared" si="10"/>
        <v>0</v>
      </c>
      <c r="I420" s="14"/>
    </row>
    <row r="421" spans="1:9" ht="12.4" hidden="1" customHeight="1">
      <c r="A421" s="13"/>
      <c r="B421" s="1"/>
      <c r="C421" s="35"/>
      <c r="D421" s="287"/>
      <c r="E421" s="288"/>
      <c r="F421" s="42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149">
        <f t="shared" si="10"/>
        <v>0</v>
      </c>
      <c r="I421" s="14"/>
    </row>
    <row r="422" spans="1:9" ht="12.4" hidden="1" customHeight="1">
      <c r="A422" s="13"/>
      <c r="B422" s="1"/>
      <c r="C422" s="35"/>
      <c r="D422" s="287"/>
      <c r="E422" s="288"/>
      <c r="F422" s="42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149">
        <f t="shared" si="10"/>
        <v>0</v>
      </c>
      <c r="I422" s="14"/>
    </row>
    <row r="423" spans="1:9" ht="12.4" hidden="1" customHeight="1">
      <c r="A423" s="13"/>
      <c r="B423" s="1"/>
      <c r="C423" s="36"/>
      <c r="D423" s="287"/>
      <c r="E423" s="288"/>
      <c r="F423" s="42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149">
        <f t="shared" si="10"/>
        <v>0</v>
      </c>
      <c r="I423" s="14"/>
    </row>
    <row r="424" spans="1:9" ht="12" hidden="1" customHeight="1">
      <c r="A424" s="13"/>
      <c r="B424" s="1"/>
      <c r="C424" s="35"/>
      <c r="D424" s="287"/>
      <c r="E424" s="288"/>
      <c r="F424" s="42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149">
        <f t="shared" si="10"/>
        <v>0</v>
      </c>
      <c r="I424" s="14"/>
    </row>
    <row r="425" spans="1:9" ht="12.4" hidden="1" customHeight="1">
      <c r="A425" s="13"/>
      <c r="B425" s="1"/>
      <c r="C425" s="35"/>
      <c r="D425" s="287"/>
      <c r="E425" s="288"/>
      <c r="F425" s="42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149">
        <f t="shared" si="10"/>
        <v>0</v>
      </c>
      <c r="I425" s="14"/>
    </row>
    <row r="426" spans="1:9" ht="12.4" hidden="1" customHeight="1">
      <c r="A426" s="13"/>
      <c r="B426" s="1"/>
      <c r="C426" s="35"/>
      <c r="D426" s="287"/>
      <c r="E426" s="288"/>
      <c r="F426" s="42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149">
        <f t="shared" si="10"/>
        <v>0</v>
      </c>
      <c r="I426" s="14"/>
    </row>
    <row r="427" spans="1:9" ht="12.4" hidden="1" customHeight="1">
      <c r="A427" s="13"/>
      <c r="B427" s="1"/>
      <c r="C427" s="35"/>
      <c r="D427" s="287"/>
      <c r="E427" s="288"/>
      <c r="F427" s="42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149">
        <f t="shared" si="10"/>
        <v>0</v>
      </c>
      <c r="I427" s="14"/>
    </row>
    <row r="428" spans="1:9" ht="12.4" hidden="1" customHeight="1">
      <c r="A428" s="13"/>
      <c r="B428" s="1"/>
      <c r="C428" s="35"/>
      <c r="D428" s="287"/>
      <c r="E428" s="288"/>
      <c r="F428" s="42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149">
        <f t="shared" si="10"/>
        <v>0</v>
      </c>
      <c r="I428" s="14"/>
    </row>
    <row r="429" spans="1:9" ht="12.4" hidden="1" customHeight="1">
      <c r="A429" s="13"/>
      <c r="B429" s="1"/>
      <c r="C429" s="35"/>
      <c r="D429" s="287"/>
      <c r="E429" s="288"/>
      <c r="F429" s="42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149">
        <f t="shared" si="10"/>
        <v>0</v>
      </c>
      <c r="I429" s="14"/>
    </row>
    <row r="430" spans="1:9" ht="12.4" hidden="1" customHeight="1">
      <c r="A430" s="13"/>
      <c r="B430" s="1"/>
      <c r="C430" s="35"/>
      <c r="D430" s="287"/>
      <c r="E430" s="288"/>
      <c r="F430" s="42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149">
        <f t="shared" si="10"/>
        <v>0</v>
      </c>
      <c r="I430" s="14"/>
    </row>
    <row r="431" spans="1:9" ht="12.4" hidden="1" customHeight="1">
      <c r="A431" s="13"/>
      <c r="B431" s="1"/>
      <c r="C431" s="35"/>
      <c r="D431" s="287"/>
      <c r="E431" s="288"/>
      <c r="F431" s="42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149">
        <f t="shared" si="10"/>
        <v>0</v>
      </c>
      <c r="I431" s="14"/>
    </row>
    <row r="432" spans="1:9" ht="12.4" hidden="1" customHeight="1">
      <c r="A432" s="13"/>
      <c r="B432" s="1"/>
      <c r="C432" s="35"/>
      <c r="D432" s="287"/>
      <c r="E432" s="288"/>
      <c r="F432" s="42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149">
        <f t="shared" si="10"/>
        <v>0</v>
      </c>
      <c r="I432" s="14"/>
    </row>
    <row r="433" spans="1:9" ht="12.4" hidden="1" customHeight="1">
      <c r="A433" s="13"/>
      <c r="B433" s="1"/>
      <c r="C433" s="35"/>
      <c r="D433" s="287"/>
      <c r="E433" s="288"/>
      <c r="F433" s="42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149">
        <f t="shared" si="10"/>
        <v>0</v>
      </c>
      <c r="I433" s="14"/>
    </row>
    <row r="434" spans="1:9" ht="12.4" hidden="1" customHeight="1">
      <c r="A434" s="13"/>
      <c r="B434" s="1"/>
      <c r="C434" s="35"/>
      <c r="D434" s="287"/>
      <c r="E434" s="288"/>
      <c r="F434" s="42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149">
        <f t="shared" si="10"/>
        <v>0</v>
      </c>
      <c r="I434" s="14"/>
    </row>
    <row r="435" spans="1:9" ht="12.4" hidden="1" customHeight="1">
      <c r="A435" s="13"/>
      <c r="B435" s="1"/>
      <c r="C435" s="35"/>
      <c r="D435" s="287"/>
      <c r="E435" s="288"/>
      <c r="F435" s="42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149">
        <f t="shared" si="10"/>
        <v>0</v>
      </c>
      <c r="I435" s="14"/>
    </row>
    <row r="436" spans="1:9" ht="12.4" hidden="1" customHeight="1">
      <c r="A436" s="13"/>
      <c r="B436" s="1"/>
      <c r="C436" s="35"/>
      <c r="D436" s="287"/>
      <c r="E436" s="288"/>
      <c r="F436" s="42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149">
        <f t="shared" si="10"/>
        <v>0</v>
      </c>
      <c r="I436" s="14"/>
    </row>
    <row r="437" spans="1:9" ht="12.4" hidden="1" customHeight="1">
      <c r="A437" s="13"/>
      <c r="B437" s="1"/>
      <c r="C437" s="35"/>
      <c r="D437" s="287"/>
      <c r="E437" s="288"/>
      <c r="F437" s="42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149">
        <f t="shared" si="10"/>
        <v>0</v>
      </c>
      <c r="I437" s="14"/>
    </row>
    <row r="438" spans="1:9" ht="12.4" hidden="1" customHeight="1">
      <c r="A438" s="13"/>
      <c r="B438" s="1"/>
      <c r="C438" s="35"/>
      <c r="D438" s="287"/>
      <c r="E438" s="288"/>
      <c r="F438" s="42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149">
        <f t="shared" si="10"/>
        <v>0</v>
      </c>
      <c r="I438" s="14"/>
    </row>
    <row r="439" spans="1:9" ht="12.4" hidden="1" customHeight="1">
      <c r="A439" s="13"/>
      <c r="B439" s="1"/>
      <c r="C439" s="35"/>
      <c r="D439" s="287"/>
      <c r="E439" s="288"/>
      <c r="F439" s="42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149">
        <f t="shared" si="10"/>
        <v>0</v>
      </c>
      <c r="I439" s="14"/>
    </row>
    <row r="440" spans="1:9" ht="12.4" hidden="1" customHeight="1">
      <c r="A440" s="13"/>
      <c r="B440" s="1"/>
      <c r="C440" s="35"/>
      <c r="D440" s="287"/>
      <c r="E440" s="288"/>
      <c r="F440" s="42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149">
        <f t="shared" si="10"/>
        <v>0</v>
      </c>
      <c r="I440" s="14"/>
    </row>
    <row r="441" spans="1:9" ht="12.4" hidden="1" customHeight="1">
      <c r="A441" s="13"/>
      <c r="B441" s="1"/>
      <c r="C441" s="35"/>
      <c r="D441" s="287"/>
      <c r="E441" s="288"/>
      <c r="F441" s="42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149">
        <f t="shared" si="10"/>
        <v>0</v>
      </c>
      <c r="I441" s="14"/>
    </row>
    <row r="442" spans="1:9" ht="12.4" hidden="1" customHeight="1">
      <c r="A442" s="13"/>
      <c r="B442" s="1"/>
      <c r="C442" s="35"/>
      <c r="D442" s="287"/>
      <c r="E442" s="288"/>
      <c r="F442" s="42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149">
        <f t="shared" si="10"/>
        <v>0</v>
      </c>
      <c r="I442" s="14"/>
    </row>
    <row r="443" spans="1:9" ht="12.4" hidden="1" customHeight="1">
      <c r="A443" s="13"/>
      <c r="B443" s="1"/>
      <c r="C443" s="35"/>
      <c r="D443" s="287"/>
      <c r="E443" s="288"/>
      <c r="F443" s="42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149">
        <f t="shared" si="10"/>
        <v>0</v>
      </c>
      <c r="I443" s="14"/>
    </row>
    <row r="444" spans="1:9" ht="12.4" hidden="1" customHeight="1">
      <c r="A444" s="13"/>
      <c r="B444" s="1"/>
      <c r="C444" s="35"/>
      <c r="D444" s="287"/>
      <c r="E444" s="288"/>
      <c r="F444" s="42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149">
        <f t="shared" si="10"/>
        <v>0</v>
      </c>
      <c r="I444" s="14"/>
    </row>
    <row r="445" spans="1:9" ht="12.4" hidden="1" customHeight="1">
      <c r="A445" s="13"/>
      <c r="B445" s="1"/>
      <c r="C445" s="35"/>
      <c r="D445" s="287"/>
      <c r="E445" s="288"/>
      <c r="F445" s="42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149">
        <f t="shared" si="10"/>
        <v>0</v>
      </c>
      <c r="I445" s="14"/>
    </row>
    <row r="446" spans="1:9" ht="12.4" hidden="1" customHeight="1">
      <c r="A446" s="13"/>
      <c r="B446" s="1"/>
      <c r="C446" s="35"/>
      <c r="D446" s="287"/>
      <c r="E446" s="288"/>
      <c r="F446" s="42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149">
        <f t="shared" si="10"/>
        <v>0</v>
      </c>
      <c r="I446" s="14"/>
    </row>
    <row r="447" spans="1:9" ht="12.4" hidden="1" customHeight="1">
      <c r="A447" s="13"/>
      <c r="B447" s="1"/>
      <c r="C447" s="35"/>
      <c r="D447" s="287"/>
      <c r="E447" s="288"/>
      <c r="F447" s="42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149">
        <f t="shared" si="10"/>
        <v>0</v>
      </c>
      <c r="I447" s="14"/>
    </row>
    <row r="448" spans="1:9" ht="12.4" hidden="1" customHeight="1">
      <c r="A448" s="13"/>
      <c r="B448" s="1"/>
      <c r="C448" s="35"/>
      <c r="D448" s="287"/>
      <c r="E448" s="288"/>
      <c r="F448" s="42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149">
        <f t="shared" si="10"/>
        <v>0</v>
      </c>
      <c r="I448" s="14"/>
    </row>
    <row r="449" spans="1:9" ht="12.4" hidden="1" customHeight="1">
      <c r="A449" s="13"/>
      <c r="B449" s="1"/>
      <c r="C449" s="35"/>
      <c r="D449" s="287"/>
      <c r="E449" s="288"/>
      <c r="F449" s="42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149">
        <f t="shared" si="10"/>
        <v>0</v>
      </c>
      <c r="I449" s="14"/>
    </row>
    <row r="450" spans="1:9" ht="12.4" hidden="1" customHeight="1">
      <c r="A450" s="13"/>
      <c r="B450" s="1"/>
      <c r="C450" s="35"/>
      <c r="D450" s="287"/>
      <c r="E450" s="288"/>
      <c r="F450" s="42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149">
        <f t="shared" si="10"/>
        <v>0</v>
      </c>
      <c r="I450" s="14"/>
    </row>
    <row r="451" spans="1:9" ht="12.4" hidden="1" customHeight="1">
      <c r="A451" s="13"/>
      <c r="B451" s="1"/>
      <c r="C451" s="36"/>
      <c r="D451" s="287"/>
      <c r="E451" s="288"/>
      <c r="F451" s="42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149">
        <f>ROUND(IF(ISNUMBER(B451), G451*B451, 0),5)</f>
        <v>0</v>
      </c>
      <c r="I451" s="14"/>
    </row>
    <row r="452" spans="1:9" ht="12" hidden="1" customHeight="1">
      <c r="A452" s="13"/>
      <c r="B452" s="1"/>
      <c r="C452" s="35"/>
      <c r="D452" s="287"/>
      <c r="E452" s="288"/>
      <c r="F452" s="42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149">
        <f t="shared" ref="H452:H502" si="11">ROUND(IF(ISNUMBER(B452), G452*B452, 0),5)</f>
        <v>0</v>
      </c>
      <c r="I452" s="14"/>
    </row>
    <row r="453" spans="1:9" ht="12.4" hidden="1" customHeight="1">
      <c r="A453" s="13"/>
      <c r="B453" s="1"/>
      <c r="C453" s="35"/>
      <c r="D453" s="287"/>
      <c r="E453" s="288"/>
      <c r="F453" s="42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149">
        <f t="shared" si="11"/>
        <v>0</v>
      </c>
      <c r="I453" s="14"/>
    </row>
    <row r="454" spans="1:9" ht="12.4" hidden="1" customHeight="1">
      <c r="A454" s="13"/>
      <c r="B454" s="1"/>
      <c r="C454" s="35"/>
      <c r="D454" s="287"/>
      <c r="E454" s="288"/>
      <c r="F454" s="42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149">
        <f t="shared" si="11"/>
        <v>0</v>
      </c>
      <c r="I454" s="14"/>
    </row>
    <row r="455" spans="1:9" ht="12.4" hidden="1" customHeight="1">
      <c r="A455" s="13"/>
      <c r="B455" s="1"/>
      <c r="C455" s="35"/>
      <c r="D455" s="287"/>
      <c r="E455" s="288"/>
      <c r="F455" s="42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149">
        <f t="shared" si="11"/>
        <v>0</v>
      </c>
      <c r="I455" s="14"/>
    </row>
    <row r="456" spans="1:9" ht="12.4" hidden="1" customHeight="1">
      <c r="A456" s="13"/>
      <c r="B456" s="1"/>
      <c r="C456" s="35"/>
      <c r="D456" s="287"/>
      <c r="E456" s="288"/>
      <c r="F456" s="42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149">
        <f t="shared" si="11"/>
        <v>0</v>
      </c>
      <c r="I456" s="14"/>
    </row>
    <row r="457" spans="1:9" ht="12.4" hidden="1" customHeight="1">
      <c r="A457" s="13"/>
      <c r="B457" s="1"/>
      <c r="C457" s="35"/>
      <c r="D457" s="287"/>
      <c r="E457" s="288"/>
      <c r="F457" s="42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149">
        <f t="shared" si="11"/>
        <v>0</v>
      </c>
      <c r="I457" s="14"/>
    </row>
    <row r="458" spans="1:9" ht="12.4" hidden="1" customHeight="1">
      <c r="A458" s="13"/>
      <c r="B458" s="1"/>
      <c r="C458" s="35"/>
      <c r="D458" s="287"/>
      <c r="E458" s="288"/>
      <c r="F458" s="42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149">
        <f t="shared" si="11"/>
        <v>0</v>
      </c>
      <c r="I458" s="14"/>
    </row>
    <row r="459" spans="1:9" ht="12.4" hidden="1" customHeight="1">
      <c r="A459" s="13"/>
      <c r="B459" s="1"/>
      <c r="C459" s="35"/>
      <c r="D459" s="287"/>
      <c r="E459" s="288"/>
      <c r="F459" s="42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149">
        <f t="shared" si="11"/>
        <v>0</v>
      </c>
      <c r="I459" s="14"/>
    </row>
    <row r="460" spans="1:9" ht="12.4" hidden="1" customHeight="1">
      <c r="A460" s="13"/>
      <c r="B460" s="1"/>
      <c r="C460" s="35"/>
      <c r="D460" s="287"/>
      <c r="E460" s="288"/>
      <c r="F460" s="42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149">
        <f t="shared" si="11"/>
        <v>0</v>
      </c>
      <c r="I460" s="14"/>
    </row>
    <row r="461" spans="1:9" ht="12.4" hidden="1" customHeight="1">
      <c r="A461" s="13"/>
      <c r="B461" s="1"/>
      <c r="C461" s="35"/>
      <c r="D461" s="287"/>
      <c r="E461" s="288"/>
      <c r="F461" s="42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149">
        <f t="shared" si="11"/>
        <v>0</v>
      </c>
      <c r="I461" s="14"/>
    </row>
    <row r="462" spans="1:9" ht="12.4" hidden="1" customHeight="1">
      <c r="A462" s="13"/>
      <c r="B462" s="1"/>
      <c r="C462" s="35"/>
      <c r="D462" s="287"/>
      <c r="E462" s="288"/>
      <c r="F462" s="42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149">
        <f t="shared" si="11"/>
        <v>0</v>
      </c>
      <c r="I462" s="14"/>
    </row>
    <row r="463" spans="1:9" ht="12.4" hidden="1" customHeight="1">
      <c r="A463" s="13"/>
      <c r="B463" s="1"/>
      <c r="C463" s="35"/>
      <c r="D463" s="287"/>
      <c r="E463" s="288"/>
      <c r="F463" s="42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149">
        <f t="shared" si="11"/>
        <v>0</v>
      </c>
      <c r="I463" s="14"/>
    </row>
    <row r="464" spans="1:9" ht="12.4" hidden="1" customHeight="1">
      <c r="A464" s="13"/>
      <c r="B464" s="1"/>
      <c r="C464" s="35"/>
      <c r="D464" s="287"/>
      <c r="E464" s="288"/>
      <c r="F464" s="42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149">
        <f t="shared" si="11"/>
        <v>0</v>
      </c>
      <c r="I464" s="14"/>
    </row>
    <row r="465" spans="1:9" ht="12.4" hidden="1" customHeight="1">
      <c r="A465" s="13"/>
      <c r="B465" s="1"/>
      <c r="C465" s="35"/>
      <c r="D465" s="287"/>
      <c r="E465" s="288"/>
      <c r="F465" s="42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149">
        <f t="shared" si="11"/>
        <v>0</v>
      </c>
      <c r="I465" s="14"/>
    </row>
    <row r="466" spans="1:9" ht="12.4" hidden="1" customHeight="1">
      <c r="A466" s="13"/>
      <c r="B466" s="1"/>
      <c r="C466" s="35"/>
      <c r="D466" s="287"/>
      <c r="E466" s="288"/>
      <c r="F466" s="42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149">
        <f t="shared" si="11"/>
        <v>0</v>
      </c>
      <c r="I466" s="14"/>
    </row>
    <row r="467" spans="1:9" ht="12.4" hidden="1" customHeight="1">
      <c r="A467" s="13"/>
      <c r="B467" s="1"/>
      <c r="C467" s="35"/>
      <c r="D467" s="287"/>
      <c r="E467" s="288"/>
      <c r="F467" s="42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149">
        <f t="shared" si="11"/>
        <v>0</v>
      </c>
      <c r="I467" s="14"/>
    </row>
    <row r="468" spans="1:9" ht="12.4" hidden="1" customHeight="1">
      <c r="A468" s="13"/>
      <c r="B468" s="1"/>
      <c r="C468" s="35"/>
      <c r="D468" s="287"/>
      <c r="E468" s="288"/>
      <c r="F468" s="42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149">
        <f t="shared" si="11"/>
        <v>0</v>
      </c>
      <c r="I468" s="14"/>
    </row>
    <row r="469" spans="1:9" ht="12.4" hidden="1" customHeight="1">
      <c r="A469" s="13"/>
      <c r="B469" s="1"/>
      <c r="C469" s="35"/>
      <c r="D469" s="287"/>
      <c r="E469" s="288"/>
      <c r="F469" s="42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149">
        <f t="shared" si="11"/>
        <v>0</v>
      </c>
      <c r="I469" s="14"/>
    </row>
    <row r="470" spans="1:9" ht="12.4" hidden="1" customHeight="1">
      <c r="A470" s="13"/>
      <c r="B470" s="1"/>
      <c r="C470" s="35"/>
      <c r="D470" s="287"/>
      <c r="E470" s="288"/>
      <c r="F470" s="42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149">
        <f t="shared" si="11"/>
        <v>0</v>
      </c>
      <c r="I470" s="14"/>
    </row>
    <row r="471" spans="1:9" ht="12.4" hidden="1" customHeight="1">
      <c r="A471" s="13"/>
      <c r="B471" s="1"/>
      <c r="C471" s="35"/>
      <c r="D471" s="287"/>
      <c r="E471" s="288"/>
      <c r="F471" s="42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149">
        <f t="shared" si="11"/>
        <v>0</v>
      </c>
      <c r="I471" s="14"/>
    </row>
    <row r="472" spans="1:9" ht="12.4" hidden="1" customHeight="1">
      <c r="A472" s="13"/>
      <c r="B472" s="1"/>
      <c r="C472" s="35"/>
      <c r="D472" s="287"/>
      <c r="E472" s="288"/>
      <c r="F472" s="42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149">
        <f t="shared" si="11"/>
        <v>0</v>
      </c>
      <c r="I472" s="14"/>
    </row>
    <row r="473" spans="1:9" ht="12.4" hidden="1" customHeight="1">
      <c r="A473" s="13"/>
      <c r="B473" s="1"/>
      <c r="C473" s="35"/>
      <c r="D473" s="287"/>
      <c r="E473" s="288"/>
      <c r="F473" s="42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149">
        <f t="shared" si="11"/>
        <v>0</v>
      </c>
      <c r="I473" s="14"/>
    </row>
    <row r="474" spans="1:9" ht="12.4" hidden="1" customHeight="1">
      <c r="A474" s="13"/>
      <c r="B474" s="1"/>
      <c r="C474" s="35"/>
      <c r="D474" s="287"/>
      <c r="E474" s="288"/>
      <c r="F474" s="42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149">
        <f t="shared" si="11"/>
        <v>0</v>
      </c>
      <c r="I474" s="14"/>
    </row>
    <row r="475" spans="1:9" ht="12.4" hidden="1" customHeight="1">
      <c r="A475" s="13"/>
      <c r="B475" s="1"/>
      <c r="C475" s="36"/>
      <c r="D475" s="287"/>
      <c r="E475" s="288"/>
      <c r="F475" s="42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149">
        <f t="shared" si="11"/>
        <v>0</v>
      </c>
      <c r="I475" s="14"/>
    </row>
    <row r="476" spans="1:9" ht="12" hidden="1" customHeight="1">
      <c r="A476" s="13"/>
      <c r="B476" s="1"/>
      <c r="C476" s="35"/>
      <c r="D476" s="287"/>
      <c r="E476" s="288"/>
      <c r="F476" s="42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149">
        <f t="shared" si="11"/>
        <v>0</v>
      </c>
      <c r="I476" s="14"/>
    </row>
    <row r="477" spans="1:9" ht="12.4" hidden="1" customHeight="1">
      <c r="A477" s="13"/>
      <c r="B477" s="1"/>
      <c r="C477" s="35"/>
      <c r="D477" s="287"/>
      <c r="E477" s="288"/>
      <c r="F477" s="42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149">
        <f t="shared" si="11"/>
        <v>0</v>
      </c>
      <c r="I477" s="14"/>
    </row>
    <row r="478" spans="1:9" ht="12.4" hidden="1" customHeight="1">
      <c r="A478" s="13"/>
      <c r="B478" s="1"/>
      <c r="C478" s="35"/>
      <c r="D478" s="287"/>
      <c r="E478" s="288"/>
      <c r="F478" s="42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149">
        <f t="shared" si="11"/>
        <v>0</v>
      </c>
      <c r="I478" s="14"/>
    </row>
    <row r="479" spans="1:9" ht="12.4" hidden="1" customHeight="1">
      <c r="A479" s="13"/>
      <c r="B479" s="1"/>
      <c r="C479" s="35"/>
      <c r="D479" s="287"/>
      <c r="E479" s="288"/>
      <c r="F479" s="42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149">
        <f t="shared" si="11"/>
        <v>0</v>
      </c>
      <c r="I479" s="14"/>
    </row>
    <row r="480" spans="1:9" ht="12.4" hidden="1" customHeight="1">
      <c r="A480" s="13"/>
      <c r="B480" s="1"/>
      <c r="C480" s="35"/>
      <c r="D480" s="287"/>
      <c r="E480" s="288"/>
      <c r="F480" s="42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149">
        <f t="shared" si="11"/>
        <v>0</v>
      </c>
      <c r="I480" s="14"/>
    </row>
    <row r="481" spans="1:9" ht="12.4" hidden="1" customHeight="1">
      <c r="A481" s="13"/>
      <c r="B481" s="1"/>
      <c r="C481" s="35"/>
      <c r="D481" s="287"/>
      <c r="E481" s="288"/>
      <c r="F481" s="42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149">
        <f t="shared" si="11"/>
        <v>0</v>
      </c>
      <c r="I481" s="14"/>
    </row>
    <row r="482" spans="1:9" ht="12.4" hidden="1" customHeight="1">
      <c r="A482" s="13"/>
      <c r="B482" s="1"/>
      <c r="C482" s="35"/>
      <c r="D482" s="287"/>
      <c r="E482" s="288"/>
      <c r="F482" s="42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149">
        <f t="shared" si="11"/>
        <v>0</v>
      </c>
      <c r="I482" s="14"/>
    </row>
    <row r="483" spans="1:9" ht="12.4" hidden="1" customHeight="1">
      <c r="A483" s="13"/>
      <c r="B483" s="1"/>
      <c r="C483" s="35"/>
      <c r="D483" s="287"/>
      <c r="E483" s="288"/>
      <c r="F483" s="42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149">
        <f t="shared" si="11"/>
        <v>0</v>
      </c>
      <c r="I483" s="14"/>
    </row>
    <row r="484" spans="1:9" ht="12.4" hidden="1" customHeight="1">
      <c r="A484" s="13"/>
      <c r="B484" s="1"/>
      <c r="C484" s="35"/>
      <c r="D484" s="287"/>
      <c r="E484" s="288"/>
      <c r="F484" s="42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149">
        <f t="shared" si="11"/>
        <v>0</v>
      </c>
      <c r="I484" s="14"/>
    </row>
    <row r="485" spans="1:9" ht="12.4" hidden="1" customHeight="1">
      <c r="A485" s="13"/>
      <c r="B485" s="1"/>
      <c r="C485" s="35"/>
      <c r="D485" s="287"/>
      <c r="E485" s="288"/>
      <c r="F485" s="42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149">
        <f t="shared" si="11"/>
        <v>0</v>
      </c>
      <c r="I485" s="14"/>
    </row>
    <row r="486" spans="1:9" ht="12.4" hidden="1" customHeight="1">
      <c r="A486" s="13"/>
      <c r="B486" s="1"/>
      <c r="C486" s="35"/>
      <c r="D486" s="287"/>
      <c r="E486" s="288"/>
      <c r="F486" s="42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149">
        <f t="shared" si="11"/>
        <v>0</v>
      </c>
      <c r="I486" s="14"/>
    </row>
    <row r="487" spans="1:9" ht="12.4" hidden="1" customHeight="1">
      <c r="A487" s="13"/>
      <c r="B487" s="1"/>
      <c r="C487" s="35"/>
      <c r="D487" s="287"/>
      <c r="E487" s="288"/>
      <c r="F487" s="42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149">
        <f t="shared" si="11"/>
        <v>0</v>
      </c>
      <c r="I487" s="14"/>
    </row>
    <row r="488" spans="1:9" ht="12.4" hidden="1" customHeight="1">
      <c r="A488" s="13"/>
      <c r="B488" s="1"/>
      <c r="C488" s="35"/>
      <c r="D488" s="287"/>
      <c r="E488" s="288"/>
      <c r="F488" s="42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149">
        <f t="shared" si="11"/>
        <v>0</v>
      </c>
      <c r="I488" s="14"/>
    </row>
    <row r="489" spans="1:9" ht="12.4" hidden="1" customHeight="1">
      <c r="A489" s="13"/>
      <c r="B489" s="1"/>
      <c r="C489" s="35"/>
      <c r="D489" s="287"/>
      <c r="E489" s="288"/>
      <c r="F489" s="42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149">
        <f t="shared" si="11"/>
        <v>0</v>
      </c>
      <c r="I489" s="14"/>
    </row>
    <row r="490" spans="1:9" ht="12.4" hidden="1" customHeight="1">
      <c r="A490" s="13"/>
      <c r="B490" s="1"/>
      <c r="C490" s="35"/>
      <c r="D490" s="287"/>
      <c r="E490" s="288"/>
      <c r="F490" s="42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149">
        <f t="shared" si="11"/>
        <v>0</v>
      </c>
      <c r="I490" s="14"/>
    </row>
    <row r="491" spans="1:9" ht="12.4" hidden="1" customHeight="1">
      <c r="A491" s="13"/>
      <c r="B491" s="1"/>
      <c r="C491" s="35"/>
      <c r="D491" s="287"/>
      <c r="E491" s="288"/>
      <c r="F491" s="42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149">
        <f t="shared" si="11"/>
        <v>0</v>
      </c>
      <c r="I491" s="14"/>
    </row>
    <row r="492" spans="1:9" ht="12.4" hidden="1" customHeight="1">
      <c r="A492" s="13"/>
      <c r="B492" s="1"/>
      <c r="C492" s="35"/>
      <c r="D492" s="287"/>
      <c r="E492" s="288"/>
      <c r="F492" s="42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149">
        <f t="shared" si="11"/>
        <v>0</v>
      </c>
      <c r="I492" s="14"/>
    </row>
    <row r="493" spans="1:9" ht="12.4" hidden="1" customHeight="1">
      <c r="A493" s="13"/>
      <c r="B493" s="1"/>
      <c r="C493" s="35"/>
      <c r="D493" s="287"/>
      <c r="E493" s="288"/>
      <c r="F493" s="42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149">
        <f t="shared" si="11"/>
        <v>0</v>
      </c>
      <c r="I493" s="14"/>
    </row>
    <row r="494" spans="1:9" ht="12.4" hidden="1" customHeight="1">
      <c r="A494" s="13"/>
      <c r="B494" s="1"/>
      <c r="C494" s="35"/>
      <c r="D494" s="287"/>
      <c r="E494" s="288"/>
      <c r="F494" s="42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149">
        <f t="shared" si="11"/>
        <v>0</v>
      </c>
      <c r="I494" s="14"/>
    </row>
    <row r="495" spans="1:9" ht="12.4" hidden="1" customHeight="1">
      <c r="A495" s="13"/>
      <c r="B495" s="1"/>
      <c r="C495" s="35"/>
      <c r="D495" s="287"/>
      <c r="E495" s="288"/>
      <c r="F495" s="42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149">
        <f t="shared" si="11"/>
        <v>0</v>
      </c>
      <c r="I495" s="14"/>
    </row>
    <row r="496" spans="1:9" ht="12.4" hidden="1" customHeight="1">
      <c r="A496" s="13"/>
      <c r="B496" s="1"/>
      <c r="C496" s="35"/>
      <c r="D496" s="287"/>
      <c r="E496" s="288"/>
      <c r="F496" s="42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149">
        <f t="shared" si="11"/>
        <v>0</v>
      </c>
      <c r="I496" s="14"/>
    </row>
    <row r="497" spans="1:9" ht="12.4" hidden="1" customHeight="1">
      <c r="A497" s="13"/>
      <c r="B497" s="1"/>
      <c r="C497" s="35"/>
      <c r="D497" s="287"/>
      <c r="E497" s="288"/>
      <c r="F497" s="42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149">
        <f t="shared" si="11"/>
        <v>0</v>
      </c>
      <c r="I497" s="14"/>
    </row>
    <row r="498" spans="1:9" ht="12.4" hidden="1" customHeight="1">
      <c r="A498" s="13"/>
      <c r="B498" s="1"/>
      <c r="C498" s="35"/>
      <c r="D498" s="287"/>
      <c r="E498" s="288"/>
      <c r="F498" s="42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149">
        <f t="shared" si="11"/>
        <v>0</v>
      </c>
      <c r="I498" s="14"/>
    </row>
    <row r="499" spans="1:9" ht="12.4" hidden="1" customHeight="1">
      <c r="A499" s="13"/>
      <c r="B499" s="1"/>
      <c r="C499" s="35"/>
      <c r="D499" s="287"/>
      <c r="E499" s="288"/>
      <c r="F499" s="42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149">
        <f t="shared" si="11"/>
        <v>0</v>
      </c>
      <c r="I499" s="14"/>
    </row>
    <row r="500" spans="1:9" ht="12.4" hidden="1" customHeight="1">
      <c r="A500" s="13"/>
      <c r="B500" s="1"/>
      <c r="C500" s="35"/>
      <c r="D500" s="287"/>
      <c r="E500" s="288"/>
      <c r="F500" s="42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149">
        <f t="shared" si="11"/>
        <v>0</v>
      </c>
      <c r="I500" s="14"/>
    </row>
    <row r="501" spans="1:9" ht="12.4" hidden="1" customHeight="1">
      <c r="A501" s="13"/>
      <c r="B501" s="1"/>
      <c r="C501" s="35"/>
      <c r="D501" s="287"/>
      <c r="E501" s="288"/>
      <c r="F501" s="42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149">
        <f t="shared" si="11"/>
        <v>0</v>
      </c>
      <c r="I501" s="14"/>
    </row>
    <row r="502" spans="1:9" ht="12.4" hidden="1" customHeight="1">
      <c r="A502" s="13"/>
      <c r="B502" s="1"/>
      <c r="C502" s="35"/>
      <c r="D502" s="287"/>
      <c r="E502" s="288"/>
      <c r="F502" s="42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149">
        <f t="shared" si="11"/>
        <v>0</v>
      </c>
      <c r="I502" s="14"/>
    </row>
    <row r="503" spans="1:9" ht="12.4" hidden="1" customHeight="1">
      <c r="A503" s="13"/>
      <c r="B503" s="1"/>
      <c r="C503" s="36"/>
      <c r="D503" s="287"/>
      <c r="E503" s="288"/>
      <c r="F503" s="42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149">
        <f>ROUND(IF(ISNUMBER(B503), G503*B503, 0),5)</f>
        <v>0</v>
      </c>
      <c r="I503" s="14"/>
    </row>
    <row r="504" spans="1:9" ht="12" hidden="1" customHeight="1">
      <c r="A504" s="13"/>
      <c r="B504" s="1"/>
      <c r="C504" s="35"/>
      <c r="D504" s="287"/>
      <c r="E504" s="288"/>
      <c r="F504" s="42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149">
        <f t="shared" ref="H504:H520" si="12">ROUND(IF(ISNUMBER(B504), G504*B504, 0),5)</f>
        <v>0</v>
      </c>
      <c r="I504" s="14"/>
    </row>
    <row r="505" spans="1:9" ht="12.4" hidden="1" customHeight="1">
      <c r="A505" s="13"/>
      <c r="B505" s="1"/>
      <c r="C505" s="35"/>
      <c r="D505" s="287"/>
      <c r="E505" s="288"/>
      <c r="F505" s="42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149">
        <f t="shared" si="12"/>
        <v>0</v>
      </c>
      <c r="I505" s="14"/>
    </row>
    <row r="506" spans="1:9" ht="12.4" hidden="1" customHeight="1">
      <c r="A506" s="13"/>
      <c r="B506" s="1"/>
      <c r="C506" s="35"/>
      <c r="D506" s="287"/>
      <c r="E506" s="288"/>
      <c r="F506" s="42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149">
        <f t="shared" si="12"/>
        <v>0</v>
      </c>
      <c r="I506" s="14"/>
    </row>
    <row r="507" spans="1:9" ht="12.4" hidden="1" customHeight="1">
      <c r="A507" s="13"/>
      <c r="B507" s="1"/>
      <c r="C507" s="35"/>
      <c r="D507" s="287"/>
      <c r="E507" s="288"/>
      <c r="F507" s="42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149">
        <f t="shared" si="12"/>
        <v>0</v>
      </c>
      <c r="I507" s="14"/>
    </row>
    <row r="508" spans="1:9" ht="12.4" hidden="1" customHeight="1">
      <c r="A508" s="13"/>
      <c r="B508" s="1"/>
      <c r="C508" s="35"/>
      <c r="D508" s="287"/>
      <c r="E508" s="288"/>
      <c r="F508" s="42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149">
        <f t="shared" si="12"/>
        <v>0</v>
      </c>
      <c r="I508" s="14"/>
    </row>
    <row r="509" spans="1:9" ht="12.4" hidden="1" customHeight="1">
      <c r="A509" s="13"/>
      <c r="B509" s="1"/>
      <c r="C509" s="35"/>
      <c r="D509" s="287"/>
      <c r="E509" s="288"/>
      <c r="F509" s="42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149">
        <f t="shared" si="12"/>
        <v>0</v>
      </c>
      <c r="I509" s="14"/>
    </row>
    <row r="510" spans="1:9" ht="12.4" hidden="1" customHeight="1">
      <c r="A510" s="13"/>
      <c r="B510" s="1"/>
      <c r="C510" s="35"/>
      <c r="D510" s="287"/>
      <c r="E510" s="288"/>
      <c r="F510" s="42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149">
        <f t="shared" si="12"/>
        <v>0</v>
      </c>
      <c r="I510" s="14"/>
    </row>
    <row r="511" spans="1:9" ht="12.4" hidden="1" customHeight="1">
      <c r="A511" s="13"/>
      <c r="B511" s="1"/>
      <c r="C511" s="35"/>
      <c r="D511" s="287"/>
      <c r="E511" s="288"/>
      <c r="F511" s="42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149">
        <f t="shared" si="12"/>
        <v>0</v>
      </c>
      <c r="I511" s="14"/>
    </row>
    <row r="512" spans="1:9" ht="12.4" hidden="1" customHeight="1">
      <c r="A512" s="13"/>
      <c r="B512" s="1"/>
      <c r="C512" s="35"/>
      <c r="D512" s="287"/>
      <c r="E512" s="288"/>
      <c r="F512" s="42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149">
        <f t="shared" si="12"/>
        <v>0</v>
      </c>
      <c r="I512" s="14"/>
    </row>
    <row r="513" spans="1:9" ht="12.4" hidden="1" customHeight="1">
      <c r="A513" s="13"/>
      <c r="B513" s="1"/>
      <c r="C513" s="35"/>
      <c r="D513" s="287"/>
      <c r="E513" s="288"/>
      <c r="F513" s="42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149">
        <f t="shared" si="12"/>
        <v>0</v>
      </c>
      <c r="I513" s="14"/>
    </row>
    <row r="514" spans="1:9" ht="12.4" hidden="1" customHeight="1">
      <c r="A514" s="13"/>
      <c r="B514" s="1"/>
      <c r="C514" s="35"/>
      <c r="D514" s="287"/>
      <c r="E514" s="288"/>
      <c r="F514" s="42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149">
        <f t="shared" si="12"/>
        <v>0</v>
      </c>
      <c r="I514" s="14"/>
    </row>
    <row r="515" spans="1:9" ht="12.4" hidden="1" customHeight="1">
      <c r="A515" s="13"/>
      <c r="B515" s="1"/>
      <c r="C515" s="35"/>
      <c r="D515" s="287"/>
      <c r="E515" s="288"/>
      <c r="F515" s="42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149">
        <f t="shared" si="12"/>
        <v>0</v>
      </c>
      <c r="I515" s="14"/>
    </row>
    <row r="516" spans="1:9" ht="12.4" hidden="1" customHeight="1">
      <c r="A516" s="13"/>
      <c r="B516" s="1"/>
      <c r="C516" s="35"/>
      <c r="D516" s="287"/>
      <c r="E516" s="288"/>
      <c r="F516" s="42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149">
        <f t="shared" si="12"/>
        <v>0</v>
      </c>
      <c r="I516" s="14"/>
    </row>
    <row r="517" spans="1:9" ht="12.4" hidden="1" customHeight="1">
      <c r="A517" s="13"/>
      <c r="B517" s="1"/>
      <c r="C517" s="35"/>
      <c r="D517" s="287"/>
      <c r="E517" s="288"/>
      <c r="F517" s="42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149">
        <f t="shared" si="12"/>
        <v>0</v>
      </c>
      <c r="I517" s="14"/>
    </row>
    <row r="518" spans="1:9" ht="12.4" hidden="1" customHeight="1">
      <c r="A518" s="13"/>
      <c r="B518" s="1"/>
      <c r="C518" s="35"/>
      <c r="D518" s="287"/>
      <c r="E518" s="288"/>
      <c r="F518" s="42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149">
        <f t="shared" si="12"/>
        <v>0</v>
      </c>
      <c r="I518" s="14"/>
    </row>
    <row r="519" spans="1:9" ht="12.4" hidden="1" customHeight="1">
      <c r="A519" s="13"/>
      <c r="B519" s="1"/>
      <c r="C519" s="36"/>
      <c r="D519" s="287"/>
      <c r="E519" s="288"/>
      <c r="F519" s="42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149">
        <f t="shared" si="12"/>
        <v>0</v>
      </c>
      <c r="I519" s="14"/>
    </row>
    <row r="520" spans="1:9" ht="12.4" hidden="1" customHeight="1">
      <c r="A520" s="13"/>
      <c r="B520" s="1"/>
      <c r="C520" s="36"/>
      <c r="D520" s="287"/>
      <c r="E520" s="288"/>
      <c r="F520" s="42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149">
        <f t="shared" si="12"/>
        <v>0</v>
      </c>
      <c r="I520" s="14"/>
    </row>
    <row r="521" spans="1:9" ht="12.4" hidden="1" customHeight="1">
      <c r="A521" s="13"/>
      <c r="B521" s="1"/>
      <c r="C521" s="35"/>
      <c r="D521" s="287"/>
      <c r="E521" s="288"/>
      <c r="F521" s="42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149">
        <f>ROUND(IF(ISNUMBER(B521), G521*B521, 0),5)</f>
        <v>0</v>
      </c>
      <c r="I521" s="14"/>
    </row>
    <row r="522" spans="1:9" ht="12.4" hidden="1" customHeight="1">
      <c r="A522" s="13"/>
      <c r="B522" s="1"/>
      <c r="C522" s="35"/>
      <c r="D522" s="287"/>
      <c r="E522" s="288"/>
      <c r="F522" s="42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149">
        <f t="shared" ref="H522:H559" si="13">ROUND(IF(ISNUMBER(B522), G522*B522, 0),5)</f>
        <v>0</v>
      </c>
      <c r="I522" s="14"/>
    </row>
    <row r="523" spans="1:9" ht="12.4" hidden="1" customHeight="1">
      <c r="A523" s="13"/>
      <c r="B523" s="1"/>
      <c r="C523" s="35"/>
      <c r="D523" s="287"/>
      <c r="E523" s="288"/>
      <c r="F523" s="42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149">
        <f t="shared" si="13"/>
        <v>0</v>
      </c>
      <c r="I523" s="14"/>
    </row>
    <row r="524" spans="1:9" ht="12.4" hidden="1" customHeight="1">
      <c r="A524" s="13"/>
      <c r="B524" s="1"/>
      <c r="C524" s="35"/>
      <c r="D524" s="287"/>
      <c r="E524" s="288"/>
      <c r="F524" s="42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149">
        <f t="shared" si="13"/>
        <v>0</v>
      </c>
      <c r="I524" s="14"/>
    </row>
    <row r="525" spans="1:9" ht="12.4" hidden="1" customHeight="1">
      <c r="A525" s="13"/>
      <c r="B525" s="1"/>
      <c r="C525" s="35"/>
      <c r="D525" s="287"/>
      <c r="E525" s="288"/>
      <c r="F525" s="42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149">
        <f t="shared" si="13"/>
        <v>0</v>
      </c>
      <c r="I525" s="14"/>
    </row>
    <row r="526" spans="1:9" ht="12.4" hidden="1" customHeight="1">
      <c r="A526" s="13"/>
      <c r="B526" s="1"/>
      <c r="C526" s="35"/>
      <c r="D526" s="287"/>
      <c r="E526" s="288"/>
      <c r="F526" s="42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149">
        <f t="shared" si="13"/>
        <v>0</v>
      </c>
      <c r="I526" s="14"/>
    </row>
    <row r="527" spans="1:9" ht="12.4" hidden="1" customHeight="1">
      <c r="A527" s="13"/>
      <c r="B527" s="1"/>
      <c r="C527" s="35"/>
      <c r="D527" s="287"/>
      <c r="E527" s="288"/>
      <c r="F527" s="42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149">
        <f t="shared" si="13"/>
        <v>0</v>
      </c>
      <c r="I527" s="14"/>
    </row>
    <row r="528" spans="1:9" ht="12.4" hidden="1" customHeight="1">
      <c r="A528" s="13"/>
      <c r="B528" s="1"/>
      <c r="C528" s="35"/>
      <c r="D528" s="287"/>
      <c r="E528" s="288"/>
      <c r="F528" s="42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149">
        <f t="shared" si="13"/>
        <v>0</v>
      </c>
      <c r="I528" s="14"/>
    </row>
    <row r="529" spans="1:9" ht="12.4" hidden="1" customHeight="1">
      <c r="A529" s="13"/>
      <c r="B529" s="1"/>
      <c r="C529" s="35"/>
      <c r="D529" s="287"/>
      <c r="E529" s="288"/>
      <c r="F529" s="42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149">
        <f t="shared" si="13"/>
        <v>0</v>
      </c>
      <c r="I529" s="14"/>
    </row>
    <row r="530" spans="1:9" ht="12.4" hidden="1" customHeight="1">
      <c r="A530" s="13"/>
      <c r="B530" s="1"/>
      <c r="C530" s="35"/>
      <c r="D530" s="287"/>
      <c r="E530" s="288"/>
      <c r="F530" s="42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149">
        <f t="shared" si="13"/>
        <v>0</v>
      </c>
      <c r="I530" s="14"/>
    </row>
    <row r="531" spans="1:9" ht="12.4" hidden="1" customHeight="1">
      <c r="A531" s="13"/>
      <c r="B531" s="1"/>
      <c r="C531" s="35"/>
      <c r="D531" s="287"/>
      <c r="E531" s="288"/>
      <c r="F531" s="42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149">
        <f t="shared" si="13"/>
        <v>0</v>
      </c>
      <c r="I531" s="14"/>
    </row>
    <row r="532" spans="1:9" ht="12.4" hidden="1" customHeight="1">
      <c r="A532" s="13"/>
      <c r="B532" s="1"/>
      <c r="C532" s="36"/>
      <c r="D532" s="287"/>
      <c r="E532" s="288"/>
      <c r="F532" s="42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149">
        <f t="shared" si="13"/>
        <v>0</v>
      </c>
      <c r="I532" s="14"/>
    </row>
    <row r="533" spans="1:9" ht="12" hidden="1" customHeight="1">
      <c r="A533" s="13"/>
      <c r="B533" s="1"/>
      <c r="C533" s="35"/>
      <c r="D533" s="287"/>
      <c r="E533" s="288"/>
      <c r="F533" s="42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149">
        <f t="shared" si="13"/>
        <v>0</v>
      </c>
      <c r="I533" s="14"/>
    </row>
    <row r="534" spans="1:9" ht="12.4" hidden="1" customHeight="1">
      <c r="A534" s="13"/>
      <c r="B534" s="1"/>
      <c r="C534" s="35"/>
      <c r="D534" s="287"/>
      <c r="E534" s="288"/>
      <c r="F534" s="42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149">
        <f t="shared" si="13"/>
        <v>0</v>
      </c>
      <c r="I534" s="14"/>
    </row>
    <row r="535" spans="1:9" ht="12.4" hidden="1" customHeight="1">
      <c r="A535" s="13"/>
      <c r="B535" s="1"/>
      <c r="C535" s="35"/>
      <c r="D535" s="287"/>
      <c r="E535" s="288"/>
      <c r="F535" s="42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149">
        <f t="shared" si="13"/>
        <v>0</v>
      </c>
      <c r="I535" s="14"/>
    </row>
    <row r="536" spans="1:9" ht="12.4" hidden="1" customHeight="1">
      <c r="A536" s="13"/>
      <c r="B536" s="1"/>
      <c r="C536" s="35"/>
      <c r="D536" s="287"/>
      <c r="E536" s="288"/>
      <c r="F536" s="42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149">
        <f t="shared" si="13"/>
        <v>0</v>
      </c>
      <c r="I536" s="14"/>
    </row>
    <row r="537" spans="1:9" ht="12.4" hidden="1" customHeight="1">
      <c r="A537" s="13"/>
      <c r="B537" s="1"/>
      <c r="C537" s="35"/>
      <c r="D537" s="287"/>
      <c r="E537" s="288"/>
      <c r="F537" s="42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149">
        <f t="shared" si="13"/>
        <v>0</v>
      </c>
      <c r="I537" s="14"/>
    </row>
    <row r="538" spans="1:9" ht="12.4" hidden="1" customHeight="1">
      <c r="A538" s="13"/>
      <c r="B538" s="1"/>
      <c r="C538" s="35"/>
      <c r="D538" s="287"/>
      <c r="E538" s="288"/>
      <c r="F538" s="42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149">
        <f t="shared" si="13"/>
        <v>0</v>
      </c>
      <c r="I538" s="14"/>
    </row>
    <row r="539" spans="1:9" ht="12.4" hidden="1" customHeight="1">
      <c r="A539" s="13"/>
      <c r="B539" s="1"/>
      <c r="C539" s="35"/>
      <c r="D539" s="287"/>
      <c r="E539" s="288"/>
      <c r="F539" s="42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149">
        <f t="shared" si="13"/>
        <v>0</v>
      </c>
      <c r="I539" s="14"/>
    </row>
    <row r="540" spans="1:9" ht="12.4" hidden="1" customHeight="1">
      <c r="A540" s="13"/>
      <c r="B540" s="1"/>
      <c r="C540" s="35"/>
      <c r="D540" s="287"/>
      <c r="E540" s="288"/>
      <c r="F540" s="42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149">
        <f t="shared" si="13"/>
        <v>0</v>
      </c>
      <c r="I540" s="14"/>
    </row>
    <row r="541" spans="1:9" ht="12.4" hidden="1" customHeight="1">
      <c r="A541" s="13"/>
      <c r="B541" s="1"/>
      <c r="C541" s="35"/>
      <c r="D541" s="287"/>
      <c r="E541" s="288"/>
      <c r="F541" s="42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149">
        <f t="shared" si="13"/>
        <v>0</v>
      </c>
      <c r="I541" s="14"/>
    </row>
    <row r="542" spans="1:9" ht="12.4" hidden="1" customHeight="1">
      <c r="A542" s="13"/>
      <c r="B542" s="1"/>
      <c r="C542" s="35"/>
      <c r="D542" s="287"/>
      <c r="E542" s="288"/>
      <c r="F542" s="42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149">
        <f t="shared" si="13"/>
        <v>0</v>
      </c>
      <c r="I542" s="14"/>
    </row>
    <row r="543" spans="1:9" ht="12.4" hidden="1" customHeight="1">
      <c r="A543" s="13"/>
      <c r="B543" s="1"/>
      <c r="C543" s="35"/>
      <c r="D543" s="287"/>
      <c r="E543" s="288"/>
      <c r="F543" s="42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149">
        <f t="shared" si="13"/>
        <v>0</v>
      </c>
      <c r="I543" s="14"/>
    </row>
    <row r="544" spans="1:9" ht="12.4" hidden="1" customHeight="1">
      <c r="A544" s="13"/>
      <c r="B544" s="1"/>
      <c r="C544" s="35"/>
      <c r="D544" s="287"/>
      <c r="E544" s="288"/>
      <c r="F544" s="42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149">
        <f t="shared" si="13"/>
        <v>0</v>
      </c>
      <c r="I544" s="14"/>
    </row>
    <row r="545" spans="1:9" ht="12.4" hidden="1" customHeight="1">
      <c r="A545" s="13"/>
      <c r="B545" s="1"/>
      <c r="C545" s="35"/>
      <c r="D545" s="287"/>
      <c r="E545" s="288"/>
      <c r="F545" s="42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149">
        <f t="shared" si="13"/>
        <v>0</v>
      </c>
      <c r="I545" s="14"/>
    </row>
    <row r="546" spans="1:9" ht="12.4" hidden="1" customHeight="1">
      <c r="A546" s="13"/>
      <c r="B546" s="1"/>
      <c r="C546" s="35"/>
      <c r="D546" s="287"/>
      <c r="E546" s="288"/>
      <c r="F546" s="42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149">
        <f t="shared" si="13"/>
        <v>0</v>
      </c>
      <c r="I546" s="14"/>
    </row>
    <row r="547" spans="1:9" ht="12.4" hidden="1" customHeight="1">
      <c r="A547" s="13"/>
      <c r="B547" s="1"/>
      <c r="C547" s="35"/>
      <c r="D547" s="287"/>
      <c r="E547" s="288"/>
      <c r="F547" s="42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149">
        <f t="shared" si="13"/>
        <v>0</v>
      </c>
      <c r="I547" s="14"/>
    </row>
    <row r="548" spans="1:9" ht="12.4" hidden="1" customHeight="1">
      <c r="A548" s="13"/>
      <c r="B548" s="1"/>
      <c r="C548" s="35"/>
      <c r="D548" s="287"/>
      <c r="E548" s="288"/>
      <c r="F548" s="42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149">
        <f t="shared" si="13"/>
        <v>0</v>
      </c>
      <c r="I548" s="14"/>
    </row>
    <row r="549" spans="1:9" ht="12.4" hidden="1" customHeight="1">
      <c r="A549" s="13"/>
      <c r="B549" s="1"/>
      <c r="C549" s="35"/>
      <c r="D549" s="287"/>
      <c r="E549" s="288"/>
      <c r="F549" s="42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149">
        <f t="shared" si="13"/>
        <v>0</v>
      </c>
      <c r="I549" s="14"/>
    </row>
    <row r="550" spans="1:9" ht="12.4" hidden="1" customHeight="1">
      <c r="A550" s="13"/>
      <c r="B550" s="1"/>
      <c r="C550" s="35"/>
      <c r="D550" s="287"/>
      <c r="E550" s="288"/>
      <c r="F550" s="42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149">
        <f t="shared" si="13"/>
        <v>0</v>
      </c>
      <c r="I550" s="14"/>
    </row>
    <row r="551" spans="1:9" ht="12.4" hidden="1" customHeight="1">
      <c r="A551" s="13"/>
      <c r="B551" s="1"/>
      <c r="C551" s="35"/>
      <c r="D551" s="287"/>
      <c r="E551" s="288"/>
      <c r="F551" s="42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149">
        <f t="shared" si="13"/>
        <v>0</v>
      </c>
      <c r="I551" s="14"/>
    </row>
    <row r="552" spans="1:9" ht="12.4" hidden="1" customHeight="1">
      <c r="A552" s="13"/>
      <c r="B552" s="1"/>
      <c r="C552" s="35"/>
      <c r="D552" s="287"/>
      <c r="E552" s="288"/>
      <c r="F552" s="42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149">
        <f t="shared" si="13"/>
        <v>0</v>
      </c>
      <c r="I552" s="14"/>
    </row>
    <row r="553" spans="1:9" ht="12.4" hidden="1" customHeight="1">
      <c r="A553" s="13"/>
      <c r="B553" s="1"/>
      <c r="C553" s="35"/>
      <c r="D553" s="287"/>
      <c r="E553" s="288"/>
      <c r="F553" s="42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149">
        <f t="shared" si="13"/>
        <v>0</v>
      </c>
      <c r="I553" s="14"/>
    </row>
    <row r="554" spans="1:9" ht="12.4" hidden="1" customHeight="1">
      <c r="A554" s="13"/>
      <c r="B554" s="1"/>
      <c r="C554" s="35"/>
      <c r="D554" s="287"/>
      <c r="E554" s="288"/>
      <c r="F554" s="42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149">
        <f t="shared" si="13"/>
        <v>0</v>
      </c>
      <c r="I554" s="14"/>
    </row>
    <row r="555" spans="1:9" ht="12.4" hidden="1" customHeight="1">
      <c r="A555" s="13"/>
      <c r="B555" s="1"/>
      <c r="C555" s="35"/>
      <c r="D555" s="287"/>
      <c r="E555" s="288"/>
      <c r="F555" s="42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149">
        <f t="shared" si="13"/>
        <v>0</v>
      </c>
      <c r="I555" s="14"/>
    </row>
    <row r="556" spans="1:9" ht="12.4" hidden="1" customHeight="1">
      <c r="A556" s="13"/>
      <c r="B556" s="1"/>
      <c r="C556" s="35"/>
      <c r="D556" s="287"/>
      <c r="E556" s="288"/>
      <c r="F556" s="42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149">
        <f t="shared" si="13"/>
        <v>0</v>
      </c>
      <c r="I556" s="14"/>
    </row>
    <row r="557" spans="1:9" ht="12.4" hidden="1" customHeight="1">
      <c r="A557" s="13"/>
      <c r="B557" s="1"/>
      <c r="C557" s="35"/>
      <c r="D557" s="287"/>
      <c r="E557" s="288"/>
      <c r="F557" s="42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149">
        <f t="shared" si="13"/>
        <v>0</v>
      </c>
      <c r="I557" s="14"/>
    </row>
    <row r="558" spans="1:9" ht="12.4" hidden="1" customHeight="1">
      <c r="A558" s="13"/>
      <c r="B558" s="1"/>
      <c r="C558" s="35"/>
      <c r="D558" s="287"/>
      <c r="E558" s="288"/>
      <c r="F558" s="42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149">
        <f t="shared" si="13"/>
        <v>0</v>
      </c>
      <c r="I558" s="14"/>
    </row>
    <row r="559" spans="1:9" ht="12.4" hidden="1" customHeight="1">
      <c r="A559" s="13"/>
      <c r="B559" s="1"/>
      <c r="C559" s="35"/>
      <c r="D559" s="287"/>
      <c r="E559" s="288"/>
      <c r="F559" s="42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149">
        <f t="shared" si="13"/>
        <v>0</v>
      </c>
      <c r="I559" s="14"/>
    </row>
    <row r="560" spans="1:9" ht="12.4" hidden="1" customHeight="1">
      <c r="A560" s="13"/>
      <c r="B560" s="1"/>
      <c r="C560" s="36"/>
      <c r="D560" s="287"/>
      <c r="E560" s="288"/>
      <c r="F560" s="42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149">
        <f>ROUND(IF(ISNUMBER(B560), G560*B560, 0),5)</f>
        <v>0</v>
      </c>
      <c r="I560" s="14"/>
    </row>
    <row r="561" spans="1:9" ht="12" hidden="1" customHeight="1">
      <c r="A561" s="13"/>
      <c r="B561" s="1"/>
      <c r="C561" s="35"/>
      <c r="D561" s="287"/>
      <c r="E561" s="288"/>
      <c r="F561" s="42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149">
        <f t="shared" ref="H561:H611" si="14">ROUND(IF(ISNUMBER(B561), G561*B561, 0),5)</f>
        <v>0</v>
      </c>
      <c r="I561" s="14"/>
    </row>
    <row r="562" spans="1:9" ht="12.4" hidden="1" customHeight="1">
      <c r="A562" s="13"/>
      <c r="B562" s="1"/>
      <c r="C562" s="35"/>
      <c r="D562" s="287"/>
      <c r="E562" s="288"/>
      <c r="F562" s="42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149">
        <f t="shared" si="14"/>
        <v>0</v>
      </c>
      <c r="I562" s="14"/>
    </row>
    <row r="563" spans="1:9" ht="12.4" hidden="1" customHeight="1">
      <c r="A563" s="13"/>
      <c r="B563" s="1"/>
      <c r="C563" s="35"/>
      <c r="D563" s="287"/>
      <c r="E563" s="288"/>
      <c r="F563" s="42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149">
        <f t="shared" si="14"/>
        <v>0</v>
      </c>
      <c r="I563" s="14"/>
    </row>
    <row r="564" spans="1:9" ht="12.4" hidden="1" customHeight="1">
      <c r="A564" s="13"/>
      <c r="B564" s="1"/>
      <c r="C564" s="35"/>
      <c r="D564" s="287"/>
      <c r="E564" s="288"/>
      <c r="F564" s="42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149">
        <f t="shared" si="14"/>
        <v>0</v>
      </c>
      <c r="I564" s="14"/>
    </row>
    <row r="565" spans="1:9" ht="12.4" hidden="1" customHeight="1">
      <c r="A565" s="13"/>
      <c r="B565" s="1"/>
      <c r="C565" s="35"/>
      <c r="D565" s="287"/>
      <c r="E565" s="288"/>
      <c r="F565" s="42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149">
        <f t="shared" si="14"/>
        <v>0</v>
      </c>
      <c r="I565" s="14"/>
    </row>
    <row r="566" spans="1:9" ht="12.4" hidden="1" customHeight="1">
      <c r="A566" s="13"/>
      <c r="B566" s="1"/>
      <c r="C566" s="35"/>
      <c r="D566" s="287"/>
      <c r="E566" s="288"/>
      <c r="F566" s="42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149">
        <f t="shared" si="14"/>
        <v>0</v>
      </c>
      <c r="I566" s="14"/>
    </row>
    <row r="567" spans="1:9" ht="12.4" hidden="1" customHeight="1">
      <c r="A567" s="13"/>
      <c r="B567" s="1"/>
      <c r="C567" s="35"/>
      <c r="D567" s="287"/>
      <c r="E567" s="288"/>
      <c r="F567" s="42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149">
        <f t="shared" si="14"/>
        <v>0</v>
      </c>
      <c r="I567" s="14"/>
    </row>
    <row r="568" spans="1:9" ht="12.4" hidden="1" customHeight="1">
      <c r="A568" s="13"/>
      <c r="B568" s="1"/>
      <c r="C568" s="35"/>
      <c r="D568" s="287"/>
      <c r="E568" s="288"/>
      <c r="F568" s="42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149">
        <f t="shared" si="14"/>
        <v>0</v>
      </c>
      <c r="I568" s="14"/>
    </row>
    <row r="569" spans="1:9" ht="12.4" hidden="1" customHeight="1">
      <c r="A569" s="13"/>
      <c r="B569" s="1"/>
      <c r="C569" s="35"/>
      <c r="D569" s="287"/>
      <c r="E569" s="288"/>
      <c r="F569" s="42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149">
        <f t="shared" si="14"/>
        <v>0</v>
      </c>
      <c r="I569" s="14"/>
    </row>
    <row r="570" spans="1:9" ht="12.4" hidden="1" customHeight="1">
      <c r="A570" s="13"/>
      <c r="B570" s="1"/>
      <c r="C570" s="35"/>
      <c r="D570" s="287"/>
      <c r="E570" s="288"/>
      <c r="F570" s="42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149">
        <f t="shared" si="14"/>
        <v>0</v>
      </c>
      <c r="I570" s="14"/>
    </row>
    <row r="571" spans="1:9" ht="12.4" hidden="1" customHeight="1">
      <c r="A571" s="13"/>
      <c r="B571" s="1"/>
      <c r="C571" s="35"/>
      <c r="D571" s="287"/>
      <c r="E571" s="288"/>
      <c r="F571" s="42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149">
        <f t="shared" si="14"/>
        <v>0</v>
      </c>
      <c r="I571" s="14"/>
    </row>
    <row r="572" spans="1:9" ht="12.4" hidden="1" customHeight="1">
      <c r="A572" s="13"/>
      <c r="B572" s="1"/>
      <c r="C572" s="35"/>
      <c r="D572" s="287"/>
      <c r="E572" s="288"/>
      <c r="F572" s="42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149">
        <f t="shared" si="14"/>
        <v>0</v>
      </c>
      <c r="I572" s="14"/>
    </row>
    <row r="573" spans="1:9" ht="12.4" hidden="1" customHeight="1">
      <c r="A573" s="13"/>
      <c r="B573" s="1"/>
      <c r="C573" s="35"/>
      <c r="D573" s="287"/>
      <c r="E573" s="288"/>
      <c r="F573" s="42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149">
        <f t="shared" si="14"/>
        <v>0</v>
      </c>
      <c r="I573" s="14"/>
    </row>
    <row r="574" spans="1:9" ht="12.4" hidden="1" customHeight="1">
      <c r="A574" s="13"/>
      <c r="B574" s="1"/>
      <c r="C574" s="35"/>
      <c r="D574" s="287"/>
      <c r="E574" s="288"/>
      <c r="F574" s="42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149">
        <f t="shared" si="14"/>
        <v>0</v>
      </c>
      <c r="I574" s="14"/>
    </row>
    <row r="575" spans="1:9" ht="12.4" hidden="1" customHeight="1">
      <c r="A575" s="13"/>
      <c r="B575" s="1"/>
      <c r="C575" s="35"/>
      <c r="D575" s="287"/>
      <c r="E575" s="288"/>
      <c r="F575" s="42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149">
        <f t="shared" si="14"/>
        <v>0</v>
      </c>
      <c r="I575" s="14"/>
    </row>
    <row r="576" spans="1:9" ht="12.4" hidden="1" customHeight="1">
      <c r="A576" s="13"/>
      <c r="B576" s="1"/>
      <c r="C576" s="35"/>
      <c r="D576" s="287"/>
      <c r="E576" s="288"/>
      <c r="F576" s="42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149">
        <f t="shared" si="14"/>
        <v>0</v>
      </c>
      <c r="I576" s="14"/>
    </row>
    <row r="577" spans="1:9" ht="12.4" hidden="1" customHeight="1">
      <c r="A577" s="13"/>
      <c r="B577" s="1"/>
      <c r="C577" s="35"/>
      <c r="D577" s="287"/>
      <c r="E577" s="288"/>
      <c r="F577" s="42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149">
        <f t="shared" si="14"/>
        <v>0</v>
      </c>
      <c r="I577" s="14"/>
    </row>
    <row r="578" spans="1:9" ht="12.4" hidden="1" customHeight="1">
      <c r="A578" s="13"/>
      <c r="B578" s="1"/>
      <c r="C578" s="35"/>
      <c r="D578" s="287"/>
      <c r="E578" s="288"/>
      <c r="F578" s="42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149">
        <f t="shared" si="14"/>
        <v>0</v>
      </c>
      <c r="I578" s="14"/>
    </row>
    <row r="579" spans="1:9" ht="12.4" hidden="1" customHeight="1">
      <c r="A579" s="13"/>
      <c r="B579" s="1"/>
      <c r="C579" s="35"/>
      <c r="D579" s="287"/>
      <c r="E579" s="288"/>
      <c r="F579" s="42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149">
        <f t="shared" si="14"/>
        <v>0</v>
      </c>
      <c r="I579" s="14"/>
    </row>
    <row r="580" spans="1:9" ht="12.4" hidden="1" customHeight="1">
      <c r="A580" s="13"/>
      <c r="B580" s="1"/>
      <c r="C580" s="35"/>
      <c r="D580" s="287"/>
      <c r="E580" s="288"/>
      <c r="F580" s="42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149">
        <f t="shared" si="14"/>
        <v>0</v>
      </c>
      <c r="I580" s="14"/>
    </row>
    <row r="581" spans="1:9" ht="12.4" hidden="1" customHeight="1">
      <c r="A581" s="13"/>
      <c r="B581" s="1"/>
      <c r="C581" s="35"/>
      <c r="D581" s="287"/>
      <c r="E581" s="288"/>
      <c r="F581" s="42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149">
        <f t="shared" si="14"/>
        <v>0</v>
      </c>
      <c r="I581" s="14"/>
    </row>
    <row r="582" spans="1:9" ht="12.4" hidden="1" customHeight="1">
      <c r="A582" s="13"/>
      <c r="B582" s="1"/>
      <c r="C582" s="35"/>
      <c r="D582" s="287"/>
      <c r="E582" s="288"/>
      <c r="F582" s="42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149">
        <f t="shared" si="14"/>
        <v>0</v>
      </c>
      <c r="I582" s="14"/>
    </row>
    <row r="583" spans="1:9" ht="12.4" hidden="1" customHeight="1">
      <c r="A583" s="13"/>
      <c r="B583" s="1"/>
      <c r="C583" s="35"/>
      <c r="D583" s="287"/>
      <c r="E583" s="288"/>
      <c r="F583" s="42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149">
        <f t="shared" si="14"/>
        <v>0</v>
      </c>
      <c r="I583" s="14"/>
    </row>
    <row r="584" spans="1:9" ht="12.4" hidden="1" customHeight="1">
      <c r="A584" s="13"/>
      <c r="B584" s="1"/>
      <c r="C584" s="36"/>
      <c r="D584" s="287"/>
      <c r="E584" s="288"/>
      <c r="F584" s="42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149">
        <f t="shared" si="14"/>
        <v>0</v>
      </c>
      <c r="I584" s="14"/>
    </row>
    <row r="585" spans="1:9" ht="12" hidden="1" customHeight="1">
      <c r="A585" s="13"/>
      <c r="B585" s="1"/>
      <c r="C585" s="35"/>
      <c r="D585" s="287"/>
      <c r="E585" s="288"/>
      <c r="F585" s="42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149">
        <f t="shared" si="14"/>
        <v>0</v>
      </c>
      <c r="I585" s="14"/>
    </row>
    <row r="586" spans="1:9" ht="12.4" hidden="1" customHeight="1">
      <c r="A586" s="13"/>
      <c r="B586" s="1"/>
      <c r="C586" s="35"/>
      <c r="D586" s="287"/>
      <c r="E586" s="288"/>
      <c r="F586" s="42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149">
        <f t="shared" si="14"/>
        <v>0</v>
      </c>
      <c r="I586" s="14"/>
    </row>
    <row r="587" spans="1:9" ht="12.4" hidden="1" customHeight="1">
      <c r="A587" s="13"/>
      <c r="B587" s="1"/>
      <c r="C587" s="35"/>
      <c r="D587" s="287"/>
      <c r="E587" s="288"/>
      <c r="F587" s="42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149">
        <f t="shared" si="14"/>
        <v>0</v>
      </c>
      <c r="I587" s="14"/>
    </row>
    <row r="588" spans="1:9" ht="12.4" hidden="1" customHeight="1">
      <c r="A588" s="13"/>
      <c r="B588" s="1"/>
      <c r="C588" s="35"/>
      <c r="D588" s="287"/>
      <c r="E588" s="288"/>
      <c r="F588" s="42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149">
        <f t="shared" si="14"/>
        <v>0</v>
      </c>
      <c r="I588" s="14"/>
    </row>
    <row r="589" spans="1:9" ht="12.4" hidden="1" customHeight="1">
      <c r="A589" s="13"/>
      <c r="B589" s="1"/>
      <c r="C589" s="35"/>
      <c r="D589" s="287"/>
      <c r="E589" s="288"/>
      <c r="F589" s="42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149">
        <f t="shared" si="14"/>
        <v>0</v>
      </c>
      <c r="I589" s="14"/>
    </row>
    <row r="590" spans="1:9" ht="12.4" hidden="1" customHeight="1">
      <c r="A590" s="13"/>
      <c r="B590" s="1"/>
      <c r="C590" s="35"/>
      <c r="D590" s="287"/>
      <c r="E590" s="288"/>
      <c r="F590" s="42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149">
        <f t="shared" si="14"/>
        <v>0</v>
      </c>
      <c r="I590" s="14"/>
    </row>
    <row r="591" spans="1:9" ht="12.4" hidden="1" customHeight="1">
      <c r="A591" s="13"/>
      <c r="B591" s="1"/>
      <c r="C591" s="35"/>
      <c r="D591" s="287"/>
      <c r="E591" s="288"/>
      <c r="F591" s="42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149">
        <f t="shared" si="14"/>
        <v>0</v>
      </c>
      <c r="I591" s="14"/>
    </row>
    <row r="592" spans="1:9" ht="12.4" hidden="1" customHeight="1">
      <c r="A592" s="13"/>
      <c r="B592" s="1"/>
      <c r="C592" s="35"/>
      <c r="D592" s="287"/>
      <c r="E592" s="288"/>
      <c r="F592" s="42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149">
        <f t="shared" si="14"/>
        <v>0</v>
      </c>
      <c r="I592" s="14"/>
    </row>
    <row r="593" spans="1:9" ht="12.4" hidden="1" customHeight="1">
      <c r="A593" s="13"/>
      <c r="B593" s="1"/>
      <c r="C593" s="35"/>
      <c r="D593" s="287"/>
      <c r="E593" s="288"/>
      <c r="F593" s="42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149">
        <f t="shared" si="14"/>
        <v>0</v>
      </c>
      <c r="I593" s="14"/>
    </row>
    <row r="594" spans="1:9" ht="12.4" hidden="1" customHeight="1">
      <c r="A594" s="13"/>
      <c r="B594" s="1"/>
      <c r="C594" s="35"/>
      <c r="D594" s="287"/>
      <c r="E594" s="288"/>
      <c r="F594" s="42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149">
        <f t="shared" si="14"/>
        <v>0</v>
      </c>
      <c r="I594" s="14"/>
    </row>
    <row r="595" spans="1:9" ht="12.4" hidden="1" customHeight="1">
      <c r="A595" s="13"/>
      <c r="B595" s="1"/>
      <c r="C595" s="35"/>
      <c r="D595" s="287"/>
      <c r="E595" s="288"/>
      <c r="F595" s="42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149">
        <f t="shared" si="14"/>
        <v>0</v>
      </c>
      <c r="I595" s="14"/>
    </row>
    <row r="596" spans="1:9" ht="12.4" hidden="1" customHeight="1">
      <c r="A596" s="13"/>
      <c r="B596" s="1"/>
      <c r="C596" s="35"/>
      <c r="D596" s="287"/>
      <c r="E596" s="288"/>
      <c r="F596" s="42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149">
        <f t="shared" si="14"/>
        <v>0</v>
      </c>
      <c r="I596" s="14"/>
    </row>
    <row r="597" spans="1:9" ht="12.4" hidden="1" customHeight="1">
      <c r="A597" s="13"/>
      <c r="B597" s="1"/>
      <c r="C597" s="35"/>
      <c r="D597" s="287"/>
      <c r="E597" s="288"/>
      <c r="F597" s="42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149">
        <f t="shared" si="14"/>
        <v>0</v>
      </c>
      <c r="I597" s="14"/>
    </row>
    <row r="598" spans="1:9" ht="12.4" hidden="1" customHeight="1">
      <c r="A598" s="13"/>
      <c r="B598" s="1"/>
      <c r="C598" s="35"/>
      <c r="D598" s="287"/>
      <c r="E598" s="288"/>
      <c r="F598" s="42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149">
        <f t="shared" si="14"/>
        <v>0</v>
      </c>
      <c r="I598" s="14"/>
    </row>
    <row r="599" spans="1:9" ht="12.4" hidden="1" customHeight="1">
      <c r="A599" s="13"/>
      <c r="B599" s="1"/>
      <c r="C599" s="35"/>
      <c r="D599" s="287"/>
      <c r="E599" s="288"/>
      <c r="F599" s="42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149">
        <f t="shared" si="14"/>
        <v>0</v>
      </c>
      <c r="I599" s="14"/>
    </row>
    <row r="600" spans="1:9" ht="12.4" hidden="1" customHeight="1">
      <c r="A600" s="13"/>
      <c r="B600" s="1"/>
      <c r="C600" s="35"/>
      <c r="D600" s="287"/>
      <c r="E600" s="288"/>
      <c r="F600" s="42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149">
        <f t="shared" si="14"/>
        <v>0</v>
      </c>
      <c r="I600" s="14"/>
    </row>
    <row r="601" spans="1:9" ht="12.4" hidden="1" customHeight="1">
      <c r="A601" s="13"/>
      <c r="B601" s="1"/>
      <c r="C601" s="35"/>
      <c r="D601" s="287"/>
      <c r="E601" s="288"/>
      <c r="F601" s="42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149">
        <f t="shared" si="14"/>
        <v>0</v>
      </c>
      <c r="I601" s="14"/>
    </row>
    <row r="602" spans="1:9" ht="12.4" hidden="1" customHeight="1">
      <c r="A602" s="13"/>
      <c r="B602" s="1"/>
      <c r="C602" s="35"/>
      <c r="D602" s="287"/>
      <c r="E602" s="288"/>
      <c r="F602" s="42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149">
        <f t="shared" si="14"/>
        <v>0</v>
      </c>
      <c r="I602" s="14"/>
    </row>
    <row r="603" spans="1:9" ht="12.4" hidden="1" customHeight="1">
      <c r="A603" s="13"/>
      <c r="B603" s="1"/>
      <c r="C603" s="35"/>
      <c r="D603" s="287"/>
      <c r="E603" s="288"/>
      <c r="F603" s="42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149">
        <f t="shared" si="14"/>
        <v>0</v>
      </c>
      <c r="I603" s="14"/>
    </row>
    <row r="604" spans="1:9" ht="12.4" hidden="1" customHeight="1">
      <c r="A604" s="13"/>
      <c r="B604" s="1"/>
      <c r="C604" s="35"/>
      <c r="D604" s="287"/>
      <c r="E604" s="288"/>
      <c r="F604" s="42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149">
        <f t="shared" si="14"/>
        <v>0</v>
      </c>
      <c r="I604" s="14"/>
    </row>
    <row r="605" spans="1:9" ht="12.4" hidden="1" customHeight="1">
      <c r="A605" s="13"/>
      <c r="B605" s="1"/>
      <c r="C605" s="35"/>
      <c r="D605" s="287"/>
      <c r="E605" s="288"/>
      <c r="F605" s="42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149">
        <f t="shared" si="14"/>
        <v>0</v>
      </c>
      <c r="I605" s="14"/>
    </row>
    <row r="606" spans="1:9" ht="12.4" hidden="1" customHeight="1">
      <c r="A606" s="13"/>
      <c r="B606" s="1"/>
      <c r="C606" s="35"/>
      <c r="D606" s="287"/>
      <c r="E606" s="288"/>
      <c r="F606" s="42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149">
        <f t="shared" si="14"/>
        <v>0</v>
      </c>
      <c r="I606" s="14"/>
    </row>
    <row r="607" spans="1:9" ht="12.4" hidden="1" customHeight="1">
      <c r="A607" s="13"/>
      <c r="B607" s="1"/>
      <c r="C607" s="35"/>
      <c r="D607" s="287"/>
      <c r="E607" s="288"/>
      <c r="F607" s="42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149">
        <f t="shared" si="14"/>
        <v>0</v>
      </c>
      <c r="I607" s="14"/>
    </row>
    <row r="608" spans="1:9" ht="12.4" hidden="1" customHeight="1">
      <c r="A608" s="13"/>
      <c r="B608" s="1"/>
      <c r="C608" s="35"/>
      <c r="D608" s="287"/>
      <c r="E608" s="288"/>
      <c r="F608" s="42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149">
        <f t="shared" si="14"/>
        <v>0</v>
      </c>
      <c r="I608" s="14"/>
    </row>
    <row r="609" spans="1:9" ht="12.4" hidden="1" customHeight="1">
      <c r="A609" s="13"/>
      <c r="B609" s="1"/>
      <c r="C609" s="35"/>
      <c r="D609" s="287"/>
      <c r="E609" s="288"/>
      <c r="F609" s="42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149">
        <f t="shared" si="14"/>
        <v>0</v>
      </c>
      <c r="I609" s="14"/>
    </row>
    <row r="610" spans="1:9" ht="12.4" hidden="1" customHeight="1">
      <c r="A610" s="13"/>
      <c r="B610" s="1"/>
      <c r="C610" s="35"/>
      <c r="D610" s="287"/>
      <c r="E610" s="288"/>
      <c r="F610" s="42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149">
        <f t="shared" si="14"/>
        <v>0</v>
      </c>
      <c r="I610" s="14"/>
    </row>
    <row r="611" spans="1:9" ht="12.4" hidden="1" customHeight="1">
      <c r="A611" s="13"/>
      <c r="B611" s="1"/>
      <c r="C611" s="35"/>
      <c r="D611" s="287"/>
      <c r="E611" s="288"/>
      <c r="F611" s="42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149">
        <f t="shared" si="14"/>
        <v>0</v>
      </c>
      <c r="I611" s="14"/>
    </row>
    <row r="612" spans="1:9" ht="12.4" hidden="1" customHeight="1">
      <c r="A612" s="13"/>
      <c r="B612" s="1"/>
      <c r="C612" s="36"/>
      <c r="D612" s="287"/>
      <c r="E612" s="288"/>
      <c r="F612" s="42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149">
        <f>ROUND(IF(ISNUMBER(B612), G612*B612, 0),5)</f>
        <v>0</v>
      </c>
      <c r="I612" s="14"/>
    </row>
    <row r="613" spans="1:9" ht="12" hidden="1" customHeight="1">
      <c r="A613" s="13"/>
      <c r="B613" s="1"/>
      <c r="C613" s="35"/>
      <c r="D613" s="287"/>
      <c r="E613" s="288"/>
      <c r="F613" s="42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149">
        <f t="shared" ref="H613:H667" si="15">ROUND(IF(ISNUMBER(B613), G613*B613, 0),5)</f>
        <v>0</v>
      </c>
      <c r="I613" s="14"/>
    </row>
    <row r="614" spans="1:9" ht="12.4" hidden="1" customHeight="1">
      <c r="A614" s="13"/>
      <c r="B614" s="1"/>
      <c r="C614" s="35"/>
      <c r="D614" s="287"/>
      <c r="E614" s="288"/>
      <c r="F614" s="42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149">
        <f t="shared" si="15"/>
        <v>0</v>
      </c>
      <c r="I614" s="14"/>
    </row>
    <row r="615" spans="1:9" ht="12.4" hidden="1" customHeight="1">
      <c r="A615" s="13"/>
      <c r="B615" s="1"/>
      <c r="C615" s="35"/>
      <c r="D615" s="287"/>
      <c r="E615" s="288"/>
      <c r="F615" s="42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149">
        <f t="shared" si="15"/>
        <v>0</v>
      </c>
      <c r="I615" s="14"/>
    </row>
    <row r="616" spans="1:9" ht="12.4" hidden="1" customHeight="1">
      <c r="A616" s="13"/>
      <c r="B616" s="1"/>
      <c r="C616" s="35"/>
      <c r="D616" s="287"/>
      <c r="E616" s="288"/>
      <c r="F616" s="42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149">
        <f t="shared" si="15"/>
        <v>0</v>
      </c>
      <c r="I616" s="14"/>
    </row>
    <row r="617" spans="1:9" ht="12.4" hidden="1" customHeight="1">
      <c r="A617" s="13"/>
      <c r="B617" s="1"/>
      <c r="C617" s="35"/>
      <c r="D617" s="287"/>
      <c r="E617" s="288"/>
      <c r="F617" s="42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149">
        <f t="shared" si="15"/>
        <v>0</v>
      </c>
      <c r="I617" s="14"/>
    </row>
    <row r="618" spans="1:9" ht="12.4" hidden="1" customHeight="1">
      <c r="A618" s="13"/>
      <c r="B618" s="1"/>
      <c r="C618" s="35"/>
      <c r="D618" s="287"/>
      <c r="E618" s="288"/>
      <c r="F618" s="42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149">
        <f t="shared" si="15"/>
        <v>0</v>
      </c>
      <c r="I618" s="14"/>
    </row>
    <row r="619" spans="1:9" ht="12.4" hidden="1" customHeight="1">
      <c r="A619" s="13"/>
      <c r="B619" s="1"/>
      <c r="C619" s="35"/>
      <c r="D619" s="287"/>
      <c r="E619" s="288"/>
      <c r="F619" s="42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149">
        <f t="shared" si="15"/>
        <v>0</v>
      </c>
      <c r="I619" s="14"/>
    </row>
    <row r="620" spans="1:9" ht="12.4" hidden="1" customHeight="1">
      <c r="A620" s="13"/>
      <c r="B620" s="1"/>
      <c r="C620" s="35"/>
      <c r="D620" s="287"/>
      <c r="E620" s="288"/>
      <c r="F620" s="42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149">
        <f t="shared" si="15"/>
        <v>0</v>
      </c>
      <c r="I620" s="14"/>
    </row>
    <row r="621" spans="1:9" ht="12.4" hidden="1" customHeight="1">
      <c r="A621" s="13"/>
      <c r="B621" s="1"/>
      <c r="C621" s="35"/>
      <c r="D621" s="287"/>
      <c r="E621" s="288"/>
      <c r="F621" s="42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149">
        <f t="shared" si="15"/>
        <v>0</v>
      </c>
      <c r="I621" s="14"/>
    </row>
    <row r="622" spans="1:9" ht="12.4" hidden="1" customHeight="1">
      <c r="A622" s="13"/>
      <c r="B622" s="1"/>
      <c r="C622" s="35"/>
      <c r="D622" s="287"/>
      <c r="E622" s="288"/>
      <c r="F622" s="42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149">
        <f t="shared" si="15"/>
        <v>0</v>
      </c>
      <c r="I622" s="14"/>
    </row>
    <row r="623" spans="1:9" ht="12.4" hidden="1" customHeight="1">
      <c r="A623" s="13"/>
      <c r="B623" s="1"/>
      <c r="C623" s="35"/>
      <c r="D623" s="287"/>
      <c r="E623" s="288"/>
      <c r="F623" s="42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149">
        <f t="shared" si="15"/>
        <v>0</v>
      </c>
      <c r="I623" s="14"/>
    </row>
    <row r="624" spans="1:9" ht="12.4" hidden="1" customHeight="1">
      <c r="A624" s="13"/>
      <c r="B624" s="1"/>
      <c r="C624" s="35"/>
      <c r="D624" s="287"/>
      <c r="E624" s="288"/>
      <c r="F624" s="42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149">
        <f t="shared" si="15"/>
        <v>0</v>
      </c>
      <c r="I624" s="14"/>
    </row>
    <row r="625" spans="1:9" ht="12.4" hidden="1" customHeight="1">
      <c r="A625" s="13"/>
      <c r="B625" s="1"/>
      <c r="C625" s="35"/>
      <c r="D625" s="287"/>
      <c r="E625" s="288"/>
      <c r="F625" s="42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149">
        <f t="shared" si="15"/>
        <v>0</v>
      </c>
      <c r="I625" s="14"/>
    </row>
    <row r="626" spans="1:9" ht="12.4" hidden="1" customHeight="1">
      <c r="A626" s="13"/>
      <c r="B626" s="1"/>
      <c r="C626" s="35"/>
      <c r="D626" s="287"/>
      <c r="E626" s="288"/>
      <c r="F626" s="42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149">
        <f t="shared" si="15"/>
        <v>0</v>
      </c>
      <c r="I626" s="14"/>
    </row>
    <row r="627" spans="1:9" ht="12.4" hidden="1" customHeight="1">
      <c r="A627" s="13"/>
      <c r="B627" s="1"/>
      <c r="C627" s="35"/>
      <c r="D627" s="287"/>
      <c r="E627" s="288"/>
      <c r="F627" s="42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149">
        <f t="shared" si="15"/>
        <v>0</v>
      </c>
      <c r="I627" s="14"/>
    </row>
    <row r="628" spans="1:9" ht="12.4" hidden="1" customHeight="1">
      <c r="A628" s="13"/>
      <c r="B628" s="1"/>
      <c r="C628" s="36"/>
      <c r="D628" s="287"/>
      <c r="E628" s="288"/>
      <c r="F628" s="42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149">
        <f t="shared" si="15"/>
        <v>0</v>
      </c>
      <c r="I628" s="14"/>
    </row>
    <row r="629" spans="1:9" ht="12.4" hidden="1" customHeight="1">
      <c r="A629" s="13"/>
      <c r="B629" s="1"/>
      <c r="C629" s="36"/>
      <c r="D629" s="287"/>
      <c r="E629" s="288"/>
      <c r="F629" s="42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149">
        <f t="shared" si="15"/>
        <v>0</v>
      </c>
      <c r="I629" s="14"/>
    </row>
    <row r="630" spans="1:9" ht="12.4" hidden="1" customHeight="1">
      <c r="A630" s="13"/>
      <c r="B630" s="1"/>
      <c r="C630" s="35"/>
      <c r="D630" s="287"/>
      <c r="E630" s="288"/>
      <c r="F630" s="42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149">
        <f t="shared" si="15"/>
        <v>0</v>
      </c>
      <c r="I630" s="14"/>
    </row>
    <row r="631" spans="1:9" ht="12.4" hidden="1" customHeight="1">
      <c r="A631" s="13"/>
      <c r="B631" s="1"/>
      <c r="C631" s="35"/>
      <c r="D631" s="287"/>
      <c r="E631" s="288"/>
      <c r="F631" s="42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149">
        <f t="shared" si="15"/>
        <v>0</v>
      </c>
      <c r="I631" s="14"/>
    </row>
    <row r="632" spans="1:9" ht="12.4" hidden="1" customHeight="1">
      <c r="A632" s="13"/>
      <c r="B632" s="1"/>
      <c r="C632" s="35"/>
      <c r="D632" s="287"/>
      <c r="E632" s="288"/>
      <c r="F632" s="42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149">
        <f t="shared" si="15"/>
        <v>0</v>
      </c>
      <c r="I632" s="14"/>
    </row>
    <row r="633" spans="1:9" ht="12.4" hidden="1" customHeight="1">
      <c r="A633" s="13"/>
      <c r="B633" s="1"/>
      <c r="C633" s="35"/>
      <c r="D633" s="287"/>
      <c r="E633" s="288"/>
      <c r="F633" s="42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149">
        <f t="shared" si="15"/>
        <v>0</v>
      </c>
      <c r="I633" s="14"/>
    </row>
    <row r="634" spans="1:9" ht="12.4" hidden="1" customHeight="1">
      <c r="A634" s="13"/>
      <c r="B634" s="1"/>
      <c r="C634" s="35"/>
      <c r="D634" s="287"/>
      <c r="E634" s="288"/>
      <c r="F634" s="42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149">
        <f t="shared" si="15"/>
        <v>0</v>
      </c>
      <c r="I634" s="14"/>
    </row>
    <row r="635" spans="1:9" ht="12.4" hidden="1" customHeight="1">
      <c r="A635" s="13"/>
      <c r="B635" s="1"/>
      <c r="C635" s="35"/>
      <c r="D635" s="287"/>
      <c r="E635" s="288"/>
      <c r="F635" s="42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149">
        <f t="shared" si="15"/>
        <v>0</v>
      </c>
      <c r="I635" s="14"/>
    </row>
    <row r="636" spans="1:9" ht="12.4" hidden="1" customHeight="1">
      <c r="A636" s="13"/>
      <c r="B636" s="1"/>
      <c r="C636" s="35"/>
      <c r="D636" s="287"/>
      <c r="E636" s="288"/>
      <c r="F636" s="42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149">
        <f t="shared" si="15"/>
        <v>0</v>
      </c>
      <c r="I636" s="14"/>
    </row>
    <row r="637" spans="1:9" ht="12.4" hidden="1" customHeight="1">
      <c r="A637" s="13"/>
      <c r="B637" s="1"/>
      <c r="C637" s="35"/>
      <c r="D637" s="287"/>
      <c r="E637" s="288"/>
      <c r="F637" s="42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149">
        <f t="shared" si="15"/>
        <v>0</v>
      </c>
      <c r="I637" s="14"/>
    </row>
    <row r="638" spans="1:9" ht="12.4" hidden="1" customHeight="1">
      <c r="A638" s="13"/>
      <c r="B638" s="1"/>
      <c r="C638" s="35"/>
      <c r="D638" s="287"/>
      <c r="E638" s="288"/>
      <c r="F638" s="42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149">
        <f t="shared" si="15"/>
        <v>0</v>
      </c>
      <c r="I638" s="14"/>
    </row>
    <row r="639" spans="1:9" ht="12.4" hidden="1" customHeight="1">
      <c r="A639" s="13"/>
      <c r="B639" s="1"/>
      <c r="C639" s="35"/>
      <c r="D639" s="287"/>
      <c r="E639" s="288"/>
      <c r="F639" s="42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149">
        <f t="shared" si="15"/>
        <v>0</v>
      </c>
      <c r="I639" s="14"/>
    </row>
    <row r="640" spans="1:9" ht="12.4" hidden="1" customHeight="1">
      <c r="A640" s="13"/>
      <c r="B640" s="1"/>
      <c r="C640" s="36"/>
      <c r="D640" s="287"/>
      <c r="E640" s="288"/>
      <c r="F640" s="42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149">
        <f t="shared" si="15"/>
        <v>0</v>
      </c>
      <c r="I640" s="14"/>
    </row>
    <row r="641" spans="1:9" ht="12" hidden="1" customHeight="1">
      <c r="A641" s="13"/>
      <c r="B641" s="1"/>
      <c r="C641" s="35"/>
      <c r="D641" s="287"/>
      <c r="E641" s="288"/>
      <c r="F641" s="42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149">
        <f t="shared" si="15"/>
        <v>0</v>
      </c>
      <c r="I641" s="14"/>
    </row>
    <row r="642" spans="1:9" ht="12.4" hidden="1" customHeight="1">
      <c r="A642" s="13"/>
      <c r="B642" s="1"/>
      <c r="C642" s="35"/>
      <c r="D642" s="287"/>
      <c r="E642" s="288"/>
      <c r="F642" s="42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149">
        <f t="shared" si="15"/>
        <v>0</v>
      </c>
      <c r="I642" s="14"/>
    </row>
    <row r="643" spans="1:9" ht="12.4" hidden="1" customHeight="1">
      <c r="A643" s="13"/>
      <c r="B643" s="1"/>
      <c r="C643" s="35"/>
      <c r="D643" s="287"/>
      <c r="E643" s="288"/>
      <c r="F643" s="42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149">
        <f t="shared" si="15"/>
        <v>0</v>
      </c>
      <c r="I643" s="14"/>
    </row>
    <row r="644" spans="1:9" ht="12.4" hidden="1" customHeight="1">
      <c r="A644" s="13"/>
      <c r="B644" s="1"/>
      <c r="C644" s="35"/>
      <c r="D644" s="287"/>
      <c r="E644" s="288"/>
      <c r="F644" s="42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149">
        <f t="shared" si="15"/>
        <v>0</v>
      </c>
      <c r="I644" s="14"/>
    </row>
    <row r="645" spans="1:9" ht="12.4" hidden="1" customHeight="1">
      <c r="A645" s="13"/>
      <c r="B645" s="1"/>
      <c r="C645" s="35"/>
      <c r="D645" s="287"/>
      <c r="E645" s="288"/>
      <c r="F645" s="42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149">
        <f t="shared" si="15"/>
        <v>0</v>
      </c>
      <c r="I645" s="14"/>
    </row>
    <row r="646" spans="1:9" ht="12.4" hidden="1" customHeight="1">
      <c r="A646" s="13"/>
      <c r="B646" s="1"/>
      <c r="C646" s="35"/>
      <c r="D646" s="287"/>
      <c r="E646" s="288"/>
      <c r="F646" s="42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149">
        <f t="shared" si="15"/>
        <v>0</v>
      </c>
      <c r="I646" s="14"/>
    </row>
    <row r="647" spans="1:9" ht="12.4" hidden="1" customHeight="1">
      <c r="A647" s="13"/>
      <c r="B647" s="1"/>
      <c r="C647" s="35"/>
      <c r="D647" s="287"/>
      <c r="E647" s="288"/>
      <c r="F647" s="42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149">
        <f t="shared" si="15"/>
        <v>0</v>
      </c>
      <c r="I647" s="14"/>
    </row>
    <row r="648" spans="1:9" ht="12.4" hidden="1" customHeight="1">
      <c r="A648" s="13"/>
      <c r="B648" s="1"/>
      <c r="C648" s="35"/>
      <c r="D648" s="287"/>
      <c r="E648" s="288"/>
      <c r="F648" s="42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149">
        <f t="shared" si="15"/>
        <v>0</v>
      </c>
      <c r="I648" s="14"/>
    </row>
    <row r="649" spans="1:9" ht="12.4" hidden="1" customHeight="1">
      <c r="A649" s="13"/>
      <c r="B649" s="1"/>
      <c r="C649" s="35"/>
      <c r="D649" s="287"/>
      <c r="E649" s="288"/>
      <c r="F649" s="42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149">
        <f t="shared" si="15"/>
        <v>0</v>
      </c>
      <c r="I649" s="14"/>
    </row>
    <row r="650" spans="1:9" ht="12.4" hidden="1" customHeight="1">
      <c r="A650" s="13"/>
      <c r="B650" s="1"/>
      <c r="C650" s="35"/>
      <c r="D650" s="287"/>
      <c r="E650" s="288"/>
      <c r="F650" s="42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149">
        <f t="shared" si="15"/>
        <v>0</v>
      </c>
      <c r="I650" s="14"/>
    </row>
    <row r="651" spans="1:9" ht="12.4" hidden="1" customHeight="1">
      <c r="A651" s="13"/>
      <c r="B651" s="1"/>
      <c r="C651" s="35"/>
      <c r="D651" s="287"/>
      <c r="E651" s="288"/>
      <c r="F651" s="42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149">
        <f t="shared" si="15"/>
        <v>0</v>
      </c>
      <c r="I651" s="14"/>
    </row>
    <row r="652" spans="1:9" ht="12.4" hidden="1" customHeight="1">
      <c r="A652" s="13"/>
      <c r="B652" s="1"/>
      <c r="C652" s="35"/>
      <c r="D652" s="287"/>
      <c r="E652" s="288"/>
      <c r="F652" s="42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149">
        <f t="shared" si="15"/>
        <v>0</v>
      </c>
      <c r="I652" s="14"/>
    </row>
    <row r="653" spans="1:9" ht="12.4" hidden="1" customHeight="1">
      <c r="A653" s="13"/>
      <c r="B653" s="1"/>
      <c r="C653" s="35"/>
      <c r="D653" s="287"/>
      <c r="E653" s="288"/>
      <c r="F653" s="42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149">
        <f t="shared" si="15"/>
        <v>0</v>
      </c>
      <c r="I653" s="14"/>
    </row>
    <row r="654" spans="1:9" ht="12.4" hidden="1" customHeight="1">
      <c r="A654" s="13"/>
      <c r="B654" s="1"/>
      <c r="C654" s="35"/>
      <c r="D654" s="287"/>
      <c r="E654" s="288"/>
      <c r="F654" s="42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149">
        <f t="shared" si="15"/>
        <v>0</v>
      </c>
      <c r="I654" s="14"/>
    </row>
    <row r="655" spans="1:9" ht="12.4" hidden="1" customHeight="1">
      <c r="A655" s="13"/>
      <c r="B655" s="1"/>
      <c r="C655" s="35"/>
      <c r="D655" s="287"/>
      <c r="E655" s="288"/>
      <c r="F655" s="42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149">
        <f t="shared" si="15"/>
        <v>0</v>
      </c>
      <c r="I655" s="14"/>
    </row>
    <row r="656" spans="1:9" ht="12.4" hidden="1" customHeight="1">
      <c r="A656" s="13"/>
      <c r="B656" s="1"/>
      <c r="C656" s="35"/>
      <c r="D656" s="287"/>
      <c r="E656" s="288"/>
      <c r="F656" s="42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149">
        <f t="shared" si="15"/>
        <v>0</v>
      </c>
      <c r="I656" s="14"/>
    </row>
    <row r="657" spans="1:9" ht="12.4" hidden="1" customHeight="1">
      <c r="A657" s="13"/>
      <c r="B657" s="1"/>
      <c r="C657" s="35"/>
      <c r="D657" s="287"/>
      <c r="E657" s="288"/>
      <c r="F657" s="42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149">
        <f t="shared" si="15"/>
        <v>0</v>
      </c>
      <c r="I657" s="14"/>
    </row>
    <row r="658" spans="1:9" ht="12.4" hidden="1" customHeight="1">
      <c r="A658" s="13"/>
      <c r="B658" s="1"/>
      <c r="C658" s="35"/>
      <c r="D658" s="287"/>
      <c r="E658" s="288"/>
      <c r="F658" s="42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149">
        <f t="shared" si="15"/>
        <v>0</v>
      </c>
      <c r="I658" s="14"/>
    </row>
    <row r="659" spans="1:9" ht="12.4" hidden="1" customHeight="1">
      <c r="A659" s="13"/>
      <c r="B659" s="1"/>
      <c r="C659" s="35"/>
      <c r="D659" s="287"/>
      <c r="E659" s="288"/>
      <c r="F659" s="42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149">
        <f t="shared" si="15"/>
        <v>0</v>
      </c>
      <c r="I659" s="14"/>
    </row>
    <row r="660" spans="1:9" ht="12.4" hidden="1" customHeight="1">
      <c r="A660" s="13"/>
      <c r="B660" s="1"/>
      <c r="C660" s="35"/>
      <c r="D660" s="287"/>
      <c r="E660" s="288"/>
      <c r="F660" s="42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149">
        <f t="shared" si="15"/>
        <v>0</v>
      </c>
      <c r="I660" s="14"/>
    </row>
    <row r="661" spans="1:9" ht="12.4" hidden="1" customHeight="1">
      <c r="A661" s="13"/>
      <c r="B661" s="1"/>
      <c r="C661" s="35"/>
      <c r="D661" s="287"/>
      <c r="E661" s="288"/>
      <c r="F661" s="42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149">
        <f t="shared" si="15"/>
        <v>0</v>
      </c>
      <c r="I661" s="14"/>
    </row>
    <row r="662" spans="1:9" ht="12.4" hidden="1" customHeight="1">
      <c r="A662" s="13"/>
      <c r="B662" s="1"/>
      <c r="C662" s="35"/>
      <c r="D662" s="287"/>
      <c r="E662" s="288"/>
      <c r="F662" s="42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149">
        <f t="shared" si="15"/>
        <v>0</v>
      </c>
      <c r="I662" s="14"/>
    </row>
    <row r="663" spans="1:9" ht="12.4" hidden="1" customHeight="1">
      <c r="A663" s="13"/>
      <c r="B663" s="1"/>
      <c r="C663" s="35"/>
      <c r="D663" s="287"/>
      <c r="E663" s="288"/>
      <c r="F663" s="42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149">
        <f t="shared" si="15"/>
        <v>0</v>
      </c>
      <c r="I663" s="14"/>
    </row>
    <row r="664" spans="1:9" ht="12.4" hidden="1" customHeight="1">
      <c r="A664" s="13"/>
      <c r="B664" s="1"/>
      <c r="C664" s="35"/>
      <c r="D664" s="287"/>
      <c r="E664" s="288"/>
      <c r="F664" s="42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149">
        <f t="shared" si="15"/>
        <v>0</v>
      </c>
      <c r="I664" s="14"/>
    </row>
    <row r="665" spans="1:9" ht="12.4" hidden="1" customHeight="1">
      <c r="A665" s="13"/>
      <c r="B665" s="1"/>
      <c r="C665" s="35"/>
      <c r="D665" s="287"/>
      <c r="E665" s="288"/>
      <c r="F665" s="42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149">
        <f t="shared" si="15"/>
        <v>0</v>
      </c>
      <c r="I665" s="14"/>
    </row>
    <row r="666" spans="1:9" ht="12.4" hidden="1" customHeight="1">
      <c r="A666" s="13"/>
      <c r="B666" s="1"/>
      <c r="C666" s="35"/>
      <c r="D666" s="287"/>
      <c r="E666" s="288"/>
      <c r="F666" s="42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149">
        <f t="shared" si="15"/>
        <v>0</v>
      </c>
      <c r="I666" s="14"/>
    </row>
    <row r="667" spans="1:9" ht="12.4" hidden="1" customHeight="1">
      <c r="A667" s="13"/>
      <c r="B667" s="1"/>
      <c r="C667" s="35"/>
      <c r="D667" s="287"/>
      <c r="E667" s="288"/>
      <c r="F667" s="42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149">
        <f t="shared" si="15"/>
        <v>0</v>
      </c>
      <c r="I667" s="14"/>
    </row>
    <row r="668" spans="1:9" ht="12.4" hidden="1" customHeight="1">
      <c r="A668" s="13"/>
      <c r="B668" s="1"/>
      <c r="C668" s="36"/>
      <c r="D668" s="287"/>
      <c r="E668" s="288"/>
      <c r="F668" s="42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149">
        <f>ROUND(IF(ISNUMBER(B668), G668*B668, 0),5)</f>
        <v>0</v>
      </c>
      <c r="I668" s="14"/>
    </row>
    <row r="669" spans="1:9" ht="12" hidden="1" customHeight="1">
      <c r="A669" s="13"/>
      <c r="B669" s="1"/>
      <c r="C669" s="35"/>
      <c r="D669" s="287"/>
      <c r="E669" s="288"/>
      <c r="F669" s="42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149">
        <f t="shared" ref="H669:H719" si="16">ROUND(IF(ISNUMBER(B669), G669*B669, 0),5)</f>
        <v>0</v>
      </c>
      <c r="I669" s="14"/>
    </row>
    <row r="670" spans="1:9" ht="12.4" hidden="1" customHeight="1">
      <c r="A670" s="13"/>
      <c r="B670" s="1"/>
      <c r="C670" s="35"/>
      <c r="D670" s="287"/>
      <c r="E670" s="288"/>
      <c r="F670" s="42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149">
        <f t="shared" si="16"/>
        <v>0</v>
      </c>
      <c r="I670" s="14"/>
    </row>
    <row r="671" spans="1:9" ht="12.4" hidden="1" customHeight="1">
      <c r="A671" s="13"/>
      <c r="B671" s="1"/>
      <c r="C671" s="35"/>
      <c r="D671" s="287"/>
      <c r="E671" s="288"/>
      <c r="F671" s="42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149">
        <f t="shared" si="16"/>
        <v>0</v>
      </c>
      <c r="I671" s="14"/>
    </row>
    <row r="672" spans="1:9" ht="12.4" hidden="1" customHeight="1">
      <c r="A672" s="13"/>
      <c r="B672" s="1"/>
      <c r="C672" s="35"/>
      <c r="D672" s="287"/>
      <c r="E672" s="288"/>
      <c r="F672" s="42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149">
        <f t="shared" si="16"/>
        <v>0</v>
      </c>
      <c r="I672" s="14"/>
    </row>
    <row r="673" spans="1:9" ht="12.4" hidden="1" customHeight="1">
      <c r="A673" s="13"/>
      <c r="B673" s="1"/>
      <c r="C673" s="35"/>
      <c r="D673" s="287"/>
      <c r="E673" s="288"/>
      <c r="F673" s="42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149">
        <f t="shared" si="16"/>
        <v>0</v>
      </c>
      <c r="I673" s="14"/>
    </row>
    <row r="674" spans="1:9" ht="12.4" hidden="1" customHeight="1">
      <c r="A674" s="13"/>
      <c r="B674" s="1"/>
      <c r="C674" s="35"/>
      <c r="D674" s="287"/>
      <c r="E674" s="288"/>
      <c r="F674" s="42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149">
        <f t="shared" si="16"/>
        <v>0</v>
      </c>
      <c r="I674" s="14"/>
    </row>
    <row r="675" spans="1:9" ht="12.4" hidden="1" customHeight="1">
      <c r="A675" s="13"/>
      <c r="B675" s="1"/>
      <c r="C675" s="35"/>
      <c r="D675" s="287"/>
      <c r="E675" s="288"/>
      <c r="F675" s="42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149">
        <f t="shared" si="16"/>
        <v>0</v>
      </c>
      <c r="I675" s="14"/>
    </row>
    <row r="676" spans="1:9" ht="12.4" hidden="1" customHeight="1">
      <c r="A676" s="13"/>
      <c r="B676" s="1"/>
      <c r="C676" s="35"/>
      <c r="D676" s="287"/>
      <c r="E676" s="288"/>
      <c r="F676" s="42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149">
        <f t="shared" si="16"/>
        <v>0</v>
      </c>
      <c r="I676" s="14"/>
    </row>
    <row r="677" spans="1:9" ht="12.4" hidden="1" customHeight="1">
      <c r="A677" s="13"/>
      <c r="B677" s="1"/>
      <c r="C677" s="35"/>
      <c r="D677" s="287"/>
      <c r="E677" s="288"/>
      <c r="F677" s="42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149">
        <f t="shared" si="16"/>
        <v>0</v>
      </c>
      <c r="I677" s="14"/>
    </row>
    <row r="678" spans="1:9" ht="12.4" hidden="1" customHeight="1">
      <c r="A678" s="13"/>
      <c r="B678" s="1"/>
      <c r="C678" s="35"/>
      <c r="D678" s="287"/>
      <c r="E678" s="288"/>
      <c r="F678" s="42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149">
        <f t="shared" si="16"/>
        <v>0</v>
      </c>
      <c r="I678" s="14"/>
    </row>
    <row r="679" spans="1:9" ht="12.4" hidden="1" customHeight="1">
      <c r="A679" s="13"/>
      <c r="B679" s="1"/>
      <c r="C679" s="35"/>
      <c r="D679" s="287"/>
      <c r="E679" s="288"/>
      <c r="F679" s="42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149">
        <f t="shared" si="16"/>
        <v>0</v>
      </c>
      <c r="I679" s="14"/>
    </row>
    <row r="680" spans="1:9" ht="12.4" hidden="1" customHeight="1">
      <c r="A680" s="13"/>
      <c r="B680" s="1"/>
      <c r="C680" s="35"/>
      <c r="D680" s="287"/>
      <c r="E680" s="288"/>
      <c r="F680" s="42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149">
        <f t="shared" si="16"/>
        <v>0</v>
      </c>
      <c r="I680" s="14"/>
    </row>
    <row r="681" spans="1:9" ht="12.4" hidden="1" customHeight="1">
      <c r="A681" s="13"/>
      <c r="B681" s="1"/>
      <c r="C681" s="35"/>
      <c r="D681" s="287"/>
      <c r="E681" s="288"/>
      <c r="F681" s="42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149">
        <f t="shared" si="16"/>
        <v>0</v>
      </c>
      <c r="I681" s="14"/>
    </row>
    <row r="682" spans="1:9" ht="12.4" hidden="1" customHeight="1">
      <c r="A682" s="13"/>
      <c r="B682" s="1"/>
      <c r="C682" s="35"/>
      <c r="D682" s="287"/>
      <c r="E682" s="288"/>
      <c r="F682" s="42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149">
        <f t="shared" si="16"/>
        <v>0</v>
      </c>
      <c r="I682" s="14"/>
    </row>
    <row r="683" spans="1:9" ht="12.4" hidden="1" customHeight="1">
      <c r="A683" s="13"/>
      <c r="B683" s="1"/>
      <c r="C683" s="35"/>
      <c r="D683" s="287"/>
      <c r="E683" s="288"/>
      <c r="F683" s="42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149">
        <f t="shared" si="16"/>
        <v>0</v>
      </c>
      <c r="I683" s="14"/>
    </row>
    <row r="684" spans="1:9" ht="12.4" hidden="1" customHeight="1">
      <c r="A684" s="13"/>
      <c r="B684" s="1"/>
      <c r="C684" s="35"/>
      <c r="D684" s="287"/>
      <c r="E684" s="288"/>
      <c r="F684" s="42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149">
        <f t="shared" si="16"/>
        <v>0</v>
      </c>
      <c r="I684" s="14"/>
    </row>
    <row r="685" spans="1:9" ht="12.4" hidden="1" customHeight="1">
      <c r="A685" s="13"/>
      <c r="B685" s="1"/>
      <c r="C685" s="35"/>
      <c r="D685" s="287"/>
      <c r="E685" s="288"/>
      <c r="F685" s="42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149">
        <f t="shared" si="16"/>
        <v>0</v>
      </c>
      <c r="I685" s="14"/>
    </row>
    <row r="686" spans="1:9" ht="12.4" hidden="1" customHeight="1">
      <c r="A686" s="13"/>
      <c r="B686" s="1"/>
      <c r="C686" s="35"/>
      <c r="D686" s="287"/>
      <c r="E686" s="288"/>
      <c r="F686" s="42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149">
        <f t="shared" si="16"/>
        <v>0</v>
      </c>
      <c r="I686" s="14"/>
    </row>
    <row r="687" spans="1:9" ht="12.4" hidden="1" customHeight="1">
      <c r="A687" s="13"/>
      <c r="B687" s="1"/>
      <c r="C687" s="35"/>
      <c r="D687" s="287"/>
      <c r="E687" s="288"/>
      <c r="F687" s="42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149">
        <f t="shared" si="16"/>
        <v>0</v>
      </c>
      <c r="I687" s="14"/>
    </row>
    <row r="688" spans="1:9" ht="12.4" hidden="1" customHeight="1">
      <c r="A688" s="13"/>
      <c r="B688" s="1"/>
      <c r="C688" s="35"/>
      <c r="D688" s="287"/>
      <c r="E688" s="288"/>
      <c r="F688" s="42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149">
        <f t="shared" si="16"/>
        <v>0</v>
      </c>
      <c r="I688" s="14"/>
    </row>
    <row r="689" spans="1:9" ht="12.4" hidden="1" customHeight="1">
      <c r="A689" s="13"/>
      <c r="B689" s="1"/>
      <c r="C689" s="35"/>
      <c r="D689" s="287"/>
      <c r="E689" s="288"/>
      <c r="F689" s="42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149">
        <f t="shared" si="16"/>
        <v>0</v>
      </c>
      <c r="I689" s="14"/>
    </row>
    <row r="690" spans="1:9" ht="12.4" hidden="1" customHeight="1">
      <c r="A690" s="13"/>
      <c r="B690" s="1"/>
      <c r="C690" s="35"/>
      <c r="D690" s="287"/>
      <c r="E690" s="288"/>
      <c r="F690" s="42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149">
        <f t="shared" si="16"/>
        <v>0</v>
      </c>
      <c r="I690" s="14"/>
    </row>
    <row r="691" spans="1:9" ht="12.4" hidden="1" customHeight="1">
      <c r="A691" s="13"/>
      <c r="B691" s="1"/>
      <c r="C691" s="35"/>
      <c r="D691" s="287"/>
      <c r="E691" s="288"/>
      <c r="F691" s="42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149">
        <f t="shared" si="16"/>
        <v>0</v>
      </c>
      <c r="I691" s="14"/>
    </row>
    <row r="692" spans="1:9" ht="12.4" hidden="1" customHeight="1">
      <c r="A692" s="13"/>
      <c r="B692" s="1"/>
      <c r="C692" s="36"/>
      <c r="D692" s="287"/>
      <c r="E692" s="288"/>
      <c r="F692" s="42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149">
        <f t="shared" si="16"/>
        <v>0</v>
      </c>
      <c r="I692" s="14"/>
    </row>
    <row r="693" spans="1:9" ht="12" hidden="1" customHeight="1">
      <c r="A693" s="13"/>
      <c r="B693" s="1"/>
      <c r="C693" s="35"/>
      <c r="D693" s="287"/>
      <c r="E693" s="288"/>
      <c r="F693" s="42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149">
        <f t="shared" si="16"/>
        <v>0</v>
      </c>
      <c r="I693" s="14"/>
    </row>
    <row r="694" spans="1:9" ht="12.4" hidden="1" customHeight="1">
      <c r="A694" s="13"/>
      <c r="B694" s="1"/>
      <c r="C694" s="35"/>
      <c r="D694" s="287"/>
      <c r="E694" s="288"/>
      <c r="F694" s="42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149">
        <f t="shared" si="16"/>
        <v>0</v>
      </c>
      <c r="I694" s="14"/>
    </row>
    <row r="695" spans="1:9" ht="12.4" hidden="1" customHeight="1">
      <c r="A695" s="13"/>
      <c r="B695" s="1"/>
      <c r="C695" s="35"/>
      <c r="D695" s="287"/>
      <c r="E695" s="288"/>
      <c r="F695" s="42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149">
        <f t="shared" si="16"/>
        <v>0</v>
      </c>
      <c r="I695" s="14"/>
    </row>
    <row r="696" spans="1:9" ht="12.4" hidden="1" customHeight="1">
      <c r="A696" s="13"/>
      <c r="B696" s="1"/>
      <c r="C696" s="35"/>
      <c r="D696" s="287"/>
      <c r="E696" s="288"/>
      <c r="F696" s="42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149">
        <f t="shared" si="16"/>
        <v>0</v>
      </c>
      <c r="I696" s="14"/>
    </row>
    <row r="697" spans="1:9" ht="12.4" hidden="1" customHeight="1">
      <c r="A697" s="13"/>
      <c r="B697" s="1"/>
      <c r="C697" s="35"/>
      <c r="D697" s="287"/>
      <c r="E697" s="288"/>
      <c r="F697" s="42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149">
        <f t="shared" si="16"/>
        <v>0</v>
      </c>
      <c r="I697" s="14"/>
    </row>
    <row r="698" spans="1:9" ht="12.4" hidden="1" customHeight="1">
      <c r="A698" s="13"/>
      <c r="B698" s="1"/>
      <c r="C698" s="35"/>
      <c r="D698" s="287"/>
      <c r="E698" s="288"/>
      <c r="F698" s="42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149">
        <f t="shared" si="16"/>
        <v>0</v>
      </c>
      <c r="I698" s="14"/>
    </row>
    <row r="699" spans="1:9" ht="12.4" hidden="1" customHeight="1">
      <c r="A699" s="13"/>
      <c r="B699" s="1"/>
      <c r="C699" s="35"/>
      <c r="D699" s="287"/>
      <c r="E699" s="288"/>
      <c r="F699" s="42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149">
        <f t="shared" si="16"/>
        <v>0</v>
      </c>
      <c r="I699" s="14"/>
    </row>
    <row r="700" spans="1:9" ht="12.4" hidden="1" customHeight="1">
      <c r="A700" s="13"/>
      <c r="B700" s="1"/>
      <c r="C700" s="35"/>
      <c r="D700" s="287"/>
      <c r="E700" s="288"/>
      <c r="F700" s="42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149">
        <f t="shared" si="16"/>
        <v>0</v>
      </c>
      <c r="I700" s="14"/>
    </row>
    <row r="701" spans="1:9" ht="12.4" hidden="1" customHeight="1">
      <c r="A701" s="13"/>
      <c r="B701" s="1"/>
      <c r="C701" s="35"/>
      <c r="D701" s="287"/>
      <c r="E701" s="288"/>
      <c r="F701" s="42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149">
        <f t="shared" si="16"/>
        <v>0</v>
      </c>
      <c r="I701" s="14"/>
    </row>
    <row r="702" spans="1:9" ht="12.4" hidden="1" customHeight="1">
      <c r="A702" s="13"/>
      <c r="B702" s="1"/>
      <c r="C702" s="35"/>
      <c r="D702" s="287"/>
      <c r="E702" s="288"/>
      <c r="F702" s="42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149">
        <f t="shared" si="16"/>
        <v>0</v>
      </c>
      <c r="I702" s="14"/>
    </row>
    <row r="703" spans="1:9" ht="12.4" hidden="1" customHeight="1">
      <c r="A703" s="13"/>
      <c r="B703" s="1"/>
      <c r="C703" s="35"/>
      <c r="D703" s="287"/>
      <c r="E703" s="288"/>
      <c r="F703" s="42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149">
        <f t="shared" si="16"/>
        <v>0</v>
      </c>
      <c r="I703" s="14"/>
    </row>
    <row r="704" spans="1:9" ht="12.4" hidden="1" customHeight="1">
      <c r="A704" s="13"/>
      <c r="B704" s="1"/>
      <c r="C704" s="35"/>
      <c r="D704" s="287"/>
      <c r="E704" s="288"/>
      <c r="F704" s="42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149">
        <f t="shared" si="16"/>
        <v>0</v>
      </c>
      <c r="I704" s="14"/>
    </row>
    <row r="705" spans="1:9" ht="12.4" hidden="1" customHeight="1">
      <c r="A705" s="13"/>
      <c r="B705" s="1"/>
      <c r="C705" s="35"/>
      <c r="D705" s="287"/>
      <c r="E705" s="288"/>
      <c r="F705" s="42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149">
        <f t="shared" si="16"/>
        <v>0</v>
      </c>
      <c r="I705" s="14"/>
    </row>
    <row r="706" spans="1:9" ht="12.4" hidden="1" customHeight="1">
      <c r="A706" s="13"/>
      <c r="B706" s="1"/>
      <c r="C706" s="35"/>
      <c r="D706" s="287"/>
      <c r="E706" s="288"/>
      <c r="F706" s="42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149">
        <f t="shared" si="16"/>
        <v>0</v>
      </c>
      <c r="I706" s="14"/>
    </row>
    <row r="707" spans="1:9" ht="12.4" hidden="1" customHeight="1">
      <c r="A707" s="13"/>
      <c r="B707" s="1"/>
      <c r="C707" s="35"/>
      <c r="D707" s="287"/>
      <c r="E707" s="288"/>
      <c r="F707" s="42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149">
        <f t="shared" si="16"/>
        <v>0</v>
      </c>
      <c r="I707" s="14"/>
    </row>
    <row r="708" spans="1:9" ht="12.4" hidden="1" customHeight="1">
      <c r="A708" s="13"/>
      <c r="B708" s="1"/>
      <c r="C708" s="35"/>
      <c r="D708" s="287"/>
      <c r="E708" s="288"/>
      <c r="F708" s="42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149">
        <f t="shared" si="16"/>
        <v>0</v>
      </c>
      <c r="I708" s="14"/>
    </row>
    <row r="709" spans="1:9" ht="12.4" hidden="1" customHeight="1">
      <c r="A709" s="13"/>
      <c r="B709" s="1"/>
      <c r="C709" s="35"/>
      <c r="D709" s="287"/>
      <c r="E709" s="288"/>
      <c r="F709" s="42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149">
        <f t="shared" si="16"/>
        <v>0</v>
      </c>
      <c r="I709" s="14"/>
    </row>
    <row r="710" spans="1:9" ht="12.4" hidden="1" customHeight="1">
      <c r="A710" s="13"/>
      <c r="B710" s="1"/>
      <c r="C710" s="35"/>
      <c r="D710" s="287"/>
      <c r="E710" s="288"/>
      <c r="F710" s="42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149">
        <f t="shared" si="16"/>
        <v>0</v>
      </c>
      <c r="I710" s="14"/>
    </row>
    <row r="711" spans="1:9" ht="12.4" hidden="1" customHeight="1">
      <c r="A711" s="13"/>
      <c r="B711" s="1"/>
      <c r="C711" s="35"/>
      <c r="D711" s="287"/>
      <c r="E711" s="288"/>
      <c r="F711" s="42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149">
        <f t="shared" si="16"/>
        <v>0</v>
      </c>
      <c r="I711" s="14"/>
    </row>
    <row r="712" spans="1:9" ht="12.4" hidden="1" customHeight="1">
      <c r="A712" s="13"/>
      <c r="B712" s="1"/>
      <c r="C712" s="35"/>
      <c r="D712" s="287"/>
      <c r="E712" s="288"/>
      <c r="F712" s="42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149">
        <f t="shared" si="16"/>
        <v>0</v>
      </c>
      <c r="I712" s="14"/>
    </row>
    <row r="713" spans="1:9" ht="12.4" hidden="1" customHeight="1">
      <c r="A713" s="13"/>
      <c r="B713" s="1"/>
      <c r="C713" s="35"/>
      <c r="D713" s="287"/>
      <c r="E713" s="288"/>
      <c r="F713" s="42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149">
        <f t="shared" si="16"/>
        <v>0</v>
      </c>
      <c r="I713" s="14"/>
    </row>
    <row r="714" spans="1:9" ht="12.4" hidden="1" customHeight="1">
      <c r="A714" s="13"/>
      <c r="B714" s="1"/>
      <c r="C714" s="35"/>
      <c r="D714" s="287"/>
      <c r="E714" s="288"/>
      <c r="F714" s="42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149">
        <f t="shared" si="16"/>
        <v>0</v>
      </c>
      <c r="I714" s="14"/>
    </row>
    <row r="715" spans="1:9" ht="12.4" hidden="1" customHeight="1">
      <c r="A715" s="13"/>
      <c r="B715" s="1"/>
      <c r="C715" s="35"/>
      <c r="D715" s="287"/>
      <c r="E715" s="288"/>
      <c r="F715" s="42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149">
        <f t="shared" si="16"/>
        <v>0</v>
      </c>
      <c r="I715" s="14"/>
    </row>
    <row r="716" spans="1:9" ht="12.4" hidden="1" customHeight="1">
      <c r="A716" s="13"/>
      <c r="B716" s="1"/>
      <c r="C716" s="35"/>
      <c r="D716" s="287"/>
      <c r="E716" s="288"/>
      <c r="F716" s="42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149">
        <f t="shared" si="16"/>
        <v>0</v>
      </c>
      <c r="I716" s="14"/>
    </row>
    <row r="717" spans="1:9" ht="12.4" hidden="1" customHeight="1">
      <c r="A717" s="13"/>
      <c r="B717" s="1"/>
      <c r="C717" s="35"/>
      <c r="D717" s="287"/>
      <c r="E717" s="288"/>
      <c r="F717" s="42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149">
        <f t="shared" si="16"/>
        <v>0</v>
      </c>
      <c r="I717" s="14"/>
    </row>
    <row r="718" spans="1:9" ht="12.4" hidden="1" customHeight="1">
      <c r="A718" s="13"/>
      <c r="B718" s="1"/>
      <c r="C718" s="35"/>
      <c r="D718" s="287"/>
      <c r="E718" s="288"/>
      <c r="F718" s="42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149">
        <f t="shared" si="16"/>
        <v>0</v>
      </c>
      <c r="I718" s="14"/>
    </row>
    <row r="719" spans="1:9" ht="12.4" hidden="1" customHeight="1">
      <c r="A719" s="13"/>
      <c r="B719" s="1"/>
      <c r="C719" s="35"/>
      <c r="D719" s="287"/>
      <c r="E719" s="288"/>
      <c r="F719" s="42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149">
        <f t="shared" si="16"/>
        <v>0</v>
      </c>
      <c r="I719" s="14"/>
    </row>
    <row r="720" spans="1:9" ht="12.4" hidden="1" customHeight="1">
      <c r="A720" s="13"/>
      <c r="B720" s="1"/>
      <c r="C720" s="36"/>
      <c r="D720" s="287"/>
      <c r="E720" s="288"/>
      <c r="F720" s="42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149">
        <f>ROUND(IF(ISNUMBER(B720), G720*B720, 0),5)</f>
        <v>0</v>
      </c>
      <c r="I720" s="14"/>
    </row>
    <row r="721" spans="1:9" ht="12" hidden="1" customHeight="1">
      <c r="A721" s="13"/>
      <c r="B721" s="1"/>
      <c r="C721" s="35"/>
      <c r="D721" s="287"/>
      <c r="E721" s="288"/>
      <c r="F721" s="42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149">
        <f t="shared" ref="H721:H737" si="17">ROUND(IF(ISNUMBER(B721), G721*B721, 0),5)</f>
        <v>0</v>
      </c>
      <c r="I721" s="14"/>
    </row>
    <row r="722" spans="1:9" ht="12.4" hidden="1" customHeight="1">
      <c r="A722" s="13"/>
      <c r="B722" s="1"/>
      <c r="C722" s="35"/>
      <c r="D722" s="287"/>
      <c r="E722" s="288"/>
      <c r="F722" s="42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149">
        <f t="shared" si="17"/>
        <v>0</v>
      </c>
      <c r="I722" s="14"/>
    </row>
    <row r="723" spans="1:9" ht="12.4" hidden="1" customHeight="1">
      <c r="A723" s="13"/>
      <c r="B723" s="1"/>
      <c r="C723" s="35"/>
      <c r="D723" s="287"/>
      <c r="E723" s="288"/>
      <c r="F723" s="42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149">
        <f t="shared" si="17"/>
        <v>0</v>
      </c>
      <c r="I723" s="14"/>
    </row>
    <row r="724" spans="1:9" ht="12.4" hidden="1" customHeight="1">
      <c r="A724" s="13"/>
      <c r="B724" s="1"/>
      <c r="C724" s="35"/>
      <c r="D724" s="287"/>
      <c r="E724" s="288"/>
      <c r="F724" s="42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149">
        <f t="shared" si="17"/>
        <v>0</v>
      </c>
      <c r="I724" s="14"/>
    </row>
    <row r="725" spans="1:9" ht="12.4" hidden="1" customHeight="1">
      <c r="A725" s="13"/>
      <c r="B725" s="1"/>
      <c r="C725" s="35"/>
      <c r="D725" s="287"/>
      <c r="E725" s="288"/>
      <c r="F725" s="42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149">
        <f t="shared" si="17"/>
        <v>0</v>
      </c>
      <c r="I725" s="14"/>
    </row>
    <row r="726" spans="1:9" ht="12.4" hidden="1" customHeight="1">
      <c r="A726" s="13"/>
      <c r="B726" s="1"/>
      <c r="C726" s="35"/>
      <c r="D726" s="287"/>
      <c r="E726" s="288"/>
      <c r="F726" s="42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149">
        <f t="shared" si="17"/>
        <v>0</v>
      </c>
      <c r="I726" s="14"/>
    </row>
    <row r="727" spans="1:9" ht="12.4" hidden="1" customHeight="1">
      <c r="A727" s="13"/>
      <c r="B727" s="1"/>
      <c r="C727" s="35"/>
      <c r="D727" s="287"/>
      <c r="E727" s="288"/>
      <c r="F727" s="42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149">
        <f t="shared" si="17"/>
        <v>0</v>
      </c>
      <c r="I727" s="14"/>
    </row>
    <row r="728" spans="1:9" ht="12.4" hidden="1" customHeight="1">
      <c r="A728" s="13"/>
      <c r="B728" s="1"/>
      <c r="C728" s="35"/>
      <c r="D728" s="287"/>
      <c r="E728" s="288"/>
      <c r="F728" s="42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149">
        <f t="shared" si="17"/>
        <v>0</v>
      </c>
      <c r="I728" s="14"/>
    </row>
    <row r="729" spans="1:9" ht="12.4" hidden="1" customHeight="1">
      <c r="A729" s="13"/>
      <c r="B729" s="1"/>
      <c r="C729" s="35"/>
      <c r="D729" s="287"/>
      <c r="E729" s="288"/>
      <c r="F729" s="42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149">
        <f t="shared" si="17"/>
        <v>0</v>
      </c>
      <c r="I729" s="14"/>
    </row>
    <row r="730" spans="1:9" ht="12.4" hidden="1" customHeight="1">
      <c r="A730" s="13"/>
      <c r="B730" s="1"/>
      <c r="C730" s="35"/>
      <c r="D730" s="287"/>
      <c r="E730" s="288"/>
      <c r="F730" s="42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149">
        <f t="shared" si="17"/>
        <v>0</v>
      </c>
      <c r="I730" s="14"/>
    </row>
    <row r="731" spans="1:9" ht="12.4" hidden="1" customHeight="1">
      <c r="A731" s="13"/>
      <c r="B731" s="1"/>
      <c r="C731" s="35"/>
      <c r="D731" s="287"/>
      <c r="E731" s="288"/>
      <c r="F731" s="42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149">
        <f t="shared" si="17"/>
        <v>0</v>
      </c>
      <c r="I731" s="14"/>
    </row>
    <row r="732" spans="1:9" ht="12.4" hidden="1" customHeight="1">
      <c r="A732" s="13"/>
      <c r="B732" s="1"/>
      <c r="C732" s="35"/>
      <c r="D732" s="287"/>
      <c r="E732" s="288"/>
      <c r="F732" s="42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149">
        <f t="shared" si="17"/>
        <v>0</v>
      </c>
      <c r="I732" s="14"/>
    </row>
    <row r="733" spans="1:9" ht="12.4" hidden="1" customHeight="1">
      <c r="A733" s="13"/>
      <c r="B733" s="1"/>
      <c r="C733" s="35"/>
      <c r="D733" s="287"/>
      <c r="E733" s="288"/>
      <c r="F733" s="42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149">
        <f t="shared" si="17"/>
        <v>0</v>
      </c>
      <c r="I733" s="14"/>
    </row>
    <row r="734" spans="1:9" ht="12.4" hidden="1" customHeight="1">
      <c r="A734" s="13"/>
      <c r="B734" s="1"/>
      <c r="C734" s="35"/>
      <c r="D734" s="287"/>
      <c r="E734" s="288"/>
      <c r="F734" s="42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149">
        <f t="shared" si="17"/>
        <v>0</v>
      </c>
      <c r="I734" s="14"/>
    </row>
    <row r="735" spans="1:9" ht="12.4" hidden="1" customHeight="1">
      <c r="A735" s="13"/>
      <c r="B735" s="1"/>
      <c r="C735" s="35"/>
      <c r="D735" s="287"/>
      <c r="E735" s="288"/>
      <c r="F735" s="42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149">
        <f t="shared" si="17"/>
        <v>0</v>
      </c>
      <c r="I735" s="14"/>
    </row>
    <row r="736" spans="1:9" ht="12.4" hidden="1" customHeight="1">
      <c r="A736" s="13"/>
      <c r="B736" s="1"/>
      <c r="C736" s="36"/>
      <c r="D736" s="287"/>
      <c r="E736" s="288"/>
      <c r="F736" s="42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149">
        <f t="shared" si="17"/>
        <v>0</v>
      </c>
      <c r="I736" s="14"/>
    </row>
    <row r="737" spans="1:9" ht="12.4" hidden="1" customHeight="1">
      <c r="A737" s="13"/>
      <c r="B737" s="1"/>
      <c r="C737" s="36"/>
      <c r="D737" s="287"/>
      <c r="E737" s="288"/>
      <c r="F737" s="42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149">
        <f t="shared" si="17"/>
        <v>0</v>
      </c>
      <c r="I737" s="14"/>
    </row>
    <row r="738" spans="1:9" ht="12.4" hidden="1" customHeight="1">
      <c r="A738" s="13"/>
      <c r="B738" s="1"/>
      <c r="C738" s="35"/>
      <c r="D738" s="287"/>
      <c r="E738" s="288"/>
      <c r="F738" s="42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149">
        <f>ROUND(IF(ISNUMBER(B738), G738*B738, 0),5)</f>
        <v>0</v>
      </c>
      <c r="I738" s="14"/>
    </row>
    <row r="739" spans="1:9" ht="12.4" hidden="1" customHeight="1">
      <c r="A739" s="13"/>
      <c r="B739" s="1"/>
      <c r="C739" s="35"/>
      <c r="D739" s="287"/>
      <c r="E739" s="288"/>
      <c r="F739" s="42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149">
        <f t="shared" ref="H739:H764" si="18">ROUND(IF(ISNUMBER(B739), G739*B739, 0),5)</f>
        <v>0</v>
      </c>
      <c r="I739" s="14"/>
    </row>
    <row r="740" spans="1:9" ht="12.4" hidden="1" customHeight="1">
      <c r="A740" s="13"/>
      <c r="B740" s="1"/>
      <c r="C740" s="35"/>
      <c r="D740" s="287"/>
      <c r="E740" s="288"/>
      <c r="F740" s="42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149">
        <f t="shared" si="18"/>
        <v>0</v>
      </c>
      <c r="I740" s="14"/>
    </row>
    <row r="741" spans="1:9" ht="12.4" hidden="1" customHeight="1">
      <c r="A741" s="13"/>
      <c r="B741" s="1"/>
      <c r="C741" s="35"/>
      <c r="D741" s="287"/>
      <c r="E741" s="288"/>
      <c r="F741" s="42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149">
        <f t="shared" si="18"/>
        <v>0</v>
      </c>
      <c r="I741" s="14"/>
    </row>
    <row r="742" spans="1:9" ht="12.4" hidden="1" customHeight="1">
      <c r="A742" s="13"/>
      <c r="B742" s="1"/>
      <c r="C742" s="35"/>
      <c r="D742" s="287"/>
      <c r="E742" s="288"/>
      <c r="F742" s="42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149">
        <f t="shared" si="18"/>
        <v>0</v>
      </c>
      <c r="I742" s="14"/>
    </row>
    <row r="743" spans="1:9" ht="12.4" hidden="1" customHeight="1">
      <c r="A743" s="13"/>
      <c r="B743" s="1"/>
      <c r="C743" s="35"/>
      <c r="D743" s="287"/>
      <c r="E743" s="288"/>
      <c r="F743" s="42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149">
        <f t="shared" si="18"/>
        <v>0</v>
      </c>
      <c r="I743" s="14"/>
    </row>
    <row r="744" spans="1:9" ht="12.4" hidden="1" customHeight="1">
      <c r="A744" s="13"/>
      <c r="B744" s="1"/>
      <c r="C744" s="35"/>
      <c r="D744" s="287"/>
      <c r="E744" s="288"/>
      <c r="F744" s="42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149">
        <f t="shared" si="18"/>
        <v>0</v>
      </c>
      <c r="I744" s="14"/>
    </row>
    <row r="745" spans="1:9" ht="12.4" hidden="1" customHeight="1">
      <c r="A745" s="13"/>
      <c r="B745" s="1"/>
      <c r="C745" s="35"/>
      <c r="D745" s="287"/>
      <c r="E745" s="288"/>
      <c r="F745" s="42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149">
        <f t="shared" si="18"/>
        <v>0</v>
      </c>
      <c r="I745" s="14"/>
    </row>
    <row r="746" spans="1:9" ht="12.4" hidden="1" customHeight="1">
      <c r="A746" s="13"/>
      <c r="B746" s="1"/>
      <c r="C746" s="35"/>
      <c r="D746" s="287"/>
      <c r="E746" s="288"/>
      <c r="F746" s="42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149">
        <f t="shared" si="18"/>
        <v>0</v>
      </c>
      <c r="I746" s="14"/>
    </row>
    <row r="747" spans="1:9" ht="12.4" hidden="1" customHeight="1">
      <c r="A747" s="13"/>
      <c r="B747" s="1"/>
      <c r="C747" s="35"/>
      <c r="D747" s="287"/>
      <c r="E747" s="288"/>
      <c r="F747" s="42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149">
        <f t="shared" si="18"/>
        <v>0</v>
      </c>
      <c r="I747" s="14"/>
    </row>
    <row r="748" spans="1:9" ht="12.4" hidden="1" customHeight="1">
      <c r="A748" s="13"/>
      <c r="B748" s="1"/>
      <c r="C748" s="35"/>
      <c r="D748" s="287"/>
      <c r="E748" s="288"/>
      <c r="F748" s="42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149">
        <f t="shared" si="18"/>
        <v>0</v>
      </c>
      <c r="I748" s="14"/>
    </row>
    <row r="749" spans="1:9" ht="12.4" hidden="1" customHeight="1">
      <c r="A749" s="13"/>
      <c r="B749" s="1"/>
      <c r="C749" s="36"/>
      <c r="D749" s="287"/>
      <c r="E749" s="288"/>
      <c r="F749" s="42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149">
        <f t="shared" si="18"/>
        <v>0</v>
      </c>
      <c r="I749" s="14"/>
    </row>
    <row r="750" spans="1:9" ht="12" hidden="1" customHeight="1">
      <c r="A750" s="13"/>
      <c r="B750" s="1"/>
      <c r="C750" s="35"/>
      <c r="D750" s="287"/>
      <c r="E750" s="288"/>
      <c r="F750" s="42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149">
        <f t="shared" si="18"/>
        <v>0</v>
      </c>
      <c r="I750" s="14"/>
    </row>
    <row r="751" spans="1:9" ht="12.4" hidden="1" customHeight="1">
      <c r="A751" s="13"/>
      <c r="B751" s="1"/>
      <c r="C751" s="35"/>
      <c r="D751" s="287"/>
      <c r="E751" s="288"/>
      <c r="F751" s="42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149">
        <f t="shared" si="18"/>
        <v>0</v>
      </c>
      <c r="I751" s="14"/>
    </row>
    <row r="752" spans="1:9" ht="12.4" hidden="1" customHeight="1">
      <c r="A752" s="13"/>
      <c r="B752" s="1"/>
      <c r="C752" s="35"/>
      <c r="D752" s="287"/>
      <c r="E752" s="288"/>
      <c r="F752" s="42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149">
        <f t="shared" si="18"/>
        <v>0</v>
      </c>
      <c r="I752" s="14"/>
    </row>
    <row r="753" spans="1:9" ht="12.4" hidden="1" customHeight="1">
      <c r="A753" s="13"/>
      <c r="B753" s="1"/>
      <c r="C753" s="35"/>
      <c r="D753" s="287"/>
      <c r="E753" s="288"/>
      <c r="F753" s="42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149">
        <f t="shared" si="18"/>
        <v>0</v>
      </c>
      <c r="I753" s="14"/>
    </row>
    <row r="754" spans="1:9" ht="12.4" hidden="1" customHeight="1">
      <c r="A754" s="13"/>
      <c r="B754" s="1"/>
      <c r="C754" s="35"/>
      <c r="D754" s="287"/>
      <c r="E754" s="288"/>
      <c r="F754" s="42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149">
        <f t="shared" si="18"/>
        <v>0</v>
      </c>
      <c r="I754" s="14"/>
    </row>
    <row r="755" spans="1:9" ht="12.4" hidden="1" customHeight="1">
      <c r="A755" s="13"/>
      <c r="B755" s="1"/>
      <c r="C755" s="35"/>
      <c r="D755" s="287"/>
      <c r="E755" s="288"/>
      <c r="F755" s="42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149">
        <f t="shared" si="18"/>
        <v>0</v>
      </c>
      <c r="I755" s="14"/>
    </row>
    <row r="756" spans="1:9" ht="12.4" hidden="1" customHeight="1">
      <c r="A756" s="13"/>
      <c r="B756" s="1"/>
      <c r="C756" s="35"/>
      <c r="D756" s="287"/>
      <c r="E756" s="288"/>
      <c r="F756" s="42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149">
        <f t="shared" si="18"/>
        <v>0</v>
      </c>
      <c r="I756" s="14"/>
    </row>
    <row r="757" spans="1:9" ht="12.4" hidden="1" customHeight="1">
      <c r="A757" s="13"/>
      <c r="B757" s="1"/>
      <c r="C757" s="35"/>
      <c r="D757" s="287"/>
      <c r="E757" s="288"/>
      <c r="F757" s="42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149">
        <f t="shared" si="18"/>
        <v>0</v>
      </c>
      <c r="I757" s="14"/>
    </row>
    <row r="758" spans="1:9" ht="12.4" hidden="1" customHeight="1">
      <c r="A758" s="13"/>
      <c r="B758" s="1"/>
      <c r="C758" s="35"/>
      <c r="D758" s="287"/>
      <c r="E758" s="288"/>
      <c r="F758" s="42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149">
        <f t="shared" si="18"/>
        <v>0</v>
      </c>
      <c r="I758" s="14"/>
    </row>
    <row r="759" spans="1:9" ht="12.4" hidden="1" customHeight="1">
      <c r="A759" s="13"/>
      <c r="B759" s="1"/>
      <c r="C759" s="35"/>
      <c r="D759" s="287"/>
      <c r="E759" s="288"/>
      <c r="F759" s="42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149">
        <f t="shared" si="18"/>
        <v>0</v>
      </c>
      <c r="I759" s="14"/>
    </row>
    <row r="760" spans="1:9" ht="12.4" hidden="1" customHeight="1">
      <c r="A760" s="13"/>
      <c r="B760" s="1"/>
      <c r="C760" s="35"/>
      <c r="D760" s="287"/>
      <c r="E760" s="288"/>
      <c r="F760" s="42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149">
        <f t="shared" si="18"/>
        <v>0</v>
      </c>
      <c r="I760" s="14"/>
    </row>
    <row r="761" spans="1:9" ht="12.4" hidden="1" customHeight="1">
      <c r="A761" s="13"/>
      <c r="B761" s="1"/>
      <c r="C761" s="35"/>
      <c r="D761" s="287"/>
      <c r="E761" s="288"/>
      <c r="F761" s="42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149">
        <f t="shared" si="18"/>
        <v>0</v>
      </c>
      <c r="I761" s="14"/>
    </row>
    <row r="762" spans="1:9" ht="12.4" hidden="1" customHeight="1">
      <c r="A762" s="13"/>
      <c r="B762" s="1"/>
      <c r="C762" s="35"/>
      <c r="D762" s="287"/>
      <c r="E762" s="288"/>
      <c r="F762" s="42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149">
        <f t="shared" si="18"/>
        <v>0</v>
      </c>
      <c r="I762" s="14"/>
    </row>
    <row r="763" spans="1:9" ht="12.4" hidden="1" customHeight="1">
      <c r="A763" s="13"/>
      <c r="B763" s="1"/>
      <c r="C763" s="35"/>
      <c r="D763" s="287"/>
      <c r="E763" s="288"/>
      <c r="F763" s="42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149">
        <f t="shared" si="18"/>
        <v>0</v>
      </c>
      <c r="I763" s="14"/>
    </row>
    <row r="764" spans="1:9" ht="12.4" hidden="1" customHeight="1">
      <c r="A764" s="13"/>
      <c r="B764" s="1"/>
      <c r="C764" s="35"/>
      <c r="D764" s="287"/>
      <c r="E764" s="288"/>
      <c r="F764" s="42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149">
        <f t="shared" si="18"/>
        <v>0</v>
      </c>
      <c r="I764" s="14"/>
    </row>
    <row r="765" spans="1:9" ht="12.4" hidden="1" customHeight="1">
      <c r="A765" s="13"/>
      <c r="B765" s="1"/>
      <c r="C765" s="35"/>
      <c r="D765" s="287"/>
      <c r="E765" s="288"/>
      <c r="F765" s="42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149">
        <f t="shared" ref="H765:H776" si="19">ROUND(IF(ISNUMBER(B765), G765*B765, 0),5)</f>
        <v>0</v>
      </c>
      <c r="I765" s="14"/>
    </row>
    <row r="766" spans="1:9" ht="12.4" hidden="1" customHeight="1">
      <c r="A766" s="13"/>
      <c r="B766" s="1"/>
      <c r="C766" s="35"/>
      <c r="D766" s="287"/>
      <c r="E766" s="288"/>
      <c r="F766" s="42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149">
        <f t="shared" si="19"/>
        <v>0</v>
      </c>
      <c r="I766" s="14"/>
    </row>
    <row r="767" spans="1:9" ht="12.4" hidden="1" customHeight="1">
      <c r="A767" s="13"/>
      <c r="B767" s="1"/>
      <c r="C767" s="35"/>
      <c r="D767" s="287"/>
      <c r="E767" s="288"/>
      <c r="F767" s="42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149">
        <f t="shared" si="19"/>
        <v>0</v>
      </c>
      <c r="I767" s="14"/>
    </row>
    <row r="768" spans="1:9" ht="12.4" hidden="1" customHeight="1">
      <c r="A768" s="13"/>
      <c r="B768" s="1"/>
      <c r="C768" s="35"/>
      <c r="D768" s="287"/>
      <c r="E768" s="288"/>
      <c r="F768" s="42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149">
        <f t="shared" si="19"/>
        <v>0</v>
      </c>
      <c r="I768" s="14"/>
    </row>
    <row r="769" spans="1:9" ht="12.4" hidden="1" customHeight="1">
      <c r="A769" s="13"/>
      <c r="B769" s="1"/>
      <c r="C769" s="35"/>
      <c r="D769" s="287"/>
      <c r="E769" s="288"/>
      <c r="F769" s="42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149">
        <f t="shared" si="19"/>
        <v>0</v>
      </c>
      <c r="I769" s="14"/>
    </row>
    <row r="770" spans="1:9" ht="12.4" hidden="1" customHeight="1">
      <c r="A770" s="13"/>
      <c r="B770" s="1"/>
      <c r="C770" s="35"/>
      <c r="D770" s="287"/>
      <c r="E770" s="288"/>
      <c r="F770" s="42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149">
        <f t="shared" si="19"/>
        <v>0</v>
      </c>
      <c r="I770" s="14"/>
    </row>
    <row r="771" spans="1:9" ht="12.4" hidden="1" customHeight="1">
      <c r="A771" s="13"/>
      <c r="B771" s="1"/>
      <c r="C771" s="35"/>
      <c r="D771" s="287"/>
      <c r="E771" s="288"/>
      <c r="F771" s="42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149">
        <f t="shared" si="19"/>
        <v>0</v>
      </c>
      <c r="I771" s="14"/>
    </row>
    <row r="772" spans="1:9" ht="12.4" hidden="1" customHeight="1">
      <c r="A772" s="13"/>
      <c r="B772" s="1"/>
      <c r="C772" s="35"/>
      <c r="D772" s="287"/>
      <c r="E772" s="288"/>
      <c r="F772" s="42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149">
        <f t="shared" si="19"/>
        <v>0</v>
      </c>
      <c r="I772" s="14"/>
    </row>
    <row r="773" spans="1:9" ht="12.4" hidden="1" customHeight="1">
      <c r="A773" s="13"/>
      <c r="B773" s="1"/>
      <c r="C773" s="35"/>
      <c r="D773" s="287"/>
      <c r="E773" s="288"/>
      <c r="F773" s="42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149">
        <f t="shared" si="19"/>
        <v>0</v>
      </c>
      <c r="I773" s="14"/>
    </row>
    <row r="774" spans="1:9" ht="12.4" hidden="1" customHeight="1">
      <c r="A774" s="13"/>
      <c r="B774" s="1"/>
      <c r="C774" s="35"/>
      <c r="D774" s="287"/>
      <c r="E774" s="288"/>
      <c r="F774" s="42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149">
        <f t="shared" si="19"/>
        <v>0</v>
      </c>
      <c r="I774" s="14"/>
    </row>
    <row r="775" spans="1:9" ht="12.4" hidden="1" customHeight="1">
      <c r="A775" s="13"/>
      <c r="B775" s="1"/>
      <c r="C775" s="35"/>
      <c r="D775" s="287"/>
      <c r="E775" s="288"/>
      <c r="F775" s="42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149">
        <f t="shared" si="19"/>
        <v>0</v>
      </c>
      <c r="I775" s="14"/>
    </row>
    <row r="776" spans="1:9" ht="12.4" hidden="1" customHeight="1">
      <c r="A776" s="13"/>
      <c r="B776" s="1"/>
      <c r="C776" s="35"/>
      <c r="D776" s="287"/>
      <c r="E776" s="288"/>
      <c r="F776" s="42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149">
        <f t="shared" si="19"/>
        <v>0</v>
      </c>
      <c r="I776" s="14"/>
    </row>
    <row r="777" spans="1:9" ht="12.4" hidden="1" customHeight="1">
      <c r="A777" s="13"/>
      <c r="B777" s="1"/>
      <c r="C777" s="36"/>
      <c r="D777" s="287"/>
      <c r="E777" s="288"/>
      <c r="F777" s="42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149">
        <f>ROUND(IF(ISNUMBER(B777), G777*B777, 0),5)</f>
        <v>0</v>
      </c>
      <c r="I777" s="14"/>
    </row>
    <row r="778" spans="1:9" ht="12" hidden="1" customHeight="1">
      <c r="A778" s="13"/>
      <c r="B778" s="1"/>
      <c r="C778" s="35"/>
      <c r="D778" s="287"/>
      <c r="E778" s="288"/>
      <c r="F778" s="42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149">
        <f t="shared" ref="H778:H785" si="20">ROUND(IF(ISNUMBER(B778), G778*B778, 0),5)</f>
        <v>0</v>
      </c>
      <c r="I778" s="14"/>
    </row>
    <row r="779" spans="1:9" ht="12.4" hidden="1" customHeight="1">
      <c r="A779" s="13"/>
      <c r="B779" s="1"/>
      <c r="C779" s="35"/>
      <c r="D779" s="287"/>
      <c r="E779" s="288"/>
      <c r="F779" s="42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149">
        <f t="shared" si="20"/>
        <v>0</v>
      </c>
      <c r="I779" s="14"/>
    </row>
    <row r="780" spans="1:9" ht="12.4" hidden="1" customHeight="1">
      <c r="A780" s="13"/>
      <c r="B780" s="1"/>
      <c r="C780" s="35"/>
      <c r="D780" s="287"/>
      <c r="E780" s="288"/>
      <c r="F780" s="42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149">
        <f t="shared" si="20"/>
        <v>0</v>
      </c>
      <c r="I780" s="14"/>
    </row>
    <row r="781" spans="1:9" ht="12.4" hidden="1" customHeight="1">
      <c r="A781" s="13"/>
      <c r="B781" s="1"/>
      <c r="C781" s="35"/>
      <c r="D781" s="287"/>
      <c r="E781" s="288"/>
      <c r="F781" s="42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149">
        <f t="shared" si="20"/>
        <v>0</v>
      </c>
      <c r="I781" s="14"/>
    </row>
    <row r="782" spans="1:9" ht="12.4" hidden="1" customHeight="1">
      <c r="A782" s="13"/>
      <c r="B782" s="1"/>
      <c r="C782" s="35"/>
      <c r="D782" s="287"/>
      <c r="E782" s="288"/>
      <c r="F782" s="42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149">
        <f t="shared" si="20"/>
        <v>0</v>
      </c>
      <c r="I782" s="14"/>
    </row>
    <row r="783" spans="1:9" ht="12.4" hidden="1" customHeight="1">
      <c r="A783" s="13"/>
      <c r="B783" s="1"/>
      <c r="C783" s="35"/>
      <c r="D783" s="287"/>
      <c r="E783" s="288"/>
      <c r="F783" s="42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149">
        <f t="shared" si="20"/>
        <v>0</v>
      </c>
      <c r="I783" s="14"/>
    </row>
    <row r="784" spans="1:9" ht="12.4" hidden="1" customHeight="1">
      <c r="A784" s="13"/>
      <c r="B784" s="1"/>
      <c r="C784" s="35"/>
      <c r="D784" s="287"/>
      <c r="E784" s="288"/>
      <c r="F784" s="42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149">
        <f t="shared" si="20"/>
        <v>0</v>
      </c>
      <c r="I784" s="14"/>
    </row>
    <row r="785" spans="1:9" ht="12.4" hidden="1" customHeight="1">
      <c r="A785" s="13"/>
      <c r="B785" s="1"/>
      <c r="C785" s="35"/>
      <c r="D785" s="287"/>
      <c r="E785" s="288"/>
      <c r="F785" s="42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149">
        <f t="shared" si="20"/>
        <v>0</v>
      </c>
      <c r="I785" s="14"/>
    </row>
    <row r="786" spans="1:9" ht="12.4" hidden="1" customHeight="1">
      <c r="A786" s="13"/>
      <c r="B786" s="1"/>
      <c r="C786" s="35"/>
      <c r="D786" s="287"/>
      <c r="E786" s="288"/>
      <c r="F786" s="42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149">
        <f t="shared" ref="H786:H829" si="21">ROUND(IF(ISNUMBER(B786), G786*B786, 0),5)</f>
        <v>0</v>
      </c>
      <c r="I786" s="14"/>
    </row>
    <row r="787" spans="1:9" ht="12.4" hidden="1" customHeight="1">
      <c r="A787" s="13"/>
      <c r="B787" s="1"/>
      <c r="C787" s="35"/>
      <c r="D787" s="287"/>
      <c r="E787" s="288"/>
      <c r="F787" s="42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149">
        <f t="shared" si="21"/>
        <v>0</v>
      </c>
      <c r="I787" s="14"/>
    </row>
    <row r="788" spans="1:9" ht="12.4" hidden="1" customHeight="1">
      <c r="A788" s="13"/>
      <c r="B788" s="1"/>
      <c r="C788" s="35"/>
      <c r="D788" s="287"/>
      <c r="E788" s="288"/>
      <c r="F788" s="42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149">
        <f t="shared" si="21"/>
        <v>0</v>
      </c>
      <c r="I788" s="14"/>
    </row>
    <row r="789" spans="1:9" ht="12.4" hidden="1" customHeight="1">
      <c r="A789" s="13"/>
      <c r="B789" s="1"/>
      <c r="C789" s="35"/>
      <c r="D789" s="287"/>
      <c r="E789" s="288"/>
      <c r="F789" s="42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149">
        <f t="shared" si="21"/>
        <v>0</v>
      </c>
      <c r="I789" s="14"/>
    </row>
    <row r="790" spans="1:9" ht="12.4" hidden="1" customHeight="1">
      <c r="A790" s="13"/>
      <c r="B790" s="1"/>
      <c r="C790" s="35"/>
      <c r="D790" s="287"/>
      <c r="E790" s="288"/>
      <c r="F790" s="42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149">
        <f t="shared" si="21"/>
        <v>0</v>
      </c>
      <c r="I790" s="14"/>
    </row>
    <row r="791" spans="1:9" ht="12.4" hidden="1" customHeight="1">
      <c r="A791" s="13"/>
      <c r="B791" s="1"/>
      <c r="C791" s="35"/>
      <c r="D791" s="287"/>
      <c r="E791" s="288"/>
      <c r="F791" s="42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149">
        <f t="shared" si="21"/>
        <v>0</v>
      </c>
      <c r="I791" s="14"/>
    </row>
    <row r="792" spans="1:9" ht="12.4" hidden="1" customHeight="1">
      <c r="A792" s="13"/>
      <c r="B792" s="1"/>
      <c r="C792" s="35"/>
      <c r="D792" s="287"/>
      <c r="E792" s="288"/>
      <c r="F792" s="42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149">
        <f t="shared" si="21"/>
        <v>0</v>
      </c>
      <c r="I792" s="14"/>
    </row>
    <row r="793" spans="1:9" ht="12.4" hidden="1" customHeight="1">
      <c r="A793" s="13"/>
      <c r="B793" s="1"/>
      <c r="C793" s="35"/>
      <c r="D793" s="287"/>
      <c r="E793" s="288"/>
      <c r="F793" s="42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149">
        <f t="shared" si="21"/>
        <v>0</v>
      </c>
      <c r="I793" s="14"/>
    </row>
    <row r="794" spans="1:9" ht="12.4" hidden="1" customHeight="1">
      <c r="A794" s="13"/>
      <c r="B794" s="1"/>
      <c r="C794" s="35"/>
      <c r="D794" s="287"/>
      <c r="E794" s="288"/>
      <c r="F794" s="42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149">
        <f t="shared" si="21"/>
        <v>0</v>
      </c>
      <c r="I794" s="14"/>
    </row>
    <row r="795" spans="1:9" ht="12.4" hidden="1" customHeight="1">
      <c r="A795" s="13"/>
      <c r="B795" s="1"/>
      <c r="C795" s="35"/>
      <c r="D795" s="287"/>
      <c r="E795" s="288"/>
      <c r="F795" s="42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149">
        <f t="shared" si="21"/>
        <v>0</v>
      </c>
      <c r="I795" s="14"/>
    </row>
    <row r="796" spans="1:9" ht="12.4" hidden="1" customHeight="1">
      <c r="A796" s="13"/>
      <c r="B796" s="1"/>
      <c r="C796" s="35"/>
      <c r="D796" s="287"/>
      <c r="E796" s="288"/>
      <c r="F796" s="42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149">
        <f t="shared" si="21"/>
        <v>0</v>
      </c>
      <c r="I796" s="14"/>
    </row>
    <row r="797" spans="1:9" ht="12.4" hidden="1" customHeight="1">
      <c r="A797" s="13"/>
      <c r="B797" s="1"/>
      <c r="C797" s="35"/>
      <c r="D797" s="287"/>
      <c r="E797" s="288"/>
      <c r="F797" s="42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149">
        <f t="shared" si="21"/>
        <v>0</v>
      </c>
      <c r="I797" s="14"/>
    </row>
    <row r="798" spans="1:9" ht="12.4" hidden="1" customHeight="1">
      <c r="A798" s="13"/>
      <c r="B798" s="1"/>
      <c r="C798" s="35"/>
      <c r="D798" s="287"/>
      <c r="E798" s="288"/>
      <c r="F798" s="42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149">
        <f t="shared" si="21"/>
        <v>0</v>
      </c>
      <c r="I798" s="14"/>
    </row>
    <row r="799" spans="1:9" ht="12.4" hidden="1" customHeight="1">
      <c r="A799" s="13"/>
      <c r="B799" s="1"/>
      <c r="C799" s="35"/>
      <c r="D799" s="287"/>
      <c r="E799" s="288"/>
      <c r="F799" s="42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149">
        <f t="shared" si="21"/>
        <v>0</v>
      </c>
      <c r="I799" s="14"/>
    </row>
    <row r="800" spans="1:9" ht="12.4" hidden="1" customHeight="1">
      <c r="A800" s="13"/>
      <c r="B800" s="1"/>
      <c r="C800" s="35"/>
      <c r="D800" s="287"/>
      <c r="E800" s="288"/>
      <c r="F800" s="42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149">
        <f t="shared" si="21"/>
        <v>0</v>
      </c>
      <c r="I800" s="14"/>
    </row>
    <row r="801" spans="1:9" ht="12.4" hidden="1" customHeight="1">
      <c r="A801" s="13"/>
      <c r="B801" s="1"/>
      <c r="C801" s="36"/>
      <c r="D801" s="287"/>
      <c r="E801" s="288"/>
      <c r="F801" s="42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149">
        <f t="shared" si="21"/>
        <v>0</v>
      </c>
      <c r="I801" s="14"/>
    </row>
    <row r="802" spans="1:9" ht="12" hidden="1" customHeight="1">
      <c r="A802" s="13"/>
      <c r="B802" s="1"/>
      <c r="C802" s="35"/>
      <c r="D802" s="287"/>
      <c r="E802" s="288"/>
      <c r="F802" s="42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149">
        <f t="shared" si="21"/>
        <v>0</v>
      </c>
      <c r="I802" s="14"/>
    </row>
    <row r="803" spans="1:9" ht="12.4" hidden="1" customHeight="1">
      <c r="A803" s="13"/>
      <c r="B803" s="1"/>
      <c r="C803" s="35"/>
      <c r="D803" s="287"/>
      <c r="E803" s="288"/>
      <c r="F803" s="42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149">
        <f t="shared" si="21"/>
        <v>0</v>
      </c>
      <c r="I803" s="14"/>
    </row>
    <row r="804" spans="1:9" ht="12.4" hidden="1" customHeight="1">
      <c r="A804" s="13"/>
      <c r="B804" s="1"/>
      <c r="C804" s="35"/>
      <c r="D804" s="287"/>
      <c r="E804" s="288"/>
      <c r="F804" s="42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149">
        <f t="shared" si="21"/>
        <v>0</v>
      </c>
      <c r="I804" s="14"/>
    </row>
    <row r="805" spans="1:9" ht="12.4" hidden="1" customHeight="1">
      <c r="A805" s="13"/>
      <c r="B805" s="1"/>
      <c r="C805" s="35"/>
      <c r="D805" s="287"/>
      <c r="E805" s="288"/>
      <c r="F805" s="42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149">
        <f t="shared" si="21"/>
        <v>0</v>
      </c>
      <c r="I805" s="14"/>
    </row>
    <row r="806" spans="1:9" ht="12.4" hidden="1" customHeight="1">
      <c r="A806" s="13"/>
      <c r="B806" s="1"/>
      <c r="C806" s="35"/>
      <c r="D806" s="287"/>
      <c r="E806" s="288"/>
      <c r="F806" s="42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149">
        <f t="shared" si="21"/>
        <v>0</v>
      </c>
      <c r="I806" s="14"/>
    </row>
    <row r="807" spans="1:9" ht="12.4" hidden="1" customHeight="1">
      <c r="A807" s="13"/>
      <c r="B807" s="1"/>
      <c r="C807" s="35"/>
      <c r="D807" s="287"/>
      <c r="E807" s="288"/>
      <c r="F807" s="42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149">
        <f t="shared" si="21"/>
        <v>0</v>
      </c>
      <c r="I807" s="14"/>
    </row>
    <row r="808" spans="1:9" ht="12.4" hidden="1" customHeight="1">
      <c r="A808" s="13"/>
      <c r="B808" s="1"/>
      <c r="C808" s="35"/>
      <c r="D808" s="287"/>
      <c r="E808" s="288"/>
      <c r="F808" s="42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149">
        <f t="shared" si="21"/>
        <v>0</v>
      </c>
      <c r="I808" s="14"/>
    </row>
    <row r="809" spans="1:9" ht="12.4" hidden="1" customHeight="1">
      <c r="A809" s="13"/>
      <c r="B809" s="1"/>
      <c r="C809" s="35"/>
      <c r="D809" s="287"/>
      <c r="E809" s="288"/>
      <c r="F809" s="42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149">
        <f t="shared" si="21"/>
        <v>0</v>
      </c>
      <c r="I809" s="14"/>
    </row>
    <row r="810" spans="1:9" ht="12.4" hidden="1" customHeight="1">
      <c r="A810" s="13"/>
      <c r="B810" s="1"/>
      <c r="C810" s="35"/>
      <c r="D810" s="287"/>
      <c r="E810" s="288"/>
      <c r="F810" s="42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149">
        <f t="shared" si="21"/>
        <v>0</v>
      </c>
      <c r="I810" s="14"/>
    </row>
    <row r="811" spans="1:9" ht="12.4" hidden="1" customHeight="1">
      <c r="A811" s="13"/>
      <c r="B811" s="1"/>
      <c r="C811" s="35"/>
      <c r="D811" s="287"/>
      <c r="E811" s="288"/>
      <c r="F811" s="42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149">
        <f t="shared" si="21"/>
        <v>0</v>
      </c>
      <c r="I811" s="14"/>
    </row>
    <row r="812" spans="1:9" ht="12.4" hidden="1" customHeight="1">
      <c r="A812" s="13"/>
      <c r="B812" s="1"/>
      <c r="C812" s="35"/>
      <c r="D812" s="287"/>
      <c r="E812" s="288"/>
      <c r="F812" s="42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149">
        <f t="shared" si="21"/>
        <v>0</v>
      </c>
      <c r="I812" s="14"/>
    </row>
    <row r="813" spans="1:9" ht="12.4" hidden="1" customHeight="1">
      <c r="A813" s="13"/>
      <c r="B813" s="1"/>
      <c r="C813" s="35"/>
      <c r="D813" s="287"/>
      <c r="E813" s="288"/>
      <c r="F813" s="42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149">
        <f t="shared" si="21"/>
        <v>0</v>
      </c>
      <c r="I813" s="14"/>
    </row>
    <row r="814" spans="1:9" ht="12.4" hidden="1" customHeight="1">
      <c r="A814" s="13"/>
      <c r="B814" s="1"/>
      <c r="C814" s="35"/>
      <c r="D814" s="287"/>
      <c r="E814" s="288"/>
      <c r="F814" s="42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149">
        <f t="shared" si="21"/>
        <v>0</v>
      </c>
      <c r="I814" s="14"/>
    </row>
    <row r="815" spans="1:9" ht="12.4" hidden="1" customHeight="1">
      <c r="A815" s="13"/>
      <c r="B815" s="1"/>
      <c r="C815" s="35"/>
      <c r="D815" s="287"/>
      <c r="E815" s="288"/>
      <c r="F815" s="42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149">
        <f t="shared" si="21"/>
        <v>0</v>
      </c>
      <c r="I815" s="14"/>
    </row>
    <row r="816" spans="1:9" ht="12.4" hidden="1" customHeight="1">
      <c r="A816" s="13"/>
      <c r="B816" s="1"/>
      <c r="C816" s="35"/>
      <c r="D816" s="287"/>
      <c r="E816" s="288"/>
      <c r="F816" s="42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149">
        <f t="shared" si="21"/>
        <v>0</v>
      </c>
      <c r="I816" s="14"/>
    </row>
    <row r="817" spans="1:9" ht="12.4" hidden="1" customHeight="1">
      <c r="A817" s="13"/>
      <c r="B817" s="1"/>
      <c r="C817" s="35"/>
      <c r="D817" s="287"/>
      <c r="E817" s="288"/>
      <c r="F817" s="42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149">
        <f t="shared" si="21"/>
        <v>0</v>
      </c>
      <c r="I817" s="14"/>
    </row>
    <row r="818" spans="1:9" ht="12.4" hidden="1" customHeight="1">
      <c r="A818" s="13"/>
      <c r="B818" s="1"/>
      <c r="C818" s="35"/>
      <c r="D818" s="287"/>
      <c r="E818" s="288"/>
      <c r="F818" s="42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149">
        <f t="shared" si="21"/>
        <v>0</v>
      </c>
      <c r="I818" s="14"/>
    </row>
    <row r="819" spans="1:9" ht="12.4" hidden="1" customHeight="1">
      <c r="A819" s="13"/>
      <c r="B819" s="1"/>
      <c r="C819" s="35"/>
      <c r="D819" s="287"/>
      <c r="E819" s="288"/>
      <c r="F819" s="42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149">
        <f t="shared" si="21"/>
        <v>0</v>
      </c>
      <c r="I819" s="14"/>
    </row>
    <row r="820" spans="1:9" ht="12.4" hidden="1" customHeight="1">
      <c r="A820" s="13"/>
      <c r="B820" s="1"/>
      <c r="C820" s="35"/>
      <c r="D820" s="287"/>
      <c r="E820" s="288"/>
      <c r="F820" s="42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149">
        <f t="shared" si="21"/>
        <v>0</v>
      </c>
      <c r="I820" s="14"/>
    </row>
    <row r="821" spans="1:9" ht="12.4" hidden="1" customHeight="1">
      <c r="A821" s="13"/>
      <c r="B821" s="1"/>
      <c r="C821" s="35"/>
      <c r="D821" s="287"/>
      <c r="E821" s="288"/>
      <c r="F821" s="42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149">
        <f t="shared" si="21"/>
        <v>0</v>
      </c>
      <c r="I821" s="14"/>
    </row>
    <row r="822" spans="1:9" ht="12.4" hidden="1" customHeight="1">
      <c r="A822" s="13"/>
      <c r="B822" s="1"/>
      <c r="C822" s="35"/>
      <c r="D822" s="287"/>
      <c r="E822" s="288"/>
      <c r="F822" s="42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149">
        <f t="shared" si="21"/>
        <v>0</v>
      </c>
      <c r="I822" s="14"/>
    </row>
    <row r="823" spans="1:9" ht="12.4" hidden="1" customHeight="1">
      <c r="A823" s="13"/>
      <c r="B823" s="1"/>
      <c r="C823" s="35"/>
      <c r="D823" s="287"/>
      <c r="E823" s="288"/>
      <c r="F823" s="42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149">
        <f t="shared" si="21"/>
        <v>0</v>
      </c>
      <c r="I823" s="14"/>
    </row>
    <row r="824" spans="1:9" ht="12.4" hidden="1" customHeight="1">
      <c r="A824" s="13"/>
      <c r="B824" s="1"/>
      <c r="C824" s="35"/>
      <c r="D824" s="287"/>
      <c r="E824" s="288"/>
      <c r="F824" s="42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149">
        <f t="shared" si="21"/>
        <v>0</v>
      </c>
      <c r="I824" s="14"/>
    </row>
    <row r="825" spans="1:9" ht="12.4" hidden="1" customHeight="1">
      <c r="A825" s="13"/>
      <c r="B825" s="1"/>
      <c r="C825" s="35"/>
      <c r="D825" s="287"/>
      <c r="E825" s="288"/>
      <c r="F825" s="42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149">
        <f t="shared" si="21"/>
        <v>0</v>
      </c>
      <c r="I825" s="14"/>
    </row>
    <row r="826" spans="1:9" ht="12.4" hidden="1" customHeight="1">
      <c r="A826" s="13"/>
      <c r="B826" s="1"/>
      <c r="C826" s="35"/>
      <c r="D826" s="287"/>
      <c r="E826" s="288"/>
      <c r="F826" s="42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149">
        <f t="shared" si="21"/>
        <v>0</v>
      </c>
      <c r="I826" s="14"/>
    </row>
    <row r="827" spans="1:9" ht="12.4" hidden="1" customHeight="1">
      <c r="A827" s="13"/>
      <c r="B827" s="1"/>
      <c r="C827" s="35"/>
      <c r="D827" s="287"/>
      <c r="E827" s="288"/>
      <c r="F827" s="42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149">
        <f t="shared" si="21"/>
        <v>0</v>
      </c>
      <c r="I827" s="14"/>
    </row>
    <row r="828" spans="1:9" ht="12.4" hidden="1" customHeight="1">
      <c r="A828" s="13"/>
      <c r="B828" s="1"/>
      <c r="C828" s="35"/>
      <c r="D828" s="287"/>
      <c r="E828" s="288"/>
      <c r="F828" s="42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149">
        <f t="shared" si="21"/>
        <v>0</v>
      </c>
      <c r="I828" s="14"/>
    </row>
    <row r="829" spans="1:9" ht="12.4" hidden="1" customHeight="1">
      <c r="A829" s="13"/>
      <c r="B829" s="1"/>
      <c r="C829" s="36"/>
      <c r="D829" s="287"/>
      <c r="E829" s="288"/>
      <c r="F829" s="42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149">
        <f t="shared" si="21"/>
        <v>0</v>
      </c>
      <c r="I829" s="14"/>
    </row>
    <row r="830" spans="1:9" ht="12" hidden="1" customHeight="1">
      <c r="A830" s="13"/>
      <c r="B830" s="1"/>
      <c r="C830" s="35"/>
      <c r="D830" s="287"/>
      <c r="E830" s="288"/>
      <c r="F830" s="42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149">
        <f t="shared" ref="H830:H841" si="22">ROUND(IF(ISNUMBER(B830), G830*B830, 0),5)</f>
        <v>0</v>
      </c>
      <c r="I830" s="14"/>
    </row>
    <row r="831" spans="1:9" ht="12.4" hidden="1" customHeight="1">
      <c r="A831" s="13"/>
      <c r="B831" s="1"/>
      <c r="C831" s="35"/>
      <c r="D831" s="287"/>
      <c r="E831" s="288"/>
      <c r="F831" s="42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149">
        <f t="shared" si="22"/>
        <v>0</v>
      </c>
      <c r="I831" s="14"/>
    </row>
    <row r="832" spans="1:9" ht="12.4" hidden="1" customHeight="1">
      <c r="A832" s="13"/>
      <c r="B832" s="1"/>
      <c r="C832" s="35"/>
      <c r="D832" s="287"/>
      <c r="E832" s="288"/>
      <c r="F832" s="42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149">
        <f t="shared" si="22"/>
        <v>0</v>
      </c>
      <c r="I832" s="14"/>
    </row>
    <row r="833" spans="1:9" ht="12.4" hidden="1" customHeight="1">
      <c r="A833" s="13"/>
      <c r="B833" s="1"/>
      <c r="C833" s="35"/>
      <c r="D833" s="287"/>
      <c r="E833" s="288"/>
      <c r="F833" s="42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149">
        <f t="shared" si="22"/>
        <v>0</v>
      </c>
      <c r="I833" s="14"/>
    </row>
    <row r="834" spans="1:9" ht="12.4" hidden="1" customHeight="1">
      <c r="A834" s="13"/>
      <c r="B834" s="1"/>
      <c r="C834" s="35"/>
      <c r="D834" s="287"/>
      <c r="E834" s="288"/>
      <c r="F834" s="42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149">
        <f t="shared" si="22"/>
        <v>0</v>
      </c>
      <c r="I834" s="14"/>
    </row>
    <row r="835" spans="1:9" ht="12.4" hidden="1" customHeight="1">
      <c r="A835" s="13"/>
      <c r="B835" s="1"/>
      <c r="C835" s="35"/>
      <c r="D835" s="287"/>
      <c r="E835" s="288"/>
      <c r="F835" s="42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149">
        <f t="shared" si="22"/>
        <v>0</v>
      </c>
      <c r="I835" s="14"/>
    </row>
    <row r="836" spans="1:9" ht="12.4" hidden="1" customHeight="1">
      <c r="A836" s="13"/>
      <c r="B836" s="1"/>
      <c r="C836" s="35"/>
      <c r="D836" s="287"/>
      <c r="E836" s="288"/>
      <c r="F836" s="42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149">
        <f t="shared" si="22"/>
        <v>0</v>
      </c>
      <c r="I836" s="14"/>
    </row>
    <row r="837" spans="1:9" ht="12.4" hidden="1" customHeight="1">
      <c r="A837" s="13"/>
      <c r="B837" s="1"/>
      <c r="C837" s="35"/>
      <c r="D837" s="287"/>
      <c r="E837" s="288"/>
      <c r="F837" s="42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149">
        <f t="shared" si="22"/>
        <v>0</v>
      </c>
      <c r="I837" s="14"/>
    </row>
    <row r="838" spans="1:9" ht="12.4" hidden="1" customHeight="1">
      <c r="A838" s="13"/>
      <c r="B838" s="1"/>
      <c r="C838" s="35"/>
      <c r="D838" s="287"/>
      <c r="E838" s="288"/>
      <c r="F838" s="42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149">
        <f t="shared" si="22"/>
        <v>0</v>
      </c>
      <c r="I838" s="14"/>
    </row>
    <row r="839" spans="1:9" ht="12.4" hidden="1" customHeight="1">
      <c r="A839" s="13"/>
      <c r="B839" s="1"/>
      <c r="C839" s="35"/>
      <c r="D839" s="287"/>
      <c r="E839" s="288"/>
      <c r="F839" s="42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149">
        <f t="shared" si="22"/>
        <v>0</v>
      </c>
      <c r="I839" s="14"/>
    </row>
    <row r="840" spans="1:9" ht="12.4" hidden="1" customHeight="1">
      <c r="A840" s="13"/>
      <c r="B840" s="1"/>
      <c r="C840" s="35"/>
      <c r="D840" s="287"/>
      <c r="E840" s="288"/>
      <c r="F840" s="42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149">
        <f t="shared" si="22"/>
        <v>0</v>
      </c>
      <c r="I840" s="14"/>
    </row>
    <row r="841" spans="1:9" ht="12.4" hidden="1" customHeight="1">
      <c r="A841" s="13"/>
      <c r="B841" s="1"/>
      <c r="C841" s="35"/>
      <c r="D841" s="287"/>
      <c r="E841" s="288"/>
      <c r="F841" s="42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149">
        <f t="shared" si="22"/>
        <v>0</v>
      </c>
      <c r="I841" s="14"/>
    </row>
    <row r="842" spans="1:9" ht="12.4" hidden="1" customHeight="1">
      <c r="A842" s="13"/>
      <c r="B842" s="1"/>
      <c r="C842" s="35"/>
      <c r="D842" s="287"/>
      <c r="E842" s="288"/>
      <c r="F842" s="42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149">
        <f t="shared" ref="H842:H885" si="23">ROUND(IF(ISNUMBER(B842), G842*B842, 0),5)</f>
        <v>0</v>
      </c>
      <c r="I842" s="14"/>
    </row>
    <row r="843" spans="1:9" ht="12.4" hidden="1" customHeight="1">
      <c r="A843" s="13"/>
      <c r="B843" s="1"/>
      <c r="C843" s="35"/>
      <c r="D843" s="287"/>
      <c r="E843" s="288"/>
      <c r="F843" s="42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149">
        <f t="shared" si="23"/>
        <v>0</v>
      </c>
      <c r="I843" s="14"/>
    </row>
    <row r="844" spans="1:9" ht="12.4" hidden="1" customHeight="1">
      <c r="A844" s="13"/>
      <c r="B844" s="1"/>
      <c r="C844" s="35"/>
      <c r="D844" s="287"/>
      <c r="E844" s="288"/>
      <c r="F844" s="42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149">
        <f t="shared" si="23"/>
        <v>0</v>
      </c>
      <c r="I844" s="14"/>
    </row>
    <row r="845" spans="1:9" ht="12.4" hidden="1" customHeight="1">
      <c r="A845" s="13"/>
      <c r="B845" s="1"/>
      <c r="C845" s="36"/>
      <c r="D845" s="287"/>
      <c r="E845" s="288"/>
      <c r="F845" s="42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149">
        <f t="shared" si="23"/>
        <v>0</v>
      </c>
      <c r="I845" s="14"/>
    </row>
    <row r="846" spans="1:9" ht="12.4" hidden="1" customHeight="1">
      <c r="A846" s="13"/>
      <c r="B846" s="1"/>
      <c r="C846" s="36"/>
      <c r="D846" s="287"/>
      <c r="E846" s="288"/>
      <c r="F846" s="42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149">
        <f t="shared" si="23"/>
        <v>0</v>
      </c>
      <c r="I846" s="14"/>
    </row>
    <row r="847" spans="1:9" ht="12.4" hidden="1" customHeight="1">
      <c r="A847" s="13"/>
      <c r="B847" s="1"/>
      <c r="C847" s="35"/>
      <c r="D847" s="287"/>
      <c r="E847" s="288"/>
      <c r="F847" s="42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149">
        <f t="shared" si="23"/>
        <v>0</v>
      </c>
      <c r="I847" s="14"/>
    </row>
    <row r="848" spans="1:9" ht="12.4" hidden="1" customHeight="1">
      <c r="A848" s="13"/>
      <c r="B848" s="1"/>
      <c r="C848" s="35"/>
      <c r="D848" s="287"/>
      <c r="E848" s="288"/>
      <c r="F848" s="42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149">
        <f t="shared" si="23"/>
        <v>0</v>
      </c>
      <c r="I848" s="14"/>
    </row>
    <row r="849" spans="1:9" ht="12.4" hidden="1" customHeight="1">
      <c r="A849" s="13"/>
      <c r="B849" s="1"/>
      <c r="C849" s="35"/>
      <c r="D849" s="287"/>
      <c r="E849" s="288"/>
      <c r="F849" s="42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149">
        <f t="shared" si="23"/>
        <v>0</v>
      </c>
      <c r="I849" s="14"/>
    </row>
    <row r="850" spans="1:9" ht="12.4" hidden="1" customHeight="1">
      <c r="A850" s="13"/>
      <c r="B850" s="1"/>
      <c r="C850" s="35"/>
      <c r="D850" s="287"/>
      <c r="E850" s="288"/>
      <c r="F850" s="42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149">
        <f t="shared" si="23"/>
        <v>0</v>
      </c>
      <c r="I850" s="14"/>
    </row>
    <row r="851" spans="1:9" ht="12.4" hidden="1" customHeight="1">
      <c r="A851" s="13"/>
      <c r="B851" s="1"/>
      <c r="C851" s="35"/>
      <c r="D851" s="287"/>
      <c r="E851" s="288"/>
      <c r="F851" s="42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149">
        <f t="shared" si="23"/>
        <v>0</v>
      </c>
      <c r="I851" s="14"/>
    </row>
    <row r="852" spans="1:9" ht="12.4" hidden="1" customHeight="1">
      <c r="A852" s="13"/>
      <c r="B852" s="1"/>
      <c r="C852" s="35"/>
      <c r="D852" s="287"/>
      <c r="E852" s="288"/>
      <c r="F852" s="42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149">
        <f t="shared" si="23"/>
        <v>0</v>
      </c>
      <c r="I852" s="14"/>
    </row>
    <row r="853" spans="1:9" ht="12.4" hidden="1" customHeight="1">
      <c r="A853" s="13"/>
      <c r="B853" s="1"/>
      <c r="C853" s="35"/>
      <c r="D853" s="287"/>
      <c r="E853" s="288"/>
      <c r="F853" s="42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149">
        <f t="shared" si="23"/>
        <v>0</v>
      </c>
      <c r="I853" s="14"/>
    </row>
    <row r="854" spans="1:9" ht="12.4" hidden="1" customHeight="1">
      <c r="A854" s="13"/>
      <c r="B854" s="1"/>
      <c r="C854" s="35"/>
      <c r="D854" s="287"/>
      <c r="E854" s="288"/>
      <c r="F854" s="42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149">
        <f t="shared" si="23"/>
        <v>0</v>
      </c>
      <c r="I854" s="14"/>
    </row>
    <row r="855" spans="1:9" ht="12.4" hidden="1" customHeight="1">
      <c r="A855" s="13"/>
      <c r="B855" s="1"/>
      <c r="C855" s="35"/>
      <c r="D855" s="287"/>
      <c r="E855" s="288"/>
      <c r="F855" s="42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149">
        <f t="shared" si="23"/>
        <v>0</v>
      </c>
      <c r="I855" s="14"/>
    </row>
    <row r="856" spans="1:9" ht="12.4" hidden="1" customHeight="1">
      <c r="A856" s="13"/>
      <c r="B856" s="1"/>
      <c r="C856" s="35"/>
      <c r="D856" s="287"/>
      <c r="E856" s="288"/>
      <c r="F856" s="42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149">
        <f t="shared" si="23"/>
        <v>0</v>
      </c>
      <c r="I856" s="14"/>
    </row>
    <row r="857" spans="1:9" ht="12.4" hidden="1" customHeight="1">
      <c r="A857" s="13"/>
      <c r="B857" s="1"/>
      <c r="C857" s="36"/>
      <c r="D857" s="287"/>
      <c r="E857" s="288"/>
      <c r="F857" s="42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149">
        <f t="shared" si="23"/>
        <v>0</v>
      </c>
      <c r="I857" s="14"/>
    </row>
    <row r="858" spans="1:9" ht="12" hidden="1" customHeight="1">
      <c r="A858" s="13"/>
      <c r="B858" s="1"/>
      <c r="C858" s="35"/>
      <c r="D858" s="287"/>
      <c r="E858" s="288"/>
      <c r="F858" s="42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149">
        <f t="shared" si="23"/>
        <v>0</v>
      </c>
      <c r="I858" s="14"/>
    </row>
    <row r="859" spans="1:9" ht="12.4" hidden="1" customHeight="1">
      <c r="A859" s="13"/>
      <c r="B859" s="1"/>
      <c r="C859" s="35"/>
      <c r="D859" s="287"/>
      <c r="E859" s="288"/>
      <c r="F859" s="42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149">
        <f t="shared" si="23"/>
        <v>0</v>
      </c>
      <c r="I859" s="14"/>
    </row>
    <row r="860" spans="1:9" ht="12.4" hidden="1" customHeight="1">
      <c r="A860" s="13"/>
      <c r="B860" s="1"/>
      <c r="C860" s="35"/>
      <c r="D860" s="287"/>
      <c r="E860" s="288"/>
      <c r="F860" s="42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149">
        <f t="shared" si="23"/>
        <v>0</v>
      </c>
      <c r="I860" s="14"/>
    </row>
    <row r="861" spans="1:9" ht="12.4" hidden="1" customHeight="1">
      <c r="A861" s="13"/>
      <c r="B861" s="1"/>
      <c r="C861" s="35"/>
      <c r="D861" s="287"/>
      <c r="E861" s="288"/>
      <c r="F861" s="42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149">
        <f t="shared" si="23"/>
        <v>0</v>
      </c>
      <c r="I861" s="14"/>
    </row>
    <row r="862" spans="1:9" ht="12.4" hidden="1" customHeight="1">
      <c r="A862" s="13"/>
      <c r="B862" s="1"/>
      <c r="C862" s="35"/>
      <c r="D862" s="287"/>
      <c r="E862" s="288"/>
      <c r="F862" s="42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149">
        <f t="shared" si="23"/>
        <v>0</v>
      </c>
      <c r="I862" s="14"/>
    </row>
    <row r="863" spans="1:9" ht="12.4" hidden="1" customHeight="1">
      <c r="A863" s="13"/>
      <c r="B863" s="1"/>
      <c r="C863" s="35"/>
      <c r="D863" s="287"/>
      <c r="E863" s="288"/>
      <c r="F863" s="42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149">
        <f t="shared" si="23"/>
        <v>0</v>
      </c>
      <c r="I863" s="14"/>
    </row>
    <row r="864" spans="1:9" ht="12.4" hidden="1" customHeight="1">
      <c r="A864" s="13"/>
      <c r="B864" s="1"/>
      <c r="C864" s="35"/>
      <c r="D864" s="287"/>
      <c r="E864" s="288"/>
      <c r="F864" s="42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149">
        <f t="shared" si="23"/>
        <v>0</v>
      </c>
      <c r="I864" s="14"/>
    </row>
    <row r="865" spans="1:9" ht="12.4" hidden="1" customHeight="1">
      <c r="A865" s="13"/>
      <c r="B865" s="1"/>
      <c r="C865" s="35"/>
      <c r="D865" s="287"/>
      <c r="E865" s="288"/>
      <c r="F865" s="42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149">
        <f t="shared" si="23"/>
        <v>0</v>
      </c>
      <c r="I865" s="14"/>
    </row>
    <row r="866" spans="1:9" ht="12.4" hidden="1" customHeight="1">
      <c r="A866" s="13"/>
      <c r="B866" s="1"/>
      <c r="C866" s="35"/>
      <c r="D866" s="287"/>
      <c r="E866" s="288"/>
      <c r="F866" s="42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149">
        <f t="shared" si="23"/>
        <v>0</v>
      </c>
      <c r="I866" s="14"/>
    </row>
    <row r="867" spans="1:9" ht="12.4" hidden="1" customHeight="1">
      <c r="A867" s="13"/>
      <c r="B867" s="1"/>
      <c r="C867" s="35"/>
      <c r="D867" s="287"/>
      <c r="E867" s="288"/>
      <c r="F867" s="42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149">
        <f t="shared" si="23"/>
        <v>0</v>
      </c>
      <c r="I867" s="14"/>
    </row>
    <row r="868" spans="1:9" ht="12.4" hidden="1" customHeight="1">
      <c r="A868" s="13"/>
      <c r="B868" s="1"/>
      <c r="C868" s="35"/>
      <c r="D868" s="287"/>
      <c r="E868" s="288"/>
      <c r="F868" s="42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149">
        <f t="shared" si="23"/>
        <v>0</v>
      </c>
      <c r="I868" s="14"/>
    </row>
    <row r="869" spans="1:9" ht="12.4" hidden="1" customHeight="1">
      <c r="A869" s="13"/>
      <c r="B869" s="1"/>
      <c r="C869" s="35"/>
      <c r="D869" s="287"/>
      <c r="E869" s="288"/>
      <c r="F869" s="42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149">
        <f t="shared" si="23"/>
        <v>0</v>
      </c>
      <c r="I869" s="14"/>
    </row>
    <row r="870" spans="1:9" ht="12.4" hidden="1" customHeight="1">
      <c r="A870" s="13"/>
      <c r="B870" s="1"/>
      <c r="C870" s="35"/>
      <c r="D870" s="287"/>
      <c r="E870" s="288"/>
      <c r="F870" s="42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149">
        <f t="shared" si="23"/>
        <v>0</v>
      </c>
      <c r="I870" s="14"/>
    </row>
    <row r="871" spans="1:9" ht="12.4" hidden="1" customHeight="1">
      <c r="A871" s="13"/>
      <c r="B871" s="1"/>
      <c r="C871" s="35"/>
      <c r="D871" s="287"/>
      <c r="E871" s="288"/>
      <c r="F871" s="42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149">
        <f t="shared" si="23"/>
        <v>0</v>
      </c>
      <c r="I871" s="14"/>
    </row>
    <row r="872" spans="1:9" ht="12.4" hidden="1" customHeight="1">
      <c r="A872" s="13"/>
      <c r="B872" s="1"/>
      <c r="C872" s="35"/>
      <c r="D872" s="287"/>
      <c r="E872" s="288"/>
      <c r="F872" s="42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149">
        <f t="shared" si="23"/>
        <v>0</v>
      </c>
      <c r="I872" s="14"/>
    </row>
    <row r="873" spans="1:9" ht="12.4" hidden="1" customHeight="1">
      <c r="A873" s="13"/>
      <c r="B873" s="1"/>
      <c r="C873" s="35"/>
      <c r="D873" s="287"/>
      <c r="E873" s="288"/>
      <c r="F873" s="42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149">
        <f t="shared" si="23"/>
        <v>0</v>
      </c>
      <c r="I873" s="14"/>
    </row>
    <row r="874" spans="1:9" ht="12.4" hidden="1" customHeight="1">
      <c r="A874" s="13"/>
      <c r="B874" s="1"/>
      <c r="C874" s="35"/>
      <c r="D874" s="287"/>
      <c r="E874" s="288"/>
      <c r="F874" s="42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149">
        <f t="shared" si="23"/>
        <v>0</v>
      </c>
      <c r="I874" s="14"/>
    </row>
    <row r="875" spans="1:9" ht="12.4" hidden="1" customHeight="1">
      <c r="A875" s="13"/>
      <c r="B875" s="1"/>
      <c r="C875" s="35"/>
      <c r="D875" s="287"/>
      <c r="E875" s="288"/>
      <c r="F875" s="42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149">
        <f t="shared" si="23"/>
        <v>0</v>
      </c>
      <c r="I875" s="14"/>
    </row>
    <row r="876" spans="1:9" ht="12.4" hidden="1" customHeight="1">
      <c r="A876" s="13"/>
      <c r="B876" s="1"/>
      <c r="C876" s="35"/>
      <c r="D876" s="287"/>
      <c r="E876" s="288"/>
      <c r="F876" s="42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149">
        <f t="shared" si="23"/>
        <v>0</v>
      </c>
      <c r="I876" s="14"/>
    </row>
    <row r="877" spans="1:9" ht="12.4" hidden="1" customHeight="1">
      <c r="A877" s="13"/>
      <c r="B877" s="1"/>
      <c r="C877" s="35"/>
      <c r="D877" s="287"/>
      <c r="E877" s="288"/>
      <c r="F877" s="42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149">
        <f t="shared" si="23"/>
        <v>0</v>
      </c>
      <c r="I877" s="14"/>
    </row>
    <row r="878" spans="1:9" ht="12.4" hidden="1" customHeight="1">
      <c r="A878" s="13"/>
      <c r="B878" s="1"/>
      <c r="C878" s="35"/>
      <c r="D878" s="287"/>
      <c r="E878" s="288"/>
      <c r="F878" s="42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149">
        <f t="shared" si="23"/>
        <v>0</v>
      </c>
      <c r="I878" s="14"/>
    </row>
    <row r="879" spans="1:9" ht="12.4" hidden="1" customHeight="1">
      <c r="A879" s="13"/>
      <c r="B879" s="1"/>
      <c r="C879" s="35"/>
      <c r="D879" s="287"/>
      <c r="E879" s="288"/>
      <c r="F879" s="42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149">
        <f t="shared" si="23"/>
        <v>0</v>
      </c>
      <c r="I879" s="14"/>
    </row>
    <row r="880" spans="1:9" ht="12.4" hidden="1" customHeight="1">
      <c r="A880" s="13"/>
      <c r="B880" s="1"/>
      <c r="C880" s="35"/>
      <c r="D880" s="287"/>
      <c r="E880" s="288"/>
      <c r="F880" s="42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149">
        <f t="shared" si="23"/>
        <v>0</v>
      </c>
      <c r="I880" s="14"/>
    </row>
    <row r="881" spans="1:9" ht="12.4" hidden="1" customHeight="1">
      <c r="A881" s="13"/>
      <c r="B881" s="1"/>
      <c r="C881" s="35"/>
      <c r="D881" s="287"/>
      <c r="E881" s="288"/>
      <c r="F881" s="42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149">
        <f t="shared" si="23"/>
        <v>0</v>
      </c>
      <c r="I881" s="14"/>
    </row>
    <row r="882" spans="1:9" ht="12.4" hidden="1" customHeight="1">
      <c r="A882" s="13"/>
      <c r="B882" s="1"/>
      <c r="C882" s="35"/>
      <c r="D882" s="287"/>
      <c r="E882" s="288"/>
      <c r="F882" s="42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149">
        <f t="shared" si="23"/>
        <v>0</v>
      </c>
      <c r="I882" s="14"/>
    </row>
    <row r="883" spans="1:9" ht="12.4" hidden="1" customHeight="1">
      <c r="A883" s="13"/>
      <c r="B883" s="1"/>
      <c r="C883" s="35"/>
      <c r="D883" s="287"/>
      <c r="E883" s="288"/>
      <c r="F883" s="42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149">
        <f t="shared" si="23"/>
        <v>0</v>
      </c>
      <c r="I883" s="14"/>
    </row>
    <row r="884" spans="1:9" ht="12.4" hidden="1" customHeight="1">
      <c r="A884" s="13"/>
      <c r="B884" s="1"/>
      <c r="C884" s="35"/>
      <c r="D884" s="287"/>
      <c r="E884" s="288"/>
      <c r="F884" s="42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149">
        <f t="shared" si="23"/>
        <v>0</v>
      </c>
      <c r="I884" s="14"/>
    </row>
    <row r="885" spans="1:9" ht="12.4" hidden="1" customHeight="1">
      <c r="A885" s="13"/>
      <c r="B885" s="1"/>
      <c r="C885" s="36"/>
      <c r="D885" s="287"/>
      <c r="E885" s="288"/>
      <c r="F885" s="42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149">
        <f t="shared" si="23"/>
        <v>0</v>
      </c>
      <c r="I885" s="14"/>
    </row>
    <row r="886" spans="1:9" ht="12" hidden="1" customHeight="1">
      <c r="A886" s="13"/>
      <c r="B886" s="1"/>
      <c r="C886" s="35"/>
      <c r="D886" s="287"/>
      <c r="E886" s="288"/>
      <c r="F886" s="42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149">
        <f t="shared" ref="H886:H936" si="24">ROUND(IF(ISNUMBER(B886), G886*B886, 0),5)</f>
        <v>0</v>
      </c>
      <c r="I886" s="14"/>
    </row>
    <row r="887" spans="1:9" ht="12.4" hidden="1" customHeight="1">
      <c r="A887" s="13"/>
      <c r="B887" s="1"/>
      <c r="C887" s="35"/>
      <c r="D887" s="287"/>
      <c r="E887" s="288"/>
      <c r="F887" s="42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149">
        <f t="shared" si="24"/>
        <v>0</v>
      </c>
      <c r="I887" s="14"/>
    </row>
    <row r="888" spans="1:9" ht="12.4" hidden="1" customHeight="1">
      <c r="A888" s="13"/>
      <c r="B888" s="1"/>
      <c r="C888" s="35"/>
      <c r="D888" s="287"/>
      <c r="E888" s="288"/>
      <c r="F888" s="42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149">
        <f t="shared" si="24"/>
        <v>0</v>
      </c>
      <c r="I888" s="14"/>
    </row>
    <row r="889" spans="1:9" ht="12.4" hidden="1" customHeight="1">
      <c r="A889" s="13"/>
      <c r="B889" s="1"/>
      <c r="C889" s="35"/>
      <c r="D889" s="287"/>
      <c r="E889" s="288"/>
      <c r="F889" s="42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149">
        <f t="shared" si="24"/>
        <v>0</v>
      </c>
      <c r="I889" s="14"/>
    </row>
    <row r="890" spans="1:9" ht="12.4" hidden="1" customHeight="1">
      <c r="A890" s="13"/>
      <c r="B890" s="1"/>
      <c r="C890" s="35"/>
      <c r="D890" s="287"/>
      <c r="E890" s="288"/>
      <c r="F890" s="42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149">
        <f t="shared" si="24"/>
        <v>0</v>
      </c>
      <c r="I890" s="14"/>
    </row>
    <row r="891" spans="1:9" ht="12.4" hidden="1" customHeight="1">
      <c r="A891" s="13"/>
      <c r="B891" s="1"/>
      <c r="C891" s="35"/>
      <c r="D891" s="287"/>
      <c r="E891" s="288"/>
      <c r="F891" s="42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149">
        <f t="shared" si="24"/>
        <v>0</v>
      </c>
      <c r="I891" s="14"/>
    </row>
    <row r="892" spans="1:9" ht="12.4" hidden="1" customHeight="1">
      <c r="A892" s="13"/>
      <c r="B892" s="1"/>
      <c r="C892" s="35"/>
      <c r="D892" s="287"/>
      <c r="E892" s="288"/>
      <c r="F892" s="42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149">
        <f t="shared" si="24"/>
        <v>0</v>
      </c>
      <c r="I892" s="14"/>
    </row>
    <row r="893" spans="1:9" ht="12.4" hidden="1" customHeight="1">
      <c r="A893" s="13"/>
      <c r="B893" s="1"/>
      <c r="C893" s="35"/>
      <c r="D893" s="287"/>
      <c r="E893" s="288"/>
      <c r="F893" s="42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149">
        <f t="shared" si="24"/>
        <v>0</v>
      </c>
      <c r="I893" s="14"/>
    </row>
    <row r="894" spans="1:9" ht="12.4" hidden="1" customHeight="1">
      <c r="A894" s="13"/>
      <c r="B894" s="1"/>
      <c r="C894" s="35"/>
      <c r="D894" s="287"/>
      <c r="E894" s="288"/>
      <c r="F894" s="42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149">
        <f t="shared" si="24"/>
        <v>0</v>
      </c>
      <c r="I894" s="14"/>
    </row>
    <row r="895" spans="1:9" ht="12.4" hidden="1" customHeight="1">
      <c r="A895" s="13"/>
      <c r="B895" s="1"/>
      <c r="C895" s="35"/>
      <c r="D895" s="287"/>
      <c r="E895" s="288"/>
      <c r="F895" s="42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149">
        <f t="shared" si="24"/>
        <v>0</v>
      </c>
      <c r="I895" s="14"/>
    </row>
    <row r="896" spans="1:9" ht="12.4" hidden="1" customHeight="1">
      <c r="A896" s="13"/>
      <c r="B896" s="1"/>
      <c r="C896" s="35"/>
      <c r="D896" s="287"/>
      <c r="E896" s="288"/>
      <c r="F896" s="42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149">
        <f t="shared" si="24"/>
        <v>0</v>
      </c>
      <c r="I896" s="14"/>
    </row>
    <row r="897" spans="1:9" ht="12.4" hidden="1" customHeight="1">
      <c r="A897" s="13"/>
      <c r="B897" s="1"/>
      <c r="C897" s="35"/>
      <c r="D897" s="287"/>
      <c r="E897" s="288"/>
      <c r="F897" s="42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149">
        <f t="shared" si="24"/>
        <v>0</v>
      </c>
      <c r="I897" s="14"/>
    </row>
    <row r="898" spans="1:9" ht="12.4" hidden="1" customHeight="1">
      <c r="A898" s="13"/>
      <c r="B898" s="1"/>
      <c r="C898" s="35"/>
      <c r="D898" s="287"/>
      <c r="E898" s="288"/>
      <c r="F898" s="42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149">
        <f t="shared" si="24"/>
        <v>0</v>
      </c>
      <c r="I898" s="14"/>
    </row>
    <row r="899" spans="1:9" ht="12.4" hidden="1" customHeight="1">
      <c r="A899" s="13"/>
      <c r="B899" s="1"/>
      <c r="C899" s="35"/>
      <c r="D899" s="287"/>
      <c r="E899" s="288"/>
      <c r="F899" s="42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149">
        <f t="shared" si="24"/>
        <v>0</v>
      </c>
      <c r="I899" s="14"/>
    </row>
    <row r="900" spans="1:9" ht="12.4" hidden="1" customHeight="1">
      <c r="A900" s="13"/>
      <c r="B900" s="1"/>
      <c r="C900" s="35"/>
      <c r="D900" s="287"/>
      <c r="E900" s="288"/>
      <c r="F900" s="42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149">
        <f t="shared" si="24"/>
        <v>0</v>
      </c>
      <c r="I900" s="14"/>
    </row>
    <row r="901" spans="1:9" ht="12.4" hidden="1" customHeight="1">
      <c r="A901" s="13"/>
      <c r="B901" s="1"/>
      <c r="C901" s="35"/>
      <c r="D901" s="287"/>
      <c r="E901" s="288"/>
      <c r="F901" s="42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149">
        <f t="shared" si="24"/>
        <v>0</v>
      </c>
      <c r="I901" s="14"/>
    </row>
    <row r="902" spans="1:9" ht="12.4" hidden="1" customHeight="1">
      <c r="A902" s="13"/>
      <c r="B902" s="1"/>
      <c r="C902" s="35"/>
      <c r="D902" s="287"/>
      <c r="E902" s="288"/>
      <c r="F902" s="42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149">
        <f t="shared" si="24"/>
        <v>0</v>
      </c>
      <c r="I902" s="14"/>
    </row>
    <row r="903" spans="1:9" ht="12.4" hidden="1" customHeight="1">
      <c r="A903" s="13"/>
      <c r="B903" s="1"/>
      <c r="C903" s="35"/>
      <c r="D903" s="287"/>
      <c r="E903" s="288"/>
      <c r="F903" s="42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149">
        <f t="shared" si="24"/>
        <v>0</v>
      </c>
      <c r="I903" s="14"/>
    </row>
    <row r="904" spans="1:9" ht="12.4" hidden="1" customHeight="1">
      <c r="A904" s="13"/>
      <c r="B904" s="1"/>
      <c r="C904" s="35"/>
      <c r="D904" s="287"/>
      <c r="E904" s="288"/>
      <c r="F904" s="42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149">
        <f t="shared" si="24"/>
        <v>0</v>
      </c>
      <c r="I904" s="14"/>
    </row>
    <row r="905" spans="1:9" ht="12.4" hidden="1" customHeight="1">
      <c r="A905" s="13"/>
      <c r="B905" s="1"/>
      <c r="C905" s="35"/>
      <c r="D905" s="287"/>
      <c r="E905" s="288"/>
      <c r="F905" s="42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149">
        <f t="shared" si="24"/>
        <v>0</v>
      </c>
      <c r="I905" s="14"/>
    </row>
    <row r="906" spans="1:9" ht="12.4" hidden="1" customHeight="1">
      <c r="A906" s="13"/>
      <c r="B906" s="1"/>
      <c r="C906" s="35"/>
      <c r="D906" s="287"/>
      <c r="E906" s="288"/>
      <c r="F906" s="42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149">
        <f t="shared" si="24"/>
        <v>0</v>
      </c>
      <c r="I906" s="14"/>
    </row>
    <row r="907" spans="1:9" ht="12.4" hidden="1" customHeight="1">
      <c r="A907" s="13"/>
      <c r="B907" s="1"/>
      <c r="C907" s="35"/>
      <c r="D907" s="287"/>
      <c r="E907" s="288"/>
      <c r="F907" s="42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149">
        <f t="shared" si="24"/>
        <v>0</v>
      </c>
      <c r="I907" s="14"/>
    </row>
    <row r="908" spans="1:9" ht="12.4" hidden="1" customHeight="1">
      <c r="A908" s="13"/>
      <c r="B908" s="1"/>
      <c r="C908" s="35"/>
      <c r="D908" s="287"/>
      <c r="E908" s="288"/>
      <c r="F908" s="42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149">
        <f t="shared" si="24"/>
        <v>0</v>
      </c>
      <c r="I908" s="14"/>
    </row>
    <row r="909" spans="1:9" ht="12.4" hidden="1" customHeight="1">
      <c r="A909" s="13"/>
      <c r="B909" s="1"/>
      <c r="C909" s="36"/>
      <c r="D909" s="287"/>
      <c r="E909" s="288"/>
      <c r="F909" s="42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149">
        <f t="shared" si="24"/>
        <v>0</v>
      </c>
      <c r="I909" s="14"/>
    </row>
    <row r="910" spans="1:9" ht="12" hidden="1" customHeight="1">
      <c r="A910" s="13"/>
      <c r="B910" s="1"/>
      <c r="C910" s="35"/>
      <c r="D910" s="287"/>
      <c r="E910" s="288"/>
      <c r="F910" s="42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149">
        <f t="shared" si="24"/>
        <v>0</v>
      </c>
      <c r="I910" s="14"/>
    </row>
    <row r="911" spans="1:9" ht="12.4" hidden="1" customHeight="1">
      <c r="A911" s="13"/>
      <c r="B911" s="1"/>
      <c r="C911" s="35"/>
      <c r="D911" s="287"/>
      <c r="E911" s="288"/>
      <c r="F911" s="42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149">
        <f t="shared" si="24"/>
        <v>0</v>
      </c>
      <c r="I911" s="14"/>
    </row>
    <row r="912" spans="1:9" ht="12.4" hidden="1" customHeight="1">
      <c r="A912" s="13"/>
      <c r="B912" s="1"/>
      <c r="C912" s="35"/>
      <c r="D912" s="287"/>
      <c r="E912" s="288"/>
      <c r="F912" s="42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149">
        <f t="shared" si="24"/>
        <v>0</v>
      </c>
      <c r="I912" s="14"/>
    </row>
    <row r="913" spans="1:9" ht="12.4" hidden="1" customHeight="1">
      <c r="A913" s="13"/>
      <c r="B913" s="1"/>
      <c r="C913" s="35"/>
      <c r="D913" s="287"/>
      <c r="E913" s="288"/>
      <c r="F913" s="42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149">
        <f t="shared" si="24"/>
        <v>0</v>
      </c>
      <c r="I913" s="14"/>
    </row>
    <row r="914" spans="1:9" ht="12.4" hidden="1" customHeight="1">
      <c r="A914" s="13"/>
      <c r="B914" s="1"/>
      <c r="C914" s="35"/>
      <c r="D914" s="287"/>
      <c r="E914" s="288"/>
      <c r="F914" s="42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149">
        <f t="shared" si="24"/>
        <v>0</v>
      </c>
      <c r="I914" s="14"/>
    </row>
    <row r="915" spans="1:9" ht="12.4" hidden="1" customHeight="1">
      <c r="A915" s="13"/>
      <c r="B915" s="1"/>
      <c r="C915" s="35"/>
      <c r="D915" s="287"/>
      <c r="E915" s="288"/>
      <c r="F915" s="42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149">
        <f t="shared" si="24"/>
        <v>0</v>
      </c>
      <c r="I915" s="14"/>
    </row>
    <row r="916" spans="1:9" ht="12.4" hidden="1" customHeight="1">
      <c r="A916" s="13"/>
      <c r="B916" s="1"/>
      <c r="C916" s="35"/>
      <c r="D916" s="287"/>
      <c r="E916" s="288"/>
      <c r="F916" s="42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149">
        <f t="shared" si="24"/>
        <v>0</v>
      </c>
      <c r="I916" s="14"/>
    </row>
    <row r="917" spans="1:9" ht="12.4" hidden="1" customHeight="1">
      <c r="A917" s="13"/>
      <c r="B917" s="1"/>
      <c r="C917" s="35"/>
      <c r="D917" s="287"/>
      <c r="E917" s="288"/>
      <c r="F917" s="42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149">
        <f t="shared" si="24"/>
        <v>0</v>
      </c>
      <c r="I917" s="14"/>
    </row>
    <row r="918" spans="1:9" ht="12.4" hidden="1" customHeight="1">
      <c r="A918" s="13"/>
      <c r="B918" s="1"/>
      <c r="C918" s="35"/>
      <c r="D918" s="287"/>
      <c r="E918" s="288"/>
      <c r="F918" s="42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149">
        <f t="shared" si="24"/>
        <v>0</v>
      </c>
      <c r="I918" s="14"/>
    </row>
    <row r="919" spans="1:9" ht="12.4" hidden="1" customHeight="1">
      <c r="A919" s="13"/>
      <c r="B919" s="1"/>
      <c r="C919" s="35"/>
      <c r="D919" s="287"/>
      <c r="E919" s="288"/>
      <c r="F919" s="42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149">
        <f t="shared" si="24"/>
        <v>0</v>
      </c>
      <c r="I919" s="14"/>
    </row>
    <row r="920" spans="1:9" ht="12.4" hidden="1" customHeight="1">
      <c r="A920" s="13"/>
      <c r="B920" s="1"/>
      <c r="C920" s="35"/>
      <c r="D920" s="287"/>
      <c r="E920" s="288"/>
      <c r="F920" s="42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149">
        <f t="shared" si="24"/>
        <v>0</v>
      </c>
      <c r="I920" s="14"/>
    </row>
    <row r="921" spans="1:9" ht="12.4" hidden="1" customHeight="1">
      <c r="A921" s="13"/>
      <c r="B921" s="1"/>
      <c r="C921" s="35"/>
      <c r="D921" s="287"/>
      <c r="E921" s="288"/>
      <c r="F921" s="42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149">
        <f t="shared" si="24"/>
        <v>0</v>
      </c>
      <c r="I921" s="14"/>
    </row>
    <row r="922" spans="1:9" ht="12.4" hidden="1" customHeight="1">
      <c r="A922" s="13"/>
      <c r="B922" s="1"/>
      <c r="C922" s="35"/>
      <c r="D922" s="287"/>
      <c r="E922" s="288"/>
      <c r="F922" s="42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149">
        <f t="shared" si="24"/>
        <v>0</v>
      </c>
      <c r="I922" s="14"/>
    </row>
    <row r="923" spans="1:9" ht="12.4" hidden="1" customHeight="1">
      <c r="A923" s="13"/>
      <c r="B923" s="1"/>
      <c r="C923" s="35"/>
      <c r="D923" s="287"/>
      <c r="E923" s="288"/>
      <c r="F923" s="42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149">
        <f t="shared" si="24"/>
        <v>0</v>
      </c>
      <c r="I923" s="14"/>
    </row>
    <row r="924" spans="1:9" ht="12.4" hidden="1" customHeight="1">
      <c r="A924" s="13"/>
      <c r="B924" s="1"/>
      <c r="C924" s="35"/>
      <c r="D924" s="287"/>
      <c r="E924" s="288"/>
      <c r="F924" s="42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149">
        <f t="shared" si="24"/>
        <v>0</v>
      </c>
      <c r="I924" s="14"/>
    </row>
    <row r="925" spans="1:9" ht="12.4" hidden="1" customHeight="1">
      <c r="A925" s="13"/>
      <c r="B925" s="1"/>
      <c r="C925" s="35"/>
      <c r="D925" s="287"/>
      <c r="E925" s="288"/>
      <c r="F925" s="42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149">
        <f t="shared" si="24"/>
        <v>0</v>
      </c>
      <c r="I925" s="14"/>
    </row>
    <row r="926" spans="1:9" ht="12.4" hidden="1" customHeight="1">
      <c r="A926" s="13"/>
      <c r="B926" s="1"/>
      <c r="C926" s="35"/>
      <c r="D926" s="287"/>
      <c r="E926" s="288"/>
      <c r="F926" s="42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149">
        <f t="shared" si="24"/>
        <v>0</v>
      </c>
      <c r="I926" s="14"/>
    </row>
    <row r="927" spans="1:9" ht="12.4" hidden="1" customHeight="1">
      <c r="A927" s="13"/>
      <c r="B927" s="1"/>
      <c r="C927" s="35"/>
      <c r="D927" s="287"/>
      <c r="E927" s="288"/>
      <c r="F927" s="42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149">
        <f t="shared" si="24"/>
        <v>0</v>
      </c>
      <c r="I927" s="14"/>
    </row>
    <row r="928" spans="1:9" ht="12.4" hidden="1" customHeight="1">
      <c r="A928" s="13"/>
      <c r="B928" s="1"/>
      <c r="C928" s="35"/>
      <c r="D928" s="287"/>
      <c r="E928" s="288"/>
      <c r="F928" s="42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149">
        <f t="shared" si="24"/>
        <v>0</v>
      </c>
      <c r="I928" s="14"/>
    </row>
    <row r="929" spans="1:9" ht="12.4" hidden="1" customHeight="1">
      <c r="A929" s="13"/>
      <c r="B929" s="1"/>
      <c r="C929" s="35"/>
      <c r="D929" s="287"/>
      <c r="E929" s="288"/>
      <c r="F929" s="42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149">
        <f t="shared" si="24"/>
        <v>0</v>
      </c>
      <c r="I929" s="14"/>
    </row>
    <row r="930" spans="1:9" ht="12.4" hidden="1" customHeight="1">
      <c r="A930" s="13"/>
      <c r="B930" s="1"/>
      <c r="C930" s="35"/>
      <c r="D930" s="287"/>
      <c r="E930" s="288"/>
      <c r="F930" s="42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149">
        <f t="shared" si="24"/>
        <v>0</v>
      </c>
      <c r="I930" s="14"/>
    </row>
    <row r="931" spans="1:9" ht="12.4" hidden="1" customHeight="1">
      <c r="A931" s="13"/>
      <c r="B931" s="1"/>
      <c r="C931" s="35"/>
      <c r="D931" s="287"/>
      <c r="E931" s="288"/>
      <c r="F931" s="42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149">
        <f t="shared" si="24"/>
        <v>0</v>
      </c>
      <c r="I931" s="14"/>
    </row>
    <row r="932" spans="1:9" ht="12.4" hidden="1" customHeight="1">
      <c r="A932" s="13"/>
      <c r="B932" s="1"/>
      <c r="C932" s="35"/>
      <c r="D932" s="287"/>
      <c r="E932" s="288"/>
      <c r="F932" s="42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149">
        <f t="shared" si="24"/>
        <v>0</v>
      </c>
      <c r="I932" s="14"/>
    </row>
    <row r="933" spans="1:9" ht="12.4" hidden="1" customHeight="1">
      <c r="A933" s="13"/>
      <c r="B933" s="1"/>
      <c r="C933" s="35"/>
      <c r="D933" s="287"/>
      <c r="E933" s="288"/>
      <c r="F933" s="42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149">
        <f t="shared" si="24"/>
        <v>0</v>
      </c>
      <c r="I933" s="14"/>
    </row>
    <row r="934" spans="1:9" ht="12.4" hidden="1" customHeight="1">
      <c r="A934" s="13"/>
      <c r="B934" s="1"/>
      <c r="C934" s="35"/>
      <c r="D934" s="287"/>
      <c r="E934" s="288"/>
      <c r="F934" s="42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149">
        <f t="shared" si="24"/>
        <v>0</v>
      </c>
      <c r="I934" s="14"/>
    </row>
    <row r="935" spans="1:9" ht="12.4" hidden="1" customHeight="1">
      <c r="A935" s="13"/>
      <c r="B935" s="1"/>
      <c r="C935" s="35"/>
      <c r="D935" s="287"/>
      <c r="E935" s="288"/>
      <c r="F935" s="42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149">
        <f t="shared" si="24"/>
        <v>0</v>
      </c>
      <c r="I935" s="14"/>
    </row>
    <row r="936" spans="1:9" ht="12.4" hidden="1" customHeight="1">
      <c r="A936" s="13"/>
      <c r="B936" s="1"/>
      <c r="C936" s="35"/>
      <c r="D936" s="287"/>
      <c r="E936" s="288"/>
      <c r="F936" s="42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149">
        <f t="shared" si="24"/>
        <v>0</v>
      </c>
      <c r="I936" s="14"/>
    </row>
    <row r="937" spans="1:9" ht="12.4" hidden="1" customHeight="1">
      <c r="A937" s="13"/>
      <c r="B937" s="1"/>
      <c r="C937" s="36"/>
      <c r="D937" s="287"/>
      <c r="E937" s="288"/>
      <c r="F937" s="42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149">
        <f>ROUND(IF(ISNUMBER(B937), G937*B937, 0),5)</f>
        <v>0</v>
      </c>
      <c r="I937" s="14"/>
    </row>
    <row r="938" spans="1:9" ht="12" hidden="1" customHeight="1">
      <c r="A938" s="13"/>
      <c r="B938" s="1"/>
      <c r="C938" s="35"/>
      <c r="D938" s="287"/>
      <c r="E938" s="288"/>
      <c r="F938" s="42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149">
        <f t="shared" ref="H938:H1001" si="25">ROUND(IF(ISNUMBER(B938), G938*B938, 0),5)</f>
        <v>0</v>
      </c>
      <c r="I938" s="14"/>
    </row>
    <row r="939" spans="1:9" ht="12.4" hidden="1" customHeight="1">
      <c r="A939" s="13"/>
      <c r="B939" s="1"/>
      <c r="C939" s="35"/>
      <c r="D939" s="287"/>
      <c r="E939" s="288"/>
      <c r="F939" s="42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149">
        <f t="shared" si="25"/>
        <v>0</v>
      </c>
      <c r="I939" s="14"/>
    </row>
    <row r="940" spans="1:9" ht="12.4" hidden="1" customHeight="1">
      <c r="A940" s="13"/>
      <c r="B940" s="1"/>
      <c r="C940" s="35"/>
      <c r="D940" s="287"/>
      <c r="E940" s="288"/>
      <c r="F940" s="42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149">
        <f t="shared" si="25"/>
        <v>0</v>
      </c>
      <c r="I940" s="14"/>
    </row>
    <row r="941" spans="1:9" ht="12.4" hidden="1" customHeight="1">
      <c r="A941" s="13"/>
      <c r="B941" s="1"/>
      <c r="C941" s="35"/>
      <c r="D941" s="287"/>
      <c r="E941" s="288"/>
      <c r="F941" s="42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149">
        <f t="shared" si="25"/>
        <v>0</v>
      </c>
      <c r="I941" s="14"/>
    </row>
    <row r="942" spans="1:9" ht="12.4" hidden="1" customHeight="1">
      <c r="A942" s="13"/>
      <c r="B942" s="1"/>
      <c r="C942" s="35"/>
      <c r="D942" s="287"/>
      <c r="E942" s="288"/>
      <c r="F942" s="42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149">
        <f t="shared" si="25"/>
        <v>0</v>
      </c>
      <c r="I942" s="14"/>
    </row>
    <row r="943" spans="1:9" ht="12.4" hidden="1" customHeight="1">
      <c r="A943" s="13"/>
      <c r="B943" s="1"/>
      <c r="C943" s="35"/>
      <c r="D943" s="287"/>
      <c r="E943" s="288"/>
      <c r="F943" s="42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149">
        <f t="shared" si="25"/>
        <v>0</v>
      </c>
      <c r="I943" s="14"/>
    </row>
    <row r="944" spans="1:9" ht="12.4" hidden="1" customHeight="1">
      <c r="A944" s="13"/>
      <c r="B944" s="1"/>
      <c r="C944" s="35"/>
      <c r="D944" s="287"/>
      <c r="E944" s="288"/>
      <c r="F944" s="42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149">
        <f t="shared" si="25"/>
        <v>0</v>
      </c>
      <c r="I944" s="14"/>
    </row>
    <row r="945" spans="1:9" ht="12.4" hidden="1" customHeight="1">
      <c r="A945" s="13"/>
      <c r="B945" s="1"/>
      <c r="C945" s="35"/>
      <c r="D945" s="287"/>
      <c r="E945" s="288"/>
      <c r="F945" s="42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149">
        <f t="shared" si="25"/>
        <v>0</v>
      </c>
      <c r="I945" s="14"/>
    </row>
    <row r="946" spans="1:9" ht="12.4" hidden="1" customHeight="1">
      <c r="A946" s="13"/>
      <c r="B946" s="1"/>
      <c r="C946" s="35"/>
      <c r="D946" s="287"/>
      <c r="E946" s="288"/>
      <c r="F946" s="42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149">
        <f t="shared" si="25"/>
        <v>0</v>
      </c>
      <c r="I946" s="14"/>
    </row>
    <row r="947" spans="1:9" ht="12.4" hidden="1" customHeight="1">
      <c r="A947" s="13"/>
      <c r="B947" s="1"/>
      <c r="C947" s="35"/>
      <c r="D947" s="287"/>
      <c r="E947" s="288"/>
      <c r="F947" s="42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149">
        <f t="shared" si="25"/>
        <v>0</v>
      </c>
      <c r="I947" s="14"/>
    </row>
    <row r="948" spans="1:9" ht="12.4" hidden="1" customHeight="1">
      <c r="A948" s="13"/>
      <c r="B948" s="1"/>
      <c r="C948" s="35"/>
      <c r="D948" s="287"/>
      <c r="E948" s="288"/>
      <c r="F948" s="42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149">
        <f t="shared" si="25"/>
        <v>0</v>
      </c>
      <c r="I948" s="14"/>
    </row>
    <row r="949" spans="1:9" ht="12.4" hidden="1" customHeight="1">
      <c r="A949" s="13"/>
      <c r="B949" s="1"/>
      <c r="C949" s="35"/>
      <c r="D949" s="287"/>
      <c r="E949" s="288"/>
      <c r="F949" s="42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149">
        <f t="shared" si="25"/>
        <v>0</v>
      </c>
      <c r="I949" s="14"/>
    </row>
    <row r="950" spans="1:9" ht="12.4" hidden="1" customHeight="1">
      <c r="A950" s="13"/>
      <c r="B950" s="1"/>
      <c r="C950" s="35"/>
      <c r="D950" s="287"/>
      <c r="E950" s="288"/>
      <c r="F950" s="42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149">
        <f t="shared" si="25"/>
        <v>0</v>
      </c>
      <c r="I950" s="14"/>
    </row>
    <row r="951" spans="1:9" ht="12" hidden="1" customHeight="1">
      <c r="A951" s="13"/>
      <c r="B951" s="1"/>
      <c r="C951" s="35"/>
      <c r="D951" s="287"/>
      <c r="E951" s="288"/>
      <c r="F951" s="42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149">
        <f t="shared" si="25"/>
        <v>0</v>
      </c>
      <c r="I951" s="14"/>
    </row>
    <row r="952" spans="1:9" ht="12.4" hidden="1" customHeight="1">
      <c r="A952" s="13"/>
      <c r="B952" s="1"/>
      <c r="C952" s="35"/>
      <c r="D952" s="287"/>
      <c r="E952" s="288"/>
      <c r="F952" s="42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149">
        <f t="shared" si="25"/>
        <v>0</v>
      </c>
      <c r="I952" s="14"/>
    </row>
    <row r="953" spans="1:9" ht="12.4" hidden="1" customHeight="1">
      <c r="A953" s="13"/>
      <c r="B953" s="1"/>
      <c r="C953" s="35"/>
      <c r="D953" s="287"/>
      <c r="E953" s="288"/>
      <c r="F953" s="42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149">
        <f t="shared" si="25"/>
        <v>0</v>
      </c>
      <c r="I953" s="14"/>
    </row>
    <row r="954" spans="1:9" ht="12.4" hidden="1" customHeight="1">
      <c r="A954" s="13"/>
      <c r="B954" s="1"/>
      <c r="C954" s="35"/>
      <c r="D954" s="287"/>
      <c r="E954" s="288"/>
      <c r="F954" s="42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149">
        <f t="shared" si="25"/>
        <v>0</v>
      </c>
      <c r="I954" s="14"/>
    </row>
    <row r="955" spans="1:9" ht="12.4" hidden="1" customHeight="1">
      <c r="A955" s="13"/>
      <c r="B955" s="1"/>
      <c r="C955" s="35"/>
      <c r="D955" s="287"/>
      <c r="E955" s="288"/>
      <c r="F955" s="42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149">
        <f t="shared" si="25"/>
        <v>0</v>
      </c>
      <c r="I955" s="14"/>
    </row>
    <row r="956" spans="1:9" ht="12.4" hidden="1" customHeight="1">
      <c r="A956" s="13"/>
      <c r="B956" s="1"/>
      <c r="C956" s="35"/>
      <c r="D956" s="287"/>
      <c r="E956" s="288"/>
      <c r="F956" s="42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149">
        <f t="shared" si="25"/>
        <v>0</v>
      </c>
      <c r="I956" s="14"/>
    </row>
    <row r="957" spans="1:9" ht="12.4" hidden="1" customHeight="1">
      <c r="A957" s="13"/>
      <c r="B957" s="1"/>
      <c r="C957" s="35"/>
      <c r="D957" s="287"/>
      <c r="E957" s="288"/>
      <c r="F957" s="42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149">
        <f t="shared" si="25"/>
        <v>0</v>
      </c>
      <c r="I957" s="14"/>
    </row>
    <row r="958" spans="1:9" ht="12.4" hidden="1" customHeight="1">
      <c r="A958" s="13"/>
      <c r="B958" s="1"/>
      <c r="C958" s="35"/>
      <c r="D958" s="287"/>
      <c r="E958" s="288"/>
      <c r="F958" s="42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149">
        <f t="shared" si="25"/>
        <v>0</v>
      </c>
      <c r="I958" s="14"/>
    </row>
    <row r="959" spans="1:9" ht="12.4" hidden="1" customHeight="1">
      <c r="A959" s="13"/>
      <c r="B959" s="1"/>
      <c r="C959" s="35"/>
      <c r="D959" s="287"/>
      <c r="E959" s="288"/>
      <c r="F959" s="42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149">
        <f t="shared" si="25"/>
        <v>0</v>
      </c>
      <c r="I959" s="14"/>
    </row>
    <row r="960" spans="1:9" ht="12.4" hidden="1" customHeight="1">
      <c r="A960" s="13"/>
      <c r="B960" s="1"/>
      <c r="C960" s="35"/>
      <c r="D960" s="287"/>
      <c r="E960" s="288"/>
      <c r="F960" s="42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149">
        <f t="shared" si="25"/>
        <v>0</v>
      </c>
      <c r="I960" s="14"/>
    </row>
    <row r="961" spans="1:9" ht="12.4" hidden="1" customHeight="1">
      <c r="A961" s="13"/>
      <c r="B961" s="1"/>
      <c r="C961" s="35"/>
      <c r="D961" s="287"/>
      <c r="E961" s="288"/>
      <c r="F961" s="42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149">
        <f t="shared" si="25"/>
        <v>0</v>
      </c>
      <c r="I961" s="14"/>
    </row>
    <row r="962" spans="1:9" ht="12.4" hidden="1" customHeight="1">
      <c r="A962" s="13"/>
      <c r="B962" s="1"/>
      <c r="C962" s="35"/>
      <c r="D962" s="287"/>
      <c r="E962" s="288"/>
      <c r="F962" s="42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149">
        <f t="shared" si="25"/>
        <v>0</v>
      </c>
      <c r="I962" s="14"/>
    </row>
    <row r="963" spans="1:9" ht="12.4" hidden="1" customHeight="1">
      <c r="A963" s="13"/>
      <c r="B963" s="1"/>
      <c r="C963" s="35"/>
      <c r="D963" s="287"/>
      <c r="E963" s="288"/>
      <c r="F963" s="42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149">
        <f t="shared" si="25"/>
        <v>0</v>
      </c>
      <c r="I963" s="14"/>
    </row>
    <row r="964" spans="1:9" ht="12.4" hidden="1" customHeight="1">
      <c r="A964" s="13"/>
      <c r="B964" s="1"/>
      <c r="C964" s="35"/>
      <c r="D964" s="287"/>
      <c r="E964" s="288"/>
      <c r="F964" s="42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149">
        <f t="shared" si="25"/>
        <v>0</v>
      </c>
      <c r="I964" s="14"/>
    </row>
    <row r="965" spans="1:9" ht="12.4" hidden="1" customHeight="1">
      <c r="A965" s="13"/>
      <c r="B965" s="1"/>
      <c r="C965" s="35"/>
      <c r="D965" s="287"/>
      <c r="E965" s="288"/>
      <c r="F965" s="42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149">
        <f t="shared" si="25"/>
        <v>0</v>
      </c>
      <c r="I965" s="14"/>
    </row>
    <row r="966" spans="1:9" ht="12.4" hidden="1" customHeight="1">
      <c r="A966" s="13"/>
      <c r="B966" s="1"/>
      <c r="C966" s="35"/>
      <c r="D966" s="287"/>
      <c r="E966" s="288"/>
      <c r="F966" s="42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149">
        <f t="shared" si="25"/>
        <v>0</v>
      </c>
      <c r="I966" s="14"/>
    </row>
    <row r="967" spans="1:9" ht="12.4" hidden="1" customHeight="1">
      <c r="A967" s="13"/>
      <c r="B967" s="1"/>
      <c r="C967" s="35"/>
      <c r="D967" s="287"/>
      <c r="E967" s="288"/>
      <c r="F967" s="42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149">
        <f t="shared" si="25"/>
        <v>0</v>
      </c>
      <c r="I967" s="14"/>
    </row>
    <row r="968" spans="1:9" ht="12.4" hidden="1" customHeight="1">
      <c r="A968" s="13"/>
      <c r="B968" s="1"/>
      <c r="C968" s="35"/>
      <c r="D968" s="287"/>
      <c r="E968" s="288"/>
      <c r="F968" s="42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149">
        <f t="shared" si="25"/>
        <v>0</v>
      </c>
      <c r="I968" s="14"/>
    </row>
    <row r="969" spans="1:9" ht="12.4" hidden="1" customHeight="1">
      <c r="A969" s="13"/>
      <c r="B969" s="1"/>
      <c r="C969" s="35"/>
      <c r="D969" s="287"/>
      <c r="E969" s="288"/>
      <c r="F969" s="42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149">
        <f t="shared" si="25"/>
        <v>0</v>
      </c>
      <c r="I969" s="14"/>
    </row>
    <row r="970" spans="1:9" ht="12.4" hidden="1" customHeight="1">
      <c r="A970" s="13"/>
      <c r="B970" s="1"/>
      <c r="C970" s="35"/>
      <c r="D970" s="287"/>
      <c r="E970" s="288"/>
      <c r="F970" s="42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149">
        <f t="shared" si="25"/>
        <v>0</v>
      </c>
      <c r="I970" s="14"/>
    </row>
    <row r="971" spans="1:9" ht="12.4" hidden="1" customHeight="1">
      <c r="A971" s="13"/>
      <c r="B971" s="1"/>
      <c r="C971" s="35"/>
      <c r="D971" s="287"/>
      <c r="E971" s="288"/>
      <c r="F971" s="42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149">
        <f t="shared" si="25"/>
        <v>0</v>
      </c>
      <c r="I971" s="14"/>
    </row>
    <row r="972" spans="1:9" ht="12.4" hidden="1" customHeight="1">
      <c r="A972" s="13"/>
      <c r="B972" s="1"/>
      <c r="C972" s="35"/>
      <c r="D972" s="287"/>
      <c r="E972" s="288"/>
      <c r="F972" s="42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149">
        <f t="shared" si="25"/>
        <v>0</v>
      </c>
      <c r="I972" s="14"/>
    </row>
    <row r="973" spans="1:9" ht="12.4" hidden="1" customHeight="1">
      <c r="A973" s="13"/>
      <c r="B973" s="1"/>
      <c r="C973" s="35"/>
      <c r="D973" s="287"/>
      <c r="E973" s="288"/>
      <c r="F973" s="42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149">
        <f t="shared" si="25"/>
        <v>0</v>
      </c>
      <c r="I973" s="14"/>
    </row>
    <row r="974" spans="1:9" ht="12.4" hidden="1" customHeight="1">
      <c r="A974" s="13"/>
      <c r="B974" s="1"/>
      <c r="C974" s="36"/>
      <c r="D974" s="287"/>
      <c r="E974" s="288"/>
      <c r="F974" s="42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149">
        <f t="shared" si="25"/>
        <v>0</v>
      </c>
      <c r="I974" s="14"/>
    </row>
    <row r="975" spans="1:9" ht="12" hidden="1" customHeight="1">
      <c r="A975" s="13"/>
      <c r="B975" s="1"/>
      <c r="C975" s="35"/>
      <c r="D975" s="287"/>
      <c r="E975" s="288"/>
      <c r="F975" s="42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149">
        <f t="shared" si="25"/>
        <v>0</v>
      </c>
      <c r="I975" s="14"/>
    </row>
    <row r="976" spans="1:9" ht="12.4" hidden="1" customHeight="1">
      <c r="A976" s="13"/>
      <c r="B976" s="1"/>
      <c r="C976" s="35"/>
      <c r="D976" s="287"/>
      <c r="E976" s="288"/>
      <c r="F976" s="42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149">
        <f t="shared" si="25"/>
        <v>0</v>
      </c>
      <c r="I976" s="14"/>
    </row>
    <row r="977" spans="1:9" ht="12.4" hidden="1" customHeight="1">
      <c r="A977" s="13"/>
      <c r="B977" s="1"/>
      <c r="C977" s="35"/>
      <c r="D977" s="287"/>
      <c r="E977" s="288"/>
      <c r="F977" s="42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149">
        <f t="shared" si="25"/>
        <v>0</v>
      </c>
      <c r="I977" s="14"/>
    </row>
    <row r="978" spans="1:9" ht="12.4" hidden="1" customHeight="1">
      <c r="A978" s="13"/>
      <c r="B978" s="1"/>
      <c r="C978" s="35"/>
      <c r="D978" s="287"/>
      <c r="E978" s="288"/>
      <c r="F978" s="42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149">
        <f t="shared" si="25"/>
        <v>0</v>
      </c>
      <c r="I978" s="14"/>
    </row>
    <row r="979" spans="1:9" ht="12.4" hidden="1" customHeight="1">
      <c r="A979" s="13"/>
      <c r="B979" s="1"/>
      <c r="C979" s="35"/>
      <c r="D979" s="287"/>
      <c r="E979" s="288"/>
      <c r="F979" s="42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149">
        <f t="shared" si="25"/>
        <v>0</v>
      </c>
      <c r="I979" s="14"/>
    </row>
    <row r="980" spans="1:9" ht="12.4" hidden="1" customHeight="1">
      <c r="A980" s="13"/>
      <c r="B980" s="1"/>
      <c r="C980" s="35"/>
      <c r="D980" s="287"/>
      <c r="E980" s="288"/>
      <c r="F980" s="42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149">
        <f t="shared" si="25"/>
        <v>0</v>
      </c>
      <c r="I980" s="14"/>
    </row>
    <row r="981" spans="1:9" ht="12.4" hidden="1" customHeight="1">
      <c r="A981" s="13"/>
      <c r="B981" s="1"/>
      <c r="C981" s="35"/>
      <c r="D981" s="287"/>
      <c r="E981" s="288"/>
      <c r="F981" s="42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149">
        <f t="shared" si="25"/>
        <v>0</v>
      </c>
      <c r="I981" s="14"/>
    </row>
    <row r="982" spans="1:9" ht="12.4" hidden="1" customHeight="1">
      <c r="A982" s="13"/>
      <c r="B982" s="1"/>
      <c r="C982" s="35"/>
      <c r="D982" s="287"/>
      <c r="E982" s="288"/>
      <c r="F982" s="42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149">
        <f t="shared" si="25"/>
        <v>0</v>
      </c>
      <c r="I982" s="14"/>
    </row>
    <row r="983" spans="1:9" ht="12.4" hidden="1" customHeight="1">
      <c r="A983" s="13"/>
      <c r="B983" s="1"/>
      <c r="C983" s="35"/>
      <c r="D983" s="287"/>
      <c r="E983" s="288"/>
      <c r="F983" s="42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149">
        <f t="shared" si="25"/>
        <v>0</v>
      </c>
      <c r="I983" s="14"/>
    </row>
    <row r="984" spans="1:9" ht="12.4" hidden="1" customHeight="1">
      <c r="A984" s="13"/>
      <c r="B984" s="1"/>
      <c r="C984" s="35"/>
      <c r="D984" s="287"/>
      <c r="E984" s="288"/>
      <c r="F984" s="42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149">
        <f t="shared" si="25"/>
        <v>0</v>
      </c>
      <c r="I984" s="14"/>
    </row>
    <row r="985" spans="1:9" ht="12.4" hidden="1" customHeight="1">
      <c r="A985" s="13"/>
      <c r="B985" s="1"/>
      <c r="C985" s="35"/>
      <c r="D985" s="287"/>
      <c r="E985" s="288"/>
      <c r="F985" s="42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149">
        <f t="shared" si="25"/>
        <v>0</v>
      </c>
      <c r="I985" s="14"/>
    </row>
    <row r="986" spans="1:9" ht="12.4" hidden="1" customHeight="1">
      <c r="A986" s="13"/>
      <c r="B986" s="1"/>
      <c r="C986" s="35"/>
      <c r="D986" s="287"/>
      <c r="E986" s="288"/>
      <c r="F986" s="42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149">
        <f t="shared" si="25"/>
        <v>0</v>
      </c>
      <c r="I986" s="14"/>
    </row>
    <row r="987" spans="1:9" ht="12.4" hidden="1" customHeight="1">
      <c r="A987" s="13"/>
      <c r="B987" s="1"/>
      <c r="C987" s="35"/>
      <c r="D987" s="287"/>
      <c r="E987" s="288"/>
      <c r="F987" s="42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149">
        <f t="shared" si="25"/>
        <v>0</v>
      </c>
      <c r="I987" s="14"/>
    </row>
    <row r="988" spans="1:9" ht="12.4" hidden="1" customHeight="1">
      <c r="A988" s="13"/>
      <c r="B988" s="1"/>
      <c r="C988" s="35"/>
      <c r="D988" s="287"/>
      <c r="E988" s="288"/>
      <c r="F988" s="42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149">
        <f t="shared" si="25"/>
        <v>0</v>
      </c>
      <c r="I988" s="14"/>
    </row>
    <row r="989" spans="1:9" ht="12.4" hidden="1" customHeight="1">
      <c r="A989" s="13"/>
      <c r="B989" s="1"/>
      <c r="C989" s="35"/>
      <c r="D989" s="287"/>
      <c r="E989" s="288"/>
      <c r="F989" s="42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149">
        <f t="shared" si="25"/>
        <v>0</v>
      </c>
      <c r="I989" s="14"/>
    </row>
    <row r="990" spans="1:9" ht="12.4" hidden="1" customHeight="1">
      <c r="A990" s="13"/>
      <c r="B990" s="1"/>
      <c r="C990" s="35"/>
      <c r="D990" s="287"/>
      <c r="E990" s="288"/>
      <c r="F990" s="42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149">
        <f t="shared" si="25"/>
        <v>0</v>
      </c>
      <c r="I990" s="14"/>
    </row>
    <row r="991" spans="1:9" ht="12.4" hidden="1" customHeight="1">
      <c r="A991" s="13"/>
      <c r="B991" s="1"/>
      <c r="C991" s="35"/>
      <c r="D991" s="287"/>
      <c r="E991" s="288"/>
      <c r="F991" s="42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149">
        <f t="shared" si="25"/>
        <v>0</v>
      </c>
      <c r="I991" s="14"/>
    </row>
    <row r="992" spans="1:9" ht="12.4" hidden="1" customHeight="1">
      <c r="A992" s="13"/>
      <c r="B992" s="1"/>
      <c r="C992" s="35"/>
      <c r="D992" s="287"/>
      <c r="E992" s="288"/>
      <c r="F992" s="42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149">
        <f t="shared" si="25"/>
        <v>0</v>
      </c>
      <c r="I992" s="14"/>
    </row>
    <row r="993" spans="1:14" ht="12.4" hidden="1" customHeight="1">
      <c r="A993" s="13"/>
      <c r="B993" s="1"/>
      <c r="C993" s="35"/>
      <c r="D993" s="287"/>
      <c r="E993" s="288"/>
      <c r="F993" s="42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149">
        <f t="shared" si="25"/>
        <v>0</v>
      </c>
      <c r="I993" s="14"/>
    </row>
    <row r="994" spans="1:14" ht="12.4" hidden="1" customHeight="1">
      <c r="A994" s="13"/>
      <c r="B994" s="1"/>
      <c r="C994" s="35"/>
      <c r="D994" s="287"/>
      <c r="E994" s="288"/>
      <c r="F994" s="42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149">
        <f t="shared" si="25"/>
        <v>0</v>
      </c>
      <c r="I994" s="14"/>
    </row>
    <row r="995" spans="1:14" ht="12.4" hidden="1" customHeight="1">
      <c r="A995" s="13"/>
      <c r="B995" s="1"/>
      <c r="C995" s="35"/>
      <c r="D995" s="287"/>
      <c r="E995" s="288"/>
      <c r="F995" s="42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149">
        <f t="shared" si="25"/>
        <v>0</v>
      </c>
      <c r="I995" s="14"/>
    </row>
    <row r="996" spans="1:14" ht="12.4" hidden="1" customHeight="1">
      <c r="A996" s="13"/>
      <c r="B996" s="1"/>
      <c r="C996" s="35"/>
      <c r="D996" s="287"/>
      <c r="E996" s="288"/>
      <c r="F996" s="42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149">
        <f t="shared" si="25"/>
        <v>0</v>
      </c>
      <c r="I996" s="14"/>
    </row>
    <row r="997" spans="1:14" ht="12.4" hidden="1" customHeight="1">
      <c r="A997" s="13"/>
      <c r="B997" s="1"/>
      <c r="C997" s="35"/>
      <c r="D997" s="287"/>
      <c r="E997" s="288"/>
      <c r="F997" s="42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149">
        <f t="shared" si="25"/>
        <v>0</v>
      </c>
      <c r="I997" s="14"/>
    </row>
    <row r="998" spans="1:14" ht="12.4" hidden="1" customHeight="1">
      <c r="A998" s="13"/>
      <c r="B998" s="1"/>
      <c r="C998" s="35"/>
      <c r="D998" s="287"/>
      <c r="E998" s="288"/>
      <c r="F998" s="42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149">
        <f t="shared" si="25"/>
        <v>0</v>
      </c>
      <c r="I998" s="14"/>
    </row>
    <row r="999" spans="1:14" ht="12.4" hidden="1" customHeight="1">
      <c r="A999" s="13"/>
      <c r="B999" s="1"/>
      <c r="C999" s="35"/>
      <c r="D999" s="287"/>
      <c r="E999" s="288"/>
      <c r="F999" s="42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149">
        <f t="shared" si="25"/>
        <v>0</v>
      </c>
      <c r="I999" s="14"/>
    </row>
    <row r="1000" spans="1:14" ht="12.4" hidden="1" customHeight="1">
      <c r="A1000" s="13"/>
      <c r="B1000" s="1"/>
      <c r="C1000" s="35"/>
      <c r="D1000" s="287"/>
      <c r="E1000" s="288"/>
      <c r="F1000" s="42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149">
        <f t="shared" si="25"/>
        <v>0</v>
      </c>
      <c r="I1000" s="14"/>
    </row>
    <row r="1001" spans="1:14" ht="12.4" customHeight="1">
      <c r="A1001" s="13"/>
      <c r="B1001" s="1"/>
      <c r="C1001" s="100"/>
      <c r="D1001" s="287"/>
      <c r="E1001" s="288"/>
      <c r="F1001" s="42"/>
      <c r="G1001" s="21">
        <f>ROUND(IF(ISBLANK(C1001),0,VLOOKUP(C1001,'[2]Acha Air Sales Price List'!$B$1:$X$65536,12,FALSE)*$L$14),2)</f>
        <v>0</v>
      </c>
      <c r="H1001" s="149">
        <f t="shared" si="25"/>
        <v>0</v>
      </c>
      <c r="I1001" s="14"/>
    </row>
    <row r="1002" spans="1:14" ht="12.4" customHeight="1">
      <c r="A1002" s="13"/>
      <c r="B1002" s="1"/>
      <c r="C1002" s="36"/>
      <c r="D1002" s="311"/>
      <c r="E1002" s="312"/>
      <c r="F1002" s="257" t="s">
        <v>289</v>
      </c>
      <c r="G1002" s="21">
        <f>SUM(H20:H149)*-10%</f>
        <v>-15309.422000000013</v>
      </c>
      <c r="H1002" s="149">
        <f>G1002</f>
        <v>-15309.422000000013</v>
      </c>
      <c r="I1002" s="14"/>
    </row>
    <row r="1003" spans="1:14" ht="12.4" customHeight="1">
      <c r="A1003" s="13"/>
      <c r="B1003" s="1"/>
      <c r="C1003" s="36"/>
      <c r="D1003" s="311"/>
      <c r="E1003" s="312"/>
      <c r="F1003" s="257" t="s">
        <v>312</v>
      </c>
      <c r="G1003" s="21"/>
      <c r="H1003" s="149"/>
      <c r="I1003" s="14"/>
    </row>
    <row r="1004" spans="1:14" ht="12.4" customHeight="1" thickBot="1">
      <c r="A1004" s="13"/>
      <c r="B1004" s="23"/>
      <c r="C1004" s="24"/>
      <c r="D1004" s="300"/>
      <c r="E1004" s="301"/>
      <c r="F1004" s="43"/>
      <c r="G1004" s="25">
        <f>ROUND(IF(ISBLANK(C1004),0,VLOOKUP(C1004,'[2]Acha Air Sales Price List'!$B$1:$X$65536,12,FALSE)*$W$14),2)</f>
        <v>0</v>
      </c>
      <c r="H1004" s="150">
        <f>ROUND(IF(ISNUMBER(B1004), G1004*B1004, 0),5)</f>
        <v>0</v>
      </c>
      <c r="I1004" s="14"/>
    </row>
    <row r="1005" spans="1:14" ht="10.5" customHeight="1" thickBot="1">
      <c r="A1005" s="13"/>
      <c r="B1005" s="2"/>
      <c r="C1005" s="2"/>
      <c r="D1005" s="2"/>
      <c r="E1005" s="2"/>
      <c r="F1005" s="2"/>
      <c r="G1005" s="31"/>
      <c r="H1005" s="32"/>
      <c r="I1005" s="14"/>
    </row>
    <row r="1006" spans="1:14" ht="16.5" thickBot="1">
      <c r="A1006" s="13"/>
      <c r="B1006" s="30" t="s">
        <v>17</v>
      </c>
      <c r="C1006" s="3"/>
      <c r="D1006" s="3"/>
      <c r="E1006" s="3"/>
      <c r="F1006" s="3"/>
      <c r="G1006" s="33" t="s">
        <v>18</v>
      </c>
      <c r="H1006" s="174">
        <f>SUM(H20:H1004)</f>
        <v>137784.7980000001</v>
      </c>
      <c r="I1006" s="14"/>
      <c r="K1006" s="197" t="s">
        <v>286</v>
      </c>
      <c r="N1006" s="130">
        <v>34.81</v>
      </c>
    </row>
    <row r="1007" spans="1:14" ht="16.5" thickBot="1">
      <c r="A1007" s="13"/>
      <c r="B1007" s="30"/>
      <c r="C1007" s="3"/>
      <c r="D1007" s="3"/>
      <c r="E1007" s="3"/>
      <c r="F1007" s="3"/>
      <c r="G1007" s="33" t="s">
        <v>287</v>
      </c>
      <c r="H1007" s="218">
        <f>(H1006/34.81)</f>
        <v>3958.1958632576871</v>
      </c>
      <c r="I1007" s="14"/>
      <c r="K1007" s="197" t="s">
        <v>190</v>
      </c>
      <c r="N1007" s="198">
        <v>37.58</v>
      </c>
    </row>
    <row r="1008" spans="1:14" ht="16.5" hidden="1" thickBot="1">
      <c r="A1008" s="13"/>
      <c r="B1008" s="30"/>
      <c r="C1008" s="3"/>
      <c r="D1008" s="3"/>
      <c r="E1008" s="3"/>
      <c r="F1008" s="3"/>
      <c r="G1008" s="33" t="s">
        <v>288</v>
      </c>
      <c r="H1008" s="218">
        <v>4700</v>
      </c>
      <c r="I1008" s="14"/>
    </row>
    <row r="1009" spans="1:14" ht="16.5" hidden="1" thickBot="1">
      <c r="A1009" s="13"/>
      <c r="B1009" s="30"/>
      <c r="C1009" s="3"/>
      <c r="D1009" s="3"/>
      <c r="E1009" s="3"/>
      <c r="F1009" s="3"/>
      <c r="G1009" s="33" t="s">
        <v>24</v>
      </c>
      <c r="H1009" s="174">
        <f>(H1008-H1007)*37.58</f>
        <v>27876.999458776118</v>
      </c>
      <c r="I1009" s="14"/>
    </row>
    <row r="1010" spans="1:14">
      <c r="A1010" s="18"/>
      <c r="B1010" s="19"/>
      <c r="C1010" s="19"/>
      <c r="D1010" s="19"/>
      <c r="E1010" s="19"/>
      <c r="F1010" s="19"/>
      <c r="G1010" s="19"/>
      <c r="H1010" s="19"/>
      <c r="I1010" s="20"/>
      <c r="K1010" s="197"/>
      <c r="N1010" s="198"/>
    </row>
    <row r="1012" spans="1:14">
      <c r="F1012" s="316" t="s">
        <v>319</v>
      </c>
      <c r="G1012" s="317">
        <f>'Tax Invoice'!D14</f>
        <v>35.39</v>
      </c>
    </row>
    <row r="1013" spans="1:14">
      <c r="F1013" s="316" t="s">
        <v>320</v>
      </c>
      <c r="G1013" s="317">
        <f>G1014</f>
        <v>140080.698</v>
      </c>
    </row>
    <row r="1014" spans="1:14">
      <c r="F1014" s="316" t="s">
        <v>321</v>
      </c>
      <c r="G1014" s="317">
        <f>3958.2*G1012</f>
        <v>140080.698</v>
      </c>
    </row>
  </sheetData>
  <mergeCells count="810">
    <mergeCell ref="D1003:E1003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498:E498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04:E504"/>
    <mergeCell ref="D505:E505"/>
    <mergeCell ref="D506:E506"/>
    <mergeCell ref="D507:E507"/>
    <mergeCell ref="D508:E508"/>
    <mergeCell ref="D509:E509"/>
    <mergeCell ref="D695:E695"/>
    <mergeCell ref="D696:E696"/>
    <mergeCell ref="D697:E697"/>
    <mergeCell ref="D698:E698"/>
    <mergeCell ref="D975:E975"/>
    <mergeCell ref="D976:E976"/>
    <mergeCell ref="D977:E977"/>
    <mergeCell ref="D978:E978"/>
    <mergeCell ref="D979:E979"/>
    <mergeCell ref="D510:E510"/>
    <mergeCell ref="D511:E511"/>
    <mergeCell ref="D512:E512"/>
    <mergeCell ref="D513:E513"/>
    <mergeCell ref="D514:E514"/>
    <mergeCell ref="D515:E515"/>
    <mergeCell ref="D737:E737"/>
    <mergeCell ref="D719:E719"/>
    <mergeCell ref="D720:E720"/>
    <mergeCell ref="D721:E721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479:E479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89:E489"/>
    <mergeCell ref="D490:E490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713:E713"/>
    <mergeCell ref="D714:E714"/>
    <mergeCell ref="D715:E715"/>
    <mergeCell ref="D716:E716"/>
    <mergeCell ref="D717:E717"/>
    <mergeCell ref="D718:E718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731:E731"/>
    <mergeCell ref="D732:E732"/>
    <mergeCell ref="D733:E733"/>
    <mergeCell ref="D734:E734"/>
    <mergeCell ref="D735:E735"/>
    <mergeCell ref="D736:E736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682:E682"/>
    <mergeCell ref="D683:E683"/>
    <mergeCell ref="D684:E684"/>
    <mergeCell ref="D685:E685"/>
    <mergeCell ref="D699:E699"/>
    <mergeCell ref="D700:E700"/>
    <mergeCell ref="D701:E701"/>
    <mergeCell ref="D702:E702"/>
    <mergeCell ref="D703:E703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533:E533"/>
    <mergeCell ref="D534:E534"/>
    <mergeCell ref="D1004:E1004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22:D27"/>
    <mergeCell ref="D28:D32"/>
    <mergeCell ref="D214:E214"/>
    <mergeCell ref="D215:E215"/>
    <mergeCell ref="D216:E216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780:E780"/>
    <mergeCell ref="D781:E781"/>
    <mergeCell ref="D784:E784"/>
    <mergeCell ref="D785:E785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750:E750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771:E771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91:E791"/>
    <mergeCell ref="D792:E792"/>
    <mergeCell ref="D793:E793"/>
    <mergeCell ref="D794:E794"/>
    <mergeCell ref="D795:E795"/>
    <mergeCell ref="D796:E796"/>
    <mergeCell ref="D751:E75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K72:K73"/>
    <mergeCell ref="K74:K75"/>
    <mergeCell ref="K38:K39"/>
    <mergeCell ref="K64:K71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</mergeCells>
  <phoneticPr fontId="0" type="noConversion"/>
  <conditionalFormatting sqref="B20:B1004">
    <cfRule type="cellIs" dxfId="28" priority="10" stopIfTrue="1" operator="equal">
      <formula>"ALERT"</formula>
    </cfRule>
  </conditionalFormatting>
  <conditionalFormatting sqref="F9:F14">
    <cfRule type="cellIs" dxfId="27" priority="6" stopIfTrue="1" operator="equal">
      <formula>0</formula>
    </cfRule>
  </conditionalFormatting>
  <conditionalFormatting sqref="F10:F14">
    <cfRule type="containsBlanks" dxfId="26" priority="7" stopIfTrue="1">
      <formula>LEN(TRIM(F10))=0</formula>
    </cfRule>
  </conditionalFormatting>
  <conditionalFormatting sqref="F20:F1000">
    <cfRule type="containsText" dxfId="25" priority="1" stopIfTrue="1" operator="containsText" text="Exchange rate :">
      <formula>NOT(ISERROR(SEARCH("Exchange rate :",F20)))</formula>
    </cfRule>
  </conditionalFormatting>
  <conditionalFormatting sqref="F20:H1004 H1006:H1009">
    <cfRule type="containsErrors" dxfId="24" priority="3" stopIfTrue="1">
      <formula>ISERROR(F20)</formula>
    </cfRule>
    <cfRule type="cellIs" dxfId="23" priority="4" stopIfTrue="1" operator="equal">
      <formula>"NA"</formula>
    </cfRule>
    <cfRule type="cellIs" dxfId="22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4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497A-0F8A-472D-90FF-EC97B0266151}">
  <sheetPr>
    <tabColor rgb="FFFFFF00"/>
  </sheetPr>
  <dimension ref="A1:W1008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5" width="12.42578125" customWidth="1"/>
    <col min="6" max="6" width="41.85546875" customWidth="1"/>
    <col min="7" max="7" width="15.42578125" customWidth="1"/>
    <col min="8" max="8" width="15.7109375" customWidth="1"/>
    <col min="9" max="9" width="1.5703125" customWidth="1"/>
    <col min="10" max="10" width="9.140625" style="131"/>
    <col min="11" max="11" width="9.140625" style="130" customWidth="1"/>
  </cols>
  <sheetData>
    <row r="1" spans="1:23" ht="18" customHeight="1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>
      <c r="A2" s="13"/>
      <c r="B2" s="15" t="s">
        <v>44</v>
      </c>
      <c r="C2" s="4"/>
      <c r="D2" s="4"/>
      <c r="E2" s="4"/>
      <c r="F2" s="4"/>
      <c r="G2" s="7"/>
      <c r="H2" s="7"/>
      <c r="I2" s="14"/>
      <c r="W2" s="44">
        <v>32</v>
      </c>
    </row>
    <row r="3" spans="1:23" ht="12.75" customHeight="1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2.75" customHeight="1">
      <c r="A4" s="13"/>
      <c r="B4" s="15" t="s">
        <v>48</v>
      </c>
      <c r="C4" s="7"/>
      <c r="D4" s="7"/>
      <c r="E4" s="7"/>
      <c r="F4" s="3"/>
      <c r="G4" s="108" t="s">
        <v>5</v>
      </c>
      <c r="H4" s="109" t="s">
        <v>6</v>
      </c>
      <c r="I4" s="14"/>
    </row>
    <row r="5" spans="1:23" ht="13.5" customHeight="1" thickBot="1">
      <c r="A5" s="13"/>
      <c r="B5" s="15" t="s">
        <v>49</v>
      </c>
      <c r="C5" s="7"/>
      <c r="D5" s="7"/>
      <c r="E5" s="7"/>
      <c r="F5" s="3"/>
      <c r="G5" s="41">
        <v>45170</v>
      </c>
      <c r="H5" s="40">
        <v>51256</v>
      </c>
      <c r="I5" s="14"/>
    </row>
    <row r="6" spans="1:23" ht="12" customHeight="1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302" t="s">
        <v>3</v>
      </c>
      <c r="C8" s="303"/>
      <c r="D8" s="304"/>
      <c r="E8" s="4"/>
      <c r="F8" s="107" t="s">
        <v>12</v>
      </c>
      <c r="G8" s="27"/>
      <c r="H8" s="27"/>
      <c r="I8" s="14"/>
      <c r="K8" s="135"/>
    </row>
    <row r="9" spans="1:23">
      <c r="A9" s="13"/>
      <c r="B9" s="305" t="s">
        <v>192</v>
      </c>
      <c r="C9" s="306"/>
      <c r="D9" s="307"/>
      <c r="E9" s="9"/>
      <c r="F9" s="38" t="str">
        <f>B9</f>
        <v xml:space="preserve">TRIBAL'S TATTOO </v>
      </c>
      <c r="G9" s="289" t="s">
        <v>14</v>
      </c>
      <c r="H9" s="291"/>
      <c r="I9" s="14"/>
    </row>
    <row r="10" spans="1:23">
      <c r="A10" s="13"/>
      <c r="B10" s="305" t="s">
        <v>191</v>
      </c>
      <c r="C10" s="306"/>
      <c r="D10" s="307"/>
      <c r="E10" s="10"/>
      <c r="F10" s="38" t="str">
        <f t="shared" ref="F10:F14" si="0">B10</f>
        <v>MAURICIO AGUILAR</v>
      </c>
      <c r="G10" s="289"/>
      <c r="H10" s="292"/>
      <c r="I10" s="14"/>
    </row>
    <row r="11" spans="1:23">
      <c r="A11" s="13"/>
      <c r="B11" s="305" t="s">
        <v>193</v>
      </c>
      <c r="C11" s="306"/>
      <c r="D11" s="307"/>
      <c r="E11" s="10"/>
      <c r="F11" s="38" t="str">
        <f t="shared" si="0"/>
        <v>Mall San Pedro, Planta Baja</v>
      </c>
      <c r="G11" s="289" t="s">
        <v>15</v>
      </c>
      <c r="H11" s="293" t="s">
        <v>22</v>
      </c>
      <c r="I11" s="14"/>
    </row>
    <row r="12" spans="1:23">
      <c r="A12" s="13"/>
      <c r="B12" s="305" t="s">
        <v>195</v>
      </c>
      <c r="C12" s="306"/>
      <c r="D12" s="307"/>
      <c r="E12" s="10"/>
      <c r="F12" s="38" t="str">
        <f t="shared" si="0"/>
        <v>San Jose</v>
      </c>
      <c r="G12" s="289"/>
      <c r="H12" s="294"/>
      <c r="I12" s="14"/>
    </row>
    <row r="13" spans="1:23">
      <c r="A13" s="13"/>
      <c r="B13" s="305" t="s">
        <v>196</v>
      </c>
      <c r="C13" s="306"/>
      <c r="D13" s="307"/>
      <c r="E13" s="11"/>
      <c r="F13" s="38" t="str">
        <f t="shared" si="0"/>
        <v>Costa Rica</v>
      </c>
      <c r="G13" s="290" t="s">
        <v>16</v>
      </c>
      <c r="H13" s="293" t="s">
        <v>50</v>
      </c>
      <c r="I13" s="14"/>
      <c r="L13" s="28" t="s">
        <v>20</v>
      </c>
    </row>
    <row r="14" spans="1:23" ht="13.5" thickBot="1">
      <c r="A14" s="13"/>
      <c r="B14" s="308"/>
      <c r="C14" s="309"/>
      <c r="D14" s="310"/>
      <c r="E14" s="11"/>
      <c r="F14" s="39">
        <f t="shared" si="0"/>
        <v>0</v>
      </c>
      <c r="G14" s="290"/>
      <c r="H14" s="295"/>
      <c r="I14" s="14"/>
      <c r="L14" s="106">
        <f>VLOOKUP(G5,[1]Sheet1!$A$9:$I$7290,2,FALSE)</f>
        <v>34.81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 t="s">
        <v>194</v>
      </c>
      <c r="C16" s="11"/>
      <c r="D16" s="11"/>
      <c r="E16" s="11"/>
      <c r="F16" s="11"/>
      <c r="G16" s="28" t="s">
        <v>19</v>
      </c>
      <c r="H16" s="34" t="s">
        <v>21</v>
      </c>
      <c r="I16" s="14"/>
    </row>
    <row r="17" spans="1:10">
      <c r="A17" s="13"/>
      <c r="B17" s="11" t="s">
        <v>122</v>
      </c>
      <c r="C17" s="11"/>
      <c r="D17" s="11"/>
      <c r="E17" s="11"/>
      <c r="F17" s="11"/>
      <c r="H17" s="3"/>
      <c r="I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23.25" thickBot="1">
      <c r="A19" s="13"/>
      <c r="B19" s="110" t="s">
        <v>11</v>
      </c>
      <c r="C19" s="111" t="s">
        <v>7</v>
      </c>
      <c r="D19" s="112" t="s">
        <v>172</v>
      </c>
      <c r="E19" s="136" t="s">
        <v>13</v>
      </c>
      <c r="F19" s="112" t="s">
        <v>0</v>
      </c>
      <c r="G19" s="113" t="s">
        <v>9</v>
      </c>
      <c r="H19" s="114" t="s">
        <v>10</v>
      </c>
      <c r="I19" s="14"/>
    </row>
    <row r="20" spans="1:10" ht="64.5" customHeight="1">
      <c r="A20" s="13"/>
      <c r="B20" s="126">
        <v>20</v>
      </c>
      <c r="C20" s="117" t="s">
        <v>57</v>
      </c>
      <c r="D20" s="156"/>
      <c r="E20" s="156" t="s">
        <v>53</v>
      </c>
      <c r="F20" s="127" t="str">
        <f>VLOOKUP(C20,'[2]Acha Air Sales Price List'!$B$1:$D$65536,3,FALSE)</f>
        <v>Surgical steel hinged segment ring, 16g (1.2mm) with multi balls design with inner diameter 8mm</v>
      </c>
      <c r="G20" s="128">
        <f>ROUND(IF(ISBLANK(C20),0,VLOOKUP(C20,'[2]Acha Air Sales Price List'!$B$1:$X$65536,12,FALSE)*$L$14),2)</f>
        <v>86.68</v>
      </c>
      <c r="H20" s="129">
        <f t="shared" ref="H20:H83" si="1">ROUND(IF(ISNUMBER(B20), G20*B20, 0),5)</f>
        <v>1733.6</v>
      </c>
      <c r="I20" s="14"/>
      <c r="J20" s="131" t="s">
        <v>71</v>
      </c>
    </row>
    <row r="21" spans="1:10" ht="64.5" customHeight="1">
      <c r="A21" s="13"/>
      <c r="B21" s="118">
        <v>20</v>
      </c>
      <c r="C21" s="37" t="s">
        <v>54</v>
      </c>
      <c r="D21" s="157"/>
      <c r="E21" s="157" t="s">
        <v>55</v>
      </c>
      <c r="F21" s="119" t="str">
        <f>VLOOKUP(C21,'[2]Acha Air Sales Price List'!$B$1:$D$65536,3,FALSE)</f>
        <v>High polished titanium G23 base part for dermal anchor, 14g (1.6mm) with surface piercing with a long hole and a circular holes in the base plate and with a 16g (1.2mm) internal threading connector (This product only fits our dermal anchor top parts)</v>
      </c>
      <c r="G21" s="120">
        <f>ROUND(IF(ISBLANK(C21),0,VLOOKUP(C21,'[2]Acha Air Sales Price List'!$B$1:$X$65536,12,FALSE)*$L$14),2)</f>
        <v>86.68</v>
      </c>
      <c r="H21" s="121">
        <f t="shared" si="1"/>
        <v>1733.6</v>
      </c>
      <c r="I21" s="14"/>
      <c r="J21" s="131" t="s">
        <v>71</v>
      </c>
    </row>
    <row r="22" spans="1:10" ht="60" customHeight="1">
      <c r="A22" s="13"/>
      <c r="B22" s="122">
        <v>10</v>
      </c>
      <c r="C22" s="35" t="s">
        <v>56</v>
      </c>
      <c r="D22" s="296"/>
      <c r="E22" s="158" t="s">
        <v>58</v>
      </c>
      <c r="F22" s="123" t="str">
        <f>VLOOKUP(C22,'[2]Acha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2" s="124">
        <f>ROUND(IF(ISBLANK(C22),0,VLOOKUP(C22,'[2]Acha Air Sales Price List'!$B$1:$X$65536,12,FALSE)*$L$14),2)</f>
        <v>51.87</v>
      </c>
      <c r="H22" s="125">
        <f t="shared" si="1"/>
        <v>518.70000000000005</v>
      </c>
      <c r="I22" s="14"/>
      <c r="J22" s="131" t="s">
        <v>71</v>
      </c>
    </row>
    <row r="23" spans="1:10" ht="60" customHeight="1">
      <c r="A23" s="13"/>
      <c r="B23" s="1">
        <v>5</v>
      </c>
      <c r="C23" s="35" t="s">
        <v>56</v>
      </c>
      <c r="D23" s="297"/>
      <c r="E23" s="159" t="s">
        <v>175</v>
      </c>
      <c r="F23" s="42" t="str">
        <f>VLOOKUP(C23,'[2]Acha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3" s="21">
        <f>ROUND(IF(ISBLANK(C23),0,VLOOKUP(C23,'[2]Acha Air Sales Price List'!$B$1:$X$65536,12,FALSE)*$L$14),2)</f>
        <v>51.87</v>
      </c>
      <c r="H23" s="22">
        <f t="shared" si="1"/>
        <v>259.35000000000002</v>
      </c>
      <c r="I23" s="14"/>
      <c r="J23" s="131" t="s">
        <v>71</v>
      </c>
    </row>
    <row r="24" spans="1:10" ht="60" customHeight="1">
      <c r="A24" s="13"/>
      <c r="B24" s="1">
        <v>5</v>
      </c>
      <c r="C24" s="35" t="s">
        <v>56</v>
      </c>
      <c r="D24" s="297"/>
      <c r="E24" s="159" t="s">
        <v>60</v>
      </c>
      <c r="F24" s="42" t="str">
        <f>VLOOKUP(C24,'[2]Acha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4" s="21">
        <f>ROUND(IF(ISBLANK(C24),0,VLOOKUP(C24,'[2]Acha Air Sales Price List'!$B$1:$X$65536,12,FALSE)*$L$14),2)</f>
        <v>51.87</v>
      </c>
      <c r="H24" s="22">
        <f t="shared" si="1"/>
        <v>259.35000000000002</v>
      </c>
      <c r="I24" s="14"/>
      <c r="J24" s="131" t="s">
        <v>71</v>
      </c>
    </row>
    <row r="25" spans="1:10" ht="60" customHeight="1">
      <c r="A25" s="13"/>
      <c r="B25" s="1">
        <v>5</v>
      </c>
      <c r="C25" s="35" t="s">
        <v>56</v>
      </c>
      <c r="D25" s="297"/>
      <c r="E25" s="159" t="s">
        <v>179</v>
      </c>
      <c r="F25" s="42" t="str">
        <f>VLOOKUP(C25,'[2]Acha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5" s="21">
        <f>ROUND(IF(ISBLANK(C25),0,VLOOKUP(C25,'[2]Acha Air Sales Price List'!$B$1:$X$65536,12,FALSE)*$L$14),2)</f>
        <v>51.87</v>
      </c>
      <c r="H25" s="22">
        <f t="shared" si="1"/>
        <v>259.35000000000002</v>
      </c>
      <c r="I25" s="14"/>
      <c r="J25" s="131" t="s">
        <v>71</v>
      </c>
    </row>
    <row r="26" spans="1:10" ht="60" customHeight="1">
      <c r="A26" s="13"/>
      <c r="B26" s="1">
        <v>5</v>
      </c>
      <c r="C26" s="35" t="s">
        <v>56</v>
      </c>
      <c r="D26" s="297"/>
      <c r="E26" s="159" t="s">
        <v>178</v>
      </c>
      <c r="F26" s="42" t="str">
        <f>VLOOKUP(C26,'[2]Acha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6" s="21">
        <f>ROUND(IF(ISBLANK(C26),0,VLOOKUP(C26,'[2]Acha Air Sales Price List'!$B$1:$X$65536,12,FALSE)*$L$14),2)</f>
        <v>51.87</v>
      </c>
      <c r="H26" s="22">
        <f t="shared" si="1"/>
        <v>259.35000000000002</v>
      </c>
      <c r="I26" s="14"/>
      <c r="J26" s="131" t="s">
        <v>71</v>
      </c>
    </row>
    <row r="27" spans="1:10" ht="60" customHeight="1">
      <c r="A27" s="13"/>
      <c r="B27" s="118">
        <v>5</v>
      </c>
      <c r="C27" s="35" t="s">
        <v>56</v>
      </c>
      <c r="D27" s="298"/>
      <c r="E27" s="157" t="s">
        <v>61</v>
      </c>
      <c r="F27" s="119" t="str">
        <f>VLOOKUP(C27,'[2]Acha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27" s="120">
        <f>ROUND(IF(ISBLANK(C27),0,VLOOKUP(C27,'[2]Acha Air Sales Price List'!$B$1:$X$65536,12,FALSE)*$L$14),2)</f>
        <v>51.87</v>
      </c>
      <c r="H27" s="121">
        <f t="shared" si="1"/>
        <v>259.35000000000002</v>
      </c>
      <c r="I27" s="14"/>
      <c r="J27" s="131" t="s">
        <v>71</v>
      </c>
    </row>
    <row r="28" spans="1:10" ht="64.5" customHeight="1">
      <c r="A28" s="13"/>
      <c r="B28" s="122">
        <v>5</v>
      </c>
      <c r="C28" s="35" t="s">
        <v>62</v>
      </c>
      <c r="D28" s="296"/>
      <c r="E28" s="158" t="s">
        <v>63</v>
      </c>
      <c r="F28" s="123" t="str">
        <f>VLOOKUP(C28,'[2]Acha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28" s="124">
        <f>ROUND(IF(ISBLANK(C28),0,VLOOKUP(C28,'[2]Acha Air Sales Price List'!$B$1:$X$65536,12,FALSE)*$L$14),2)</f>
        <v>55.35</v>
      </c>
      <c r="H28" s="125">
        <f t="shared" si="1"/>
        <v>276.75</v>
      </c>
      <c r="I28" s="14"/>
      <c r="J28" s="131" t="s">
        <v>71</v>
      </c>
    </row>
    <row r="29" spans="1:10" ht="64.5" customHeight="1">
      <c r="A29" s="13"/>
      <c r="B29" s="1">
        <v>5</v>
      </c>
      <c r="C29" s="37" t="s">
        <v>62</v>
      </c>
      <c r="D29" s="297"/>
      <c r="E29" s="159" t="s">
        <v>64</v>
      </c>
      <c r="F29" s="42" t="str">
        <f>VLOOKUP(C29,'[2]Acha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29" s="21">
        <f>ROUND(IF(ISBLANK(C29),0,VLOOKUP(C29,'[2]Acha Air Sales Price List'!$B$1:$X$65536,12,FALSE)*$L$14),2)</f>
        <v>55.35</v>
      </c>
      <c r="H29" s="22">
        <f t="shared" si="1"/>
        <v>276.75</v>
      </c>
      <c r="I29" s="14"/>
      <c r="J29" s="131" t="s">
        <v>71</v>
      </c>
    </row>
    <row r="30" spans="1:10" ht="64.5" customHeight="1">
      <c r="A30" s="13"/>
      <c r="B30" s="1">
        <v>5</v>
      </c>
      <c r="C30" s="37" t="s">
        <v>62</v>
      </c>
      <c r="D30" s="297"/>
      <c r="E30" s="159" t="s">
        <v>65</v>
      </c>
      <c r="F30" s="42" t="str">
        <f>VLOOKUP(C30,'[2]Acha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30" s="21">
        <f>ROUND(IF(ISBLANK(C30),0,VLOOKUP(C30,'[2]Acha Air Sales Price List'!$B$1:$X$65536,12,FALSE)*$L$14),2)</f>
        <v>55.35</v>
      </c>
      <c r="H30" s="22">
        <f t="shared" si="1"/>
        <v>276.75</v>
      </c>
      <c r="I30" s="14"/>
      <c r="J30" s="131" t="s">
        <v>71</v>
      </c>
    </row>
    <row r="31" spans="1:10" ht="64.5" customHeight="1">
      <c r="A31" s="13"/>
      <c r="B31" s="1">
        <v>5</v>
      </c>
      <c r="C31" s="37" t="s">
        <v>62</v>
      </c>
      <c r="D31" s="297"/>
      <c r="E31" s="159" t="s">
        <v>66</v>
      </c>
      <c r="F31" s="42" t="str">
        <f>VLOOKUP(C31,'[2]Acha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31" s="21">
        <f>ROUND(IF(ISBLANK(C31),0,VLOOKUP(C31,'[2]Acha Air Sales Price List'!$B$1:$X$65536,12,FALSE)*$L$14),2)</f>
        <v>55.35</v>
      </c>
      <c r="H31" s="22">
        <f t="shared" si="1"/>
        <v>276.75</v>
      </c>
      <c r="I31" s="14"/>
      <c r="J31" s="131" t="s">
        <v>71</v>
      </c>
    </row>
    <row r="32" spans="1:10" ht="64.5" customHeight="1">
      <c r="A32" s="13"/>
      <c r="B32" s="118">
        <v>5</v>
      </c>
      <c r="C32" s="37" t="s">
        <v>62</v>
      </c>
      <c r="D32" s="298"/>
      <c r="E32" s="157" t="s">
        <v>67</v>
      </c>
      <c r="F32" s="119" t="str">
        <f>VLOOKUP(C32,'[2]Acha Air Sales Price List'!$B$1:$D$65536,3,FALSE)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G32" s="120">
        <f>ROUND(IF(ISBLANK(C32),0,VLOOKUP(C32,'[2]Acha Air Sales Price List'!$B$1:$X$65536,12,FALSE)*$L$14),2)</f>
        <v>55.35</v>
      </c>
      <c r="H32" s="121">
        <f t="shared" si="1"/>
        <v>276.75</v>
      </c>
      <c r="I32" s="14"/>
      <c r="J32" s="132" t="s">
        <v>71</v>
      </c>
    </row>
    <row r="33" spans="1:11" ht="76.5" customHeight="1">
      <c r="A33" s="13"/>
      <c r="B33" s="122">
        <v>5</v>
      </c>
      <c r="C33" s="35" t="s">
        <v>68</v>
      </c>
      <c r="D33" s="175"/>
      <c r="E33" s="158" t="s">
        <v>59</v>
      </c>
      <c r="F33" s="123" t="str">
        <f>VLOOKUP(C33,'[2]Acha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3" s="124">
        <f>ROUND(IF(ISBLANK(C33),0,VLOOKUP(C33,'[2]Acha Air Sales Price List'!$B$1:$X$65536,12,FALSE)*$L$14),2)</f>
        <v>30.98</v>
      </c>
      <c r="H33" s="125">
        <f t="shared" si="1"/>
        <v>154.9</v>
      </c>
      <c r="I33" s="14"/>
      <c r="J33" s="131" t="s">
        <v>63</v>
      </c>
    </row>
    <row r="34" spans="1:11" ht="76.5" customHeight="1">
      <c r="A34" s="13"/>
      <c r="B34" s="1">
        <v>5</v>
      </c>
      <c r="C34" s="37" t="s">
        <v>68</v>
      </c>
      <c r="D34" s="176"/>
      <c r="E34" s="159" t="s">
        <v>61</v>
      </c>
      <c r="F34" s="42" t="str">
        <f>VLOOKUP(C34,'[2]Acha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4" s="21">
        <f>ROUND(IF(ISBLANK(C34),0,VLOOKUP(C34,'[2]Acha Air Sales Price List'!$B$1:$X$65536,12,FALSE)*$L$14),2)</f>
        <v>30.98</v>
      </c>
      <c r="H34" s="22">
        <f t="shared" si="1"/>
        <v>154.9</v>
      </c>
      <c r="I34" s="14"/>
      <c r="J34" s="131" t="s">
        <v>63</v>
      </c>
    </row>
    <row r="35" spans="1:11" ht="76.5" customHeight="1">
      <c r="A35" s="13"/>
      <c r="B35" s="1">
        <v>10</v>
      </c>
      <c r="C35" s="37" t="s">
        <v>68</v>
      </c>
      <c r="D35" s="176"/>
      <c r="E35" s="159" t="s">
        <v>58</v>
      </c>
      <c r="F35" s="42" t="str">
        <f>VLOOKUP(C35,'[2]Acha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5" s="21">
        <f>ROUND(IF(ISBLANK(C35),0,VLOOKUP(C35,'[2]Acha Air Sales Price List'!$B$1:$X$65536,12,FALSE)*$L$14),2)</f>
        <v>30.98</v>
      </c>
      <c r="H35" s="22">
        <f t="shared" si="1"/>
        <v>309.8</v>
      </c>
      <c r="I35" s="14"/>
      <c r="J35" s="131" t="s">
        <v>63</v>
      </c>
    </row>
    <row r="36" spans="1:11" ht="76.5" customHeight="1">
      <c r="A36" s="13"/>
      <c r="B36" s="1">
        <v>5</v>
      </c>
      <c r="C36" s="37" t="s">
        <v>68</v>
      </c>
      <c r="D36" s="176"/>
      <c r="E36" s="159" t="s">
        <v>69</v>
      </c>
      <c r="F36" s="42" t="str">
        <f>VLOOKUP(C36,'[2]Acha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6" s="21">
        <f>ROUND(IF(ISBLANK(C36),0,VLOOKUP(C36,'[2]Acha Air Sales Price List'!$B$1:$X$65536,12,FALSE)*$L$14),2)</f>
        <v>30.98</v>
      </c>
      <c r="H36" s="22">
        <f t="shared" si="1"/>
        <v>154.9</v>
      </c>
      <c r="I36" s="14"/>
      <c r="J36" s="131" t="s">
        <v>63</v>
      </c>
    </row>
    <row r="37" spans="1:11" ht="76.5" customHeight="1" thickBot="1">
      <c r="A37" s="13"/>
      <c r="B37" s="1">
        <v>5</v>
      </c>
      <c r="C37" s="167" t="s">
        <v>68</v>
      </c>
      <c r="D37" s="176"/>
      <c r="E37" s="159" t="s">
        <v>70</v>
      </c>
      <c r="F37" s="42" t="str">
        <f>VLOOKUP(C37,'[2]Acha Air Sales Price List'!$B$1:$D$65536,3,FALSE)</f>
        <v>5mm flat shaped titanium G23 dermal anchor top part with crystal for internally threaded, 16g (1.2mm) dermal anchor base plate with a height of 2mm - 2.5mm (This item does only fit our dermal anchors and surface bars)</v>
      </c>
      <c r="G37" s="21">
        <f>ROUND(IF(ISBLANK(C37),0,VLOOKUP(C37,'[2]Acha Air Sales Price List'!$B$1:$X$65536,12,FALSE)*$L$14),2)</f>
        <v>30.98</v>
      </c>
      <c r="H37" s="22">
        <f t="shared" si="1"/>
        <v>154.9</v>
      </c>
      <c r="I37" s="14"/>
      <c r="J37" s="132" t="s">
        <v>63</v>
      </c>
    </row>
    <row r="38" spans="1:11" ht="75" customHeight="1">
      <c r="A38" s="13"/>
      <c r="B38" s="168">
        <v>360</v>
      </c>
      <c r="C38" s="117" t="s">
        <v>72</v>
      </c>
      <c r="D38" s="178"/>
      <c r="E38" s="166" t="s">
        <v>58</v>
      </c>
      <c r="F38" s="146" t="str">
        <f>VLOOKUP(C38,'[2]Acha Air Sales Price List'!$B$1:$D$65536,3,FALSE)</f>
        <v>High polished titanium G23 nose screw, 1mm (18g) with 2.5mm bezel set color round crystal</v>
      </c>
      <c r="G38" s="147">
        <f>ROUND(IF(ISBLANK(C38),0,VLOOKUP(C38,'[2]Acha Air Sales Price List'!$B$1:$X$65536,12,FALSE)*$L$14),2)</f>
        <v>38.99</v>
      </c>
      <c r="H38" s="169">
        <f t="shared" si="1"/>
        <v>14036.4</v>
      </c>
      <c r="I38" s="14"/>
      <c r="J38" s="131" t="s">
        <v>64</v>
      </c>
      <c r="K38" s="284" t="s">
        <v>114</v>
      </c>
    </row>
    <row r="39" spans="1:11" ht="64.5" customHeight="1" thickBot="1">
      <c r="A39" s="13"/>
      <c r="B39" s="170">
        <v>3</v>
      </c>
      <c r="C39" s="139" t="s">
        <v>73</v>
      </c>
      <c r="D39" s="196"/>
      <c r="E39" s="171"/>
      <c r="F39" s="43" t="str">
        <f>VLOOKUP(C39,'[2]Acha Air Sales Price List'!$B$1:$D$65536,3,FALSE)</f>
        <v>Acrylic empty display with white foam for 120 pcs of nose jewelry</v>
      </c>
      <c r="G39" s="25">
        <f>ROUND(IF(ISBLANK(C39),0,VLOOKUP(C39,'[2]Acha Air Sales Price List'!$B$1:$X$65536,12,FALSE)*$L$14),2)</f>
        <v>113.25</v>
      </c>
      <c r="H39" s="26">
        <f t="shared" si="1"/>
        <v>339.75</v>
      </c>
      <c r="I39" s="14"/>
      <c r="J39" s="151" t="s">
        <v>64</v>
      </c>
      <c r="K39" s="285"/>
    </row>
    <row r="40" spans="1:11" ht="64.5" customHeight="1">
      <c r="A40" s="13"/>
      <c r="B40" s="1">
        <v>10</v>
      </c>
      <c r="C40" s="37" t="s">
        <v>74</v>
      </c>
      <c r="D40" s="176"/>
      <c r="E40" s="159" t="s">
        <v>75</v>
      </c>
      <c r="F40" s="42" t="str">
        <f>VLOOKUP(C40,'[2]Acha Air Sales Price List'!$B$1:$D$65536,3,FALSE)</f>
        <v>4mm bezel set clear crystal flat head shaped anodized surgical steel dermal anchor top part for internally threaded, 16g (1.2mm) dermal anchor base plate with a height of 2mm - 2.5mm (This item does only fit our dermal anchors and surface bars)</v>
      </c>
      <c r="G40" s="21">
        <f>ROUND(IF(ISBLANK(C40),0,VLOOKUP(C40,'[2]Acha Air Sales Price List'!$B$1:$X$65536,12,FALSE)*$L$14),2)</f>
        <v>27.5</v>
      </c>
      <c r="H40" s="22">
        <f t="shared" si="1"/>
        <v>275</v>
      </c>
      <c r="I40" s="14"/>
      <c r="J40" s="131" t="s">
        <v>64</v>
      </c>
    </row>
    <row r="41" spans="1:11" ht="64.5" customHeight="1">
      <c r="A41" s="13"/>
      <c r="B41" s="1">
        <v>10</v>
      </c>
      <c r="C41" s="37" t="s">
        <v>74</v>
      </c>
      <c r="D41" s="176"/>
      <c r="E41" s="159" t="s">
        <v>76</v>
      </c>
      <c r="F41" s="42" t="str">
        <f>VLOOKUP(C41,'[2]Acha Air Sales Price List'!$B$1:$D$65536,3,FALSE)</f>
        <v>4mm bezel set clear crystal flat head shaped anodized surgical steel dermal anchor top part for internally threaded, 16g (1.2mm) dermal anchor base plate with a height of 2mm - 2.5mm (This item does only fit our dermal anchors and surface bars)</v>
      </c>
      <c r="G41" s="21">
        <f>ROUND(IF(ISBLANK(C41),0,VLOOKUP(C41,'[2]Acha Air Sales Price List'!$B$1:$X$65536,12,FALSE)*$L$14),2)</f>
        <v>27.5</v>
      </c>
      <c r="H41" s="22">
        <f t="shared" si="1"/>
        <v>275</v>
      </c>
      <c r="I41" s="14"/>
      <c r="J41" s="131" t="s">
        <v>64</v>
      </c>
    </row>
    <row r="42" spans="1:11" ht="64.5" customHeight="1">
      <c r="A42" s="13"/>
      <c r="B42" s="118">
        <v>10</v>
      </c>
      <c r="C42" s="37" t="s">
        <v>74</v>
      </c>
      <c r="D42" s="177"/>
      <c r="E42" s="157" t="s">
        <v>77</v>
      </c>
      <c r="F42" s="119" t="str">
        <f>VLOOKUP(C42,'[2]Acha Air Sales Price List'!$B$1:$D$65536,3,FALSE)</f>
        <v>4mm bezel set clear crystal flat head shaped anodized surgical steel dermal anchor top part for internally threaded, 16g (1.2mm) dermal anchor base plate with a height of 2mm - 2.5mm (This item does only fit our dermal anchors and surface bars)</v>
      </c>
      <c r="G42" s="120">
        <f>ROUND(IF(ISBLANK(C42),0,VLOOKUP(C42,'[2]Acha Air Sales Price List'!$B$1:$X$65536,12,FALSE)*$L$14),2)</f>
        <v>27.5</v>
      </c>
      <c r="H42" s="121">
        <f t="shared" si="1"/>
        <v>275</v>
      </c>
      <c r="I42" s="14"/>
      <c r="J42" s="131" t="s">
        <v>64</v>
      </c>
    </row>
    <row r="43" spans="1:11" ht="64.5" customHeight="1">
      <c r="A43" s="13"/>
      <c r="B43" s="133">
        <v>2</v>
      </c>
      <c r="C43" s="35" t="s">
        <v>78</v>
      </c>
      <c r="D43" s="160"/>
      <c r="E43" s="160"/>
      <c r="F43" s="134" t="str">
        <f>VLOOKUP(C43,'[2]Acha Air Sales Price List'!$B$1:$D$65536,3,FALSE)</f>
        <v>Display with 96 pcs. of high polished and black and gold anodized 316L steel fake nose clips, 20g (0.8mm) - diameter 5/16" - 3/8" (8mm to 10mm)</v>
      </c>
      <c r="G43" s="115">
        <f>ROUND(IF(ISBLANK(C43),0,VLOOKUP(C43,'[2]Acha Air Sales Price List'!$B$1:$X$65536,12,FALSE)*$L$14),2)</f>
        <v>1986.3</v>
      </c>
      <c r="H43" s="116">
        <f t="shared" si="1"/>
        <v>3972.6</v>
      </c>
      <c r="I43" s="14"/>
      <c r="J43" s="131" t="s">
        <v>64</v>
      </c>
    </row>
    <row r="44" spans="1:11" ht="64.5" customHeight="1">
      <c r="A44" s="13"/>
      <c r="B44" s="133">
        <v>3</v>
      </c>
      <c r="C44" s="35" t="s">
        <v>79</v>
      </c>
      <c r="D44" s="160"/>
      <c r="E44" s="172" t="s">
        <v>80</v>
      </c>
      <c r="F44" s="134" t="str">
        <f>VLOOKUP(C44,'[2]Acha Air Sales Price List'!$B$1:$D$65536,3,FALSE)</f>
        <v>Board with 16 pcs. of solid titanium G23 dermal anchor base plates with 5mm Titanium G23 top part with synthetic opal (Choose your favorite height and base plate)</v>
      </c>
      <c r="G44" s="115">
        <f>ROUND(IF(ISBLANK(C44),0,VLOOKUP(C44,'[2]Acha Air Sales Price List'!$B$1:$X$65536,12,FALSE)*$L$14),2)</f>
        <v>2293.66</v>
      </c>
      <c r="H44" s="116">
        <f t="shared" si="1"/>
        <v>6880.98</v>
      </c>
      <c r="I44" s="14"/>
      <c r="J44" s="131" t="s">
        <v>64</v>
      </c>
    </row>
    <row r="45" spans="1:11" ht="64.5" customHeight="1">
      <c r="A45" s="13"/>
      <c r="B45" s="133">
        <v>3</v>
      </c>
      <c r="C45" s="35" t="s">
        <v>81</v>
      </c>
      <c r="D45" s="160"/>
      <c r="E45" s="172" t="s">
        <v>82</v>
      </c>
      <c r="F45" s="134" t="str">
        <f>VLOOKUP(C45,'[2]Acha Air Sales Price List'!$B$1:$D$65536,3,FALSE)</f>
        <v>Board with 16 pcs. of solid titanium G23 dermal anchor base plates with 4mm ball shaped multi-crystal ferido glued dermal anchor top part with resin cover (Choose your favorite height and base plate)</v>
      </c>
      <c r="G45" s="115">
        <f>ROUND(IF(ISBLANK(C45),0,VLOOKUP(C45,'[2]Acha Air Sales Price List'!$B$1:$X$65536,12,FALSE)*$L$14),2)</f>
        <v>2537.02</v>
      </c>
      <c r="H45" s="116">
        <f t="shared" si="1"/>
        <v>7611.06</v>
      </c>
      <c r="I45" s="14"/>
      <c r="J45" s="131" t="s">
        <v>64</v>
      </c>
    </row>
    <row r="46" spans="1:11" ht="64.5" customHeight="1">
      <c r="A46" s="13"/>
      <c r="B46" s="133">
        <v>10</v>
      </c>
      <c r="C46" s="35" t="s">
        <v>83</v>
      </c>
      <c r="D46" s="160"/>
      <c r="E46" s="160"/>
      <c r="F46" s="134" t="str">
        <f>VLOOKUP(C46,'[2]Acha Air Sales Price List'!$B$1:$D$65536,3,FALSE)</f>
        <v>Display with 24 pcs. of Internally threaded Titanium G23 labret, 16g (1.2mm) with a upper 3mm bezel set jewel ball</v>
      </c>
      <c r="G46" s="115">
        <f>ROUND(IF(ISBLANK(C46),0,VLOOKUP(C46,'[2]Acha Air Sales Price List'!$B$1:$X$65536,12,FALSE)*$L$14),2)</f>
        <v>1400.78</v>
      </c>
      <c r="H46" s="116">
        <f t="shared" si="1"/>
        <v>14007.8</v>
      </c>
      <c r="I46" s="14"/>
      <c r="J46" s="131" t="s">
        <v>64</v>
      </c>
    </row>
    <row r="47" spans="1:11" ht="64.5" customHeight="1">
      <c r="A47" s="13"/>
      <c r="B47" s="133">
        <v>2</v>
      </c>
      <c r="C47" s="35" t="s">
        <v>84</v>
      </c>
      <c r="D47" s="160"/>
      <c r="E47" s="160"/>
      <c r="F47" s="134" t="str">
        <f>VLOOKUP(C47,'[2]Acha Air Sales Price List'!$B$1:$D$65536,3,FALSE)</f>
        <v>Display with 36 pcs of 14g steel barbell tongue rings with multiple crystals (6mm balls)</v>
      </c>
      <c r="G47" s="115">
        <f>ROUND(IF(ISBLANK(C47),0,VLOOKUP(C47,'[2]Acha Air Sales Price List'!$B$1:$X$65536,12,FALSE)*$L$14),2)</f>
        <v>1352.95</v>
      </c>
      <c r="H47" s="116">
        <f t="shared" si="1"/>
        <v>2705.9</v>
      </c>
      <c r="I47" s="14"/>
      <c r="J47" s="131" t="s">
        <v>64</v>
      </c>
    </row>
    <row r="48" spans="1:11" ht="64.5" customHeight="1">
      <c r="A48" s="13"/>
      <c r="B48" s="133">
        <v>2</v>
      </c>
      <c r="C48" s="35" t="s">
        <v>85</v>
      </c>
      <c r="D48" s="160"/>
      <c r="E48" s="160"/>
      <c r="F48" s="134" t="str">
        <f>VLOOKUP(C48,'[2]Acha Air Sales Price List'!$B$1:$D$65536,3,FALSE)</f>
        <v>Display with 40 pcs of anodized surgical steel tongue barbell, 14g (1.6mm) with top 6mm jewel ball and lower 6mm steel ball - length 5/8" (16mm)</v>
      </c>
      <c r="G48" s="115">
        <f>ROUND(IF(ISBLANK(C48),0,VLOOKUP(C48,'[2]Acha Air Sales Price List'!$B$1:$X$65536,12,FALSE)*$L$14),2)</f>
        <v>1736.31</v>
      </c>
      <c r="H48" s="116">
        <f t="shared" si="1"/>
        <v>3472.62</v>
      </c>
      <c r="I48" s="14"/>
      <c r="J48" s="131" t="s">
        <v>64</v>
      </c>
    </row>
    <row r="49" spans="1:11" ht="64.5" customHeight="1">
      <c r="A49" s="13"/>
      <c r="B49" s="133">
        <v>2</v>
      </c>
      <c r="C49" s="35" t="s">
        <v>86</v>
      </c>
      <c r="D49" s="160"/>
      <c r="E49" s="160"/>
      <c r="F49" s="134" t="str">
        <f>VLOOKUP(C49,'[2]Acha Air Sales Price List'!$B$1:$D$65536,3,FALSE)</f>
        <v>Display 40 pcs with 316L Surgical steel tongue barbell 14g (1.6mm) with 6mm glow in the dark balls – length 5/8” (16mm)</v>
      </c>
      <c r="G49" s="115">
        <f>ROUND(IF(ISBLANK(C49),0,VLOOKUP(C49,'[2]Acha Air Sales Price List'!$B$1:$X$65536,12,FALSE)*$L$14),2)</f>
        <v>399.6</v>
      </c>
      <c r="H49" s="116">
        <f t="shared" si="1"/>
        <v>799.2</v>
      </c>
      <c r="I49" s="14"/>
      <c r="J49" s="132" t="s">
        <v>64</v>
      </c>
    </row>
    <row r="50" spans="1:11" ht="64.5" customHeight="1">
      <c r="A50" s="13"/>
      <c r="B50" s="133">
        <v>3</v>
      </c>
      <c r="C50" s="35" t="s">
        <v>87</v>
      </c>
      <c r="D50" s="160"/>
      <c r="E50" s="160"/>
      <c r="F50" s="134" t="str">
        <f>VLOOKUP(C50,'[2]Acha Air Sales Price List'!$B$1:$D$65536,3,FALSE)</f>
        <v>Acrylic Display with 24 pcs. of steel fake plugs with big ferido glued clear swarovski crystals in the center surrounded by tiny crystals and flat back - size 8mm to 10mm</v>
      </c>
      <c r="G50" s="115">
        <f>ROUND(IF(ISBLANK(C50),0,VLOOKUP(C50,'[2]Acha Air Sales Price List'!$B$1:$X$65536,12,FALSE)*$L$14),2)</f>
        <v>1585.58</v>
      </c>
      <c r="H50" s="116">
        <f t="shared" si="1"/>
        <v>4756.74</v>
      </c>
      <c r="I50" s="14"/>
      <c r="J50" s="131" t="s">
        <v>102</v>
      </c>
    </row>
    <row r="51" spans="1:11" ht="64.5" customHeight="1">
      <c r="A51" s="13"/>
      <c r="B51" s="133">
        <v>3</v>
      </c>
      <c r="C51" s="35" t="s">
        <v>88</v>
      </c>
      <c r="D51" s="160"/>
      <c r="E51" s="160"/>
      <c r="F51" s="134" t="str">
        <f>VLOOKUP(C51,'[2]Acha Air Sales Price List'!$B$1:$D$65536,3,FALSE)</f>
        <v>Board of steel earring stud W/CZ  ( 36 prs. )</v>
      </c>
      <c r="G51" s="115">
        <f>ROUND(IF(ISBLANK(C51),0,VLOOKUP(C51,'[2]Acha Air Sales Price List'!$B$1:$X$65536,12,FALSE)*$L$14),2)</f>
        <v>2594.04</v>
      </c>
      <c r="H51" s="116">
        <f t="shared" si="1"/>
        <v>7782.12</v>
      </c>
      <c r="I51" s="14"/>
      <c r="J51" s="131" t="s">
        <v>102</v>
      </c>
    </row>
    <row r="52" spans="1:11" ht="64.5" customHeight="1">
      <c r="A52" s="13"/>
      <c r="B52" s="133">
        <v>3</v>
      </c>
      <c r="C52" s="35" t="s">
        <v>89</v>
      </c>
      <c r="D52" s="160"/>
      <c r="E52" s="160"/>
      <c r="F52" s="134" t="str">
        <f>VLOOKUP(C52,'[2]Acha Air Sales Price List'!$B$1:$D$65536,3,FALSE)</f>
        <v>Board (36pairs) of steel earring stud with Clear  CZ square shape ( assorted sizes 6-8mm )</v>
      </c>
      <c r="G52" s="115">
        <f>ROUND(IF(ISBLANK(C52),0,VLOOKUP(C52,'[2]Acha Air Sales Price List'!$B$1:$X$65536,12,FALSE)*$L$14),2)</f>
        <v>2740.24</v>
      </c>
      <c r="H52" s="116">
        <f t="shared" si="1"/>
        <v>8220.7199999999993</v>
      </c>
      <c r="I52" s="14"/>
      <c r="J52" s="131" t="s">
        <v>102</v>
      </c>
    </row>
    <row r="53" spans="1:11" ht="64.5" customHeight="1">
      <c r="A53" s="13"/>
      <c r="B53" s="133">
        <v>3</v>
      </c>
      <c r="C53" s="35" t="s">
        <v>101</v>
      </c>
      <c r="D53" s="160"/>
      <c r="E53" s="160" t="s">
        <v>90</v>
      </c>
      <c r="F53" s="134" t="str">
        <f>VLOOKUP(C53,'[2]Acha Air Sales Price List'!$B$1:$D$65536,3,FALSE)</f>
        <v>Display with 24 pcs. of assorted nipple shields with 316L barbells, 14g (1.6mm) -size 16mm</v>
      </c>
      <c r="G53" s="115">
        <f>ROUND(IF(ISBLANK(C53),0,VLOOKUP(C53,'[2]Acha Air Sales Price List'!$B$1:$X$65536,12,FALSE)*$L$14),2)</f>
        <v>1849.67</v>
      </c>
      <c r="H53" s="116">
        <f t="shared" si="1"/>
        <v>5549.01</v>
      </c>
      <c r="I53" s="14"/>
      <c r="J53" s="131" t="s">
        <v>102</v>
      </c>
    </row>
    <row r="54" spans="1:11" ht="64.5" customHeight="1">
      <c r="A54" s="13"/>
      <c r="B54" s="133">
        <v>3</v>
      </c>
      <c r="C54" s="35" t="s">
        <v>91</v>
      </c>
      <c r="D54" s="160"/>
      <c r="E54" s="160"/>
      <c r="F54" s="134" t="str">
        <f>VLOOKUP(C54,'[2]Acha Air Sales Price List'!$B$1:$D$65536,3,FALSE)</f>
        <v>( Discontinue for IS ) Display of 24 pieces of clear color jewel 2.5mm flat head steel internally threaded labret</v>
      </c>
      <c r="G54" s="115">
        <f>ROUND(IF(ISBLANK(C54),0,VLOOKUP(C54,'[2]Acha Air Sales Price List'!$B$1:$X$65536,12,FALSE)*$L$14),2)</f>
        <v>576.53</v>
      </c>
      <c r="H54" s="116">
        <f t="shared" si="1"/>
        <v>1729.59</v>
      </c>
      <c r="I54" s="14"/>
      <c r="J54" s="131" t="s">
        <v>102</v>
      </c>
    </row>
    <row r="55" spans="1:11" ht="64.5" customHeight="1">
      <c r="A55" s="13"/>
      <c r="B55" s="133">
        <v>3</v>
      </c>
      <c r="C55" s="35" t="s">
        <v>92</v>
      </c>
      <c r="D55" s="160"/>
      <c r="E55" s="160"/>
      <c r="F55" s="134" t="str">
        <f>VLOOKUP(C55,'[2]Acha Air Sales Price List'!$B$1:$D$65536,3,FALSE)</f>
        <v>Display board (24pcs) of Surgical steel barbell,16g (1.2mm with 3mm flat top with ferido glued crystals in clear with a colored dot in the center and resin cover and a lower 3mm ball - length 1/4' (6mm) to 5/16' (8mm)</v>
      </c>
      <c r="G55" s="115">
        <f>ROUND(IF(ISBLANK(C55),0,VLOOKUP(C55,'[2]Acha Air Sales Price List'!$B$1:$X$65536,12,FALSE)*$L$14),2)</f>
        <v>899.52</v>
      </c>
      <c r="H55" s="116">
        <f t="shared" si="1"/>
        <v>2698.56</v>
      </c>
      <c r="I55" s="14"/>
      <c r="J55" s="131" t="s">
        <v>102</v>
      </c>
    </row>
    <row r="56" spans="1:11" ht="64.5" customHeight="1">
      <c r="A56" s="13"/>
      <c r="B56" s="133">
        <v>3</v>
      </c>
      <c r="C56" s="35" t="s">
        <v>93</v>
      </c>
      <c r="D56" s="160"/>
      <c r="E56" s="160"/>
      <c r="F56" s="134" t="str">
        <f>VLOOKUP(C56,'[2]Acha Air Sales Price List'!$B$1:$D$65536,3,FALSE)</f>
        <v>Display with 24 pcs. of anodized surgical steel internally threaded labret, 16g (1.2mm) with 2.5mm flat jewel tops in clear - length 5/16" (8mm)</v>
      </c>
      <c r="G56" s="115">
        <f>ROUND(IF(ISBLANK(C56),0,VLOOKUP(C56,'[2]Acha Air Sales Price List'!$B$1:$X$65536,12,FALSE)*$L$14),2)</f>
        <v>910.7</v>
      </c>
      <c r="H56" s="116">
        <f t="shared" si="1"/>
        <v>2732.1</v>
      </c>
      <c r="I56" s="14"/>
      <c r="J56" s="131" t="s">
        <v>102</v>
      </c>
    </row>
    <row r="57" spans="1:11" ht="64.5" customHeight="1">
      <c r="A57" s="13"/>
      <c r="B57" s="133">
        <v>1</v>
      </c>
      <c r="C57" s="35" t="s">
        <v>94</v>
      </c>
      <c r="D57" s="160"/>
      <c r="E57" s="160"/>
      <c r="F57" s="134" t="str">
        <f>VLOOKUP(C57,'[2]Acha Air Sales Price List'!$B$1:$D$65536,3,FALSE)</f>
        <v>Display with 20 pcs. of Semi precious Turquoise double flared stone flesh tunnel ( 6mm-14mm)</v>
      </c>
      <c r="G57" s="115">
        <f>ROUND(IF(ISBLANK(C57),0,VLOOKUP(C57,'[2]Acha Air Sales Price List'!$B$1:$X$65536,12,FALSE)*$L$14),2)</f>
        <v>1379.17</v>
      </c>
      <c r="H57" s="116">
        <f t="shared" si="1"/>
        <v>1379.17</v>
      </c>
      <c r="I57" s="14"/>
      <c r="J57" s="131" t="s">
        <v>102</v>
      </c>
    </row>
    <row r="58" spans="1:11" ht="64.5" customHeight="1">
      <c r="A58" s="13"/>
      <c r="B58" s="133">
        <v>1</v>
      </c>
      <c r="C58" s="35" t="s">
        <v>95</v>
      </c>
      <c r="D58" s="160"/>
      <c r="E58" s="160"/>
      <c r="F58" s="134" t="str">
        <f>VLOOKUP(C58,'[2]Acha Air Sales Price List'!$B$1:$D$65536,3,FALSE)</f>
        <v>Display with 20 pcs. of double flared Tiger eye stone flesh tunnels - size 2g - 9/16" (6mm - 14mm)</v>
      </c>
      <c r="G58" s="115">
        <f>ROUND(IF(ISBLANK(C58),0,VLOOKUP(C58,'[2]Acha Air Sales Price List'!$B$1:$X$65536,12,FALSE)*$L$14),2)</f>
        <v>1966.76</v>
      </c>
      <c r="H58" s="116">
        <f t="shared" si="1"/>
        <v>1966.76</v>
      </c>
      <c r="I58" s="14"/>
      <c r="J58" s="131" t="s">
        <v>102</v>
      </c>
    </row>
    <row r="59" spans="1:11" ht="64.5" customHeight="1">
      <c r="A59" s="13"/>
      <c r="B59" s="133">
        <v>1</v>
      </c>
      <c r="C59" s="35" t="s">
        <v>96</v>
      </c>
      <c r="D59" s="160"/>
      <c r="E59" s="160"/>
      <c r="F59" s="134" t="str">
        <f>VLOOKUP(C59,'[2]Acha Air Sales Price List'!$B$1:$D$65536,3,FALSE)</f>
        <v>Display with 24 pcs. of Sodalite double flared stone plug - 6g ( 4mm ) to 1/2" (12 mm)</v>
      </c>
      <c r="G59" s="115">
        <f>ROUND(IF(ISBLANK(C59),0,VLOOKUP(C59,'[2]Acha Air Sales Price List'!$B$1:$X$65536,12,FALSE)*$L$14),2)</f>
        <v>1060.08</v>
      </c>
      <c r="H59" s="116">
        <f t="shared" si="1"/>
        <v>1060.08</v>
      </c>
      <c r="I59" s="14"/>
      <c r="J59" s="131" t="s">
        <v>102</v>
      </c>
    </row>
    <row r="60" spans="1:11" ht="64.5" customHeight="1">
      <c r="A60" s="13"/>
      <c r="B60" s="133">
        <v>1</v>
      </c>
      <c r="C60" s="35" t="s">
        <v>97</v>
      </c>
      <c r="D60" s="160"/>
      <c r="E60" s="160"/>
      <c r="F60" s="134" t="str">
        <f>VLOOKUP(C60,'[2]Acha Air Sales Price List'!$B$1:$D$65536,3,FALSE)</f>
        <v>Display (20 pcs) of Anodized Steel screw-fit flesh tunnel with laser cut biohazard logo on front ( 6mm-14mm)</v>
      </c>
      <c r="G60" s="115">
        <f>ROUND(IF(ISBLANK(C60),0,VLOOKUP(C60,'[2]Acha Air Sales Price List'!$B$1:$X$65536,12,FALSE)*$L$14),2)</f>
        <v>1554.38</v>
      </c>
      <c r="H60" s="116">
        <f t="shared" si="1"/>
        <v>1554.38</v>
      </c>
      <c r="I60" s="14"/>
      <c r="J60" s="131" t="s">
        <v>102</v>
      </c>
    </row>
    <row r="61" spans="1:11" ht="64.5" customHeight="1">
      <c r="A61" s="13"/>
      <c r="B61" s="133">
        <v>2</v>
      </c>
      <c r="C61" s="35" t="s">
        <v>98</v>
      </c>
      <c r="D61" s="160"/>
      <c r="E61" s="160"/>
      <c r="F61" s="134" t="str">
        <f>VLOOKUP(C61,'[2]Acha Air Sales Price List'!$B$1:$D$65536,3,FALSE)</f>
        <v xml:space="preserve">Display box of 52 pieces of gold plated silver nose bones with assorted color prong set crystals , 22g (0.6mm) </v>
      </c>
      <c r="G61" s="115">
        <f>ROUND(IF(ISBLANK(C61),0,VLOOKUP(C61,'[2]Acha Air Sales Price List'!$B$1:$X$65536,12,FALSE)*$L$14),2)</f>
        <v>963.86</v>
      </c>
      <c r="H61" s="116">
        <f t="shared" si="1"/>
        <v>1927.72</v>
      </c>
      <c r="I61" s="14"/>
      <c r="J61" s="131" t="s">
        <v>102</v>
      </c>
    </row>
    <row r="62" spans="1:11" ht="64.5" customHeight="1">
      <c r="A62" s="13"/>
      <c r="B62" s="133">
        <v>2</v>
      </c>
      <c r="C62" s="35" t="s">
        <v>99</v>
      </c>
      <c r="D62" s="160"/>
      <c r="E62" s="160"/>
      <c r="F62" s="134" t="str">
        <f>VLOOKUP(C62,'[2]Acha Air Sales Price List'!$B$1:$D$65536,3,FALSE)</f>
        <v>Display box with 52 pcs. of real 18k gold plated + E-coating to protect scratching, 925 sterling silver nose studs, 22g (0.6mm) 1.5mm ball shaped tops (in standard packing or in vacuum sealed packing to prevent tarnishing)</v>
      </c>
      <c r="G62" s="115">
        <f>ROUND(IF(ISBLANK(C62),0,VLOOKUP(C62,'[2]Acha Air Sales Price List'!$B$1:$X$65536,12,FALSE)*$L$14),2)</f>
        <v>953.88</v>
      </c>
      <c r="H62" s="116">
        <f t="shared" si="1"/>
        <v>1907.76</v>
      </c>
      <c r="I62" s="14"/>
      <c r="J62" s="131" t="s">
        <v>102</v>
      </c>
    </row>
    <row r="63" spans="1:11" ht="64.5" customHeight="1" thickBot="1">
      <c r="A63" s="13"/>
      <c r="B63" s="122">
        <v>2</v>
      </c>
      <c r="C63" s="144" t="s">
        <v>100</v>
      </c>
      <c r="D63" s="165"/>
      <c r="E63" s="158"/>
      <c r="F63" s="123" t="str">
        <f>VLOOKUP(C63,'[2]Acha Air Sales Price List'!$B$1:$D$65536,3,FALSE)</f>
        <v>Display box with 52 pcs. of 925 silver nose bones, 22g (0.6mm) with real rose gold plating and 2mm ball shaped top</v>
      </c>
      <c r="G63" s="124">
        <f>ROUND(IF(ISBLANK(C63),0,VLOOKUP(C63,'[2]Acha Air Sales Price List'!$B$1:$X$65536,12,FALSE)*$L$14),2)</f>
        <v>1029.6400000000001</v>
      </c>
      <c r="H63" s="125">
        <f t="shared" si="1"/>
        <v>2059.2800000000002</v>
      </c>
      <c r="I63" s="14"/>
      <c r="J63" s="132" t="s">
        <v>102</v>
      </c>
    </row>
    <row r="64" spans="1:11" ht="64.5" customHeight="1">
      <c r="A64" s="13"/>
      <c r="B64" s="145">
        <v>10</v>
      </c>
      <c r="C64" s="117" t="s">
        <v>103</v>
      </c>
      <c r="D64" s="153" t="s">
        <v>115</v>
      </c>
      <c r="E64" s="161" t="s">
        <v>115</v>
      </c>
      <c r="F64" s="146" t="str">
        <f>VLOOKUP(C64,'[2]Acha Air Sales Price List'!$B$1:$D$65536,3,FALSE)</f>
        <v>316L steel belly banana, 14g (1.6mm) with an 7mm prong set round synthetic opal and a dangling 4mm synthetic opal ball</v>
      </c>
      <c r="G64" s="147">
        <f>ROUND(IF(ISBLANK(C64),0,VLOOKUP(C64,'[2]Acha Air Sales Price List'!$B$1:$X$65536,12,FALSE)*$L$14),2)</f>
        <v>195.25</v>
      </c>
      <c r="H64" s="148">
        <f t="shared" si="1"/>
        <v>1952.5</v>
      </c>
      <c r="I64" s="14"/>
      <c r="J64" s="131" t="s">
        <v>65</v>
      </c>
      <c r="K64" s="284" t="s">
        <v>114</v>
      </c>
    </row>
    <row r="65" spans="1:12" ht="64.5" customHeight="1">
      <c r="A65" s="13"/>
      <c r="B65" s="1">
        <v>5</v>
      </c>
      <c r="C65" s="35" t="s">
        <v>104</v>
      </c>
      <c r="D65" s="154" t="s">
        <v>116</v>
      </c>
      <c r="E65" s="162" t="s">
        <v>180</v>
      </c>
      <c r="F65" s="42" t="str">
        <f>VLOOKUP(C65,'[2]Acha Air Sales Price List'!$B$1:$D$65536,3,FALSE)</f>
        <v>316L steel belly banana, 14g (1.6mm) with an 7mm prong set round synthetic opal and a dangling 5mm synthetic opal ball</v>
      </c>
      <c r="G65" s="21">
        <f>ROUND(IF(ISBLANK(C65),0,VLOOKUP(C65,'[2]Acha Air Sales Price List'!$B$1:$X$65536,12,FALSE)*$L$14),2)</f>
        <v>247.46</v>
      </c>
      <c r="H65" s="149">
        <f t="shared" si="1"/>
        <v>1237.3</v>
      </c>
      <c r="I65" s="14"/>
      <c r="J65" s="131" t="s">
        <v>65</v>
      </c>
      <c r="K65" s="286"/>
    </row>
    <row r="66" spans="1:12" ht="64.5" customHeight="1">
      <c r="A66" s="13"/>
      <c r="B66" s="1">
        <v>10</v>
      </c>
      <c r="C66" s="35" t="s">
        <v>106</v>
      </c>
      <c r="D66" s="154" t="s">
        <v>117</v>
      </c>
      <c r="E66" s="162" t="s">
        <v>117</v>
      </c>
      <c r="F66" s="42" t="str">
        <f>VLOOKUP(C66,'[2]Acha Air Sales Price List'!$B$1:$D$65536,3,FALSE)</f>
        <v>316L steel belly banana, 14g (1.6mm) with an 7mm prong set round synthetic opal and a dangling 8mm synthetic opal ball</v>
      </c>
      <c r="G66" s="21">
        <f>ROUND(IF(ISBLANK(C66),0,VLOOKUP(C66,'[2]Acha Air Sales Price List'!$B$1:$X$65536,12,FALSE)*$L$14),2)</f>
        <v>441.01</v>
      </c>
      <c r="H66" s="149">
        <f t="shared" si="1"/>
        <v>4410.1000000000004</v>
      </c>
      <c r="I66" s="14"/>
      <c r="J66" s="131" t="s">
        <v>65</v>
      </c>
      <c r="K66" s="286"/>
    </row>
    <row r="67" spans="1:12" ht="64.5" customHeight="1">
      <c r="A67" s="13"/>
      <c r="B67" s="1">
        <v>5</v>
      </c>
      <c r="C67" s="35" t="s">
        <v>107</v>
      </c>
      <c r="D67" s="154" t="s">
        <v>117</v>
      </c>
      <c r="E67" s="162" t="s">
        <v>117</v>
      </c>
      <c r="F67" s="42" t="str">
        <f>VLOOKUP(C67,'[2]Acha Air Sales Price List'!$B$1:$D$65536,3,FALSE)</f>
        <v>316L steel belly banana, 14g (1.6mm) with an 7mm prong set round synthetic opal and dangling lady cat with synthetic opals</v>
      </c>
      <c r="G67" s="21">
        <f>ROUND(IF(ISBLANK(C67),0,VLOOKUP(C67,'[2]Acha Air Sales Price List'!$B$1:$X$65536,12,FALSE)*$L$14),2)</f>
        <v>217.23</v>
      </c>
      <c r="H67" s="149">
        <f t="shared" si="1"/>
        <v>1086.1500000000001</v>
      </c>
      <c r="I67" s="14"/>
      <c r="J67" s="131" t="s">
        <v>65</v>
      </c>
      <c r="K67" s="286"/>
    </row>
    <row r="68" spans="1:12" ht="64.5" customHeight="1">
      <c r="A68" s="13"/>
      <c r="B68" s="1">
        <v>5</v>
      </c>
      <c r="C68" s="35" t="s">
        <v>108</v>
      </c>
      <c r="D68" s="154" t="s">
        <v>118</v>
      </c>
      <c r="E68" s="162" t="s">
        <v>181</v>
      </c>
      <c r="F68" s="42" t="str">
        <f>VLOOKUP(C68,'[2]Acha Air Sales Price List'!$B$1:$D$65536,3,FALSE)</f>
        <v xml:space="preserve">316L steel belly banana, 14g (1.6mm) with an 7mm prong set round synthetic opal and a dangling flower with synthetic opal stones (dangling is made from silver plated brass) </v>
      </c>
      <c r="G68" s="21">
        <f>ROUND(IF(ISBLANK(C68),0,VLOOKUP(C68,'[2]Acha Air Sales Price List'!$B$1:$X$65536,12,FALSE)*$L$14),2)</f>
        <v>259.49</v>
      </c>
      <c r="H68" s="149">
        <f t="shared" si="1"/>
        <v>1297.45</v>
      </c>
      <c r="I68" s="14"/>
      <c r="J68" s="131" t="s">
        <v>65</v>
      </c>
      <c r="K68" s="286"/>
    </row>
    <row r="69" spans="1:12" ht="64.5" customHeight="1">
      <c r="A69" s="13"/>
      <c r="B69" s="1">
        <v>5</v>
      </c>
      <c r="C69" s="35" t="s">
        <v>109</v>
      </c>
      <c r="D69" s="154" t="s">
        <v>116</v>
      </c>
      <c r="E69" s="162" t="s">
        <v>180</v>
      </c>
      <c r="F69" s="42" t="str">
        <f>VLOOKUP(C69,'[2]Acha Air Sales Price List'!$B$1:$D$65536,3,FALSE)</f>
        <v xml:space="preserve">316L steel belly banana, 14g (1.6mm) with an 7mm prong set round synthetic opal and a dangling flower with 5 petals with synthetic opals  (dangling are made from 925 Silver plated brass) </v>
      </c>
      <c r="G69" s="21">
        <f>ROUND(IF(ISBLANK(C69),0,VLOOKUP(C69,'[2]Acha Air Sales Price List'!$B$1:$X$65536,12,FALSE)*$L$14),2)</f>
        <v>343.63</v>
      </c>
      <c r="H69" s="149">
        <f t="shared" si="1"/>
        <v>1718.15</v>
      </c>
      <c r="I69" s="14"/>
      <c r="J69" s="131" t="s">
        <v>65</v>
      </c>
      <c r="K69" s="286"/>
    </row>
    <row r="70" spans="1:12" ht="64.5" customHeight="1">
      <c r="A70" s="13"/>
      <c r="B70" s="1">
        <v>5</v>
      </c>
      <c r="C70" s="35" t="s">
        <v>110</v>
      </c>
      <c r="D70" s="154" t="s">
        <v>115</v>
      </c>
      <c r="E70" s="162" t="s">
        <v>115</v>
      </c>
      <c r="F70" s="42" t="str">
        <f>VLOOKUP(C70,'[2]Acha Air Sales Price List'!$B$1:$D$65536,3,FALSE)</f>
        <v xml:space="preserve">316L steel belly banana, 14g (1.6mm) with an 7mm prong set round synthetic opal and a dangling synthetic opal double flower with 5 petals </v>
      </c>
      <c r="G70" s="21">
        <f>ROUND(IF(ISBLANK(C70),0,VLOOKUP(C70,'[2]Acha Air Sales Price List'!$B$1:$X$65536,12,FALSE)*$L$14),2)</f>
        <v>464.8</v>
      </c>
      <c r="H70" s="149">
        <f t="shared" si="1"/>
        <v>2324</v>
      </c>
      <c r="I70" s="14"/>
      <c r="J70" s="131" t="s">
        <v>65</v>
      </c>
      <c r="K70" s="286"/>
    </row>
    <row r="71" spans="1:12" ht="101.25" customHeight="1" thickBot="1">
      <c r="A71" s="13"/>
      <c r="B71" s="23">
        <v>5</v>
      </c>
      <c r="C71" s="139" t="s">
        <v>119</v>
      </c>
      <c r="D71" s="155"/>
      <c r="E71" s="163" t="s">
        <v>120</v>
      </c>
      <c r="F71" s="43" t="str">
        <f>VLOOKUP(C71,'[2]Acha Air Sales Price List'!$B$1:$D$65536,3,FALSE)</f>
        <v>Acrylic display for Body Jewelry: Empty display with 9 pcs steel clips on white foam</v>
      </c>
      <c r="G71" s="25">
        <f>ROUND(IF(ISBLANK(C71),0,VLOOKUP(C71,'[2]Acha Air Sales Price List'!$B$1:$X$65536,12,FALSE)*$L$14),2)</f>
        <v>216.15</v>
      </c>
      <c r="H71" s="150">
        <f t="shared" si="1"/>
        <v>1080.75</v>
      </c>
      <c r="I71" s="14"/>
      <c r="J71" s="151" t="s">
        <v>65</v>
      </c>
      <c r="K71" s="285"/>
      <c r="L71" s="143" t="s">
        <v>121</v>
      </c>
    </row>
    <row r="72" spans="1:12" ht="36" customHeight="1">
      <c r="A72" s="13"/>
      <c r="B72" s="200">
        <v>10</v>
      </c>
      <c r="C72" s="37" t="s">
        <v>111</v>
      </c>
      <c r="D72" s="201"/>
      <c r="E72" s="178" t="s">
        <v>58</v>
      </c>
      <c r="F72" s="202" t="str">
        <f>VLOOKUP(C72,'[2]Acha Air Sales Price List'!$B$1:$D$65536,3,FALSE)</f>
        <v>925 Silver fake septum clicker, 18g (1mm) with a single 3mm prong set synthetic opal in the center - outer diameter of 1/2" (12mm)</v>
      </c>
      <c r="G72" s="203">
        <f>ROUND(IF(ISBLANK(C72),0,VLOOKUP(C72,'[2]Acha Air Sales Price List'!$B$1:$X$65536,12,FALSE)*$L$14),2)</f>
        <v>120.07</v>
      </c>
      <c r="H72" s="204">
        <f t="shared" si="1"/>
        <v>1200.7</v>
      </c>
      <c r="I72" s="14"/>
      <c r="J72" s="131" t="s">
        <v>65</v>
      </c>
      <c r="K72" s="281" t="s">
        <v>173</v>
      </c>
    </row>
    <row r="73" spans="1:12" ht="36" customHeight="1">
      <c r="A73" s="13"/>
      <c r="B73" s="205">
        <v>10</v>
      </c>
      <c r="C73" s="37" t="s">
        <v>111</v>
      </c>
      <c r="D73" s="206"/>
      <c r="E73" s="177" t="s">
        <v>105</v>
      </c>
      <c r="F73" s="207" t="str">
        <f>VLOOKUP(C73,'[2]Acha Air Sales Price List'!$B$1:$D$65536,3,FALSE)</f>
        <v>925 Silver fake septum clicker, 18g (1mm) with a single 3mm prong set synthetic opal in the center - outer diameter of 1/2" (12mm)</v>
      </c>
      <c r="G73" s="208">
        <f>ROUND(IF(ISBLANK(C73),0,VLOOKUP(C73,'[2]Acha Air Sales Price List'!$B$1:$X$65536,12,FALSE)*$L$14),2)</f>
        <v>120.07</v>
      </c>
      <c r="H73" s="209">
        <f t="shared" si="1"/>
        <v>1200.7</v>
      </c>
      <c r="I73" s="14"/>
      <c r="J73" s="131" t="s">
        <v>65</v>
      </c>
      <c r="K73" s="282"/>
    </row>
    <row r="74" spans="1:12" ht="66" customHeight="1">
      <c r="A74" s="13"/>
      <c r="B74" s="210">
        <v>10</v>
      </c>
      <c r="C74" s="35" t="s">
        <v>112</v>
      </c>
      <c r="D74" s="201"/>
      <c r="E74" s="175" t="s">
        <v>61</v>
      </c>
      <c r="F74" s="211" t="str">
        <f>VLOOKUP(C74,'[2]Acha Air Sales Price List'!$B$1:$D$65536,3,FALSE)</f>
        <v>925 Silver fake septum clicker, 18g (1mm) with a 3mm prong set CZ stone in the middle surrounded by 2mm prong set clear CZ stones - outer diameter of 1/2" (12mm)</v>
      </c>
      <c r="G74" s="212">
        <f>ROUND(IF(ISBLANK(C74),0,VLOOKUP(C74,'[2]Acha Air Sales Price List'!$B$1:$X$65536,12,FALSE)*$L$14),2)</f>
        <v>197.13</v>
      </c>
      <c r="H74" s="213">
        <f t="shared" si="1"/>
        <v>1971.3</v>
      </c>
      <c r="I74" s="14"/>
      <c r="J74" s="131" t="s">
        <v>65</v>
      </c>
      <c r="K74" s="281" t="s">
        <v>174</v>
      </c>
    </row>
    <row r="75" spans="1:12" ht="66" customHeight="1">
      <c r="A75" s="13"/>
      <c r="B75" s="205">
        <v>10</v>
      </c>
      <c r="C75" s="37" t="s">
        <v>112</v>
      </c>
      <c r="D75" s="201"/>
      <c r="E75" s="177" t="s">
        <v>175</v>
      </c>
      <c r="F75" s="207" t="str">
        <f>VLOOKUP(C75,'[2]Acha Air Sales Price List'!$B$1:$D$65536,3,FALSE)</f>
        <v>925 Silver fake septum clicker, 18g (1mm) with a 3mm prong set CZ stone in the middle surrounded by 2mm prong set clear CZ stones - outer diameter of 1/2" (12mm)</v>
      </c>
      <c r="G75" s="208">
        <f>ROUND(IF(ISBLANK(C75),0,VLOOKUP(C75,'[2]Acha Air Sales Price List'!$B$1:$X$65536,12,FALSE)*$L$14),2)</f>
        <v>197.13</v>
      </c>
      <c r="H75" s="209">
        <f t="shared" si="1"/>
        <v>1971.3</v>
      </c>
      <c r="I75" s="14"/>
      <c r="J75" s="132" t="s">
        <v>65</v>
      </c>
      <c r="K75" s="283"/>
    </row>
    <row r="76" spans="1:12" ht="64.5" customHeight="1">
      <c r="A76" s="13"/>
      <c r="B76" s="133">
        <v>2</v>
      </c>
      <c r="C76" s="35" t="s">
        <v>51</v>
      </c>
      <c r="D76" s="152"/>
      <c r="E76" s="160"/>
      <c r="F76" s="134" t="str">
        <f>VLOOKUP(C76,'[2]Acha Air Sales Price List'!$B$1:$D$65536,3,FALSE)</f>
        <v>Display with 120 pcs. of clear Bio-flexible nose screw retainers, 20g (0.8mm) with 2mm ball shaped top</v>
      </c>
      <c r="G76" s="115">
        <f>ROUND(IF(ISBLANK(C76),0,VLOOKUP(C76,'[2]Acha Air Sales Price List'!$B$1:$X$65536,12,FALSE)*$L$14),2)</f>
        <v>669.23</v>
      </c>
      <c r="H76" s="116">
        <f t="shared" si="1"/>
        <v>1338.46</v>
      </c>
      <c r="I76" s="14"/>
      <c r="J76" s="131" t="s">
        <v>113</v>
      </c>
    </row>
    <row r="77" spans="1:12" ht="64.5" customHeight="1" thickBot="1">
      <c r="A77" s="13"/>
      <c r="B77" s="138">
        <v>2</v>
      </c>
      <c r="C77" s="139" t="s">
        <v>52</v>
      </c>
      <c r="D77" s="164"/>
      <c r="E77" s="165"/>
      <c r="F77" s="140" t="str">
        <f>VLOOKUP(C77,'[2]Acha Air Sales Price List'!$B$1:$D$65536,3,FALSE)</f>
        <v>Board of 60 pieces of assorted flexible retainers for eye, lip, nose and tongue</v>
      </c>
      <c r="G77" s="141">
        <f>ROUND(IF(ISBLANK(C77),0,VLOOKUP(C77,'[2]Acha Air Sales Price List'!$B$1:$X$65536,12,FALSE)*$L$14),2)</f>
        <v>522.15</v>
      </c>
      <c r="H77" s="142">
        <f t="shared" si="1"/>
        <v>1044.3</v>
      </c>
      <c r="I77" s="14"/>
      <c r="J77" s="132" t="s">
        <v>113</v>
      </c>
    </row>
    <row r="78" spans="1:12">
      <c r="A78" s="13"/>
      <c r="B78" s="1">
        <v>10</v>
      </c>
      <c r="C78" s="37" t="s">
        <v>123</v>
      </c>
      <c r="D78" s="178"/>
      <c r="E78" s="166"/>
      <c r="F78" s="42" t="str">
        <f>VLOOKUP(C78,'[2]Acha Air Sales Price List'!$B$1:$D$65536,3,FALSE)</f>
        <v>Double flared Ivory Stone plug - 2g (6mm)</v>
      </c>
      <c r="G78" s="21">
        <f>ROUND(IF(ISBLANK(C78),0,VLOOKUP(C78,'[2]Acha Air Sales Price List'!$B$1:$X$65536,12,FALSE)*$L$14),2)</f>
        <v>27.5</v>
      </c>
      <c r="H78" s="22">
        <f t="shared" si="1"/>
        <v>275</v>
      </c>
      <c r="I78" s="14"/>
      <c r="J78" s="131" t="s">
        <v>158</v>
      </c>
    </row>
    <row r="79" spans="1:12">
      <c r="A79" s="13"/>
      <c r="B79" s="1">
        <v>10</v>
      </c>
      <c r="C79" s="37" t="s">
        <v>124</v>
      </c>
      <c r="D79" s="179"/>
      <c r="E79" s="159"/>
      <c r="F79" s="42" t="str">
        <f>VLOOKUP(C79,'[2]Acha Air Sales Price List'!$B$1:$D$65536,3,FALSE)</f>
        <v>Double flared Ivory Stone plug - 0g (8mm)</v>
      </c>
      <c r="G79" s="21">
        <f>ROUND(IF(ISBLANK(C79),0,VLOOKUP(C79,'[2]Acha Air Sales Price List'!$B$1:$X$65536,12,FALSE)*$L$14),2)</f>
        <v>30.98</v>
      </c>
      <c r="H79" s="22">
        <f t="shared" si="1"/>
        <v>309.8</v>
      </c>
      <c r="I79" s="14"/>
      <c r="J79" s="131" t="s">
        <v>158</v>
      </c>
    </row>
    <row r="80" spans="1:12">
      <c r="A80" s="13"/>
      <c r="B80" s="1">
        <v>10</v>
      </c>
      <c r="C80" s="37" t="s">
        <v>125</v>
      </c>
      <c r="D80" s="176"/>
      <c r="E80" s="159"/>
      <c r="F80" s="42" t="str">
        <f>VLOOKUP(C80,'[2]Acha Air Sales Price List'!$B$1:$D$65536,3,FALSE)</f>
        <v>Double flared Ivory Stone plug - 00g (10mm)</v>
      </c>
      <c r="G80" s="21">
        <f>ROUND(IF(ISBLANK(C80),0,VLOOKUP(C80,'[2]Acha Air Sales Price List'!$B$1:$X$65536,12,FALSE)*$L$14),2)</f>
        <v>34.46</v>
      </c>
      <c r="H80" s="22">
        <f t="shared" si="1"/>
        <v>344.6</v>
      </c>
      <c r="I80" s="14"/>
      <c r="J80" s="131" t="s">
        <v>158</v>
      </c>
    </row>
    <row r="81" spans="1:10">
      <c r="A81" s="13"/>
      <c r="B81" s="1">
        <v>10</v>
      </c>
      <c r="C81" s="37" t="s">
        <v>126</v>
      </c>
      <c r="D81" s="176"/>
      <c r="E81" s="159"/>
      <c r="F81" s="42" t="str">
        <f>VLOOKUP(C81,'[2]Acha Air Sales Price List'!$B$1:$D$65536,3,FALSE)</f>
        <v>Double flared Ivory Stone plug - 1/2" (12mm)</v>
      </c>
      <c r="G81" s="21">
        <f>ROUND(IF(ISBLANK(C81),0,VLOOKUP(C81,'[2]Acha Air Sales Price List'!$B$1:$X$65536,12,FALSE)*$L$14),2)</f>
        <v>41.42</v>
      </c>
      <c r="H81" s="22">
        <f t="shared" si="1"/>
        <v>414.2</v>
      </c>
      <c r="I81" s="14"/>
      <c r="J81" s="131" t="s">
        <v>158</v>
      </c>
    </row>
    <row r="82" spans="1:10">
      <c r="A82" s="13"/>
      <c r="B82" s="1">
        <v>10</v>
      </c>
      <c r="C82" s="37" t="s">
        <v>127</v>
      </c>
      <c r="D82" s="176"/>
      <c r="E82" s="159"/>
      <c r="F82" s="42" t="str">
        <f>VLOOKUP(C82,'[2]Acha Air Sales Price List'!$B$1:$D$65536,3,FALSE)</f>
        <v>Double flared Ivory Stone plug - 9/16" (14mm)</v>
      </c>
      <c r="G82" s="21">
        <f>ROUND(IF(ISBLANK(C82),0,VLOOKUP(C82,'[2]Acha Air Sales Price List'!$B$1:$X$65536,12,FALSE)*$L$14),2)</f>
        <v>48.39</v>
      </c>
      <c r="H82" s="22">
        <f t="shared" si="1"/>
        <v>483.9</v>
      </c>
      <c r="I82" s="14"/>
      <c r="J82" s="131" t="s">
        <v>158</v>
      </c>
    </row>
    <row r="83" spans="1:10">
      <c r="A83" s="13"/>
      <c r="B83" s="118">
        <v>10</v>
      </c>
      <c r="C83" s="37" t="s">
        <v>128</v>
      </c>
      <c r="D83" s="177"/>
      <c r="E83" s="157"/>
      <c r="F83" s="119" t="str">
        <f>VLOOKUP(C83,'[2]Acha Air Sales Price List'!$B$1:$D$65536,3,FALSE)</f>
        <v>Double flared Ivory Stone plug - 5/8" (16mm)</v>
      </c>
      <c r="G83" s="120">
        <f>ROUND(IF(ISBLANK(C83),0,VLOOKUP(C83,'[2]Acha Air Sales Price List'!$B$1:$X$65536,12,FALSE)*$L$14),2)</f>
        <v>58.83</v>
      </c>
      <c r="H83" s="121">
        <f t="shared" si="1"/>
        <v>588.29999999999995</v>
      </c>
      <c r="I83" s="14"/>
      <c r="J83" s="131" t="s">
        <v>158</v>
      </c>
    </row>
    <row r="84" spans="1:10" hidden="1">
      <c r="A84" s="13"/>
      <c r="B84" s="180">
        <v>0</v>
      </c>
      <c r="C84" s="181" t="s">
        <v>129</v>
      </c>
      <c r="D84" s="182"/>
      <c r="E84" s="182"/>
      <c r="F84" s="183" t="str">
        <f>VLOOKUP(C84,'[2]Acha Air Sales Price List'!$B$1:$D$65536,3,FALSE)</f>
        <v>Black Onyx double flared stone plug-2g (6mm)</v>
      </c>
      <c r="G84" s="184">
        <f>ROUND(IF(ISBLANK(C84),0,VLOOKUP(C84,'[2]Acha Air Sales Price List'!$B$1:$X$65536,12,FALSE)*$L$14),2)</f>
        <v>30.98</v>
      </c>
      <c r="H84" s="185">
        <f t="shared" ref="H84:H147" si="2">ROUND(IF(ISNUMBER(B84), G84*B84, 0),5)</f>
        <v>0</v>
      </c>
      <c r="I84" s="14"/>
      <c r="J84" s="131" t="s">
        <v>158</v>
      </c>
    </row>
    <row r="85" spans="1:10" ht="17.25" customHeight="1">
      <c r="A85" s="13"/>
      <c r="B85" s="1">
        <v>10</v>
      </c>
      <c r="C85" s="35" t="s">
        <v>130</v>
      </c>
      <c r="D85" s="176"/>
      <c r="E85" s="159"/>
      <c r="F85" s="42" t="str">
        <f>VLOOKUP(C85,'[2]Acha Air Sales Price List'!$B$1:$D$65536,3,FALSE)</f>
        <v>Black Onyx double flared stone plug - 0g (8 mm)</v>
      </c>
      <c r="G85" s="21">
        <f>ROUND(IF(ISBLANK(C85),0,VLOOKUP(C85,'[2]Acha Air Sales Price List'!$B$1:$X$65536,12,FALSE)*$L$14),2)</f>
        <v>39.68</v>
      </c>
      <c r="H85" s="22">
        <f t="shared" si="2"/>
        <v>396.8</v>
      </c>
      <c r="I85" s="14"/>
      <c r="J85" s="131" t="s">
        <v>158</v>
      </c>
    </row>
    <row r="86" spans="1:10" ht="17.25" hidden="1" customHeight="1">
      <c r="A86" s="13"/>
      <c r="B86" s="180">
        <v>0</v>
      </c>
      <c r="C86" s="186" t="s">
        <v>131</v>
      </c>
      <c r="D86" s="187"/>
      <c r="E86" s="187"/>
      <c r="F86" s="183" t="str">
        <f>VLOOKUP(C86,'[2]Acha Air Sales Price List'!$B$1:$D$65536,3,FALSE)</f>
        <v>Black Onyx double flared stone plug - 00g (10mm)</v>
      </c>
      <c r="G86" s="184">
        <f>ROUND(IF(ISBLANK(C86),0,VLOOKUP(C86,'[2]Acha Air Sales Price List'!$B$1:$X$65536,12,FALSE)*$L$14),2)</f>
        <v>46.65</v>
      </c>
      <c r="H86" s="185">
        <f t="shared" si="2"/>
        <v>0</v>
      </c>
      <c r="I86" s="14"/>
      <c r="J86" s="131" t="s">
        <v>158</v>
      </c>
    </row>
    <row r="87" spans="1:10" ht="17.25" customHeight="1">
      <c r="A87" s="13"/>
      <c r="B87" s="1">
        <v>10</v>
      </c>
      <c r="C87" s="35" t="s">
        <v>134</v>
      </c>
      <c r="D87" s="176"/>
      <c r="E87" s="159"/>
      <c r="F87" s="42" t="str">
        <f>VLOOKUP(C87,'[2]Acha Air Sales Price List'!$B$1:$D$65536,3,FALSE)</f>
        <v>Black Onyx double flared stone plug - 1/2" (12 mm)</v>
      </c>
      <c r="G87" s="21">
        <f>ROUND(IF(ISBLANK(C87),0,VLOOKUP(C87,'[2]Acha Air Sales Price List'!$B$1:$X$65536,12,FALSE)*$L$14),2)</f>
        <v>53.61</v>
      </c>
      <c r="H87" s="22">
        <f t="shared" si="2"/>
        <v>536.1</v>
      </c>
      <c r="I87" s="14"/>
      <c r="J87" s="131" t="s">
        <v>158</v>
      </c>
    </row>
    <row r="88" spans="1:10" ht="17.25" customHeight="1">
      <c r="A88" s="13"/>
      <c r="B88" s="1">
        <v>10</v>
      </c>
      <c r="C88" s="35" t="s">
        <v>132</v>
      </c>
      <c r="D88" s="176"/>
      <c r="E88" s="159"/>
      <c r="F88" s="42" t="str">
        <f>VLOOKUP(C88,'[2]Acha Air Sales Price List'!$B$1:$D$65536,3,FALSE)</f>
        <v>Black Onyx double flared stone plug - 9/16" (14mm)</v>
      </c>
      <c r="G88" s="21">
        <f>ROUND(IF(ISBLANK(C88),0,VLOOKUP(C88,'[2]Acha Air Sales Price List'!$B$1:$X$65536,12,FALSE)*$L$14),2)</f>
        <v>60.57</v>
      </c>
      <c r="H88" s="22">
        <f t="shared" si="2"/>
        <v>605.70000000000005</v>
      </c>
      <c r="I88" s="14"/>
      <c r="J88" s="131" t="s">
        <v>158</v>
      </c>
    </row>
    <row r="89" spans="1:10" ht="17.25" customHeight="1">
      <c r="A89" s="13"/>
      <c r="B89" s="118">
        <v>10</v>
      </c>
      <c r="C89" s="35" t="s">
        <v>133</v>
      </c>
      <c r="D89" s="177"/>
      <c r="E89" s="157"/>
      <c r="F89" s="119" t="str">
        <f>VLOOKUP(C89,'[2]Acha Air Sales Price List'!$B$1:$D$65536,3,FALSE)</f>
        <v>Black Onyx double flared stone plug - 5/8" (16mm)</v>
      </c>
      <c r="G89" s="120">
        <f>ROUND(IF(ISBLANK(C89),0,VLOOKUP(C89,'[2]Acha Air Sales Price List'!$B$1:$X$65536,12,FALSE)*$L$14),2)</f>
        <v>71.010000000000005</v>
      </c>
      <c r="H89" s="121">
        <f t="shared" si="2"/>
        <v>710.1</v>
      </c>
      <c r="I89" s="14"/>
      <c r="J89" s="131" t="s">
        <v>158</v>
      </c>
    </row>
    <row r="90" spans="1:10">
      <c r="A90" s="13"/>
      <c r="B90" s="1">
        <v>10</v>
      </c>
      <c r="C90" s="37" t="s">
        <v>135</v>
      </c>
      <c r="D90" s="175"/>
      <c r="E90" s="158"/>
      <c r="F90" s="42" t="str">
        <f>VLOOKUP(C90,'[2]Acha Air Sales Price List'!$B$1:$D$65536,3,FALSE)</f>
        <v>Double flared Tiger Eye stone plug  - 2g (6mm)</v>
      </c>
      <c r="G90" s="21">
        <f>ROUND(IF(ISBLANK(C90),0,VLOOKUP(C90,'[2]Acha Air Sales Price List'!$B$1:$X$65536,12,FALSE)*$L$14),2)</f>
        <v>30.98</v>
      </c>
      <c r="H90" s="22">
        <f t="shared" si="2"/>
        <v>309.8</v>
      </c>
      <c r="I90" s="14"/>
      <c r="J90" s="131" t="s">
        <v>158</v>
      </c>
    </row>
    <row r="91" spans="1:10">
      <c r="A91" s="13"/>
      <c r="B91" s="1">
        <v>10</v>
      </c>
      <c r="C91" s="35" t="s">
        <v>136</v>
      </c>
      <c r="D91" s="176"/>
      <c r="E91" s="159"/>
      <c r="F91" s="42" t="str">
        <f>VLOOKUP(C91,'[2]Acha Air Sales Price List'!$B$1:$D$65536,3,FALSE)</f>
        <v>Double flared Tiger Eye stone plug  - 0g (8mm)</v>
      </c>
      <c r="G91" s="21">
        <f>ROUND(IF(ISBLANK(C91),0,VLOOKUP(C91,'[2]Acha Air Sales Price List'!$B$1:$X$65536,12,FALSE)*$L$14),2)</f>
        <v>39.68</v>
      </c>
      <c r="H91" s="22">
        <f t="shared" si="2"/>
        <v>396.8</v>
      </c>
      <c r="I91" s="14"/>
      <c r="J91" s="131" t="s">
        <v>158</v>
      </c>
    </row>
    <row r="92" spans="1:10">
      <c r="A92" s="13"/>
      <c r="B92" s="1">
        <v>10</v>
      </c>
      <c r="C92" s="35" t="s">
        <v>137</v>
      </c>
      <c r="D92" s="176"/>
      <c r="E92" s="159"/>
      <c r="F92" s="42" t="str">
        <f>VLOOKUP(C92,'[2]Acha Air Sales Price List'!$B$1:$D$65536,3,FALSE)</f>
        <v>Double flared Tiger Eye stone plug  - 00g (10mm)</v>
      </c>
      <c r="G92" s="21">
        <f>ROUND(IF(ISBLANK(C92),0,VLOOKUP(C92,'[2]Acha Air Sales Price List'!$B$1:$X$65536,12,FALSE)*$L$14),2)</f>
        <v>46.65</v>
      </c>
      <c r="H92" s="22">
        <f t="shared" si="2"/>
        <v>466.5</v>
      </c>
      <c r="I92" s="14"/>
      <c r="J92" s="131" t="s">
        <v>158</v>
      </c>
    </row>
    <row r="93" spans="1:10">
      <c r="A93" s="13"/>
      <c r="B93" s="1">
        <v>10</v>
      </c>
      <c r="C93" s="35" t="s">
        <v>138</v>
      </c>
      <c r="D93" s="176"/>
      <c r="E93" s="159"/>
      <c r="F93" s="42" t="str">
        <f>VLOOKUP(C93,'[2]Acha Air Sales Price List'!$B$1:$D$65536,3,FALSE)</f>
        <v>Double flared Tiger Eye stone plug  - 1/2g (12mm)</v>
      </c>
      <c r="G93" s="21">
        <f>ROUND(IF(ISBLANK(C93),0,VLOOKUP(C93,'[2]Acha Air Sales Price List'!$B$1:$X$65536,12,FALSE)*$L$14),2)</f>
        <v>53.61</v>
      </c>
      <c r="H93" s="22">
        <f t="shared" si="2"/>
        <v>536.1</v>
      </c>
      <c r="I93" s="14"/>
      <c r="J93" s="131" t="s">
        <v>158</v>
      </c>
    </row>
    <row r="94" spans="1:10">
      <c r="A94" s="13"/>
      <c r="B94" s="1">
        <v>10</v>
      </c>
      <c r="C94" s="35" t="s">
        <v>139</v>
      </c>
      <c r="D94" s="176"/>
      <c r="E94" s="159"/>
      <c r="F94" s="42" t="str">
        <f>VLOOKUP(C94,'[2]Acha Air Sales Price List'!$B$1:$D$65536,3,FALSE)</f>
        <v>Double flared Tiger Eye stone plug  - 9/16" (14mm)</v>
      </c>
      <c r="G94" s="21">
        <f>ROUND(IF(ISBLANK(C94),0,VLOOKUP(C94,'[2]Acha Air Sales Price List'!$B$1:$X$65536,12,FALSE)*$L$14),2)</f>
        <v>60.57</v>
      </c>
      <c r="H94" s="22">
        <f t="shared" si="2"/>
        <v>605.70000000000005</v>
      </c>
      <c r="I94" s="14"/>
      <c r="J94" s="131" t="s">
        <v>158</v>
      </c>
    </row>
    <row r="95" spans="1:10">
      <c r="A95" s="13"/>
      <c r="B95" s="118">
        <v>10</v>
      </c>
      <c r="C95" s="35" t="s">
        <v>140</v>
      </c>
      <c r="D95" s="177"/>
      <c r="E95" s="157"/>
      <c r="F95" s="119" t="str">
        <f>VLOOKUP(C95,'[2]Acha Air Sales Price List'!$B$1:$D$65536,3,FALSE)</f>
        <v>Double flared Tiger Eye stone plug  - 5/8" (16mm)</v>
      </c>
      <c r="G95" s="120">
        <f>ROUND(IF(ISBLANK(C95),0,VLOOKUP(C95,'[2]Acha Air Sales Price List'!$B$1:$X$65536,12,FALSE)*$L$14),2)</f>
        <v>71.010000000000005</v>
      </c>
      <c r="H95" s="121">
        <f t="shared" si="2"/>
        <v>710.1</v>
      </c>
      <c r="I95" s="14"/>
      <c r="J95" s="131" t="s">
        <v>158</v>
      </c>
    </row>
    <row r="96" spans="1:10">
      <c r="A96" s="13"/>
      <c r="B96" s="1">
        <v>10</v>
      </c>
      <c r="C96" s="37" t="s">
        <v>141</v>
      </c>
      <c r="D96" s="175"/>
      <c r="E96" s="158"/>
      <c r="F96" s="42" t="str">
        <f>VLOOKUP(C96,'[2]Acha Air Sales Price List'!$B$1:$D$65536,3,FALSE)</f>
        <v>Amethyst double flared stone plug -2g (6 mm)</v>
      </c>
      <c r="G96" s="21">
        <f>ROUND(IF(ISBLANK(C96),0,VLOOKUP(C96,'[2]Acha Air Sales Price List'!$B$1:$X$65536,12,FALSE)*$L$14),2)</f>
        <v>51.87</v>
      </c>
      <c r="H96" s="22">
        <f t="shared" si="2"/>
        <v>518.70000000000005</v>
      </c>
      <c r="I96" s="14"/>
      <c r="J96" s="131" t="s">
        <v>158</v>
      </c>
    </row>
    <row r="97" spans="1:10">
      <c r="A97" s="13"/>
      <c r="B97" s="1">
        <v>10</v>
      </c>
      <c r="C97" s="35" t="s">
        <v>142</v>
      </c>
      <c r="D97" s="176"/>
      <c r="E97" s="159"/>
      <c r="F97" s="42" t="str">
        <f>VLOOKUP(C97,'[2]Acha Air Sales Price List'!$B$1:$D$65536,3,FALSE)</f>
        <v>Amethyst double flared stone plug - 0g (8 mm)</v>
      </c>
      <c r="G97" s="21">
        <f>ROUND(IF(ISBLANK(C97),0,VLOOKUP(C97,'[2]Acha Air Sales Price List'!$B$1:$X$65536,12,FALSE)*$L$14),2)</f>
        <v>65.790000000000006</v>
      </c>
      <c r="H97" s="22">
        <f t="shared" si="2"/>
        <v>657.9</v>
      </c>
      <c r="I97" s="14"/>
      <c r="J97" s="131" t="s">
        <v>158</v>
      </c>
    </row>
    <row r="98" spans="1:10">
      <c r="A98" s="13"/>
      <c r="B98" s="1">
        <v>10</v>
      </c>
      <c r="C98" s="35" t="s">
        <v>143</v>
      </c>
      <c r="D98" s="176"/>
      <c r="E98" s="159"/>
      <c r="F98" s="42" t="str">
        <f>VLOOKUP(C98,'[2]Acha Air Sales Price List'!$B$1:$D$65536,3,FALSE)</f>
        <v>Amethyst double flared stone plug - 00g (10 mm)</v>
      </c>
      <c r="G98" s="21">
        <f>ROUND(IF(ISBLANK(C98),0,VLOOKUP(C98,'[2]Acha Air Sales Price List'!$B$1:$X$65536,12,FALSE)*$L$14),2)</f>
        <v>81.459999999999994</v>
      </c>
      <c r="H98" s="22">
        <f t="shared" si="2"/>
        <v>814.6</v>
      </c>
      <c r="I98" s="14"/>
      <c r="J98" s="131" t="s">
        <v>158</v>
      </c>
    </row>
    <row r="99" spans="1:10" hidden="1">
      <c r="A99" s="13"/>
      <c r="B99" s="180">
        <v>0</v>
      </c>
      <c r="C99" s="186" t="s">
        <v>144</v>
      </c>
      <c r="D99" s="187"/>
      <c r="E99" s="187"/>
      <c r="F99" s="183" t="str">
        <f>VLOOKUP(C99,'[2]Acha Air Sales Price List'!$B$1:$D$65536,3,FALSE)</f>
        <v>Amethyst double flared stone plug - 1/2" (12 mm)</v>
      </c>
      <c r="G99" s="184">
        <f>ROUND(IF(ISBLANK(C99),0,VLOOKUP(C99,'[2]Acha Air Sales Price List'!$B$1:$X$65536,12,FALSE)*$L$14),2)</f>
        <v>98.86</v>
      </c>
      <c r="H99" s="185">
        <f t="shared" si="2"/>
        <v>0</v>
      </c>
      <c r="I99" s="14"/>
      <c r="J99" s="131" t="s">
        <v>158</v>
      </c>
    </row>
    <row r="100" spans="1:10">
      <c r="A100" s="13"/>
      <c r="B100" s="1">
        <v>10</v>
      </c>
      <c r="C100" s="35" t="s">
        <v>145</v>
      </c>
      <c r="D100" s="176"/>
      <c r="E100" s="159"/>
      <c r="F100" s="42" t="str">
        <f>VLOOKUP(C100,'[2]Acha Air Sales Price List'!$B$1:$D$65536,3,FALSE)</f>
        <v>Amethyst double flared stone plug - 9/16" (14 mm)</v>
      </c>
      <c r="G100" s="21">
        <f>ROUND(IF(ISBLANK(C100),0,VLOOKUP(C100,'[2]Acha Air Sales Price List'!$B$1:$X$65536,12,FALSE)*$L$14),2)</f>
        <v>116.27</v>
      </c>
      <c r="H100" s="22">
        <f t="shared" si="2"/>
        <v>1162.7</v>
      </c>
      <c r="I100" s="14"/>
      <c r="J100" s="131" t="s">
        <v>158</v>
      </c>
    </row>
    <row r="101" spans="1:10">
      <c r="A101" s="13"/>
      <c r="B101" s="118">
        <v>10</v>
      </c>
      <c r="C101" s="35" t="s">
        <v>146</v>
      </c>
      <c r="D101" s="177"/>
      <c r="E101" s="157"/>
      <c r="F101" s="119" t="str">
        <f>VLOOKUP(C101,'[2]Acha Air Sales Price List'!$B$1:$D$65536,3,FALSE)</f>
        <v>Amethyst double flared stone plug - 5/8" (16 mm)</v>
      </c>
      <c r="G101" s="120">
        <f>ROUND(IF(ISBLANK(C101),0,VLOOKUP(C101,'[2]Acha Air Sales Price List'!$B$1:$X$65536,12,FALSE)*$L$14),2)</f>
        <v>142.37</v>
      </c>
      <c r="H101" s="121">
        <f t="shared" si="2"/>
        <v>1423.7</v>
      </c>
      <c r="I101" s="14"/>
      <c r="J101" s="131" t="s">
        <v>158</v>
      </c>
    </row>
    <row r="102" spans="1:10" ht="24" hidden="1">
      <c r="A102" s="13"/>
      <c r="B102" s="180">
        <v>0</v>
      </c>
      <c r="C102" s="181" t="s">
        <v>147</v>
      </c>
      <c r="D102" s="182"/>
      <c r="E102" s="182"/>
      <c r="F102" s="183" t="str">
        <f>VLOOKUP(C102,'[2]Acha Air Sales Price List'!$B$1:$D$65536,3,FALSE)</f>
        <v>Amethyst  double flared stone flesh tunnel - 2g (6mm)</v>
      </c>
      <c r="G102" s="184">
        <f>ROUND(IF(ISBLANK(C102),0,VLOOKUP(C102,'[2]Acha Air Sales Price List'!$B$1:$X$65536,12,FALSE)*$L$14),2)</f>
        <v>77.97</v>
      </c>
      <c r="H102" s="185">
        <f t="shared" si="2"/>
        <v>0</v>
      </c>
      <c r="I102" s="14"/>
      <c r="J102" s="131" t="s">
        <v>158</v>
      </c>
    </row>
    <row r="103" spans="1:10" ht="24">
      <c r="A103" s="13"/>
      <c r="B103" s="1">
        <v>10</v>
      </c>
      <c r="C103" s="35" t="s">
        <v>148</v>
      </c>
      <c r="D103" s="176"/>
      <c r="E103" s="159"/>
      <c r="F103" s="42" t="str">
        <f>VLOOKUP(C103,'[2]Acha Air Sales Price List'!$B$1:$D$65536,3,FALSE)</f>
        <v>Amethyst  double flared stone flesh tunnel - 0g (8mm)</v>
      </c>
      <c r="G103" s="21">
        <f>ROUND(IF(ISBLANK(C103),0,VLOOKUP(C103,'[2]Acha Air Sales Price List'!$B$1:$X$65536,12,FALSE)*$L$14),2)</f>
        <v>86.68</v>
      </c>
      <c r="H103" s="22">
        <f t="shared" si="2"/>
        <v>866.8</v>
      </c>
      <c r="I103" s="14"/>
      <c r="J103" s="131" t="s">
        <v>158</v>
      </c>
    </row>
    <row r="104" spans="1:10" ht="24" hidden="1">
      <c r="A104" s="13"/>
      <c r="B104" s="180">
        <v>0</v>
      </c>
      <c r="C104" s="186" t="s">
        <v>149</v>
      </c>
      <c r="D104" s="187"/>
      <c r="E104" s="187"/>
      <c r="F104" s="183" t="str">
        <f>VLOOKUP(C104,'[2]Acha Air Sales Price List'!$B$1:$D$65536,3,FALSE)</f>
        <v>Amethyst  double flared stone flesh tunnel - 00g (10mm)</v>
      </c>
      <c r="G104" s="184">
        <f>ROUND(IF(ISBLANK(C104),0,VLOOKUP(C104,'[2]Acha Air Sales Price List'!$B$1:$X$65536,12,FALSE)*$L$14),2)</f>
        <v>107.56</v>
      </c>
      <c r="H104" s="185">
        <f t="shared" si="2"/>
        <v>0</v>
      </c>
      <c r="I104" s="14"/>
      <c r="J104" s="131" t="s">
        <v>158</v>
      </c>
    </row>
    <row r="105" spans="1:10" ht="24">
      <c r="A105" s="13"/>
      <c r="B105" s="1">
        <v>10</v>
      </c>
      <c r="C105" s="35" t="s">
        <v>150</v>
      </c>
      <c r="D105" s="176"/>
      <c r="E105" s="159"/>
      <c r="F105" s="42" t="str">
        <f>VLOOKUP(C105,'[2]Acha Air Sales Price List'!$B$1:$D$65536,3,FALSE)</f>
        <v>Amethyst  double flared stone flesh tunnel - 1/2" (12mm)</v>
      </c>
      <c r="G105" s="21">
        <f>ROUND(IF(ISBLANK(C105),0,VLOOKUP(C105,'[2]Acha Air Sales Price List'!$B$1:$X$65536,12,FALSE)*$L$14),2)</f>
        <v>128.44999999999999</v>
      </c>
      <c r="H105" s="22">
        <f t="shared" si="2"/>
        <v>1284.5</v>
      </c>
      <c r="I105" s="14"/>
      <c r="J105" s="131" t="s">
        <v>158</v>
      </c>
    </row>
    <row r="106" spans="1:10" ht="24">
      <c r="A106" s="13"/>
      <c r="B106" s="1">
        <v>10</v>
      </c>
      <c r="C106" s="35" t="s">
        <v>151</v>
      </c>
      <c r="D106" s="176"/>
      <c r="E106" s="159"/>
      <c r="F106" s="42" t="str">
        <f>VLOOKUP(C106,'[2]Acha Air Sales Price List'!$B$1:$D$65536,3,FALSE)</f>
        <v>Amethyst  double flared stone flesh tunnel - 9/16" (14mm)</v>
      </c>
      <c r="G106" s="21">
        <f>ROUND(IF(ISBLANK(C106),0,VLOOKUP(C106,'[2]Acha Air Sales Price List'!$B$1:$X$65536,12,FALSE)*$L$14),2)</f>
        <v>151.08000000000001</v>
      </c>
      <c r="H106" s="22">
        <f t="shared" si="2"/>
        <v>1510.8</v>
      </c>
      <c r="I106" s="14"/>
      <c r="J106" s="131" t="s">
        <v>158</v>
      </c>
    </row>
    <row r="107" spans="1:10" ht="24">
      <c r="A107" s="13"/>
      <c r="B107" s="118">
        <v>10</v>
      </c>
      <c r="C107" s="35" t="s">
        <v>152</v>
      </c>
      <c r="D107" s="177"/>
      <c r="E107" s="157"/>
      <c r="F107" s="119" t="str">
        <f>VLOOKUP(C107,'[2]Acha Air Sales Price List'!$B$1:$D$65536,3,FALSE)</f>
        <v>Amethyst  double flared stone flesh tunnel - 5/8" (16mm)</v>
      </c>
      <c r="G107" s="120">
        <f>ROUND(IF(ISBLANK(C107),0,VLOOKUP(C107,'[2]Acha Air Sales Price List'!$B$1:$X$65536,12,FALSE)*$L$14),2)</f>
        <v>173.7</v>
      </c>
      <c r="H107" s="121">
        <f t="shared" si="2"/>
        <v>1737</v>
      </c>
      <c r="I107" s="14"/>
      <c r="J107" s="131" t="s">
        <v>158</v>
      </c>
    </row>
    <row r="108" spans="1:10" ht="66.75" customHeight="1">
      <c r="A108" s="13"/>
      <c r="B108" s="1">
        <v>10</v>
      </c>
      <c r="C108" s="37" t="s">
        <v>153</v>
      </c>
      <c r="D108" s="175"/>
      <c r="E108" s="158"/>
      <c r="F108" s="42" t="str">
        <f>VLOOKUP(C108,'[2]Acha Air Sales Price List'!$B$1:$D$65536,3,FALSE)</f>
        <v>Moon stone double flare plug (opalite)  -2g (6mm)</v>
      </c>
      <c r="G108" s="21">
        <f>ROUND(IF(ISBLANK(C108),0,VLOOKUP(C108,'[2]Acha Air Sales Price List'!$B$1:$X$65536,12,FALSE)*$L$14),2)</f>
        <v>25.76</v>
      </c>
      <c r="H108" s="22">
        <f t="shared" si="2"/>
        <v>257.60000000000002</v>
      </c>
      <c r="I108" s="14"/>
      <c r="J108" s="131" t="s">
        <v>158</v>
      </c>
    </row>
    <row r="109" spans="1:10">
      <c r="A109" s="13"/>
      <c r="B109" s="1">
        <v>10</v>
      </c>
      <c r="C109" s="35" t="s">
        <v>154</v>
      </c>
      <c r="D109" s="176"/>
      <c r="E109" s="159"/>
      <c r="F109" s="42" t="str">
        <f>VLOOKUP(C109,'[2]Acha Air Sales Price List'!$B$1:$D$65536,3,FALSE)</f>
        <v>Moon stone double flare plug (opalite) - 0g (8 mm)</v>
      </c>
      <c r="G109" s="21">
        <f>ROUND(IF(ISBLANK(C109),0,VLOOKUP(C109,'[2]Acha Air Sales Price List'!$B$1:$X$65536,12,FALSE)*$L$14),2)</f>
        <v>29.24</v>
      </c>
      <c r="H109" s="22">
        <f t="shared" si="2"/>
        <v>292.39999999999998</v>
      </c>
      <c r="I109" s="14"/>
      <c r="J109" s="131" t="s">
        <v>158</v>
      </c>
    </row>
    <row r="110" spans="1:10" ht="24">
      <c r="A110" s="13"/>
      <c r="B110" s="1">
        <v>10</v>
      </c>
      <c r="C110" s="35" t="s">
        <v>155</v>
      </c>
      <c r="D110" s="176"/>
      <c r="E110" s="159"/>
      <c r="F110" s="42" t="str">
        <f>VLOOKUP(C110,'[2]Acha Air Sales Price List'!$B$1:$D$65536,3,FALSE)</f>
        <v>Moon stone double flare plug (opalite)  - 00g (10 mm)</v>
      </c>
      <c r="G110" s="21">
        <f>ROUND(IF(ISBLANK(C110),0,VLOOKUP(C110,'[2]Acha Air Sales Price List'!$B$1:$X$65536,12,FALSE)*$L$14),2)</f>
        <v>32.72</v>
      </c>
      <c r="H110" s="22">
        <f t="shared" si="2"/>
        <v>327.2</v>
      </c>
      <c r="I110" s="14"/>
      <c r="J110" s="131" t="s">
        <v>158</v>
      </c>
    </row>
    <row r="111" spans="1:10" ht="24" hidden="1">
      <c r="A111" s="13"/>
      <c r="B111" s="180">
        <v>0</v>
      </c>
      <c r="C111" s="186" t="s">
        <v>156</v>
      </c>
      <c r="D111" s="187"/>
      <c r="E111" s="187"/>
      <c r="F111" s="183" t="str">
        <f>VLOOKUP(C111,'[2]Acha Air Sales Price List'!$B$1:$D$65536,3,FALSE)</f>
        <v>Moon stone double flare plug (opalite) - 1/2" (12 mm)</v>
      </c>
      <c r="G111" s="184">
        <f>ROUND(IF(ISBLANK(C111),0,VLOOKUP(C111,'[2]Acha Air Sales Price List'!$B$1:$X$65536,12,FALSE)*$L$14),2)</f>
        <v>37.94</v>
      </c>
      <c r="H111" s="185">
        <f t="shared" si="2"/>
        <v>0</v>
      </c>
      <c r="I111" s="14"/>
      <c r="J111" s="131" t="s">
        <v>158</v>
      </c>
    </row>
    <row r="112" spans="1:10" ht="24" hidden="1">
      <c r="A112" s="13"/>
      <c r="B112" s="188">
        <v>0</v>
      </c>
      <c r="C112" s="186" t="s">
        <v>157</v>
      </c>
      <c r="D112" s="189"/>
      <c r="E112" s="189"/>
      <c r="F112" s="190" t="str">
        <f>VLOOKUP(C112,'[2]Acha Air Sales Price List'!$B$1:$D$65536,3,FALSE)</f>
        <v>Moon stone double flare plug (opalite)  - 5/8" (16 mm)</v>
      </c>
      <c r="G112" s="191">
        <f>ROUND(IF(ISBLANK(C112),0,VLOOKUP(C112,'[2]Acha Air Sales Price List'!$B$1:$X$65536,12,FALSE)*$L$14),2)</f>
        <v>53.61</v>
      </c>
      <c r="H112" s="192">
        <f t="shared" si="2"/>
        <v>0</v>
      </c>
      <c r="I112" s="14"/>
      <c r="J112" s="131" t="s">
        <v>158</v>
      </c>
    </row>
    <row r="113" spans="1:10" ht="34.5" customHeight="1">
      <c r="A113" s="13"/>
      <c r="B113" s="1">
        <v>10</v>
      </c>
      <c r="C113" s="37" t="s">
        <v>159</v>
      </c>
      <c r="D113" s="175"/>
      <c r="E113" s="158" t="s">
        <v>75</v>
      </c>
      <c r="F113" s="42" t="str">
        <f>VLOOKUP(C113,'[2]Acha Air Sales Price List'!$B$1:$D$65536,3,FALSE)</f>
        <v>PVD plated surgical steel flesh tunnel plug with rounded edges - 2g (6mm)</v>
      </c>
      <c r="G113" s="21">
        <f>ROUND(IF(ISBLANK(C113),0,VLOOKUP(C113,'[2]Acha Air Sales Price List'!$B$1:$X$65536,12,FALSE)*$L$14),2)</f>
        <v>100.6</v>
      </c>
      <c r="H113" s="22">
        <f t="shared" si="2"/>
        <v>1006</v>
      </c>
      <c r="I113" s="14"/>
      <c r="J113" s="131" t="s">
        <v>67</v>
      </c>
    </row>
    <row r="114" spans="1:10" ht="24">
      <c r="A114" s="13"/>
      <c r="B114" s="1">
        <v>10</v>
      </c>
      <c r="C114" s="37" t="s">
        <v>160</v>
      </c>
      <c r="D114" s="176"/>
      <c r="E114" s="159" t="s">
        <v>75</v>
      </c>
      <c r="F114" s="42" t="str">
        <f>VLOOKUP(C114,'[2]Acha Air Sales Price List'!$B$1:$D$65536,3,FALSE)</f>
        <v>PVD plated surgical steel flesh tunnel plug with rounded edges - 0g (8mm)</v>
      </c>
      <c r="G114" s="21">
        <f>ROUND(IF(ISBLANK(C114),0,VLOOKUP(C114,'[2]Acha Air Sales Price List'!$B$1:$X$65536,12,FALSE)*$L$14),2)</f>
        <v>107.56</v>
      </c>
      <c r="H114" s="22">
        <f t="shared" si="2"/>
        <v>1075.5999999999999</v>
      </c>
      <c r="I114" s="14"/>
      <c r="J114" s="131" t="s">
        <v>67</v>
      </c>
    </row>
    <row r="115" spans="1:10" ht="24">
      <c r="A115" s="13"/>
      <c r="B115" s="1">
        <v>10</v>
      </c>
      <c r="C115" s="37" t="s">
        <v>161</v>
      </c>
      <c r="D115" s="176"/>
      <c r="E115" s="159" t="s">
        <v>75</v>
      </c>
      <c r="F115" s="42" t="str">
        <f>VLOOKUP(C115,'[2]Acha Air Sales Price List'!$B$1:$D$65536,3,FALSE)</f>
        <v>PVD plated surgical steel flesh tunnel plug with rounded edges - 00g (10mm)</v>
      </c>
      <c r="G115" s="21">
        <f>ROUND(IF(ISBLANK(C115),0,VLOOKUP(C115,'[2]Acha Air Sales Price List'!$B$1:$X$65536,12,FALSE)*$L$14),2)</f>
        <v>116.27</v>
      </c>
      <c r="H115" s="22">
        <f t="shared" si="2"/>
        <v>1162.7</v>
      </c>
      <c r="I115" s="14"/>
      <c r="J115" s="131" t="s">
        <v>67</v>
      </c>
    </row>
    <row r="116" spans="1:10" ht="24">
      <c r="A116" s="13"/>
      <c r="B116" s="1">
        <v>10</v>
      </c>
      <c r="C116" s="37" t="s">
        <v>162</v>
      </c>
      <c r="D116" s="176"/>
      <c r="E116" s="159" t="s">
        <v>75</v>
      </c>
      <c r="F116" s="42" t="str">
        <f>VLOOKUP(C116,'[2]Acha Air Sales Price List'!$B$1:$D$65536,3,FALSE)</f>
        <v>PVD plated surgical steel flesh tunnel plug with rounded edges - 1/2" (12mm)</v>
      </c>
      <c r="G116" s="21">
        <f>ROUND(IF(ISBLANK(C116),0,VLOOKUP(C116,'[2]Acha Air Sales Price List'!$B$1:$X$65536,12,FALSE)*$L$14),2)</f>
        <v>126.71</v>
      </c>
      <c r="H116" s="22">
        <f t="shared" si="2"/>
        <v>1267.0999999999999</v>
      </c>
      <c r="I116" s="14"/>
      <c r="J116" s="131" t="s">
        <v>67</v>
      </c>
    </row>
    <row r="117" spans="1:10" ht="24">
      <c r="A117" s="13"/>
      <c r="B117" s="1">
        <v>10</v>
      </c>
      <c r="C117" s="167" t="s">
        <v>163</v>
      </c>
      <c r="D117" s="176"/>
      <c r="E117" s="159" t="s">
        <v>75</v>
      </c>
      <c r="F117" s="42" t="str">
        <f>VLOOKUP(C117,'[2]Acha Air Sales Price List'!$B$1:$D$65536,3,FALSE)</f>
        <v>PVD plated surgical steel flesh tunnel plug with rounded edges - 9/16" (14mm)</v>
      </c>
      <c r="G117" s="21">
        <f>ROUND(IF(ISBLANK(C117),0,VLOOKUP(C117,'[2]Acha Air Sales Price List'!$B$1:$X$65536,12,FALSE)*$L$14),2)</f>
        <v>133.66999999999999</v>
      </c>
      <c r="H117" s="22">
        <f t="shared" si="2"/>
        <v>1336.7</v>
      </c>
      <c r="I117" s="14"/>
      <c r="J117" s="131" t="s">
        <v>67</v>
      </c>
    </row>
    <row r="118" spans="1:10" ht="24">
      <c r="A118" s="13"/>
      <c r="B118" s="1">
        <v>10</v>
      </c>
      <c r="C118" s="37" t="s">
        <v>159</v>
      </c>
      <c r="D118" s="176"/>
      <c r="E118" s="159" t="s">
        <v>76</v>
      </c>
      <c r="F118" s="42" t="str">
        <f>VLOOKUP(C118,'[2]Acha Air Sales Price List'!$B$1:$D$65536,3,FALSE)</f>
        <v>PVD plated surgical steel flesh tunnel plug with rounded edges - 2g (6mm)</v>
      </c>
      <c r="G118" s="21">
        <f>ROUND(IF(ISBLANK(C118),0,VLOOKUP(C118,'[2]Acha Air Sales Price List'!$B$1:$X$65536,12,FALSE)*$L$14),2)</f>
        <v>100.6</v>
      </c>
      <c r="H118" s="22">
        <f t="shared" si="2"/>
        <v>1006</v>
      </c>
      <c r="I118" s="14"/>
      <c r="J118" s="131" t="s">
        <v>67</v>
      </c>
    </row>
    <row r="119" spans="1:10" ht="24">
      <c r="A119" s="13"/>
      <c r="B119" s="1">
        <v>10</v>
      </c>
      <c r="C119" s="37" t="s">
        <v>160</v>
      </c>
      <c r="D119" s="176"/>
      <c r="E119" s="159" t="s">
        <v>76</v>
      </c>
      <c r="F119" s="42" t="str">
        <f>VLOOKUP(C119,'[2]Acha Air Sales Price List'!$B$1:$D$65536,3,FALSE)</f>
        <v>PVD plated surgical steel flesh tunnel plug with rounded edges - 0g (8mm)</v>
      </c>
      <c r="G119" s="21">
        <f>ROUND(IF(ISBLANK(C119),0,VLOOKUP(C119,'[2]Acha Air Sales Price List'!$B$1:$X$65536,12,FALSE)*$L$14),2)</f>
        <v>107.56</v>
      </c>
      <c r="H119" s="22">
        <f t="shared" si="2"/>
        <v>1075.5999999999999</v>
      </c>
      <c r="I119" s="14"/>
      <c r="J119" s="131" t="s">
        <v>67</v>
      </c>
    </row>
    <row r="120" spans="1:10" ht="24">
      <c r="A120" s="13"/>
      <c r="B120" s="1">
        <v>10</v>
      </c>
      <c r="C120" s="37" t="s">
        <v>161</v>
      </c>
      <c r="D120" s="176"/>
      <c r="E120" s="159" t="s">
        <v>76</v>
      </c>
      <c r="F120" s="42" t="str">
        <f>VLOOKUP(C120,'[2]Acha Air Sales Price List'!$B$1:$D$65536,3,FALSE)</f>
        <v>PVD plated surgical steel flesh tunnel plug with rounded edges - 00g (10mm)</v>
      </c>
      <c r="G120" s="21">
        <f>ROUND(IF(ISBLANK(C120),0,VLOOKUP(C120,'[2]Acha Air Sales Price List'!$B$1:$X$65536,12,FALSE)*$L$14),2)</f>
        <v>116.27</v>
      </c>
      <c r="H120" s="22">
        <f t="shared" si="2"/>
        <v>1162.7</v>
      </c>
      <c r="I120" s="14"/>
      <c r="J120" s="131" t="s">
        <v>67</v>
      </c>
    </row>
    <row r="121" spans="1:10" ht="24">
      <c r="A121" s="13"/>
      <c r="B121" s="1">
        <v>10</v>
      </c>
      <c r="C121" s="37" t="s">
        <v>162</v>
      </c>
      <c r="D121" s="176"/>
      <c r="E121" s="159" t="s">
        <v>76</v>
      </c>
      <c r="F121" s="42" t="str">
        <f>VLOOKUP(C121,'[2]Acha Air Sales Price List'!$B$1:$D$65536,3,FALSE)</f>
        <v>PVD plated surgical steel flesh tunnel plug with rounded edges - 1/2" (12mm)</v>
      </c>
      <c r="G121" s="21">
        <f>ROUND(IF(ISBLANK(C121),0,VLOOKUP(C121,'[2]Acha Air Sales Price List'!$B$1:$X$65536,12,FALSE)*$L$14),2)</f>
        <v>126.71</v>
      </c>
      <c r="H121" s="22">
        <f t="shared" si="2"/>
        <v>1267.0999999999999</v>
      </c>
      <c r="I121" s="14"/>
      <c r="J121" s="131" t="s">
        <v>67</v>
      </c>
    </row>
    <row r="122" spans="1:10" ht="24">
      <c r="A122" s="13"/>
      <c r="B122" s="118">
        <v>10</v>
      </c>
      <c r="C122" s="37" t="s">
        <v>163</v>
      </c>
      <c r="D122" s="177"/>
      <c r="E122" s="157" t="s">
        <v>76</v>
      </c>
      <c r="F122" s="119" t="str">
        <f>VLOOKUP(C122,'[2]Acha Air Sales Price List'!$B$1:$D$65536,3,FALSE)</f>
        <v>PVD plated surgical steel flesh tunnel plug with rounded edges - 9/16" (14mm)</v>
      </c>
      <c r="G122" s="120">
        <f>ROUND(IF(ISBLANK(C122),0,VLOOKUP(C122,'[2]Acha Air Sales Price List'!$B$1:$X$65536,12,FALSE)*$L$14),2)</f>
        <v>133.66999999999999</v>
      </c>
      <c r="H122" s="121">
        <f t="shared" si="2"/>
        <v>1336.7</v>
      </c>
      <c r="I122" s="14"/>
      <c r="J122" s="131" t="s">
        <v>67</v>
      </c>
    </row>
    <row r="123" spans="1:10" ht="24">
      <c r="A123" s="13"/>
      <c r="B123" s="1">
        <v>10</v>
      </c>
      <c r="C123" s="37" t="s">
        <v>164</v>
      </c>
      <c r="D123" s="296"/>
      <c r="E123" s="158"/>
      <c r="F123" s="42" t="str">
        <f>VLOOKUP(C123,'[2]Acha Air Sales Price List'!$B$1:$D$65536,3,FALSE)</f>
        <v>Steel flesh tunnel plug with rounded edges - 2g (6mm)</v>
      </c>
      <c r="G123" s="21">
        <f>ROUND(IF(ISBLANK(C123),0,VLOOKUP(C123,'[2]Acha Air Sales Price List'!$B$1:$X$65536,12,FALSE)*$L$14),2)</f>
        <v>58.83</v>
      </c>
      <c r="H123" s="22">
        <f t="shared" si="2"/>
        <v>588.29999999999995</v>
      </c>
      <c r="I123" s="14"/>
      <c r="J123" s="131" t="s">
        <v>67</v>
      </c>
    </row>
    <row r="124" spans="1:10" ht="24">
      <c r="A124" s="13"/>
      <c r="B124" s="1">
        <v>10</v>
      </c>
      <c r="C124" s="37" t="s">
        <v>165</v>
      </c>
      <c r="D124" s="297"/>
      <c r="E124" s="159"/>
      <c r="F124" s="42" t="str">
        <f>VLOOKUP(C124,'[2]Acha Air Sales Price List'!$B$1:$D$65536,3,FALSE)</f>
        <v>Steel flesh tunnel plug with rounded edges - 0g (8mm)</v>
      </c>
      <c r="G124" s="21">
        <f>ROUND(IF(ISBLANK(C124),0,VLOOKUP(C124,'[2]Acha Air Sales Price List'!$B$1:$X$65536,12,FALSE)*$L$14),2)</f>
        <v>65.790000000000006</v>
      </c>
      <c r="H124" s="22">
        <f t="shared" si="2"/>
        <v>657.9</v>
      </c>
      <c r="I124" s="14"/>
      <c r="J124" s="131" t="s">
        <v>67</v>
      </c>
    </row>
    <row r="125" spans="1:10" ht="24">
      <c r="A125" s="13"/>
      <c r="B125" s="1">
        <v>10</v>
      </c>
      <c r="C125" s="37" t="s">
        <v>166</v>
      </c>
      <c r="D125" s="297"/>
      <c r="E125" s="159"/>
      <c r="F125" s="42" t="str">
        <f>VLOOKUP(C125,'[2]Acha Air Sales Price List'!$B$1:$D$65536,3,FALSE)</f>
        <v>Steel flesh tunnel plug with rounded edges - 00g (10mm)</v>
      </c>
      <c r="G125" s="21">
        <f>ROUND(IF(ISBLANK(C125),0,VLOOKUP(C125,'[2]Acha Air Sales Price List'!$B$1:$X$65536,12,FALSE)*$L$14),2)</f>
        <v>76.23</v>
      </c>
      <c r="H125" s="22">
        <f t="shared" si="2"/>
        <v>762.3</v>
      </c>
      <c r="I125" s="14"/>
      <c r="J125" s="131" t="s">
        <v>67</v>
      </c>
    </row>
    <row r="126" spans="1:10" ht="24">
      <c r="A126" s="13"/>
      <c r="B126" s="1">
        <v>10</v>
      </c>
      <c r="C126" s="37" t="s">
        <v>167</v>
      </c>
      <c r="D126" s="297"/>
      <c r="E126" s="159"/>
      <c r="F126" s="42" t="str">
        <f>VLOOKUP(C126,'[2]Acha Air Sales Price List'!$B$1:$D$65536,3,FALSE)</f>
        <v>Steel flesh tunnel plug with rounded edges - 1/2" (12mm)</v>
      </c>
      <c r="G126" s="21">
        <f>ROUND(IF(ISBLANK(C126),0,VLOOKUP(C126,'[2]Acha Air Sales Price List'!$B$1:$X$65536,12,FALSE)*$L$14),2)</f>
        <v>86.68</v>
      </c>
      <c r="H126" s="22">
        <f t="shared" si="2"/>
        <v>866.8</v>
      </c>
      <c r="I126" s="14"/>
      <c r="J126" s="131" t="s">
        <v>67</v>
      </c>
    </row>
    <row r="127" spans="1:10" ht="24">
      <c r="A127" s="13"/>
      <c r="B127" s="118">
        <v>10</v>
      </c>
      <c r="C127" s="37" t="s">
        <v>168</v>
      </c>
      <c r="D127" s="298"/>
      <c r="E127" s="157"/>
      <c r="F127" s="119" t="str">
        <f>VLOOKUP(C127,'[2]Acha Air Sales Price List'!$B$1:$D$65536,3,FALSE)</f>
        <v>Steel flesh tunnel plug with rounded edges - 9/16" (14mm)</v>
      </c>
      <c r="G127" s="120">
        <f>ROUND(IF(ISBLANK(C127),0,VLOOKUP(C127,'[2]Acha Air Sales Price List'!$B$1:$X$65536,12,FALSE)*$L$14),2)</f>
        <v>95.38</v>
      </c>
      <c r="H127" s="121">
        <f t="shared" si="2"/>
        <v>953.8</v>
      </c>
      <c r="I127" s="14"/>
      <c r="J127" s="131" t="s">
        <v>67</v>
      </c>
    </row>
    <row r="128" spans="1:10" ht="36">
      <c r="A128" s="13"/>
      <c r="B128" s="1">
        <v>10</v>
      </c>
      <c r="C128" s="37" t="s">
        <v>169</v>
      </c>
      <c r="D128" s="175"/>
      <c r="E128" s="162" t="s">
        <v>182</v>
      </c>
      <c r="F128" s="42" t="str">
        <f>VLOOKUP(C128,'[2]Acha Air Sales Price List'!$B$1:$D$65536,3,FALSE)</f>
        <v>High polished surgical steel hinged segment ring, 16g (1.2mm) with crystal and an inner diameter of 6mm to 10mm</v>
      </c>
      <c r="G128" s="21">
        <f>ROUND(IF(ISBLANK(C128),0,VLOOKUP(C128,'[2]Acha Air Sales Price List'!$B$1:$X$65536,12,FALSE)*$L$14),2)</f>
        <v>77.97</v>
      </c>
      <c r="H128" s="22">
        <f t="shared" si="2"/>
        <v>779.7</v>
      </c>
      <c r="I128" s="14"/>
      <c r="J128" s="131" t="s">
        <v>67</v>
      </c>
    </row>
    <row r="129" spans="1:10" ht="36">
      <c r="A129" s="13"/>
      <c r="B129" s="1">
        <v>10</v>
      </c>
      <c r="C129" s="37" t="s">
        <v>169</v>
      </c>
      <c r="D129" s="176"/>
      <c r="E129" s="162" t="s">
        <v>183</v>
      </c>
      <c r="F129" s="42" t="str">
        <f>VLOOKUP(C129,'[2]Acha Air Sales Price List'!$B$1:$D$65536,3,FALSE)</f>
        <v>High polished surgical steel hinged segment ring, 16g (1.2mm) with crystal and an inner diameter of 6mm to 10mm</v>
      </c>
      <c r="G129" s="21">
        <f>ROUND(IF(ISBLANK(C129),0,VLOOKUP(C129,'[2]Acha Air Sales Price List'!$B$1:$X$65536,12,FALSE)*$L$14),2)</f>
        <v>77.97</v>
      </c>
      <c r="H129" s="22">
        <f t="shared" si="2"/>
        <v>779.7</v>
      </c>
      <c r="I129" s="14"/>
      <c r="J129" s="131" t="s">
        <v>67</v>
      </c>
    </row>
    <row r="130" spans="1:10" ht="36" hidden="1">
      <c r="A130" s="13"/>
      <c r="B130" s="180">
        <v>0</v>
      </c>
      <c r="C130" s="181" t="s">
        <v>169</v>
      </c>
      <c r="D130" s="187"/>
      <c r="E130" s="193" t="s">
        <v>184</v>
      </c>
      <c r="F130" s="183" t="str">
        <f>VLOOKUP(C130,'[2]Acha Air Sales Price List'!$B$1:$D$65536,3,FALSE)</f>
        <v>High polished surgical steel hinged segment ring, 16g (1.2mm) with crystal and an inner diameter of 6mm to 10mm</v>
      </c>
      <c r="G130" s="184">
        <f>ROUND(IF(ISBLANK(C130),0,VLOOKUP(C130,'[2]Acha Air Sales Price List'!$B$1:$X$65536,12,FALSE)*$L$14),2)</f>
        <v>77.97</v>
      </c>
      <c r="H130" s="185">
        <f t="shared" si="2"/>
        <v>0</v>
      </c>
      <c r="I130" s="14"/>
      <c r="J130" s="131" t="s">
        <v>67</v>
      </c>
    </row>
    <row r="131" spans="1:10" ht="36" hidden="1">
      <c r="A131" s="13"/>
      <c r="B131" s="180">
        <v>0</v>
      </c>
      <c r="C131" s="181" t="s">
        <v>169</v>
      </c>
      <c r="D131" s="187"/>
      <c r="E131" s="193" t="s">
        <v>185</v>
      </c>
      <c r="F131" s="183" t="str">
        <f>VLOOKUP(C131,'[2]Acha Air Sales Price List'!$B$1:$D$65536,3,FALSE)</f>
        <v>High polished surgical steel hinged segment ring, 16g (1.2mm) with crystal and an inner diameter of 6mm to 10mm</v>
      </c>
      <c r="G131" s="184">
        <f>ROUND(IF(ISBLANK(C131),0,VLOOKUP(C131,'[2]Acha Air Sales Price List'!$B$1:$X$65536,12,FALSE)*$L$14),2)</f>
        <v>77.97</v>
      </c>
      <c r="H131" s="185">
        <f t="shared" si="2"/>
        <v>0</v>
      </c>
      <c r="I131" s="14"/>
      <c r="J131" s="131" t="s">
        <v>67</v>
      </c>
    </row>
    <row r="132" spans="1:10" ht="36">
      <c r="A132" s="13"/>
      <c r="B132" s="1">
        <v>10</v>
      </c>
      <c r="C132" s="37" t="s">
        <v>169</v>
      </c>
      <c r="D132" s="176"/>
      <c r="E132" s="162" t="s">
        <v>186</v>
      </c>
      <c r="F132" s="42" t="str">
        <f>VLOOKUP(C132,'[2]Acha Air Sales Price List'!$B$1:$D$65536,3,FALSE)</f>
        <v>High polished surgical steel hinged segment ring, 16g (1.2mm) with crystal and an inner diameter of 6mm to 10mm</v>
      </c>
      <c r="G132" s="21">
        <f>ROUND(IF(ISBLANK(C132),0,VLOOKUP(C132,'[2]Acha Air Sales Price List'!$B$1:$X$65536,12,FALSE)*$L$14),2)</f>
        <v>77.97</v>
      </c>
      <c r="H132" s="22">
        <f t="shared" si="2"/>
        <v>779.7</v>
      </c>
      <c r="I132" s="14"/>
      <c r="J132" s="131" t="s">
        <v>67</v>
      </c>
    </row>
    <row r="133" spans="1:10" ht="36">
      <c r="A133" s="13"/>
      <c r="B133" s="1">
        <v>10</v>
      </c>
      <c r="C133" s="37" t="s">
        <v>169</v>
      </c>
      <c r="D133" s="176"/>
      <c r="E133" s="162" t="s">
        <v>183</v>
      </c>
      <c r="F133" s="42" t="str">
        <f>VLOOKUP(C133,'[2]Acha Air Sales Price List'!$B$1:$D$65536,3,FALSE)</f>
        <v>High polished surgical steel hinged segment ring, 16g (1.2mm) with crystal and an inner diameter of 6mm to 10mm</v>
      </c>
      <c r="G133" s="21">
        <f>ROUND(IF(ISBLANK(C133),0,VLOOKUP(C133,'[2]Acha Air Sales Price List'!$B$1:$X$65536,12,FALSE)*$L$14),2)</f>
        <v>77.97</v>
      </c>
      <c r="H133" s="22">
        <f t="shared" si="2"/>
        <v>779.7</v>
      </c>
      <c r="I133" s="14"/>
      <c r="J133" s="131" t="s">
        <v>67</v>
      </c>
    </row>
    <row r="134" spans="1:10" ht="36">
      <c r="A134" s="13"/>
      <c r="B134" s="1">
        <v>10</v>
      </c>
      <c r="C134" s="37" t="s">
        <v>169</v>
      </c>
      <c r="D134" s="176"/>
      <c r="E134" s="162" t="s">
        <v>187</v>
      </c>
      <c r="F134" s="42" t="str">
        <f>VLOOKUP(C134,'[2]Acha Air Sales Price List'!$B$1:$D$65536,3,FALSE)</f>
        <v>High polished surgical steel hinged segment ring, 16g (1.2mm) with crystal and an inner diameter of 6mm to 10mm</v>
      </c>
      <c r="G134" s="21">
        <f>ROUND(IF(ISBLANK(C134),0,VLOOKUP(C134,'[2]Acha Air Sales Price List'!$B$1:$X$65536,12,FALSE)*$L$14),2)</f>
        <v>77.97</v>
      </c>
      <c r="H134" s="22">
        <f t="shared" si="2"/>
        <v>779.7</v>
      </c>
      <c r="I134" s="14"/>
      <c r="J134" s="131" t="s">
        <v>67</v>
      </c>
    </row>
    <row r="135" spans="1:10" ht="36">
      <c r="A135" s="13"/>
      <c r="B135" s="1">
        <v>10</v>
      </c>
      <c r="C135" s="37" t="s">
        <v>169</v>
      </c>
      <c r="D135" s="176"/>
      <c r="E135" s="162" t="s">
        <v>188</v>
      </c>
      <c r="F135" s="42" t="str">
        <f>VLOOKUP(C135,'[2]Acha Air Sales Price List'!$B$1:$D$65536,3,FALSE)</f>
        <v>High polished surgical steel hinged segment ring, 16g (1.2mm) with crystal and an inner diameter of 6mm to 10mm</v>
      </c>
      <c r="G135" s="21">
        <f>ROUND(IF(ISBLANK(C135),0,VLOOKUP(C135,'[2]Acha Air Sales Price List'!$B$1:$X$65536,12,FALSE)*$L$14),2)</f>
        <v>77.97</v>
      </c>
      <c r="H135" s="22">
        <f t="shared" si="2"/>
        <v>779.7</v>
      </c>
      <c r="I135" s="14"/>
      <c r="J135" s="131" t="s">
        <v>67</v>
      </c>
    </row>
    <row r="136" spans="1:10" ht="66" customHeight="1">
      <c r="A136" s="13"/>
      <c r="B136" s="1">
        <v>10</v>
      </c>
      <c r="C136" s="37" t="s">
        <v>169</v>
      </c>
      <c r="D136" s="176"/>
      <c r="E136" s="162" t="s">
        <v>170</v>
      </c>
      <c r="F136" s="42" t="str">
        <f>VLOOKUP(C136,'[2]Acha Air Sales Price List'!$B$1:$D$65536,3,FALSE)</f>
        <v>High polished surgical steel hinged segment ring, 16g (1.2mm) with crystal and an inner diameter of 6mm to 10mm</v>
      </c>
      <c r="G136" s="21">
        <f>ROUND(IF(ISBLANK(C136),0,VLOOKUP(C136,'[2]Acha Air Sales Price List'!$B$1:$X$65536,12,FALSE)*$L$14),2)</f>
        <v>77.97</v>
      </c>
      <c r="H136" s="22">
        <f t="shared" si="2"/>
        <v>779.7</v>
      </c>
      <c r="I136" s="14"/>
      <c r="J136" s="131" t="s">
        <v>67</v>
      </c>
    </row>
    <row r="137" spans="1:10" ht="36">
      <c r="A137" s="13"/>
      <c r="B137" s="118">
        <v>10</v>
      </c>
      <c r="C137" s="37" t="s">
        <v>169</v>
      </c>
      <c r="D137" s="177"/>
      <c r="E137" s="173" t="s">
        <v>171</v>
      </c>
      <c r="F137" s="119" t="str">
        <f>VLOOKUP(C137,'[2]Acha Air Sales Price List'!$B$1:$D$65536,3,FALSE)</f>
        <v>High polished surgical steel hinged segment ring, 16g (1.2mm) with crystal and an inner diameter of 6mm to 10mm</v>
      </c>
      <c r="G137" s="120">
        <f>ROUND(IF(ISBLANK(C137),0,VLOOKUP(C137,'[2]Acha Air Sales Price List'!$B$1:$X$65536,12,FALSE)*$L$14),2)</f>
        <v>77.97</v>
      </c>
      <c r="H137" s="121">
        <f t="shared" si="2"/>
        <v>779.7</v>
      </c>
      <c r="I137" s="14"/>
      <c r="J137" s="131" t="s">
        <v>67</v>
      </c>
    </row>
    <row r="138" spans="1:10" ht="36" hidden="1">
      <c r="A138" s="13"/>
      <c r="B138" s="180">
        <v>0</v>
      </c>
      <c r="C138" s="181" t="s">
        <v>169</v>
      </c>
      <c r="D138" s="187"/>
      <c r="E138" s="193" t="s">
        <v>176</v>
      </c>
      <c r="F138" s="183" t="str">
        <f>VLOOKUP(C138,'[2]Acha Air Sales Price List'!$B$1:$D$65536,3,FALSE)</f>
        <v>High polished surgical steel hinged segment ring, 16g (1.2mm) with crystal and an inner diameter of 6mm to 10mm</v>
      </c>
      <c r="G138" s="184">
        <f>ROUND(IF(ISBLANK(C138),0,VLOOKUP(C138,'[2]Acha Air Sales Price List'!$B$1:$X$65536,12,FALSE)*$L$14),2)</f>
        <v>77.97</v>
      </c>
      <c r="H138" s="185">
        <f t="shared" si="2"/>
        <v>0</v>
      </c>
      <c r="I138" s="14"/>
      <c r="J138" s="131" t="s">
        <v>67</v>
      </c>
    </row>
    <row r="139" spans="1:10" ht="36" hidden="1">
      <c r="A139" s="13"/>
      <c r="B139" s="188">
        <v>0</v>
      </c>
      <c r="C139" s="181" t="s">
        <v>169</v>
      </c>
      <c r="D139" s="189"/>
      <c r="E139" s="194" t="s">
        <v>177</v>
      </c>
      <c r="F139" s="190" t="str">
        <f>VLOOKUP(C139,'[2]Acha Air Sales Price List'!$B$1:$D$65536,3,FALSE)</f>
        <v>High polished surgical steel hinged segment ring, 16g (1.2mm) with crystal and an inner diameter of 6mm to 10mm</v>
      </c>
      <c r="G139" s="191">
        <f>ROUND(IF(ISBLANK(C139),0,VLOOKUP(C139,'[2]Acha Air Sales Price List'!$B$1:$X$65536,12,FALSE)*$L$14),2)</f>
        <v>77.97</v>
      </c>
      <c r="H139" s="192">
        <f t="shared" si="2"/>
        <v>0</v>
      </c>
      <c r="I139" s="14"/>
      <c r="J139" s="131" t="s">
        <v>67</v>
      </c>
    </row>
    <row r="140" spans="1:10" ht="12.4" hidden="1" customHeight="1">
      <c r="A140" s="13"/>
      <c r="B140" s="1"/>
      <c r="C140" s="37"/>
      <c r="D140" s="287"/>
      <c r="E140" s="288"/>
      <c r="F140" s="42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2"/>
        <v>0</v>
      </c>
      <c r="I140" s="14"/>
    </row>
    <row r="141" spans="1:10" ht="12.4" hidden="1" customHeight="1">
      <c r="A141" s="13"/>
      <c r="B141" s="1"/>
      <c r="C141" s="35"/>
      <c r="D141" s="287"/>
      <c r="E141" s="288"/>
      <c r="F141" s="42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2"/>
        <v>0</v>
      </c>
      <c r="I141" s="14"/>
    </row>
    <row r="142" spans="1:10" ht="12.4" hidden="1" customHeight="1">
      <c r="A142" s="13"/>
      <c r="B142" s="1"/>
      <c r="C142" s="35"/>
      <c r="D142" s="287"/>
      <c r="E142" s="288"/>
      <c r="F142" s="42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2"/>
        <v>0</v>
      </c>
      <c r="I142" s="14"/>
    </row>
    <row r="143" spans="1:10" ht="12.4" hidden="1" customHeight="1">
      <c r="A143" s="13"/>
      <c r="B143" s="1"/>
      <c r="C143" s="35"/>
      <c r="D143" s="287"/>
      <c r="E143" s="288"/>
      <c r="F143" s="42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2"/>
        <v>0</v>
      </c>
      <c r="I143" s="14"/>
    </row>
    <row r="144" spans="1:10" ht="12.4" hidden="1" customHeight="1">
      <c r="A144" s="13"/>
      <c r="B144" s="1"/>
      <c r="C144" s="35"/>
      <c r="D144" s="287"/>
      <c r="E144" s="288"/>
      <c r="F144" s="42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2"/>
        <v>0</v>
      </c>
      <c r="I144" s="14"/>
    </row>
    <row r="145" spans="1:9" ht="12.4" hidden="1" customHeight="1">
      <c r="A145" s="13"/>
      <c r="B145" s="1"/>
      <c r="C145" s="35"/>
      <c r="D145" s="287"/>
      <c r="E145" s="288"/>
      <c r="F145" s="42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2"/>
        <v>0</v>
      </c>
      <c r="I145" s="14"/>
    </row>
    <row r="146" spans="1:9" ht="12.4" hidden="1" customHeight="1">
      <c r="A146" s="13"/>
      <c r="B146" s="1"/>
      <c r="C146" s="35"/>
      <c r="D146" s="287"/>
      <c r="E146" s="288"/>
      <c r="F146" s="42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2"/>
        <v>0</v>
      </c>
      <c r="I146" s="14"/>
    </row>
    <row r="147" spans="1:9" ht="12.4" hidden="1" customHeight="1">
      <c r="A147" s="13"/>
      <c r="B147" s="1"/>
      <c r="C147" s="35"/>
      <c r="D147" s="287"/>
      <c r="E147" s="288"/>
      <c r="F147" s="42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2"/>
        <v>0</v>
      </c>
      <c r="I147" s="14"/>
    </row>
    <row r="148" spans="1:9" ht="12.4" hidden="1" customHeight="1">
      <c r="A148" s="13"/>
      <c r="B148" s="1"/>
      <c r="C148" s="35"/>
      <c r="D148" s="287"/>
      <c r="E148" s="288"/>
      <c r="F148" s="42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ref="H148:H176" si="3">ROUND(IF(ISNUMBER(B148), G148*B148, 0),5)</f>
        <v>0</v>
      </c>
      <c r="I148" s="14"/>
    </row>
    <row r="149" spans="1:9" ht="12.4" hidden="1" customHeight="1">
      <c r="A149" s="13"/>
      <c r="B149" s="1"/>
      <c r="C149" s="36"/>
      <c r="D149" s="287"/>
      <c r="E149" s="288"/>
      <c r="F149" s="42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3"/>
        <v>0</v>
      </c>
      <c r="I149" s="14"/>
    </row>
    <row r="150" spans="1:9" ht="12" hidden="1" customHeight="1">
      <c r="A150" s="13"/>
      <c r="B150" s="1"/>
      <c r="C150" s="35"/>
      <c r="D150" s="287"/>
      <c r="E150" s="288"/>
      <c r="F150" s="42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3"/>
        <v>0</v>
      </c>
      <c r="I150" s="14"/>
    </row>
    <row r="151" spans="1:9" ht="12.4" hidden="1" customHeight="1">
      <c r="A151" s="13"/>
      <c r="B151" s="1"/>
      <c r="C151" s="35"/>
      <c r="D151" s="287"/>
      <c r="E151" s="288"/>
      <c r="F151" s="42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3"/>
        <v>0</v>
      </c>
      <c r="I151" s="14"/>
    </row>
    <row r="152" spans="1:9" ht="12.4" hidden="1" customHeight="1">
      <c r="A152" s="13"/>
      <c r="B152" s="1"/>
      <c r="C152" s="35"/>
      <c r="D152" s="287"/>
      <c r="E152" s="288"/>
      <c r="F152" s="42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3"/>
        <v>0</v>
      </c>
      <c r="I152" s="14"/>
    </row>
    <row r="153" spans="1:9" ht="12.4" hidden="1" customHeight="1">
      <c r="A153" s="13"/>
      <c r="B153" s="1"/>
      <c r="C153" s="35"/>
      <c r="D153" s="287"/>
      <c r="E153" s="288"/>
      <c r="F153" s="42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3"/>
        <v>0</v>
      </c>
      <c r="I153" s="14"/>
    </row>
    <row r="154" spans="1:9" ht="12.4" hidden="1" customHeight="1">
      <c r="A154" s="13"/>
      <c r="B154" s="1"/>
      <c r="C154" s="35"/>
      <c r="D154" s="287"/>
      <c r="E154" s="288"/>
      <c r="F154" s="42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3"/>
        <v>0</v>
      </c>
      <c r="I154" s="14"/>
    </row>
    <row r="155" spans="1:9" ht="12.4" hidden="1" customHeight="1">
      <c r="A155" s="13"/>
      <c r="B155" s="1"/>
      <c r="C155" s="35"/>
      <c r="D155" s="287"/>
      <c r="E155" s="288"/>
      <c r="F155" s="42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3"/>
        <v>0</v>
      </c>
      <c r="I155" s="14"/>
    </row>
    <row r="156" spans="1:9" ht="12.4" hidden="1" customHeight="1">
      <c r="A156" s="13"/>
      <c r="B156" s="1"/>
      <c r="C156" s="35"/>
      <c r="D156" s="287"/>
      <c r="E156" s="288"/>
      <c r="F156" s="42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3"/>
        <v>0</v>
      </c>
      <c r="I156" s="14"/>
    </row>
    <row r="157" spans="1:9" ht="12.4" hidden="1" customHeight="1">
      <c r="A157" s="13"/>
      <c r="B157" s="1"/>
      <c r="C157" s="35"/>
      <c r="D157" s="287"/>
      <c r="E157" s="288"/>
      <c r="F157" s="42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3"/>
        <v>0</v>
      </c>
      <c r="I157" s="14"/>
    </row>
    <row r="158" spans="1:9" ht="12.4" hidden="1" customHeight="1">
      <c r="A158" s="13"/>
      <c r="B158" s="1"/>
      <c r="C158" s="35"/>
      <c r="D158" s="287"/>
      <c r="E158" s="288"/>
      <c r="F158" s="42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3"/>
        <v>0</v>
      </c>
      <c r="I158" s="14"/>
    </row>
    <row r="159" spans="1:9" ht="12.4" hidden="1" customHeight="1">
      <c r="A159" s="13"/>
      <c r="B159" s="1"/>
      <c r="C159" s="35"/>
      <c r="D159" s="287"/>
      <c r="E159" s="288"/>
      <c r="F159" s="42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3"/>
        <v>0</v>
      </c>
      <c r="I159" s="14"/>
    </row>
    <row r="160" spans="1:9" ht="12.4" hidden="1" customHeight="1">
      <c r="A160" s="13"/>
      <c r="B160" s="1"/>
      <c r="C160" s="35"/>
      <c r="D160" s="287"/>
      <c r="E160" s="288"/>
      <c r="F160" s="42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3"/>
        <v>0</v>
      </c>
      <c r="I160" s="14"/>
    </row>
    <row r="161" spans="1:9" ht="12.4" hidden="1" customHeight="1">
      <c r="A161" s="13"/>
      <c r="B161" s="1"/>
      <c r="C161" s="35"/>
      <c r="D161" s="287"/>
      <c r="E161" s="288"/>
      <c r="F161" s="42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3"/>
        <v>0</v>
      </c>
      <c r="I161" s="14"/>
    </row>
    <row r="162" spans="1:9" ht="12.4" hidden="1" customHeight="1">
      <c r="A162" s="13"/>
      <c r="B162" s="1"/>
      <c r="C162" s="35"/>
      <c r="D162" s="287"/>
      <c r="E162" s="288"/>
      <c r="F162" s="42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3"/>
        <v>0</v>
      </c>
      <c r="I162" s="14"/>
    </row>
    <row r="163" spans="1:9" ht="12.4" hidden="1" customHeight="1">
      <c r="A163" s="13"/>
      <c r="B163" s="1"/>
      <c r="C163" s="35"/>
      <c r="D163" s="287"/>
      <c r="E163" s="288"/>
      <c r="F163" s="42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3"/>
        <v>0</v>
      </c>
      <c r="I163" s="14"/>
    </row>
    <row r="164" spans="1:9" ht="12.4" hidden="1" customHeight="1">
      <c r="A164" s="13"/>
      <c r="B164" s="1"/>
      <c r="C164" s="35"/>
      <c r="D164" s="287"/>
      <c r="E164" s="288"/>
      <c r="F164" s="42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3"/>
        <v>0</v>
      </c>
      <c r="I164" s="14"/>
    </row>
    <row r="165" spans="1:9" ht="12.4" hidden="1" customHeight="1">
      <c r="A165" s="13"/>
      <c r="B165" s="1"/>
      <c r="C165" s="35"/>
      <c r="D165" s="287"/>
      <c r="E165" s="288"/>
      <c r="F165" s="42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3"/>
        <v>0</v>
      </c>
      <c r="I165" s="14"/>
    </row>
    <row r="166" spans="1:9" ht="12.4" hidden="1" customHeight="1">
      <c r="A166" s="13"/>
      <c r="B166" s="1"/>
      <c r="C166" s="35"/>
      <c r="D166" s="287"/>
      <c r="E166" s="288"/>
      <c r="F166" s="42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3"/>
        <v>0</v>
      </c>
      <c r="I166" s="14"/>
    </row>
    <row r="167" spans="1:9" ht="12.4" hidden="1" customHeight="1">
      <c r="A167" s="13"/>
      <c r="B167" s="1"/>
      <c r="C167" s="35"/>
      <c r="D167" s="287"/>
      <c r="E167" s="288"/>
      <c r="F167" s="42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3"/>
        <v>0</v>
      </c>
      <c r="I167" s="14"/>
    </row>
    <row r="168" spans="1:9" ht="12.4" hidden="1" customHeight="1">
      <c r="A168" s="13"/>
      <c r="B168" s="1"/>
      <c r="C168" s="35"/>
      <c r="D168" s="287"/>
      <c r="E168" s="288"/>
      <c r="F168" s="42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3"/>
        <v>0</v>
      </c>
      <c r="I168" s="14"/>
    </row>
    <row r="169" spans="1:9" ht="12.4" hidden="1" customHeight="1">
      <c r="A169" s="13"/>
      <c r="B169" s="1"/>
      <c r="C169" s="35"/>
      <c r="D169" s="287"/>
      <c r="E169" s="288"/>
      <c r="F169" s="42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3"/>
        <v>0</v>
      </c>
      <c r="I169" s="14"/>
    </row>
    <row r="170" spans="1:9" ht="12.4" hidden="1" customHeight="1">
      <c r="A170" s="13"/>
      <c r="B170" s="1"/>
      <c r="C170" s="35"/>
      <c r="D170" s="287"/>
      <c r="E170" s="288"/>
      <c r="F170" s="42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3"/>
        <v>0</v>
      </c>
      <c r="I170" s="14"/>
    </row>
    <row r="171" spans="1:9" ht="12.4" hidden="1" customHeight="1">
      <c r="A171" s="13"/>
      <c r="B171" s="1"/>
      <c r="C171" s="35"/>
      <c r="D171" s="287"/>
      <c r="E171" s="288"/>
      <c r="F171" s="42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3"/>
        <v>0</v>
      </c>
      <c r="I171" s="14"/>
    </row>
    <row r="172" spans="1:9" ht="12.4" hidden="1" customHeight="1">
      <c r="A172" s="13"/>
      <c r="B172" s="1"/>
      <c r="C172" s="35"/>
      <c r="D172" s="287"/>
      <c r="E172" s="288"/>
      <c r="F172" s="42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3"/>
        <v>0</v>
      </c>
      <c r="I172" s="14"/>
    </row>
    <row r="173" spans="1:9" ht="12.4" hidden="1" customHeight="1">
      <c r="A173" s="13"/>
      <c r="B173" s="1"/>
      <c r="C173" s="35"/>
      <c r="D173" s="287"/>
      <c r="E173" s="288"/>
      <c r="F173" s="42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3"/>
        <v>0</v>
      </c>
      <c r="I173" s="14"/>
    </row>
    <row r="174" spans="1:9" ht="12.4" hidden="1" customHeight="1">
      <c r="A174" s="13"/>
      <c r="B174" s="1"/>
      <c r="C174" s="35"/>
      <c r="D174" s="287"/>
      <c r="E174" s="288"/>
      <c r="F174" s="42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3"/>
        <v>0</v>
      </c>
      <c r="I174" s="14"/>
    </row>
    <row r="175" spans="1:9" ht="12.4" hidden="1" customHeight="1">
      <c r="A175" s="13"/>
      <c r="B175" s="1"/>
      <c r="C175" s="35"/>
      <c r="D175" s="287"/>
      <c r="E175" s="288"/>
      <c r="F175" s="42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3"/>
        <v>0</v>
      </c>
      <c r="I175" s="14"/>
    </row>
    <row r="176" spans="1:9" ht="12.4" hidden="1" customHeight="1">
      <c r="A176" s="13"/>
      <c r="B176" s="1"/>
      <c r="C176" s="35"/>
      <c r="D176" s="287"/>
      <c r="E176" s="288"/>
      <c r="F176" s="42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3"/>
        <v>0</v>
      </c>
      <c r="I176" s="14"/>
    </row>
    <row r="177" spans="1:9" ht="12.4" hidden="1" customHeight="1">
      <c r="A177" s="13"/>
      <c r="B177" s="1"/>
      <c r="C177" s="36"/>
      <c r="D177" s="287"/>
      <c r="E177" s="288"/>
      <c r="F177" s="42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>ROUND(IF(ISNUMBER(B177), G177*B177, 0),5)</f>
        <v>0</v>
      </c>
      <c r="I177" s="14"/>
    </row>
    <row r="178" spans="1:9" ht="12" hidden="1" customHeight="1">
      <c r="A178" s="13"/>
      <c r="B178" s="1"/>
      <c r="C178" s="35"/>
      <c r="D178" s="287"/>
      <c r="E178" s="288"/>
      <c r="F178" s="42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 t="shared" ref="H178:H232" si="4">ROUND(IF(ISNUMBER(B178), G178*B178, 0),5)</f>
        <v>0</v>
      </c>
      <c r="I178" s="14"/>
    </row>
    <row r="179" spans="1:9" ht="12.4" hidden="1" customHeight="1">
      <c r="A179" s="13"/>
      <c r="B179" s="1"/>
      <c r="C179" s="35"/>
      <c r="D179" s="287"/>
      <c r="E179" s="288"/>
      <c r="F179" s="42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si="4"/>
        <v>0</v>
      </c>
      <c r="I179" s="14"/>
    </row>
    <row r="180" spans="1:9" ht="12.4" hidden="1" customHeight="1">
      <c r="A180" s="13"/>
      <c r="B180" s="1"/>
      <c r="C180" s="35"/>
      <c r="D180" s="287"/>
      <c r="E180" s="288"/>
      <c r="F180" s="42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4"/>
        <v>0</v>
      </c>
      <c r="I180" s="14"/>
    </row>
    <row r="181" spans="1:9" ht="12.4" hidden="1" customHeight="1">
      <c r="A181" s="13"/>
      <c r="B181" s="1"/>
      <c r="C181" s="35"/>
      <c r="D181" s="287"/>
      <c r="E181" s="288"/>
      <c r="F181" s="42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4"/>
        <v>0</v>
      </c>
      <c r="I181" s="14"/>
    </row>
    <row r="182" spans="1:9" ht="12.4" hidden="1" customHeight="1">
      <c r="A182" s="13"/>
      <c r="B182" s="1"/>
      <c r="C182" s="35"/>
      <c r="D182" s="287"/>
      <c r="E182" s="288"/>
      <c r="F182" s="42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4"/>
        <v>0</v>
      </c>
      <c r="I182" s="14"/>
    </row>
    <row r="183" spans="1:9" ht="12.4" hidden="1" customHeight="1">
      <c r="A183" s="13"/>
      <c r="B183" s="1"/>
      <c r="C183" s="35"/>
      <c r="D183" s="287"/>
      <c r="E183" s="288"/>
      <c r="F183" s="42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4"/>
        <v>0</v>
      </c>
      <c r="I183" s="14"/>
    </row>
    <row r="184" spans="1:9" ht="12.4" hidden="1" customHeight="1">
      <c r="A184" s="13"/>
      <c r="B184" s="1"/>
      <c r="C184" s="35"/>
      <c r="D184" s="287"/>
      <c r="E184" s="288"/>
      <c r="F184" s="42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4"/>
        <v>0</v>
      </c>
      <c r="I184" s="14"/>
    </row>
    <row r="185" spans="1:9" ht="12.4" hidden="1" customHeight="1">
      <c r="A185" s="13"/>
      <c r="B185" s="1"/>
      <c r="C185" s="35"/>
      <c r="D185" s="287"/>
      <c r="E185" s="288"/>
      <c r="F185" s="42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4"/>
        <v>0</v>
      </c>
      <c r="I185" s="14"/>
    </row>
    <row r="186" spans="1:9" ht="12.4" hidden="1" customHeight="1">
      <c r="A186" s="13"/>
      <c r="B186" s="1"/>
      <c r="C186" s="35"/>
      <c r="D186" s="287"/>
      <c r="E186" s="288"/>
      <c r="F186" s="42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4"/>
        <v>0</v>
      </c>
      <c r="I186" s="14"/>
    </row>
    <row r="187" spans="1:9" ht="12.4" hidden="1" customHeight="1">
      <c r="A187" s="13"/>
      <c r="B187" s="1"/>
      <c r="C187" s="35"/>
      <c r="D187" s="287"/>
      <c r="E187" s="288"/>
      <c r="F187" s="42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4"/>
        <v>0</v>
      </c>
      <c r="I187" s="14"/>
    </row>
    <row r="188" spans="1:9" ht="12.4" hidden="1" customHeight="1">
      <c r="A188" s="13"/>
      <c r="B188" s="1"/>
      <c r="C188" s="35"/>
      <c r="D188" s="287"/>
      <c r="E188" s="288"/>
      <c r="F188" s="42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4"/>
        <v>0</v>
      </c>
      <c r="I188" s="14"/>
    </row>
    <row r="189" spans="1:9" ht="12.4" hidden="1" customHeight="1">
      <c r="A189" s="13"/>
      <c r="B189" s="1"/>
      <c r="C189" s="35"/>
      <c r="D189" s="287"/>
      <c r="E189" s="288"/>
      <c r="F189" s="42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4"/>
        <v>0</v>
      </c>
      <c r="I189" s="14"/>
    </row>
    <row r="190" spans="1:9" ht="12.4" hidden="1" customHeight="1">
      <c r="A190" s="13"/>
      <c r="B190" s="1"/>
      <c r="C190" s="35"/>
      <c r="D190" s="287"/>
      <c r="E190" s="288"/>
      <c r="F190" s="42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4"/>
        <v>0</v>
      </c>
      <c r="I190" s="14"/>
    </row>
    <row r="191" spans="1:9" ht="12.4" hidden="1" customHeight="1">
      <c r="A191" s="13"/>
      <c r="B191" s="1"/>
      <c r="C191" s="35"/>
      <c r="D191" s="287"/>
      <c r="E191" s="288"/>
      <c r="F191" s="42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4"/>
        <v>0</v>
      </c>
      <c r="I191" s="14"/>
    </row>
    <row r="192" spans="1:9" ht="12.4" hidden="1" customHeight="1">
      <c r="A192" s="13"/>
      <c r="B192" s="1"/>
      <c r="C192" s="35"/>
      <c r="D192" s="287"/>
      <c r="E192" s="288"/>
      <c r="F192" s="42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4"/>
        <v>0</v>
      </c>
      <c r="I192" s="14"/>
    </row>
    <row r="193" spans="1:9" ht="12.4" hidden="1" customHeight="1">
      <c r="A193" s="13"/>
      <c r="B193" s="1"/>
      <c r="C193" s="36"/>
      <c r="D193" s="287"/>
      <c r="E193" s="288"/>
      <c r="F193" s="42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4"/>
        <v>0</v>
      </c>
      <c r="I193" s="14"/>
    </row>
    <row r="194" spans="1:9" ht="12.4" hidden="1" customHeight="1">
      <c r="A194" s="13"/>
      <c r="B194" s="1"/>
      <c r="C194" s="36"/>
      <c r="D194" s="287"/>
      <c r="E194" s="288"/>
      <c r="F194" s="42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4"/>
        <v>0</v>
      </c>
      <c r="I194" s="14"/>
    </row>
    <row r="195" spans="1:9" ht="12.4" hidden="1" customHeight="1">
      <c r="A195" s="13"/>
      <c r="B195" s="1"/>
      <c r="C195" s="35"/>
      <c r="D195" s="287"/>
      <c r="E195" s="288"/>
      <c r="F195" s="42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4"/>
        <v>0</v>
      </c>
      <c r="I195" s="14"/>
    </row>
    <row r="196" spans="1:9" ht="12.4" hidden="1" customHeight="1">
      <c r="A196" s="13"/>
      <c r="B196" s="1"/>
      <c r="C196" s="35"/>
      <c r="D196" s="287"/>
      <c r="E196" s="288"/>
      <c r="F196" s="42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4"/>
        <v>0</v>
      </c>
      <c r="I196" s="14"/>
    </row>
    <row r="197" spans="1:9" ht="12.4" hidden="1" customHeight="1">
      <c r="A197" s="13"/>
      <c r="B197" s="1"/>
      <c r="C197" s="35"/>
      <c r="D197" s="287"/>
      <c r="E197" s="288"/>
      <c r="F197" s="42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4"/>
        <v>0</v>
      </c>
      <c r="I197" s="14"/>
    </row>
    <row r="198" spans="1:9" ht="12.4" hidden="1" customHeight="1">
      <c r="A198" s="13"/>
      <c r="B198" s="1"/>
      <c r="C198" s="35"/>
      <c r="D198" s="287"/>
      <c r="E198" s="288"/>
      <c r="F198" s="42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4"/>
        <v>0</v>
      </c>
      <c r="I198" s="14"/>
    </row>
    <row r="199" spans="1:9" ht="12.4" hidden="1" customHeight="1">
      <c r="A199" s="13"/>
      <c r="B199" s="1"/>
      <c r="C199" s="35"/>
      <c r="D199" s="287"/>
      <c r="E199" s="288"/>
      <c r="F199" s="42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4"/>
        <v>0</v>
      </c>
      <c r="I199" s="14"/>
    </row>
    <row r="200" spans="1:9" ht="12.4" hidden="1" customHeight="1">
      <c r="A200" s="13"/>
      <c r="B200" s="1"/>
      <c r="C200" s="35"/>
      <c r="D200" s="287"/>
      <c r="E200" s="288"/>
      <c r="F200" s="42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4"/>
        <v>0</v>
      </c>
      <c r="I200" s="14"/>
    </row>
    <row r="201" spans="1:9" ht="12.4" hidden="1" customHeight="1">
      <c r="A201" s="13"/>
      <c r="B201" s="1"/>
      <c r="C201" s="35"/>
      <c r="D201" s="287"/>
      <c r="E201" s="288"/>
      <c r="F201" s="42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4"/>
        <v>0</v>
      </c>
      <c r="I201" s="14"/>
    </row>
    <row r="202" spans="1:9" ht="12.4" hidden="1" customHeight="1">
      <c r="A202" s="13"/>
      <c r="B202" s="1"/>
      <c r="C202" s="35"/>
      <c r="D202" s="287"/>
      <c r="E202" s="288"/>
      <c r="F202" s="42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4"/>
        <v>0</v>
      </c>
      <c r="I202" s="14"/>
    </row>
    <row r="203" spans="1:9" ht="12.4" hidden="1" customHeight="1">
      <c r="A203" s="13"/>
      <c r="B203" s="1"/>
      <c r="C203" s="35"/>
      <c r="D203" s="287"/>
      <c r="E203" s="288"/>
      <c r="F203" s="42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4"/>
        <v>0</v>
      </c>
      <c r="I203" s="14"/>
    </row>
    <row r="204" spans="1:9" ht="12.4" hidden="1" customHeight="1">
      <c r="A204" s="13"/>
      <c r="B204" s="1"/>
      <c r="C204" s="35"/>
      <c r="D204" s="287"/>
      <c r="E204" s="288"/>
      <c r="F204" s="42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4"/>
        <v>0</v>
      </c>
      <c r="I204" s="14"/>
    </row>
    <row r="205" spans="1:9" ht="12.4" hidden="1" customHeight="1">
      <c r="A205" s="13"/>
      <c r="B205" s="1"/>
      <c r="C205" s="36"/>
      <c r="D205" s="287"/>
      <c r="E205" s="288"/>
      <c r="F205" s="42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4"/>
        <v>0</v>
      </c>
      <c r="I205" s="14"/>
    </row>
    <row r="206" spans="1:9" ht="12" hidden="1" customHeight="1">
      <c r="A206" s="13"/>
      <c r="B206" s="1"/>
      <c r="C206" s="35"/>
      <c r="D206" s="287"/>
      <c r="E206" s="288"/>
      <c r="F206" s="42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4"/>
        <v>0</v>
      </c>
      <c r="I206" s="14"/>
    </row>
    <row r="207" spans="1:9" ht="12.4" hidden="1" customHeight="1">
      <c r="A207" s="13"/>
      <c r="B207" s="1"/>
      <c r="C207" s="35"/>
      <c r="D207" s="287"/>
      <c r="E207" s="288"/>
      <c r="F207" s="42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4"/>
        <v>0</v>
      </c>
      <c r="I207" s="14"/>
    </row>
    <row r="208" spans="1:9" ht="12.4" hidden="1" customHeight="1">
      <c r="A208" s="13"/>
      <c r="B208" s="1"/>
      <c r="C208" s="35"/>
      <c r="D208" s="287"/>
      <c r="E208" s="288"/>
      <c r="F208" s="42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4"/>
        <v>0</v>
      </c>
      <c r="I208" s="14"/>
    </row>
    <row r="209" spans="1:9" ht="12.4" hidden="1" customHeight="1">
      <c r="A209" s="13"/>
      <c r="B209" s="1"/>
      <c r="C209" s="35"/>
      <c r="D209" s="287"/>
      <c r="E209" s="288"/>
      <c r="F209" s="42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4"/>
        <v>0</v>
      </c>
      <c r="I209" s="14"/>
    </row>
    <row r="210" spans="1:9" ht="12.4" hidden="1" customHeight="1">
      <c r="A210" s="13"/>
      <c r="B210" s="1"/>
      <c r="C210" s="35"/>
      <c r="D210" s="287"/>
      <c r="E210" s="288"/>
      <c r="F210" s="42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4"/>
        <v>0</v>
      </c>
      <c r="I210" s="14"/>
    </row>
    <row r="211" spans="1:9" ht="12.4" hidden="1" customHeight="1">
      <c r="A211" s="13"/>
      <c r="B211" s="1"/>
      <c r="C211" s="35"/>
      <c r="D211" s="287"/>
      <c r="E211" s="288"/>
      <c r="F211" s="42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4"/>
        <v>0</v>
      </c>
      <c r="I211" s="14"/>
    </row>
    <row r="212" spans="1:9" ht="12.4" hidden="1" customHeight="1">
      <c r="A212" s="13"/>
      <c r="B212" s="1"/>
      <c r="C212" s="35"/>
      <c r="D212" s="287"/>
      <c r="E212" s="288"/>
      <c r="F212" s="42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4"/>
        <v>0</v>
      </c>
      <c r="I212" s="14"/>
    </row>
    <row r="213" spans="1:9" ht="12.4" hidden="1" customHeight="1">
      <c r="A213" s="13"/>
      <c r="B213" s="1"/>
      <c r="C213" s="35"/>
      <c r="D213" s="287"/>
      <c r="E213" s="288"/>
      <c r="F213" s="42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4"/>
        <v>0</v>
      </c>
      <c r="I213" s="14"/>
    </row>
    <row r="214" spans="1:9" ht="12.4" hidden="1" customHeight="1">
      <c r="A214" s="13"/>
      <c r="B214" s="1"/>
      <c r="C214" s="35"/>
      <c r="D214" s="287"/>
      <c r="E214" s="288"/>
      <c r="F214" s="42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4"/>
        <v>0</v>
      </c>
      <c r="I214" s="14"/>
    </row>
    <row r="215" spans="1:9" ht="12.4" hidden="1" customHeight="1">
      <c r="A215" s="13"/>
      <c r="B215" s="1"/>
      <c r="C215" s="35"/>
      <c r="D215" s="287"/>
      <c r="E215" s="288"/>
      <c r="F215" s="42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4"/>
        <v>0</v>
      </c>
      <c r="I215" s="14"/>
    </row>
    <row r="216" spans="1:9" ht="12.4" hidden="1" customHeight="1">
      <c r="A216" s="13"/>
      <c r="B216" s="1"/>
      <c r="C216" s="35"/>
      <c r="D216" s="287"/>
      <c r="E216" s="288"/>
      <c r="F216" s="42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4"/>
        <v>0</v>
      </c>
      <c r="I216" s="14"/>
    </row>
    <row r="217" spans="1:9" ht="12.4" hidden="1" customHeight="1">
      <c r="A217" s="13"/>
      <c r="B217" s="1"/>
      <c r="C217" s="35"/>
      <c r="D217" s="287"/>
      <c r="E217" s="288"/>
      <c r="F217" s="42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4"/>
        <v>0</v>
      </c>
      <c r="I217" s="14"/>
    </row>
    <row r="218" spans="1:9" ht="12.4" hidden="1" customHeight="1">
      <c r="A218" s="13"/>
      <c r="B218" s="1"/>
      <c r="C218" s="35"/>
      <c r="D218" s="287"/>
      <c r="E218" s="288"/>
      <c r="F218" s="42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4"/>
        <v>0</v>
      </c>
      <c r="I218" s="14"/>
    </row>
    <row r="219" spans="1:9" ht="12.4" hidden="1" customHeight="1">
      <c r="A219" s="13"/>
      <c r="B219" s="1"/>
      <c r="C219" s="35"/>
      <c r="D219" s="287"/>
      <c r="E219" s="288"/>
      <c r="F219" s="42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4"/>
        <v>0</v>
      </c>
      <c r="I219" s="14"/>
    </row>
    <row r="220" spans="1:9" ht="12.4" hidden="1" customHeight="1">
      <c r="A220" s="13"/>
      <c r="B220" s="1"/>
      <c r="C220" s="35"/>
      <c r="D220" s="287"/>
      <c r="E220" s="288"/>
      <c r="F220" s="42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4"/>
        <v>0</v>
      </c>
      <c r="I220" s="14"/>
    </row>
    <row r="221" spans="1:9" ht="12.4" hidden="1" customHeight="1">
      <c r="A221" s="13"/>
      <c r="B221" s="1"/>
      <c r="C221" s="35"/>
      <c r="D221" s="287"/>
      <c r="E221" s="288"/>
      <c r="F221" s="42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4"/>
        <v>0</v>
      </c>
      <c r="I221" s="14"/>
    </row>
    <row r="222" spans="1:9" ht="12.4" hidden="1" customHeight="1">
      <c r="A222" s="13"/>
      <c r="B222" s="1"/>
      <c r="C222" s="35"/>
      <c r="D222" s="287"/>
      <c r="E222" s="288"/>
      <c r="F222" s="42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4"/>
        <v>0</v>
      </c>
      <c r="I222" s="14"/>
    </row>
    <row r="223" spans="1:9" ht="12.4" hidden="1" customHeight="1">
      <c r="A223" s="13"/>
      <c r="B223" s="1"/>
      <c r="C223" s="35"/>
      <c r="D223" s="287"/>
      <c r="E223" s="288"/>
      <c r="F223" s="42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4"/>
        <v>0</v>
      </c>
      <c r="I223" s="14"/>
    </row>
    <row r="224" spans="1:9" ht="12.4" hidden="1" customHeight="1">
      <c r="A224" s="13"/>
      <c r="B224" s="1"/>
      <c r="C224" s="35"/>
      <c r="D224" s="287"/>
      <c r="E224" s="288"/>
      <c r="F224" s="42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4"/>
        <v>0</v>
      </c>
      <c r="I224" s="14"/>
    </row>
    <row r="225" spans="1:9" ht="12.4" hidden="1" customHeight="1">
      <c r="A225" s="13"/>
      <c r="B225" s="1"/>
      <c r="C225" s="35"/>
      <c r="D225" s="287"/>
      <c r="E225" s="288"/>
      <c r="F225" s="42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4"/>
        <v>0</v>
      </c>
      <c r="I225" s="14"/>
    </row>
    <row r="226" spans="1:9" ht="12.4" hidden="1" customHeight="1">
      <c r="A226" s="13"/>
      <c r="B226" s="1"/>
      <c r="C226" s="35"/>
      <c r="D226" s="287"/>
      <c r="E226" s="288"/>
      <c r="F226" s="42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4"/>
        <v>0</v>
      </c>
      <c r="I226" s="14"/>
    </row>
    <row r="227" spans="1:9" ht="12.4" hidden="1" customHeight="1">
      <c r="A227" s="13"/>
      <c r="B227" s="1"/>
      <c r="C227" s="35"/>
      <c r="D227" s="287"/>
      <c r="E227" s="288"/>
      <c r="F227" s="42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4"/>
        <v>0</v>
      </c>
      <c r="I227" s="14"/>
    </row>
    <row r="228" spans="1:9" ht="12.4" hidden="1" customHeight="1">
      <c r="A228" s="13"/>
      <c r="B228" s="1"/>
      <c r="C228" s="35"/>
      <c r="D228" s="287"/>
      <c r="E228" s="288"/>
      <c r="F228" s="42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4"/>
        <v>0</v>
      </c>
      <c r="I228" s="14"/>
    </row>
    <row r="229" spans="1:9" ht="12.4" hidden="1" customHeight="1">
      <c r="A229" s="13"/>
      <c r="B229" s="1"/>
      <c r="C229" s="35"/>
      <c r="D229" s="287"/>
      <c r="E229" s="288"/>
      <c r="F229" s="42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4"/>
        <v>0</v>
      </c>
      <c r="I229" s="14"/>
    </row>
    <row r="230" spans="1:9" ht="12.4" hidden="1" customHeight="1">
      <c r="A230" s="13"/>
      <c r="B230" s="1"/>
      <c r="C230" s="35"/>
      <c r="D230" s="287"/>
      <c r="E230" s="288"/>
      <c r="F230" s="42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4"/>
        <v>0</v>
      </c>
      <c r="I230" s="14"/>
    </row>
    <row r="231" spans="1:9" ht="12.4" hidden="1" customHeight="1">
      <c r="A231" s="13"/>
      <c r="B231" s="1"/>
      <c r="C231" s="35"/>
      <c r="D231" s="287"/>
      <c r="E231" s="288"/>
      <c r="F231" s="42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4"/>
        <v>0</v>
      </c>
      <c r="I231" s="14"/>
    </row>
    <row r="232" spans="1:9" ht="12.4" hidden="1" customHeight="1">
      <c r="A232" s="13"/>
      <c r="B232" s="1"/>
      <c r="C232" s="35"/>
      <c r="D232" s="287"/>
      <c r="E232" s="288"/>
      <c r="F232" s="42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4"/>
        <v>0</v>
      </c>
      <c r="I232" s="14"/>
    </row>
    <row r="233" spans="1:9" ht="12.4" hidden="1" customHeight="1">
      <c r="A233" s="13"/>
      <c r="B233" s="1"/>
      <c r="C233" s="36"/>
      <c r="D233" s="287"/>
      <c r="E233" s="288"/>
      <c r="F233" s="42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>ROUND(IF(ISNUMBER(B233), G233*B233, 0),5)</f>
        <v>0</v>
      </c>
      <c r="I233" s="14"/>
    </row>
    <row r="234" spans="1:9" ht="12" hidden="1" customHeight="1">
      <c r="A234" s="13"/>
      <c r="B234" s="1"/>
      <c r="C234" s="35"/>
      <c r="D234" s="287"/>
      <c r="E234" s="288"/>
      <c r="F234" s="42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 t="shared" ref="H234:H284" si="5">ROUND(IF(ISNUMBER(B234), G234*B234, 0),5)</f>
        <v>0</v>
      </c>
      <c r="I234" s="14"/>
    </row>
    <row r="235" spans="1:9" ht="12.4" hidden="1" customHeight="1">
      <c r="A235" s="13"/>
      <c r="B235" s="1"/>
      <c r="C235" s="35"/>
      <c r="D235" s="287"/>
      <c r="E235" s="288"/>
      <c r="F235" s="42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si="5"/>
        <v>0</v>
      </c>
      <c r="I235" s="14"/>
    </row>
    <row r="236" spans="1:9" ht="12.4" hidden="1" customHeight="1">
      <c r="A236" s="13"/>
      <c r="B236" s="1"/>
      <c r="C236" s="35"/>
      <c r="D236" s="287"/>
      <c r="E236" s="288"/>
      <c r="F236" s="42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5"/>
        <v>0</v>
      </c>
      <c r="I236" s="14"/>
    </row>
    <row r="237" spans="1:9" ht="12.4" hidden="1" customHeight="1">
      <c r="A237" s="13"/>
      <c r="B237" s="1"/>
      <c r="C237" s="35"/>
      <c r="D237" s="287"/>
      <c r="E237" s="288"/>
      <c r="F237" s="42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5"/>
        <v>0</v>
      </c>
      <c r="I237" s="14"/>
    </row>
    <row r="238" spans="1:9" ht="12.4" hidden="1" customHeight="1">
      <c r="A238" s="13"/>
      <c r="B238" s="1"/>
      <c r="C238" s="35"/>
      <c r="D238" s="287"/>
      <c r="E238" s="288"/>
      <c r="F238" s="42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5"/>
        <v>0</v>
      </c>
      <c r="I238" s="14"/>
    </row>
    <row r="239" spans="1:9" ht="12.4" hidden="1" customHeight="1">
      <c r="A239" s="13"/>
      <c r="B239" s="1"/>
      <c r="C239" s="35"/>
      <c r="D239" s="287"/>
      <c r="E239" s="288"/>
      <c r="F239" s="42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5"/>
        <v>0</v>
      </c>
      <c r="I239" s="14"/>
    </row>
    <row r="240" spans="1:9" ht="12.4" hidden="1" customHeight="1">
      <c r="A240" s="13"/>
      <c r="B240" s="1"/>
      <c r="C240" s="35"/>
      <c r="D240" s="287"/>
      <c r="E240" s="288"/>
      <c r="F240" s="42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5"/>
        <v>0</v>
      </c>
      <c r="I240" s="14"/>
    </row>
    <row r="241" spans="1:9" ht="12.4" hidden="1" customHeight="1">
      <c r="A241" s="13"/>
      <c r="B241" s="1"/>
      <c r="C241" s="35"/>
      <c r="D241" s="287"/>
      <c r="E241" s="288"/>
      <c r="F241" s="42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5"/>
        <v>0</v>
      </c>
      <c r="I241" s="14"/>
    </row>
    <row r="242" spans="1:9" ht="12.4" hidden="1" customHeight="1">
      <c r="A242" s="13"/>
      <c r="B242" s="1"/>
      <c r="C242" s="35"/>
      <c r="D242" s="287"/>
      <c r="E242" s="288"/>
      <c r="F242" s="42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5"/>
        <v>0</v>
      </c>
      <c r="I242" s="14"/>
    </row>
    <row r="243" spans="1:9" ht="12.4" hidden="1" customHeight="1">
      <c r="A243" s="13"/>
      <c r="B243" s="1"/>
      <c r="C243" s="35"/>
      <c r="D243" s="287"/>
      <c r="E243" s="288"/>
      <c r="F243" s="42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5"/>
        <v>0</v>
      </c>
      <c r="I243" s="14"/>
    </row>
    <row r="244" spans="1:9" ht="12.4" hidden="1" customHeight="1">
      <c r="A244" s="13"/>
      <c r="B244" s="1"/>
      <c r="C244" s="35"/>
      <c r="D244" s="287"/>
      <c r="E244" s="288"/>
      <c r="F244" s="42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5"/>
        <v>0</v>
      </c>
      <c r="I244" s="14"/>
    </row>
    <row r="245" spans="1:9" ht="12.4" hidden="1" customHeight="1">
      <c r="A245" s="13"/>
      <c r="B245" s="1"/>
      <c r="C245" s="35"/>
      <c r="D245" s="287"/>
      <c r="E245" s="288"/>
      <c r="F245" s="42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5"/>
        <v>0</v>
      </c>
      <c r="I245" s="14"/>
    </row>
    <row r="246" spans="1:9" ht="12.4" hidden="1" customHeight="1">
      <c r="A246" s="13"/>
      <c r="B246" s="1"/>
      <c r="C246" s="35"/>
      <c r="D246" s="287"/>
      <c r="E246" s="288"/>
      <c r="F246" s="42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5"/>
        <v>0</v>
      </c>
      <c r="I246" s="14"/>
    </row>
    <row r="247" spans="1:9" ht="12.4" hidden="1" customHeight="1">
      <c r="A247" s="13"/>
      <c r="B247" s="1"/>
      <c r="C247" s="35"/>
      <c r="D247" s="287"/>
      <c r="E247" s="288"/>
      <c r="F247" s="42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5"/>
        <v>0</v>
      </c>
      <c r="I247" s="14"/>
    </row>
    <row r="248" spans="1:9" ht="12.4" hidden="1" customHeight="1">
      <c r="A248" s="13"/>
      <c r="B248" s="1"/>
      <c r="C248" s="35"/>
      <c r="D248" s="287"/>
      <c r="E248" s="288"/>
      <c r="F248" s="42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5"/>
        <v>0</v>
      </c>
      <c r="I248" s="14"/>
    </row>
    <row r="249" spans="1:9" ht="12.4" hidden="1" customHeight="1">
      <c r="A249" s="13"/>
      <c r="B249" s="1"/>
      <c r="C249" s="35"/>
      <c r="D249" s="287"/>
      <c r="E249" s="288"/>
      <c r="F249" s="42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5"/>
        <v>0</v>
      </c>
      <c r="I249" s="14"/>
    </row>
    <row r="250" spans="1:9" ht="12.4" hidden="1" customHeight="1">
      <c r="A250" s="13"/>
      <c r="B250" s="1"/>
      <c r="C250" s="35"/>
      <c r="D250" s="287"/>
      <c r="E250" s="288"/>
      <c r="F250" s="42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5"/>
        <v>0</v>
      </c>
      <c r="I250" s="14"/>
    </row>
    <row r="251" spans="1:9" ht="12.4" hidden="1" customHeight="1">
      <c r="A251" s="13"/>
      <c r="B251" s="1"/>
      <c r="C251" s="35"/>
      <c r="D251" s="287"/>
      <c r="E251" s="288"/>
      <c r="F251" s="42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5"/>
        <v>0</v>
      </c>
      <c r="I251" s="14"/>
    </row>
    <row r="252" spans="1:9" ht="12.4" hidden="1" customHeight="1">
      <c r="A252" s="13"/>
      <c r="B252" s="1"/>
      <c r="C252" s="35"/>
      <c r="D252" s="287"/>
      <c r="E252" s="288"/>
      <c r="F252" s="42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5"/>
        <v>0</v>
      </c>
      <c r="I252" s="14"/>
    </row>
    <row r="253" spans="1:9" ht="12.4" hidden="1" customHeight="1">
      <c r="A253" s="13"/>
      <c r="B253" s="1"/>
      <c r="C253" s="35"/>
      <c r="D253" s="287"/>
      <c r="E253" s="288"/>
      <c r="F253" s="42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5"/>
        <v>0</v>
      </c>
      <c r="I253" s="14"/>
    </row>
    <row r="254" spans="1:9" ht="12.4" hidden="1" customHeight="1">
      <c r="A254" s="13"/>
      <c r="B254" s="1"/>
      <c r="C254" s="35"/>
      <c r="D254" s="287"/>
      <c r="E254" s="288"/>
      <c r="F254" s="42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5"/>
        <v>0</v>
      </c>
      <c r="I254" s="14"/>
    </row>
    <row r="255" spans="1:9" ht="12.4" hidden="1" customHeight="1">
      <c r="A255" s="13"/>
      <c r="B255" s="1"/>
      <c r="C255" s="35"/>
      <c r="D255" s="287"/>
      <c r="E255" s="288"/>
      <c r="F255" s="42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5"/>
        <v>0</v>
      </c>
      <c r="I255" s="14"/>
    </row>
    <row r="256" spans="1:9" ht="12.4" hidden="1" customHeight="1">
      <c r="A256" s="13"/>
      <c r="B256" s="1"/>
      <c r="C256" s="35"/>
      <c r="D256" s="287"/>
      <c r="E256" s="288"/>
      <c r="F256" s="42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5"/>
        <v>0</v>
      </c>
      <c r="I256" s="14"/>
    </row>
    <row r="257" spans="1:9" ht="12.4" hidden="1" customHeight="1">
      <c r="A257" s="13"/>
      <c r="B257" s="1"/>
      <c r="C257" s="36"/>
      <c r="D257" s="287"/>
      <c r="E257" s="288"/>
      <c r="F257" s="42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5"/>
        <v>0</v>
      </c>
      <c r="I257" s="14"/>
    </row>
    <row r="258" spans="1:9" ht="12" hidden="1" customHeight="1">
      <c r="A258" s="13"/>
      <c r="B258" s="1"/>
      <c r="C258" s="35"/>
      <c r="D258" s="287"/>
      <c r="E258" s="288"/>
      <c r="F258" s="42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5"/>
        <v>0</v>
      </c>
      <c r="I258" s="14"/>
    </row>
    <row r="259" spans="1:9" ht="12.4" hidden="1" customHeight="1">
      <c r="A259" s="13"/>
      <c r="B259" s="1"/>
      <c r="C259" s="35"/>
      <c r="D259" s="287"/>
      <c r="E259" s="288"/>
      <c r="F259" s="42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5"/>
        <v>0</v>
      </c>
      <c r="I259" s="14"/>
    </row>
    <row r="260" spans="1:9" ht="12.4" hidden="1" customHeight="1">
      <c r="A260" s="13"/>
      <c r="B260" s="1"/>
      <c r="C260" s="35"/>
      <c r="D260" s="287"/>
      <c r="E260" s="288"/>
      <c r="F260" s="42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5"/>
        <v>0</v>
      </c>
      <c r="I260" s="14"/>
    </row>
    <row r="261" spans="1:9" ht="12.4" hidden="1" customHeight="1">
      <c r="A261" s="13"/>
      <c r="B261" s="1"/>
      <c r="C261" s="35"/>
      <c r="D261" s="287"/>
      <c r="E261" s="288"/>
      <c r="F261" s="42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5"/>
        <v>0</v>
      </c>
      <c r="I261" s="14"/>
    </row>
    <row r="262" spans="1:9" ht="12.4" hidden="1" customHeight="1">
      <c r="A262" s="13"/>
      <c r="B262" s="1"/>
      <c r="C262" s="35"/>
      <c r="D262" s="287"/>
      <c r="E262" s="288"/>
      <c r="F262" s="42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5"/>
        <v>0</v>
      </c>
      <c r="I262" s="14"/>
    </row>
    <row r="263" spans="1:9" ht="12.4" hidden="1" customHeight="1">
      <c r="A263" s="13"/>
      <c r="B263" s="1"/>
      <c r="C263" s="35"/>
      <c r="D263" s="287"/>
      <c r="E263" s="288"/>
      <c r="F263" s="42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5"/>
        <v>0</v>
      </c>
      <c r="I263" s="14"/>
    </row>
    <row r="264" spans="1:9" ht="12.4" hidden="1" customHeight="1">
      <c r="A264" s="13"/>
      <c r="B264" s="1"/>
      <c r="C264" s="35"/>
      <c r="D264" s="287"/>
      <c r="E264" s="288"/>
      <c r="F264" s="42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5"/>
        <v>0</v>
      </c>
      <c r="I264" s="14"/>
    </row>
    <row r="265" spans="1:9" ht="12.4" hidden="1" customHeight="1">
      <c r="A265" s="13"/>
      <c r="B265" s="1"/>
      <c r="C265" s="35"/>
      <c r="D265" s="287"/>
      <c r="E265" s="288"/>
      <c r="F265" s="42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5"/>
        <v>0</v>
      </c>
      <c r="I265" s="14"/>
    </row>
    <row r="266" spans="1:9" ht="12.4" hidden="1" customHeight="1">
      <c r="A266" s="13"/>
      <c r="B266" s="1"/>
      <c r="C266" s="35"/>
      <c r="D266" s="287"/>
      <c r="E266" s="288"/>
      <c r="F266" s="42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5"/>
        <v>0</v>
      </c>
      <c r="I266" s="14"/>
    </row>
    <row r="267" spans="1:9" ht="12.4" hidden="1" customHeight="1">
      <c r="A267" s="13"/>
      <c r="B267" s="1"/>
      <c r="C267" s="35"/>
      <c r="D267" s="287"/>
      <c r="E267" s="288"/>
      <c r="F267" s="42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5"/>
        <v>0</v>
      </c>
      <c r="I267" s="14"/>
    </row>
    <row r="268" spans="1:9" ht="12.4" hidden="1" customHeight="1">
      <c r="A268" s="13"/>
      <c r="B268" s="1"/>
      <c r="C268" s="35"/>
      <c r="D268" s="287"/>
      <c r="E268" s="288"/>
      <c r="F268" s="42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5"/>
        <v>0</v>
      </c>
      <c r="I268" s="14"/>
    </row>
    <row r="269" spans="1:9" ht="12.4" hidden="1" customHeight="1">
      <c r="A269" s="13"/>
      <c r="B269" s="1"/>
      <c r="C269" s="35"/>
      <c r="D269" s="287"/>
      <c r="E269" s="288"/>
      <c r="F269" s="42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5"/>
        <v>0</v>
      </c>
      <c r="I269" s="14"/>
    </row>
    <row r="270" spans="1:9" ht="12.4" hidden="1" customHeight="1">
      <c r="A270" s="13"/>
      <c r="B270" s="1"/>
      <c r="C270" s="35"/>
      <c r="D270" s="287"/>
      <c r="E270" s="288"/>
      <c r="F270" s="42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5"/>
        <v>0</v>
      </c>
      <c r="I270" s="14"/>
    </row>
    <row r="271" spans="1:9" ht="12.4" hidden="1" customHeight="1">
      <c r="A271" s="13"/>
      <c r="B271" s="1"/>
      <c r="C271" s="35"/>
      <c r="D271" s="287"/>
      <c r="E271" s="288"/>
      <c r="F271" s="42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5"/>
        <v>0</v>
      </c>
      <c r="I271" s="14"/>
    </row>
    <row r="272" spans="1:9" ht="12.4" hidden="1" customHeight="1">
      <c r="A272" s="13"/>
      <c r="B272" s="1"/>
      <c r="C272" s="35"/>
      <c r="D272" s="287"/>
      <c r="E272" s="288"/>
      <c r="F272" s="42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5"/>
        <v>0</v>
      </c>
      <c r="I272" s="14"/>
    </row>
    <row r="273" spans="1:9" ht="12.4" hidden="1" customHeight="1">
      <c r="A273" s="13"/>
      <c r="B273" s="1"/>
      <c r="C273" s="35"/>
      <c r="D273" s="287"/>
      <c r="E273" s="288"/>
      <c r="F273" s="42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5"/>
        <v>0</v>
      </c>
      <c r="I273" s="14"/>
    </row>
    <row r="274" spans="1:9" ht="12.4" hidden="1" customHeight="1">
      <c r="A274" s="13"/>
      <c r="B274" s="1"/>
      <c r="C274" s="35"/>
      <c r="D274" s="287"/>
      <c r="E274" s="288"/>
      <c r="F274" s="42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5"/>
        <v>0</v>
      </c>
      <c r="I274" s="14"/>
    </row>
    <row r="275" spans="1:9" ht="12.4" hidden="1" customHeight="1">
      <c r="A275" s="13"/>
      <c r="B275" s="1"/>
      <c r="C275" s="35"/>
      <c r="D275" s="287"/>
      <c r="E275" s="288"/>
      <c r="F275" s="42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5"/>
        <v>0</v>
      </c>
      <c r="I275" s="14"/>
    </row>
    <row r="276" spans="1:9" ht="12.4" hidden="1" customHeight="1">
      <c r="A276" s="13"/>
      <c r="B276" s="1"/>
      <c r="C276" s="35"/>
      <c r="D276" s="287"/>
      <c r="E276" s="288"/>
      <c r="F276" s="42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5"/>
        <v>0</v>
      </c>
      <c r="I276" s="14"/>
    </row>
    <row r="277" spans="1:9" ht="12.4" hidden="1" customHeight="1">
      <c r="A277" s="13"/>
      <c r="B277" s="1"/>
      <c r="C277" s="35"/>
      <c r="D277" s="287"/>
      <c r="E277" s="288"/>
      <c r="F277" s="42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5"/>
        <v>0</v>
      </c>
      <c r="I277" s="14"/>
    </row>
    <row r="278" spans="1:9" ht="12.4" hidden="1" customHeight="1">
      <c r="A278" s="13"/>
      <c r="B278" s="1"/>
      <c r="C278" s="35"/>
      <c r="D278" s="287"/>
      <c r="E278" s="288"/>
      <c r="F278" s="42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5"/>
        <v>0</v>
      </c>
      <c r="I278" s="14"/>
    </row>
    <row r="279" spans="1:9" ht="12.4" hidden="1" customHeight="1">
      <c r="A279" s="13"/>
      <c r="B279" s="1"/>
      <c r="C279" s="35"/>
      <c r="D279" s="287"/>
      <c r="E279" s="288"/>
      <c r="F279" s="42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5"/>
        <v>0</v>
      </c>
      <c r="I279" s="14"/>
    </row>
    <row r="280" spans="1:9" ht="12.4" hidden="1" customHeight="1">
      <c r="A280" s="13"/>
      <c r="B280" s="1"/>
      <c r="C280" s="35"/>
      <c r="D280" s="287"/>
      <c r="E280" s="288"/>
      <c r="F280" s="42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5"/>
        <v>0</v>
      </c>
      <c r="I280" s="14"/>
    </row>
    <row r="281" spans="1:9" ht="12.4" hidden="1" customHeight="1">
      <c r="A281" s="13"/>
      <c r="B281" s="1"/>
      <c r="C281" s="35"/>
      <c r="D281" s="287"/>
      <c r="E281" s="288"/>
      <c r="F281" s="42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5"/>
        <v>0</v>
      </c>
      <c r="I281" s="14"/>
    </row>
    <row r="282" spans="1:9" ht="12.4" hidden="1" customHeight="1">
      <c r="A282" s="13"/>
      <c r="B282" s="1"/>
      <c r="C282" s="35"/>
      <c r="D282" s="287"/>
      <c r="E282" s="288"/>
      <c r="F282" s="42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5"/>
        <v>0</v>
      </c>
      <c r="I282" s="14"/>
    </row>
    <row r="283" spans="1:9" ht="12.4" hidden="1" customHeight="1">
      <c r="A283" s="13"/>
      <c r="B283" s="1"/>
      <c r="C283" s="35"/>
      <c r="D283" s="287"/>
      <c r="E283" s="288"/>
      <c r="F283" s="42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5"/>
        <v>0</v>
      </c>
      <c r="I283" s="14"/>
    </row>
    <row r="284" spans="1:9" ht="12.4" hidden="1" customHeight="1">
      <c r="A284" s="13"/>
      <c r="B284" s="1"/>
      <c r="C284" s="35"/>
      <c r="D284" s="287"/>
      <c r="E284" s="288"/>
      <c r="F284" s="42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5"/>
        <v>0</v>
      </c>
      <c r="I284" s="14"/>
    </row>
    <row r="285" spans="1:9" ht="12.4" hidden="1" customHeight="1">
      <c r="A285" s="13"/>
      <c r="B285" s="1"/>
      <c r="C285" s="36"/>
      <c r="D285" s="287"/>
      <c r="E285" s="288"/>
      <c r="F285" s="42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>ROUND(IF(ISNUMBER(B285), G285*B285, 0),5)</f>
        <v>0</v>
      </c>
      <c r="I285" s="14"/>
    </row>
    <row r="286" spans="1:9" ht="12" hidden="1" customHeight="1">
      <c r="A286" s="13"/>
      <c r="B286" s="1"/>
      <c r="C286" s="35"/>
      <c r="D286" s="287"/>
      <c r="E286" s="288"/>
      <c r="F286" s="42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 t="shared" ref="H286:H302" si="6">ROUND(IF(ISNUMBER(B286), G286*B286, 0),5)</f>
        <v>0</v>
      </c>
      <c r="I286" s="14"/>
    </row>
    <row r="287" spans="1:9" ht="12.4" hidden="1" customHeight="1">
      <c r="A287" s="13"/>
      <c r="B287" s="1"/>
      <c r="C287" s="35"/>
      <c r="D287" s="287"/>
      <c r="E287" s="288"/>
      <c r="F287" s="42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si="6"/>
        <v>0</v>
      </c>
      <c r="I287" s="14"/>
    </row>
    <row r="288" spans="1:9" ht="12.4" hidden="1" customHeight="1">
      <c r="A288" s="13"/>
      <c r="B288" s="1"/>
      <c r="C288" s="35"/>
      <c r="D288" s="287"/>
      <c r="E288" s="288"/>
      <c r="F288" s="42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6"/>
        <v>0</v>
      </c>
      <c r="I288" s="14"/>
    </row>
    <row r="289" spans="1:9" ht="12.4" hidden="1" customHeight="1">
      <c r="A289" s="13"/>
      <c r="B289" s="1"/>
      <c r="C289" s="35"/>
      <c r="D289" s="287"/>
      <c r="E289" s="288"/>
      <c r="F289" s="42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6"/>
        <v>0</v>
      </c>
      <c r="I289" s="14"/>
    </row>
    <row r="290" spans="1:9" ht="12.4" hidden="1" customHeight="1">
      <c r="A290" s="13"/>
      <c r="B290" s="1"/>
      <c r="C290" s="35"/>
      <c r="D290" s="287"/>
      <c r="E290" s="288"/>
      <c r="F290" s="42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6"/>
        <v>0</v>
      </c>
      <c r="I290" s="14"/>
    </row>
    <row r="291" spans="1:9" ht="12.4" hidden="1" customHeight="1">
      <c r="A291" s="13"/>
      <c r="B291" s="1"/>
      <c r="C291" s="35"/>
      <c r="D291" s="287"/>
      <c r="E291" s="288"/>
      <c r="F291" s="42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6"/>
        <v>0</v>
      </c>
      <c r="I291" s="14"/>
    </row>
    <row r="292" spans="1:9" ht="12.4" hidden="1" customHeight="1">
      <c r="A292" s="13"/>
      <c r="B292" s="1"/>
      <c r="C292" s="35"/>
      <c r="D292" s="287"/>
      <c r="E292" s="288"/>
      <c r="F292" s="42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6"/>
        <v>0</v>
      </c>
      <c r="I292" s="14"/>
    </row>
    <row r="293" spans="1:9" ht="12.4" hidden="1" customHeight="1">
      <c r="A293" s="13"/>
      <c r="B293" s="1"/>
      <c r="C293" s="35"/>
      <c r="D293" s="287"/>
      <c r="E293" s="288"/>
      <c r="F293" s="42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6"/>
        <v>0</v>
      </c>
      <c r="I293" s="14"/>
    </row>
    <row r="294" spans="1:9" ht="12.4" hidden="1" customHeight="1">
      <c r="A294" s="13"/>
      <c r="B294" s="1"/>
      <c r="C294" s="35"/>
      <c r="D294" s="287"/>
      <c r="E294" s="288"/>
      <c r="F294" s="42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6"/>
        <v>0</v>
      </c>
      <c r="I294" s="14"/>
    </row>
    <row r="295" spans="1:9" ht="12.4" hidden="1" customHeight="1">
      <c r="A295" s="13"/>
      <c r="B295" s="1"/>
      <c r="C295" s="35"/>
      <c r="D295" s="287"/>
      <c r="E295" s="288"/>
      <c r="F295" s="42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6"/>
        <v>0</v>
      </c>
      <c r="I295" s="14"/>
    </row>
    <row r="296" spans="1:9" ht="12.4" hidden="1" customHeight="1">
      <c r="A296" s="13"/>
      <c r="B296" s="1"/>
      <c r="C296" s="35"/>
      <c r="D296" s="287"/>
      <c r="E296" s="288"/>
      <c r="F296" s="42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6"/>
        <v>0</v>
      </c>
      <c r="I296" s="14"/>
    </row>
    <row r="297" spans="1:9" ht="12.4" hidden="1" customHeight="1">
      <c r="A297" s="13"/>
      <c r="B297" s="1"/>
      <c r="C297" s="35"/>
      <c r="D297" s="287"/>
      <c r="E297" s="288"/>
      <c r="F297" s="42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6"/>
        <v>0</v>
      </c>
      <c r="I297" s="14"/>
    </row>
    <row r="298" spans="1:9" ht="12.4" hidden="1" customHeight="1">
      <c r="A298" s="13"/>
      <c r="B298" s="1"/>
      <c r="C298" s="35"/>
      <c r="D298" s="287"/>
      <c r="E298" s="288"/>
      <c r="F298" s="42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6"/>
        <v>0</v>
      </c>
      <c r="I298" s="14"/>
    </row>
    <row r="299" spans="1:9" ht="12.4" hidden="1" customHeight="1">
      <c r="A299" s="13"/>
      <c r="B299" s="1"/>
      <c r="C299" s="35"/>
      <c r="D299" s="287"/>
      <c r="E299" s="288"/>
      <c r="F299" s="42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6"/>
        <v>0</v>
      </c>
      <c r="I299" s="14"/>
    </row>
    <row r="300" spans="1:9" ht="12.4" hidden="1" customHeight="1">
      <c r="A300" s="13"/>
      <c r="B300" s="1"/>
      <c r="C300" s="35"/>
      <c r="D300" s="287"/>
      <c r="E300" s="288"/>
      <c r="F300" s="42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6"/>
        <v>0</v>
      </c>
      <c r="I300" s="14"/>
    </row>
    <row r="301" spans="1:9" ht="12.4" hidden="1" customHeight="1">
      <c r="A301" s="13"/>
      <c r="B301" s="1"/>
      <c r="C301" s="36"/>
      <c r="D301" s="287"/>
      <c r="E301" s="288"/>
      <c r="F301" s="42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6"/>
        <v>0</v>
      </c>
      <c r="I301" s="14"/>
    </row>
    <row r="302" spans="1:9" ht="12.4" hidden="1" customHeight="1">
      <c r="A302" s="13"/>
      <c r="B302" s="1"/>
      <c r="C302" s="36"/>
      <c r="D302" s="287"/>
      <c r="E302" s="288"/>
      <c r="F302" s="42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6"/>
        <v>0</v>
      </c>
      <c r="I302" s="14"/>
    </row>
    <row r="303" spans="1:9" ht="12.4" hidden="1" customHeight="1">
      <c r="A303" s="13"/>
      <c r="B303" s="1"/>
      <c r="C303" s="35"/>
      <c r="D303" s="287"/>
      <c r="E303" s="288"/>
      <c r="F303" s="42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>ROUND(IF(ISNUMBER(B303), G303*B303, 0),5)</f>
        <v>0</v>
      </c>
      <c r="I303" s="14"/>
    </row>
    <row r="304" spans="1:9" ht="12.4" hidden="1" customHeight="1">
      <c r="A304" s="13"/>
      <c r="B304" s="1"/>
      <c r="C304" s="35"/>
      <c r="D304" s="287"/>
      <c r="E304" s="288"/>
      <c r="F304" s="42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 t="shared" ref="H304:H341" si="7">ROUND(IF(ISNUMBER(B304), G304*B304, 0),5)</f>
        <v>0</v>
      </c>
      <c r="I304" s="14"/>
    </row>
    <row r="305" spans="1:9" ht="12.4" hidden="1" customHeight="1">
      <c r="A305" s="13"/>
      <c r="B305" s="1"/>
      <c r="C305" s="35"/>
      <c r="D305" s="287"/>
      <c r="E305" s="288"/>
      <c r="F305" s="42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si="7"/>
        <v>0</v>
      </c>
      <c r="I305" s="14"/>
    </row>
    <row r="306" spans="1:9" ht="12.4" hidden="1" customHeight="1">
      <c r="A306" s="13"/>
      <c r="B306" s="1"/>
      <c r="C306" s="35"/>
      <c r="D306" s="287"/>
      <c r="E306" s="288"/>
      <c r="F306" s="42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7"/>
        <v>0</v>
      </c>
      <c r="I306" s="14"/>
    </row>
    <row r="307" spans="1:9" ht="12.4" hidden="1" customHeight="1">
      <c r="A307" s="13"/>
      <c r="B307" s="1"/>
      <c r="C307" s="35"/>
      <c r="D307" s="287"/>
      <c r="E307" s="288"/>
      <c r="F307" s="42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7"/>
        <v>0</v>
      </c>
      <c r="I307" s="14"/>
    </row>
    <row r="308" spans="1:9" ht="12.4" hidden="1" customHeight="1">
      <c r="A308" s="13"/>
      <c r="B308" s="1"/>
      <c r="C308" s="35"/>
      <c r="D308" s="287"/>
      <c r="E308" s="288"/>
      <c r="F308" s="42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7"/>
        <v>0</v>
      </c>
      <c r="I308" s="14"/>
    </row>
    <row r="309" spans="1:9" ht="12.4" hidden="1" customHeight="1">
      <c r="A309" s="13"/>
      <c r="B309" s="1"/>
      <c r="C309" s="35"/>
      <c r="D309" s="287"/>
      <c r="E309" s="288"/>
      <c r="F309" s="42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7"/>
        <v>0</v>
      </c>
      <c r="I309" s="14"/>
    </row>
    <row r="310" spans="1:9" ht="12.4" hidden="1" customHeight="1">
      <c r="A310" s="13"/>
      <c r="B310" s="1"/>
      <c r="C310" s="35"/>
      <c r="D310" s="287"/>
      <c r="E310" s="288"/>
      <c r="F310" s="42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7"/>
        <v>0</v>
      </c>
      <c r="I310" s="14"/>
    </row>
    <row r="311" spans="1:9" ht="12.4" hidden="1" customHeight="1">
      <c r="A311" s="13"/>
      <c r="B311" s="1"/>
      <c r="C311" s="35"/>
      <c r="D311" s="287"/>
      <c r="E311" s="288"/>
      <c r="F311" s="42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7"/>
        <v>0</v>
      </c>
      <c r="I311" s="14"/>
    </row>
    <row r="312" spans="1:9" ht="12.4" hidden="1" customHeight="1">
      <c r="A312" s="13"/>
      <c r="B312" s="1"/>
      <c r="C312" s="35"/>
      <c r="D312" s="287"/>
      <c r="E312" s="288"/>
      <c r="F312" s="42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7"/>
        <v>0</v>
      </c>
      <c r="I312" s="14"/>
    </row>
    <row r="313" spans="1:9" ht="12.4" hidden="1" customHeight="1">
      <c r="A313" s="13"/>
      <c r="B313" s="1"/>
      <c r="C313" s="35"/>
      <c r="D313" s="287"/>
      <c r="E313" s="288"/>
      <c r="F313" s="42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7"/>
        <v>0</v>
      </c>
      <c r="I313" s="14"/>
    </row>
    <row r="314" spans="1:9" ht="12.4" hidden="1" customHeight="1">
      <c r="A314" s="13"/>
      <c r="B314" s="1"/>
      <c r="C314" s="36"/>
      <c r="D314" s="287"/>
      <c r="E314" s="288"/>
      <c r="F314" s="42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7"/>
        <v>0</v>
      </c>
      <c r="I314" s="14"/>
    </row>
    <row r="315" spans="1:9" ht="12" hidden="1" customHeight="1">
      <c r="A315" s="13"/>
      <c r="B315" s="1"/>
      <c r="C315" s="35"/>
      <c r="D315" s="287"/>
      <c r="E315" s="288"/>
      <c r="F315" s="42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7"/>
        <v>0</v>
      </c>
      <c r="I315" s="14"/>
    </row>
    <row r="316" spans="1:9" ht="12.4" hidden="1" customHeight="1">
      <c r="A316" s="13"/>
      <c r="B316" s="1"/>
      <c r="C316" s="35"/>
      <c r="D316" s="287"/>
      <c r="E316" s="288"/>
      <c r="F316" s="42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7"/>
        <v>0</v>
      </c>
      <c r="I316" s="14"/>
    </row>
    <row r="317" spans="1:9" ht="12.4" hidden="1" customHeight="1">
      <c r="A317" s="13"/>
      <c r="B317" s="1"/>
      <c r="C317" s="35"/>
      <c r="D317" s="287"/>
      <c r="E317" s="288"/>
      <c r="F317" s="42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7"/>
        <v>0</v>
      </c>
      <c r="I317" s="14"/>
    </row>
    <row r="318" spans="1:9" ht="12.4" hidden="1" customHeight="1">
      <c r="A318" s="13"/>
      <c r="B318" s="1"/>
      <c r="C318" s="35"/>
      <c r="D318" s="287"/>
      <c r="E318" s="288"/>
      <c r="F318" s="42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7"/>
        <v>0</v>
      </c>
      <c r="I318" s="14"/>
    </row>
    <row r="319" spans="1:9" ht="12.4" hidden="1" customHeight="1">
      <c r="A319" s="13"/>
      <c r="B319" s="1"/>
      <c r="C319" s="35"/>
      <c r="D319" s="287"/>
      <c r="E319" s="288"/>
      <c r="F319" s="42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7"/>
        <v>0</v>
      </c>
      <c r="I319" s="14"/>
    </row>
    <row r="320" spans="1:9" ht="12.4" hidden="1" customHeight="1">
      <c r="A320" s="13"/>
      <c r="B320" s="1"/>
      <c r="C320" s="35"/>
      <c r="D320" s="287"/>
      <c r="E320" s="288"/>
      <c r="F320" s="42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7"/>
        <v>0</v>
      </c>
      <c r="I320" s="14"/>
    </row>
    <row r="321" spans="1:9" ht="12.4" hidden="1" customHeight="1">
      <c r="A321" s="13"/>
      <c r="B321" s="1"/>
      <c r="C321" s="35"/>
      <c r="D321" s="287"/>
      <c r="E321" s="288"/>
      <c r="F321" s="42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7"/>
        <v>0</v>
      </c>
      <c r="I321" s="14"/>
    </row>
    <row r="322" spans="1:9" ht="12.4" hidden="1" customHeight="1">
      <c r="A322" s="13"/>
      <c r="B322" s="1"/>
      <c r="C322" s="35"/>
      <c r="D322" s="287"/>
      <c r="E322" s="288"/>
      <c r="F322" s="42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7"/>
        <v>0</v>
      </c>
      <c r="I322" s="14"/>
    </row>
    <row r="323" spans="1:9" ht="12.4" hidden="1" customHeight="1">
      <c r="A323" s="13"/>
      <c r="B323" s="1"/>
      <c r="C323" s="35"/>
      <c r="D323" s="287"/>
      <c r="E323" s="288"/>
      <c r="F323" s="42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7"/>
        <v>0</v>
      </c>
      <c r="I323" s="14"/>
    </row>
    <row r="324" spans="1:9" ht="12.4" hidden="1" customHeight="1">
      <c r="A324" s="13"/>
      <c r="B324" s="1"/>
      <c r="C324" s="35"/>
      <c r="D324" s="287"/>
      <c r="E324" s="288"/>
      <c r="F324" s="42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7"/>
        <v>0</v>
      </c>
      <c r="I324" s="14"/>
    </row>
    <row r="325" spans="1:9" ht="12.4" hidden="1" customHeight="1">
      <c r="A325" s="13"/>
      <c r="B325" s="1"/>
      <c r="C325" s="35"/>
      <c r="D325" s="287"/>
      <c r="E325" s="288"/>
      <c r="F325" s="42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7"/>
        <v>0</v>
      </c>
      <c r="I325" s="14"/>
    </row>
    <row r="326" spans="1:9" ht="12.4" hidden="1" customHeight="1">
      <c r="A326" s="13"/>
      <c r="B326" s="1"/>
      <c r="C326" s="35"/>
      <c r="D326" s="287"/>
      <c r="E326" s="288"/>
      <c r="F326" s="42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7"/>
        <v>0</v>
      </c>
      <c r="I326" s="14"/>
    </row>
    <row r="327" spans="1:9" ht="12.4" hidden="1" customHeight="1">
      <c r="A327" s="13"/>
      <c r="B327" s="1"/>
      <c r="C327" s="35"/>
      <c r="D327" s="287"/>
      <c r="E327" s="288"/>
      <c r="F327" s="42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7"/>
        <v>0</v>
      </c>
      <c r="I327" s="14"/>
    </row>
    <row r="328" spans="1:9" ht="12.4" hidden="1" customHeight="1">
      <c r="A328" s="13"/>
      <c r="B328" s="1"/>
      <c r="C328" s="35"/>
      <c r="D328" s="287"/>
      <c r="E328" s="288"/>
      <c r="F328" s="42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7"/>
        <v>0</v>
      </c>
      <c r="I328" s="14"/>
    </row>
    <row r="329" spans="1:9" ht="12.4" hidden="1" customHeight="1">
      <c r="A329" s="13"/>
      <c r="B329" s="1"/>
      <c r="C329" s="35"/>
      <c r="D329" s="287"/>
      <c r="E329" s="288"/>
      <c r="F329" s="42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7"/>
        <v>0</v>
      </c>
      <c r="I329" s="14"/>
    </row>
    <row r="330" spans="1:9" ht="12.4" hidden="1" customHeight="1">
      <c r="A330" s="13"/>
      <c r="B330" s="1"/>
      <c r="C330" s="35"/>
      <c r="D330" s="287"/>
      <c r="E330" s="288"/>
      <c r="F330" s="42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7"/>
        <v>0</v>
      </c>
      <c r="I330" s="14"/>
    </row>
    <row r="331" spans="1:9" ht="12.4" hidden="1" customHeight="1">
      <c r="A331" s="13"/>
      <c r="B331" s="1"/>
      <c r="C331" s="35"/>
      <c r="D331" s="287"/>
      <c r="E331" s="288"/>
      <c r="F331" s="42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7"/>
        <v>0</v>
      </c>
      <c r="I331" s="14"/>
    </row>
    <row r="332" spans="1:9" ht="12.4" hidden="1" customHeight="1">
      <c r="A332" s="13"/>
      <c r="B332" s="1"/>
      <c r="C332" s="35"/>
      <c r="D332" s="287"/>
      <c r="E332" s="288"/>
      <c r="F332" s="42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7"/>
        <v>0</v>
      </c>
      <c r="I332" s="14"/>
    </row>
    <row r="333" spans="1:9" ht="12.4" hidden="1" customHeight="1">
      <c r="A333" s="13"/>
      <c r="B333" s="1"/>
      <c r="C333" s="35"/>
      <c r="D333" s="287"/>
      <c r="E333" s="288"/>
      <c r="F333" s="42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7"/>
        <v>0</v>
      </c>
      <c r="I333" s="14"/>
    </row>
    <row r="334" spans="1:9" ht="12.4" hidden="1" customHeight="1">
      <c r="A334" s="13"/>
      <c r="B334" s="1"/>
      <c r="C334" s="35"/>
      <c r="D334" s="287"/>
      <c r="E334" s="288"/>
      <c r="F334" s="42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7"/>
        <v>0</v>
      </c>
      <c r="I334" s="14"/>
    </row>
    <row r="335" spans="1:9" ht="12.4" hidden="1" customHeight="1">
      <c r="A335" s="13"/>
      <c r="B335" s="1"/>
      <c r="C335" s="35"/>
      <c r="D335" s="287"/>
      <c r="E335" s="288"/>
      <c r="F335" s="42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7"/>
        <v>0</v>
      </c>
      <c r="I335" s="14"/>
    </row>
    <row r="336" spans="1:9" ht="12.4" hidden="1" customHeight="1">
      <c r="A336" s="13"/>
      <c r="B336" s="1"/>
      <c r="C336" s="35"/>
      <c r="D336" s="287"/>
      <c r="E336" s="288"/>
      <c r="F336" s="42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7"/>
        <v>0</v>
      </c>
      <c r="I336" s="14"/>
    </row>
    <row r="337" spans="1:9" ht="12.4" hidden="1" customHeight="1">
      <c r="A337" s="13"/>
      <c r="B337" s="1"/>
      <c r="C337" s="35"/>
      <c r="D337" s="287"/>
      <c r="E337" s="288"/>
      <c r="F337" s="42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7"/>
        <v>0</v>
      </c>
      <c r="I337" s="14"/>
    </row>
    <row r="338" spans="1:9" ht="12.4" hidden="1" customHeight="1">
      <c r="A338" s="13"/>
      <c r="B338" s="1"/>
      <c r="C338" s="35"/>
      <c r="D338" s="287"/>
      <c r="E338" s="288"/>
      <c r="F338" s="42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7"/>
        <v>0</v>
      </c>
      <c r="I338" s="14"/>
    </row>
    <row r="339" spans="1:9" ht="12.4" hidden="1" customHeight="1">
      <c r="A339" s="13"/>
      <c r="B339" s="1"/>
      <c r="C339" s="35"/>
      <c r="D339" s="287"/>
      <c r="E339" s="288"/>
      <c r="F339" s="42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7"/>
        <v>0</v>
      </c>
      <c r="I339" s="14"/>
    </row>
    <row r="340" spans="1:9" ht="12.4" hidden="1" customHeight="1">
      <c r="A340" s="13"/>
      <c r="B340" s="1"/>
      <c r="C340" s="35"/>
      <c r="D340" s="287"/>
      <c r="E340" s="288"/>
      <c r="F340" s="42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7"/>
        <v>0</v>
      </c>
      <c r="I340" s="14"/>
    </row>
    <row r="341" spans="1:9" ht="12.4" hidden="1" customHeight="1">
      <c r="A341" s="13"/>
      <c r="B341" s="1"/>
      <c r="C341" s="35"/>
      <c r="D341" s="287"/>
      <c r="E341" s="288"/>
      <c r="F341" s="42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7"/>
        <v>0</v>
      </c>
      <c r="I341" s="14"/>
    </row>
    <row r="342" spans="1:9" ht="12.4" hidden="1" customHeight="1">
      <c r="A342" s="13"/>
      <c r="B342" s="1"/>
      <c r="C342" s="36"/>
      <c r="D342" s="287"/>
      <c r="E342" s="288"/>
      <c r="F342" s="42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>ROUND(IF(ISNUMBER(B342), G342*B342, 0),5)</f>
        <v>0</v>
      </c>
      <c r="I342" s="14"/>
    </row>
    <row r="343" spans="1:9" ht="12" hidden="1" customHeight="1">
      <c r="A343" s="13"/>
      <c r="B343" s="1"/>
      <c r="C343" s="35"/>
      <c r="D343" s="287"/>
      <c r="E343" s="288"/>
      <c r="F343" s="42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 t="shared" ref="H343:H393" si="8">ROUND(IF(ISNUMBER(B343), G343*B343, 0),5)</f>
        <v>0</v>
      </c>
      <c r="I343" s="14"/>
    </row>
    <row r="344" spans="1:9" ht="12.4" hidden="1" customHeight="1">
      <c r="A344" s="13"/>
      <c r="B344" s="1"/>
      <c r="C344" s="35"/>
      <c r="D344" s="287"/>
      <c r="E344" s="288"/>
      <c r="F344" s="42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si="8"/>
        <v>0</v>
      </c>
      <c r="I344" s="14"/>
    </row>
    <row r="345" spans="1:9" ht="12.4" hidden="1" customHeight="1">
      <c r="A345" s="13"/>
      <c r="B345" s="1"/>
      <c r="C345" s="35"/>
      <c r="D345" s="287"/>
      <c r="E345" s="288"/>
      <c r="F345" s="42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12.4" hidden="1" customHeight="1">
      <c r="A346" s="13"/>
      <c r="B346" s="1"/>
      <c r="C346" s="35"/>
      <c r="D346" s="287"/>
      <c r="E346" s="288"/>
      <c r="F346" s="42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12.4" hidden="1" customHeight="1">
      <c r="A347" s="13"/>
      <c r="B347" s="1"/>
      <c r="C347" s="35"/>
      <c r="D347" s="287"/>
      <c r="E347" s="288"/>
      <c r="F347" s="42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12.4" hidden="1" customHeight="1">
      <c r="A348" s="13"/>
      <c r="B348" s="1"/>
      <c r="C348" s="35"/>
      <c r="D348" s="287"/>
      <c r="E348" s="288"/>
      <c r="F348" s="42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12.4" hidden="1" customHeight="1">
      <c r="A349" s="13"/>
      <c r="B349" s="1"/>
      <c r="C349" s="35"/>
      <c r="D349" s="287"/>
      <c r="E349" s="288"/>
      <c r="F349" s="42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8"/>
        <v>0</v>
      </c>
      <c r="I349" s="14"/>
    </row>
    <row r="350" spans="1:9" ht="12.4" hidden="1" customHeight="1">
      <c r="A350" s="13"/>
      <c r="B350" s="1"/>
      <c r="C350" s="35"/>
      <c r="D350" s="287"/>
      <c r="E350" s="288"/>
      <c r="F350" s="42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8"/>
        <v>0</v>
      </c>
      <c r="I350" s="14"/>
    </row>
    <row r="351" spans="1:9" ht="12.4" hidden="1" customHeight="1">
      <c r="A351" s="13"/>
      <c r="B351" s="1"/>
      <c r="C351" s="35"/>
      <c r="D351" s="287"/>
      <c r="E351" s="288"/>
      <c r="F351" s="42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8"/>
        <v>0</v>
      </c>
      <c r="I351" s="14"/>
    </row>
    <row r="352" spans="1:9" ht="12.4" hidden="1" customHeight="1">
      <c r="A352" s="13"/>
      <c r="B352" s="1"/>
      <c r="C352" s="35"/>
      <c r="D352" s="287"/>
      <c r="E352" s="288"/>
      <c r="F352" s="42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8"/>
        <v>0</v>
      </c>
      <c r="I352" s="14"/>
    </row>
    <row r="353" spans="1:9" ht="12.4" hidden="1" customHeight="1">
      <c r="A353" s="13"/>
      <c r="B353" s="1"/>
      <c r="C353" s="35"/>
      <c r="D353" s="287"/>
      <c r="E353" s="288"/>
      <c r="F353" s="42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8"/>
        <v>0</v>
      </c>
      <c r="I353" s="14"/>
    </row>
    <row r="354" spans="1:9" ht="12.4" hidden="1" customHeight="1">
      <c r="A354" s="13"/>
      <c r="B354" s="1"/>
      <c r="C354" s="35"/>
      <c r="D354" s="287"/>
      <c r="E354" s="288"/>
      <c r="F354" s="42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8"/>
        <v>0</v>
      </c>
      <c r="I354" s="14"/>
    </row>
    <row r="355" spans="1:9" ht="12.4" hidden="1" customHeight="1">
      <c r="A355" s="13"/>
      <c r="B355" s="1"/>
      <c r="C355" s="35"/>
      <c r="D355" s="287"/>
      <c r="E355" s="288"/>
      <c r="F355" s="42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8"/>
        <v>0</v>
      </c>
      <c r="I355" s="14"/>
    </row>
    <row r="356" spans="1:9" ht="12.4" hidden="1" customHeight="1">
      <c r="A356" s="13"/>
      <c r="B356" s="1"/>
      <c r="C356" s="35"/>
      <c r="D356" s="287"/>
      <c r="E356" s="288"/>
      <c r="F356" s="42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8"/>
        <v>0</v>
      </c>
      <c r="I356" s="14"/>
    </row>
    <row r="357" spans="1:9" ht="12.4" hidden="1" customHeight="1">
      <c r="A357" s="13"/>
      <c r="B357" s="1"/>
      <c r="C357" s="35"/>
      <c r="D357" s="287"/>
      <c r="E357" s="288"/>
      <c r="F357" s="42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8"/>
        <v>0</v>
      </c>
      <c r="I357" s="14"/>
    </row>
    <row r="358" spans="1:9" ht="12.4" hidden="1" customHeight="1">
      <c r="A358" s="13"/>
      <c r="B358" s="1"/>
      <c r="C358" s="35"/>
      <c r="D358" s="287"/>
      <c r="E358" s="288"/>
      <c r="F358" s="42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8"/>
        <v>0</v>
      </c>
      <c r="I358" s="14"/>
    </row>
    <row r="359" spans="1:9" ht="12.4" hidden="1" customHeight="1">
      <c r="A359" s="13"/>
      <c r="B359" s="1"/>
      <c r="C359" s="35"/>
      <c r="D359" s="287"/>
      <c r="E359" s="288"/>
      <c r="F359" s="42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8"/>
        <v>0</v>
      </c>
      <c r="I359" s="14"/>
    </row>
    <row r="360" spans="1:9" ht="12.4" hidden="1" customHeight="1">
      <c r="A360" s="13"/>
      <c r="B360" s="1"/>
      <c r="C360" s="35"/>
      <c r="D360" s="287"/>
      <c r="E360" s="288"/>
      <c r="F360" s="42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8"/>
        <v>0</v>
      </c>
      <c r="I360" s="14"/>
    </row>
    <row r="361" spans="1:9" ht="12.4" hidden="1" customHeight="1">
      <c r="A361" s="13"/>
      <c r="B361" s="1"/>
      <c r="C361" s="35"/>
      <c r="D361" s="287"/>
      <c r="E361" s="288"/>
      <c r="F361" s="42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8"/>
        <v>0</v>
      </c>
      <c r="I361" s="14"/>
    </row>
    <row r="362" spans="1:9" ht="12.4" hidden="1" customHeight="1">
      <c r="A362" s="13"/>
      <c r="B362" s="1"/>
      <c r="C362" s="35"/>
      <c r="D362" s="287"/>
      <c r="E362" s="288"/>
      <c r="F362" s="42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8"/>
        <v>0</v>
      </c>
      <c r="I362" s="14"/>
    </row>
    <row r="363" spans="1:9" ht="12.4" hidden="1" customHeight="1">
      <c r="A363" s="13"/>
      <c r="B363" s="1"/>
      <c r="C363" s="35"/>
      <c r="D363" s="287"/>
      <c r="E363" s="288"/>
      <c r="F363" s="42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8"/>
        <v>0</v>
      </c>
      <c r="I363" s="14"/>
    </row>
    <row r="364" spans="1:9" ht="12.4" hidden="1" customHeight="1">
      <c r="A364" s="13"/>
      <c r="B364" s="1"/>
      <c r="C364" s="35"/>
      <c r="D364" s="287"/>
      <c r="E364" s="288"/>
      <c r="F364" s="42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8"/>
        <v>0</v>
      </c>
      <c r="I364" s="14"/>
    </row>
    <row r="365" spans="1:9" ht="12.4" hidden="1" customHeight="1">
      <c r="A365" s="13"/>
      <c r="B365" s="1"/>
      <c r="C365" s="35"/>
      <c r="D365" s="287"/>
      <c r="E365" s="288"/>
      <c r="F365" s="42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8"/>
        <v>0</v>
      </c>
      <c r="I365" s="14"/>
    </row>
    <row r="366" spans="1:9" ht="12.4" hidden="1" customHeight="1">
      <c r="A366" s="13"/>
      <c r="B366" s="1"/>
      <c r="C366" s="36"/>
      <c r="D366" s="287"/>
      <c r="E366" s="288"/>
      <c r="F366" s="42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8"/>
        <v>0</v>
      </c>
      <c r="I366" s="14"/>
    </row>
    <row r="367" spans="1:9" ht="12" hidden="1" customHeight="1">
      <c r="A367" s="13"/>
      <c r="B367" s="1"/>
      <c r="C367" s="35"/>
      <c r="D367" s="287"/>
      <c r="E367" s="288"/>
      <c r="F367" s="42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8"/>
        <v>0</v>
      </c>
      <c r="I367" s="14"/>
    </row>
    <row r="368" spans="1:9" ht="12.4" hidden="1" customHeight="1">
      <c r="A368" s="13"/>
      <c r="B368" s="1"/>
      <c r="C368" s="35"/>
      <c r="D368" s="287"/>
      <c r="E368" s="288"/>
      <c r="F368" s="42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8"/>
        <v>0</v>
      </c>
      <c r="I368" s="14"/>
    </row>
    <row r="369" spans="1:9" ht="12.4" hidden="1" customHeight="1">
      <c r="A369" s="13"/>
      <c r="B369" s="1"/>
      <c r="C369" s="35"/>
      <c r="D369" s="287"/>
      <c r="E369" s="288"/>
      <c r="F369" s="42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8"/>
        <v>0</v>
      </c>
      <c r="I369" s="14"/>
    </row>
    <row r="370" spans="1:9" ht="12.4" hidden="1" customHeight="1">
      <c r="A370" s="13"/>
      <c r="B370" s="1"/>
      <c r="C370" s="35"/>
      <c r="D370" s="287"/>
      <c r="E370" s="288"/>
      <c r="F370" s="42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8"/>
        <v>0</v>
      </c>
      <c r="I370" s="14"/>
    </row>
    <row r="371" spans="1:9" ht="12.4" hidden="1" customHeight="1">
      <c r="A371" s="13"/>
      <c r="B371" s="1"/>
      <c r="C371" s="35"/>
      <c r="D371" s="287"/>
      <c r="E371" s="288"/>
      <c r="F371" s="42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8"/>
        <v>0</v>
      </c>
      <c r="I371" s="14"/>
    </row>
    <row r="372" spans="1:9" ht="12.4" hidden="1" customHeight="1">
      <c r="A372" s="13"/>
      <c r="B372" s="1"/>
      <c r="C372" s="35"/>
      <c r="D372" s="287"/>
      <c r="E372" s="288"/>
      <c r="F372" s="42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8"/>
        <v>0</v>
      </c>
      <c r="I372" s="14"/>
    </row>
    <row r="373" spans="1:9" ht="12.4" hidden="1" customHeight="1">
      <c r="A373" s="13"/>
      <c r="B373" s="1"/>
      <c r="C373" s="35"/>
      <c r="D373" s="287"/>
      <c r="E373" s="288"/>
      <c r="F373" s="42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8"/>
        <v>0</v>
      </c>
      <c r="I373" s="14"/>
    </row>
    <row r="374" spans="1:9" ht="12.4" hidden="1" customHeight="1">
      <c r="A374" s="13"/>
      <c r="B374" s="1"/>
      <c r="C374" s="35"/>
      <c r="D374" s="287"/>
      <c r="E374" s="288"/>
      <c r="F374" s="42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8"/>
        <v>0</v>
      </c>
      <c r="I374" s="14"/>
    </row>
    <row r="375" spans="1:9" ht="12.4" hidden="1" customHeight="1">
      <c r="A375" s="13"/>
      <c r="B375" s="1"/>
      <c r="C375" s="35"/>
      <c r="D375" s="287"/>
      <c r="E375" s="288"/>
      <c r="F375" s="42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8"/>
        <v>0</v>
      </c>
      <c r="I375" s="14"/>
    </row>
    <row r="376" spans="1:9" ht="12.4" hidden="1" customHeight="1">
      <c r="A376" s="13"/>
      <c r="B376" s="1"/>
      <c r="C376" s="35"/>
      <c r="D376" s="287"/>
      <c r="E376" s="288"/>
      <c r="F376" s="42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8"/>
        <v>0</v>
      </c>
      <c r="I376" s="14"/>
    </row>
    <row r="377" spans="1:9" ht="12.4" hidden="1" customHeight="1">
      <c r="A377" s="13"/>
      <c r="B377" s="1"/>
      <c r="C377" s="35"/>
      <c r="D377" s="287"/>
      <c r="E377" s="288"/>
      <c r="F377" s="42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8"/>
        <v>0</v>
      </c>
      <c r="I377" s="14"/>
    </row>
    <row r="378" spans="1:9" ht="12.4" hidden="1" customHeight="1">
      <c r="A378" s="13"/>
      <c r="B378" s="1"/>
      <c r="C378" s="35"/>
      <c r="D378" s="287"/>
      <c r="E378" s="288"/>
      <c r="F378" s="42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8"/>
        <v>0</v>
      </c>
      <c r="I378" s="14"/>
    </row>
    <row r="379" spans="1:9" ht="12.4" hidden="1" customHeight="1">
      <c r="A379" s="13"/>
      <c r="B379" s="1"/>
      <c r="C379" s="35"/>
      <c r="D379" s="287"/>
      <c r="E379" s="288"/>
      <c r="F379" s="42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8"/>
        <v>0</v>
      </c>
      <c r="I379" s="14"/>
    </row>
    <row r="380" spans="1:9" ht="12.4" hidden="1" customHeight="1">
      <c r="A380" s="13"/>
      <c r="B380" s="1"/>
      <c r="C380" s="35"/>
      <c r="D380" s="287"/>
      <c r="E380" s="288"/>
      <c r="F380" s="42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8"/>
        <v>0</v>
      </c>
      <c r="I380" s="14"/>
    </row>
    <row r="381" spans="1:9" ht="12.4" hidden="1" customHeight="1">
      <c r="A381" s="13"/>
      <c r="B381" s="1"/>
      <c r="C381" s="35"/>
      <c r="D381" s="287"/>
      <c r="E381" s="288"/>
      <c r="F381" s="42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8"/>
        <v>0</v>
      </c>
      <c r="I381" s="14"/>
    </row>
    <row r="382" spans="1:9" ht="12.4" hidden="1" customHeight="1">
      <c r="A382" s="13"/>
      <c r="B382" s="1"/>
      <c r="C382" s="35"/>
      <c r="D382" s="287"/>
      <c r="E382" s="288"/>
      <c r="F382" s="42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8"/>
        <v>0</v>
      </c>
      <c r="I382" s="14"/>
    </row>
    <row r="383" spans="1:9" ht="12.4" hidden="1" customHeight="1">
      <c r="A383" s="13"/>
      <c r="B383" s="1"/>
      <c r="C383" s="35"/>
      <c r="D383" s="287"/>
      <c r="E383" s="288"/>
      <c r="F383" s="42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8"/>
        <v>0</v>
      </c>
      <c r="I383" s="14"/>
    </row>
    <row r="384" spans="1:9" ht="12.4" hidden="1" customHeight="1">
      <c r="A384" s="13"/>
      <c r="B384" s="1"/>
      <c r="C384" s="35"/>
      <c r="D384" s="287"/>
      <c r="E384" s="288"/>
      <c r="F384" s="42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8"/>
        <v>0</v>
      </c>
      <c r="I384" s="14"/>
    </row>
    <row r="385" spans="1:9" ht="12.4" hidden="1" customHeight="1">
      <c r="A385" s="13"/>
      <c r="B385" s="1"/>
      <c r="C385" s="35"/>
      <c r="D385" s="287"/>
      <c r="E385" s="288"/>
      <c r="F385" s="42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8"/>
        <v>0</v>
      </c>
      <c r="I385" s="14"/>
    </row>
    <row r="386" spans="1:9" ht="12.4" hidden="1" customHeight="1">
      <c r="A386" s="13"/>
      <c r="B386" s="1"/>
      <c r="C386" s="35"/>
      <c r="D386" s="287"/>
      <c r="E386" s="288"/>
      <c r="F386" s="42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8"/>
        <v>0</v>
      </c>
      <c r="I386" s="14"/>
    </row>
    <row r="387" spans="1:9" ht="12.4" hidden="1" customHeight="1">
      <c r="A387" s="13"/>
      <c r="B387" s="1"/>
      <c r="C387" s="35"/>
      <c r="D387" s="287"/>
      <c r="E387" s="288"/>
      <c r="F387" s="42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8"/>
        <v>0</v>
      </c>
      <c r="I387" s="14"/>
    </row>
    <row r="388" spans="1:9" ht="12.4" hidden="1" customHeight="1">
      <c r="A388" s="13"/>
      <c r="B388" s="1"/>
      <c r="C388" s="35"/>
      <c r="D388" s="287"/>
      <c r="E388" s="288"/>
      <c r="F388" s="42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8"/>
        <v>0</v>
      </c>
      <c r="I388" s="14"/>
    </row>
    <row r="389" spans="1:9" ht="12.4" hidden="1" customHeight="1">
      <c r="A389" s="13"/>
      <c r="B389" s="1"/>
      <c r="C389" s="35"/>
      <c r="D389" s="287"/>
      <c r="E389" s="288"/>
      <c r="F389" s="42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8"/>
        <v>0</v>
      </c>
      <c r="I389" s="14"/>
    </row>
    <row r="390" spans="1:9" ht="12.4" hidden="1" customHeight="1">
      <c r="A390" s="13"/>
      <c r="B390" s="1"/>
      <c r="C390" s="35"/>
      <c r="D390" s="287"/>
      <c r="E390" s="288"/>
      <c r="F390" s="42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8"/>
        <v>0</v>
      </c>
      <c r="I390" s="14"/>
    </row>
    <row r="391" spans="1:9" ht="12.4" hidden="1" customHeight="1">
      <c r="A391" s="13"/>
      <c r="B391" s="1"/>
      <c r="C391" s="35"/>
      <c r="D391" s="287"/>
      <c r="E391" s="288"/>
      <c r="F391" s="42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8"/>
        <v>0</v>
      </c>
      <c r="I391" s="14"/>
    </row>
    <row r="392" spans="1:9" ht="12.4" hidden="1" customHeight="1">
      <c r="A392" s="13"/>
      <c r="B392" s="1"/>
      <c r="C392" s="35"/>
      <c r="D392" s="287"/>
      <c r="E392" s="288"/>
      <c r="F392" s="42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8"/>
        <v>0</v>
      </c>
      <c r="I392" s="14"/>
    </row>
    <row r="393" spans="1:9" ht="12.4" hidden="1" customHeight="1">
      <c r="A393" s="13"/>
      <c r="B393" s="1"/>
      <c r="C393" s="35"/>
      <c r="D393" s="287"/>
      <c r="E393" s="288"/>
      <c r="F393" s="42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8"/>
        <v>0</v>
      </c>
      <c r="I393" s="14"/>
    </row>
    <row r="394" spans="1:9" ht="12.4" hidden="1" customHeight="1">
      <c r="A394" s="13"/>
      <c r="B394" s="1"/>
      <c r="C394" s="36"/>
      <c r="D394" s="287"/>
      <c r="E394" s="288"/>
      <c r="F394" s="42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>ROUND(IF(ISNUMBER(B394), G394*B394, 0),5)</f>
        <v>0</v>
      </c>
      <c r="I394" s="14"/>
    </row>
    <row r="395" spans="1:9" ht="12" hidden="1" customHeight="1">
      <c r="A395" s="13"/>
      <c r="B395" s="1"/>
      <c r="C395" s="35"/>
      <c r="D395" s="287"/>
      <c r="E395" s="288"/>
      <c r="F395" s="42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 t="shared" ref="H395:H449" si="9">ROUND(IF(ISNUMBER(B395), G395*B395, 0),5)</f>
        <v>0</v>
      </c>
      <c r="I395" s="14"/>
    </row>
    <row r="396" spans="1:9" ht="12.4" hidden="1" customHeight="1">
      <c r="A396" s="13"/>
      <c r="B396" s="1"/>
      <c r="C396" s="35"/>
      <c r="D396" s="287"/>
      <c r="E396" s="288"/>
      <c r="F396" s="42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si="9"/>
        <v>0</v>
      </c>
      <c r="I396" s="14"/>
    </row>
    <row r="397" spans="1:9" ht="12.4" hidden="1" customHeight="1">
      <c r="A397" s="13"/>
      <c r="B397" s="1"/>
      <c r="C397" s="35"/>
      <c r="D397" s="287"/>
      <c r="E397" s="288"/>
      <c r="F397" s="42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12.4" hidden="1" customHeight="1">
      <c r="A398" s="13"/>
      <c r="B398" s="1"/>
      <c r="C398" s="35"/>
      <c r="D398" s="287"/>
      <c r="E398" s="288"/>
      <c r="F398" s="42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12.4" hidden="1" customHeight="1">
      <c r="A399" s="13"/>
      <c r="B399" s="1"/>
      <c r="C399" s="35"/>
      <c r="D399" s="287"/>
      <c r="E399" s="288"/>
      <c r="F399" s="42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12.4" hidden="1" customHeight="1">
      <c r="A400" s="13"/>
      <c r="B400" s="1"/>
      <c r="C400" s="35"/>
      <c r="D400" s="287"/>
      <c r="E400" s="288"/>
      <c r="F400" s="42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12.4" hidden="1" customHeight="1">
      <c r="A401" s="13"/>
      <c r="B401" s="1"/>
      <c r="C401" s="35"/>
      <c r="D401" s="287"/>
      <c r="E401" s="288"/>
      <c r="F401" s="42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9"/>
        <v>0</v>
      </c>
      <c r="I401" s="14"/>
    </row>
    <row r="402" spans="1:9" ht="12.4" hidden="1" customHeight="1">
      <c r="A402" s="13"/>
      <c r="B402" s="1"/>
      <c r="C402" s="35"/>
      <c r="D402" s="287"/>
      <c r="E402" s="288"/>
      <c r="F402" s="42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9"/>
        <v>0</v>
      </c>
      <c r="I402" s="14"/>
    </row>
    <row r="403" spans="1:9" ht="12.4" hidden="1" customHeight="1">
      <c r="A403" s="13"/>
      <c r="B403" s="1"/>
      <c r="C403" s="35"/>
      <c r="D403" s="287"/>
      <c r="E403" s="288"/>
      <c r="F403" s="42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9"/>
        <v>0</v>
      </c>
      <c r="I403" s="14"/>
    </row>
    <row r="404" spans="1:9" ht="12.4" hidden="1" customHeight="1">
      <c r="A404" s="13"/>
      <c r="B404" s="1"/>
      <c r="C404" s="35"/>
      <c r="D404" s="287"/>
      <c r="E404" s="288"/>
      <c r="F404" s="42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9"/>
        <v>0</v>
      </c>
      <c r="I404" s="14"/>
    </row>
    <row r="405" spans="1:9" ht="12.4" hidden="1" customHeight="1">
      <c r="A405" s="13"/>
      <c r="B405" s="1"/>
      <c r="C405" s="35"/>
      <c r="D405" s="287"/>
      <c r="E405" s="288"/>
      <c r="F405" s="42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9"/>
        <v>0</v>
      </c>
      <c r="I405" s="14"/>
    </row>
    <row r="406" spans="1:9" ht="12.4" hidden="1" customHeight="1">
      <c r="A406" s="13"/>
      <c r="B406" s="1"/>
      <c r="C406" s="35"/>
      <c r="D406" s="287"/>
      <c r="E406" s="288"/>
      <c r="F406" s="42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9"/>
        <v>0</v>
      </c>
      <c r="I406" s="14"/>
    </row>
    <row r="407" spans="1:9" ht="12.4" hidden="1" customHeight="1">
      <c r="A407" s="13"/>
      <c r="B407" s="1"/>
      <c r="C407" s="35"/>
      <c r="D407" s="287"/>
      <c r="E407" s="288"/>
      <c r="F407" s="42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9"/>
        <v>0</v>
      </c>
      <c r="I407" s="14"/>
    </row>
    <row r="408" spans="1:9" ht="12.4" hidden="1" customHeight="1">
      <c r="A408" s="13"/>
      <c r="B408" s="1"/>
      <c r="C408" s="35"/>
      <c r="D408" s="287"/>
      <c r="E408" s="288"/>
      <c r="F408" s="42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9"/>
        <v>0</v>
      </c>
      <c r="I408" s="14"/>
    </row>
    <row r="409" spans="1:9" ht="12.4" hidden="1" customHeight="1">
      <c r="A409" s="13"/>
      <c r="B409" s="1"/>
      <c r="C409" s="35"/>
      <c r="D409" s="287"/>
      <c r="E409" s="288"/>
      <c r="F409" s="42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9"/>
        <v>0</v>
      </c>
      <c r="I409" s="14"/>
    </row>
    <row r="410" spans="1:9" ht="12.4" hidden="1" customHeight="1">
      <c r="A410" s="13"/>
      <c r="B410" s="1"/>
      <c r="C410" s="36"/>
      <c r="D410" s="287"/>
      <c r="E410" s="288"/>
      <c r="F410" s="42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9"/>
        <v>0</v>
      </c>
      <c r="I410" s="14"/>
    </row>
    <row r="411" spans="1:9" ht="12.4" hidden="1" customHeight="1">
      <c r="A411" s="13"/>
      <c r="B411" s="1"/>
      <c r="C411" s="36"/>
      <c r="D411" s="287"/>
      <c r="E411" s="288"/>
      <c r="F411" s="42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9"/>
        <v>0</v>
      </c>
      <c r="I411" s="14"/>
    </row>
    <row r="412" spans="1:9" ht="12.4" hidden="1" customHeight="1">
      <c r="A412" s="13"/>
      <c r="B412" s="1"/>
      <c r="C412" s="35"/>
      <c r="D412" s="287"/>
      <c r="E412" s="288"/>
      <c r="F412" s="42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9"/>
        <v>0</v>
      </c>
      <c r="I412" s="14"/>
    </row>
    <row r="413" spans="1:9" ht="12.4" hidden="1" customHeight="1">
      <c r="A413" s="13"/>
      <c r="B413" s="1"/>
      <c r="C413" s="35"/>
      <c r="D413" s="287"/>
      <c r="E413" s="288"/>
      <c r="F413" s="42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9"/>
        <v>0</v>
      </c>
      <c r="I413" s="14"/>
    </row>
    <row r="414" spans="1:9" ht="12.4" hidden="1" customHeight="1">
      <c r="A414" s="13"/>
      <c r="B414" s="1"/>
      <c r="C414" s="35"/>
      <c r="D414" s="287"/>
      <c r="E414" s="288"/>
      <c r="F414" s="42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9"/>
        <v>0</v>
      </c>
      <c r="I414" s="14"/>
    </row>
    <row r="415" spans="1:9" ht="12.4" hidden="1" customHeight="1">
      <c r="A415" s="13"/>
      <c r="B415" s="1"/>
      <c r="C415" s="35"/>
      <c r="D415" s="287"/>
      <c r="E415" s="288"/>
      <c r="F415" s="42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9"/>
        <v>0</v>
      </c>
      <c r="I415" s="14"/>
    </row>
    <row r="416" spans="1:9" ht="12.4" hidden="1" customHeight="1">
      <c r="A416" s="13"/>
      <c r="B416" s="1"/>
      <c r="C416" s="35"/>
      <c r="D416" s="287"/>
      <c r="E416" s="288"/>
      <c r="F416" s="42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9"/>
        <v>0</v>
      </c>
      <c r="I416" s="14"/>
    </row>
    <row r="417" spans="1:9" ht="12.4" hidden="1" customHeight="1">
      <c r="A417" s="13"/>
      <c r="B417" s="1"/>
      <c r="C417" s="35"/>
      <c r="D417" s="287"/>
      <c r="E417" s="288"/>
      <c r="F417" s="42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9"/>
        <v>0</v>
      </c>
      <c r="I417" s="14"/>
    </row>
    <row r="418" spans="1:9" ht="12.4" hidden="1" customHeight="1">
      <c r="A418" s="13"/>
      <c r="B418" s="1"/>
      <c r="C418" s="35"/>
      <c r="D418" s="287"/>
      <c r="E418" s="288"/>
      <c r="F418" s="42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9"/>
        <v>0</v>
      </c>
      <c r="I418" s="14"/>
    </row>
    <row r="419" spans="1:9" ht="12.4" hidden="1" customHeight="1">
      <c r="A419" s="13"/>
      <c r="B419" s="1"/>
      <c r="C419" s="35"/>
      <c r="D419" s="287"/>
      <c r="E419" s="288"/>
      <c r="F419" s="42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9"/>
        <v>0</v>
      </c>
      <c r="I419" s="14"/>
    </row>
    <row r="420" spans="1:9" ht="12.4" hidden="1" customHeight="1">
      <c r="A420" s="13"/>
      <c r="B420" s="1"/>
      <c r="C420" s="35"/>
      <c r="D420" s="287"/>
      <c r="E420" s="288"/>
      <c r="F420" s="42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9"/>
        <v>0</v>
      </c>
      <c r="I420" s="14"/>
    </row>
    <row r="421" spans="1:9" ht="12.4" hidden="1" customHeight="1">
      <c r="A421" s="13"/>
      <c r="B421" s="1"/>
      <c r="C421" s="35"/>
      <c r="D421" s="287"/>
      <c r="E421" s="288"/>
      <c r="F421" s="42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9"/>
        <v>0</v>
      </c>
      <c r="I421" s="14"/>
    </row>
    <row r="422" spans="1:9" ht="12.4" hidden="1" customHeight="1">
      <c r="A422" s="13"/>
      <c r="B422" s="1"/>
      <c r="C422" s="36"/>
      <c r="D422" s="287"/>
      <c r="E422" s="288"/>
      <c r="F422" s="42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9"/>
        <v>0</v>
      </c>
      <c r="I422" s="14"/>
    </row>
    <row r="423" spans="1:9" ht="12" hidden="1" customHeight="1">
      <c r="A423" s="13"/>
      <c r="B423" s="1"/>
      <c r="C423" s="35"/>
      <c r="D423" s="287"/>
      <c r="E423" s="288"/>
      <c r="F423" s="42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9"/>
        <v>0</v>
      </c>
      <c r="I423" s="14"/>
    </row>
    <row r="424" spans="1:9" ht="12.4" hidden="1" customHeight="1">
      <c r="A424" s="13"/>
      <c r="B424" s="1"/>
      <c r="C424" s="35"/>
      <c r="D424" s="287"/>
      <c r="E424" s="288"/>
      <c r="F424" s="42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9"/>
        <v>0</v>
      </c>
      <c r="I424" s="14"/>
    </row>
    <row r="425" spans="1:9" ht="12.4" hidden="1" customHeight="1">
      <c r="A425" s="13"/>
      <c r="B425" s="1"/>
      <c r="C425" s="35"/>
      <c r="D425" s="287"/>
      <c r="E425" s="288"/>
      <c r="F425" s="42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9"/>
        <v>0</v>
      </c>
      <c r="I425" s="14"/>
    </row>
    <row r="426" spans="1:9" ht="12.4" hidden="1" customHeight="1">
      <c r="A426" s="13"/>
      <c r="B426" s="1"/>
      <c r="C426" s="35"/>
      <c r="D426" s="287"/>
      <c r="E426" s="288"/>
      <c r="F426" s="42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9"/>
        <v>0</v>
      </c>
      <c r="I426" s="14"/>
    </row>
    <row r="427" spans="1:9" ht="12.4" hidden="1" customHeight="1">
      <c r="A427" s="13"/>
      <c r="B427" s="1"/>
      <c r="C427" s="35"/>
      <c r="D427" s="287"/>
      <c r="E427" s="288"/>
      <c r="F427" s="42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9"/>
        <v>0</v>
      </c>
      <c r="I427" s="14"/>
    </row>
    <row r="428" spans="1:9" ht="12.4" hidden="1" customHeight="1">
      <c r="A428" s="13"/>
      <c r="B428" s="1"/>
      <c r="C428" s="35"/>
      <c r="D428" s="287"/>
      <c r="E428" s="288"/>
      <c r="F428" s="42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9"/>
        <v>0</v>
      </c>
      <c r="I428" s="14"/>
    </row>
    <row r="429" spans="1:9" ht="12.4" hidden="1" customHeight="1">
      <c r="A429" s="13"/>
      <c r="B429" s="1"/>
      <c r="C429" s="35"/>
      <c r="D429" s="287"/>
      <c r="E429" s="288"/>
      <c r="F429" s="42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9"/>
        <v>0</v>
      </c>
      <c r="I429" s="14"/>
    </row>
    <row r="430" spans="1:9" ht="12.4" hidden="1" customHeight="1">
      <c r="A430" s="13"/>
      <c r="B430" s="1"/>
      <c r="C430" s="35"/>
      <c r="D430" s="287"/>
      <c r="E430" s="288"/>
      <c r="F430" s="42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9"/>
        <v>0</v>
      </c>
      <c r="I430" s="14"/>
    </row>
    <row r="431" spans="1:9" ht="12.4" hidden="1" customHeight="1">
      <c r="A431" s="13"/>
      <c r="B431" s="1"/>
      <c r="C431" s="35"/>
      <c r="D431" s="287"/>
      <c r="E431" s="288"/>
      <c r="F431" s="42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9"/>
        <v>0</v>
      </c>
      <c r="I431" s="14"/>
    </row>
    <row r="432" spans="1:9" ht="12.4" hidden="1" customHeight="1">
      <c r="A432" s="13"/>
      <c r="B432" s="1"/>
      <c r="C432" s="35"/>
      <c r="D432" s="287"/>
      <c r="E432" s="288"/>
      <c r="F432" s="42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9"/>
        <v>0</v>
      </c>
      <c r="I432" s="14"/>
    </row>
    <row r="433" spans="1:9" ht="12.4" hidden="1" customHeight="1">
      <c r="A433" s="13"/>
      <c r="B433" s="1"/>
      <c r="C433" s="35"/>
      <c r="D433" s="287"/>
      <c r="E433" s="288"/>
      <c r="F433" s="42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9"/>
        <v>0</v>
      </c>
      <c r="I433" s="14"/>
    </row>
    <row r="434" spans="1:9" ht="12.4" hidden="1" customHeight="1">
      <c r="A434" s="13"/>
      <c r="B434" s="1"/>
      <c r="C434" s="35"/>
      <c r="D434" s="287"/>
      <c r="E434" s="288"/>
      <c r="F434" s="42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9"/>
        <v>0</v>
      </c>
      <c r="I434" s="14"/>
    </row>
    <row r="435" spans="1:9" ht="12.4" hidden="1" customHeight="1">
      <c r="A435" s="13"/>
      <c r="B435" s="1"/>
      <c r="C435" s="35"/>
      <c r="D435" s="287"/>
      <c r="E435" s="288"/>
      <c r="F435" s="42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9"/>
        <v>0</v>
      </c>
      <c r="I435" s="14"/>
    </row>
    <row r="436" spans="1:9" ht="12.4" hidden="1" customHeight="1">
      <c r="A436" s="13"/>
      <c r="B436" s="1"/>
      <c r="C436" s="35"/>
      <c r="D436" s="287"/>
      <c r="E436" s="288"/>
      <c r="F436" s="42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9"/>
        <v>0</v>
      </c>
      <c r="I436" s="14"/>
    </row>
    <row r="437" spans="1:9" ht="12.4" hidden="1" customHeight="1">
      <c r="A437" s="13"/>
      <c r="B437" s="1"/>
      <c r="C437" s="35"/>
      <c r="D437" s="287"/>
      <c r="E437" s="288"/>
      <c r="F437" s="42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9"/>
        <v>0</v>
      </c>
      <c r="I437" s="14"/>
    </row>
    <row r="438" spans="1:9" ht="12.4" hidden="1" customHeight="1">
      <c r="A438" s="13"/>
      <c r="B438" s="1"/>
      <c r="C438" s="35"/>
      <c r="D438" s="287"/>
      <c r="E438" s="288"/>
      <c r="F438" s="42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9"/>
        <v>0</v>
      </c>
      <c r="I438" s="14"/>
    </row>
    <row r="439" spans="1:9" ht="12.4" hidden="1" customHeight="1">
      <c r="A439" s="13"/>
      <c r="B439" s="1"/>
      <c r="C439" s="35"/>
      <c r="D439" s="287"/>
      <c r="E439" s="288"/>
      <c r="F439" s="42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9"/>
        <v>0</v>
      </c>
      <c r="I439" s="14"/>
    </row>
    <row r="440" spans="1:9" ht="12.4" hidden="1" customHeight="1">
      <c r="A440" s="13"/>
      <c r="B440" s="1"/>
      <c r="C440" s="35"/>
      <c r="D440" s="287"/>
      <c r="E440" s="288"/>
      <c r="F440" s="42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9"/>
        <v>0</v>
      </c>
      <c r="I440" s="14"/>
    </row>
    <row r="441" spans="1:9" ht="12.4" hidden="1" customHeight="1">
      <c r="A441" s="13"/>
      <c r="B441" s="1"/>
      <c r="C441" s="35"/>
      <c r="D441" s="287"/>
      <c r="E441" s="288"/>
      <c r="F441" s="42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9"/>
        <v>0</v>
      </c>
      <c r="I441" s="14"/>
    </row>
    <row r="442" spans="1:9" ht="12.4" hidden="1" customHeight="1">
      <c r="A442" s="13"/>
      <c r="B442" s="1"/>
      <c r="C442" s="35"/>
      <c r="D442" s="287"/>
      <c r="E442" s="288"/>
      <c r="F442" s="42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9"/>
        <v>0</v>
      </c>
      <c r="I442" s="14"/>
    </row>
    <row r="443" spans="1:9" ht="12.4" hidden="1" customHeight="1">
      <c r="A443" s="13"/>
      <c r="B443" s="1"/>
      <c r="C443" s="35"/>
      <c r="D443" s="287"/>
      <c r="E443" s="288"/>
      <c r="F443" s="42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9"/>
        <v>0</v>
      </c>
      <c r="I443" s="14"/>
    </row>
    <row r="444" spans="1:9" ht="12.4" hidden="1" customHeight="1">
      <c r="A444" s="13"/>
      <c r="B444" s="1"/>
      <c r="C444" s="35"/>
      <c r="D444" s="287"/>
      <c r="E444" s="288"/>
      <c r="F444" s="42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9"/>
        <v>0</v>
      </c>
      <c r="I444" s="14"/>
    </row>
    <row r="445" spans="1:9" ht="12.4" hidden="1" customHeight="1">
      <c r="A445" s="13"/>
      <c r="B445" s="1"/>
      <c r="C445" s="35"/>
      <c r="D445" s="287"/>
      <c r="E445" s="288"/>
      <c r="F445" s="42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9"/>
        <v>0</v>
      </c>
      <c r="I445" s="14"/>
    </row>
    <row r="446" spans="1:9" ht="12.4" hidden="1" customHeight="1">
      <c r="A446" s="13"/>
      <c r="B446" s="1"/>
      <c r="C446" s="35"/>
      <c r="D446" s="287"/>
      <c r="E446" s="288"/>
      <c r="F446" s="42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9"/>
        <v>0</v>
      </c>
      <c r="I446" s="14"/>
    </row>
    <row r="447" spans="1:9" ht="12.4" hidden="1" customHeight="1">
      <c r="A447" s="13"/>
      <c r="B447" s="1"/>
      <c r="C447" s="35"/>
      <c r="D447" s="287"/>
      <c r="E447" s="288"/>
      <c r="F447" s="42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9"/>
        <v>0</v>
      </c>
      <c r="I447" s="14"/>
    </row>
    <row r="448" spans="1:9" ht="12.4" hidden="1" customHeight="1">
      <c r="A448" s="13"/>
      <c r="B448" s="1"/>
      <c r="C448" s="35"/>
      <c r="D448" s="287"/>
      <c r="E448" s="288"/>
      <c r="F448" s="42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9"/>
        <v>0</v>
      </c>
      <c r="I448" s="14"/>
    </row>
    <row r="449" spans="1:9" ht="12.4" hidden="1" customHeight="1">
      <c r="A449" s="13"/>
      <c r="B449" s="1"/>
      <c r="C449" s="35"/>
      <c r="D449" s="287"/>
      <c r="E449" s="288"/>
      <c r="F449" s="42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9"/>
        <v>0</v>
      </c>
      <c r="I449" s="14"/>
    </row>
    <row r="450" spans="1:9" ht="12.4" hidden="1" customHeight="1">
      <c r="A450" s="13"/>
      <c r="B450" s="1"/>
      <c r="C450" s="36"/>
      <c r="D450" s="287"/>
      <c r="E450" s="288"/>
      <c r="F450" s="42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>ROUND(IF(ISNUMBER(B450), G450*B450, 0),5)</f>
        <v>0</v>
      </c>
      <c r="I450" s="14"/>
    </row>
    <row r="451" spans="1:9" ht="12" hidden="1" customHeight="1">
      <c r="A451" s="13"/>
      <c r="B451" s="1"/>
      <c r="C451" s="35"/>
      <c r="D451" s="287"/>
      <c r="E451" s="288"/>
      <c r="F451" s="42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 t="shared" ref="H451:H501" si="10">ROUND(IF(ISNUMBER(B451), G451*B451, 0),5)</f>
        <v>0</v>
      </c>
      <c r="I451" s="14"/>
    </row>
    <row r="452" spans="1:9" ht="12.4" hidden="1" customHeight="1">
      <c r="A452" s="13"/>
      <c r="B452" s="1"/>
      <c r="C452" s="35"/>
      <c r="D452" s="287"/>
      <c r="E452" s="288"/>
      <c r="F452" s="42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si="10"/>
        <v>0</v>
      </c>
      <c r="I452" s="14"/>
    </row>
    <row r="453" spans="1:9" ht="12.4" hidden="1" customHeight="1">
      <c r="A453" s="13"/>
      <c r="B453" s="1"/>
      <c r="C453" s="35"/>
      <c r="D453" s="287"/>
      <c r="E453" s="288"/>
      <c r="F453" s="42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0"/>
        <v>0</v>
      </c>
      <c r="I453" s="14"/>
    </row>
    <row r="454" spans="1:9" ht="12.4" hidden="1" customHeight="1">
      <c r="A454" s="13"/>
      <c r="B454" s="1"/>
      <c r="C454" s="35"/>
      <c r="D454" s="287"/>
      <c r="E454" s="288"/>
      <c r="F454" s="42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0"/>
        <v>0</v>
      </c>
      <c r="I454" s="14"/>
    </row>
    <row r="455" spans="1:9" ht="12.4" hidden="1" customHeight="1">
      <c r="A455" s="13"/>
      <c r="B455" s="1"/>
      <c r="C455" s="35"/>
      <c r="D455" s="287"/>
      <c r="E455" s="288"/>
      <c r="F455" s="42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0"/>
        <v>0</v>
      </c>
      <c r="I455" s="14"/>
    </row>
    <row r="456" spans="1:9" ht="12.4" hidden="1" customHeight="1">
      <c r="A456" s="13"/>
      <c r="B456" s="1"/>
      <c r="C456" s="35"/>
      <c r="D456" s="287"/>
      <c r="E456" s="288"/>
      <c r="F456" s="42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0"/>
        <v>0</v>
      </c>
      <c r="I456" s="14"/>
    </row>
    <row r="457" spans="1:9" ht="12.4" hidden="1" customHeight="1">
      <c r="A457" s="13"/>
      <c r="B457" s="1"/>
      <c r="C457" s="35"/>
      <c r="D457" s="287"/>
      <c r="E457" s="288"/>
      <c r="F457" s="42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0"/>
        <v>0</v>
      </c>
      <c r="I457" s="14"/>
    </row>
    <row r="458" spans="1:9" ht="12.4" hidden="1" customHeight="1">
      <c r="A458" s="13"/>
      <c r="B458" s="1"/>
      <c r="C458" s="35"/>
      <c r="D458" s="287"/>
      <c r="E458" s="288"/>
      <c r="F458" s="42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0"/>
        <v>0</v>
      </c>
      <c r="I458" s="14"/>
    </row>
    <row r="459" spans="1:9" ht="12.4" hidden="1" customHeight="1">
      <c r="A459" s="13"/>
      <c r="B459" s="1"/>
      <c r="C459" s="35"/>
      <c r="D459" s="287"/>
      <c r="E459" s="288"/>
      <c r="F459" s="42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0"/>
        <v>0</v>
      </c>
      <c r="I459" s="14"/>
    </row>
    <row r="460" spans="1:9" ht="12.4" hidden="1" customHeight="1">
      <c r="A460" s="13"/>
      <c r="B460" s="1"/>
      <c r="C460" s="35"/>
      <c r="D460" s="287"/>
      <c r="E460" s="288"/>
      <c r="F460" s="42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0"/>
        <v>0</v>
      </c>
      <c r="I460" s="14"/>
    </row>
    <row r="461" spans="1:9" ht="12.4" hidden="1" customHeight="1">
      <c r="A461" s="13"/>
      <c r="B461" s="1"/>
      <c r="C461" s="35"/>
      <c r="D461" s="287"/>
      <c r="E461" s="288"/>
      <c r="F461" s="42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0"/>
        <v>0</v>
      </c>
      <c r="I461" s="14"/>
    </row>
    <row r="462" spans="1:9" ht="12.4" hidden="1" customHeight="1">
      <c r="A462" s="13"/>
      <c r="B462" s="1"/>
      <c r="C462" s="35"/>
      <c r="D462" s="287"/>
      <c r="E462" s="288"/>
      <c r="F462" s="42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0"/>
        <v>0</v>
      </c>
      <c r="I462" s="14"/>
    </row>
    <row r="463" spans="1:9" ht="12.4" hidden="1" customHeight="1">
      <c r="A463" s="13"/>
      <c r="B463" s="1"/>
      <c r="C463" s="35"/>
      <c r="D463" s="287"/>
      <c r="E463" s="288"/>
      <c r="F463" s="42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0"/>
        <v>0</v>
      </c>
      <c r="I463" s="14"/>
    </row>
    <row r="464" spans="1:9" ht="12.4" hidden="1" customHeight="1">
      <c r="A464" s="13"/>
      <c r="B464" s="1"/>
      <c r="C464" s="35"/>
      <c r="D464" s="287"/>
      <c r="E464" s="288"/>
      <c r="F464" s="42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0"/>
        <v>0</v>
      </c>
      <c r="I464" s="14"/>
    </row>
    <row r="465" spans="1:9" ht="12.4" hidden="1" customHeight="1">
      <c r="A465" s="13"/>
      <c r="B465" s="1"/>
      <c r="C465" s="35"/>
      <c r="D465" s="287"/>
      <c r="E465" s="288"/>
      <c r="F465" s="42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0"/>
        <v>0</v>
      </c>
      <c r="I465" s="14"/>
    </row>
    <row r="466" spans="1:9" ht="12.4" hidden="1" customHeight="1">
      <c r="A466" s="13"/>
      <c r="B466" s="1"/>
      <c r="C466" s="35"/>
      <c r="D466" s="287"/>
      <c r="E466" s="288"/>
      <c r="F466" s="42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0"/>
        <v>0</v>
      </c>
      <c r="I466" s="14"/>
    </row>
    <row r="467" spans="1:9" ht="12.4" hidden="1" customHeight="1">
      <c r="A467" s="13"/>
      <c r="B467" s="1"/>
      <c r="C467" s="35"/>
      <c r="D467" s="287"/>
      <c r="E467" s="288"/>
      <c r="F467" s="42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0"/>
        <v>0</v>
      </c>
      <c r="I467" s="14"/>
    </row>
    <row r="468" spans="1:9" ht="12.4" hidden="1" customHeight="1">
      <c r="A468" s="13"/>
      <c r="B468" s="1"/>
      <c r="C468" s="35"/>
      <c r="D468" s="287"/>
      <c r="E468" s="288"/>
      <c r="F468" s="42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0"/>
        <v>0</v>
      </c>
      <c r="I468" s="14"/>
    </row>
    <row r="469" spans="1:9" ht="12.4" hidden="1" customHeight="1">
      <c r="A469" s="13"/>
      <c r="B469" s="1"/>
      <c r="C469" s="35"/>
      <c r="D469" s="287"/>
      <c r="E469" s="288"/>
      <c r="F469" s="42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0"/>
        <v>0</v>
      </c>
      <c r="I469" s="14"/>
    </row>
    <row r="470" spans="1:9" ht="12.4" hidden="1" customHeight="1">
      <c r="A470" s="13"/>
      <c r="B470" s="1"/>
      <c r="C470" s="35"/>
      <c r="D470" s="287"/>
      <c r="E470" s="288"/>
      <c r="F470" s="42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0"/>
        <v>0</v>
      </c>
      <c r="I470" s="14"/>
    </row>
    <row r="471" spans="1:9" ht="12.4" hidden="1" customHeight="1">
      <c r="A471" s="13"/>
      <c r="B471" s="1"/>
      <c r="C471" s="35"/>
      <c r="D471" s="287"/>
      <c r="E471" s="288"/>
      <c r="F471" s="42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0"/>
        <v>0</v>
      </c>
      <c r="I471" s="14"/>
    </row>
    <row r="472" spans="1:9" ht="12.4" hidden="1" customHeight="1">
      <c r="A472" s="13"/>
      <c r="B472" s="1"/>
      <c r="C472" s="35"/>
      <c r="D472" s="287"/>
      <c r="E472" s="288"/>
      <c r="F472" s="42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0"/>
        <v>0</v>
      </c>
      <c r="I472" s="14"/>
    </row>
    <row r="473" spans="1:9" ht="12.4" hidden="1" customHeight="1">
      <c r="A473" s="13"/>
      <c r="B473" s="1"/>
      <c r="C473" s="35"/>
      <c r="D473" s="287"/>
      <c r="E473" s="288"/>
      <c r="F473" s="42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0"/>
        <v>0</v>
      </c>
      <c r="I473" s="14"/>
    </row>
    <row r="474" spans="1:9" ht="12.4" hidden="1" customHeight="1">
      <c r="A474" s="13"/>
      <c r="B474" s="1"/>
      <c r="C474" s="36"/>
      <c r="D474" s="287"/>
      <c r="E474" s="288"/>
      <c r="F474" s="42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0"/>
        <v>0</v>
      </c>
      <c r="I474" s="14"/>
    </row>
    <row r="475" spans="1:9" ht="12" hidden="1" customHeight="1">
      <c r="A475" s="13"/>
      <c r="B475" s="1"/>
      <c r="C475" s="35"/>
      <c r="D475" s="287"/>
      <c r="E475" s="288"/>
      <c r="F475" s="42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0"/>
        <v>0</v>
      </c>
      <c r="I475" s="14"/>
    </row>
    <row r="476" spans="1:9" ht="12.4" hidden="1" customHeight="1">
      <c r="A476" s="13"/>
      <c r="B476" s="1"/>
      <c r="C476" s="35"/>
      <c r="D476" s="287"/>
      <c r="E476" s="288"/>
      <c r="F476" s="42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0"/>
        <v>0</v>
      </c>
      <c r="I476" s="14"/>
    </row>
    <row r="477" spans="1:9" ht="12.4" hidden="1" customHeight="1">
      <c r="A477" s="13"/>
      <c r="B477" s="1"/>
      <c r="C477" s="35"/>
      <c r="D477" s="287"/>
      <c r="E477" s="288"/>
      <c r="F477" s="42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0"/>
        <v>0</v>
      </c>
      <c r="I477" s="14"/>
    </row>
    <row r="478" spans="1:9" ht="12.4" hidden="1" customHeight="1">
      <c r="A478" s="13"/>
      <c r="B478" s="1"/>
      <c r="C478" s="35"/>
      <c r="D478" s="287"/>
      <c r="E478" s="288"/>
      <c r="F478" s="42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0"/>
        <v>0</v>
      </c>
      <c r="I478" s="14"/>
    </row>
    <row r="479" spans="1:9" ht="12.4" hidden="1" customHeight="1">
      <c r="A479" s="13"/>
      <c r="B479" s="1"/>
      <c r="C479" s="35"/>
      <c r="D479" s="287"/>
      <c r="E479" s="288"/>
      <c r="F479" s="42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0"/>
        <v>0</v>
      </c>
      <c r="I479" s="14"/>
    </row>
    <row r="480" spans="1:9" ht="12.4" hidden="1" customHeight="1">
      <c r="A480" s="13"/>
      <c r="B480" s="1"/>
      <c r="C480" s="35"/>
      <c r="D480" s="287"/>
      <c r="E480" s="288"/>
      <c r="F480" s="42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0"/>
        <v>0</v>
      </c>
      <c r="I480" s="14"/>
    </row>
    <row r="481" spans="1:9" ht="12.4" hidden="1" customHeight="1">
      <c r="A481" s="13"/>
      <c r="B481" s="1"/>
      <c r="C481" s="35"/>
      <c r="D481" s="287"/>
      <c r="E481" s="288"/>
      <c r="F481" s="42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0"/>
        <v>0</v>
      </c>
      <c r="I481" s="14"/>
    </row>
    <row r="482" spans="1:9" ht="12.4" hidden="1" customHeight="1">
      <c r="A482" s="13"/>
      <c r="B482" s="1"/>
      <c r="C482" s="35"/>
      <c r="D482" s="287"/>
      <c r="E482" s="288"/>
      <c r="F482" s="42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0"/>
        <v>0</v>
      </c>
      <c r="I482" s="14"/>
    </row>
    <row r="483" spans="1:9" ht="12.4" hidden="1" customHeight="1">
      <c r="A483" s="13"/>
      <c r="B483" s="1"/>
      <c r="C483" s="35"/>
      <c r="D483" s="287"/>
      <c r="E483" s="288"/>
      <c r="F483" s="42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0"/>
        <v>0</v>
      </c>
      <c r="I483" s="14"/>
    </row>
    <row r="484" spans="1:9" ht="12.4" hidden="1" customHeight="1">
      <c r="A484" s="13"/>
      <c r="B484" s="1"/>
      <c r="C484" s="35"/>
      <c r="D484" s="287"/>
      <c r="E484" s="288"/>
      <c r="F484" s="42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0"/>
        <v>0</v>
      </c>
      <c r="I484" s="14"/>
    </row>
    <row r="485" spans="1:9" ht="12.4" hidden="1" customHeight="1">
      <c r="A485" s="13"/>
      <c r="B485" s="1"/>
      <c r="C485" s="35"/>
      <c r="D485" s="287"/>
      <c r="E485" s="288"/>
      <c r="F485" s="42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0"/>
        <v>0</v>
      </c>
      <c r="I485" s="14"/>
    </row>
    <row r="486" spans="1:9" ht="12.4" hidden="1" customHeight="1">
      <c r="A486" s="13"/>
      <c r="B486" s="1"/>
      <c r="C486" s="35"/>
      <c r="D486" s="287"/>
      <c r="E486" s="288"/>
      <c r="F486" s="42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0"/>
        <v>0</v>
      </c>
      <c r="I486" s="14"/>
    </row>
    <row r="487" spans="1:9" ht="12.4" hidden="1" customHeight="1">
      <c r="A487" s="13"/>
      <c r="B487" s="1"/>
      <c r="C487" s="35"/>
      <c r="D487" s="287"/>
      <c r="E487" s="288"/>
      <c r="F487" s="42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0"/>
        <v>0</v>
      </c>
      <c r="I487" s="14"/>
    </row>
    <row r="488" spans="1:9" ht="12.4" hidden="1" customHeight="1">
      <c r="A488" s="13"/>
      <c r="B488" s="1"/>
      <c r="C488" s="35"/>
      <c r="D488" s="287"/>
      <c r="E488" s="288"/>
      <c r="F488" s="42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0"/>
        <v>0</v>
      </c>
      <c r="I488" s="14"/>
    </row>
    <row r="489" spans="1:9" ht="12.4" hidden="1" customHeight="1">
      <c r="A489" s="13"/>
      <c r="B489" s="1"/>
      <c r="C489" s="35"/>
      <c r="D489" s="287"/>
      <c r="E489" s="288"/>
      <c r="F489" s="42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0"/>
        <v>0</v>
      </c>
      <c r="I489" s="14"/>
    </row>
    <row r="490" spans="1:9" ht="12.4" hidden="1" customHeight="1">
      <c r="A490" s="13"/>
      <c r="B490" s="1"/>
      <c r="C490" s="35"/>
      <c r="D490" s="287"/>
      <c r="E490" s="288"/>
      <c r="F490" s="42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0"/>
        <v>0</v>
      </c>
      <c r="I490" s="14"/>
    </row>
    <row r="491" spans="1:9" ht="12.4" hidden="1" customHeight="1">
      <c r="A491" s="13"/>
      <c r="B491" s="1"/>
      <c r="C491" s="35"/>
      <c r="D491" s="287"/>
      <c r="E491" s="288"/>
      <c r="F491" s="42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0"/>
        <v>0</v>
      </c>
      <c r="I491" s="14"/>
    </row>
    <row r="492" spans="1:9" ht="12.4" hidden="1" customHeight="1">
      <c r="A492" s="13"/>
      <c r="B492" s="1"/>
      <c r="C492" s="35"/>
      <c r="D492" s="287"/>
      <c r="E492" s="288"/>
      <c r="F492" s="42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0"/>
        <v>0</v>
      </c>
      <c r="I492" s="14"/>
    </row>
    <row r="493" spans="1:9" ht="12.4" hidden="1" customHeight="1">
      <c r="A493" s="13"/>
      <c r="B493" s="1"/>
      <c r="C493" s="35"/>
      <c r="D493" s="287"/>
      <c r="E493" s="288"/>
      <c r="F493" s="42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0"/>
        <v>0</v>
      </c>
      <c r="I493" s="14"/>
    </row>
    <row r="494" spans="1:9" ht="12.4" hidden="1" customHeight="1">
      <c r="A494" s="13"/>
      <c r="B494" s="1"/>
      <c r="C494" s="35"/>
      <c r="D494" s="287"/>
      <c r="E494" s="288"/>
      <c r="F494" s="42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0"/>
        <v>0</v>
      </c>
      <c r="I494" s="14"/>
    </row>
    <row r="495" spans="1:9" ht="12.4" hidden="1" customHeight="1">
      <c r="A495" s="13"/>
      <c r="B495" s="1"/>
      <c r="C495" s="35"/>
      <c r="D495" s="287"/>
      <c r="E495" s="288"/>
      <c r="F495" s="42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0"/>
        <v>0</v>
      </c>
      <c r="I495" s="14"/>
    </row>
    <row r="496" spans="1:9" ht="12.4" hidden="1" customHeight="1">
      <c r="A496" s="13"/>
      <c r="B496" s="1"/>
      <c r="C496" s="35"/>
      <c r="D496" s="287"/>
      <c r="E496" s="288"/>
      <c r="F496" s="42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0"/>
        <v>0</v>
      </c>
      <c r="I496" s="14"/>
    </row>
    <row r="497" spans="1:9" ht="12.4" hidden="1" customHeight="1">
      <c r="A497" s="13"/>
      <c r="B497" s="1"/>
      <c r="C497" s="35"/>
      <c r="D497" s="287"/>
      <c r="E497" s="288"/>
      <c r="F497" s="42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0"/>
        <v>0</v>
      </c>
      <c r="I497" s="14"/>
    </row>
    <row r="498" spans="1:9" ht="12.4" hidden="1" customHeight="1">
      <c r="A498" s="13"/>
      <c r="B498" s="1"/>
      <c r="C498" s="35"/>
      <c r="D498" s="287"/>
      <c r="E498" s="288"/>
      <c r="F498" s="42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0"/>
        <v>0</v>
      </c>
      <c r="I498" s="14"/>
    </row>
    <row r="499" spans="1:9" ht="12.4" hidden="1" customHeight="1">
      <c r="A499" s="13"/>
      <c r="B499" s="1"/>
      <c r="C499" s="35"/>
      <c r="D499" s="287"/>
      <c r="E499" s="288"/>
      <c r="F499" s="42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0"/>
        <v>0</v>
      </c>
      <c r="I499" s="14"/>
    </row>
    <row r="500" spans="1:9" ht="12.4" hidden="1" customHeight="1">
      <c r="A500" s="13"/>
      <c r="B500" s="1"/>
      <c r="C500" s="35"/>
      <c r="D500" s="287"/>
      <c r="E500" s="288"/>
      <c r="F500" s="42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0"/>
        <v>0</v>
      </c>
      <c r="I500" s="14"/>
    </row>
    <row r="501" spans="1:9" ht="12.4" hidden="1" customHeight="1">
      <c r="A501" s="13"/>
      <c r="B501" s="1"/>
      <c r="C501" s="35"/>
      <c r="D501" s="287"/>
      <c r="E501" s="288"/>
      <c r="F501" s="42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0"/>
        <v>0</v>
      </c>
      <c r="I501" s="14"/>
    </row>
    <row r="502" spans="1:9" ht="12.4" hidden="1" customHeight="1">
      <c r="A502" s="13"/>
      <c r="B502" s="1"/>
      <c r="C502" s="36"/>
      <c r="D502" s="287"/>
      <c r="E502" s="288"/>
      <c r="F502" s="42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>ROUND(IF(ISNUMBER(B502), G502*B502, 0),5)</f>
        <v>0</v>
      </c>
      <c r="I502" s="14"/>
    </row>
    <row r="503" spans="1:9" ht="12" hidden="1" customHeight="1">
      <c r="A503" s="13"/>
      <c r="B503" s="1"/>
      <c r="C503" s="35"/>
      <c r="D503" s="287"/>
      <c r="E503" s="288"/>
      <c r="F503" s="42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 t="shared" ref="H503:H519" si="11">ROUND(IF(ISNUMBER(B503), G503*B503, 0),5)</f>
        <v>0</v>
      </c>
      <c r="I503" s="14"/>
    </row>
    <row r="504" spans="1:9" ht="12.4" hidden="1" customHeight="1">
      <c r="A504" s="13"/>
      <c r="B504" s="1"/>
      <c r="C504" s="35"/>
      <c r="D504" s="287"/>
      <c r="E504" s="288"/>
      <c r="F504" s="42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si="11"/>
        <v>0</v>
      </c>
      <c r="I504" s="14"/>
    </row>
    <row r="505" spans="1:9" ht="12.4" hidden="1" customHeight="1">
      <c r="A505" s="13"/>
      <c r="B505" s="1"/>
      <c r="C505" s="35"/>
      <c r="D505" s="287"/>
      <c r="E505" s="288"/>
      <c r="F505" s="42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1"/>
        <v>0</v>
      </c>
      <c r="I505" s="14"/>
    </row>
    <row r="506" spans="1:9" ht="12.4" hidden="1" customHeight="1">
      <c r="A506" s="13"/>
      <c r="B506" s="1"/>
      <c r="C506" s="35"/>
      <c r="D506" s="287"/>
      <c r="E506" s="288"/>
      <c r="F506" s="42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1"/>
        <v>0</v>
      </c>
      <c r="I506" s="14"/>
    </row>
    <row r="507" spans="1:9" ht="12.4" hidden="1" customHeight="1">
      <c r="A507" s="13"/>
      <c r="B507" s="1"/>
      <c r="C507" s="35"/>
      <c r="D507" s="287"/>
      <c r="E507" s="288"/>
      <c r="F507" s="42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1"/>
        <v>0</v>
      </c>
      <c r="I507" s="14"/>
    </row>
    <row r="508" spans="1:9" ht="12.4" hidden="1" customHeight="1">
      <c r="A508" s="13"/>
      <c r="B508" s="1"/>
      <c r="C508" s="35"/>
      <c r="D508" s="287"/>
      <c r="E508" s="288"/>
      <c r="F508" s="42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1"/>
        <v>0</v>
      </c>
      <c r="I508" s="14"/>
    </row>
    <row r="509" spans="1:9" ht="12.4" hidden="1" customHeight="1">
      <c r="A509" s="13"/>
      <c r="B509" s="1"/>
      <c r="C509" s="35"/>
      <c r="D509" s="287"/>
      <c r="E509" s="288"/>
      <c r="F509" s="42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1"/>
        <v>0</v>
      </c>
      <c r="I509" s="14"/>
    </row>
    <row r="510" spans="1:9" ht="12.4" hidden="1" customHeight="1">
      <c r="A510" s="13"/>
      <c r="B510" s="1"/>
      <c r="C510" s="35"/>
      <c r="D510" s="287"/>
      <c r="E510" s="288"/>
      <c r="F510" s="42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1"/>
        <v>0</v>
      </c>
      <c r="I510" s="14"/>
    </row>
    <row r="511" spans="1:9" ht="12.4" hidden="1" customHeight="1">
      <c r="A511" s="13"/>
      <c r="B511" s="1"/>
      <c r="C511" s="35"/>
      <c r="D511" s="287"/>
      <c r="E511" s="288"/>
      <c r="F511" s="42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1"/>
        <v>0</v>
      </c>
      <c r="I511" s="14"/>
    </row>
    <row r="512" spans="1:9" ht="12.4" hidden="1" customHeight="1">
      <c r="A512" s="13"/>
      <c r="B512" s="1"/>
      <c r="C512" s="35"/>
      <c r="D512" s="287"/>
      <c r="E512" s="288"/>
      <c r="F512" s="42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1"/>
        <v>0</v>
      </c>
      <c r="I512" s="14"/>
    </row>
    <row r="513" spans="1:9" ht="12.4" hidden="1" customHeight="1">
      <c r="A513" s="13"/>
      <c r="B513" s="1"/>
      <c r="C513" s="35"/>
      <c r="D513" s="287"/>
      <c r="E513" s="288"/>
      <c r="F513" s="42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1"/>
        <v>0</v>
      </c>
      <c r="I513" s="14"/>
    </row>
    <row r="514" spans="1:9" ht="12.4" hidden="1" customHeight="1">
      <c r="A514" s="13"/>
      <c r="B514" s="1"/>
      <c r="C514" s="35"/>
      <c r="D514" s="287"/>
      <c r="E514" s="288"/>
      <c r="F514" s="42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1"/>
        <v>0</v>
      </c>
      <c r="I514" s="14"/>
    </row>
    <row r="515" spans="1:9" ht="12.4" hidden="1" customHeight="1">
      <c r="A515" s="13"/>
      <c r="B515" s="1"/>
      <c r="C515" s="35"/>
      <c r="D515" s="287"/>
      <c r="E515" s="288"/>
      <c r="F515" s="42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1"/>
        <v>0</v>
      </c>
      <c r="I515" s="14"/>
    </row>
    <row r="516" spans="1:9" ht="12.4" hidden="1" customHeight="1">
      <c r="A516" s="13"/>
      <c r="B516" s="1"/>
      <c r="C516" s="35"/>
      <c r="D516" s="287"/>
      <c r="E516" s="288"/>
      <c r="F516" s="42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1"/>
        <v>0</v>
      </c>
      <c r="I516" s="14"/>
    </row>
    <row r="517" spans="1:9" ht="12.4" hidden="1" customHeight="1">
      <c r="A517" s="13"/>
      <c r="B517" s="1"/>
      <c r="C517" s="35"/>
      <c r="D517" s="287"/>
      <c r="E517" s="288"/>
      <c r="F517" s="42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1"/>
        <v>0</v>
      </c>
      <c r="I517" s="14"/>
    </row>
    <row r="518" spans="1:9" ht="12.4" hidden="1" customHeight="1">
      <c r="A518" s="13"/>
      <c r="B518" s="1"/>
      <c r="C518" s="36"/>
      <c r="D518" s="287"/>
      <c r="E518" s="288"/>
      <c r="F518" s="42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1"/>
        <v>0</v>
      </c>
      <c r="I518" s="14"/>
    </row>
    <row r="519" spans="1:9" ht="12.4" hidden="1" customHeight="1">
      <c r="A519" s="13"/>
      <c r="B519" s="1"/>
      <c r="C519" s="36"/>
      <c r="D519" s="287"/>
      <c r="E519" s="288"/>
      <c r="F519" s="42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1"/>
        <v>0</v>
      </c>
      <c r="I519" s="14"/>
    </row>
    <row r="520" spans="1:9" ht="12.4" hidden="1" customHeight="1">
      <c r="A520" s="13"/>
      <c r="B520" s="1"/>
      <c r="C520" s="35"/>
      <c r="D520" s="287"/>
      <c r="E520" s="288"/>
      <c r="F520" s="42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>ROUND(IF(ISNUMBER(B520), G520*B520, 0),5)</f>
        <v>0</v>
      </c>
      <c r="I520" s="14"/>
    </row>
    <row r="521" spans="1:9" ht="12.4" hidden="1" customHeight="1">
      <c r="A521" s="13"/>
      <c r="B521" s="1"/>
      <c r="C521" s="35"/>
      <c r="D521" s="287"/>
      <c r="E521" s="288"/>
      <c r="F521" s="42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 t="shared" ref="H521:H558" si="12">ROUND(IF(ISNUMBER(B521), G521*B521, 0),5)</f>
        <v>0</v>
      </c>
      <c r="I521" s="14"/>
    </row>
    <row r="522" spans="1:9" ht="12.4" hidden="1" customHeight="1">
      <c r="A522" s="13"/>
      <c r="B522" s="1"/>
      <c r="C522" s="35"/>
      <c r="D522" s="287"/>
      <c r="E522" s="288"/>
      <c r="F522" s="42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si="12"/>
        <v>0</v>
      </c>
      <c r="I522" s="14"/>
    </row>
    <row r="523" spans="1:9" ht="12.4" hidden="1" customHeight="1">
      <c r="A523" s="13"/>
      <c r="B523" s="1"/>
      <c r="C523" s="35"/>
      <c r="D523" s="287"/>
      <c r="E523" s="288"/>
      <c r="F523" s="42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2"/>
        <v>0</v>
      </c>
      <c r="I523" s="14"/>
    </row>
    <row r="524" spans="1:9" ht="12.4" hidden="1" customHeight="1">
      <c r="A524" s="13"/>
      <c r="B524" s="1"/>
      <c r="C524" s="35"/>
      <c r="D524" s="287"/>
      <c r="E524" s="288"/>
      <c r="F524" s="42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2"/>
        <v>0</v>
      </c>
      <c r="I524" s="14"/>
    </row>
    <row r="525" spans="1:9" ht="12.4" hidden="1" customHeight="1">
      <c r="A525" s="13"/>
      <c r="B525" s="1"/>
      <c r="C525" s="35"/>
      <c r="D525" s="287"/>
      <c r="E525" s="288"/>
      <c r="F525" s="42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2"/>
        <v>0</v>
      </c>
      <c r="I525" s="14"/>
    </row>
    <row r="526" spans="1:9" ht="12.4" hidden="1" customHeight="1">
      <c r="A526" s="13"/>
      <c r="B526" s="1"/>
      <c r="C526" s="35"/>
      <c r="D526" s="287"/>
      <c r="E526" s="288"/>
      <c r="F526" s="42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2"/>
        <v>0</v>
      </c>
      <c r="I526" s="14"/>
    </row>
    <row r="527" spans="1:9" ht="12.4" hidden="1" customHeight="1">
      <c r="A527" s="13"/>
      <c r="B527" s="1"/>
      <c r="C527" s="35"/>
      <c r="D527" s="287"/>
      <c r="E527" s="288"/>
      <c r="F527" s="42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2"/>
        <v>0</v>
      </c>
      <c r="I527" s="14"/>
    </row>
    <row r="528" spans="1:9" ht="12.4" hidden="1" customHeight="1">
      <c r="A528" s="13"/>
      <c r="B528" s="1"/>
      <c r="C528" s="35"/>
      <c r="D528" s="287"/>
      <c r="E528" s="288"/>
      <c r="F528" s="42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2"/>
        <v>0</v>
      </c>
      <c r="I528" s="14"/>
    </row>
    <row r="529" spans="1:9" ht="12.4" hidden="1" customHeight="1">
      <c r="A529" s="13"/>
      <c r="B529" s="1"/>
      <c r="C529" s="35"/>
      <c r="D529" s="287"/>
      <c r="E529" s="288"/>
      <c r="F529" s="42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2"/>
        <v>0</v>
      </c>
      <c r="I529" s="14"/>
    </row>
    <row r="530" spans="1:9" ht="12.4" hidden="1" customHeight="1">
      <c r="A530" s="13"/>
      <c r="B530" s="1"/>
      <c r="C530" s="35"/>
      <c r="D530" s="287"/>
      <c r="E530" s="288"/>
      <c r="F530" s="42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2"/>
        <v>0</v>
      </c>
      <c r="I530" s="14"/>
    </row>
    <row r="531" spans="1:9" ht="12.4" hidden="1" customHeight="1">
      <c r="A531" s="13"/>
      <c r="B531" s="1"/>
      <c r="C531" s="36"/>
      <c r="D531" s="287"/>
      <c r="E531" s="288"/>
      <c r="F531" s="42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2"/>
        <v>0</v>
      </c>
      <c r="I531" s="14"/>
    </row>
    <row r="532" spans="1:9" ht="12" hidden="1" customHeight="1">
      <c r="A532" s="13"/>
      <c r="B532" s="1"/>
      <c r="C532" s="35"/>
      <c r="D532" s="287"/>
      <c r="E532" s="288"/>
      <c r="F532" s="42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2"/>
        <v>0</v>
      </c>
      <c r="I532" s="14"/>
    </row>
    <row r="533" spans="1:9" ht="12.4" hidden="1" customHeight="1">
      <c r="A533" s="13"/>
      <c r="B533" s="1"/>
      <c r="C533" s="35"/>
      <c r="D533" s="287"/>
      <c r="E533" s="288"/>
      <c r="F533" s="42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2"/>
        <v>0</v>
      </c>
      <c r="I533" s="14"/>
    </row>
    <row r="534" spans="1:9" ht="12.4" hidden="1" customHeight="1">
      <c r="A534" s="13"/>
      <c r="B534" s="1"/>
      <c r="C534" s="35"/>
      <c r="D534" s="287"/>
      <c r="E534" s="288"/>
      <c r="F534" s="42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2"/>
        <v>0</v>
      </c>
      <c r="I534" s="14"/>
    </row>
    <row r="535" spans="1:9" ht="12.4" hidden="1" customHeight="1">
      <c r="A535" s="13"/>
      <c r="B535" s="1"/>
      <c r="C535" s="35"/>
      <c r="D535" s="287"/>
      <c r="E535" s="288"/>
      <c r="F535" s="42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2"/>
        <v>0</v>
      </c>
      <c r="I535" s="14"/>
    </row>
    <row r="536" spans="1:9" ht="12.4" hidden="1" customHeight="1">
      <c r="A536" s="13"/>
      <c r="B536" s="1"/>
      <c r="C536" s="35"/>
      <c r="D536" s="287"/>
      <c r="E536" s="288"/>
      <c r="F536" s="42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2"/>
        <v>0</v>
      </c>
      <c r="I536" s="14"/>
    </row>
    <row r="537" spans="1:9" ht="12.4" hidden="1" customHeight="1">
      <c r="A537" s="13"/>
      <c r="B537" s="1"/>
      <c r="C537" s="35"/>
      <c r="D537" s="287"/>
      <c r="E537" s="288"/>
      <c r="F537" s="42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2"/>
        <v>0</v>
      </c>
      <c r="I537" s="14"/>
    </row>
    <row r="538" spans="1:9" ht="12.4" hidden="1" customHeight="1">
      <c r="A538" s="13"/>
      <c r="B538" s="1"/>
      <c r="C538" s="35"/>
      <c r="D538" s="287"/>
      <c r="E538" s="288"/>
      <c r="F538" s="42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2"/>
        <v>0</v>
      </c>
      <c r="I538" s="14"/>
    </row>
    <row r="539" spans="1:9" ht="12.4" hidden="1" customHeight="1">
      <c r="A539" s="13"/>
      <c r="B539" s="1"/>
      <c r="C539" s="35"/>
      <c r="D539" s="287"/>
      <c r="E539" s="288"/>
      <c r="F539" s="42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2"/>
        <v>0</v>
      </c>
      <c r="I539" s="14"/>
    </row>
    <row r="540" spans="1:9" ht="12.4" hidden="1" customHeight="1">
      <c r="A540" s="13"/>
      <c r="B540" s="1"/>
      <c r="C540" s="35"/>
      <c r="D540" s="287"/>
      <c r="E540" s="288"/>
      <c r="F540" s="42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2"/>
        <v>0</v>
      </c>
      <c r="I540" s="14"/>
    </row>
    <row r="541" spans="1:9" ht="12.4" hidden="1" customHeight="1">
      <c r="A541" s="13"/>
      <c r="B541" s="1"/>
      <c r="C541" s="35"/>
      <c r="D541" s="287"/>
      <c r="E541" s="288"/>
      <c r="F541" s="42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2"/>
        <v>0</v>
      </c>
      <c r="I541" s="14"/>
    </row>
    <row r="542" spans="1:9" ht="12.4" hidden="1" customHeight="1">
      <c r="A542" s="13"/>
      <c r="B542" s="1"/>
      <c r="C542" s="35"/>
      <c r="D542" s="287"/>
      <c r="E542" s="288"/>
      <c r="F542" s="42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2"/>
        <v>0</v>
      </c>
      <c r="I542" s="14"/>
    </row>
    <row r="543" spans="1:9" ht="12.4" hidden="1" customHeight="1">
      <c r="A543" s="13"/>
      <c r="B543" s="1"/>
      <c r="C543" s="35"/>
      <c r="D543" s="287"/>
      <c r="E543" s="288"/>
      <c r="F543" s="42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2"/>
        <v>0</v>
      </c>
      <c r="I543" s="14"/>
    </row>
    <row r="544" spans="1:9" ht="12.4" hidden="1" customHeight="1">
      <c r="A544" s="13"/>
      <c r="B544" s="1"/>
      <c r="C544" s="35"/>
      <c r="D544" s="287"/>
      <c r="E544" s="288"/>
      <c r="F544" s="42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2"/>
        <v>0</v>
      </c>
      <c r="I544" s="14"/>
    </row>
    <row r="545" spans="1:9" ht="12.4" hidden="1" customHeight="1">
      <c r="A545" s="13"/>
      <c r="B545" s="1"/>
      <c r="C545" s="35"/>
      <c r="D545" s="287"/>
      <c r="E545" s="288"/>
      <c r="F545" s="42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2"/>
        <v>0</v>
      </c>
      <c r="I545" s="14"/>
    </row>
    <row r="546" spans="1:9" ht="12.4" hidden="1" customHeight="1">
      <c r="A546" s="13"/>
      <c r="B546" s="1"/>
      <c r="C546" s="35"/>
      <c r="D546" s="287"/>
      <c r="E546" s="288"/>
      <c r="F546" s="42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2"/>
        <v>0</v>
      </c>
      <c r="I546" s="14"/>
    </row>
    <row r="547" spans="1:9" ht="12.4" hidden="1" customHeight="1">
      <c r="A547" s="13"/>
      <c r="B547" s="1"/>
      <c r="C547" s="35"/>
      <c r="D547" s="287"/>
      <c r="E547" s="288"/>
      <c r="F547" s="42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2"/>
        <v>0</v>
      </c>
      <c r="I547" s="14"/>
    </row>
    <row r="548" spans="1:9" ht="12.4" hidden="1" customHeight="1">
      <c r="A548" s="13"/>
      <c r="B548" s="1"/>
      <c r="C548" s="35"/>
      <c r="D548" s="287"/>
      <c r="E548" s="288"/>
      <c r="F548" s="42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2"/>
        <v>0</v>
      </c>
      <c r="I548" s="14"/>
    </row>
    <row r="549" spans="1:9" ht="12.4" hidden="1" customHeight="1">
      <c r="A549" s="13"/>
      <c r="B549" s="1"/>
      <c r="C549" s="35"/>
      <c r="D549" s="287"/>
      <c r="E549" s="288"/>
      <c r="F549" s="42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2"/>
        <v>0</v>
      </c>
      <c r="I549" s="14"/>
    </row>
    <row r="550" spans="1:9" ht="12.4" hidden="1" customHeight="1">
      <c r="A550" s="13"/>
      <c r="B550" s="1"/>
      <c r="C550" s="35"/>
      <c r="D550" s="287"/>
      <c r="E550" s="288"/>
      <c r="F550" s="42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2"/>
        <v>0</v>
      </c>
      <c r="I550" s="14"/>
    </row>
    <row r="551" spans="1:9" ht="12.4" hidden="1" customHeight="1">
      <c r="A551" s="13"/>
      <c r="B551" s="1"/>
      <c r="C551" s="35"/>
      <c r="D551" s="287"/>
      <c r="E551" s="288"/>
      <c r="F551" s="42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2"/>
        <v>0</v>
      </c>
      <c r="I551" s="14"/>
    </row>
    <row r="552" spans="1:9" ht="12.4" hidden="1" customHeight="1">
      <c r="A552" s="13"/>
      <c r="B552" s="1"/>
      <c r="C552" s="35"/>
      <c r="D552" s="287"/>
      <c r="E552" s="288"/>
      <c r="F552" s="42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2"/>
        <v>0</v>
      </c>
      <c r="I552" s="14"/>
    </row>
    <row r="553" spans="1:9" ht="12.4" hidden="1" customHeight="1">
      <c r="A553" s="13"/>
      <c r="B553" s="1"/>
      <c r="C553" s="35"/>
      <c r="D553" s="287"/>
      <c r="E553" s="288"/>
      <c r="F553" s="42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2"/>
        <v>0</v>
      </c>
      <c r="I553" s="14"/>
    </row>
    <row r="554" spans="1:9" ht="12.4" hidden="1" customHeight="1">
      <c r="A554" s="13"/>
      <c r="B554" s="1"/>
      <c r="C554" s="35"/>
      <c r="D554" s="287"/>
      <c r="E554" s="288"/>
      <c r="F554" s="42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2"/>
        <v>0</v>
      </c>
      <c r="I554" s="14"/>
    </row>
    <row r="555" spans="1:9" ht="12.4" hidden="1" customHeight="1">
      <c r="A555" s="13"/>
      <c r="B555" s="1"/>
      <c r="C555" s="35"/>
      <c r="D555" s="287"/>
      <c r="E555" s="288"/>
      <c r="F555" s="42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2"/>
        <v>0</v>
      </c>
      <c r="I555" s="14"/>
    </row>
    <row r="556" spans="1:9" ht="12.4" hidden="1" customHeight="1">
      <c r="A556" s="13"/>
      <c r="B556" s="1"/>
      <c r="C556" s="35"/>
      <c r="D556" s="287"/>
      <c r="E556" s="288"/>
      <c r="F556" s="42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2"/>
        <v>0</v>
      </c>
      <c r="I556" s="14"/>
    </row>
    <row r="557" spans="1:9" ht="12.4" hidden="1" customHeight="1">
      <c r="A557" s="13"/>
      <c r="B557" s="1"/>
      <c r="C557" s="35"/>
      <c r="D557" s="287"/>
      <c r="E557" s="288"/>
      <c r="F557" s="42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2"/>
        <v>0</v>
      </c>
      <c r="I557" s="14"/>
    </row>
    <row r="558" spans="1:9" ht="12.4" hidden="1" customHeight="1">
      <c r="A558" s="13"/>
      <c r="B558" s="1"/>
      <c r="C558" s="35"/>
      <c r="D558" s="287"/>
      <c r="E558" s="288"/>
      <c r="F558" s="42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2"/>
        <v>0</v>
      </c>
      <c r="I558" s="14"/>
    </row>
    <row r="559" spans="1:9" ht="12.4" hidden="1" customHeight="1">
      <c r="A559" s="13"/>
      <c r="B559" s="1"/>
      <c r="C559" s="36"/>
      <c r="D559" s="287"/>
      <c r="E559" s="288"/>
      <c r="F559" s="42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>ROUND(IF(ISNUMBER(B559), G559*B559, 0),5)</f>
        <v>0</v>
      </c>
      <c r="I559" s="14"/>
    </row>
    <row r="560" spans="1:9" ht="12" hidden="1" customHeight="1">
      <c r="A560" s="13"/>
      <c r="B560" s="1"/>
      <c r="C560" s="35"/>
      <c r="D560" s="287"/>
      <c r="E560" s="288"/>
      <c r="F560" s="42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 t="shared" ref="H560:H610" si="13">ROUND(IF(ISNUMBER(B560), G560*B560, 0),5)</f>
        <v>0</v>
      </c>
      <c r="I560" s="14"/>
    </row>
    <row r="561" spans="1:9" ht="12.4" hidden="1" customHeight="1">
      <c r="A561" s="13"/>
      <c r="B561" s="1"/>
      <c r="C561" s="35"/>
      <c r="D561" s="287"/>
      <c r="E561" s="288"/>
      <c r="F561" s="42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si="13"/>
        <v>0</v>
      </c>
      <c r="I561" s="14"/>
    </row>
    <row r="562" spans="1:9" ht="12.4" hidden="1" customHeight="1">
      <c r="A562" s="13"/>
      <c r="B562" s="1"/>
      <c r="C562" s="35"/>
      <c r="D562" s="287"/>
      <c r="E562" s="288"/>
      <c r="F562" s="42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12.4" hidden="1" customHeight="1">
      <c r="A563" s="13"/>
      <c r="B563" s="1"/>
      <c r="C563" s="35"/>
      <c r="D563" s="287"/>
      <c r="E563" s="288"/>
      <c r="F563" s="42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12.4" hidden="1" customHeight="1">
      <c r="A564" s="13"/>
      <c r="B564" s="1"/>
      <c r="C564" s="35"/>
      <c r="D564" s="287"/>
      <c r="E564" s="288"/>
      <c r="F564" s="42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12.4" hidden="1" customHeight="1">
      <c r="A565" s="13"/>
      <c r="B565" s="1"/>
      <c r="C565" s="35"/>
      <c r="D565" s="287"/>
      <c r="E565" s="288"/>
      <c r="F565" s="42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12.4" hidden="1" customHeight="1">
      <c r="A566" s="13"/>
      <c r="B566" s="1"/>
      <c r="C566" s="35"/>
      <c r="D566" s="287"/>
      <c r="E566" s="288"/>
      <c r="F566" s="42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3"/>
        <v>0</v>
      </c>
      <c r="I566" s="14"/>
    </row>
    <row r="567" spans="1:9" ht="12.4" hidden="1" customHeight="1">
      <c r="A567" s="13"/>
      <c r="B567" s="1"/>
      <c r="C567" s="35"/>
      <c r="D567" s="287"/>
      <c r="E567" s="288"/>
      <c r="F567" s="42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3"/>
        <v>0</v>
      </c>
      <c r="I567" s="14"/>
    </row>
    <row r="568" spans="1:9" ht="12.4" hidden="1" customHeight="1">
      <c r="A568" s="13"/>
      <c r="B568" s="1"/>
      <c r="C568" s="35"/>
      <c r="D568" s="287"/>
      <c r="E568" s="288"/>
      <c r="F568" s="42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3"/>
        <v>0</v>
      </c>
      <c r="I568" s="14"/>
    </row>
    <row r="569" spans="1:9" ht="12.4" hidden="1" customHeight="1">
      <c r="A569" s="13"/>
      <c r="B569" s="1"/>
      <c r="C569" s="35"/>
      <c r="D569" s="287"/>
      <c r="E569" s="288"/>
      <c r="F569" s="42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3"/>
        <v>0</v>
      </c>
      <c r="I569" s="14"/>
    </row>
    <row r="570" spans="1:9" ht="12.4" hidden="1" customHeight="1">
      <c r="A570" s="13"/>
      <c r="B570" s="1"/>
      <c r="C570" s="35"/>
      <c r="D570" s="287"/>
      <c r="E570" s="288"/>
      <c r="F570" s="42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3"/>
        <v>0</v>
      </c>
      <c r="I570" s="14"/>
    </row>
    <row r="571" spans="1:9" ht="12.4" hidden="1" customHeight="1">
      <c r="A571" s="13"/>
      <c r="B571" s="1"/>
      <c r="C571" s="35"/>
      <c r="D571" s="287"/>
      <c r="E571" s="288"/>
      <c r="F571" s="42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3"/>
        <v>0</v>
      </c>
      <c r="I571" s="14"/>
    </row>
    <row r="572" spans="1:9" ht="12.4" hidden="1" customHeight="1">
      <c r="A572" s="13"/>
      <c r="B572" s="1"/>
      <c r="C572" s="35"/>
      <c r="D572" s="287"/>
      <c r="E572" s="288"/>
      <c r="F572" s="42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3"/>
        <v>0</v>
      </c>
      <c r="I572" s="14"/>
    </row>
    <row r="573" spans="1:9" ht="12.4" hidden="1" customHeight="1">
      <c r="A573" s="13"/>
      <c r="B573" s="1"/>
      <c r="C573" s="35"/>
      <c r="D573" s="287"/>
      <c r="E573" s="288"/>
      <c r="F573" s="42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3"/>
        <v>0</v>
      </c>
      <c r="I573" s="14"/>
    </row>
    <row r="574" spans="1:9" ht="12.4" hidden="1" customHeight="1">
      <c r="A574" s="13"/>
      <c r="B574" s="1"/>
      <c r="C574" s="35"/>
      <c r="D574" s="287"/>
      <c r="E574" s="288"/>
      <c r="F574" s="42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3"/>
        <v>0</v>
      </c>
      <c r="I574" s="14"/>
    </row>
    <row r="575" spans="1:9" ht="12.4" hidden="1" customHeight="1">
      <c r="A575" s="13"/>
      <c r="B575" s="1"/>
      <c r="C575" s="35"/>
      <c r="D575" s="287"/>
      <c r="E575" s="288"/>
      <c r="F575" s="42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3"/>
        <v>0</v>
      </c>
      <c r="I575" s="14"/>
    </row>
    <row r="576" spans="1:9" ht="12.4" hidden="1" customHeight="1">
      <c r="A576" s="13"/>
      <c r="B576" s="1"/>
      <c r="C576" s="35"/>
      <c r="D576" s="287"/>
      <c r="E576" s="288"/>
      <c r="F576" s="42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3"/>
        <v>0</v>
      </c>
      <c r="I576" s="14"/>
    </row>
    <row r="577" spans="1:9" ht="12.4" hidden="1" customHeight="1">
      <c r="A577" s="13"/>
      <c r="B577" s="1"/>
      <c r="C577" s="35"/>
      <c r="D577" s="287"/>
      <c r="E577" s="288"/>
      <c r="F577" s="42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3"/>
        <v>0</v>
      </c>
      <c r="I577" s="14"/>
    </row>
    <row r="578" spans="1:9" ht="12.4" hidden="1" customHeight="1">
      <c r="A578" s="13"/>
      <c r="B578" s="1"/>
      <c r="C578" s="35"/>
      <c r="D578" s="287"/>
      <c r="E578" s="288"/>
      <c r="F578" s="42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3"/>
        <v>0</v>
      </c>
      <c r="I578" s="14"/>
    </row>
    <row r="579" spans="1:9" ht="12.4" hidden="1" customHeight="1">
      <c r="A579" s="13"/>
      <c r="B579" s="1"/>
      <c r="C579" s="35"/>
      <c r="D579" s="287"/>
      <c r="E579" s="288"/>
      <c r="F579" s="42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3"/>
        <v>0</v>
      </c>
      <c r="I579" s="14"/>
    </row>
    <row r="580" spans="1:9" ht="12.4" hidden="1" customHeight="1">
      <c r="A580" s="13"/>
      <c r="B580" s="1"/>
      <c r="C580" s="35"/>
      <c r="D580" s="287"/>
      <c r="E580" s="288"/>
      <c r="F580" s="42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3"/>
        <v>0</v>
      </c>
      <c r="I580" s="14"/>
    </row>
    <row r="581" spans="1:9" ht="12.4" hidden="1" customHeight="1">
      <c r="A581" s="13"/>
      <c r="B581" s="1"/>
      <c r="C581" s="35"/>
      <c r="D581" s="287"/>
      <c r="E581" s="288"/>
      <c r="F581" s="42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3"/>
        <v>0</v>
      </c>
      <c r="I581" s="14"/>
    </row>
    <row r="582" spans="1:9" ht="12.4" hidden="1" customHeight="1">
      <c r="A582" s="13"/>
      <c r="B582" s="1"/>
      <c r="C582" s="35"/>
      <c r="D582" s="287"/>
      <c r="E582" s="288"/>
      <c r="F582" s="42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3"/>
        <v>0</v>
      </c>
      <c r="I582" s="14"/>
    </row>
    <row r="583" spans="1:9" ht="12.4" hidden="1" customHeight="1">
      <c r="A583" s="13"/>
      <c r="B583" s="1"/>
      <c r="C583" s="36"/>
      <c r="D583" s="287"/>
      <c r="E583" s="288"/>
      <c r="F583" s="42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3"/>
        <v>0</v>
      </c>
      <c r="I583" s="14"/>
    </row>
    <row r="584" spans="1:9" ht="12" hidden="1" customHeight="1">
      <c r="A584" s="13"/>
      <c r="B584" s="1"/>
      <c r="C584" s="35"/>
      <c r="D584" s="287"/>
      <c r="E584" s="288"/>
      <c r="F584" s="42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3"/>
        <v>0</v>
      </c>
      <c r="I584" s="14"/>
    </row>
    <row r="585" spans="1:9" ht="12.4" hidden="1" customHeight="1">
      <c r="A585" s="13"/>
      <c r="B585" s="1"/>
      <c r="C585" s="35"/>
      <c r="D585" s="287"/>
      <c r="E585" s="288"/>
      <c r="F585" s="42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3"/>
        <v>0</v>
      </c>
      <c r="I585" s="14"/>
    </row>
    <row r="586" spans="1:9" ht="12.4" hidden="1" customHeight="1">
      <c r="A586" s="13"/>
      <c r="B586" s="1"/>
      <c r="C586" s="35"/>
      <c r="D586" s="287"/>
      <c r="E586" s="288"/>
      <c r="F586" s="42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3"/>
        <v>0</v>
      </c>
      <c r="I586" s="14"/>
    </row>
    <row r="587" spans="1:9" ht="12.4" hidden="1" customHeight="1">
      <c r="A587" s="13"/>
      <c r="B587" s="1"/>
      <c r="C587" s="35"/>
      <c r="D587" s="287"/>
      <c r="E587" s="288"/>
      <c r="F587" s="42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3"/>
        <v>0</v>
      </c>
      <c r="I587" s="14"/>
    </row>
    <row r="588" spans="1:9" ht="12.4" hidden="1" customHeight="1">
      <c r="A588" s="13"/>
      <c r="B588" s="1"/>
      <c r="C588" s="35"/>
      <c r="D588" s="287"/>
      <c r="E588" s="288"/>
      <c r="F588" s="42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3"/>
        <v>0</v>
      </c>
      <c r="I588" s="14"/>
    </row>
    <row r="589" spans="1:9" ht="12.4" hidden="1" customHeight="1">
      <c r="A589" s="13"/>
      <c r="B589" s="1"/>
      <c r="C589" s="35"/>
      <c r="D589" s="287"/>
      <c r="E589" s="288"/>
      <c r="F589" s="42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3"/>
        <v>0</v>
      </c>
      <c r="I589" s="14"/>
    </row>
    <row r="590" spans="1:9" ht="12.4" hidden="1" customHeight="1">
      <c r="A590" s="13"/>
      <c r="B590" s="1"/>
      <c r="C590" s="35"/>
      <c r="D590" s="287"/>
      <c r="E590" s="288"/>
      <c r="F590" s="42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3"/>
        <v>0</v>
      </c>
      <c r="I590" s="14"/>
    </row>
    <row r="591" spans="1:9" ht="12.4" hidden="1" customHeight="1">
      <c r="A591" s="13"/>
      <c r="B591" s="1"/>
      <c r="C591" s="35"/>
      <c r="D591" s="287"/>
      <c r="E591" s="288"/>
      <c r="F591" s="42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3"/>
        <v>0</v>
      </c>
      <c r="I591" s="14"/>
    </row>
    <row r="592" spans="1:9" ht="12.4" hidden="1" customHeight="1">
      <c r="A592" s="13"/>
      <c r="B592" s="1"/>
      <c r="C592" s="35"/>
      <c r="D592" s="287"/>
      <c r="E592" s="288"/>
      <c r="F592" s="42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3"/>
        <v>0</v>
      </c>
      <c r="I592" s="14"/>
    </row>
    <row r="593" spans="1:9" ht="12.4" hidden="1" customHeight="1">
      <c r="A593" s="13"/>
      <c r="B593" s="1"/>
      <c r="C593" s="35"/>
      <c r="D593" s="287"/>
      <c r="E593" s="288"/>
      <c r="F593" s="42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3"/>
        <v>0</v>
      </c>
      <c r="I593" s="14"/>
    </row>
    <row r="594" spans="1:9" ht="12.4" hidden="1" customHeight="1">
      <c r="A594" s="13"/>
      <c r="B594" s="1"/>
      <c r="C594" s="35"/>
      <c r="D594" s="287"/>
      <c r="E594" s="288"/>
      <c r="F594" s="42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3"/>
        <v>0</v>
      </c>
      <c r="I594" s="14"/>
    </row>
    <row r="595" spans="1:9" ht="12.4" hidden="1" customHeight="1">
      <c r="A595" s="13"/>
      <c r="B595" s="1"/>
      <c r="C595" s="35"/>
      <c r="D595" s="287"/>
      <c r="E595" s="288"/>
      <c r="F595" s="42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3"/>
        <v>0</v>
      </c>
      <c r="I595" s="14"/>
    </row>
    <row r="596" spans="1:9" ht="12.4" hidden="1" customHeight="1">
      <c r="A596" s="13"/>
      <c r="B596" s="1"/>
      <c r="C596" s="35"/>
      <c r="D596" s="287"/>
      <c r="E596" s="288"/>
      <c r="F596" s="42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3"/>
        <v>0</v>
      </c>
      <c r="I596" s="14"/>
    </row>
    <row r="597" spans="1:9" ht="12.4" hidden="1" customHeight="1">
      <c r="A597" s="13"/>
      <c r="B597" s="1"/>
      <c r="C597" s="35"/>
      <c r="D597" s="287"/>
      <c r="E597" s="288"/>
      <c r="F597" s="42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3"/>
        <v>0</v>
      </c>
      <c r="I597" s="14"/>
    </row>
    <row r="598" spans="1:9" ht="12.4" hidden="1" customHeight="1">
      <c r="A598" s="13"/>
      <c r="B598" s="1"/>
      <c r="C598" s="35"/>
      <c r="D598" s="287"/>
      <c r="E598" s="288"/>
      <c r="F598" s="42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3"/>
        <v>0</v>
      </c>
      <c r="I598" s="14"/>
    </row>
    <row r="599" spans="1:9" ht="12.4" hidden="1" customHeight="1">
      <c r="A599" s="13"/>
      <c r="B599" s="1"/>
      <c r="C599" s="35"/>
      <c r="D599" s="287"/>
      <c r="E599" s="288"/>
      <c r="F599" s="42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3"/>
        <v>0</v>
      </c>
      <c r="I599" s="14"/>
    </row>
    <row r="600" spans="1:9" ht="12.4" hidden="1" customHeight="1">
      <c r="A600" s="13"/>
      <c r="B600" s="1"/>
      <c r="C600" s="35"/>
      <c r="D600" s="287"/>
      <c r="E600" s="288"/>
      <c r="F600" s="42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3"/>
        <v>0</v>
      </c>
      <c r="I600" s="14"/>
    </row>
    <row r="601" spans="1:9" ht="12.4" hidden="1" customHeight="1">
      <c r="A601" s="13"/>
      <c r="B601" s="1"/>
      <c r="C601" s="35"/>
      <c r="D601" s="287"/>
      <c r="E601" s="288"/>
      <c r="F601" s="42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3"/>
        <v>0</v>
      </c>
      <c r="I601" s="14"/>
    </row>
    <row r="602" spans="1:9" ht="12.4" hidden="1" customHeight="1">
      <c r="A602" s="13"/>
      <c r="B602" s="1"/>
      <c r="C602" s="35"/>
      <c r="D602" s="287"/>
      <c r="E602" s="288"/>
      <c r="F602" s="42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3"/>
        <v>0</v>
      </c>
      <c r="I602" s="14"/>
    </row>
    <row r="603" spans="1:9" ht="12.4" hidden="1" customHeight="1">
      <c r="A603" s="13"/>
      <c r="B603" s="1"/>
      <c r="C603" s="35"/>
      <c r="D603" s="287"/>
      <c r="E603" s="288"/>
      <c r="F603" s="42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3"/>
        <v>0</v>
      </c>
      <c r="I603" s="14"/>
    </row>
    <row r="604" spans="1:9" ht="12.4" hidden="1" customHeight="1">
      <c r="A604" s="13"/>
      <c r="B604" s="1"/>
      <c r="C604" s="35"/>
      <c r="D604" s="287"/>
      <c r="E604" s="288"/>
      <c r="F604" s="42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3"/>
        <v>0</v>
      </c>
      <c r="I604" s="14"/>
    </row>
    <row r="605" spans="1:9" ht="12.4" hidden="1" customHeight="1">
      <c r="A605" s="13"/>
      <c r="B605" s="1"/>
      <c r="C605" s="35"/>
      <c r="D605" s="287"/>
      <c r="E605" s="288"/>
      <c r="F605" s="42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3"/>
        <v>0</v>
      </c>
      <c r="I605" s="14"/>
    </row>
    <row r="606" spans="1:9" ht="12.4" hidden="1" customHeight="1">
      <c r="A606" s="13"/>
      <c r="B606" s="1"/>
      <c r="C606" s="35"/>
      <c r="D606" s="287"/>
      <c r="E606" s="288"/>
      <c r="F606" s="42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3"/>
        <v>0</v>
      </c>
      <c r="I606" s="14"/>
    </row>
    <row r="607" spans="1:9" ht="12.4" hidden="1" customHeight="1">
      <c r="A607" s="13"/>
      <c r="B607" s="1"/>
      <c r="C607" s="35"/>
      <c r="D607" s="287"/>
      <c r="E607" s="288"/>
      <c r="F607" s="42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3"/>
        <v>0</v>
      </c>
      <c r="I607" s="14"/>
    </row>
    <row r="608" spans="1:9" ht="12.4" hidden="1" customHeight="1">
      <c r="A608" s="13"/>
      <c r="B608" s="1"/>
      <c r="C608" s="35"/>
      <c r="D608" s="287"/>
      <c r="E608" s="288"/>
      <c r="F608" s="42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3"/>
        <v>0</v>
      </c>
      <c r="I608" s="14"/>
    </row>
    <row r="609" spans="1:9" ht="12.4" hidden="1" customHeight="1">
      <c r="A609" s="13"/>
      <c r="B609" s="1"/>
      <c r="C609" s="35"/>
      <c r="D609" s="287"/>
      <c r="E609" s="288"/>
      <c r="F609" s="42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3"/>
        <v>0</v>
      </c>
      <c r="I609" s="14"/>
    </row>
    <row r="610" spans="1:9" ht="12.4" hidden="1" customHeight="1">
      <c r="A610" s="13"/>
      <c r="B610" s="1"/>
      <c r="C610" s="35"/>
      <c r="D610" s="287"/>
      <c r="E610" s="288"/>
      <c r="F610" s="42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3"/>
        <v>0</v>
      </c>
      <c r="I610" s="14"/>
    </row>
    <row r="611" spans="1:9" ht="12.4" hidden="1" customHeight="1">
      <c r="A611" s="13"/>
      <c r="B611" s="1"/>
      <c r="C611" s="36"/>
      <c r="D611" s="287"/>
      <c r="E611" s="288"/>
      <c r="F611" s="42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>ROUND(IF(ISNUMBER(B611), G611*B611, 0),5)</f>
        <v>0</v>
      </c>
      <c r="I611" s="14"/>
    </row>
    <row r="612" spans="1:9" ht="12" hidden="1" customHeight="1">
      <c r="A612" s="13"/>
      <c r="B612" s="1"/>
      <c r="C612" s="35"/>
      <c r="D612" s="287"/>
      <c r="E612" s="288"/>
      <c r="F612" s="42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 t="shared" ref="H612:H666" si="14">ROUND(IF(ISNUMBER(B612), G612*B612, 0),5)</f>
        <v>0</v>
      </c>
      <c r="I612" s="14"/>
    </row>
    <row r="613" spans="1:9" ht="12.4" hidden="1" customHeight="1">
      <c r="A613" s="13"/>
      <c r="B613" s="1"/>
      <c r="C613" s="35"/>
      <c r="D613" s="287"/>
      <c r="E613" s="288"/>
      <c r="F613" s="42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si="14"/>
        <v>0</v>
      </c>
      <c r="I613" s="14"/>
    </row>
    <row r="614" spans="1:9" ht="12.4" hidden="1" customHeight="1">
      <c r="A614" s="13"/>
      <c r="B614" s="1"/>
      <c r="C614" s="35"/>
      <c r="D614" s="287"/>
      <c r="E614" s="288"/>
      <c r="F614" s="42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12.4" hidden="1" customHeight="1">
      <c r="A615" s="13"/>
      <c r="B615" s="1"/>
      <c r="C615" s="35"/>
      <c r="D615" s="287"/>
      <c r="E615" s="288"/>
      <c r="F615" s="42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12.4" hidden="1" customHeight="1">
      <c r="A616" s="13"/>
      <c r="B616" s="1"/>
      <c r="C616" s="35"/>
      <c r="D616" s="287"/>
      <c r="E616" s="288"/>
      <c r="F616" s="42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12.4" hidden="1" customHeight="1">
      <c r="A617" s="13"/>
      <c r="B617" s="1"/>
      <c r="C617" s="35"/>
      <c r="D617" s="287"/>
      <c r="E617" s="288"/>
      <c r="F617" s="42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12.4" hidden="1" customHeight="1">
      <c r="A618" s="13"/>
      <c r="B618" s="1"/>
      <c r="C618" s="35"/>
      <c r="D618" s="287"/>
      <c r="E618" s="288"/>
      <c r="F618" s="42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4"/>
        <v>0</v>
      </c>
      <c r="I618" s="14"/>
    </row>
    <row r="619" spans="1:9" ht="12.4" hidden="1" customHeight="1">
      <c r="A619" s="13"/>
      <c r="B619" s="1"/>
      <c r="C619" s="35"/>
      <c r="D619" s="287"/>
      <c r="E619" s="288"/>
      <c r="F619" s="42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4"/>
        <v>0</v>
      </c>
      <c r="I619" s="14"/>
    </row>
    <row r="620" spans="1:9" ht="12.4" hidden="1" customHeight="1">
      <c r="A620" s="13"/>
      <c r="B620" s="1"/>
      <c r="C620" s="35"/>
      <c r="D620" s="287"/>
      <c r="E620" s="288"/>
      <c r="F620" s="42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4"/>
        <v>0</v>
      </c>
      <c r="I620" s="14"/>
    </row>
    <row r="621" spans="1:9" ht="12.4" hidden="1" customHeight="1">
      <c r="A621" s="13"/>
      <c r="B621" s="1"/>
      <c r="C621" s="35"/>
      <c r="D621" s="287"/>
      <c r="E621" s="288"/>
      <c r="F621" s="42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4"/>
        <v>0</v>
      </c>
      <c r="I621" s="14"/>
    </row>
    <row r="622" spans="1:9" ht="12.4" hidden="1" customHeight="1">
      <c r="A622" s="13"/>
      <c r="B622" s="1"/>
      <c r="C622" s="35"/>
      <c r="D622" s="287"/>
      <c r="E622" s="288"/>
      <c r="F622" s="42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4"/>
        <v>0</v>
      </c>
      <c r="I622" s="14"/>
    </row>
    <row r="623" spans="1:9" ht="12.4" hidden="1" customHeight="1">
      <c r="A623" s="13"/>
      <c r="B623" s="1"/>
      <c r="C623" s="35"/>
      <c r="D623" s="287"/>
      <c r="E623" s="288"/>
      <c r="F623" s="42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4"/>
        <v>0</v>
      </c>
      <c r="I623" s="14"/>
    </row>
    <row r="624" spans="1:9" ht="12.4" hidden="1" customHeight="1">
      <c r="A624" s="13"/>
      <c r="B624" s="1"/>
      <c r="C624" s="35"/>
      <c r="D624" s="287"/>
      <c r="E624" s="288"/>
      <c r="F624" s="42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4"/>
        <v>0</v>
      </c>
      <c r="I624" s="14"/>
    </row>
    <row r="625" spans="1:9" ht="12.4" hidden="1" customHeight="1">
      <c r="A625" s="13"/>
      <c r="B625" s="1"/>
      <c r="C625" s="35"/>
      <c r="D625" s="287"/>
      <c r="E625" s="288"/>
      <c r="F625" s="42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4"/>
        <v>0</v>
      </c>
      <c r="I625" s="14"/>
    </row>
    <row r="626" spans="1:9" ht="12.4" hidden="1" customHeight="1">
      <c r="A626" s="13"/>
      <c r="B626" s="1"/>
      <c r="C626" s="35"/>
      <c r="D626" s="287"/>
      <c r="E626" s="288"/>
      <c r="F626" s="42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4"/>
        <v>0</v>
      </c>
      <c r="I626" s="14"/>
    </row>
    <row r="627" spans="1:9" ht="12.4" hidden="1" customHeight="1">
      <c r="A627" s="13"/>
      <c r="B627" s="1"/>
      <c r="C627" s="36"/>
      <c r="D627" s="287"/>
      <c r="E627" s="288"/>
      <c r="F627" s="42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4"/>
        <v>0</v>
      </c>
      <c r="I627" s="14"/>
    </row>
    <row r="628" spans="1:9" ht="12.4" hidden="1" customHeight="1">
      <c r="A628" s="13"/>
      <c r="B628" s="1"/>
      <c r="C628" s="36"/>
      <c r="D628" s="287"/>
      <c r="E628" s="288"/>
      <c r="F628" s="42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4"/>
        <v>0</v>
      </c>
      <c r="I628" s="14"/>
    </row>
    <row r="629" spans="1:9" ht="12.4" hidden="1" customHeight="1">
      <c r="A629" s="13"/>
      <c r="B629" s="1"/>
      <c r="C629" s="35"/>
      <c r="D629" s="287"/>
      <c r="E629" s="288"/>
      <c r="F629" s="42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4"/>
        <v>0</v>
      </c>
      <c r="I629" s="14"/>
    </row>
    <row r="630" spans="1:9" ht="12.4" hidden="1" customHeight="1">
      <c r="A630" s="13"/>
      <c r="B630" s="1"/>
      <c r="C630" s="35"/>
      <c r="D630" s="287"/>
      <c r="E630" s="288"/>
      <c r="F630" s="42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4"/>
        <v>0</v>
      </c>
      <c r="I630" s="14"/>
    </row>
    <row r="631" spans="1:9" ht="12.4" hidden="1" customHeight="1">
      <c r="A631" s="13"/>
      <c r="B631" s="1"/>
      <c r="C631" s="35"/>
      <c r="D631" s="287"/>
      <c r="E631" s="288"/>
      <c r="F631" s="42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4"/>
        <v>0</v>
      </c>
      <c r="I631" s="14"/>
    </row>
    <row r="632" spans="1:9" ht="12.4" hidden="1" customHeight="1">
      <c r="A632" s="13"/>
      <c r="B632" s="1"/>
      <c r="C632" s="35"/>
      <c r="D632" s="287"/>
      <c r="E632" s="288"/>
      <c r="F632" s="42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4"/>
        <v>0</v>
      </c>
      <c r="I632" s="14"/>
    </row>
    <row r="633" spans="1:9" ht="12.4" hidden="1" customHeight="1">
      <c r="A633" s="13"/>
      <c r="B633" s="1"/>
      <c r="C633" s="35"/>
      <c r="D633" s="287"/>
      <c r="E633" s="288"/>
      <c r="F633" s="42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4"/>
        <v>0</v>
      </c>
      <c r="I633" s="14"/>
    </row>
    <row r="634" spans="1:9" ht="12.4" hidden="1" customHeight="1">
      <c r="A634" s="13"/>
      <c r="B634" s="1"/>
      <c r="C634" s="35"/>
      <c r="D634" s="287"/>
      <c r="E634" s="288"/>
      <c r="F634" s="42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4"/>
        <v>0</v>
      </c>
      <c r="I634" s="14"/>
    </row>
    <row r="635" spans="1:9" ht="12.4" hidden="1" customHeight="1">
      <c r="A635" s="13"/>
      <c r="B635" s="1"/>
      <c r="C635" s="35"/>
      <c r="D635" s="287"/>
      <c r="E635" s="288"/>
      <c r="F635" s="42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4"/>
        <v>0</v>
      </c>
      <c r="I635" s="14"/>
    </row>
    <row r="636" spans="1:9" ht="12.4" hidden="1" customHeight="1">
      <c r="A636" s="13"/>
      <c r="B636" s="1"/>
      <c r="C636" s="35"/>
      <c r="D636" s="287"/>
      <c r="E636" s="288"/>
      <c r="F636" s="42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4"/>
        <v>0</v>
      </c>
      <c r="I636" s="14"/>
    </row>
    <row r="637" spans="1:9" ht="12.4" hidden="1" customHeight="1">
      <c r="A637" s="13"/>
      <c r="B637" s="1"/>
      <c r="C637" s="35"/>
      <c r="D637" s="287"/>
      <c r="E637" s="288"/>
      <c r="F637" s="42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4"/>
        <v>0</v>
      </c>
      <c r="I637" s="14"/>
    </row>
    <row r="638" spans="1:9" ht="12.4" hidden="1" customHeight="1">
      <c r="A638" s="13"/>
      <c r="B638" s="1"/>
      <c r="C638" s="35"/>
      <c r="D638" s="287"/>
      <c r="E638" s="288"/>
      <c r="F638" s="42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4"/>
        <v>0</v>
      </c>
      <c r="I638" s="14"/>
    </row>
    <row r="639" spans="1:9" ht="12.4" hidden="1" customHeight="1">
      <c r="A639" s="13"/>
      <c r="B639" s="1"/>
      <c r="C639" s="36"/>
      <c r="D639" s="287"/>
      <c r="E639" s="288"/>
      <c r="F639" s="42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4"/>
        <v>0</v>
      </c>
      <c r="I639" s="14"/>
    </row>
    <row r="640" spans="1:9" ht="12" hidden="1" customHeight="1">
      <c r="A640" s="13"/>
      <c r="B640" s="1"/>
      <c r="C640" s="35"/>
      <c r="D640" s="287"/>
      <c r="E640" s="288"/>
      <c r="F640" s="42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4"/>
        <v>0</v>
      </c>
      <c r="I640" s="14"/>
    </row>
    <row r="641" spans="1:9" ht="12.4" hidden="1" customHeight="1">
      <c r="A641" s="13"/>
      <c r="B641" s="1"/>
      <c r="C641" s="35"/>
      <c r="D641" s="287"/>
      <c r="E641" s="288"/>
      <c r="F641" s="42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4"/>
        <v>0</v>
      </c>
      <c r="I641" s="14"/>
    </row>
    <row r="642" spans="1:9" ht="12.4" hidden="1" customHeight="1">
      <c r="A642" s="13"/>
      <c r="B642" s="1"/>
      <c r="C642" s="35"/>
      <c r="D642" s="287"/>
      <c r="E642" s="288"/>
      <c r="F642" s="42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4"/>
        <v>0</v>
      </c>
      <c r="I642" s="14"/>
    </row>
    <row r="643" spans="1:9" ht="12.4" hidden="1" customHeight="1">
      <c r="A643" s="13"/>
      <c r="B643" s="1"/>
      <c r="C643" s="35"/>
      <c r="D643" s="287"/>
      <c r="E643" s="288"/>
      <c r="F643" s="42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4"/>
        <v>0</v>
      </c>
      <c r="I643" s="14"/>
    </row>
    <row r="644" spans="1:9" ht="12.4" hidden="1" customHeight="1">
      <c r="A644" s="13"/>
      <c r="B644" s="1"/>
      <c r="C644" s="35"/>
      <c r="D644" s="287"/>
      <c r="E644" s="288"/>
      <c r="F644" s="42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4"/>
        <v>0</v>
      </c>
      <c r="I644" s="14"/>
    </row>
    <row r="645" spans="1:9" ht="12.4" hidden="1" customHeight="1">
      <c r="A645" s="13"/>
      <c r="B645" s="1"/>
      <c r="C645" s="35"/>
      <c r="D645" s="287"/>
      <c r="E645" s="288"/>
      <c r="F645" s="42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4"/>
        <v>0</v>
      </c>
      <c r="I645" s="14"/>
    </row>
    <row r="646" spans="1:9" ht="12.4" hidden="1" customHeight="1">
      <c r="A646" s="13"/>
      <c r="B646" s="1"/>
      <c r="C646" s="35"/>
      <c r="D646" s="287"/>
      <c r="E646" s="288"/>
      <c r="F646" s="42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4"/>
        <v>0</v>
      </c>
      <c r="I646" s="14"/>
    </row>
    <row r="647" spans="1:9" ht="12.4" hidden="1" customHeight="1">
      <c r="A647" s="13"/>
      <c r="B647" s="1"/>
      <c r="C647" s="35"/>
      <c r="D647" s="287"/>
      <c r="E647" s="288"/>
      <c r="F647" s="42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4"/>
        <v>0</v>
      </c>
      <c r="I647" s="14"/>
    </row>
    <row r="648" spans="1:9" ht="12.4" hidden="1" customHeight="1">
      <c r="A648" s="13"/>
      <c r="B648" s="1"/>
      <c r="C648" s="35"/>
      <c r="D648" s="287"/>
      <c r="E648" s="288"/>
      <c r="F648" s="42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4"/>
        <v>0</v>
      </c>
      <c r="I648" s="14"/>
    </row>
    <row r="649" spans="1:9" ht="12.4" hidden="1" customHeight="1">
      <c r="A649" s="13"/>
      <c r="B649" s="1"/>
      <c r="C649" s="35"/>
      <c r="D649" s="287"/>
      <c r="E649" s="288"/>
      <c r="F649" s="42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4"/>
        <v>0</v>
      </c>
      <c r="I649" s="14"/>
    </row>
    <row r="650" spans="1:9" ht="12.4" hidden="1" customHeight="1">
      <c r="A650" s="13"/>
      <c r="B650" s="1"/>
      <c r="C650" s="35"/>
      <c r="D650" s="287"/>
      <c r="E650" s="288"/>
      <c r="F650" s="42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4"/>
        <v>0</v>
      </c>
      <c r="I650" s="14"/>
    </row>
    <row r="651" spans="1:9" ht="12.4" hidden="1" customHeight="1">
      <c r="A651" s="13"/>
      <c r="B651" s="1"/>
      <c r="C651" s="35"/>
      <c r="D651" s="287"/>
      <c r="E651" s="288"/>
      <c r="F651" s="42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4"/>
        <v>0</v>
      </c>
      <c r="I651" s="14"/>
    </row>
    <row r="652" spans="1:9" ht="12.4" hidden="1" customHeight="1">
      <c r="A652" s="13"/>
      <c r="B652" s="1"/>
      <c r="C652" s="35"/>
      <c r="D652" s="287"/>
      <c r="E652" s="288"/>
      <c r="F652" s="42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4"/>
        <v>0</v>
      </c>
      <c r="I652" s="14"/>
    </row>
    <row r="653" spans="1:9" ht="12.4" hidden="1" customHeight="1">
      <c r="A653" s="13"/>
      <c r="B653" s="1"/>
      <c r="C653" s="35"/>
      <c r="D653" s="287"/>
      <c r="E653" s="288"/>
      <c r="F653" s="42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4"/>
        <v>0</v>
      </c>
      <c r="I653" s="14"/>
    </row>
    <row r="654" spans="1:9" ht="12.4" hidden="1" customHeight="1">
      <c r="A654" s="13"/>
      <c r="B654" s="1"/>
      <c r="C654" s="35"/>
      <c r="D654" s="287"/>
      <c r="E654" s="288"/>
      <c r="F654" s="42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4"/>
        <v>0</v>
      </c>
      <c r="I654" s="14"/>
    </row>
    <row r="655" spans="1:9" ht="12.4" hidden="1" customHeight="1">
      <c r="A655" s="13"/>
      <c r="B655" s="1"/>
      <c r="C655" s="35"/>
      <c r="D655" s="287"/>
      <c r="E655" s="288"/>
      <c r="F655" s="42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4"/>
        <v>0</v>
      </c>
      <c r="I655" s="14"/>
    </row>
    <row r="656" spans="1:9" ht="12.4" hidden="1" customHeight="1">
      <c r="A656" s="13"/>
      <c r="B656" s="1"/>
      <c r="C656" s="35"/>
      <c r="D656" s="287"/>
      <c r="E656" s="288"/>
      <c r="F656" s="42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4"/>
        <v>0</v>
      </c>
      <c r="I656" s="14"/>
    </row>
    <row r="657" spans="1:9" ht="12.4" hidden="1" customHeight="1">
      <c r="A657" s="13"/>
      <c r="B657" s="1"/>
      <c r="C657" s="35"/>
      <c r="D657" s="287"/>
      <c r="E657" s="288"/>
      <c r="F657" s="42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4"/>
        <v>0</v>
      </c>
      <c r="I657" s="14"/>
    </row>
    <row r="658" spans="1:9" ht="12.4" hidden="1" customHeight="1">
      <c r="A658" s="13"/>
      <c r="B658" s="1"/>
      <c r="C658" s="35"/>
      <c r="D658" s="287"/>
      <c r="E658" s="288"/>
      <c r="F658" s="42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4"/>
        <v>0</v>
      </c>
      <c r="I658" s="14"/>
    </row>
    <row r="659" spans="1:9" ht="12.4" hidden="1" customHeight="1">
      <c r="A659" s="13"/>
      <c r="B659" s="1"/>
      <c r="C659" s="35"/>
      <c r="D659" s="287"/>
      <c r="E659" s="288"/>
      <c r="F659" s="42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4"/>
        <v>0</v>
      </c>
      <c r="I659" s="14"/>
    </row>
    <row r="660" spans="1:9" ht="12.4" hidden="1" customHeight="1">
      <c r="A660" s="13"/>
      <c r="B660" s="1"/>
      <c r="C660" s="35"/>
      <c r="D660" s="287"/>
      <c r="E660" s="288"/>
      <c r="F660" s="42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4"/>
        <v>0</v>
      </c>
      <c r="I660" s="14"/>
    </row>
    <row r="661" spans="1:9" ht="12.4" hidden="1" customHeight="1">
      <c r="A661" s="13"/>
      <c r="B661" s="1"/>
      <c r="C661" s="35"/>
      <c r="D661" s="287"/>
      <c r="E661" s="288"/>
      <c r="F661" s="42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4"/>
        <v>0</v>
      </c>
      <c r="I661" s="14"/>
    </row>
    <row r="662" spans="1:9" ht="12.4" hidden="1" customHeight="1">
      <c r="A662" s="13"/>
      <c r="B662" s="1"/>
      <c r="C662" s="35"/>
      <c r="D662" s="287"/>
      <c r="E662" s="288"/>
      <c r="F662" s="42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4"/>
        <v>0</v>
      </c>
      <c r="I662" s="14"/>
    </row>
    <row r="663" spans="1:9" ht="12.4" hidden="1" customHeight="1">
      <c r="A663" s="13"/>
      <c r="B663" s="1"/>
      <c r="C663" s="35"/>
      <c r="D663" s="287"/>
      <c r="E663" s="288"/>
      <c r="F663" s="42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4"/>
        <v>0</v>
      </c>
      <c r="I663" s="14"/>
    </row>
    <row r="664" spans="1:9" ht="12.4" hidden="1" customHeight="1">
      <c r="A664" s="13"/>
      <c r="B664" s="1"/>
      <c r="C664" s="35"/>
      <c r="D664" s="287"/>
      <c r="E664" s="288"/>
      <c r="F664" s="42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4"/>
        <v>0</v>
      </c>
      <c r="I664" s="14"/>
    </row>
    <row r="665" spans="1:9" ht="12.4" hidden="1" customHeight="1">
      <c r="A665" s="13"/>
      <c r="B665" s="1"/>
      <c r="C665" s="35"/>
      <c r="D665" s="287"/>
      <c r="E665" s="288"/>
      <c r="F665" s="42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4"/>
        <v>0</v>
      </c>
      <c r="I665" s="14"/>
    </row>
    <row r="666" spans="1:9" ht="12.4" hidden="1" customHeight="1">
      <c r="A666" s="13"/>
      <c r="B666" s="1"/>
      <c r="C666" s="35"/>
      <c r="D666" s="287"/>
      <c r="E666" s="288"/>
      <c r="F666" s="42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4"/>
        <v>0</v>
      </c>
      <c r="I666" s="14"/>
    </row>
    <row r="667" spans="1:9" ht="12.4" hidden="1" customHeight="1">
      <c r="A667" s="13"/>
      <c r="B667" s="1"/>
      <c r="C667" s="36"/>
      <c r="D667" s="287"/>
      <c r="E667" s="288"/>
      <c r="F667" s="42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>ROUND(IF(ISNUMBER(B667), G667*B667, 0),5)</f>
        <v>0</v>
      </c>
      <c r="I667" s="14"/>
    </row>
    <row r="668" spans="1:9" ht="12" hidden="1" customHeight="1">
      <c r="A668" s="13"/>
      <c r="B668" s="1"/>
      <c r="C668" s="35"/>
      <c r="D668" s="287"/>
      <c r="E668" s="288"/>
      <c r="F668" s="42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 t="shared" ref="H668:H718" si="15">ROUND(IF(ISNUMBER(B668), G668*B668, 0),5)</f>
        <v>0</v>
      </c>
      <c r="I668" s="14"/>
    </row>
    <row r="669" spans="1:9" ht="12.4" hidden="1" customHeight="1">
      <c r="A669" s="13"/>
      <c r="B669" s="1"/>
      <c r="C669" s="35"/>
      <c r="D669" s="287"/>
      <c r="E669" s="288"/>
      <c r="F669" s="42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si="15"/>
        <v>0</v>
      </c>
      <c r="I669" s="14"/>
    </row>
    <row r="670" spans="1:9" ht="12.4" hidden="1" customHeight="1">
      <c r="A670" s="13"/>
      <c r="B670" s="1"/>
      <c r="C670" s="35"/>
      <c r="D670" s="287"/>
      <c r="E670" s="288"/>
      <c r="F670" s="42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5"/>
        <v>0</v>
      </c>
      <c r="I670" s="14"/>
    </row>
    <row r="671" spans="1:9" ht="12.4" hidden="1" customHeight="1">
      <c r="A671" s="13"/>
      <c r="B671" s="1"/>
      <c r="C671" s="35"/>
      <c r="D671" s="287"/>
      <c r="E671" s="288"/>
      <c r="F671" s="42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5"/>
        <v>0</v>
      </c>
      <c r="I671" s="14"/>
    </row>
    <row r="672" spans="1:9" ht="12.4" hidden="1" customHeight="1">
      <c r="A672" s="13"/>
      <c r="B672" s="1"/>
      <c r="C672" s="35"/>
      <c r="D672" s="287"/>
      <c r="E672" s="288"/>
      <c r="F672" s="42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5"/>
        <v>0</v>
      </c>
      <c r="I672" s="14"/>
    </row>
    <row r="673" spans="1:9" ht="12.4" hidden="1" customHeight="1">
      <c r="A673" s="13"/>
      <c r="B673" s="1"/>
      <c r="C673" s="35"/>
      <c r="D673" s="287"/>
      <c r="E673" s="288"/>
      <c r="F673" s="42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5"/>
        <v>0</v>
      </c>
      <c r="I673" s="14"/>
    </row>
    <row r="674" spans="1:9" ht="12.4" hidden="1" customHeight="1">
      <c r="A674" s="13"/>
      <c r="B674" s="1"/>
      <c r="C674" s="35"/>
      <c r="D674" s="287"/>
      <c r="E674" s="288"/>
      <c r="F674" s="42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5"/>
        <v>0</v>
      </c>
      <c r="I674" s="14"/>
    </row>
    <row r="675" spans="1:9" ht="12.4" hidden="1" customHeight="1">
      <c r="A675" s="13"/>
      <c r="B675" s="1"/>
      <c r="C675" s="35"/>
      <c r="D675" s="287"/>
      <c r="E675" s="288"/>
      <c r="F675" s="42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5"/>
        <v>0</v>
      </c>
      <c r="I675" s="14"/>
    </row>
    <row r="676" spans="1:9" ht="12.4" hidden="1" customHeight="1">
      <c r="A676" s="13"/>
      <c r="B676" s="1"/>
      <c r="C676" s="35"/>
      <c r="D676" s="287"/>
      <c r="E676" s="288"/>
      <c r="F676" s="42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5"/>
        <v>0</v>
      </c>
      <c r="I676" s="14"/>
    </row>
    <row r="677" spans="1:9" ht="12.4" hidden="1" customHeight="1">
      <c r="A677" s="13"/>
      <c r="B677" s="1"/>
      <c r="C677" s="35"/>
      <c r="D677" s="287"/>
      <c r="E677" s="288"/>
      <c r="F677" s="42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5"/>
        <v>0</v>
      </c>
      <c r="I677" s="14"/>
    </row>
    <row r="678" spans="1:9" ht="12.4" hidden="1" customHeight="1">
      <c r="A678" s="13"/>
      <c r="B678" s="1"/>
      <c r="C678" s="35"/>
      <c r="D678" s="287"/>
      <c r="E678" s="288"/>
      <c r="F678" s="42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5"/>
        <v>0</v>
      </c>
      <c r="I678" s="14"/>
    </row>
    <row r="679" spans="1:9" ht="12.4" hidden="1" customHeight="1">
      <c r="A679" s="13"/>
      <c r="B679" s="1"/>
      <c r="C679" s="35"/>
      <c r="D679" s="287"/>
      <c r="E679" s="288"/>
      <c r="F679" s="42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5"/>
        <v>0</v>
      </c>
      <c r="I679" s="14"/>
    </row>
    <row r="680" spans="1:9" ht="12.4" hidden="1" customHeight="1">
      <c r="A680" s="13"/>
      <c r="B680" s="1"/>
      <c r="C680" s="35"/>
      <c r="D680" s="287"/>
      <c r="E680" s="288"/>
      <c r="F680" s="42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5"/>
        <v>0</v>
      </c>
      <c r="I680" s="14"/>
    </row>
    <row r="681" spans="1:9" ht="12.4" hidden="1" customHeight="1">
      <c r="A681" s="13"/>
      <c r="B681" s="1"/>
      <c r="C681" s="35"/>
      <c r="D681" s="287"/>
      <c r="E681" s="288"/>
      <c r="F681" s="42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5"/>
        <v>0</v>
      </c>
      <c r="I681" s="14"/>
    </row>
    <row r="682" spans="1:9" ht="12.4" hidden="1" customHeight="1">
      <c r="A682" s="13"/>
      <c r="B682" s="1"/>
      <c r="C682" s="35"/>
      <c r="D682" s="287"/>
      <c r="E682" s="288"/>
      <c r="F682" s="42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5"/>
        <v>0</v>
      </c>
      <c r="I682" s="14"/>
    </row>
    <row r="683" spans="1:9" ht="12.4" hidden="1" customHeight="1">
      <c r="A683" s="13"/>
      <c r="B683" s="1"/>
      <c r="C683" s="35"/>
      <c r="D683" s="287"/>
      <c r="E683" s="288"/>
      <c r="F683" s="42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5"/>
        <v>0</v>
      </c>
      <c r="I683" s="14"/>
    </row>
    <row r="684" spans="1:9" ht="12.4" hidden="1" customHeight="1">
      <c r="A684" s="13"/>
      <c r="B684" s="1"/>
      <c r="C684" s="35"/>
      <c r="D684" s="287"/>
      <c r="E684" s="288"/>
      <c r="F684" s="42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5"/>
        <v>0</v>
      </c>
      <c r="I684" s="14"/>
    </row>
    <row r="685" spans="1:9" ht="12.4" hidden="1" customHeight="1">
      <c r="A685" s="13"/>
      <c r="B685" s="1"/>
      <c r="C685" s="35"/>
      <c r="D685" s="287"/>
      <c r="E685" s="288"/>
      <c r="F685" s="42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5"/>
        <v>0</v>
      </c>
      <c r="I685" s="14"/>
    </row>
    <row r="686" spans="1:9" ht="12.4" hidden="1" customHeight="1">
      <c r="A686" s="13"/>
      <c r="B686" s="1"/>
      <c r="C686" s="35"/>
      <c r="D686" s="287"/>
      <c r="E686" s="288"/>
      <c r="F686" s="42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5"/>
        <v>0</v>
      </c>
      <c r="I686" s="14"/>
    </row>
    <row r="687" spans="1:9" ht="12.4" hidden="1" customHeight="1">
      <c r="A687" s="13"/>
      <c r="B687" s="1"/>
      <c r="C687" s="35"/>
      <c r="D687" s="287"/>
      <c r="E687" s="288"/>
      <c r="F687" s="42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5"/>
        <v>0</v>
      </c>
      <c r="I687" s="14"/>
    </row>
    <row r="688" spans="1:9" ht="12.4" hidden="1" customHeight="1">
      <c r="A688" s="13"/>
      <c r="B688" s="1"/>
      <c r="C688" s="35"/>
      <c r="D688" s="287"/>
      <c r="E688" s="288"/>
      <c r="F688" s="42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5"/>
        <v>0</v>
      </c>
      <c r="I688" s="14"/>
    </row>
    <row r="689" spans="1:9" ht="12.4" hidden="1" customHeight="1">
      <c r="A689" s="13"/>
      <c r="B689" s="1"/>
      <c r="C689" s="35"/>
      <c r="D689" s="287"/>
      <c r="E689" s="288"/>
      <c r="F689" s="42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5"/>
        <v>0</v>
      </c>
      <c r="I689" s="14"/>
    </row>
    <row r="690" spans="1:9" ht="12.4" hidden="1" customHeight="1">
      <c r="A690" s="13"/>
      <c r="B690" s="1"/>
      <c r="C690" s="35"/>
      <c r="D690" s="287"/>
      <c r="E690" s="288"/>
      <c r="F690" s="42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5"/>
        <v>0</v>
      </c>
      <c r="I690" s="14"/>
    </row>
    <row r="691" spans="1:9" ht="12.4" hidden="1" customHeight="1">
      <c r="A691" s="13"/>
      <c r="B691" s="1"/>
      <c r="C691" s="36"/>
      <c r="D691" s="287"/>
      <c r="E691" s="288"/>
      <c r="F691" s="42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5"/>
        <v>0</v>
      </c>
      <c r="I691" s="14"/>
    </row>
    <row r="692" spans="1:9" ht="12" hidden="1" customHeight="1">
      <c r="A692" s="13"/>
      <c r="B692" s="1"/>
      <c r="C692" s="35"/>
      <c r="D692" s="287"/>
      <c r="E692" s="288"/>
      <c r="F692" s="42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5"/>
        <v>0</v>
      </c>
      <c r="I692" s="14"/>
    </row>
    <row r="693" spans="1:9" ht="12.4" hidden="1" customHeight="1">
      <c r="A693" s="13"/>
      <c r="B693" s="1"/>
      <c r="C693" s="35"/>
      <c r="D693" s="287"/>
      <c r="E693" s="288"/>
      <c r="F693" s="42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5"/>
        <v>0</v>
      </c>
      <c r="I693" s="14"/>
    </row>
    <row r="694" spans="1:9" ht="12.4" hidden="1" customHeight="1">
      <c r="A694" s="13"/>
      <c r="B694" s="1"/>
      <c r="C694" s="35"/>
      <c r="D694" s="287"/>
      <c r="E694" s="288"/>
      <c r="F694" s="42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5"/>
        <v>0</v>
      </c>
      <c r="I694" s="14"/>
    </row>
    <row r="695" spans="1:9" ht="12.4" hidden="1" customHeight="1">
      <c r="A695" s="13"/>
      <c r="B695" s="1"/>
      <c r="C695" s="35"/>
      <c r="D695" s="287"/>
      <c r="E695" s="288"/>
      <c r="F695" s="42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5"/>
        <v>0</v>
      </c>
      <c r="I695" s="14"/>
    </row>
    <row r="696" spans="1:9" ht="12.4" hidden="1" customHeight="1">
      <c r="A696" s="13"/>
      <c r="B696" s="1"/>
      <c r="C696" s="35"/>
      <c r="D696" s="287"/>
      <c r="E696" s="288"/>
      <c r="F696" s="42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5"/>
        <v>0</v>
      </c>
      <c r="I696" s="14"/>
    </row>
    <row r="697" spans="1:9" ht="12.4" hidden="1" customHeight="1">
      <c r="A697" s="13"/>
      <c r="B697" s="1"/>
      <c r="C697" s="35"/>
      <c r="D697" s="287"/>
      <c r="E697" s="288"/>
      <c r="F697" s="42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5"/>
        <v>0</v>
      </c>
      <c r="I697" s="14"/>
    </row>
    <row r="698" spans="1:9" ht="12.4" hidden="1" customHeight="1">
      <c r="A698" s="13"/>
      <c r="B698" s="1"/>
      <c r="C698" s="35"/>
      <c r="D698" s="287"/>
      <c r="E698" s="288"/>
      <c r="F698" s="42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5"/>
        <v>0</v>
      </c>
      <c r="I698" s="14"/>
    </row>
    <row r="699" spans="1:9" ht="12.4" hidden="1" customHeight="1">
      <c r="A699" s="13"/>
      <c r="B699" s="1"/>
      <c r="C699" s="35"/>
      <c r="D699" s="287"/>
      <c r="E699" s="288"/>
      <c r="F699" s="42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5"/>
        <v>0</v>
      </c>
      <c r="I699" s="14"/>
    </row>
    <row r="700" spans="1:9" ht="12.4" hidden="1" customHeight="1">
      <c r="A700" s="13"/>
      <c r="B700" s="1"/>
      <c r="C700" s="35"/>
      <c r="D700" s="287"/>
      <c r="E700" s="288"/>
      <c r="F700" s="42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5"/>
        <v>0</v>
      </c>
      <c r="I700" s="14"/>
    </row>
    <row r="701" spans="1:9" ht="12.4" hidden="1" customHeight="1">
      <c r="A701" s="13"/>
      <c r="B701" s="1"/>
      <c r="C701" s="35"/>
      <c r="D701" s="287"/>
      <c r="E701" s="288"/>
      <c r="F701" s="42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5"/>
        <v>0</v>
      </c>
      <c r="I701" s="14"/>
    </row>
    <row r="702" spans="1:9" ht="12.4" hidden="1" customHeight="1">
      <c r="A702" s="13"/>
      <c r="B702" s="1"/>
      <c r="C702" s="35"/>
      <c r="D702" s="287"/>
      <c r="E702" s="288"/>
      <c r="F702" s="42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5"/>
        <v>0</v>
      </c>
      <c r="I702" s="14"/>
    </row>
    <row r="703" spans="1:9" ht="12.4" hidden="1" customHeight="1">
      <c r="A703" s="13"/>
      <c r="B703" s="1"/>
      <c r="C703" s="35"/>
      <c r="D703" s="287"/>
      <c r="E703" s="288"/>
      <c r="F703" s="42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5"/>
        <v>0</v>
      </c>
      <c r="I703" s="14"/>
    </row>
    <row r="704" spans="1:9" ht="12.4" hidden="1" customHeight="1">
      <c r="A704" s="13"/>
      <c r="B704" s="1"/>
      <c r="C704" s="35"/>
      <c r="D704" s="287"/>
      <c r="E704" s="288"/>
      <c r="F704" s="42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5"/>
        <v>0</v>
      </c>
      <c r="I704" s="14"/>
    </row>
    <row r="705" spans="1:9" ht="12.4" hidden="1" customHeight="1">
      <c r="A705" s="13"/>
      <c r="B705" s="1"/>
      <c r="C705" s="35"/>
      <c r="D705" s="287"/>
      <c r="E705" s="288"/>
      <c r="F705" s="42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5"/>
        <v>0</v>
      </c>
      <c r="I705" s="14"/>
    </row>
    <row r="706" spans="1:9" ht="12.4" hidden="1" customHeight="1">
      <c r="A706" s="13"/>
      <c r="B706" s="1"/>
      <c r="C706" s="35"/>
      <c r="D706" s="287"/>
      <c r="E706" s="288"/>
      <c r="F706" s="42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5"/>
        <v>0</v>
      </c>
      <c r="I706" s="14"/>
    </row>
    <row r="707" spans="1:9" ht="12.4" hidden="1" customHeight="1">
      <c r="A707" s="13"/>
      <c r="B707" s="1"/>
      <c r="C707" s="35"/>
      <c r="D707" s="287"/>
      <c r="E707" s="288"/>
      <c r="F707" s="42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5"/>
        <v>0</v>
      </c>
      <c r="I707" s="14"/>
    </row>
    <row r="708" spans="1:9" ht="12.4" hidden="1" customHeight="1">
      <c r="A708" s="13"/>
      <c r="B708" s="1"/>
      <c r="C708" s="35"/>
      <c r="D708" s="287"/>
      <c r="E708" s="288"/>
      <c r="F708" s="42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5"/>
        <v>0</v>
      </c>
      <c r="I708" s="14"/>
    </row>
    <row r="709" spans="1:9" ht="12.4" hidden="1" customHeight="1">
      <c r="A709" s="13"/>
      <c r="B709" s="1"/>
      <c r="C709" s="35"/>
      <c r="D709" s="287"/>
      <c r="E709" s="288"/>
      <c r="F709" s="42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5"/>
        <v>0</v>
      </c>
      <c r="I709" s="14"/>
    </row>
    <row r="710" spans="1:9" ht="12.4" hidden="1" customHeight="1">
      <c r="A710" s="13"/>
      <c r="B710" s="1"/>
      <c r="C710" s="35"/>
      <c r="D710" s="287"/>
      <c r="E710" s="288"/>
      <c r="F710" s="42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5"/>
        <v>0</v>
      </c>
      <c r="I710" s="14"/>
    </row>
    <row r="711" spans="1:9" ht="12.4" hidden="1" customHeight="1">
      <c r="A711" s="13"/>
      <c r="B711" s="1"/>
      <c r="C711" s="35"/>
      <c r="D711" s="287"/>
      <c r="E711" s="288"/>
      <c r="F711" s="42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5"/>
        <v>0</v>
      </c>
      <c r="I711" s="14"/>
    </row>
    <row r="712" spans="1:9" ht="12.4" hidden="1" customHeight="1">
      <c r="A712" s="13"/>
      <c r="B712" s="1"/>
      <c r="C712" s="35"/>
      <c r="D712" s="287"/>
      <c r="E712" s="288"/>
      <c r="F712" s="42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5"/>
        <v>0</v>
      </c>
      <c r="I712" s="14"/>
    </row>
    <row r="713" spans="1:9" ht="12.4" hidden="1" customHeight="1">
      <c r="A713" s="13"/>
      <c r="B713" s="1"/>
      <c r="C713" s="35"/>
      <c r="D713" s="287"/>
      <c r="E713" s="288"/>
      <c r="F713" s="42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5"/>
        <v>0</v>
      </c>
      <c r="I713" s="14"/>
    </row>
    <row r="714" spans="1:9" ht="12.4" hidden="1" customHeight="1">
      <c r="A714" s="13"/>
      <c r="B714" s="1"/>
      <c r="C714" s="35"/>
      <c r="D714" s="287"/>
      <c r="E714" s="288"/>
      <c r="F714" s="42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5"/>
        <v>0</v>
      </c>
      <c r="I714" s="14"/>
    </row>
    <row r="715" spans="1:9" ht="12.4" hidden="1" customHeight="1">
      <c r="A715" s="13"/>
      <c r="B715" s="1"/>
      <c r="C715" s="35"/>
      <c r="D715" s="287"/>
      <c r="E715" s="288"/>
      <c r="F715" s="42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5"/>
        <v>0</v>
      </c>
      <c r="I715" s="14"/>
    </row>
    <row r="716" spans="1:9" ht="12.4" hidden="1" customHeight="1">
      <c r="A716" s="13"/>
      <c r="B716" s="1"/>
      <c r="C716" s="35"/>
      <c r="D716" s="287"/>
      <c r="E716" s="288"/>
      <c r="F716" s="42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5"/>
        <v>0</v>
      </c>
      <c r="I716" s="14"/>
    </row>
    <row r="717" spans="1:9" ht="12.4" hidden="1" customHeight="1">
      <c r="A717" s="13"/>
      <c r="B717" s="1"/>
      <c r="C717" s="35"/>
      <c r="D717" s="287"/>
      <c r="E717" s="288"/>
      <c r="F717" s="42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5"/>
        <v>0</v>
      </c>
      <c r="I717" s="14"/>
    </row>
    <row r="718" spans="1:9" ht="12.4" hidden="1" customHeight="1">
      <c r="A718" s="13"/>
      <c r="B718" s="1"/>
      <c r="C718" s="35"/>
      <c r="D718" s="287"/>
      <c r="E718" s="288"/>
      <c r="F718" s="42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5"/>
        <v>0</v>
      </c>
      <c r="I718" s="14"/>
    </row>
    <row r="719" spans="1:9" ht="12.4" hidden="1" customHeight="1">
      <c r="A719" s="13"/>
      <c r="B719" s="1"/>
      <c r="C719" s="36"/>
      <c r="D719" s="287"/>
      <c r="E719" s="288"/>
      <c r="F719" s="42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>ROUND(IF(ISNUMBER(B719), G719*B719, 0),5)</f>
        <v>0</v>
      </c>
      <c r="I719" s="14"/>
    </row>
    <row r="720" spans="1:9" ht="12" hidden="1" customHeight="1">
      <c r="A720" s="13"/>
      <c r="B720" s="1"/>
      <c r="C720" s="35"/>
      <c r="D720" s="287"/>
      <c r="E720" s="288"/>
      <c r="F720" s="42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 t="shared" ref="H720:H736" si="16">ROUND(IF(ISNUMBER(B720), G720*B720, 0),5)</f>
        <v>0</v>
      </c>
      <c r="I720" s="14"/>
    </row>
    <row r="721" spans="1:9" ht="12.4" hidden="1" customHeight="1">
      <c r="A721" s="13"/>
      <c r="B721" s="1"/>
      <c r="C721" s="35"/>
      <c r="D721" s="287"/>
      <c r="E721" s="288"/>
      <c r="F721" s="42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si="16"/>
        <v>0</v>
      </c>
      <c r="I721" s="14"/>
    </row>
    <row r="722" spans="1:9" ht="12.4" hidden="1" customHeight="1">
      <c r="A722" s="13"/>
      <c r="B722" s="1"/>
      <c r="C722" s="35"/>
      <c r="D722" s="287"/>
      <c r="E722" s="288"/>
      <c r="F722" s="42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6"/>
        <v>0</v>
      </c>
      <c r="I722" s="14"/>
    </row>
    <row r="723" spans="1:9" ht="12.4" hidden="1" customHeight="1">
      <c r="A723" s="13"/>
      <c r="B723" s="1"/>
      <c r="C723" s="35"/>
      <c r="D723" s="287"/>
      <c r="E723" s="288"/>
      <c r="F723" s="42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6"/>
        <v>0</v>
      </c>
      <c r="I723" s="14"/>
    </row>
    <row r="724" spans="1:9" ht="12.4" hidden="1" customHeight="1">
      <c r="A724" s="13"/>
      <c r="B724" s="1"/>
      <c r="C724" s="35"/>
      <c r="D724" s="287"/>
      <c r="E724" s="288"/>
      <c r="F724" s="42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6"/>
        <v>0</v>
      </c>
      <c r="I724" s="14"/>
    </row>
    <row r="725" spans="1:9" ht="12.4" hidden="1" customHeight="1">
      <c r="A725" s="13"/>
      <c r="B725" s="1"/>
      <c r="C725" s="35"/>
      <c r="D725" s="287"/>
      <c r="E725" s="288"/>
      <c r="F725" s="42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6"/>
        <v>0</v>
      </c>
      <c r="I725" s="14"/>
    </row>
    <row r="726" spans="1:9" ht="12.4" hidden="1" customHeight="1">
      <c r="A726" s="13"/>
      <c r="B726" s="1"/>
      <c r="C726" s="35"/>
      <c r="D726" s="287"/>
      <c r="E726" s="288"/>
      <c r="F726" s="42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6"/>
        <v>0</v>
      </c>
      <c r="I726" s="14"/>
    </row>
    <row r="727" spans="1:9" ht="12.4" hidden="1" customHeight="1">
      <c r="A727" s="13"/>
      <c r="B727" s="1"/>
      <c r="C727" s="35"/>
      <c r="D727" s="287"/>
      <c r="E727" s="288"/>
      <c r="F727" s="42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6"/>
        <v>0</v>
      </c>
      <c r="I727" s="14"/>
    </row>
    <row r="728" spans="1:9" ht="12.4" hidden="1" customHeight="1">
      <c r="A728" s="13"/>
      <c r="B728" s="1"/>
      <c r="C728" s="35"/>
      <c r="D728" s="287"/>
      <c r="E728" s="288"/>
      <c r="F728" s="42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6"/>
        <v>0</v>
      </c>
      <c r="I728" s="14"/>
    </row>
    <row r="729" spans="1:9" ht="12.4" hidden="1" customHeight="1">
      <c r="A729" s="13"/>
      <c r="B729" s="1"/>
      <c r="C729" s="35"/>
      <c r="D729" s="287"/>
      <c r="E729" s="288"/>
      <c r="F729" s="42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6"/>
        <v>0</v>
      </c>
      <c r="I729" s="14"/>
    </row>
    <row r="730" spans="1:9" ht="12.4" hidden="1" customHeight="1">
      <c r="A730" s="13"/>
      <c r="B730" s="1"/>
      <c r="C730" s="35"/>
      <c r="D730" s="287"/>
      <c r="E730" s="288"/>
      <c r="F730" s="42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6"/>
        <v>0</v>
      </c>
      <c r="I730" s="14"/>
    </row>
    <row r="731" spans="1:9" ht="12.4" hidden="1" customHeight="1">
      <c r="A731" s="13"/>
      <c r="B731" s="1"/>
      <c r="C731" s="35"/>
      <c r="D731" s="287"/>
      <c r="E731" s="288"/>
      <c r="F731" s="42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6"/>
        <v>0</v>
      </c>
      <c r="I731" s="14"/>
    </row>
    <row r="732" spans="1:9" ht="12.4" hidden="1" customHeight="1">
      <c r="A732" s="13"/>
      <c r="B732" s="1"/>
      <c r="C732" s="35"/>
      <c r="D732" s="287"/>
      <c r="E732" s="288"/>
      <c r="F732" s="42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6"/>
        <v>0</v>
      </c>
      <c r="I732" s="14"/>
    </row>
    <row r="733" spans="1:9" ht="12.4" hidden="1" customHeight="1">
      <c r="A733" s="13"/>
      <c r="B733" s="1"/>
      <c r="C733" s="35"/>
      <c r="D733" s="287"/>
      <c r="E733" s="288"/>
      <c r="F733" s="42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6"/>
        <v>0</v>
      </c>
      <c r="I733" s="14"/>
    </row>
    <row r="734" spans="1:9" ht="12.4" hidden="1" customHeight="1">
      <c r="A734" s="13"/>
      <c r="B734" s="1"/>
      <c r="C734" s="35"/>
      <c r="D734" s="287"/>
      <c r="E734" s="288"/>
      <c r="F734" s="42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6"/>
        <v>0</v>
      </c>
      <c r="I734" s="14"/>
    </row>
    <row r="735" spans="1:9" ht="12.4" hidden="1" customHeight="1">
      <c r="A735" s="13"/>
      <c r="B735" s="1"/>
      <c r="C735" s="36"/>
      <c r="D735" s="287"/>
      <c r="E735" s="288"/>
      <c r="F735" s="42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6"/>
        <v>0</v>
      </c>
      <c r="I735" s="14"/>
    </row>
    <row r="736" spans="1:9" ht="12.4" hidden="1" customHeight="1">
      <c r="A736" s="13"/>
      <c r="B736" s="1"/>
      <c r="C736" s="36"/>
      <c r="D736" s="287"/>
      <c r="E736" s="288"/>
      <c r="F736" s="42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6"/>
        <v>0</v>
      </c>
      <c r="I736" s="14"/>
    </row>
    <row r="737" spans="1:9" ht="12.4" hidden="1" customHeight="1">
      <c r="A737" s="13"/>
      <c r="B737" s="1"/>
      <c r="C737" s="35"/>
      <c r="D737" s="287"/>
      <c r="E737" s="288"/>
      <c r="F737" s="42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>ROUND(IF(ISNUMBER(B737), G737*B737, 0),5)</f>
        <v>0</v>
      </c>
      <c r="I737" s="14"/>
    </row>
    <row r="738" spans="1:9" ht="12.4" hidden="1" customHeight="1">
      <c r="A738" s="13"/>
      <c r="B738" s="1"/>
      <c r="C738" s="35"/>
      <c r="D738" s="287"/>
      <c r="E738" s="288"/>
      <c r="F738" s="42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 t="shared" ref="H738:H775" si="17">ROUND(IF(ISNUMBER(B738), G738*B738, 0),5)</f>
        <v>0</v>
      </c>
      <c r="I738" s="14"/>
    </row>
    <row r="739" spans="1:9" ht="12.4" hidden="1" customHeight="1">
      <c r="A739" s="13"/>
      <c r="B739" s="1"/>
      <c r="C739" s="35"/>
      <c r="D739" s="287"/>
      <c r="E739" s="288"/>
      <c r="F739" s="42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si="17"/>
        <v>0</v>
      </c>
      <c r="I739" s="14"/>
    </row>
    <row r="740" spans="1:9" ht="12.4" hidden="1" customHeight="1">
      <c r="A740" s="13"/>
      <c r="B740" s="1"/>
      <c r="C740" s="35"/>
      <c r="D740" s="287"/>
      <c r="E740" s="288"/>
      <c r="F740" s="42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7"/>
        <v>0</v>
      </c>
      <c r="I740" s="14"/>
    </row>
    <row r="741" spans="1:9" ht="12.4" hidden="1" customHeight="1">
      <c r="A741" s="13"/>
      <c r="B741" s="1"/>
      <c r="C741" s="35"/>
      <c r="D741" s="287"/>
      <c r="E741" s="288"/>
      <c r="F741" s="42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7"/>
        <v>0</v>
      </c>
      <c r="I741" s="14"/>
    </row>
    <row r="742" spans="1:9" ht="12.4" hidden="1" customHeight="1">
      <c r="A742" s="13"/>
      <c r="B742" s="1"/>
      <c r="C742" s="35"/>
      <c r="D742" s="287"/>
      <c r="E742" s="288"/>
      <c r="F742" s="42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7"/>
        <v>0</v>
      </c>
      <c r="I742" s="14"/>
    </row>
    <row r="743" spans="1:9" ht="12.4" hidden="1" customHeight="1">
      <c r="A743" s="13"/>
      <c r="B743" s="1"/>
      <c r="C743" s="35"/>
      <c r="D743" s="287"/>
      <c r="E743" s="288"/>
      <c r="F743" s="42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7"/>
        <v>0</v>
      </c>
      <c r="I743" s="14"/>
    </row>
    <row r="744" spans="1:9" ht="12.4" hidden="1" customHeight="1">
      <c r="A744" s="13"/>
      <c r="B744" s="1"/>
      <c r="C744" s="35"/>
      <c r="D744" s="287"/>
      <c r="E744" s="288"/>
      <c r="F744" s="42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7"/>
        <v>0</v>
      </c>
      <c r="I744" s="14"/>
    </row>
    <row r="745" spans="1:9" ht="12.4" hidden="1" customHeight="1">
      <c r="A745" s="13"/>
      <c r="B745" s="1"/>
      <c r="C745" s="35"/>
      <c r="D745" s="287"/>
      <c r="E745" s="288"/>
      <c r="F745" s="42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7"/>
        <v>0</v>
      </c>
      <c r="I745" s="14"/>
    </row>
    <row r="746" spans="1:9" ht="12.4" hidden="1" customHeight="1">
      <c r="A746" s="13"/>
      <c r="B746" s="1"/>
      <c r="C746" s="35"/>
      <c r="D746" s="287"/>
      <c r="E746" s="288"/>
      <c r="F746" s="42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7"/>
        <v>0</v>
      </c>
      <c r="I746" s="14"/>
    </row>
    <row r="747" spans="1:9" ht="12.4" hidden="1" customHeight="1">
      <c r="A747" s="13"/>
      <c r="B747" s="1"/>
      <c r="C747" s="35"/>
      <c r="D747" s="287"/>
      <c r="E747" s="288"/>
      <c r="F747" s="42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7"/>
        <v>0</v>
      </c>
      <c r="I747" s="14"/>
    </row>
    <row r="748" spans="1:9" ht="12.4" hidden="1" customHeight="1">
      <c r="A748" s="13"/>
      <c r="B748" s="1"/>
      <c r="C748" s="36"/>
      <c r="D748" s="287"/>
      <c r="E748" s="288"/>
      <c r="F748" s="42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7"/>
        <v>0</v>
      </c>
      <c r="I748" s="14"/>
    </row>
    <row r="749" spans="1:9" ht="12" hidden="1" customHeight="1">
      <c r="A749" s="13"/>
      <c r="B749" s="1"/>
      <c r="C749" s="35"/>
      <c r="D749" s="287"/>
      <c r="E749" s="288"/>
      <c r="F749" s="42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7"/>
        <v>0</v>
      </c>
      <c r="I749" s="14"/>
    </row>
    <row r="750" spans="1:9" ht="12.4" hidden="1" customHeight="1">
      <c r="A750" s="13"/>
      <c r="B750" s="1"/>
      <c r="C750" s="35"/>
      <c r="D750" s="287"/>
      <c r="E750" s="288"/>
      <c r="F750" s="42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7"/>
        <v>0</v>
      </c>
      <c r="I750" s="14"/>
    </row>
    <row r="751" spans="1:9" ht="12.4" hidden="1" customHeight="1">
      <c r="A751" s="13"/>
      <c r="B751" s="1"/>
      <c r="C751" s="35"/>
      <c r="D751" s="287"/>
      <c r="E751" s="288"/>
      <c r="F751" s="42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7"/>
        <v>0</v>
      </c>
      <c r="I751" s="14"/>
    </row>
    <row r="752" spans="1:9" ht="12.4" hidden="1" customHeight="1">
      <c r="A752" s="13"/>
      <c r="B752" s="1"/>
      <c r="C752" s="35"/>
      <c r="D752" s="287"/>
      <c r="E752" s="288"/>
      <c r="F752" s="42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7"/>
        <v>0</v>
      </c>
      <c r="I752" s="14"/>
    </row>
    <row r="753" spans="1:9" ht="12.4" hidden="1" customHeight="1">
      <c r="A753" s="13"/>
      <c r="B753" s="1"/>
      <c r="C753" s="35"/>
      <c r="D753" s="287"/>
      <c r="E753" s="288"/>
      <c r="F753" s="42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7"/>
        <v>0</v>
      </c>
      <c r="I753" s="14"/>
    </row>
    <row r="754" spans="1:9" ht="12.4" hidden="1" customHeight="1">
      <c r="A754" s="13"/>
      <c r="B754" s="1"/>
      <c r="C754" s="35"/>
      <c r="D754" s="287"/>
      <c r="E754" s="288"/>
      <c r="F754" s="42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7"/>
        <v>0</v>
      </c>
      <c r="I754" s="14"/>
    </row>
    <row r="755" spans="1:9" ht="12.4" hidden="1" customHeight="1">
      <c r="A755" s="13"/>
      <c r="B755" s="1"/>
      <c r="C755" s="35"/>
      <c r="D755" s="287"/>
      <c r="E755" s="288"/>
      <c r="F755" s="42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7"/>
        <v>0</v>
      </c>
      <c r="I755" s="14"/>
    </row>
    <row r="756" spans="1:9" ht="12.4" hidden="1" customHeight="1">
      <c r="A756" s="13"/>
      <c r="B756" s="1"/>
      <c r="C756" s="35"/>
      <c r="D756" s="287"/>
      <c r="E756" s="288"/>
      <c r="F756" s="42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7"/>
        <v>0</v>
      </c>
      <c r="I756" s="14"/>
    </row>
    <row r="757" spans="1:9" ht="12.4" hidden="1" customHeight="1">
      <c r="A757" s="13"/>
      <c r="B757" s="1"/>
      <c r="C757" s="35"/>
      <c r="D757" s="287"/>
      <c r="E757" s="288"/>
      <c r="F757" s="42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7"/>
        <v>0</v>
      </c>
      <c r="I757" s="14"/>
    </row>
    <row r="758" spans="1:9" ht="12.4" hidden="1" customHeight="1">
      <c r="A758" s="13"/>
      <c r="B758" s="1"/>
      <c r="C758" s="35"/>
      <c r="D758" s="287"/>
      <c r="E758" s="288"/>
      <c r="F758" s="42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7"/>
        <v>0</v>
      </c>
      <c r="I758" s="14"/>
    </row>
    <row r="759" spans="1:9" ht="12.4" hidden="1" customHeight="1">
      <c r="A759" s="13"/>
      <c r="B759" s="1"/>
      <c r="C759" s="35"/>
      <c r="D759" s="287"/>
      <c r="E759" s="288"/>
      <c r="F759" s="42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7"/>
        <v>0</v>
      </c>
      <c r="I759" s="14"/>
    </row>
    <row r="760" spans="1:9" ht="12.4" hidden="1" customHeight="1">
      <c r="A760" s="13"/>
      <c r="B760" s="1"/>
      <c r="C760" s="35"/>
      <c r="D760" s="287"/>
      <c r="E760" s="288"/>
      <c r="F760" s="42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7"/>
        <v>0</v>
      </c>
      <c r="I760" s="14"/>
    </row>
    <row r="761" spans="1:9" ht="12.4" hidden="1" customHeight="1">
      <c r="A761" s="13"/>
      <c r="B761" s="1"/>
      <c r="C761" s="35"/>
      <c r="D761" s="287"/>
      <c r="E761" s="288"/>
      <c r="F761" s="42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7"/>
        <v>0</v>
      </c>
      <c r="I761" s="14"/>
    </row>
    <row r="762" spans="1:9" ht="12.4" hidden="1" customHeight="1">
      <c r="A762" s="13"/>
      <c r="B762" s="1"/>
      <c r="C762" s="35"/>
      <c r="D762" s="287"/>
      <c r="E762" s="288"/>
      <c r="F762" s="42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7"/>
        <v>0</v>
      </c>
      <c r="I762" s="14"/>
    </row>
    <row r="763" spans="1:9" ht="12.4" hidden="1" customHeight="1">
      <c r="A763" s="13"/>
      <c r="B763" s="1"/>
      <c r="C763" s="35"/>
      <c r="D763" s="287"/>
      <c r="E763" s="288"/>
      <c r="F763" s="42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7"/>
        <v>0</v>
      </c>
      <c r="I763" s="14"/>
    </row>
    <row r="764" spans="1:9" ht="12.4" hidden="1" customHeight="1">
      <c r="A764" s="13"/>
      <c r="B764" s="1"/>
      <c r="C764" s="35"/>
      <c r="D764" s="287"/>
      <c r="E764" s="288"/>
      <c r="F764" s="42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7"/>
        <v>0</v>
      </c>
      <c r="I764" s="14"/>
    </row>
    <row r="765" spans="1:9" ht="12.4" hidden="1" customHeight="1">
      <c r="A765" s="13"/>
      <c r="B765" s="1"/>
      <c r="C765" s="35"/>
      <c r="D765" s="287"/>
      <c r="E765" s="288"/>
      <c r="F765" s="42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7"/>
        <v>0</v>
      </c>
      <c r="I765" s="14"/>
    </row>
    <row r="766" spans="1:9" ht="12.4" hidden="1" customHeight="1">
      <c r="A766" s="13"/>
      <c r="B766" s="1"/>
      <c r="C766" s="35"/>
      <c r="D766" s="287"/>
      <c r="E766" s="288"/>
      <c r="F766" s="42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7"/>
        <v>0</v>
      </c>
      <c r="I766" s="14"/>
    </row>
    <row r="767" spans="1:9" ht="12.4" hidden="1" customHeight="1">
      <c r="A767" s="13"/>
      <c r="B767" s="1"/>
      <c r="C767" s="35"/>
      <c r="D767" s="287"/>
      <c r="E767" s="288"/>
      <c r="F767" s="42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7"/>
        <v>0</v>
      </c>
      <c r="I767" s="14"/>
    </row>
    <row r="768" spans="1:9" ht="12.4" hidden="1" customHeight="1">
      <c r="A768" s="13"/>
      <c r="B768" s="1"/>
      <c r="C768" s="35"/>
      <c r="D768" s="287"/>
      <c r="E768" s="288"/>
      <c r="F768" s="42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7"/>
        <v>0</v>
      </c>
      <c r="I768" s="14"/>
    </row>
    <row r="769" spans="1:9" ht="12.4" hidden="1" customHeight="1">
      <c r="A769" s="13"/>
      <c r="B769" s="1"/>
      <c r="C769" s="35"/>
      <c r="D769" s="287"/>
      <c r="E769" s="288"/>
      <c r="F769" s="42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7"/>
        <v>0</v>
      </c>
      <c r="I769" s="14"/>
    </row>
    <row r="770" spans="1:9" ht="12.4" hidden="1" customHeight="1">
      <c r="A770" s="13"/>
      <c r="B770" s="1"/>
      <c r="C770" s="35"/>
      <c r="D770" s="287"/>
      <c r="E770" s="288"/>
      <c r="F770" s="42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7"/>
        <v>0</v>
      </c>
      <c r="I770" s="14"/>
    </row>
    <row r="771" spans="1:9" ht="12.4" hidden="1" customHeight="1">
      <c r="A771" s="13"/>
      <c r="B771" s="1"/>
      <c r="C771" s="35"/>
      <c r="D771" s="287"/>
      <c r="E771" s="288"/>
      <c r="F771" s="42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7"/>
        <v>0</v>
      </c>
      <c r="I771" s="14"/>
    </row>
    <row r="772" spans="1:9" ht="12.4" hidden="1" customHeight="1">
      <c r="A772" s="13"/>
      <c r="B772" s="1"/>
      <c r="C772" s="35"/>
      <c r="D772" s="287"/>
      <c r="E772" s="288"/>
      <c r="F772" s="42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7"/>
        <v>0</v>
      </c>
      <c r="I772" s="14"/>
    </row>
    <row r="773" spans="1:9" ht="12.4" hidden="1" customHeight="1">
      <c r="A773" s="13"/>
      <c r="B773" s="1"/>
      <c r="C773" s="35"/>
      <c r="D773" s="287"/>
      <c r="E773" s="288"/>
      <c r="F773" s="42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7"/>
        <v>0</v>
      </c>
      <c r="I773" s="14"/>
    </row>
    <row r="774" spans="1:9" ht="12.4" hidden="1" customHeight="1">
      <c r="A774" s="13"/>
      <c r="B774" s="1"/>
      <c r="C774" s="35"/>
      <c r="D774" s="287"/>
      <c r="E774" s="288"/>
      <c r="F774" s="42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7"/>
        <v>0</v>
      </c>
      <c r="I774" s="14"/>
    </row>
    <row r="775" spans="1:9" ht="12.4" hidden="1" customHeight="1">
      <c r="A775" s="13"/>
      <c r="B775" s="1"/>
      <c r="C775" s="35"/>
      <c r="D775" s="287"/>
      <c r="E775" s="288"/>
      <c r="F775" s="42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7"/>
        <v>0</v>
      </c>
      <c r="I775" s="14"/>
    </row>
    <row r="776" spans="1:9" ht="12.4" hidden="1" customHeight="1">
      <c r="A776" s="13"/>
      <c r="B776" s="1"/>
      <c r="C776" s="36"/>
      <c r="D776" s="287"/>
      <c r="E776" s="288"/>
      <c r="F776" s="42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>ROUND(IF(ISNUMBER(B776), G776*B776, 0),5)</f>
        <v>0</v>
      </c>
      <c r="I776" s="14"/>
    </row>
    <row r="777" spans="1:9" ht="12" hidden="1" customHeight="1">
      <c r="A777" s="13"/>
      <c r="B777" s="1"/>
      <c r="C777" s="35"/>
      <c r="D777" s="287"/>
      <c r="E777" s="288"/>
      <c r="F777" s="42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 t="shared" ref="H777:H840" si="18">ROUND(IF(ISNUMBER(B777), G777*B777, 0),5)</f>
        <v>0</v>
      </c>
      <c r="I777" s="14"/>
    </row>
    <row r="778" spans="1:9" ht="12.4" hidden="1" customHeight="1">
      <c r="A778" s="13"/>
      <c r="B778" s="1"/>
      <c r="C778" s="35"/>
      <c r="D778" s="287"/>
      <c r="E778" s="288"/>
      <c r="F778" s="42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si="18"/>
        <v>0</v>
      </c>
      <c r="I778" s="14"/>
    </row>
    <row r="779" spans="1:9" ht="12.4" hidden="1" customHeight="1">
      <c r="A779" s="13"/>
      <c r="B779" s="1"/>
      <c r="C779" s="35"/>
      <c r="D779" s="287"/>
      <c r="E779" s="288"/>
      <c r="F779" s="42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8"/>
        <v>0</v>
      </c>
      <c r="I779" s="14"/>
    </row>
    <row r="780" spans="1:9" ht="12.4" hidden="1" customHeight="1">
      <c r="A780" s="13"/>
      <c r="B780" s="1"/>
      <c r="C780" s="35"/>
      <c r="D780" s="287"/>
      <c r="E780" s="288"/>
      <c r="F780" s="42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8"/>
        <v>0</v>
      </c>
      <c r="I780" s="14"/>
    </row>
    <row r="781" spans="1:9" ht="12.4" hidden="1" customHeight="1">
      <c r="A781" s="13"/>
      <c r="B781" s="1"/>
      <c r="C781" s="35"/>
      <c r="D781" s="287"/>
      <c r="E781" s="288"/>
      <c r="F781" s="42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8"/>
        <v>0</v>
      </c>
      <c r="I781" s="14"/>
    </row>
    <row r="782" spans="1:9" ht="12.4" hidden="1" customHeight="1">
      <c r="A782" s="13"/>
      <c r="B782" s="1"/>
      <c r="C782" s="35"/>
      <c r="D782" s="287"/>
      <c r="E782" s="288"/>
      <c r="F782" s="42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8"/>
        <v>0</v>
      </c>
      <c r="I782" s="14"/>
    </row>
    <row r="783" spans="1:9" ht="12.4" hidden="1" customHeight="1">
      <c r="A783" s="13"/>
      <c r="B783" s="1"/>
      <c r="C783" s="35"/>
      <c r="D783" s="287"/>
      <c r="E783" s="288"/>
      <c r="F783" s="42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8"/>
        <v>0</v>
      </c>
      <c r="I783" s="14"/>
    </row>
    <row r="784" spans="1:9" ht="12.4" hidden="1" customHeight="1">
      <c r="A784" s="13"/>
      <c r="B784" s="1"/>
      <c r="C784" s="35"/>
      <c r="D784" s="287"/>
      <c r="E784" s="288"/>
      <c r="F784" s="42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8"/>
        <v>0</v>
      </c>
      <c r="I784" s="14"/>
    </row>
    <row r="785" spans="1:9" ht="12.4" hidden="1" customHeight="1">
      <c r="A785" s="13"/>
      <c r="B785" s="1"/>
      <c r="C785" s="35"/>
      <c r="D785" s="287"/>
      <c r="E785" s="288"/>
      <c r="F785" s="42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8"/>
        <v>0</v>
      </c>
      <c r="I785" s="14"/>
    </row>
    <row r="786" spans="1:9" ht="12.4" hidden="1" customHeight="1">
      <c r="A786" s="13"/>
      <c r="B786" s="1"/>
      <c r="C786" s="35"/>
      <c r="D786" s="287"/>
      <c r="E786" s="288"/>
      <c r="F786" s="42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18"/>
        <v>0</v>
      </c>
      <c r="I786" s="14"/>
    </row>
    <row r="787" spans="1:9" ht="12.4" hidden="1" customHeight="1">
      <c r="A787" s="13"/>
      <c r="B787" s="1"/>
      <c r="C787" s="35"/>
      <c r="D787" s="287"/>
      <c r="E787" s="288"/>
      <c r="F787" s="42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18"/>
        <v>0</v>
      </c>
      <c r="I787" s="14"/>
    </row>
    <row r="788" spans="1:9" ht="12.4" hidden="1" customHeight="1">
      <c r="A788" s="13"/>
      <c r="B788" s="1"/>
      <c r="C788" s="35"/>
      <c r="D788" s="287"/>
      <c r="E788" s="288"/>
      <c r="F788" s="42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18"/>
        <v>0</v>
      </c>
      <c r="I788" s="14"/>
    </row>
    <row r="789" spans="1:9" ht="12.4" hidden="1" customHeight="1">
      <c r="A789" s="13"/>
      <c r="B789" s="1"/>
      <c r="C789" s="35"/>
      <c r="D789" s="287"/>
      <c r="E789" s="288"/>
      <c r="F789" s="42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18"/>
        <v>0</v>
      </c>
      <c r="I789" s="14"/>
    </row>
    <row r="790" spans="1:9" ht="12.4" hidden="1" customHeight="1">
      <c r="A790" s="13"/>
      <c r="B790" s="1"/>
      <c r="C790" s="35"/>
      <c r="D790" s="287"/>
      <c r="E790" s="288"/>
      <c r="F790" s="42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18"/>
        <v>0</v>
      </c>
      <c r="I790" s="14"/>
    </row>
    <row r="791" spans="1:9" ht="12.4" hidden="1" customHeight="1">
      <c r="A791" s="13"/>
      <c r="B791" s="1"/>
      <c r="C791" s="35"/>
      <c r="D791" s="287"/>
      <c r="E791" s="288"/>
      <c r="F791" s="42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18"/>
        <v>0</v>
      </c>
      <c r="I791" s="14"/>
    </row>
    <row r="792" spans="1:9" ht="12.4" hidden="1" customHeight="1">
      <c r="A792" s="13"/>
      <c r="B792" s="1"/>
      <c r="C792" s="35"/>
      <c r="D792" s="287"/>
      <c r="E792" s="288"/>
      <c r="F792" s="42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18"/>
        <v>0</v>
      </c>
      <c r="I792" s="14"/>
    </row>
    <row r="793" spans="1:9" ht="12.4" hidden="1" customHeight="1">
      <c r="A793" s="13"/>
      <c r="B793" s="1"/>
      <c r="C793" s="35"/>
      <c r="D793" s="287"/>
      <c r="E793" s="288"/>
      <c r="F793" s="42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18"/>
        <v>0</v>
      </c>
      <c r="I793" s="14"/>
    </row>
    <row r="794" spans="1:9" ht="12.4" hidden="1" customHeight="1">
      <c r="A794" s="13"/>
      <c r="B794" s="1"/>
      <c r="C794" s="35"/>
      <c r="D794" s="287"/>
      <c r="E794" s="288"/>
      <c r="F794" s="42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18"/>
        <v>0</v>
      </c>
      <c r="I794" s="14"/>
    </row>
    <row r="795" spans="1:9" ht="12.4" hidden="1" customHeight="1">
      <c r="A795" s="13"/>
      <c r="B795" s="1"/>
      <c r="C795" s="35"/>
      <c r="D795" s="287"/>
      <c r="E795" s="288"/>
      <c r="F795" s="42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18"/>
        <v>0</v>
      </c>
      <c r="I795" s="14"/>
    </row>
    <row r="796" spans="1:9" ht="12.4" hidden="1" customHeight="1">
      <c r="A796" s="13"/>
      <c r="B796" s="1"/>
      <c r="C796" s="35"/>
      <c r="D796" s="287"/>
      <c r="E796" s="288"/>
      <c r="F796" s="42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18"/>
        <v>0</v>
      </c>
      <c r="I796" s="14"/>
    </row>
    <row r="797" spans="1:9" ht="12.4" hidden="1" customHeight="1">
      <c r="A797" s="13"/>
      <c r="B797" s="1"/>
      <c r="C797" s="35"/>
      <c r="D797" s="287"/>
      <c r="E797" s="288"/>
      <c r="F797" s="42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18"/>
        <v>0</v>
      </c>
      <c r="I797" s="14"/>
    </row>
    <row r="798" spans="1:9" ht="12.4" hidden="1" customHeight="1">
      <c r="A798" s="13"/>
      <c r="B798" s="1"/>
      <c r="C798" s="35"/>
      <c r="D798" s="287"/>
      <c r="E798" s="288"/>
      <c r="F798" s="42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18"/>
        <v>0</v>
      </c>
      <c r="I798" s="14"/>
    </row>
    <row r="799" spans="1:9" ht="12.4" hidden="1" customHeight="1">
      <c r="A799" s="13"/>
      <c r="B799" s="1"/>
      <c r="C799" s="35"/>
      <c r="D799" s="287"/>
      <c r="E799" s="288"/>
      <c r="F799" s="42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18"/>
        <v>0</v>
      </c>
      <c r="I799" s="14"/>
    </row>
    <row r="800" spans="1:9" ht="12.4" hidden="1" customHeight="1">
      <c r="A800" s="13"/>
      <c r="B800" s="1"/>
      <c r="C800" s="36"/>
      <c r="D800" s="287"/>
      <c r="E800" s="288"/>
      <c r="F800" s="42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18"/>
        <v>0</v>
      </c>
      <c r="I800" s="14"/>
    </row>
    <row r="801" spans="1:9" ht="12" hidden="1" customHeight="1">
      <c r="A801" s="13"/>
      <c r="B801" s="1"/>
      <c r="C801" s="35"/>
      <c r="D801" s="287"/>
      <c r="E801" s="288"/>
      <c r="F801" s="42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18"/>
        <v>0</v>
      </c>
      <c r="I801" s="14"/>
    </row>
    <row r="802" spans="1:9" ht="12.4" hidden="1" customHeight="1">
      <c r="A802" s="13"/>
      <c r="B802" s="1"/>
      <c r="C802" s="35"/>
      <c r="D802" s="287"/>
      <c r="E802" s="288"/>
      <c r="F802" s="42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18"/>
        <v>0</v>
      </c>
      <c r="I802" s="14"/>
    </row>
    <row r="803" spans="1:9" ht="12.4" hidden="1" customHeight="1">
      <c r="A803" s="13"/>
      <c r="B803" s="1"/>
      <c r="C803" s="35"/>
      <c r="D803" s="287"/>
      <c r="E803" s="288"/>
      <c r="F803" s="42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18"/>
        <v>0</v>
      </c>
      <c r="I803" s="14"/>
    </row>
    <row r="804" spans="1:9" ht="12.4" hidden="1" customHeight="1">
      <c r="A804" s="13"/>
      <c r="B804" s="1"/>
      <c r="C804" s="35"/>
      <c r="D804" s="287"/>
      <c r="E804" s="288"/>
      <c r="F804" s="42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18"/>
        <v>0</v>
      </c>
      <c r="I804" s="14"/>
    </row>
    <row r="805" spans="1:9" ht="12.4" hidden="1" customHeight="1">
      <c r="A805" s="13"/>
      <c r="B805" s="1"/>
      <c r="C805" s="35"/>
      <c r="D805" s="287"/>
      <c r="E805" s="288"/>
      <c r="F805" s="42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18"/>
        <v>0</v>
      </c>
      <c r="I805" s="14"/>
    </row>
    <row r="806" spans="1:9" ht="12.4" hidden="1" customHeight="1">
      <c r="A806" s="13"/>
      <c r="B806" s="1"/>
      <c r="C806" s="35"/>
      <c r="D806" s="287"/>
      <c r="E806" s="288"/>
      <c r="F806" s="42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18"/>
        <v>0</v>
      </c>
      <c r="I806" s="14"/>
    </row>
    <row r="807" spans="1:9" ht="12.4" hidden="1" customHeight="1">
      <c r="A807" s="13"/>
      <c r="B807" s="1"/>
      <c r="C807" s="35"/>
      <c r="D807" s="287"/>
      <c r="E807" s="288"/>
      <c r="F807" s="42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18"/>
        <v>0</v>
      </c>
      <c r="I807" s="14"/>
    </row>
    <row r="808" spans="1:9" ht="12.4" hidden="1" customHeight="1">
      <c r="A808" s="13"/>
      <c r="B808" s="1"/>
      <c r="C808" s="35"/>
      <c r="D808" s="287"/>
      <c r="E808" s="288"/>
      <c r="F808" s="42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18"/>
        <v>0</v>
      </c>
      <c r="I808" s="14"/>
    </row>
    <row r="809" spans="1:9" ht="12.4" hidden="1" customHeight="1">
      <c r="A809" s="13"/>
      <c r="B809" s="1"/>
      <c r="C809" s="35"/>
      <c r="D809" s="287"/>
      <c r="E809" s="288"/>
      <c r="F809" s="42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18"/>
        <v>0</v>
      </c>
      <c r="I809" s="14"/>
    </row>
    <row r="810" spans="1:9" ht="12.4" hidden="1" customHeight="1">
      <c r="A810" s="13"/>
      <c r="B810" s="1"/>
      <c r="C810" s="35"/>
      <c r="D810" s="287"/>
      <c r="E810" s="288"/>
      <c r="F810" s="42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18"/>
        <v>0</v>
      </c>
      <c r="I810" s="14"/>
    </row>
    <row r="811" spans="1:9" ht="12.4" hidden="1" customHeight="1">
      <c r="A811" s="13"/>
      <c r="B811" s="1"/>
      <c r="C811" s="35"/>
      <c r="D811" s="287"/>
      <c r="E811" s="288"/>
      <c r="F811" s="42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18"/>
        <v>0</v>
      </c>
      <c r="I811" s="14"/>
    </row>
    <row r="812" spans="1:9" ht="12.4" hidden="1" customHeight="1">
      <c r="A812" s="13"/>
      <c r="B812" s="1"/>
      <c r="C812" s="35"/>
      <c r="D812" s="287"/>
      <c r="E812" s="288"/>
      <c r="F812" s="42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18"/>
        <v>0</v>
      </c>
      <c r="I812" s="14"/>
    </row>
    <row r="813" spans="1:9" ht="12.4" hidden="1" customHeight="1">
      <c r="A813" s="13"/>
      <c r="B813" s="1"/>
      <c r="C813" s="35"/>
      <c r="D813" s="287"/>
      <c r="E813" s="288"/>
      <c r="F813" s="42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18"/>
        <v>0</v>
      </c>
      <c r="I813" s="14"/>
    </row>
    <row r="814" spans="1:9" ht="12.4" hidden="1" customHeight="1">
      <c r="A814" s="13"/>
      <c r="B814" s="1"/>
      <c r="C814" s="35"/>
      <c r="D814" s="287"/>
      <c r="E814" s="288"/>
      <c r="F814" s="42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18"/>
        <v>0</v>
      </c>
      <c r="I814" s="14"/>
    </row>
    <row r="815" spans="1:9" ht="12.4" hidden="1" customHeight="1">
      <c r="A815" s="13"/>
      <c r="B815" s="1"/>
      <c r="C815" s="35"/>
      <c r="D815" s="287"/>
      <c r="E815" s="288"/>
      <c r="F815" s="42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18"/>
        <v>0</v>
      </c>
      <c r="I815" s="14"/>
    </row>
    <row r="816" spans="1:9" ht="12.4" hidden="1" customHeight="1">
      <c r="A816" s="13"/>
      <c r="B816" s="1"/>
      <c r="C816" s="35"/>
      <c r="D816" s="287"/>
      <c r="E816" s="288"/>
      <c r="F816" s="42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18"/>
        <v>0</v>
      </c>
      <c r="I816" s="14"/>
    </row>
    <row r="817" spans="1:9" ht="12.4" hidden="1" customHeight="1">
      <c r="A817" s="13"/>
      <c r="B817" s="1"/>
      <c r="C817" s="35"/>
      <c r="D817" s="287"/>
      <c r="E817" s="288"/>
      <c r="F817" s="42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18"/>
        <v>0</v>
      </c>
      <c r="I817" s="14"/>
    </row>
    <row r="818" spans="1:9" ht="12.4" hidden="1" customHeight="1">
      <c r="A818" s="13"/>
      <c r="B818" s="1"/>
      <c r="C818" s="35"/>
      <c r="D818" s="287"/>
      <c r="E818" s="288"/>
      <c r="F818" s="42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18"/>
        <v>0</v>
      </c>
      <c r="I818" s="14"/>
    </row>
    <row r="819" spans="1:9" ht="12.4" hidden="1" customHeight="1">
      <c r="A819" s="13"/>
      <c r="B819" s="1"/>
      <c r="C819" s="35"/>
      <c r="D819" s="287"/>
      <c r="E819" s="288"/>
      <c r="F819" s="42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18"/>
        <v>0</v>
      </c>
      <c r="I819" s="14"/>
    </row>
    <row r="820" spans="1:9" ht="12.4" hidden="1" customHeight="1">
      <c r="A820" s="13"/>
      <c r="B820" s="1"/>
      <c r="C820" s="35"/>
      <c r="D820" s="287"/>
      <c r="E820" s="288"/>
      <c r="F820" s="42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18"/>
        <v>0</v>
      </c>
      <c r="I820" s="14"/>
    </row>
    <row r="821" spans="1:9" ht="12.4" hidden="1" customHeight="1">
      <c r="A821" s="13"/>
      <c r="B821" s="1"/>
      <c r="C821" s="35"/>
      <c r="D821" s="287"/>
      <c r="E821" s="288"/>
      <c r="F821" s="42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18"/>
        <v>0</v>
      </c>
      <c r="I821" s="14"/>
    </row>
    <row r="822" spans="1:9" ht="12.4" hidden="1" customHeight="1">
      <c r="A822" s="13"/>
      <c r="B822" s="1"/>
      <c r="C822" s="35"/>
      <c r="D822" s="287"/>
      <c r="E822" s="288"/>
      <c r="F822" s="42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18"/>
        <v>0</v>
      </c>
      <c r="I822" s="14"/>
    </row>
    <row r="823" spans="1:9" ht="12.4" hidden="1" customHeight="1">
      <c r="A823" s="13"/>
      <c r="B823" s="1"/>
      <c r="C823" s="35"/>
      <c r="D823" s="287"/>
      <c r="E823" s="288"/>
      <c r="F823" s="42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18"/>
        <v>0</v>
      </c>
      <c r="I823" s="14"/>
    </row>
    <row r="824" spans="1:9" ht="12.4" hidden="1" customHeight="1">
      <c r="A824" s="13"/>
      <c r="B824" s="1"/>
      <c r="C824" s="35"/>
      <c r="D824" s="287"/>
      <c r="E824" s="288"/>
      <c r="F824" s="42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18"/>
        <v>0</v>
      </c>
      <c r="I824" s="14"/>
    </row>
    <row r="825" spans="1:9" ht="12.4" hidden="1" customHeight="1">
      <c r="A825" s="13"/>
      <c r="B825" s="1"/>
      <c r="C825" s="35"/>
      <c r="D825" s="287"/>
      <c r="E825" s="288"/>
      <c r="F825" s="42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18"/>
        <v>0</v>
      </c>
      <c r="I825" s="14"/>
    </row>
    <row r="826" spans="1:9" ht="12.4" hidden="1" customHeight="1">
      <c r="A826" s="13"/>
      <c r="B826" s="1"/>
      <c r="C826" s="35"/>
      <c r="D826" s="287"/>
      <c r="E826" s="288"/>
      <c r="F826" s="42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18"/>
        <v>0</v>
      </c>
      <c r="I826" s="14"/>
    </row>
    <row r="827" spans="1:9" ht="12.4" hidden="1" customHeight="1">
      <c r="A827" s="13"/>
      <c r="B827" s="1"/>
      <c r="C827" s="35"/>
      <c r="D827" s="287"/>
      <c r="E827" s="288"/>
      <c r="F827" s="42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18"/>
        <v>0</v>
      </c>
      <c r="I827" s="14"/>
    </row>
    <row r="828" spans="1:9" ht="12.4" hidden="1" customHeight="1">
      <c r="A828" s="13"/>
      <c r="B828" s="1"/>
      <c r="C828" s="36"/>
      <c r="D828" s="287"/>
      <c r="E828" s="288"/>
      <c r="F828" s="42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18"/>
        <v>0</v>
      </c>
      <c r="I828" s="14"/>
    </row>
    <row r="829" spans="1:9" ht="12" hidden="1" customHeight="1">
      <c r="A829" s="13"/>
      <c r="B829" s="1"/>
      <c r="C829" s="35"/>
      <c r="D829" s="287"/>
      <c r="E829" s="288"/>
      <c r="F829" s="42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18"/>
        <v>0</v>
      </c>
      <c r="I829" s="14"/>
    </row>
    <row r="830" spans="1:9" ht="12.4" hidden="1" customHeight="1">
      <c r="A830" s="13"/>
      <c r="B830" s="1"/>
      <c r="C830" s="35"/>
      <c r="D830" s="287"/>
      <c r="E830" s="288"/>
      <c r="F830" s="42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18"/>
        <v>0</v>
      </c>
      <c r="I830" s="14"/>
    </row>
    <row r="831" spans="1:9" ht="12.4" hidden="1" customHeight="1">
      <c r="A831" s="13"/>
      <c r="B831" s="1"/>
      <c r="C831" s="35"/>
      <c r="D831" s="287"/>
      <c r="E831" s="288"/>
      <c r="F831" s="42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18"/>
        <v>0</v>
      </c>
      <c r="I831" s="14"/>
    </row>
    <row r="832" spans="1:9" ht="12.4" hidden="1" customHeight="1">
      <c r="A832" s="13"/>
      <c r="B832" s="1"/>
      <c r="C832" s="35"/>
      <c r="D832" s="287"/>
      <c r="E832" s="288"/>
      <c r="F832" s="42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18"/>
        <v>0</v>
      </c>
      <c r="I832" s="14"/>
    </row>
    <row r="833" spans="1:9" ht="12.4" hidden="1" customHeight="1">
      <c r="A833" s="13"/>
      <c r="B833" s="1"/>
      <c r="C833" s="35"/>
      <c r="D833" s="287"/>
      <c r="E833" s="288"/>
      <c r="F833" s="42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18"/>
        <v>0</v>
      </c>
      <c r="I833" s="14"/>
    </row>
    <row r="834" spans="1:9" ht="12.4" hidden="1" customHeight="1">
      <c r="A834" s="13"/>
      <c r="B834" s="1"/>
      <c r="C834" s="35"/>
      <c r="D834" s="287"/>
      <c r="E834" s="288"/>
      <c r="F834" s="42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18"/>
        <v>0</v>
      </c>
      <c r="I834" s="14"/>
    </row>
    <row r="835" spans="1:9" ht="12.4" hidden="1" customHeight="1">
      <c r="A835" s="13"/>
      <c r="B835" s="1"/>
      <c r="C835" s="35"/>
      <c r="D835" s="287"/>
      <c r="E835" s="288"/>
      <c r="F835" s="42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18"/>
        <v>0</v>
      </c>
      <c r="I835" s="14"/>
    </row>
    <row r="836" spans="1:9" ht="12.4" hidden="1" customHeight="1">
      <c r="A836" s="13"/>
      <c r="B836" s="1"/>
      <c r="C836" s="35"/>
      <c r="D836" s="287"/>
      <c r="E836" s="288"/>
      <c r="F836" s="42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18"/>
        <v>0</v>
      </c>
      <c r="I836" s="14"/>
    </row>
    <row r="837" spans="1:9" ht="12.4" hidden="1" customHeight="1">
      <c r="A837" s="13"/>
      <c r="B837" s="1"/>
      <c r="C837" s="35"/>
      <c r="D837" s="287"/>
      <c r="E837" s="288"/>
      <c r="F837" s="42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18"/>
        <v>0</v>
      </c>
      <c r="I837" s="14"/>
    </row>
    <row r="838" spans="1:9" ht="12.4" hidden="1" customHeight="1">
      <c r="A838" s="13"/>
      <c r="B838" s="1"/>
      <c r="C838" s="35"/>
      <c r="D838" s="287"/>
      <c r="E838" s="288"/>
      <c r="F838" s="42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18"/>
        <v>0</v>
      </c>
      <c r="I838" s="14"/>
    </row>
    <row r="839" spans="1:9" ht="12.4" hidden="1" customHeight="1">
      <c r="A839" s="13"/>
      <c r="B839" s="1"/>
      <c r="C839" s="35"/>
      <c r="D839" s="287"/>
      <c r="E839" s="288"/>
      <c r="F839" s="42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18"/>
        <v>0</v>
      </c>
      <c r="I839" s="14"/>
    </row>
    <row r="840" spans="1:9" ht="12.4" hidden="1" customHeight="1">
      <c r="A840" s="13"/>
      <c r="B840" s="1"/>
      <c r="C840" s="35"/>
      <c r="D840" s="287"/>
      <c r="E840" s="288"/>
      <c r="F840" s="42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18"/>
        <v>0</v>
      </c>
      <c r="I840" s="14"/>
    </row>
    <row r="841" spans="1:9" ht="12.4" hidden="1" customHeight="1">
      <c r="A841" s="13"/>
      <c r="B841" s="1"/>
      <c r="C841" s="35"/>
      <c r="D841" s="287"/>
      <c r="E841" s="288"/>
      <c r="F841" s="42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ref="H841:H904" si="19">ROUND(IF(ISNUMBER(B841), G841*B841, 0),5)</f>
        <v>0</v>
      </c>
      <c r="I841" s="14"/>
    </row>
    <row r="842" spans="1:9" ht="12.4" hidden="1" customHeight="1">
      <c r="A842" s="13"/>
      <c r="B842" s="1"/>
      <c r="C842" s="35"/>
      <c r="D842" s="287"/>
      <c r="E842" s="288"/>
      <c r="F842" s="42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si="19"/>
        <v>0</v>
      </c>
      <c r="I842" s="14"/>
    </row>
    <row r="843" spans="1:9" ht="12.4" hidden="1" customHeight="1">
      <c r="A843" s="13"/>
      <c r="B843" s="1"/>
      <c r="C843" s="35"/>
      <c r="D843" s="287"/>
      <c r="E843" s="288"/>
      <c r="F843" s="42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19"/>
        <v>0</v>
      </c>
      <c r="I843" s="14"/>
    </row>
    <row r="844" spans="1:9" ht="12.4" hidden="1" customHeight="1">
      <c r="A844" s="13"/>
      <c r="B844" s="1"/>
      <c r="C844" s="36"/>
      <c r="D844" s="287"/>
      <c r="E844" s="288"/>
      <c r="F844" s="42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19"/>
        <v>0</v>
      </c>
      <c r="I844" s="14"/>
    </row>
    <row r="845" spans="1:9" ht="12.4" hidden="1" customHeight="1">
      <c r="A845" s="13"/>
      <c r="B845" s="1"/>
      <c r="C845" s="36"/>
      <c r="D845" s="287"/>
      <c r="E845" s="288"/>
      <c r="F845" s="42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19"/>
        <v>0</v>
      </c>
      <c r="I845" s="14"/>
    </row>
    <row r="846" spans="1:9" ht="12.4" hidden="1" customHeight="1">
      <c r="A846" s="13"/>
      <c r="B846" s="1"/>
      <c r="C846" s="35"/>
      <c r="D846" s="287"/>
      <c r="E846" s="288"/>
      <c r="F846" s="42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19"/>
        <v>0</v>
      </c>
      <c r="I846" s="14"/>
    </row>
    <row r="847" spans="1:9" ht="12.4" hidden="1" customHeight="1">
      <c r="A847" s="13"/>
      <c r="B847" s="1"/>
      <c r="C847" s="35"/>
      <c r="D847" s="287"/>
      <c r="E847" s="288"/>
      <c r="F847" s="42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19"/>
        <v>0</v>
      </c>
      <c r="I847" s="14"/>
    </row>
    <row r="848" spans="1:9" ht="12.4" hidden="1" customHeight="1">
      <c r="A848" s="13"/>
      <c r="B848" s="1"/>
      <c r="C848" s="35"/>
      <c r="D848" s="287"/>
      <c r="E848" s="288"/>
      <c r="F848" s="42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19"/>
        <v>0</v>
      </c>
      <c r="I848" s="14"/>
    </row>
    <row r="849" spans="1:9" ht="12.4" hidden="1" customHeight="1">
      <c r="A849" s="13"/>
      <c r="B849" s="1"/>
      <c r="C849" s="35"/>
      <c r="D849" s="287"/>
      <c r="E849" s="288"/>
      <c r="F849" s="42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19"/>
        <v>0</v>
      </c>
      <c r="I849" s="14"/>
    </row>
    <row r="850" spans="1:9" ht="12.4" hidden="1" customHeight="1">
      <c r="A850" s="13"/>
      <c r="B850" s="1"/>
      <c r="C850" s="35"/>
      <c r="D850" s="287"/>
      <c r="E850" s="288"/>
      <c r="F850" s="42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19"/>
        <v>0</v>
      </c>
      <c r="I850" s="14"/>
    </row>
    <row r="851" spans="1:9" ht="12.4" hidden="1" customHeight="1">
      <c r="A851" s="13"/>
      <c r="B851" s="1"/>
      <c r="C851" s="35"/>
      <c r="D851" s="287"/>
      <c r="E851" s="288"/>
      <c r="F851" s="42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19"/>
        <v>0</v>
      </c>
      <c r="I851" s="14"/>
    </row>
    <row r="852" spans="1:9" ht="12.4" hidden="1" customHeight="1">
      <c r="A852" s="13"/>
      <c r="B852" s="1"/>
      <c r="C852" s="35"/>
      <c r="D852" s="287"/>
      <c r="E852" s="288"/>
      <c r="F852" s="42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19"/>
        <v>0</v>
      </c>
      <c r="I852" s="14"/>
    </row>
    <row r="853" spans="1:9" ht="12.4" hidden="1" customHeight="1">
      <c r="A853" s="13"/>
      <c r="B853" s="1"/>
      <c r="C853" s="35"/>
      <c r="D853" s="287"/>
      <c r="E853" s="288"/>
      <c r="F853" s="42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19"/>
        <v>0</v>
      </c>
      <c r="I853" s="14"/>
    </row>
    <row r="854" spans="1:9" ht="12.4" hidden="1" customHeight="1">
      <c r="A854" s="13"/>
      <c r="B854" s="1"/>
      <c r="C854" s="35"/>
      <c r="D854" s="287"/>
      <c r="E854" s="288"/>
      <c r="F854" s="42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19"/>
        <v>0</v>
      </c>
      <c r="I854" s="14"/>
    </row>
    <row r="855" spans="1:9" ht="12.4" hidden="1" customHeight="1">
      <c r="A855" s="13"/>
      <c r="B855" s="1"/>
      <c r="C855" s="35"/>
      <c r="D855" s="287"/>
      <c r="E855" s="288"/>
      <c r="F855" s="42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19"/>
        <v>0</v>
      </c>
      <c r="I855" s="14"/>
    </row>
    <row r="856" spans="1:9" ht="12.4" hidden="1" customHeight="1">
      <c r="A856" s="13"/>
      <c r="B856" s="1"/>
      <c r="C856" s="36"/>
      <c r="D856" s="287"/>
      <c r="E856" s="288"/>
      <c r="F856" s="42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19"/>
        <v>0</v>
      </c>
      <c r="I856" s="14"/>
    </row>
    <row r="857" spans="1:9" ht="12" hidden="1" customHeight="1">
      <c r="A857" s="13"/>
      <c r="B857" s="1"/>
      <c r="C857" s="35"/>
      <c r="D857" s="287"/>
      <c r="E857" s="288"/>
      <c r="F857" s="42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19"/>
        <v>0</v>
      </c>
      <c r="I857" s="14"/>
    </row>
    <row r="858" spans="1:9" ht="12.4" hidden="1" customHeight="1">
      <c r="A858" s="13"/>
      <c r="B858" s="1"/>
      <c r="C858" s="35"/>
      <c r="D858" s="287"/>
      <c r="E858" s="288"/>
      <c r="F858" s="42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19"/>
        <v>0</v>
      </c>
      <c r="I858" s="14"/>
    </row>
    <row r="859" spans="1:9" ht="12.4" hidden="1" customHeight="1">
      <c r="A859" s="13"/>
      <c r="B859" s="1"/>
      <c r="C859" s="35"/>
      <c r="D859" s="287"/>
      <c r="E859" s="288"/>
      <c r="F859" s="42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19"/>
        <v>0</v>
      </c>
      <c r="I859" s="14"/>
    </row>
    <row r="860" spans="1:9" ht="12.4" hidden="1" customHeight="1">
      <c r="A860" s="13"/>
      <c r="B860" s="1"/>
      <c r="C860" s="35"/>
      <c r="D860" s="287"/>
      <c r="E860" s="288"/>
      <c r="F860" s="42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19"/>
        <v>0</v>
      </c>
      <c r="I860" s="14"/>
    </row>
    <row r="861" spans="1:9" ht="12.4" hidden="1" customHeight="1">
      <c r="A861" s="13"/>
      <c r="B861" s="1"/>
      <c r="C861" s="35"/>
      <c r="D861" s="287"/>
      <c r="E861" s="288"/>
      <c r="F861" s="42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19"/>
        <v>0</v>
      </c>
      <c r="I861" s="14"/>
    </row>
    <row r="862" spans="1:9" ht="12.4" hidden="1" customHeight="1">
      <c r="A862" s="13"/>
      <c r="B862" s="1"/>
      <c r="C862" s="35"/>
      <c r="D862" s="287"/>
      <c r="E862" s="288"/>
      <c r="F862" s="42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19"/>
        <v>0</v>
      </c>
      <c r="I862" s="14"/>
    </row>
    <row r="863" spans="1:9" ht="12.4" hidden="1" customHeight="1">
      <c r="A863" s="13"/>
      <c r="B863" s="1"/>
      <c r="C863" s="35"/>
      <c r="D863" s="287"/>
      <c r="E863" s="288"/>
      <c r="F863" s="42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19"/>
        <v>0</v>
      </c>
      <c r="I863" s="14"/>
    </row>
    <row r="864" spans="1:9" ht="12.4" hidden="1" customHeight="1">
      <c r="A864" s="13"/>
      <c r="B864" s="1"/>
      <c r="C864" s="35"/>
      <c r="D864" s="287"/>
      <c r="E864" s="288"/>
      <c r="F864" s="42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19"/>
        <v>0</v>
      </c>
      <c r="I864" s="14"/>
    </row>
    <row r="865" spans="1:9" ht="12.4" hidden="1" customHeight="1">
      <c r="A865" s="13"/>
      <c r="B865" s="1"/>
      <c r="C865" s="35"/>
      <c r="D865" s="287"/>
      <c r="E865" s="288"/>
      <c r="F865" s="42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19"/>
        <v>0</v>
      </c>
      <c r="I865" s="14"/>
    </row>
    <row r="866" spans="1:9" ht="12.4" hidden="1" customHeight="1">
      <c r="A866" s="13"/>
      <c r="B866" s="1"/>
      <c r="C866" s="35"/>
      <c r="D866" s="287"/>
      <c r="E866" s="288"/>
      <c r="F866" s="42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19"/>
        <v>0</v>
      </c>
      <c r="I866" s="14"/>
    </row>
    <row r="867" spans="1:9" ht="12.4" hidden="1" customHeight="1">
      <c r="A867" s="13"/>
      <c r="B867" s="1"/>
      <c r="C867" s="35"/>
      <c r="D867" s="287"/>
      <c r="E867" s="288"/>
      <c r="F867" s="42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19"/>
        <v>0</v>
      </c>
      <c r="I867" s="14"/>
    </row>
    <row r="868" spans="1:9" ht="12.4" hidden="1" customHeight="1">
      <c r="A868" s="13"/>
      <c r="B868" s="1"/>
      <c r="C868" s="35"/>
      <c r="D868" s="287"/>
      <c r="E868" s="288"/>
      <c r="F868" s="42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19"/>
        <v>0</v>
      </c>
      <c r="I868" s="14"/>
    </row>
    <row r="869" spans="1:9" ht="12.4" hidden="1" customHeight="1">
      <c r="A869" s="13"/>
      <c r="B869" s="1"/>
      <c r="C869" s="35"/>
      <c r="D869" s="287"/>
      <c r="E869" s="288"/>
      <c r="F869" s="42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19"/>
        <v>0</v>
      </c>
      <c r="I869" s="14"/>
    </row>
    <row r="870" spans="1:9" ht="12.4" hidden="1" customHeight="1">
      <c r="A870" s="13"/>
      <c r="B870" s="1"/>
      <c r="C870" s="35"/>
      <c r="D870" s="287"/>
      <c r="E870" s="288"/>
      <c r="F870" s="42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19"/>
        <v>0</v>
      </c>
      <c r="I870" s="14"/>
    </row>
    <row r="871" spans="1:9" ht="12.4" hidden="1" customHeight="1">
      <c r="A871" s="13"/>
      <c r="B871" s="1"/>
      <c r="C871" s="35"/>
      <c r="D871" s="287"/>
      <c r="E871" s="288"/>
      <c r="F871" s="42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19"/>
        <v>0</v>
      </c>
      <c r="I871" s="14"/>
    </row>
    <row r="872" spans="1:9" ht="12.4" hidden="1" customHeight="1">
      <c r="A872" s="13"/>
      <c r="B872" s="1"/>
      <c r="C872" s="35"/>
      <c r="D872" s="287"/>
      <c r="E872" s="288"/>
      <c r="F872" s="42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19"/>
        <v>0</v>
      </c>
      <c r="I872" s="14"/>
    </row>
    <row r="873" spans="1:9" ht="12.4" hidden="1" customHeight="1">
      <c r="A873" s="13"/>
      <c r="B873" s="1"/>
      <c r="C873" s="35"/>
      <c r="D873" s="287"/>
      <c r="E873" s="288"/>
      <c r="F873" s="42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19"/>
        <v>0</v>
      </c>
      <c r="I873" s="14"/>
    </row>
    <row r="874" spans="1:9" ht="12.4" hidden="1" customHeight="1">
      <c r="A874" s="13"/>
      <c r="B874" s="1"/>
      <c r="C874" s="35"/>
      <c r="D874" s="287"/>
      <c r="E874" s="288"/>
      <c r="F874" s="42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19"/>
        <v>0</v>
      </c>
      <c r="I874" s="14"/>
    </row>
    <row r="875" spans="1:9" ht="12.4" hidden="1" customHeight="1">
      <c r="A875" s="13"/>
      <c r="B875" s="1"/>
      <c r="C875" s="35"/>
      <c r="D875" s="287"/>
      <c r="E875" s="288"/>
      <c r="F875" s="42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19"/>
        <v>0</v>
      </c>
      <c r="I875" s="14"/>
    </row>
    <row r="876" spans="1:9" ht="12.4" hidden="1" customHeight="1">
      <c r="A876" s="13"/>
      <c r="B876" s="1"/>
      <c r="C876" s="35"/>
      <c r="D876" s="287"/>
      <c r="E876" s="288"/>
      <c r="F876" s="42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19"/>
        <v>0</v>
      </c>
      <c r="I876" s="14"/>
    </row>
    <row r="877" spans="1:9" ht="12.4" hidden="1" customHeight="1">
      <c r="A877" s="13"/>
      <c r="B877" s="1"/>
      <c r="C877" s="35"/>
      <c r="D877" s="287"/>
      <c r="E877" s="288"/>
      <c r="F877" s="42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19"/>
        <v>0</v>
      </c>
      <c r="I877" s="14"/>
    </row>
    <row r="878" spans="1:9" ht="12.4" hidden="1" customHeight="1">
      <c r="A878" s="13"/>
      <c r="B878" s="1"/>
      <c r="C878" s="35"/>
      <c r="D878" s="287"/>
      <c r="E878" s="288"/>
      <c r="F878" s="42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19"/>
        <v>0</v>
      </c>
      <c r="I878" s="14"/>
    </row>
    <row r="879" spans="1:9" ht="12.4" hidden="1" customHeight="1">
      <c r="A879" s="13"/>
      <c r="B879" s="1"/>
      <c r="C879" s="35"/>
      <c r="D879" s="287"/>
      <c r="E879" s="288"/>
      <c r="F879" s="42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19"/>
        <v>0</v>
      </c>
      <c r="I879" s="14"/>
    </row>
    <row r="880" spans="1:9" ht="12.4" hidden="1" customHeight="1">
      <c r="A880" s="13"/>
      <c r="B880" s="1"/>
      <c r="C880" s="35"/>
      <c r="D880" s="287"/>
      <c r="E880" s="288"/>
      <c r="F880" s="42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19"/>
        <v>0</v>
      </c>
      <c r="I880" s="14"/>
    </row>
    <row r="881" spans="1:9" ht="12.4" hidden="1" customHeight="1">
      <c r="A881" s="13"/>
      <c r="B881" s="1"/>
      <c r="C881" s="35"/>
      <c r="D881" s="287"/>
      <c r="E881" s="288"/>
      <c r="F881" s="42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19"/>
        <v>0</v>
      </c>
      <c r="I881" s="14"/>
    </row>
    <row r="882" spans="1:9" ht="12.4" hidden="1" customHeight="1">
      <c r="A882" s="13"/>
      <c r="B882" s="1"/>
      <c r="C882" s="35"/>
      <c r="D882" s="287"/>
      <c r="E882" s="288"/>
      <c r="F882" s="42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19"/>
        <v>0</v>
      </c>
      <c r="I882" s="14"/>
    </row>
    <row r="883" spans="1:9" ht="12.4" hidden="1" customHeight="1">
      <c r="A883" s="13"/>
      <c r="B883" s="1"/>
      <c r="C883" s="35"/>
      <c r="D883" s="287"/>
      <c r="E883" s="288"/>
      <c r="F883" s="42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19"/>
        <v>0</v>
      </c>
      <c r="I883" s="14"/>
    </row>
    <row r="884" spans="1:9" ht="12.4" hidden="1" customHeight="1">
      <c r="A884" s="13"/>
      <c r="B884" s="1"/>
      <c r="C884" s="36"/>
      <c r="D884" s="287"/>
      <c r="E884" s="288"/>
      <c r="F884" s="42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19"/>
        <v>0</v>
      </c>
      <c r="I884" s="14"/>
    </row>
    <row r="885" spans="1:9" ht="12" hidden="1" customHeight="1">
      <c r="A885" s="13"/>
      <c r="B885" s="1"/>
      <c r="C885" s="35"/>
      <c r="D885" s="287"/>
      <c r="E885" s="288"/>
      <c r="F885" s="42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19"/>
        <v>0</v>
      </c>
      <c r="I885" s="14"/>
    </row>
    <row r="886" spans="1:9" ht="12.4" hidden="1" customHeight="1">
      <c r="A886" s="13"/>
      <c r="B886" s="1"/>
      <c r="C886" s="35"/>
      <c r="D886" s="287"/>
      <c r="E886" s="288"/>
      <c r="F886" s="42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19"/>
        <v>0</v>
      </c>
      <c r="I886" s="14"/>
    </row>
    <row r="887" spans="1:9" ht="12.4" hidden="1" customHeight="1">
      <c r="A887" s="13"/>
      <c r="B887" s="1"/>
      <c r="C887" s="35"/>
      <c r="D887" s="287"/>
      <c r="E887" s="288"/>
      <c r="F887" s="42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19"/>
        <v>0</v>
      </c>
      <c r="I887" s="14"/>
    </row>
    <row r="888" spans="1:9" ht="12.4" hidden="1" customHeight="1">
      <c r="A888" s="13"/>
      <c r="B888" s="1"/>
      <c r="C888" s="35"/>
      <c r="D888" s="287"/>
      <c r="E888" s="288"/>
      <c r="F888" s="42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19"/>
        <v>0</v>
      </c>
      <c r="I888" s="14"/>
    </row>
    <row r="889" spans="1:9" ht="12.4" hidden="1" customHeight="1">
      <c r="A889" s="13"/>
      <c r="B889" s="1"/>
      <c r="C889" s="35"/>
      <c r="D889" s="287"/>
      <c r="E889" s="288"/>
      <c r="F889" s="42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19"/>
        <v>0</v>
      </c>
      <c r="I889" s="14"/>
    </row>
    <row r="890" spans="1:9" ht="12.4" hidden="1" customHeight="1">
      <c r="A890" s="13"/>
      <c r="B890" s="1"/>
      <c r="C890" s="35"/>
      <c r="D890" s="287"/>
      <c r="E890" s="288"/>
      <c r="F890" s="42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19"/>
        <v>0</v>
      </c>
      <c r="I890" s="14"/>
    </row>
    <row r="891" spans="1:9" ht="12.4" hidden="1" customHeight="1">
      <c r="A891" s="13"/>
      <c r="B891" s="1"/>
      <c r="C891" s="35"/>
      <c r="D891" s="287"/>
      <c r="E891" s="288"/>
      <c r="F891" s="42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19"/>
        <v>0</v>
      </c>
      <c r="I891" s="14"/>
    </row>
    <row r="892" spans="1:9" ht="12.4" hidden="1" customHeight="1">
      <c r="A892" s="13"/>
      <c r="B892" s="1"/>
      <c r="C892" s="35"/>
      <c r="D892" s="287"/>
      <c r="E892" s="288"/>
      <c r="F892" s="42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19"/>
        <v>0</v>
      </c>
      <c r="I892" s="14"/>
    </row>
    <row r="893" spans="1:9" ht="12.4" hidden="1" customHeight="1">
      <c r="A893" s="13"/>
      <c r="B893" s="1"/>
      <c r="C893" s="35"/>
      <c r="D893" s="287"/>
      <c r="E893" s="288"/>
      <c r="F893" s="42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19"/>
        <v>0</v>
      </c>
      <c r="I893" s="14"/>
    </row>
    <row r="894" spans="1:9" ht="12.4" hidden="1" customHeight="1">
      <c r="A894" s="13"/>
      <c r="B894" s="1"/>
      <c r="C894" s="35"/>
      <c r="D894" s="287"/>
      <c r="E894" s="288"/>
      <c r="F894" s="42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19"/>
        <v>0</v>
      </c>
      <c r="I894" s="14"/>
    </row>
    <row r="895" spans="1:9" ht="12.4" hidden="1" customHeight="1">
      <c r="A895" s="13"/>
      <c r="B895" s="1"/>
      <c r="C895" s="35"/>
      <c r="D895" s="287"/>
      <c r="E895" s="288"/>
      <c r="F895" s="42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19"/>
        <v>0</v>
      </c>
      <c r="I895" s="14"/>
    </row>
    <row r="896" spans="1:9" ht="12.4" hidden="1" customHeight="1">
      <c r="A896" s="13"/>
      <c r="B896" s="1"/>
      <c r="C896" s="35"/>
      <c r="D896" s="287"/>
      <c r="E896" s="288"/>
      <c r="F896" s="42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19"/>
        <v>0</v>
      </c>
      <c r="I896" s="14"/>
    </row>
    <row r="897" spans="1:9" ht="12.4" hidden="1" customHeight="1">
      <c r="A897" s="13"/>
      <c r="B897" s="1"/>
      <c r="C897" s="35"/>
      <c r="D897" s="287"/>
      <c r="E897" s="288"/>
      <c r="F897" s="42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19"/>
        <v>0</v>
      </c>
      <c r="I897" s="14"/>
    </row>
    <row r="898" spans="1:9" ht="12.4" hidden="1" customHeight="1">
      <c r="A898" s="13"/>
      <c r="B898" s="1"/>
      <c r="C898" s="35"/>
      <c r="D898" s="287"/>
      <c r="E898" s="288"/>
      <c r="F898" s="42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19"/>
        <v>0</v>
      </c>
      <c r="I898" s="14"/>
    </row>
    <row r="899" spans="1:9" ht="12.4" hidden="1" customHeight="1">
      <c r="A899" s="13"/>
      <c r="B899" s="1"/>
      <c r="C899" s="35"/>
      <c r="D899" s="287"/>
      <c r="E899" s="288"/>
      <c r="F899" s="42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19"/>
        <v>0</v>
      </c>
      <c r="I899" s="14"/>
    </row>
    <row r="900" spans="1:9" ht="12.4" hidden="1" customHeight="1">
      <c r="A900" s="13"/>
      <c r="B900" s="1"/>
      <c r="C900" s="35"/>
      <c r="D900" s="287"/>
      <c r="E900" s="288"/>
      <c r="F900" s="42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19"/>
        <v>0</v>
      </c>
      <c r="I900" s="14"/>
    </row>
    <row r="901" spans="1:9" ht="12.4" hidden="1" customHeight="1">
      <c r="A901" s="13"/>
      <c r="B901" s="1"/>
      <c r="C901" s="35"/>
      <c r="D901" s="287"/>
      <c r="E901" s="288"/>
      <c r="F901" s="42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19"/>
        <v>0</v>
      </c>
      <c r="I901" s="14"/>
    </row>
    <row r="902" spans="1:9" ht="12.4" hidden="1" customHeight="1">
      <c r="A902" s="13"/>
      <c r="B902" s="1"/>
      <c r="C902" s="35"/>
      <c r="D902" s="287"/>
      <c r="E902" s="288"/>
      <c r="F902" s="42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19"/>
        <v>0</v>
      </c>
      <c r="I902" s="14"/>
    </row>
    <row r="903" spans="1:9" ht="12.4" hidden="1" customHeight="1">
      <c r="A903" s="13"/>
      <c r="B903" s="1"/>
      <c r="C903" s="35"/>
      <c r="D903" s="287"/>
      <c r="E903" s="288"/>
      <c r="F903" s="42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19"/>
        <v>0</v>
      </c>
      <c r="I903" s="14"/>
    </row>
    <row r="904" spans="1:9" ht="12.4" hidden="1" customHeight="1">
      <c r="A904" s="13"/>
      <c r="B904" s="1"/>
      <c r="C904" s="35"/>
      <c r="D904" s="287"/>
      <c r="E904" s="288"/>
      <c r="F904" s="42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19"/>
        <v>0</v>
      </c>
      <c r="I904" s="14"/>
    </row>
    <row r="905" spans="1:9" ht="12.4" hidden="1" customHeight="1">
      <c r="A905" s="13"/>
      <c r="B905" s="1"/>
      <c r="C905" s="35"/>
      <c r="D905" s="287"/>
      <c r="E905" s="288"/>
      <c r="F905" s="42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ref="H905:H935" si="20">ROUND(IF(ISNUMBER(B905), G905*B905, 0),5)</f>
        <v>0</v>
      </c>
      <c r="I905" s="14"/>
    </row>
    <row r="906" spans="1:9" ht="12.4" hidden="1" customHeight="1">
      <c r="A906" s="13"/>
      <c r="B906" s="1"/>
      <c r="C906" s="35"/>
      <c r="D906" s="287"/>
      <c r="E906" s="288"/>
      <c r="F906" s="42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0"/>
        <v>0</v>
      </c>
      <c r="I906" s="14"/>
    </row>
    <row r="907" spans="1:9" ht="12.4" hidden="1" customHeight="1">
      <c r="A907" s="13"/>
      <c r="B907" s="1"/>
      <c r="C907" s="35"/>
      <c r="D907" s="287"/>
      <c r="E907" s="288"/>
      <c r="F907" s="42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0"/>
        <v>0</v>
      </c>
      <c r="I907" s="14"/>
    </row>
    <row r="908" spans="1:9" ht="12.4" hidden="1" customHeight="1">
      <c r="A908" s="13"/>
      <c r="B908" s="1"/>
      <c r="C908" s="36"/>
      <c r="D908" s="287"/>
      <c r="E908" s="288"/>
      <c r="F908" s="42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0"/>
        <v>0</v>
      </c>
      <c r="I908" s="14"/>
    </row>
    <row r="909" spans="1:9" ht="12" hidden="1" customHeight="1">
      <c r="A909" s="13"/>
      <c r="B909" s="1"/>
      <c r="C909" s="35"/>
      <c r="D909" s="287"/>
      <c r="E909" s="288"/>
      <c r="F909" s="42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0"/>
        <v>0</v>
      </c>
      <c r="I909" s="14"/>
    </row>
    <row r="910" spans="1:9" ht="12.4" hidden="1" customHeight="1">
      <c r="A910" s="13"/>
      <c r="B910" s="1"/>
      <c r="C910" s="35"/>
      <c r="D910" s="287"/>
      <c r="E910" s="288"/>
      <c r="F910" s="42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0"/>
        <v>0</v>
      </c>
      <c r="I910" s="14"/>
    </row>
    <row r="911" spans="1:9" ht="12.4" hidden="1" customHeight="1">
      <c r="A911" s="13"/>
      <c r="B911" s="1"/>
      <c r="C911" s="35"/>
      <c r="D911" s="287"/>
      <c r="E911" s="288"/>
      <c r="F911" s="42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0"/>
        <v>0</v>
      </c>
      <c r="I911" s="14"/>
    </row>
    <row r="912" spans="1:9" ht="12.4" hidden="1" customHeight="1">
      <c r="A912" s="13"/>
      <c r="B912" s="1"/>
      <c r="C912" s="35"/>
      <c r="D912" s="287"/>
      <c r="E912" s="288"/>
      <c r="F912" s="42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0"/>
        <v>0</v>
      </c>
      <c r="I912" s="14"/>
    </row>
    <row r="913" spans="1:9" ht="12.4" hidden="1" customHeight="1">
      <c r="A913" s="13"/>
      <c r="B913" s="1"/>
      <c r="C913" s="35"/>
      <c r="D913" s="287"/>
      <c r="E913" s="288"/>
      <c r="F913" s="42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0"/>
        <v>0</v>
      </c>
      <c r="I913" s="14"/>
    </row>
    <row r="914" spans="1:9" ht="12.4" hidden="1" customHeight="1">
      <c r="A914" s="13"/>
      <c r="B914" s="1"/>
      <c r="C914" s="35"/>
      <c r="D914" s="287"/>
      <c r="E914" s="288"/>
      <c r="F914" s="42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0"/>
        <v>0</v>
      </c>
      <c r="I914" s="14"/>
    </row>
    <row r="915" spans="1:9" ht="12.4" hidden="1" customHeight="1">
      <c r="A915" s="13"/>
      <c r="B915" s="1"/>
      <c r="C915" s="35"/>
      <c r="D915" s="287"/>
      <c r="E915" s="288"/>
      <c r="F915" s="42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0"/>
        <v>0</v>
      </c>
      <c r="I915" s="14"/>
    </row>
    <row r="916" spans="1:9" ht="12.4" hidden="1" customHeight="1">
      <c r="A916" s="13"/>
      <c r="B916" s="1"/>
      <c r="C916" s="35"/>
      <c r="D916" s="287"/>
      <c r="E916" s="288"/>
      <c r="F916" s="42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0"/>
        <v>0</v>
      </c>
      <c r="I916" s="14"/>
    </row>
    <row r="917" spans="1:9" ht="12.4" hidden="1" customHeight="1">
      <c r="A917" s="13"/>
      <c r="B917" s="1"/>
      <c r="C917" s="35"/>
      <c r="D917" s="287"/>
      <c r="E917" s="288"/>
      <c r="F917" s="42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0"/>
        <v>0</v>
      </c>
      <c r="I917" s="14"/>
    </row>
    <row r="918" spans="1:9" ht="12.4" hidden="1" customHeight="1">
      <c r="A918" s="13"/>
      <c r="B918" s="1"/>
      <c r="C918" s="35"/>
      <c r="D918" s="287"/>
      <c r="E918" s="288"/>
      <c r="F918" s="42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0"/>
        <v>0</v>
      </c>
      <c r="I918" s="14"/>
    </row>
    <row r="919" spans="1:9" ht="12.4" hidden="1" customHeight="1">
      <c r="A919" s="13"/>
      <c r="B919" s="1"/>
      <c r="C919" s="35"/>
      <c r="D919" s="287"/>
      <c r="E919" s="288"/>
      <c r="F919" s="42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0"/>
        <v>0</v>
      </c>
      <c r="I919" s="14"/>
    </row>
    <row r="920" spans="1:9" ht="12.4" hidden="1" customHeight="1">
      <c r="A920" s="13"/>
      <c r="B920" s="1"/>
      <c r="C920" s="35"/>
      <c r="D920" s="287"/>
      <c r="E920" s="288"/>
      <c r="F920" s="42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0"/>
        <v>0</v>
      </c>
      <c r="I920" s="14"/>
    </row>
    <row r="921" spans="1:9" ht="12.4" hidden="1" customHeight="1">
      <c r="A921" s="13"/>
      <c r="B921" s="1"/>
      <c r="C921" s="35"/>
      <c r="D921" s="287"/>
      <c r="E921" s="288"/>
      <c r="F921" s="42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0"/>
        <v>0</v>
      </c>
      <c r="I921" s="14"/>
    </row>
    <row r="922" spans="1:9" ht="12.4" hidden="1" customHeight="1">
      <c r="A922" s="13"/>
      <c r="B922" s="1"/>
      <c r="C922" s="35"/>
      <c r="D922" s="287"/>
      <c r="E922" s="288"/>
      <c r="F922" s="42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0"/>
        <v>0</v>
      </c>
      <c r="I922" s="14"/>
    </row>
    <row r="923" spans="1:9" ht="12.4" hidden="1" customHeight="1">
      <c r="A923" s="13"/>
      <c r="B923" s="1"/>
      <c r="C923" s="35"/>
      <c r="D923" s="287"/>
      <c r="E923" s="288"/>
      <c r="F923" s="42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0"/>
        <v>0</v>
      </c>
      <c r="I923" s="14"/>
    </row>
    <row r="924" spans="1:9" ht="12.4" hidden="1" customHeight="1">
      <c r="A924" s="13"/>
      <c r="B924" s="1"/>
      <c r="C924" s="35"/>
      <c r="D924" s="287"/>
      <c r="E924" s="288"/>
      <c r="F924" s="42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0"/>
        <v>0</v>
      </c>
      <c r="I924" s="14"/>
    </row>
    <row r="925" spans="1:9" ht="12.4" hidden="1" customHeight="1">
      <c r="A925" s="13"/>
      <c r="B925" s="1"/>
      <c r="C925" s="35"/>
      <c r="D925" s="287"/>
      <c r="E925" s="288"/>
      <c r="F925" s="42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0"/>
        <v>0</v>
      </c>
      <c r="I925" s="14"/>
    </row>
    <row r="926" spans="1:9" ht="12.4" hidden="1" customHeight="1">
      <c r="A926" s="13"/>
      <c r="B926" s="1"/>
      <c r="C926" s="35"/>
      <c r="D926" s="287"/>
      <c r="E926" s="288"/>
      <c r="F926" s="42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0"/>
        <v>0</v>
      </c>
      <c r="I926" s="14"/>
    </row>
    <row r="927" spans="1:9" ht="12.4" hidden="1" customHeight="1">
      <c r="A927" s="13"/>
      <c r="B927" s="1"/>
      <c r="C927" s="35"/>
      <c r="D927" s="287"/>
      <c r="E927" s="288"/>
      <c r="F927" s="42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0"/>
        <v>0</v>
      </c>
      <c r="I927" s="14"/>
    </row>
    <row r="928" spans="1:9" ht="12.4" hidden="1" customHeight="1">
      <c r="A928" s="13"/>
      <c r="B928" s="1"/>
      <c r="C928" s="35"/>
      <c r="D928" s="287"/>
      <c r="E928" s="288"/>
      <c r="F928" s="42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0"/>
        <v>0</v>
      </c>
      <c r="I928" s="14"/>
    </row>
    <row r="929" spans="1:9" ht="12.4" hidden="1" customHeight="1">
      <c r="A929" s="13"/>
      <c r="B929" s="1"/>
      <c r="C929" s="35"/>
      <c r="D929" s="287"/>
      <c r="E929" s="288"/>
      <c r="F929" s="42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0"/>
        <v>0</v>
      </c>
      <c r="I929" s="14"/>
    </row>
    <row r="930" spans="1:9" ht="12.4" hidden="1" customHeight="1">
      <c r="A930" s="13"/>
      <c r="B930" s="1"/>
      <c r="C930" s="35"/>
      <c r="D930" s="287"/>
      <c r="E930" s="288"/>
      <c r="F930" s="42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0"/>
        <v>0</v>
      </c>
      <c r="I930" s="14"/>
    </row>
    <row r="931" spans="1:9" ht="12.4" hidden="1" customHeight="1">
      <c r="A931" s="13"/>
      <c r="B931" s="1"/>
      <c r="C931" s="35"/>
      <c r="D931" s="287"/>
      <c r="E931" s="288"/>
      <c r="F931" s="42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0"/>
        <v>0</v>
      </c>
      <c r="I931" s="14"/>
    </row>
    <row r="932" spans="1:9" ht="12.4" hidden="1" customHeight="1">
      <c r="A932" s="13"/>
      <c r="B932" s="1"/>
      <c r="C932" s="35"/>
      <c r="D932" s="287"/>
      <c r="E932" s="288"/>
      <c r="F932" s="42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0"/>
        <v>0</v>
      </c>
      <c r="I932" s="14"/>
    </row>
    <row r="933" spans="1:9" ht="12.4" hidden="1" customHeight="1">
      <c r="A933" s="13"/>
      <c r="B933" s="1"/>
      <c r="C933" s="35"/>
      <c r="D933" s="287"/>
      <c r="E933" s="288"/>
      <c r="F933" s="42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0"/>
        <v>0</v>
      </c>
      <c r="I933" s="14"/>
    </row>
    <row r="934" spans="1:9" ht="12.4" hidden="1" customHeight="1">
      <c r="A934" s="13"/>
      <c r="B934" s="1"/>
      <c r="C934" s="35"/>
      <c r="D934" s="287"/>
      <c r="E934" s="288"/>
      <c r="F934" s="42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0"/>
        <v>0</v>
      </c>
      <c r="I934" s="14"/>
    </row>
    <row r="935" spans="1:9" ht="12.4" hidden="1" customHeight="1">
      <c r="A935" s="13"/>
      <c r="B935" s="1"/>
      <c r="C935" s="35"/>
      <c r="D935" s="287"/>
      <c r="E935" s="288"/>
      <c r="F935" s="42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0"/>
        <v>0</v>
      </c>
      <c r="I935" s="14"/>
    </row>
    <row r="936" spans="1:9" ht="12.4" hidden="1" customHeight="1">
      <c r="A936" s="13"/>
      <c r="B936" s="1"/>
      <c r="C936" s="36"/>
      <c r="D936" s="287"/>
      <c r="E936" s="288"/>
      <c r="F936" s="42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>ROUND(IF(ISNUMBER(B936), G936*B936, 0),5)</f>
        <v>0</v>
      </c>
      <c r="I936" s="14"/>
    </row>
    <row r="937" spans="1:9" ht="12" hidden="1" customHeight="1">
      <c r="A937" s="13"/>
      <c r="B937" s="1"/>
      <c r="C937" s="35"/>
      <c r="D937" s="287"/>
      <c r="E937" s="288"/>
      <c r="F937" s="42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 t="shared" ref="H937:H1000" si="21">ROUND(IF(ISNUMBER(B937), G937*B937, 0),5)</f>
        <v>0</v>
      </c>
      <c r="I937" s="14"/>
    </row>
    <row r="938" spans="1:9" ht="12.4" hidden="1" customHeight="1">
      <c r="A938" s="13"/>
      <c r="B938" s="1"/>
      <c r="C938" s="35"/>
      <c r="D938" s="287"/>
      <c r="E938" s="288"/>
      <c r="F938" s="42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si="21"/>
        <v>0</v>
      </c>
      <c r="I938" s="14"/>
    </row>
    <row r="939" spans="1:9" ht="12.4" hidden="1" customHeight="1">
      <c r="A939" s="13"/>
      <c r="B939" s="1"/>
      <c r="C939" s="35"/>
      <c r="D939" s="287"/>
      <c r="E939" s="288"/>
      <c r="F939" s="42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1"/>
        <v>0</v>
      </c>
      <c r="I939" s="14"/>
    </row>
    <row r="940" spans="1:9" ht="12.4" hidden="1" customHeight="1">
      <c r="A940" s="13"/>
      <c r="B940" s="1"/>
      <c r="C940" s="35"/>
      <c r="D940" s="287"/>
      <c r="E940" s="288"/>
      <c r="F940" s="42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1"/>
        <v>0</v>
      </c>
      <c r="I940" s="14"/>
    </row>
    <row r="941" spans="1:9" ht="12.4" hidden="1" customHeight="1">
      <c r="A941" s="13"/>
      <c r="B941" s="1"/>
      <c r="C941" s="35"/>
      <c r="D941" s="287"/>
      <c r="E941" s="288"/>
      <c r="F941" s="42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1"/>
        <v>0</v>
      </c>
      <c r="I941" s="14"/>
    </row>
    <row r="942" spans="1:9" ht="12.4" hidden="1" customHeight="1">
      <c r="A942" s="13"/>
      <c r="B942" s="1"/>
      <c r="C942" s="35"/>
      <c r="D942" s="287"/>
      <c r="E942" s="288"/>
      <c r="F942" s="42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1"/>
        <v>0</v>
      </c>
      <c r="I942" s="14"/>
    </row>
    <row r="943" spans="1:9" ht="12.4" hidden="1" customHeight="1">
      <c r="A943" s="13"/>
      <c r="B943" s="1"/>
      <c r="C943" s="35"/>
      <c r="D943" s="287"/>
      <c r="E943" s="288"/>
      <c r="F943" s="42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1"/>
        <v>0</v>
      </c>
      <c r="I943" s="14"/>
    </row>
    <row r="944" spans="1:9" ht="12.4" hidden="1" customHeight="1">
      <c r="A944" s="13"/>
      <c r="B944" s="1"/>
      <c r="C944" s="35"/>
      <c r="D944" s="287"/>
      <c r="E944" s="288"/>
      <c r="F944" s="42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1"/>
        <v>0</v>
      </c>
      <c r="I944" s="14"/>
    </row>
    <row r="945" spans="1:9" ht="12.4" hidden="1" customHeight="1">
      <c r="A945" s="13"/>
      <c r="B945" s="1"/>
      <c r="C945" s="35"/>
      <c r="D945" s="287"/>
      <c r="E945" s="288"/>
      <c r="F945" s="42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1"/>
        <v>0</v>
      </c>
      <c r="I945" s="14"/>
    </row>
    <row r="946" spans="1:9" ht="12.4" hidden="1" customHeight="1">
      <c r="A946" s="13"/>
      <c r="B946" s="1"/>
      <c r="C946" s="35"/>
      <c r="D946" s="287"/>
      <c r="E946" s="288"/>
      <c r="F946" s="42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1"/>
        <v>0</v>
      </c>
      <c r="I946" s="14"/>
    </row>
    <row r="947" spans="1:9" ht="12.4" hidden="1" customHeight="1">
      <c r="A947" s="13"/>
      <c r="B947" s="1"/>
      <c r="C947" s="35"/>
      <c r="D947" s="287"/>
      <c r="E947" s="288"/>
      <c r="F947" s="42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1"/>
        <v>0</v>
      </c>
      <c r="I947" s="14"/>
    </row>
    <row r="948" spans="1:9" ht="12.4" hidden="1" customHeight="1">
      <c r="A948" s="13"/>
      <c r="B948" s="1"/>
      <c r="C948" s="35"/>
      <c r="D948" s="287"/>
      <c r="E948" s="288"/>
      <c r="F948" s="42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1"/>
        <v>0</v>
      </c>
      <c r="I948" s="14"/>
    </row>
    <row r="949" spans="1:9" ht="12.4" hidden="1" customHeight="1">
      <c r="A949" s="13"/>
      <c r="B949" s="1"/>
      <c r="C949" s="35"/>
      <c r="D949" s="287"/>
      <c r="E949" s="288"/>
      <c r="F949" s="42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1"/>
        <v>0</v>
      </c>
      <c r="I949" s="14"/>
    </row>
    <row r="950" spans="1:9" ht="12" hidden="1" customHeight="1">
      <c r="A950" s="13"/>
      <c r="B950" s="1"/>
      <c r="C950" s="35"/>
      <c r="D950" s="287"/>
      <c r="E950" s="288"/>
      <c r="F950" s="42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1"/>
        <v>0</v>
      </c>
      <c r="I950" s="14"/>
    </row>
    <row r="951" spans="1:9" ht="12.4" hidden="1" customHeight="1">
      <c r="A951" s="13"/>
      <c r="B951" s="1"/>
      <c r="C951" s="35"/>
      <c r="D951" s="287"/>
      <c r="E951" s="288"/>
      <c r="F951" s="42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1"/>
        <v>0</v>
      </c>
      <c r="I951" s="14"/>
    </row>
    <row r="952" spans="1:9" ht="12.4" hidden="1" customHeight="1">
      <c r="A952" s="13"/>
      <c r="B952" s="1"/>
      <c r="C952" s="35"/>
      <c r="D952" s="287"/>
      <c r="E952" s="288"/>
      <c r="F952" s="42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1"/>
        <v>0</v>
      </c>
      <c r="I952" s="14"/>
    </row>
    <row r="953" spans="1:9" ht="12.4" hidden="1" customHeight="1">
      <c r="A953" s="13"/>
      <c r="B953" s="1"/>
      <c r="C953" s="35"/>
      <c r="D953" s="287"/>
      <c r="E953" s="288"/>
      <c r="F953" s="42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1"/>
        <v>0</v>
      </c>
      <c r="I953" s="14"/>
    </row>
    <row r="954" spans="1:9" ht="12.4" hidden="1" customHeight="1">
      <c r="A954" s="13"/>
      <c r="B954" s="1"/>
      <c r="C954" s="35"/>
      <c r="D954" s="287"/>
      <c r="E954" s="288"/>
      <c r="F954" s="42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1"/>
        <v>0</v>
      </c>
      <c r="I954" s="14"/>
    </row>
    <row r="955" spans="1:9" ht="12.4" hidden="1" customHeight="1">
      <c r="A955" s="13"/>
      <c r="B955" s="1"/>
      <c r="C955" s="35"/>
      <c r="D955" s="287"/>
      <c r="E955" s="288"/>
      <c r="F955" s="42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1"/>
        <v>0</v>
      </c>
      <c r="I955" s="14"/>
    </row>
    <row r="956" spans="1:9" ht="12.4" hidden="1" customHeight="1">
      <c r="A956" s="13"/>
      <c r="B956" s="1"/>
      <c r="C956" s="35"/>
      <c r="D956" s="287"/>
      <c r="E956" s="288"/>
      <c r="F956" s="42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1"/>
        <v>0</v>
      </c>
      <c r="I956" s="14"/>
    </row>
    <row r="957" spans="1:9" ht="12.4" hidden="1" customHeight="1">
      <c r="A957" s="13"/>
      <c r="B957" s="1"/>
      <c r="C957" s="35"/>
      <c r="D957" s="287"/>
      <c r="E957" s="288"/>
      <c r="F957" s="42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1"/>
        <v>0</v>
      </c>
      <c r="I957" s="14"/>
    </row>
    <row r="958" spans="1:9" ht="12.4" hidden="1" customHeight="1">
      <c r="A958" s="13"/>
      <c r="B958" s="1"/>
      <c r="C958" s="35"/>
      <c r="D958" s="287"/>
      <c r="E958" s="288"/>
      <c r="F958" s="42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1"/>
        <v>0</v>
      </c>
      <c r="I958" s="14"/>
    </row>
    <row r="959" spans="1:9" ht="12.4" hidden="1" customHeight="1">
      <c r="A959" s="13"/>
      <c r="B959" s="1"/>
      <c r="C959" s="35"/>
      <c r="D959" s="287"/>
      <c r="E959" s="288"/>
      <c r="F959" s="42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1"/>
        <v>0</v>
      </c>
      <c r="I959" s="14"/>
    </row>
    <row r="960" spans="1:9" ht="12.4" hidden="1" customHeight="1">
      <c r="A960" s="13"/>
      <c r="B960" s="1"/>
      <c r="C960" s="35"/>
      <c r="D960" s="287"/>
      <c r="E960" s="288"/>
      <c r="F960" s="42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1"/>
        <v>0</v>
      </c>
      <c r="I960" s="14"/>
    </row>
    <row r="961" spans="1:9" ht="12.4" hidden="1" customHeight="1">
      <c r="A961" s="13"/>
      <c r="B961" s="1"/>
      <c r="C961" s="35"/>
      <c r="D961" s="287"/>
      <c r="E961" s="288"/>
      <c r="F961" s="42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1"/>
        <v>0</v>
      </c>
      <c r="I961" s="14"/>
    </row>
    <row r="962" spans="1:9" ht="12.4" hidden="1" customHeight="1">
      <c r="A962" s="13"/>
      <c r="B962" s="1"/>
      <c r="C962" s="35"/>
      <c r="D962" s="287"/>
      <c r="E962" s="288"/>
      <c r="F962" s="42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1"/>
        <v>0</v>
      </c>
      <c r="I962" s="14"/>
    </row>
    <row r="963" spans="1:9" ht="12.4" hidden="1" customHeight="1">
      <c r="A963" s="13"/>
      <c r="B963" s="1"/>
      <c r="C963" s="35"/>
      <c r="D963" s="287"/>
      <c r="E963" s="288"/>
      <c r="F963" s="42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1"/>
        <v>0</v>
      </c>
      <c r="I963" s="14"/>
    </row>
    <row r="964" spans="1:9" ht="12.4" hidden="1" customHeight="1">
      <c r="A964" s="13"/>
      <c r="B964" s="1"/>
      <c r="C964" s="35"/>
      <c r="D964" s="287"/>
      <c r="E964" s="288"/>
      <c r="F964" s="42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1"/>
        <v>0</v>
      </c>
      <c r="I964" s="14"/>
    </row>
    <row r="965" spans="1:9" ht="12.4" hidden="1" customHeight="1">
      <c r="A965" s="13"/>
      <c r="B965" s="1"/>
      <c r="C965" s="35"/>
      <c r="D965" s="287"/>
      <c r="E965" s="288"/>
      <c r="F965" s="42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1"/>
        <v>0</v>
      </c>
      <c r="I965" s="14"/>
    </row>
    <row r="966" spans="1:9" ht="12.4" hidden="1" customHeight="1">
      <c r="A966" s="13"/>
      <c r="B966" s="1"/>
      <c r="C966" s="35"/>
      <c r="D966" s="287"/>
      <c r="E966" s="288"/>
      <c r="F966" s="42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1"/>
        <v>0</v>
      </c>
      <c r="I966" s="14"/>
    </row>
    <row r="967" spans="1:9" ht="12.4" hidden="1" customHeight="1">
      <c r="A967" s="13"/>
      <c r="B967" s="1"/>
      <c r="C967" s="35"/>
      <c r="D967" s="287"/>
      <c r="E967" s="288"/>
      <c r="F967" s="42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1"/>
        <v>0</v>
      </c>
      <c r="I967" s="14"/>
    </row>
    <row r="968" spans="1:9" ht="12.4" hidden="1" customHeight="1">
      <c r="A968" s="13"/>
      <c r="B968" s="1"/>
      <c r="C968" s="35"/>
      <c r="D968" s="287"/>
      <c r="E968" s="288"/>
      <c r="F968" s="42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1"/>
        <v>0</v>
      </c>
      <c r="I968" s="14"/>
    </row>
    <row r="969" spans="1:9" ht="12.4" hidden="1" customHeight="1">
      <c r="A969" s="13"/>
      <c r="B969" s="1"/>
      <c r="C969" s="35"/>
      <c r="D969" s="287"/>
      <c r="E969" s="288"/>
      <c r="F969" s="42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1"/>
        <v>0</v>
      </c>
      <c r="I969" s="14"/>
    </row>
    <row r="970" spans="1:9" ht="12.4" hidden="1" customHeight="1">
      <c r="A970" s="13"/>
      <c r="B970" s="1"/>
      <c r="C970" s="35"/>
      <c r="D970" s="287"/>
      <c r="E970" s="288"/>
      <c r="F970" s="42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1"/>
        <v>0</v>
      </c>
      <c r="I970" s="14"/>
    </row>
    <row r="971" spans="1:9" ht="12.4" hidden="1" customHeight="1">
      <c r="A971" s="13"/>
      <c r="B971" s="1"/>
      <c r="C971" s="35"/>
      <c r="D971" s="287"/>
      <c r="E971" s="288"/>
      <c r="F971" s="42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1"/>
        <v>0</v>
      </c>
      <c r="I971" s="14"/>
    </row>
    <row r="972" spans="1:9" ht="12.4" hidden="1" customHeight="1">
      <c r="A972" s="13"/>
      <c r="B972" s="1"/>
      <c r="C972" s="35"/>
      <c r="D972" s="287"/>
      <c r="E972" s="288"/>
      <c r="F972" s="42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1"/>
        <v>0</v>
      </c>
      <c r="I972" s="14"/>
    </row>
    <row r="973" spans="1:9" ht="12.4" hidden="1" customHeight="1">
      <c r="A973" s="13"/>
      <c r="B973" s="1"/>
      <c r="C973" s="36"/>
      <c r="D973" s="287"/>
      <c r="E973" s="288"/>
      <c r="F973" s="42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1"/>
        <v>0</v>
      </c>
      <c r="I973" s="14"/>
    </row>
    <row r="974" spans="1:9" ht="12" hidden="1" customHeight="1">
      <c r="A974" s="13"/>
      <c r="B974" s="1"/>
      <c r="C974" s="35"/>
      <c r="D974" s="287"/>
      <c r="E974" s="288"/>
      <c r="F974" s="42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1"/>
        <v>0</v>
      </c>
      <c r="I974" s="14"/>
    </row>
    <row r="975" spans="1:9" ht="12.4" hidden="1" customHeight="1">
      <c r="A975" s="13"/>
      <c r="B975" s="1"/>
      <c r="C975" s="35"/>
      <c r="D975" s="287"/>
      <c r="E975" s="288"/>
      <c r="F975" s="42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1"/>
        <v>0</v>
      </c>
      <c r="I975" s="14"/>
    </row>
    <row r="976" spans="1:9" ht="12.4" hidden="1" customHeight="1">
      <c r="A976" s="13"/>
      <c r="B976" s="1"/>
      <c r="C976" s="35"/>
      <c r="D976" s="287"/>
      <c r="E976" s="288"/>
      <c r="F976" s="42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1"/>
        <v>0</v>
      </c>
      <c r="I976" s="14"/>
    </row>
    <row r="977" spans="1:9" ht="12.4" hidden="1" customHeight="1">
      <c r="A977" s="13"/>
      <c r="B977" s="1"/>
      <c r="C977" s="35"/>
      <c r="D977" s="287"/>
      <c r="E977" s="288"/>
      <c r="F977" s="42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1"/>
        <v>0</v>
      </c>
      <c r="I977" s="14"/>
    </row>
    <row r="978" spans="1:9" ht="12.4" hidden="1" customHeight="1">
      <c r="A978" s="13"/>
      <c r="B978" s="1"/>
      <c r="C978" s="35"/>
      <c r="D978" s="287"/>
      <c r="E978" s="288"/>
      <c r="F978" s="42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1"/>
        <v>0</v>
      </c>
      <c r="I978" s="14"/>
    </row>
    <row r="979" spans="1:9" ht="12.4" hidden="1" customHeight="1">
      <c r="A979" s="13"/>
      <c r="B979" s="1"/>
      <c r="C979" s="35"/>
      <c r="D979" s="287"/>
      <c r="E979" s="288"/>
      <c r="F979" s="42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1"/>
        <v>0</v>
      </c>
      <c r="I979" s="14"/>
    </row>
    <row r="980" spans="1:9" ht="12.4" hidden="1" customHeight="1">
      <c r="A980" s="13"/>
      <c r="B980" s="1"/>
      <c r="C980" s="35"/>
      <c r="D980" s="287"/>
      <c r="E980" s="288"/>
      <c r="F980" s="42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1"/>
        <v>0</v>
      </c>
      <c r="I980" s="14"/>
    </row>
    <row r="981" spans="1:9" ht="12.4" hidden="1" customHeight="1">
      <c r="A981" s="13"/>
      <c r="B981" s="1"/>
      <c r="C981" s="35"/>
      <c r="D981" s="287"/>
      <c r="E981" s="288"/>
      <c r="F981" s="42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1"/>
        <v>0</v>
      </c>
      <c r="I981" s="14"/>
    </row>
    <row r="982" spans="1:9" ht="12.4" hidden="1" customHeight="1">
      <c r="A982" s="13"/>
      <c r="B982" s="1"/>
      <c r="C982" s="35"/>
      <c r="D982" s="287"/>
      <c r="E982" s="288"/>
      <c r="F982" s="42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1"/>
        <v>0</v>
      </c>
      <c r="I982" s="14"/>
    </row>
    <row r="983" spans="1:9" ht="12.4" hidden="1" customHeight="1">
      <c r="A983" s="13"/>
      <c r="B983" s="1"/>
      <c r="C983" s="35"/>
      <c r="D983" s="287"/>
      <c r="E983" s="288"/>
      <c r="F983" s="42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1"/>
        <v>0</v>
      </c>
      <c r="I983" s="14"/>
    </row>
    <row r="984" spans="1:9" ht="12.4" hidden="1" customHeight="1">
      <c r="A984" s="13"/>
      <c r="B984" s="1"/>
      <c r="C984" s="35"/>
      <c r="D984" s="287"/>
      <c r="E984" s="288"/>
      <c r="F984" s="42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1"/>
        <v>0</v>
      </c>
      <c r="I984" s="14"/>
    </row>
    <row r="985" spans="1:9" ht="12.4" hidden="1" customHeight="1">
      <c r="A985" s="13"/>
      <c r="B985" s="1"/>
      <c r="C985" s="35"/>
      <c r="D985" s="287"/>
      <c r="E985" s="288"/>
      <c r="F985" s="42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1"/>
        <v>0</v>
      </c>
      <c r="I985" s="14"/>
    </row>
    <row r="986" spans="1:9" ht="12.4" hidden="1" customHeight="1">
      <c r="A986" s="13"/>
      <c r="B986" s="1"/>
      <c r="C986" s="35"/>
      <c r="D986" s="287"/>
      <c r="E986" s="288"/>
      <c r="F986" s="42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1"/>
        <v>0</v>
      </c>
      <c r="I986" s="14"/>
    </row>
    <row r="987" spans="1:9" ht="12.4" hidden="1" customHeight="1">
      <c r="A987" s="13"/>
      <c r="B987" s="1"/>
      <c r="C987" s="35"/>
      <c r="D987" s="287"/>
      <c r="E987" s="288"/>
      <c r="F987" s="42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1"/>
        <v>0</v>
      </c>
      <c r="I987" s="14"/>
    </row>
    <row r="988" spans="1:9" ht="12.4" hidden="1" customHeight="1">
      <c r="A988" s="13"/>
      <c r="B988" s="1"/>
      <c r="C988" s="35"/>
      <c r="D988" s="287"/>
      <c r="E988" s="288"/>
      <c r="F988" s="42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1"/>
        <v>0</v>
      </c>
      <c r="I988" s="14"/>
    </row>
    <row r="989" spans="1:9" ht="12.4" hidden="1" customHeight="1">
      <c r="A989" s="13"/>
      <c r="B989" s="1"/>
      <c r="C989" s="35"/>
      <c r="D989" s="287"/>
      <c r="E989" s="288"/>
      <c r="F989" s="42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1"/>
        <v>0</v>
      </c>
      <c r="I989" s="14"/>
    </row>
    <row r="990" spans="1:9" ht="12.4" hidden="1" customHeight="1">
      <c r="A990" s="13"/>
      <c r="B990" s="1"/>
      <c r="C990" s="35"/>
      <c r="D990" s="287"/>
      <c r="E990" s="288"/>
      <c r="F990" s="42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1"/>
        <v>0</v>
      </c>
      <c r="I990" s="14"/>
    </row>
    <row r="991" spans="1:9" ht="12.4" hidden="1" customHeight="1">
      <c r="A991" s="13"/>
      <c r="B991" s="1"/>
      <c r="C991" s="35"/>
      <c r="D991" s="287"/>
      <c r="E991" s="288"/>
      <c r="F991" s="42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1"/>
        <v>0</v>
      </c>
      <c r="I991" s="14"/>
    </row>
    <row r="992" spans="1:9" ht="12.4" hidden="1" customHeight="1">
      <c r="A992" s="13"/>
      <c r="B992" s="1"/>
      <c r="C992" s="35"/>
      <c r="D992" s="287"/>
      <c r="E992" s="288"/>
      <c r="F992" s="42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1"/>
        <v>0</v>
      </c>
      <c r="I992" s="14"/>
    </row>
    <row r="993" spans="1:14" ht="12.4" hidden="1" customHeight="1">
      <c r="A993" s="13"/>
      <c r="B993" s="1"/>
      <c r="C993" s="35"/>
      <c r="D993" s="287"/>
      <c r="E993" s="288"/>
      <c r="F993" s="42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1"/>
        <v>0</v>
      </c>
      <c r="I993" s="14"/>
    </row>
    <row r="994" spans="1:14" ht="12.4" hidden="1" customHeight="1">
      <c r="A994" s="13"/>
      <c r="B994" s="1"/>
      <c r="C994" s="35"/>
      <c r="D994" s="287"/>
      <c r="E994" s="288"/>
      <c r="F994" s="42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1"/>
        <v>0</v>
      </c>
      <c r="I994" s="14"/>
    </row>
    <row r="995" spans="1:14" ht="12.4" hidden="1" customHeight="1">
      <c r="A995" s="13"/>
      <c r="B995" s="1"/>
      <c r="C995" s="35"/>
      <c r="D995" s="287"/>
      <c r="E995" s="288"/>
      <c r="F995" s="42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1"/>
        <v>0</v>
      </c>
      <c r="I995" s="14"/>
    </row>
    <row r="996" spans="1:14" ht="12.4" hidden="1" customHeight="1">
      <c r="A996" s="13"/>
      <c r="B996" s="1"/>
      <c r="C996" s="35"/>
      <c r="D996" s="287"/>
      <c r="E996" s="288"/>
      <c r="F996" s="42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1"/>
        <v>0</v>
      </c>
      <c r="I996" s="14"/>
    </row>
    <row r="997" spans="1:14" ht="12.4" hidden="1" customHeight="1">
      <c r="A997" s="13"/>
      <c r="B997" s="1"/>
      <c r="C997" s="35"/>
      <c r="D997" s="287"/>
      <c r="E997" s="288"/>
      <c r="F997" s="42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1"/>
        <v>0</v>
      </c>
      <c r="I997" s="14"/>
    </row>
    <row r="998" spans="1:14" ht="12.4" hidden="1" customHeight="1">
      <c r="A998" s="13"/>
      <c r="B998" s="1"/>
      <c r="C998" s="35"/>
      <c r="D998" s="287"/>
      <c r="E998" s="288"/>
      <c r="F998" s="42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1"/>
        <v>0</v>
      </c>
      <c r="I998" s="14"/>
    </row>
    <row r="999" spans="1:14" ht="12.4" hidden="1" customHeight="1">
      <c r="A999" s="13"/>
      <c r="B999" s="1"/>
      <c r="C999" s="35"/>
      <c r="D999" s="287"/>
      <c r="E999" s="288"/>
      <c r="F999" s="42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1"/>
        <v>0</v>
      </c>
      <c r="I999" s="14"/>
    </row>
    <row r="1000" spans="1:14" ht="12.4" hidden="1" customHeight="1">
      <c r="A1000" s="13"/>
      <c r="B1000" s="1"/>
      <c r="C1000" s="100"/>
      <c r="D1000" s="287"/>
      <c r="E1000" s="288"/>
      <c r="F1000" s="42"/>
      <c r="G1000" s="21">
        <f>ROUND(IF(ISBLANK(C1000),0,VLOOKUP(C1000,'[2]Acha Air Sales Price List'!$B$1:$X$65536,12,FALSE)*$L$14),2)</f>
        <v>0</v>
      </c>
      <c r="H1000" s="22">
        <f t="shared" si="21"/>
        <v>0</v>
      </c>
      <c r="I1000" s="14"/>
    </row>
    <row r="1001" spans="1:14" ht="12.4" hidden="1" customHeight="1">
      <c r="A1001" s="13"/>
      <c r="B1001" s="1"/>
      <c r="C1001" s="36"/>
      <c r="D1001" s="311"/>
      <c r="E1001" s="312"/>
      <c r="F1001" s="199" t="s">
        <v>189</v>
      </c>
      <c r="G1001" s="21">
        <v>-10.56</v>
      </c>
      <c r="H1001" s="22">
        <f>G1001</f>
        <v>-10.56</v>
      </c>
      <c r="I1001" s="14"/>
    </row>
    <row r="1002" spans="1:14" ht="12.4" hidden="1" customHeight="1" thickBot="1">
      <c r="A1002" s="13"/>
      <c r="B1002" s="23"/>
      <c r="C1002" s="24"/>
      <c r="D1002" s="300"/>
      <c r="E1002" s="301"/>
      <c r="F1002" s="43"/>
      <c r="G1002" s="25">
        <f>ROUND(IF(ISBLANK(C1002),0,VLOOKUP(C1002,'[2]Acha Air Sales Price List'!$B$1:$X$65536,12,FALSE)*$W$14),2)</f>
        <v>0</v>
      </c>
      <c r="H1002" s="26">
        <f>ROUND(IF(ISNUMBER(B1002), G1002*B1002, 0),5)</f>
        <v>0</v>
      </c>
      <c r="I1002" s="14"/>
    </row>
    <row r="1003" spans="1:14" ht="10.5" hidden="1" customHeight="1" thickBot="1">
      <c r="A1003" s="13"/>
      <c r="B1003" s="2"/>
      <c r="C1003" s="2"/>
      <c r="D1003" s="2"/>
      <c r="E1003" s="2"/>
      <c r="F1003" s="2"/>
      <c r="G1003" s="31"/>
      <c r="H1003" s="32"/>
      <c r="I1003" s="14"/>
    </row>
    <row r="1004" spans="1:14" ht="16.5" hidden="1" thickBot="1">
      <c r="A1004" s="13"/>
      <c r="B1004" s="30" t="s">
        <v>17</v>
      </c>
      <c r="C1004" s="3"/>
      <c r="D1004" s="3"/>
      <c r="E1004" s="3"/>
      <c r="F1004" s="3"/>
      <c r="G1004" s="33" t="s">
        <v>18</v>
      </c>
      <c r="H1004" s="174">
        <f>SUM(H20:H1002)</f>
        <v>171700.00000000012</v>
      </c>
      <c r="I1004" s="14"/>
    </row>
    <row r="1005" spans="1:14" ht="16.5" hidden="1" thickBot="1">
      <c r="A1005" s="13"/>
      <c r="B1005" s="30"/>
      <c r="C1005" s="3"/>
      <c r="D1005" s="3"/>
      <c r="E1005" s="3"/>
      <c r="F1005" s="3"/>
      <c r="G1005" s="33" t="s">
        <v>23</v>
      </c>
      <c r="H1005" s="195">
        <f>(H1004/37.58)-8.92</f>
        <v>4559.9996381053788</v>
      </c>
      <c r="I1005" s="14"/>
      <c r="K1005" s="197" t="s">
        <v>190</v>
      </c>
      <c r="N1005" s="198">
        <v>37.58</v>
      </c>
    </row>
    <row r="1006" spans="1:14" ht="16.5" hidden="1" thickBot="1">
      <c r="A1006" s="13"/>
      <c r="B1006" s="30"/>
      <c r="C1006" s="3"/>
      <c r="D1006" s="3"/>
      <c r="E1006" s="3"/>
      <c r="F1006" s="3"/>
      <c r="G1006" s="33" t="s">
        <v>25</v>
      </c>
      <c r="H1006" s="195">
        <v>4600</v>
      </c>
      <c r="I1006" s="14"/>
    </row>
    <row r="1007" spans="1:14" ht="16.5" hidden="1" thickBot="1">
      <c r="A1007" s="13"/>
      <c r="B1007" s="30"/>
      <c r="C1007" s="3"/>
      <c r="D1007" s="3"/>
      <c r="E1007" s="3"/>
      <c r="F1007" s="3"/>
      <c r="G1007" s="33" t="s">
        <v>24</v>
      </c>
      <c r="H1007" s="174">
        <f>(H1006-H1005)*37.58</f>
        <v>1503.2135999998634</v>
      </c>
      <c r="I1007" s="14"/>
    </row>
    <row r="1008" spans="1:14" ht="10.5" customHeight="1">
      <c r="A1008" s="18"/>
      <c r="B1008" s="19"/>
      <c r="C1008" s="19"/>
      <c r="D1008" s="19"/>
      <c r="E1008" s="19"/>
      <c r="F1008" s="19"/>
      <c r="G1008" s="19"/>
      <c r="H1008" s="19"/>
      <c r="I1008" s="20"/>
    </row>
  </sheetData>
  <mergeCells count="883">
    <mergeCell ref="B8:D8"/>
    <mergeCell ref="B9:D9"/>
    <mergeCell ref="G9:G10"/>
    <mergeCell ref="H9:H10"/>
    <mergeCell ref="B10:D10"/>
    <mergeCell ref="B11:D11"/>
    <mergeCell ref="G11:G12"/>
    <mergeCell ref="H11:H12"/>
    <mergeCell ref="B12:D12"/>
    <mergeCell ref="K38:K39"/>
    <mergeCell ref="K64:K71"/>
    <mergeCell ref="K72:K73"/>
    <mergeCell ref="K74:K75"/>
    <mergeCell ref="D123:D127"/>
    <mergeCell ref="D140:E140"/>
    <mergeCell ref="B13:D13"/>
    <mergeCell ref="G13:G14"/>
    <mergeCell ref="H13:H14"/>
    <mergeCell ref="B14:D14"/>
    <mergeCell ref="D22:D27"/>
    <mergeCell ref="D28:D32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99:E999"/>
    <mergeCell ref="D1000:E1000"/>
    <mergeCell ref="D1001:E1001"/>
    <mergeCell ref="D1002:E1002"/>
    <mergeCell ref="D993:E993"/>
    <mergeCell ref="D994:E994"/>
    <mergeCell ref="D995:E995"/>
    <mergeCell ref="D996:E996"/>
    <mergeCell ref="D997:E997"/>
    <mergeCell ref="D998:E998"/>
  </mergeCells>
  <conditionalFormatting sqref="B20:B1002">
    <cfRule type="cellIs" dxfId="21" priority="7" stopIfTrue="1" operator="equal">
      <formula>"ALERT"</formula>
    </cfRule>
  </conditionalFormatting>
  <conditionalFormatting sqref="F9:F14">
    <cfRule type="cellIs" dxfId="20" priority="5" stopIfTrue="1" operator="equal">
      <formula>0</formula>
    </cfRule>
  </conditionalFormatting>
  <conditionalFormatting sqref="F10:F14">
    <cfRule type="containsBlanks" dxfId="19" priority="6" stopIfTrue="1">
      <formula>LEN(TRIM(F10))=0</formula>
    </cfRule>
  </conditionalFormatting>
  <conditionalFormatting sqref="F20:F999">
    <cfRule type="containsText" dxfId="18" priority="1" stopIfTrue="1" operator="containsText" text="Exchange rate :">
      <formula>NOT(ISERROR(SEARCH("Exchange rate :",F20)))</formula>
    </cfRule>
  </conditionalFormatting>
  <conditionalFormatting sqref="F20:H1002 H1004:H1007">
    <cfRule type="containsErrors" dxfId="17" priority="2" stopIfTrue="1">
      <formula>ISERROR(F20)</formula>
    </cfRule>
    <cfRule type="cellIs" dxfId="16" priority="3" stopIfTrue="1" operator="equal">
      <formula>"NA"</formula>
    </cfRule>
    <cfRule type="cellIs" dxfId="15" priority="4" stopIfTrue="1" operator="equal">
      <formula>0</formula>
    </cfRule>
  </conditionalFormatting>
  <hyperlinks>
    <hyperlink ref="B6" r:id="rId1" display="http://www.achadirect.com/" xr:uid="{B6D41055-9557-4775-B484-180A05B30C8A}"/>
  </hyperlinks>
  <printOptions horizontalCentered="1"/>
  <pageMargins left="0.35" right="0.21" top="0.47" bottom="0.34" header="0.22" footer="0.17"/>
  <pageSetup scale="85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8297-8DB0-49EA-B9C5-2AD6210F0E31}">
  <sheetPr>
    <tabColor rgb="FFFF0000"/>
  </sheetPr>
  <dimension ref="A1:W1007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5" width="12.42578125" customWidth="1"/>
    <col min="6" max="6" width="41.85546875" customWidth="1"/>
    <col min="7" max="7" width="15.42578125" customWidth="1"/>
    <col min="8" max="8" width="15.42578125" hidden="1" customWidth="1"/>
    <col min="9" max="9" width="15.7109375" customWidth="1"/>
    <col min="10" max="10" width="1.5703125" customWidth="1"/>
    <col min="11" max="11" width="9.140625" style="130" customWidth="1"/>
  </cols>
  <sheetData>
    <row r="1" spans="1:23" ht="18" customHeight="1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3" ht="12.75" customHeight="1">
      <c r="A2" s="13"/>
      <c r="B2" s="15" t="s">
        <v>198</v>
      </c>
      <c r="C2" s="4"/>
      <c r="D2" s="4"/>
      <c r="E2" s="4"/>
      <c r="F2" s="4"/>
      <c r="G2" s="7"/>
      <c r="H2" s="7"/>
      <c r="I2" s="7"/>
      <c r="J2" s="14"/>
      <c r="W2" s="44">
        <v>32</v>
      </c>
    </row>
    <row r="3" spans="1:23" ht="12.75" customHeight="1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W3" t="s">
        <v>43</v>
      </c>
    </row>
    <row r="4" spans="1:23" ht="12.75" customHeight="1">
      <c r="A4" s="13"/>
      <c r="B4" s="15" t="s">
        <v>48</v>
      </c>
      <c r="C4" s="7"/>
      <c r="D4" s="7"/>
      <c r="E4" s="7"/>
      <c r="F4" s="3"/>
      <c r="G4" s="108" t="s">
        <v>5</v>
      </c>
      <c r="H4" s="216"/>
      <c r="I4" s="109" t="s">
        <v>6</v>
      </c>
      <c r="J4" s="14"/>
    </row>
    <row r="5" spans="1:23" ht="13.5" customHeight="1" thickBot="1">
      <c r="A5" s="13"/>
      <c r="B5" s="15" t="s">
        <v>49</v>
      </c>
      <c r="C5" s="7"/>
      <c r="D5" s="7"/>
      <c r="E5" s="7"/>
      <c r="F5" s="3"/>
      <c r="G5" s="41">
        <v>45170</v>
      </c>
      <c r="H5" s="215"/>
      <c r="I5" s="40">
        <v>51256</v>
      </c>
      <c r="J5" s="14"/>
    </row>
    <row r="6" spans="1:23" ht="12" customHeight="1">
      <c r="A6" s="13"/>
      <c r="B6" s="16"/>
      <c r="C6" s="7"/>
      <c r="D6" s="7"/>
      <c r="E6" s="7"/>
      <c r="F6" s="8"/>
      <c r="G6" s="3"/>
      <c r="H6" s="3"/>
      <c r="I6" s="3"/>
      <c r="J6" s="14"/>
    </row>
    <row r="7" spans="1:23" ht="13.5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3" ht="16.5" customHeight="1" thickBot="1">
      <c r="A8" s="13"/>
      <c r="B8" s="302" t="s">
        <v>3</v>
      </c>
      <c r="C8" s="303"/>
      <c r="D8" s="304"/>
      <c r="E8" s="4"/>
      <c r="F8" s="107" t="s">
        <v>12</v>
      </c>
      <c r="G8" s="27"/>
      <c r="H8" s="27"/>
      <c r="I8" s="27"/>
      <c r="J8" s="14"/>
      <c r="K8" s="135"/>
    </row>
    <row r="9" spans="1:23">
      <c r="A9" s="13"/>
      <c r="B9" s="305" t="s">
        <v>192</v>
      </c>
      <c r="C9" s="306"/>
      <c r="D9" s="307"/>
      <c r="E9" s="9"/>
      <c r="F9" s="38" t="str">
        <f>B9</f>
        <v xml:space="preserve">TRIBAL'S TATTOO </v>
      </c>
      <c r="G9" s="289" t="s">
        <v>14</v>
      </c>
      <c r="H9" s="137"/>
      <c r="I9" s="291"/>
      <c r="J9" s="14"/>
    </row>
    <row r="10" spans="1:23">
      <c r="A10" s="13"/>
      <c r="B10" s="305" t="s">
        <v>191</v>
      </c>
      <c r="C10" s="306"/>
      <c r="D10" s="307"/>
      <c r="E10" s="10"/>
      <c r="F10" s="38" t="str">
        <f t="shared" ref="F10:F14" si="0">B10</f>
        <v>MAURICIO AGUILAR</v>
      </c>
      <c r="G10" s="289"/>
      <c r="H10" s="137"/>
      <c r="I10" s="292"/>
      <c r="J10" s="14"/>
    </row>
    <row r="11" spans="1:23">
      <c r="A11" s="13"/>
      <c r="B11" s="305" t="s">
        <v>317</v>
      </c>
      <c r="C11" s="306"/>
      <c r="D11" s="307"/>
      <c r="E11" s="10"/>
      <c r="F11" s="38" t="str">
        <f t="shared" si="0"/>
        <v>MalL San Pedro, Planta Baja</v>
      </c>
      <c r="G11" s="289" t="s">
        <v>15</v>
      </c>
      <c r="H11" s="137"/>
      <c r="I11" s="293" t="s">
        <v>22</v>
      </c>
      <c r="J11" s="14"/>
    </row>
    <row r="12" spans="1:23">
      <c r="A12" s="13"/>
      <c r="B12" s="305" t="s">
        <v>195</v>
      </c>
      <c r="C12" s="306"/>
      <c r="D12" s="307"/>
      <c r="E12" s="10"/>
      <c r="F12" s="38" t="str">
        <f t="shared" si="0"/>
        <v>San Jose</v>
      </c>
      <c r="G12" s="289"/>
      <c r="H12" s="137"/>
      <c r="I12" s="294"/>
      <c r="J12" s="14"/>
    </row>
    <row r="13" spans="1:23">
      <c r="A13" s="13"/>
      <c r="B13" s="305" t="s">
        <v>196</v>
      </c>
      <c r="C13" s="306"/>
      <c r="D13" s="307"/>
      <c r="E13" s="11"/>
      <c r="F13" s="38" t="str">
        <f t="shared" si="0"/>
        <v>Costa Rica</v>
      </c>
      <c r="G13" s="290" t="s">
        <v>16</v>
      </c>
      <c r="H13" s="28"/>
      <c r="I13" s="293" t="s">
        <v>50</v>
      </c>
      <c r="J13" s="14"/>
      <c r="L13" s="28" t="s">
        <v>20</v>
      </c>
    </row>
    <row r="14" spans="1:23" ht="13.5" thickBot="1">
      <c r="A14" s="13"/>
      <c r="B14" s="308"/>
      <c r="C14" s="309"/>
      <c r="D14" s="310"/>
      <c r="E14" s="11"/>
      <c r="F14" s="39">
        <f t="shared" si="0"/>
        <v>0</v>
      </c>
      <c r="G14" s="290"/>
      <c r="H14" s="28"/>
      <c r="I14" s="295"/>
      <c r="J14" s="14"/>
      <c r="L14" s="106">
        <f>VLOOKUP(G5,[1]Sheet1!$A$9:$I$7290,2,FALSE)</f>
        <v>34.81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8"/>
      <c r="I15" s="29"/>
      <c r="J15" s="14"/>
    </row>
    <row r="16" spans="1:23">
      <c r="A16" s="13"/>
      <c r="B16" s="11" t="s">
        <v>314</v>
      </c>
      <c r="C16" s="11"/>
      <c r="D16" s="11"/>
      <c r="E16" s="11"/>
      <c r="F16" s="217"/>
      <c r="G16" s="28" t="s">
        <v>19</v>
      </c>
      <c r="H16" s="28"/>
      <c r="I16" s="34" t="s">
        <v>21</v>
      </c>
      <c r="J16" s="14"/>
    </row>
    <row r="17" spans="1:10">
      <c r="A17" s="13"/>
      <c r="B17" s="11" t="s">
        <v>313</v>
      </c>
      <c r="C17" s="11"/>
      <c r="D17" s="11"/>
      <c r="E17" s="11"/>
      <c r="F17" s="217"/>
      <c r="I17" s="3"/>
      <c r="J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0" ht="22.5">
      <c r="A19" s="13"/>
      <c r="B19" s="241" t="s">
        <v>11</v>
      </c>
      <c r="C19" s="242" t="s">
        <v>7</v>
      </c>
      <c r="D19" s="243" t="s">
        <v>172</v>
      </c>
      <c r="E19" s="242" t="s">
        <v>13</v>
      </c>
      <c r="F19" s="243" t="s">
        <v>0</v>
      </c>
      <c r="G19" s="244" t="s">
        <v>9</v>
      </c>
      <c r="H19" s="245" t="s">
        <v>9</v>
      </c>
      <c r="I19" s="246" t="s">
        <v>10</v>
      </c>
      <c r="J19" s="14"/>
    </row>
    <row r="20" spans="1:10" ht="24">
      <c r="A20" s="13"/>
      <c r="B20" s="133">
        <f>Invoice!B20</f>
        <v>20</v>
      </c>
      <c r="C20" s="35" t="s">
        <v>57</v>
      </c>
      <c r="D20" s="160"/>
      <c r="E20" s="160" t="s">
        <v>53</v>
      </c>
      <c r="F20" s="247" t="s">
        <v>259</v>
      </c>
      <c r="G20" s="115">
        <f>ROUNDDOWN(H20*11%,2)</f>
        <v>9.5299999999999994</v>
      </c>
      <c r="H20" s="115">
        <v>86.68</v>
      </c>
      <c r="I20" s="262">
        <f t="shared" ref="I20:I83" si="1">ROUND(IF(ISNUMBER(B20), G20*B20, 0),5)</f>
        <v>190.6</v>
      </c>
      <c r="J20" s="14"/>
    </row>
    <row r="21" spans="1:10" ht="64.5" customHeight="1">
      <c r="A21" s="13"/>
      <c r="B21" s="133">
        <f>Invoice!B21</f>
        <v>20</v>
      </c>
      <c r="C21" s="35" t="s">
        <v>54</v>
      </c>
      <c r="D21" s="160"/>
      <c r="E21" s="160" t="s">
        <v>55</v>
      </c>
      <c r="F21" s="247" t="s">
        <v>268</v>
      </c>
      <c r="G21" s="115">
        <f t="shared" ref="G21:G84" si="2">ROUNDDOWN(H21*11%,2)</f>
        <v>9.5299999999999994</v>
      </c>
      <c r="H21" s="115">
        <v>86.68</v>
      </c>
      <c r="I21" s="262">
        <f t="shared" si="1"/>
        <v>190.6</v>
      </c>
      <c r="J21" s="14"/>
    </row>
    <row r="22" spans="1:10" ht="60" customHeight="1">
      <c r="A22" s="13"/>
      <c r="B22" s="133">
        <f>Invoice!B22</f>
        <v>10</v>
      </c>
      <c r="C22" s="35" t="s">
        <v>56</v>
      </c>
      <c r="D22" s="160"/>
      <c r="E22" s="160" t="s">
        <v>58</v>
      </c>
      <c r="F22" s="247" t="s">
        <v>265</v>
      </c>
      <c r="G22" s="115">
        <f t="shared" si="2"/>
        <v>5.7</v>
      </c>
      <c r="H22" s="115">
        <v>51.87</v>
      </c>
      <c r="I22" s="262">
        <f t="shared" si="1"/>
        <v>57</v>
      </c>
      <c r="J22" s="14"/>
    </row>
    <row r="23" spans="1:10" ht="60" customHeight="1">
      <c r="A23" s="13"/>
      <c r="B23" s="133">
        <f>Invoice!B23</f>
        <v>5</v>
      </c>
      <c r="C23" s="35" t="s">
        <v>56</v>
      </c>
      <c r="D23" s="160"/>
      <c r="E23" s="160" t="s">
        <v>175</v>
      </c>
      <c r="F23" s="247" t="s">
        <v>265</v>
      </c>
      <c r="G23" s="115">
        <f t="shared" si="2"/>
        <v>5.7</v>
      </c>
      <c r="H23" s="115">
        <v>51.87</v>
      </c>
      <c r="I23" s="262">
        <f t="shared" si="1"/>
        <v>28.5</v>
      </c>
      <c r="J23" s="14"/>
    </row>
    <row r="24" spans="1:10" ht="60" customHeight="1">
      <c r="A24" s="13"/>
      <c r="B24" s="133">
        <f>Invoice!B24</f>
        <v>5</v>
      </c>
      <c r="C24" s="35" t="s">
        <v>56</v>
      </c>
      <c r="D24" s="160"/>
      <c r="E24" s="160" t="s">
        <v>60</v>
      </c>
      <c r="F24" s="247" t="s">
        <v>265</v>
      </c>
      <c r="G24" s="115">
        <f t="shared" si="2"/>
        <v>5.7</v>
      </c>
      <c r="H24" s="115">
        <v>51.87</v>
      </c>
      <c r="I24" s="262">
        <f t="shared" si="1"/>
        <v>28.5</v>
      </c>
      <c r="J24" s="14"/>
    </row>
    <row r="25" spans="1:10" ht="60" customHeight="1">
      <c r="A25" s="13"/>
      <c r="B25" s="133">
        <f>Invoice!B25</f>
        <v>5</v>
      </c>
      <c r="C25" s="35" t="s">
        <v>56</v>
      </c>
      <c r="D25" s="160"/>
      <c r="E25" s="160" t="s">
        <v>179</v>
      </c>
      <c r="F25" s="247" t="s">
        <v>265</v>
      </c>
      <c r="G25" s="115">
        <f t="shared" si="2"/>
        <v>5.7</v>
      </c>
      <c r="H25" s="115">
        <v>51.87</v>
      </c>
      <c r="I25" s="262">
        <f t="shared" si="1"/>
        <v>28.5</v>
      </c>
      <c r="J25" s="14"/>
    </row>
    <row r="26" spans="1:10" ht="60" customHeight="1">
      <c r="A26" s="13"/>
      <c r="B26" s="133">
        <f>Invoice!B26</f>
        <v>5</v>
      </c>
      <c r="C26" s="35" t="s">
        <v>56</v>
      </c>
      <c r="D26" s="160"/>
      <c r="E26" s="160" t="s">
        <v>178</v>
      </c>
      <c r="F26" s="247" t="s">
        <v>265</v>
      </c>
      <c r="G26" s="115">
        <f t="shared" si="2"/>
        <v>5.7</v>
      </c>
      <c r="H26" s="115">
        <v>51.87</v>
      </c>
      <c r="I26" s="262">
        <f t="shared" si="1"/>
        <v>28.5</v>
      </c>
      <c r="J26" s="14"/>
    </row>
    <row r="27" spans="1:10" ht="60" customHeight="1">
      <c r="A27" s="13"/>
      <c r="B27" s="133">
        <f>Invoice!B27</f>
        <v>5</v>
      </c>
      <c r="C27" s="35" t="s">
        <v>56</v>
      </c>
      <c r="D27" s="160"/>
      <c r="E27" s="160" t="s">
        <v>61</v>
      </c>
      <c r="F27" s="247" t="s">
        <v>265</v>
      </c>
      <c r="G27" s="115">
        <f t="shared" si="2"/>
        <v>5.7</v>
      </c>
      <c r="H27" s="115">
        <v>51.87</v>
      </c>
      <c r="I27" s="262">
        <f t="shared" si="1"/>
        <v>28.5</v>
      </c>
      <c r="J27" s="14"/>
    </row>
    <row r="28" spans="1:10" ht="76.5" customHeight="1">
      <c r="A28" s="13"/>
      <c r="B28" s="133">
        <f>Invoice!B28</f>
        <v>5</v>
      </c>
      <c r="C28" s="35" t="s">
        <v>62</v>
      </c>
      <c r="D28" s="160"/>
      <c r="E28" s="160" t="s">
        <v>63</v>
      </c>
      <c r="F28" s="247" t="s">
        <v>266</v>
      </c>
      <c r="G28" s="115">
        <f t="shared" si="2"/>
        <v>6.08</v>
      </c>
      <c r="H28" s="115">
        <v>55.35</v>
      </c>
      <c r="I28" s="262">
        <f t="shared" si="1"/>
        <v>30.4</v>
      </c>
      <c r="J28" s="14"/>
    </row>
    <row r="29" spans="1:10" ht="76.5" customHeight="1">
      <c r="A29" s="13"/>
      <c r="B29" s="133">
        <f>Invoice!B29</f>
        <v>5</v>
      </c>
      <c r="C29" s="35" t="s">
        <v>62</v>
      </c>
      <c r="D29" s="160"/>
      <c r="E29" s="160" t="s">
        <v>64</v>
      </c>
      <c r="F29" s="247" t="s">
        <v>266</v>
      </c>
      <c r="G29" s="115">
        <f t="shared" si="2"/>
        <v>6.08</v>
      </c>
      <c r="H29" s="115">
        <v>55.35</v>
      </c>
      <c r="I29" s="262">
        <f t="shared" si="1"/>
        <v>30.4</v>
      </c>
      <c r="J29" s="14"/>
    </row>
    <row r="30" spans="1:10" ht="76.5" customHeight="1">
      <c r="A30" s="13"/>
      <c r="B30" s="133">
        <f>Invoice!B30</f>
        <v>5</v>
      </c>
      <c r="C30" s="35" t="s">
        <v>62</v>
      </c>
      <c r="D30" s="160"/>
      <c r="E30" s="160" t="s">
        <v>65</v>
      </c>
      <c r="F30" s="247" t="s">
        <v>266</v>
      </c>
      <c r="G30" s="115">
        <f t="shared" si="2"/>
        <v>6.08</v>
      </c>
      <c r="H30" s="115">
        <v>55.35</v>
      </c>
      <c r="I30" s="262">
        <f t="shared" si="1"/>
        <v>30.4</v>
      </c>
      <c r="J30" s="14"/>
    </row>
    <row r="31" spans="1:10" ht="78" customHeight="1">
      <c r="A31" s="13"/>
      <c r="B31" s="133">
        <f>Invoice!B31</f>
        <v>5</v>
      </c>
      <c r="C31" s="35" t="s">
        <v>62</v>
      </c>
      <c r="D31" s="160"/>
      <c r="E31" s="160" t="s">
        <v>66</v>
      </c>
      <c r="F31" s="247" t="s">
        <v>266</v>
      </c>
      <c r="G31" s="115">
        <f t="shared" si="2"/>
        <v>6.08</v>
      </c>
      <c r="H31" s="115">
        <v>55.35</v>
      </c>
      <c r="I31" s="262">
        <f t="shared" si="1"/>
        <v>30.4</v>
      </c>
      <c r="J31" s="14"/>
    </row>
    <row r="32" spans="1:10" ht="78" customHeight="1">
      <c r="A32" s="13"/>
      <c r="B32" s="133">
        <f>Invoice!B32</f>
        <v>5</v>
      </c>
      <c r="C32" s="35" t="s">
        <v>62</v>
      </c>
      <c r="D32" s="160"/>
      <c r="E32" s="160" t="s">
        <v>67</v>
      </c>
      <c r="F32" s="247" t="s">
        <v>266</v>
      </c>
      <c r="G32" s="115">
        <f t="shared" si="2"/>
        <v>6.08</v>
      </c>
      <c r="H32" s="115">
        <v>55.35</v>
      </c>
      <c r="I32" s="262">
        <f t="shared" si="1"/>
        <v>30.4</v>
      </c>
      <c r="J32" s="14"/>
    </row>
    <row r="33" spans="1:11" ht="48.75" customHeight="1">
      <c r="A33" s="13"/>
      <c r="B33" s="133">
        <f>Invoice!B33</f>
        <v>5</v>
      </c>
      <c r="C33" s="35" t="s">
        <v>68</v>
      </c>
      <c r="D33" s="238"/>
      <c r="E33" s="160" t="s">
        <v>175</v>
      </c>
      <c r="F33" s="247" t="s">
        <v>264</v>
      </c>
      <c r="G33" s="115">
        <f t="shared" si="2"/>
        <v>3.4</v>
      </c>
      <c r="H33" s="115">
        <v>30.98</v>
      </c>
      <c r="I33" s="262">
        <f t="shared" si="1"/>
        <v>17</v>
      </c>
      <c r="J33" s="14"/>
    </row>
    <row r="34" spans="1:11" ht="48.75" customHeight="1">
      <c r="A34" s="13"/>
      <c r="B34" s="133">
        <f>Invoice!B34</f>
        <v>5</v>
      </c>
      <c r="C34" s="35" t="s">
        <v>68</v>
      </c>
      <c r="D34" s="238"/>
      <c r="E34" s="160" t="s">
        <v>61</v>
      </c>
      <c r="F34" s="247" t="s">
        <v>264</v>
      </c>
      <c r="G34" s="115">
        <f t="shared" si="2"/>
        <v>3.4</v>
      </c>
      <c r="H34" s="115">
        <v>30.98</v>
      </c>
      <c r="I34" s="262">
        <f t="shared" si="1"/>
        <v>17</v>
      </c>
      <c r="J34" s="14"/>
    </row>
    <row r="35" spans="1:11" ht="48.75" customHeight="1">
      <c r="A35" s="13"/>
      <c r="B35" s="133">
        <f>Invoice!B35</f>
        <v>10</v>
      </c>
      <c r="C35" s="35" t="s">
        <v>68</v>
      </c>
      <c r="D35" s="238"/>
      <c r="E35" s="160" t="s">
        <v>58</v>
      </c>
      <c r="F35" s="247" t="s">
        <v>264</v>
      </c>
      <c r="G35" s="115">
        <f t="shared" si="2"/>
        <v>3.4</v>
      </c>
      <c r="H35" s="115">
        <v>30.98</v>
      </c>
      <c r="I35" s="262">
        <f t="shared" si="1"/>
        <v>34</v>
      </c>
      <c r="J35" s="14"/>
    </row>
    <row r="36" spans="1:11" ht="48.75" customHeight="1">
      <c r="A36" s="13"/>
      <c r="B36" s="133">
        <f>Invoice!B36</f>
        <v>5</v>
      </c>
      <c r="C36" s="35" t="s">
        <v>68</v>
      </c>
      <c r="D36" s="238"/>
      <c r="E36" s="160" t="s">
        <v>69</v>
      </c>
      <c r="F36" s="247" t="s">
        <v>264</v>
      </c>
      <c r="G36" s="115">
        <f t="shared" si="2"/>
        <v>3.4</v>
      </c>
      <c r="H36" s="115">
        <v>30.98</v>
      </c>
      <c r="I36" s="262">
        <f t="shared" si="1"/>
        <v>17</v>
      </c>
      <c r="J36" s="14"/>
    </row>
    <row r="37" spans="1:11" ht="47.25" customHeight="1">
      <c r="A37" s="13"/>
      <c r="B37" s="133">
        <f>Invoice!B37</f>
        <v>5</v>
      </c>
      <c r="C37" s="35" t="s">
        <v>68</v>
      </c>
      <c r="D37" s="238"/>
      <c r="E37" s="160" t="s">
        <v>70</v>
      </c>
      <c r="F37" s="247" t="s">
        <v>264</v>
      </c>
      <c r="G37" s="115">
        <f t="shared" si="2"/>
        <v>3.4</v>
      </c>
      <c r="H37" s="115">
        <v>30.98</v>
      </c>
      <c r="I37" s="262">
        <f t="shared" si="1"/>
        <v>17</v>
      </c>
      <c r="J37" s="14"/>
      <c r="K37"/>
    </row>
    <row r="38" spans="1:11" ht="24">
      <c r="A38" s="13"/>
      <c r="B38" s="133">
        <f>Invoice!B38</f>
        <v>360</v>
      </c>
      <c r="C38" s="35" t="s">
        <v>72</v>
      </c>
      <c r="D38" s="238"/>
      <c r="E38" s="160" t="s">
        <v>58</v>
      </c>
      <c r="F38" s="247" t="s">
        <v>269</v>
      </c>
      <c r="G38" s="115">
        <f t="shared" si="2"/>
        <v>4.28</v>
      </c>
      <c r="H38" s="115">
        <v>38.99</v>
      </c>
      <c r="I38" s="262">
        <f t="shared" si="1"/>
        <v>1540.8</v>
      </c>
      <c r="J38" s="14"/>
      <c r="K38"/>
    </row>
    <row r="39" spans="1:11" ht="24">
      <c r="A39" s="13"/>
      <c r="B39" s="133">
        <f>Invoice!B39</f>
        <v>3</v>
      </c>
      <c r="C39" s="35" t="s">
        <v>73</v>
      </c>
      <c r="D39" s="238"/>
      <c r="E39" s="160"/>
      <c r="F39" s="247" t="s">
        <v>199</v>
      </c>
      <c r="G39" s="115">
        <f t="shared" si="2"/>
        <v>12.45</v>
      </c>
      <c r="H39" s="115">
        <v>113.25</v>
      </c>
      <c r="I39" s="262">
        <f t="shared" si="1"/>
        <v>37.35</v>
      </c>
      <c r="J39" s="14"/>
      <c r="K39"/>
    </row>
    <row r="40" spans="1:11" ht="64.5" customHeight="1">
      <c r="A40" s="13"/>
      <c r="B40" s="133">
        <f>Invoice!B40</f>
        <v>10</v>
      </c>
      <c r="C40" s="35" t="s">
        <v>74</v>
      </c>
      <c r="D40" s="238"/>
      <c r="E40" s="160" t="s">
        <v>75</v>
      </c>
      <c r="F40" s="247" t="s">
        <v>284</v>
      </c>
      <c r="G40" s="115">
        <f t="shared" si="2"/>
        <v>3.02</v>
      </c>
      <c r="H40" s="115">
        <v>27.5</v>
      </c>
      <c r="I40" s="262">
        <f t="shared" si="1"/>
        <v>30.2</v>
      </c>
      <c r="J40" s="14"/>
      <c r="K40"/>
    </row>
    <row r="41" spans="1:11" ht="64.5" customHeight="1">
      <c r="A41" s="13"/>
      <c r="B41" s="133">
        <f>Invoice!B41</f>
        <v>10</v>
      </c>
      <c r="C41" s="35" t="s">
        <v>74</v>
      </c>
      <c r="D41" s="238"/>
      <c r="E41" s="160" t="s">
        <v>76</v>
      </c>
      <c r="F41" s="247" t="s">
        <v>284</v>
      </c>
      <c r="G41" s="115">
        <f t="shared" si="2"/>
        <v>3.02</v>
      </c>
      <c r="H41" s="115">
        <v>27.5</v>
      </c>
      <c r="I41" s="262">
        <f t="shared" si="1"/>
        <v>30.2</v>
      </c>
      <c r="J41" s="14"/>
    </row>
    <row r="42" spans="1:11" ht="64.5" customHeight="1">
      <c r="A42" s="13"/>
      <c r="B42" s="133">
        <f>Invoice!B42</f>
        <v>10</v>
      </c>
      <c r="C42" s="35" t="s">
        <v>74</v>
      </c>
      <c r="D42" s="238"/>
      <c r="E42" s="160" t="s">
        <v>197</v>
      </c>
      <c r="F42" s="247" t="s">
        <v>284</v>
      </c>
      <c r="G42" s="115">
        <f t="shared" si="2"/>
        <v>3.02</v>
      </c>
      <c r="H42" s="115">
        <v>27.5</v>
      </c>
      <c r="I42" s="262">
        <f t="shared" si="1"/>
        <v>30.2</v>
      </c>
      <c r="J42" s="14"/>
    </row>
    <row r="43" spans="1:11" ht="36">
      <c r="A43" s="13"/>
      <c r="B43" s="133">
        <f>Invoice!B43</f>
        <v>2</v>
      </c>
      <c r="C43" s="35" t="s">
        <v>78</v>
      </c>
      <c r="D43" s="160"/>
      <c r="E43" s="160"/>
      <c r="F43" s="247" t="s">
        <v>285</v>
      </c>
      <c r="G43" s="115">
        <f t="shared" si="2"/>
        <v>218.49</v>
      </c>
      <c r="H43" s="115">
        <v>1986.3</v>
      </c>
      <c r="I43" s="262">
        <f t="shared" si="1"/>
        <v>436.98</v>
      </c>
      <c r="J43" s="14"/>
    </row>
    <row r="44" spans="1:11" ht="36">
      <c r="A44" s="13"/>
      <c r="B44" s="133">
        <f>Invoice!B44</f>
        <v>3</v>
      </c>
      <c r="C44" s="35" t="s">
        <v>79</v>
      </c>
      <c r="D44" s="160"/>
      <c r="E44" s="172" t="s">
        <v>80</v>
      </c>
      <c r="F44" s="247" t="s">
        <v>267</v>
      </c>
      <c r="G44" s="115">
        <f t="shared" si="2"/>
        <v>252.3</v>
      </c>
      <c r="H44" s="115">
        <v>2293.66</v>
      </c>
      <c r="I44" s="262">
        <f t="shared" si="1"/>
        <v>756.9</v>
      </c>
      <c r="J44" s="14"/>
    </row>
    <row r="45" spans="1:11" ht="48">
      <c r="A45" s="13"/>
      <c r="B45" s="133">
        <f>Invoice!B45</f>
        <v>3</v>
      </c>
      <c r="C45" s="35" t="s">
        <v>81</v>
      </c>
      <c r="D45" s="160"/>
      <c r="E45" s="172" t="s">
        <v>82</v>
      </c>
      <c r="F45" s="247" t="s">
        <v>270</v>
      </c>
      <c r="G45" s="115">
        <f t="shared" si="2"/>
        <v>279.07</v>
      </c>
      <c r="H45" s="115">
        <v>2537.02</v>
      </c>
      <c r="I45" s="262">
        <f t="shared" si="1"/>
        <v>837.21</v>
      </c>
      <c r="J45" s="14"/>
    </row>
    <row r="46" spans="1:11" ht="29.25" customHeight="1">
      <c r="A46" s="13"/>
      <c r="B46" s="133">
        <f>Invoice!B46</f>
        <v>10</v>
      </c>
      <c r="C46" s="35" t="s">
        <v>83</v>
      </c>
      <c r="D46" s="160"/>
      <c r="E46" s="160"/>
      <c r="F46" s="247" t="s">
        <v>271</v>
      </c>
      <c r="G46" s="115">
        <f t="shared" si="2"/>
        <v>154.08000000000001</v>
      </c>
      <c r="H46" s="115">
        <v>1400.78</v>
      </c>
      <c r="I46" s="262">
        <f t="shared" si="1"/>
        <v>1540.8</v>
      </c>
      <c r="J46" s="14"/>
    </row>
    <row r="47" spans="1:11" ht="24">
      <c r="A47" s="13"/>
      <c r="B47" s="133">
        <f>Invoice!B47</f>
        <v>2</v>
      </c>
      <c r="C47" s="35" t="s">
        <v>84</v>
      </c>
      <c r="D47" s="160"/>
      <c r="E47" s="160"/>
      <c r="F47" s="247" t="s">
        <v>200</v>
      </c>
      <c r="G47" s="115">
        <f t="shared" si="2"/>
        <v>148.82</v>
      </c>
      <c r="H47" s="115">
        <v>1352.95</v>
      </c>
      <c r="I47" s="262">
        <f t="shared" si="1"/>
        <v>297.64</v>
      </c>
      <c r="J47" s="14"/>
    </row>
    <row r="48" spans="1:11" ht="36">
      <c r="A48" s="13"/>
      <c r="B48" s="133">
        <f>Invoice!B48</f>
        <v>2</v>
      </c>
      <c r="C48" s="35" t="s">
        <v>85</v>
      </c>
      <c r="D48" s="160"/>
      <c r="E48" s="160"/>
      <c r="F48" s="247" t="s">
        <v>251</v>
      </c>
      <c r="G48" s="115">
        <f t="shared" si="2"/>
        <v>190.99</v>
      </c>
      <c r="H48" s="115">
        <v>1736.31</v>
      </c>
      <c r="I48" s="262">
        <f t="shared" si="1"/>
        <v>381.98</v>
      </c>
      <c r="J48" s="14"/>
    </row>
    <row r="49" spans="1:11" ht="36">
      <c r="A49" s="13"/>
      <c r="B49" s="133">
        <f>Invoice!B49</f>
        <v>2</v>
      </c>
      <c r="C49" s="35" t="s">
        <v>86</v>
      </c>
      <c r="D49" s="160"/>
      <c r="E49" s="160"/>
      <c r="F49" s="247" t="s">
        <v>272</v>
      </c>
      <c r="G49" s="115">
        <f t="shared" si="2"/>
        <v>43.95</v>
      </c>
      <c r="H49" s="115">
        <v>399.6</v>
      </c>
      <c r="I49" s="262">
        <f t="shared" si="1"/>
        <v>87.9</v>
      </c>
      <c r="J49" s="14"/>
    </row>
    <row r="50" spans="1:11" ht="48" hidden="1">
      <c r="A50" s="13"/>
      <c r="B50" s="274">
        <f>Invoice!B50</f>
        <v>0</v>
      </c>
      <c r="C50" s="275" t="s">
        <v>87</v>
      </c>
      <c r="D50" s="276"/>
      <c r="E50" s="276"/>
      <c r="F50" s="280" t="s">
        <v>277</v>
      </c>
      <c r="G50" s="278">
        <f t="shared" si="2"/>
        <v>174.41</v>
      </c>
      <c r="H50" s="278">
        <v>1585.58</v>
      </c>
      <c r="I50" s="279">
        <f t="shared" si="1"/>
        <v>0</v>
      </c>
      <c r="J50" s="14"/>
    </row>
    <row r="51" spans="1:11" hidden="1">
      <c r="A51" s="13"/>
      <c r="B51" s="274">
        <f>Invoice!B51</f>
        <v>0</v>
      </c>
      <c r="C51" s="275" t="s">
        <v>88</v>
      </c>
      <c r="D51" s="276"/>
      <c r="E51" s="276"/>
      <c r="F51" s="280" t="s">
        <v>247</v>
      </c>
      <c r="G51" s="278">
        <f t="shared" si="2"/>
        <v>285.33999999999997</v>
      </c>
      <c r="H51" s="278">
        <v>2594.04</v>
      </c>
      <c r="I51" s="279">
        <f t="shared" si="1"/>
        <v>0</v>
      </c>
      <c r="J51" s="14"/>
    </row>
    <row r="52" spans="1:11" ht="24" hidden="1">
      <c r="A52" s="13"/>
      <c r="B52" s="274">
        <f>Invoice!B52</f>
        <v>0</v>
      </c>
      <c r="C52" s="275" t="s">
        <v>89</v>
      </c>
      <c r="D52" s="276"/>
      <c r="E52" s="276"/>
      <c r="F52" s="280" t="s">
        <v>248</v>
      </c>
      <c r="G52" s="278">
        <f t="shared" si="2"/>
        <v>301.42</v>
      </c>
      <c r="H52" s="278">
        <v>2740.24</v>
      </c>
      <c r="I52" s="279">
        <f t="shared" si="1"/>
        <v>0</v>
      </c>
      <c r="J52" s="14"/>
    </row>
    <row r="53" spans="1:11" ht="24" hidden="1">
      <c r="A53" s="13"/>
      <c r="B53" s="274">
        <f>Invoice!B53</f>
        <v>0</v>
      </c>
      <c r="C53" s="275" t="s">
        <v>101</v>
      </c>
      <c r="D53" s="276"/>
      <c r="E53" s="276" t="s">
        <v>90</v>
      </c>
      <c r="F53" s="280" t="s">
        <v>201</v>
      </c>
      <c r="G53" s="278">
        <f t="shared" si="2"/>
        <v>203.46</v>
      </c>
      <c r="H53" s="278">
        <v>1849.67</v>
      </c>
      <c r="I53" s="279">
        <f t="shared" si="1"/>
        <v>0</v>
      </c>
      <c r="J53" s="14"/>
    </row>
    <row r="54" spans="1:11" ht="36">
      <c r="A54" s="13"/>
      <c r="B54" s="133">
        <f>Invoice!B54</f>
        <v>3</v>
      </c>
      <c r="C54" s="35" t="s">
        <v>91</v>
      </c>
      <c r="D54" s="160"/>
      <c r="E54" s="160"/>
      <c r="F54" s="247" t="s">
        <v>202</v>
      </c>
      <c r="G54" s="115">
        <f t="shared" si="2"/>
        <v>63.41</v>
      </c>
      <c r="H54" s="115">
        <v>576.53</v>
      </c>
      <c r="I54" s="262">
        <f t="shared" si="1"/>
        <v>190.23</v>
      </c>
      <c r="J54" s="14"/>
    </row>
    <row r="55" spans="1:11" ht="54" customHeight="1">
      <c r="A55" s="13"/>
      <c r="B55" s="133">
        <f>Invoice!B55</f>
        <v>3</v>
      </c>
      <c r="C55" s="35" t="s">
        <v>92</v>
      </c>
      <c r="D55" s="160"/>
      <c r="E55" s="160"/>
      <c r="F55" s="247" t="s">
        <v>260</v>
      </c>
      <c r="G55" s="115">
        <f t="shared" si="2"/>
        <v>98.94</v>
      </c>
      <c r="H55" s="115">
        <v>899.52</v>
      </c>
      <c r="I55" s="262">
        <f t="shared" si="1"/>
        <v>296.82</v>
      </c>
      <c r="J55" s="14"/>
    </row>
    <row r="56" spans="1:11" ht="36">
      <c r="A56" s="13"/>
      <c r="B56" s="133">
        <f>Invoice!B56</f>
        <v>3</v>
      </c>
      <c r="C56" s="35" t="s">
        <v>93</v>
      </c>
      <c r="D56" s="160"/>
      <c r="E56" s="160"/>
      <c r="F56" s="247" t="s">
        <v>252</v>
      </c>
      <c r="G56" s="115">
        <f t="shared" si="2"/>
        <v>100.17</v>
      </c>
      <c r="H56" s="115">
        <v>910.7</v>
      </c>
      <c r="I56" s="262">
        <f t="shared" si="1"/>
        <v>300.51</v>
      </c>
      <c r="J56" s="14"/>
    </row>
    <row r="57" spans="1:11" ht="24">
      <c r="A57" s="13"/>
      <c r="B57" s="133">
        <f>Invoice!B57</f>
        <v>1</v>
      </c>
      <c r="C57" s="35" t="s">
        <v>94</v>
      </c>
      <c r="D57" s="160"/>
      <c r="E57" s="160"/>
      <c r="F57" s="247" t="s">
        <v>261</v>
      </c>
      <c r="G57" s="115">
        <f t="shared" si="2"/>
        <v>151.69999999999999</v>
      </c>
      <c r="H57" s="115">
        <v>1379.17</v>
      </c>
      <c r="I57" s="262">
        <f t="shared" si="1"/>
        <v>151.69999999999999</v>
      </c>
      <c r="J57" s="14"/>
    </row>
    <row r="58" spans="1:11" ht="24">
      <c r="A58" s="13"/>
      <c r="B58" s="133">
        <f>Invoice!B58</f>
        <v>1</v>
      </c>
      <c r="C58" s="35" t="s">
        <v>95</v>
      </c>
      <c r="D58" s="160"/>
      <c r="E58" s="160"/>
      <c r="F58" s="247" t="s">
        <v>217</v>
      </c>
      <c r="G58" s="115">
        <f t="shared" si="2"/>
        <v>216.34</v>
      </c>
      <c r="H58" s="115">
        <v>1966.76</v>
      </c>
      <c r="I58" s="262">
        <f t="shared" si="1"/>
        <v>216.34</v>
      </c>
      <c r="J58" s="14"/>
    </row>
    <row r="59" spans="1:11" ht="24">
      <c r="A59" s="13"/>
      <c r="B59" s="133">
        <f>Invoice!B59</f>
        <v>1</v>
      </c>
      <c r="C59" s="35" t="s">
        <v>96</v>
      </c>
      <c r="D59" s="160"/>
      <c r="E59" s="160"/>
      <c r="F59" s="247" t="s">
        <v>262</v>
      </c>
      <c r="G59" s="115">
        <f t="shared" si="2"/>
        <v>116.6</v>
      </c>
      <c r="H59" s="115">
        <v>1060.08</v>
      </c>
      <c r="I59" s="262">
        <f t="shared" si="1"/>
        <v>116.6</v>
      </c>
      <c r="J59" s="14"/>
    </row>
    <row r="60" spans="1:11" ht="36">
      <c r="A60" s="13"/>
      <c r="B60" s="133">
        <f>Invoice!B60</f>
        <v>1</v>
      </c>
      <c r="C60" s="35" t="s">
        <v>97</v>
      </c>
      <c r="D60" s="160"/>
      <c r="E60" s="160"/>
      <c r="F60" s="247" t="s">
        <v>273</v>
      </c>
      <c r="G60" s="115">
        <f t="shared" si="2"/>
        <v>170.98</v>
      </c>
      <c r="H60" s="115">
        <v>1554.38</v>
      </c>
      <c r="I60" s="262">
        <f t="shared" si="1"/>
        <v>170.98</v>
      </c>
      <c r="J60" s="14"/>
    </row>
    <row r="61" spans="1:11" ht="28.5" customHeight="1">
      <c r="A61" s="13"/>
      <c r="B61" s="133">
        <f>Invoice!B61</f>
        <v>2</v>
      </c>
      <c r="C61" s="35" t="s">
        <v>98</v>
      </c>
      <c r="D61" s="160"/>
      <c r="E61" s="160"/>
      <c r="F61" s="247" t="s">
        <v>250</v>
      </c>
      <c r="G61" s="115">
        <f t="shared" si="2"/>
        <v>106.02</v>
      </c>
      <c r="H61" s="115">
        <v>963.86</v>
      </c>
      <c r="I61" s="262">
        <f t="shared" si="1"/>
        <v>212.04</v>
      </c>
      <c r="J61" s="14"/>
    </row>
    <row r="62" spans="1:11" ht="48">
      <c r="A62" s="13"/>
      <c r="B62" s="133">
        <f>Invoice!B62</f>
        <v>2</v>
      </c>
      <c r="C62" s="35" t="s">
        <v>99</v>
      </c>
      <c r="D62" s="160"/>
      <c r="E62" s="160"/>
      <c r="F62" s="247" t="s">
        <v>274</v>
      </c>
      <c r="G62" s="115">
        <f t="shared" si="2"/>
        <v>104.92</v>
      </c>
      <c r="H62" s="115">
        <v>953.88</v>
      </c>
      <c r="I62" s="262">
        <f t="shared" si="1"/>
        <v>209.84</v>
      </c>
      <c r="J62" s="14"/>
    </row>
    <row r="63" spans="1:11" ht="24">
      <c r="A63" s="13"/>
      <c r="B63" s="133">
        <f>Invoice!B63</f>
        <v>2</v>
      </c>
      <c r="C63" s="35" t="s">
        <v>100</v>
      </c>
      <c r="D63" s="160"/>
      <c r="E63" s="160"/>
      <c r="F63" s="247" t="s">
        <v>275</v>
      </c>
      <c r="G63" s="115">
        <f t="shared" si="2"/>
        <v>113.26</v>
      </c>
      <c r="H63" s="115">
        <v>1029.6400000000001</v>
      </c>
      <c r="I63" s="262">
        <f t="shared" si="1"/>
        <v>226.52</v>
      </c>
      <c r="J63" s="14"/>
      <c r="K63"/>
    </row>
    <row r="64" spans="1:11" ht="36">
      <c r="A64" s="13"/>
      <c r="B64" s="133">
        <f>Invoice!B64</f>
        <v>10</v>
      </c>
      <c r="C64" s="35" t="s">
        <v>103</v>
      </c>
      <c r="D64" s="172"/>
      <c r="E64" s="172" t="s">
        <v>115</v>
      </c>
      <c r="F64" s="247" t="s">
        <v>203</v>
      </c>
      <c r="G64" s="115">
        <f t="shared" si="2"/>
        <v>21.47</v>
      </c>
      <c r="H64" s="115">
        <v>195.25</v>
      </c>
      <c r="I64" s="262">
        <f t="shared" si="1"/>
        <v>214.7</v>
      </c>
      <c r="J64" s="14"/>
      <c r="K64"/>
    </row>
    <row r="65" spans="1:11" ht="36">
      <c r="A65" s="13"/>
      <c r="B65" s="133">
        <f>Invoice!B65</f>
        <v>5</v>
      </c>
      <c r="C65" s="35" t="s">
        <v>104</v>
      </c>
      <c r="D65" s="172"/>
      <c r="E65" s="172" t="s">
        <v>180</v>
      </c>
      <c r="F65" s="247" t="s">
        <v>204</v>
      </c>
      <c r="G65" s="115">
        <f t="shared" si="2"/>
        <v>27.22</v>
      </c>
      <c r="H65" s="115">
        <v>247.46</v>
      </c>
      <c r="I65" s="262">
        <f t="shared" si="1"/>
        <v>136.1</v>
      </c>
      <c r="J65" s="14"/>
      <c r="K65"/>
    </row>
    <row r="66" spans="1:11" ht="36">
      <c r="A66" s="13"/>
      <c r="B66" s="133">
        <f>Invoice!B66</f>
        <v>10</v>
      </c>
      <c r="C66" s="35" t="s">
        <v>106</v>
      </c>
      <c r="D66" s="172"/>
      <c r="E66" s="172" t="s">
        <v>117</v>
      </c>
      <c r="F66" s="247" t="s">
        <v>205</v>
      </c>
      <c r="G66" s="115">
        <f t="shared" si="2"/>
        <v>48.51</v>
      </c>
      <c r="H66" s="115">
        <v>441.01</v>
      </c>
      <c r="I66" s="262">
        <f t="shared" si="1"/>
        <v>485.1</v>
      </c>
      <c r="J66" s="14"/>
      <c r="K66"/>
    </row>
    <row r="67" spans="1:11" ht="36">
      <c r="A67" s="13"/>
      <c r="B67" s="133">
        <f>Invoice!B67</f>
        <v>5</v>
      </c>
      <c r="C67" s="35" t="s">
        <v>107</v>
      </c>
      <c r="D67" s="172"/>
      <c r="E67" s="172" t="s">
        <v>117</v>
      </c>
      <c r="F67" s="247" t="s">
        <v>206</v>
      </c>
      <c r="G67" s="115">
        <f t="shared" si="2"/>
        <v>23.89</v>
      </c>
      <c r="H67" s="115">
        <v>217.23</v>
      </c>
      <c r="I67" s="262">
        <f t="shared" si="1"/>
        <v>119.45</v>
      </c>
      <c r="J67" s="14"/>
      <c r="K67"/>
    </row>
    <row r="68" spans="1:11" ht="42" customHeight="1">
      <c r="A68" s="13"/>
      <c r="B68" s="133">
        <f>Invoice!B68</f>
        <v>5</v>
      </c>
      <c r="C68" s="35" t="s">
        <v>108</v>
      </c>
      <c r="D68" s="172"/>
      <c r="E68" s="172" t="s">
        <v>181</v>
      </c>
      <c r="F68" s="247" t="s">
        <v>263</v>
      </c>
      <c r="G68" s="115">
        <f t="shared" si="2"/>
        <v>28.54</v>
      </c>
      <c r="H68" s="115">
        <v>259.49</v>
      </c>
      <c r="I68" s="262">
        <f t="shared" si="1"/>
        <v>142.69999999999999</v>
      </c>
      <c r="J68" s="14"/>
      <c r="K68"/>
    </row>
    <row r="69" spans="1:11" ht="48">
      <c r="A69" s="13"/>
      <c r="B69" s="133">
        <f>Invoice!B69</f>
        <v>5</v>
      </c>
      <c r="C69" s="35" t="s">
        <v>109</v>
      </c>
      <c r="D69" s="172"/>
      <c r="E69" s="172" t="s">
        <v>180</v>
      </c>
      <c r="F69" s="247" t="s">
        <v>215</v>
      </c>
      <c r="G69" s="115">
        <f t="shared" si="2"/>
        <v>37.79</v>
      </c>
      <c r="H69" s="115">
        <v>343.63</v>
      </c>
      <c r="I69" s="262">
        <f t="shared" si="1"/>
        <v>188.95</v>
      </c>
      <c r="J69" s="14"/>
      <c r="K69"/>
    </row>
    <row r="70" spans="1:11" ht="36">
      <c r="A70" s="13"/>
      <c r="B70" s="133">
        <f>Invoice!B70</f>
        <v>5</v>
      </c>
      <c r="C70" s="35" t="s">
        <v>110</v>
      </c>
      <c r="D70" s="172"/>
      <c r="E70" s="172" t="s">
        <v>115</v>
      </c>
      <c r="F70" s="247" t="s">
        <v>207</v>
      </c>
      <c r="G70" s="115">
        <f t="shared" si="2"/>
        <v>51.12</v>
      </c>
      <c r="H70" s="115">
        <v>464.8</v>
      </c>
      <c r="I70" s="262">
        <f t="shared" si="1"/>
        <v>255.6</v>
      </c>
      <c r="J70" s="14"/>
      <c r="K70"/>
    </row>
    <row r="71" spans="1:11" ht="24">
      <c r="A71" s="13"/>
      <c r="B71" s="133">
        <f>Invoice!B71</f>
        <v>5</v>
      </c>
      <c r="C71" s="35" t="s">
        <v>119</v>
      </c>
      <c r="D71" s="248"/>
      <c r="E71" s="248"/>
      <c r="F71" s="247" t="s">
        <v>208</v>
      </c>
      <c r="G71" s="115">
        <f t="shared" si="2"/>
        <v>23.77</v>
      </c>
      <c r="H71" s="115">
        <v>216.15</v>
      </c>
      <c r="I71" s="262">
        <f t="shared" si="1"/>
        <v>118.85</v>
      </c>
      <c r="J71" s="14"/>
      <c r="K71"/>
    </row>
    <row r="72" spans="1:11" ht="36" customHeight="1">
      <c r="A72" s="13"/>
      <c r="B72" s="236">
        <f>Invoice!B72</f>
        <v>6</v>
      </c>
      <c r="C72" s="35" t="s">
        <v>111</v>
      </c>
      <c r="D72" s="238"/>
      <c r="E72" s="238" t="s">
        <v>58</v>
      </c>
      <c r="F72" s="249" t="s">
        <v>216</v>
      </c>
      <c r="G72" s="240">
        <f t="shared" si="2"/>
        <v>13.2</v>
      </c>
      <c r="H72" s="240">
        <v>120.07</v>
      </c>
      <c r="I72" s="263">
        <f t="shared" si="1"/>
        <v>79.2</v>
      </c>
      <c r="J72" s="14"/>
      <c r="K72"/>
    </row>
    <row r="73" spans="1:11" ht="36" hidden="1" customHeight="1">
      <c r="A73" s="13"/>
      <c r="B73" s="255">
        <f>Invoice!B73</f>
        <v>0</v>
      </c>
      <c r="C73" s="186" t="s">
        <v>111</v>
      </c>
      <c r="D73" s="250"/>
      <c r="E73" s="250" t="s">
        <v>105</v>
      </c>
      <c r="F73" s="251" t="s">
        <v>216</v>
      </c>
      <c r="G73" s="252">
        <f t="shared" si="2"/>
        <v>13.2</v>
      </c>
      <c r="H73" s="252">
        <v>120.07</v>
      </c>
      <c r="I73" s="264">
        <f t="shared" si="1"/>
        <v>0</v>
      </c>
      <c r="J73" s="14"/>
      <c r="K73"/>
    </row>
    <row r="74" spans="1:11" ht="36">
      <c r="A74" s="13"/>
      <c r="B74" s="236">
        <f>Invoice!B74</f>
        <v>10</v>
      </c>
      <c r="C74" s="35" t="s">
        <v>112</v>
      </c>
      <c r="D74" s="253"/>
      <c r="E74" s="238" t="s">
        <v>61</v>
      </c>
      <c r="F74" s="249" t="s">
        <v>249</v>
      </c>
      <c r="G74" s="240">
        <f t="shared" si="2"/>
        <v>21.68</v>
      </c>
      <c r="H74" s="240">
        <v>197.13</v>
      </c>
      <c r="I74" s="263">
        <f t="shared" si="1"/>
        <v>216.8</v>
      </c>
      <c r="J74" s="14"/>
      <c r="K74"/>
    </row>
    <row r="75" spans="1:11" ht="36">
      <c r="A75" s="13"/>
      <c r="B75" s="236">
        <f>Invoice!B75</f>
        <v>1</v>
      </c>
      <c r="C75" s="35" t="s">
        <v>112</v>
      </c>
      <c r="D75" s="238"/>
      <c r="E75" s="238" t="s">
        <v>175</v>
      </c>
      <c r="F75" s="249" t="s">
        <v>249</v>
      </c>
      <c r="G75" s="240">
        <f t="shared" si="2"/>
        <v>21.68</v>
      </c>
      <c r="H75" s="240">
        <v>197.13</v>
      </c>
      <c r="I75" s="263">
        <f t="shared" si="1"/>
        <v>21.68</v>
      </c>
      <c r="J75" s="14"/>
      <c r="K75"/>
    </row>
    <row r="76" spans="1:11" ht="36">
      <c r="A76" s="13"/>
      <c r="B76" s="133">
        <f>Invoice!B76</f>
        <v>2</v>
      </c>
      <c r="C76" s="35" t="s">
        <v>51</v>
      </c>
      <c r="D76" s="160"/>
      <c r="E76" s="160"/>
      <c r="F76" s="247" t="s">
        <v>276</v>
      </c>
      <c r="G76" s="115">
        <f t="shared" si="2"/>
        <v>73.61</v>
      </c>
      <c r="H76" s="115">
        <v>669.23</v>
      </c>
      <c r="I76" s="262">
        <f t="shared" si="1"/>
        <v>147.22</v>
      </c>
      <c r="J76" s="14"/>
      <c r="K76"/>
    </row>
    <row r="77" spans="1:11" ht="24">
      <c r="A77" s="13"/>
      <c r="B77" s="133">
        <f>Invoice!B77</f>
        <v>2</v>
      </c>
      <c r="C77" s="35" t="s">
        <v>52</v>
      </c>
      <c r="D77" s="160"/>
      <c r="E77" s="160"/>
      <c r="F77" s="247" t="s">
        <v>209</v>
      </c>
      <c r="G77" s="115">
        <f t="shared" si="2"/>
        <v>57.43</v>
      </c>
      <c r="H77" s="115">
        <v>522.15</v>
      </c>
      <c r="I77" s="262">
        <f t="shared" si="1"/>
        <v>114.86</v>
      </c>
      <c r="J77" s="14"/>
    </row>
    <row r="78" spans="1:11">
      <c r="A78" s="13"/>
      <c r="B78" s="133">
        <f>Invoice!B78</f>
        <v>10</v>
      </c>
      <c r="C78" s="35" t="s">
        <v>123</v>
      </c>
      <c r="D78" s="238"/>
      <c r="E78" s="160"/>
      <c r="F78" s="247" t="s">
        <v>218</v>
      </c>
      <c r="G78" s="115">
        <f t="shared" si="2"/>
        <v>3.02</v>
      </c>
      <c r="H78" s="115">
        <v>27.5</v>
      </c>
      <c r="I78" s="262">
        <f t="shared" si="1"/>
        <v>30.2</v>
      </c>
      <c r="J78" s="14"/>
    </row>
    <row r="79" spans="1:11">
      <c r="A79" s="13"/>
      <c r="B79" s="133">
        <f>Invoice!B79</f>
        <v>10</v>
      </c>
      <c r="C79" s="35" t="s">
        <v>124</v>
      </c>
      <c r="D79" s="253"/>
      <c r="E79" s="160"/>
      <c r="F79" s="247" t="s">
        <v>219</v>
      </c>
      <c r="G79" s="115">
        <f t="shared" si="2"/>
        <v>3.4</v>
      </c>
      <c r="H79" s="115">
        <v>30.98</v>
      </c>
      <c r="I79" s="262">
        <f t="shared" si="1"/>
        <v>34</v>
      </c>
      <c r="J79" s="14"/>
    </row>
    <row r="80" spans="1:11">
      <c r="A80" s="13"/>
      <c r="B80" s="133">
        <f>Invoice!B80</f>
        <v>10</v>
      </c>
      <c r="C80" s="35" t="s">
        <v>125</v>
      </c>
      <c r="D80" s="238"/>
      <c r="E80" s="160"/>
      <c r="F80" s="247" t="s">
        <v>220</v>
      </c>
      <c r="G80" s="115">
        <f t="shared" si="2"/>
        <v>3.79</v>
      </c>
      <c r="H80" s="115">
        <v>34.46</v>
      </c>
      <c r="I80" s="262">
        <f t="shared" si="1"/>
        <v>37.9</v>
      </c>
      <c r="J80" s="14"/>
    </row>
    <row r="81" spans="1:10">
      <c r="A81" s="13"/>
      <c r="B81" s="133">
        <f>Invoice!B81</f>
        <v>10</v>
      </c>
      <c r="C81" s="35" t="s">
        <v>126</v>
      </c>
      <c r="D81" s="238"/>
      <c r="E81" s="160"/>
      <c r="F81" s="247" t="s">
        <v>221</v>
      </c>
      <c r="G81" s="115">
        <f t="shared" si="2"/>
        <v>4.55</v>
      </c>
      <c r="H81" s="115">
        <v>41.42</v>
      </c>
      <c r="I81" s="262">
        <f t="shared" si="1"/>
        <v>45.5</v>
      </c>
      <c r="J81" s="14"/>
    </row>
    <row r="82" spans="1:10">
      <c r="A82" s="13"/>
      <c r="B82" s="133">
        <f>Invoice!B82</f>
        <v>10</v>
      </c>
      <c r="C82" s="35" t="s">
        <v>127</v>
      </c>
      <c r="D82" s="238"/>
      <c r="E82" s="160"/>
      <c r="F82" s="247" t="s">
        <v>222</v>
      </c>
      <c r="G82" s="115">
        <f t="shared" si="2"/>
        <v>5.32</v>
      </c>
      <c r="H82" s="115">
        <v>48.39</v>
      </c>
      <c r="I82" s="262">
        <f t="shared" si="1"/>
        <v>53.2</v>
      </c>
      <c r="J82" s="14"/>
    </row>
    <row r="83" spans="1:10">
      <c r="A83" s="13"/>
      <c r="B83" s="133">
        <f>Invoice!B83</f>
        <v>10</v>
      </c>
      <c r="C83" s="35" t="s">
        <v>128</v>
      </c>
      <c r="D83" s="238"/>
      <c r="E83" s="160"/>
      <c r="F83" s="247" t="s">
        <v>223</v>
      </c>
      <c r="G83" s="115">
        <f t="shared" si="2"/>
        <v>6.47</v>
      </c>
      <c r="H83" s="115">
        <v>58.83</v>
      </c>
      <c r="I83" s="262">
        <f t="shared" si="1"/>
        <v>64.7</v>
      </c>
      <c r="J83" s="14"/>
    </row>
    <row r="84" spans="1:10" hidden="1">
      <c r="A84" s="13"/>
      <c r="B84" s="255">
        <f>Invoice!B84</f>
        <v>0</v>
      </c>
      <c r="C84" s="186" t="s">
        <v>129</v>
      </c>
      <c r="D84" s="250"/>
      <c r="E84" s="250"/>
      <c r="F84" s="251" t="s">
        <v>224</v>
      </c>
      <c r="G84" s="252">
        <f t="shared" si="2"/>
        <v>3.4</v>
      </c>
      <c r="H84" s="252">
        <v>30.98</v>
      </c>
      <c r="I84" s="264">
        <f t="shared" ref="I84:I147" si="3">ROUND(IF(ISNUMBER(B84), G84*B84, 0),5)</f>
        <v>0</v>
      </c>
      <c r="J84" s="14"/>
    </row>
    <row r="85" spans="1:10">
      <c r="A85" s="13"/>
      <c r="B85" s="133">
        <f>Invoice!B85</f>
        <v>10</v>
      </c>
      <c r="C85" s="35" t="s">
        <v>130</v>
      </c>
      <c r="D85" s="238"/>
      <c r="E85" s="160"/>
      <c r="F85" s="247" t="s">
        <v>225</v>
      </c>
      <c r="G85" s="115">
        <f t="shared" ref="G85:G148" si="4">ROUNDDOWN(H85*11%,2)</f>
        <v>4.3600000000000003</v>
      </c>
      <c r="H85" s="115">
        <v>39.68</v>
      </c>
      <c r="I85" s="262">
        <f t="shared" si="3"/>
        <v>43.6</v>
      </c>
      <c r="J85" s="14"/>
    </row>
    <row r="86" spans="1:10" hidden="1">
      <c r="A86" s="13"/>
      <c r="B86" s="255">
        <f>Invoice!B86</f>
        <v>0</v>
      </c>
      <c r="C86" s="186" t="s">
        <v>131</v>
      </c>
      <c r="D86" s="250"/>
      <c r="E86" s="250"/>
      <c r="F86" s="251" t="s">
        <v>226</v>
      </c>
      <c r="G86" s="252">
        <f t="shared" si="4"/>
        <v>5.13</v>
      </c>
      <c r="H86" s="252">
        <v>46.65</v>
      </c>
      <c r="I86" s="264">
        <f t="shared" si="3"/>
        <v>0</v>
      </c>
      <c r="J86" s="14"/>
    </row>
    <row r="87" spans="1:10">
      <c r="A87" s="13"/>
      <c r="B87" s="133">
        <f>Invoice!B87</f>
        <v>10</v>
      </c>
      <c r="C87" s="35" t="s">
        <v>134</v>
      </c>
      <c r="D87" s="238"/>
      <c r="E87" s="160"/>
      <c r="F87" s="247" t="s">
        <v>227</v>
      </c>
      <c r="G87" s="115">
        <f t="shared" si="4"/>
        <v>5.89</v>
      </c>
      <c r="H87" s="115">
        <v>53.61</v>
      </c>
      <c r="I87" s="262">
        <f t="shared" si="3"/>
        <v>58.9</v>
      </c>
      <c r="J87" s="14"/>
    </row>
    <row r="88" spans="1:10" ht="12.75" customHeight="1">
      <c r="A88" s="13"/>
      <c r="B88" s="133">
        <f>Invoice!B88</f>
        <v>10</v>
      </c>
      <c r="C88" s="35" t="s">
        <v>132</v>
      </c>
      <c r="D88" s="238"/>
      <c r="E88" s="160"/>
      <c r="F88" s="247" t="s">
        <v>228</v>
      </c>
      <c r="G88" s="115">
        <f t="shared" si="4"/>
        <v>6.66</v>
      </c>
      <c r="H88" s="115">
        <v>60.57</v>
      </c>
      <c r="I88" s="262">
        <f t="shared" si="3"/>
        <v>66.599999999999994</v>
      </c>
      <c r="J88" s="14"/>
    </row>
    <row r="89" spans="1:10">
      <c r="A89" s="13"/>
      <c r="B89" s="133">
        <f>Invoice!B89</f>
        <v>10</v>
      </c>
      <c r="C89" s="35" t="s">
        <v>133</v>
      </c>
      <c r="D89" s="238"/>
      <c r="E89" s="160"/>
      <c r="F89" s="247" t="s">
        <v>229</v>
      </c>
      <c r="G89" s="115">
        <f t="shared" si="4"/>
        <v>7.81</v>
      </c>
      <c r="H89" s="115">
        <v>71.010000000000005</v>
      </c>
      <c r="I89" s="262">
        <f t="shared" si="3"/>
        <v>78.099999999999994</v>
      </c>
      <c r="J89" s="14"/>
    </row>
    <row r="90" spans="1:10">
      <c r="A90" s="13"/>
      <c r="B90" s="133">
        <f>Invoice!B90</f>
        <v>10</v>
      </c>
      <c r="C90" s="35" t="s">
        <v>135</v>
      </c>
      <c r="D90" s="238"/>
      <c r="E90" s="160"/>
      <c r="F90" s="247" t="s">
        <v>230</v>
      </c>
      <c r="G90" s="115">
        <f t="shared" si="4"/>
        <v>3.4</v>
      </c>
      <c r="H90" s="115">
        <v>30.98</v>
      </c>
      <c r="I90" s="262">
        <f t="shared" si="3"/>
        <v>34</v>
      </c>
      <c r="J90" s="14"/>
    </row>
    <row r="91" spans="1:10">
      <c r="A91" s="13"/>
      <c r="B91" s="133">
        <f>Invoice!B91</f>
        <v>10</v>
      </c>
      <c r="C91" s="35" t="s">
        <v>136</v>
      </c>
      <c r="D91" s="238"/>
      <c r="E91" s="160"/>
      <c r="F91" s="247" t="s">
        <v>231</v>
      </c>
      <c r="G91" s="115">
        <f t="shared" si="4"/>
        <v>4.3600000000000003</v>
      </c>
      <c r="H91" s="115">
        <v>39.68</v>
      </c>
      <c r="I91" s="262">
        <f t="shared" si="3"/>
        <v>43.6</v>
      </c>
      <c r="J91" s="14"/>
    </row>
    <row r="92" spans="1:10">
      <c r="A92" s="13"/>
      <c r="B92" s="133">
        <f>Invoice!B92</f>
        <v>10</v>
      </c>
      <c r="C92" s="35" t="s">
        <v>137</v>
      </c>
      <c r="D92" s="238"/>
      <c r="E92" s="160"/>
      <c r="F92" s="247" t="s">
        <v>232</v>
      </c>
      <c r="G92" s="115">
        <f t="shared" si="4"/>
        <v>5.13</v>
      </c>
      <c r="H92" s="115">
        <v>46.65</v>
      </c>
      <c r="I92" s="262">
        <f t="shared" si="3"/>
        <v>51.3</v>
      </c>
      <c r="J92" s="14"/>
    </row>
    <row r="93" spans="1:10">
      <c r="A93" s="13"/>
      <c r="B93" s="133">
        <f>Invoice!B93</f>
        <v>10</v>
      </c>
      <c r="C93" s="35" t="s">
        <v>138</v>
      </c>
      <c r="D93" s="238"/>
      <c r="E93" s="160"/>
      <c r="F93" s="247" t="s">
        <v>233</v>
      </c>
      <c r="G93" s="115">
        <f t="shared" si="4"/>
        <v>5.89</v>
      </c>
      <c r="H93" s="115">
        <v>53.61</v>
      </c>
      <c r="I93" s="262">
        <f t="shared" si="3"/>
        <v>58.9</v>
      </c>
      <c r="J93" s="14"/>
    </row>
    <row r="94" spans="1:10">
      <c r="A94" s="13"/>
      <c r="B94" s="133">
        <f>Invoice!B94</f>
        <v>10</v>
      </c>
      <c r="C94" s="35" t="s">
        <v>139</v>
      </c>
      <c r="D94" s="238"/>
      <c r="E94" s="160"/>
      <c r="F94" s="247" t="s">
        <v>234</v>
      </c>
      <c r="G94" s="115">
        <f t="shared" si="4"/>
        <v>6.66</v>
      </c>
      <c r="H94" s="115">
        <v>60.57</v>
      </c>
      <c r="I94" s="262">
        <f t="shared" si="3"/>
        <v>66.599999999999994</v>
      </c>
      <c r="J94" s="14"/>
    </row>
    <row r="95" spans="1:10">
      <c r="A95" s="13"/>
      <c r="B95" s="133">
        <f>Invoice!B95</f>
        <v>10</v>
      </c>
      <c r="C95" s="35" t="s">
        <v>140</v>
      </c>
      <c r="D95" s="238"/>
      <c r="E95" s="160"/>
      <c r="F95" s="247" t="s">
        <v>235</v>
      </c>
      <c r="G95" s="115">
        <f t="shared" si="4"/>
        <v>7.81</v>
      </c>
      <c r="H95" s="115">
        <v>71.010000000000005</v>
      </c>
      <c r="I95" s="262">
        <f t="shared" si="3"/>
        <v>78.099999999999994</v>
      </c>
      <c r="J95" s="14"/>
    </row>
    <row r="96" spans="1:10">
      <c r="A96" s="13"/>
      <c r="B96" s="133">
        <f>Invoice!B96</f>
        <v>10</v>
      </c>
      <c r="C96" s="35" t="s">
        <v>141</v>
      </c>
      <c r="D96" s="238"/>
      <c r="E96" s="160"/>
      <c r="F96" s="247" t="s">
        <v>236</v>
      </c>
      <c r="G96" s="115">
        <f t="shared" si="4"/>
        <v>5.7</v>
      </c>
      <c r="H96" s="115">
        <v>51.87</v>
      </c>
      <c r="I96" s="262">
        <f t="shared" si="3"/>
        <v>57</v>
      </c>
      <c r="J96" s="14"/>
    </row>
    <row r="97" spans="1:10">
      <c r="A97" s="13"/>
      <c r="B97" s="133">
        <f>Invoice!B97</f>
        <v>10</v>
      </c>
      <c r="C97" s="35" t="s">
        <v>142</v>
      </c>
      <c r="D97" s="238"/>
      <c r="E97" s="160"/>
      <c r="F97" s="247" t="s">
        <v>237</v>
      </c>
      <c r="G97" s="115">
        <f t="shared" si="4"/>
        <v>7.23</v>
      </c>
      <c r="H97" s="115">
        <v>65.790000000000006</v>
      </c>
      <c r="I97" s="262">
        <f t="shared" si="3"/>
        <v>72.3</v>
      </c>
      <c r="J97" s="14"/>
    </row>
    <row r="98" spans="1:10">
      <c r="A98" s="13"/>
      <c r="B98" s="133">
        <f>Invoice!B98</f>
        <v>10</v>
      </c>
      <c r="C98" s="35" t="s">
        <v>143</v>
      </c>
      <c r="D98" s="238"/>
      <c r="E98" s="160"/>
      <c r="F98" s="247" t="s">
        <v>238</v>
      </c>
      <c r="G98" s="115">
        <f t="shared" si="4"/>
        <v>8.9600000000000009</v>
      </c>
      <c r="H98" s="115">
        <v>81.459999999999994</v>
      </c>
      <c r="I98" s="262">
        <f t="shared" si="3"/>
        <v>89.6</v>
      </c>
      <c r="J98" s="14"/>
    </row>
    <row r="99" spans="1:10" hidden="1">
      <c r="A99" s="13"/>
      <c r="B99" s="255">
        <f>Invoice!B99</f>
        <v>0</v>
      </c>
      <c r="C99" s="186" t="s">
        <v>144</v>
      </c>
      <c r="D99" s="250"/>
      <c r="E99" s="250"/>
      <c r="F99" s="251" t="s">
        <v>239</v>
      </c>
      <c r="G99" s="252">
        <f t="shared" si="4"/>
        <v>10.87</v>
      </c>
      <c r="H99" s="252">
        <v>98.86</v>
      </c>
      <c r="I99" s="264">
        <f t="shared" si="3"/>
        <v>0</v>
      </c>
      <c r="J99" s="14"/>
    </row>
    <row r="100" spans="1:10">
      <c r="A100" s="13"/>
      <c r="B100" s="133">
        <f>Invoice!B100</f>
        <v>10</v>
      </c>
      <c r="C100" s="35" t="s">
        <v>145</v>
      </c>
      <c r="D100" s="238"/>
      <c r="E100" s="160"/>
      <c r="F100" s="247" t="s">
        <v>240</v>
      </c>
      <c r="G100" s="115">
        <f t="shared" si="4"/>
        <v>12.78</v>
      </c>
      <c r="H100" s="115">
        <v>116.27</v>
      </c>
      <c r="I100" s="262">
        <f t="shared" si="3"/>
        <v>127.8</v>
      </c>
      <c r="J100" s="14"/>
    </row>
    <row r="101" spans="1:10">
      <c r="A101" s="13"/>
      <c r="B101" s="133">
        <f>Invoice!B101</f>
        <v>10</v>
      </c>
      <c r="C101" s="35" t="s">
        <v>146</v>
      </c>
      <c r="D101" s="238"/>
      <c r="E101" s="160"/>
      <c r="F101" s="247" t="s">
        <v>241</v>
      </c>
      <c r="G101" s="115">
        <f t="shared" si="4"/>
        <v>15.66</v>
      </c>
      <c r="H101" s="115">
        <v>142.37</v>
      </c>
      <c r="I101" s="262">
        <f t="shared" si="3"/>
        <v>156.6</v>
      </c>
      <c r="J101" s="14"/>
    </row>
    <row r="102" spans="1:10" hidden="1">
      <c r="A102" s="13"/>
      <c r="B102" s="255">
        <f>Invoice!B102</f>
        <v>0</v>
      </c>
      <c r="C102" s="186" t="s">
        <v>147</v>
      </c>
      <c r="D102" s="250"/>
      <c r="E102" s="250"/>
      <c r="F102" s="251" t="s">
        <v>278</v>
      </c>
      <c r="G102" s="252">
        <f t="shared" si="4"/>
        <v>8.57</v>
      </c>
      <c r="H102" s="252">
        <v>77.97</v>
      </c>
      <c r="I102" s="264">
        <f t="shared" si="3"/>
        <v>0</v>
      </c>
      <c r="J102" s="14"/>
    </row>
    <row r="103" spans="1:10">
      <c r="A103" s="13"/>
      <c r="B103" s="133">
        <f>Invoice!B103</f>
        <v>10</v>
      </c>
      <c r="C103" s="35" t="s">
        <v>148</v>
      </c>
      <c r="D103" s="238"/>
      <c r="E103" s="160"/>
      <c r="F103" s="247" t="s">
        <v>279</v>
      </c>
      <c r="G103" s="115">
        <f t="shared" si="4"/>
        <v>9.5299999999999994</v>
      </c>
      <c r="H103" s="115">
        <v>86.68</v>
      </c>
      <c r="I103" s="262">
        <f t="shared" si="3"/>
        <v>95.3</v>
      </c>
      <c r="J103" s="14"/>
    </row>
    <row r="104" spans="1:10" hidden="1">
      <c r="A104" s="13"/>
      <c r="B104" s="255">
        <f>Invoice!B104</f>
        <v>0</v>
      </c>
      <c r="C104" s="186" t="s">
        <v>149</v>
      </c>
      <c r="D104" s="250"/>
      <c r="E104" s="250"/>
      <c r="F104" s="251" t="s">
        <v>280</v>
      </c>
      <c r="G104" s="252">
        <f t="shared" si="4"/>
        <v>11.83</v>
      </c>
      <c r="H104" s="252">
        <v>107.56</v>
      </c>
      <c r="I104" s="264">
        <f t="shared" si="3"/>
        <v>0</v>
      </c>
      <c r="J104" s="14"/>
    </row>
    <row r="105" spans="1:10">
      <c r="A105" s="13"/>
      <c r="B105" s="133">
        <f>Invoice!B105</f>
        <v>10</v>
      </c>
      <c r="C105" s="35" t="s">
        <v>150</v>
      </c>
      <c r="D105" s="238"/>
      <c r="E105" s="160"/>
      <c r="F105" s="247" t="s">
        <v>281</v>
      </c>
      <c r="G105" s="115">
        <f t="shared" si="4"/>
        <v>14.12</v>
      </c>
      <c r="H105" s="115">
        <v>128.44999999999999</v>
      </c>
      <c r="I105" s="262">
        <f t="shared" si="3"/>
        <v>141.19999999999999</v>
      </c>
      <c r="J105" s="14"/>
    </row>
    <row r="106" spans="1:10" ht="15.75" customHeight="1">
      <c r="A106" s="13"/>
      <c r="B106" s="133">
        <f>Invoice!B106</f>
        <v>10</v>
      </c>
      <c r="C106" s="35" t="s">
        <v>151</v>
      </c>
      <c r="D106" s="238"/>
      <c r="E106" s="160"/>
      <c r="F106" s="247" t="s">
        <v>282</v>
      </c>
      <c r="G106" s="115">
        <f t="shared" si="4"/>
        <v>16.61</v>
      </c>
      <c r="H106" s="115">
        <v>151.08000000000001</v>
      </c>
      <c r="I106" s="262">
        <f t="shared" si="3"/>
        <v>166.1</v>
      </c>
      <c r="J106" s="14"/>
    </row>
    <row r="107" spans="1:10">
      <c r="A107" s="13"/>
      <c r="B107" s="133">
        <f>Invoice!B107</f>
        <v>10</v>
      </c>
      <c r="C107" s="35" t="s">
        <v>152</v>
      </c>
      <c r="D107" s="238"/>
      <c r="E107" s="160"/>
      <c r="F107" s="247" t="s">
        <v>283</v>
      </c>
      <c r="G107" s="115">
        <f t="shared" si="4"/>
        <v>19.100000000000001</v>
      </c>
      <c r="H107" s="115">
        <v>173.7</v>
      </c>
      <c r="I107" s="262">
        <f t="shared" si="3"/>
        <v>191</v>
      </c>
      <c r="J107" s="14"/>
    </row>
    <row r="108" spans="1:10">
      <c r="A108" s="13"/>
      <c r="B108" s="133">
        <f>Invoice!B108</f>
        <v>10</v>
      </c>
      <c r="C108" s="35" t="s">
        <v>153</v>
      </c>
      <c r="D108" s="238"/>
      <c r="E108" s="160"/>
      <c r="F108" s="247" t="s">
        <v>242</v>
      </c>
      <c r="G108" s="115">
        <f t="shared" si="4"/>
        <v>2.83</v>
      </c>
      <c r="H108" s="115">
        <v>25.76</v>
      </c>
      <c r="I108" s="262">
        <f t="shared" si="3"/>
        <v>28.3</v>
      </c>
      <c r="J108" s="14"/>
    </row>
    <row r="109" spans="1:10">
      <c r="A109" s="13"/>
      <c r="B109" s="133">
        <f>Invoice!B109</f>
        <v>10</v>
      </c>
      <c r="C109" s="35" t="s">
        <v>154</v>
      </c>
      <c r="D109" s="238"/>
      <c r="E109" s="160"/>
      <c r="F109" s="247" t="s">
        <v>243</v>
      </c>
      <c r="G109" s="115">
        <f t="shared" si="4"/>
        <v>3.21</v>
      </c>
      <c r="H109" s="115">
        <v>29.24</v>
      </c>
      <c r="I109" s="262">
        <f t="shared" si="3"/>
        <v>32.1</v>
      </c>
      <c r="J109" s="14"/>
    </row>
    <row r="110" spans="1:10">
      <c r="A110" s="13"/>
      <c r="B110" s="133">
        <f>Invoice!B110</f>
        <v>10</v>
      </c>
      <c r="C110" s="35" t="s">
        <v>155</v>
      </c>
      <c r="D110" s="238"/>
      <c r="E110" s="160"/>
      <c r="F110" s="247" t="s">
        <v>244</v>
      </c>
      <c r="G110" s="115">
        <f t="shared" si="4"/>
        <v>3.59</v>
      </c>
      <c r="H110" s="115">
        <v>32.72</v>
      </c>
      <c r="I110" s="262">
        <f t="shared" si="3"/>
        <v>35.9</v>
      </c>
      <c r="J110" s="14"/>
    </row>
    <row r="111" spans="1:10" hidden="1">
      <c r="A111" s="13"/>
      <c r="B111" s="255">
        <f>Invoice!B111</f>
        <v>0</v>
      </c>
      <c r="C111" s="186" t="s">
        <v>156</v>
      </c>
      <c r="D111" s="250"/>
      <c r="E111" s="250"/>
      <c r="F111" s="251" t="s">
        <v>245</v>
      </c>
      <c r="G111" s="252">
        <f t="shared" si="4"/>
        <v>4.17</v>
      </c>
      <c r="H111" s="252">
        <v>37.94</v>
      </c>
      <c r="I111" s="264">
        <f t="shared" si="3"/>
        <v>0</v>
      </c>
      <c r="J111" s="14"/>
    </row>
    <row r="112" spans="1:10" hidden="1">
      <c r="A112" s="13"/>
      <c r="B112" s="255">
        <f>Invoice!B112</f>
        <v>10</v>
      </c>
      <c r="C112" s="186" t="s">
        <v>157</v>
      </c>
      <c r="D112" s="250"/>
      <c r="E112" s="250"/>
      <c r="F112" s="251" t="s">
        <v>246</v>
      </c>
      <c r="G112" s="252">
        <f t="shared" si="4"/>
        <v>5.89</v>
      </c>
      <c r="H112" s="252">
        <v>53.61</v>
      </c>
      <c r="I112" s="264">
        <f t="shared" si="3"/>
        <v>58.9</v>
      </c>
      <c r="J112" s="14"/>
    </row>
    <row r="113" spans="1:10" ht="24" hidden="1">
      <c r="A113" s="13"/>
      <c r="B113" s="133">
        <f>Invoice!B113</f>
        <v>0</v>
      </c>
      <c r="C113" s="35" t="s">
        <v>159</v>
      </c>
      <c r="D113" s="238"/>
      <c r="E113" s="160" t="s">
        <v>75</v>
      </c>
      <c r="F113" s="247" t="s">
        <v>253</v>
      </c>
      <c r="G113" s="115">
        <f t="shared" si="4"/>
        <v>11.06</v>
      </c>
      <c r="H113" s="115">
        <v>100.6</v>
      </c>
      <c r="I113" s="262">
        <f t="shared" si="3"/>
        <v>0</v>
      </c>
      <c r="J113" s="14"/>
    </row>
    <row r="114" spans="1:10" ht="24">
      <c r="A114" s="13"/>
      <c r="B114" s="133">
        <f>Invoice!B114</f>
        <v>10</v>
      </c>
      <c r="C114" s="35" t="s">
        <v>160</v>
      </c>
      <c r="D114" s="238"/>
      <c r="E114" s="160" t="s">
        <v>75</v>
      </c>
      <c r="F114" s="247" t="s">
        <v>254</v>
      </c>
      <c r="G114" s="115">
        <f t="shared" si="4"/>
        <v>11.83</v>
      </c>
      <c r="H114" s="115">
        <v>107.56</v>
      </c>
      <c r="I114" s="262">
        <f t="shared" si="3"/>
        <v>118.3</v>
      </c>
      <c r="J114" s="14"/>
    </row>
    <row r="115" spans="1:10" ht="24">
      <c r="A115" s="13"/>
      <c r="B115" s="133">
        <f>Invoice!B115</f>
        <v>10</v>
      </c>
      <c r="C115" s="35" t="s">
        <v>161</v>
      </c>
      <c r="D115" s="238"/>
      <c r="E115" s="160" t="s">
        <v>75</v>
      </c>
      <c r="F115" s="247" t="s">
        <v>255</v>
      </c>
      <c r="G115" s="115">
        <f t="shared" si="4"/>
        <v>12.78</v>
      </c>
      <c r="H115" s="115">
        <v>116.27</v>
      </c>
      <c r="I115" s="262">
        <f t="shared" si="3"/>
        <v>127.8</v>
      </c>
      <c r="J115" s="14"/>
    </row>
    <row r="116" spans="1:10" ht="24">
      <c r="A116" s="13"/>
      <c r="B116" s="133">
        <f>Invoice!B116</f>
        <v>10</v>
      </c>
      <c r="C116" s="35" t="s">
        <v>162</v>
      </c>
      <c r="D116" s="238"/>
      <c r="E116" s="160" t="s">
        <v>75</v>
      </c>
      <c r="F116" s="247" t="s">
        <v>256</v>
      </c>
      <c r="G116" s="115">
        <f t="shared" si="4"/>
        <v>13.93</v>
      </c>
      <c r="H116" s="115">
        <v>126.71</v>
      </c>
      <c r="I116" s="262">
        <f t="shared" si="3"/>
        <v>139.30000000000001</v>
      </c>
      <c r="J116" s="14"/>
    </row>
    <row r="117" spans="1:10" ht="24">
      <c r="A117" s="13"/>
      <c r="B117" s="133">
        <f>Invoice!B117</f>
        <v>10</v>
      </c>
      <c r="C117" s="35" t="s">
        <v>163</v>
      </c>
      <c r="D117" s="238"/>
      <c r="E117" s="160" t="s">
        <v>75</v>
      </c>
      <c r="F117" s="247" t="s">
        <v>257</v>
      </c>
      <c r="G117" s="115">
        <f t="shared" si="4"/>
        <v>14.7</v>
      </c>
      <c r="H117" s="115">
        <v>133.66999999999999</v>
      </c>
      <c r="I117" s="262">
        <f t="shared" si="3"/>
        <v>147</v>
      </c>
      <c r="J117" s="14"/>
    </row>
    <row r="118" spans="1:10" ht="24">
      <c r="A118" s="13"/>
      <c r="B118" s="133">
        <f>Invoice!B118</f>
        <v>10</v>
      </c>
      <c r="C118" s="35" t="s">
        <v>159</v>
      </c>
      <c r="D118" s="238"/>
      <c r="E118" s="160" t="s">
        <v>76</v>
      </c>
      <c r="F118" s="247" t="s">
        <v>253</v>
      </c>
      <c r="G118" s="115">
        <f t="shared" si="4"/>
        <v>11.06</v>
      </c>
      <c r="H118" s="115">
        <v>100.6</v>
      </c>
      <c r="I118" s="262">
        <f t="shared" si="3"/>
        <v>110.6</v>
      </c>
      <c r="J118" s="14"/>
    </row>
    <row r="119" spans="1:10" ht="24">
      <c r="A119" s="13"/>
      <c r="B119" s="133">
        <f>Invoice!B119</f>
        <v>10</v>
      </c>
      <c r="C119" s="35" t="s">
        <v>160</v>
      </c>
      <c r="D119" s="238"/>
      <c r="E119" s="160" t="s">
        <v>76</v>
      </c>
      <c r="F119" s="247" t="s">
        <v>254</v>
      </c>
      <c r="G119" s="115">
        <f t="shared" si="4"/>
        <v>11.83</v>
      </c>
      <c r="H119" s="115">
        <v>107.56</v>
      </c>
      <c r="I119" s="262">
        <f t="shared" si="3"/>
        <v>118.3</v>
      </c>
      <c r="J119" s="14"/>
    </row>
    <row r="120" spans="1:10" ht="24">
      <c r="A120" s="13"/>
      <c r="B120" s="133">
        <f>Invoice!B120</f>
        <v>10</v>
      </c>
      <c r="C120" s="35" t="s">
        <v>161</v>
      </c>
      <c r="D120" s="238"/>
      <c r="E120" s="160" t="s">
        <v>76</v>
      </c>
      <c r="F120" s="247" t="s">
        <v>255</v>
      </c>
      <c r="G120" s="115">
        <f t="shared" si="4"/>
        <v>12.78</v>
      </c>
      <c r="H120" s="115">
        <v>116.27</v>
      </c>
      <c r="I120" s="262">
        <f t="shared" si="3"/>
        <v>127.8</v>
      </c>
      <c r="J120" s="14"/>
    </row>
    <row r="121" spans="1:10" ht="24">
      <c r="A121" s="13"/>
      <c r="B121" s="133">
        <f>Invoice!B121</f>
        <v>10</v>
      </c>
      <c r="C121" s="35" t="s">
        <v>162</v>
      </c>
      <c r="D121" s="238"/>
      <c r="E121" s="160" t="s">
        <v>76</v>
      </c>
      <c r="F121" s="247" t="s">
        <v>256</v>
      </c>
      <c r="G121" s="115">
        <f t="shared" si="4"/>
        <v>13.93</v>
      </c>
      <c r="H121" s="115">
        <v>126.71</v>
      </c>
      <c r="I121" s="262">
        <f t="shared" si="3"/>
        <v>139.30000000000001</v>
      </c>
      <c r="J121" s="14"/>
    </row>
    <row r="122" spans="1:10" ht="24">
      <c r="A122" s="13"/>
      <c r="B122" s="133">
        <f>Invoice!B122</f>
        <v>10</v>
      </c>
      <c r="C122" s="35" t="s">
        <v>163</v>
      </c>
      <c r="D122" s="238"/>
      <c r="E122" s="160" t="s">
        <v>76</v>
      </c>
      <c r="F122" s="247" t="s">
        <v>257</v>
      </c>
      <c r="G122" s="115">
        <f t="shared" si="4"/>
        <v>14.7</v>
      </c>
      <c r="H122" s="115">
        <v>133.66999999999999</v>
      </c>
      <c r="I122" s="262">
        <f t="shared" si="3"/>
        <v>147</v>
      </c>
      <c r="J122" s="14"/>
    </row>
    <row r="123" spans="1:10" ht="24">
      <c r="A123" s="13"/>
      <c r="B123" s="133">
        <f>Invoice!B123</f>
        <v>10</v>
      </c>
      <c r="C123" s="35" t="s">
        <v>164</v>
      </c>
      <c r="D123" s="160"/>
      <c r="E123" s="160"/>
      <c r="F123" s="247" t="s">
        <v>210</v>
      </c>
      <c r="G123" s="115">
        <f t="shared" si="4"/>
        <v>6.47</v>
      </c>
      <c r="H123" s="115">
        <v>58.83</v>
      </c>
      <c r="I123" s="262">
        <f t="shared" si="3"/>
        <v>64.7</v>
      </c>
      <c r="J123" s="14"/>
    </row>
    <row r="124" spans="1:10" ht="24">
      <c r="A124" s="13"/>
      <c r="B124" s="133">
        <f>Invoice!B124</f>
        <v>10</v>
      </c>
      <c r="C124" s="35" t="s">
        <v>165</v>
      </c>
      <c r="D124" s="160"/>
      <c r="E124" s="160"/>
      <c r="F124" s="247" t="s">
        <v>211</v>
      </c>
      <c r="G124" s="115">
        <f t="shared" si="4"/>
        <v>7.23</v>
      </c>
      <c r="H124" s="115">
        <v>65.790000000000006</v>
      </c>
      <c r="I124" s="262">
        <f t="shared" si="3"/>
        <v>72.3</v>
      </c>
      <c r="J124" s="14"/>
    </row>
    <row r="125" spans="1:10" ht="24">
      <c r="A125" s="13"/>
      <c r="B125" s="133">
        <f>Invoice!B125</f>
        <v>10</v>
      </c>
      <c r="C125" s="35" t="s">
        <v>166</v>
      </c>
      <c r="D125" s="160"/>
      <c r="E125" s="160"/>
      <c r="F125" s="247" t="s">
        <v>212</v>
      </c>
      <c r="G125" s="115">
        <f t="shared" si="4"/>
        <v>8.3800000000000008</v>
      </c>
      <c r="H125" s="115">
        <v>76.23</v>
      </c>
      <c r="I125" s="262">
        <f t="shared" si="3"/>
        <v>83.8</v>
      </c>
      <c r="J125" s="14"/>
    </row>
    <row r="126" spans="1:10" ht="24">
      <c r="A126" s="13"/>
      <c r="B126" s="133">
        <f>Invoice!B126</f>
        <v>10</v>
      </c>
      <c r="C126" s="35" t="s">
        <v>167</v>
      </c>
      <c r="D126" s="160"/>
      <c r="E126" s="160"/>
      <c r="F126" s="247" t="s">
        <v>213</v>
      </c>
      <c r="G126" s="115">
        <f t="shared" si="4"/>
        <v>9.5299999999999994</v>
      </c>
      <c r="H126" s="115">
        <v>86.68</v>
      </c>
      <c r="I126" s="262">
        <f t="shared" si="3"/>
        <v>95.3</v>
      </c>
      <c r="J126" s="14"/>
    </row>
    <row r="127" spans="1:10" ht="24">
      <c r="A127" s="13"/>
      <c r="B127" s="133">
        <f>Invoice!B127</f>
        <v>10</v>
      </c>
      <c r="C127" s="35" t="s">
        <v>168</v>
      </c>
      <c r="D127" s="160"/>
      <c r="E127" s="160"/>
      <c r="F127" s="247" t="s">
        <v>214</v>
      </c>
      <c r="G127" s="115">
        <f t="shared" si="4"/>
        <v>10.49</v>
      </c>
      <c r="H127" s="115">
        <v>95.38</v>
      </c>
      <c r="I127" s="262">
        <f t="shared" si="3"/>
        <v>104.9</v>
      </c>
      <c r="J127" s="14"/>
    </row>
    <row r="128" spans="1:10" ht="36">
      <c r="A128" s="13"/>
      <c r="B128" s="133">
        <f>Invoice!B128</f>
        <v>10</v>
      </c>
      <c r="C128" s="35" t="s">
        <v>169</v>
      </c>
      <c r="D128" s="238"/>
      <c r="E128" s="172" t="s">
        <v>182</v>
      </c>
      <c r="F128" s="247" t="s">
        <v>258</v>
      </c>
      <c r="G128" s="115">
        <f t="shared" si="4"/>
        <v>8.57</v>
      </c>
      <c r="H128" s="115">
        <v>77.97</v>
      </c>
      <c r="I128" s="262">
        <f t="shared" si="3"/>
        <v>85.7</v>
      </c>
      <c r="J128" s="14"/>
    </row>
    <row r="129" spans="1:10" ht="36">
      <c r="A129" s="13"/>
      <c r="B129" s="133">
        <f>Invoice!B129</f>
        <v>10</v>
      </c>
      <c r="C129" s="35" t="s">
        <v>169</v>
      </c>
      <c r="D129" s="238"/>
      <c r="E129" s="172" t="s">
        <v>183</v>
      </c>
      <c r="F129" s="247" t="s">
        <v>258</v>
      </c>
      <c r="G129" s="115">
        <f t="shared" si="4"/>
        <v>8.57</v>
      </c>
      <c r="H129" s="115">
        <v>77.97</v>
      </c>
      <c r="I129" s="262">
        <f t="shared" si="3"/>
        <v>85.7</v>
      </c>
      <c r="J129" s="14"/>
    </row>
    <row r="130" spans="1:10" ht="36" hidden="1">
      <c r="A130" s="13"/>
      <c r="B130" s="255">
        <f>Invoice!B130</f>
        <v>10</v>
      </c>
      <c r="C130" s="186" t="s">
        <v>169</v>
      </c>
      <c r="D130" s="250"/>
      <c r="E130" s="254" t="s">
        <v>184</v>
      </c>
      <c r="F130" s="251" t="s">
        <v>258</v>
      </c>
      <c r="G130" s="252">
        <f t="shared" si="4"/>
        <v>8.57</v>
      </c>
      <c r="H130" s="252">
        <v>77.97</v>
      </c>
      <c r="I130" s="264">
        <f t="shared" si="3"/>
        <v>85.7</v>
      </c>
      <c r="J130" s="14"/>
    </row>
    <row r="131" spans="1:10" ht="36" hidden="1">
      <c r="A131" s="13"/>
      <c r="B131" s="255">
        <f>Invoice!B131</f>
        <v>0</v>
      </c>
      <c r="C131" s="186" t="s">
        <v>169</v>
      </c>
      <c r="D131" s="250"/>
      <c r="E131" s="254" t="s">
        <v>185</v>
      </c>
      <c r="F131" s="251" t="s">
        <v>258</v>
      </c>
      <c r="G131" s="252">
        <f t="shared" si="4"/>
        <v>8.57</v>
      </c>
      <c r="H131" s="252">
        <v>77.97</v>
      </c>
      <c r="I131" s="264">
        <f t="shared" si="3"/>
        <v>0</v>
      </c>
      <c r="J131" s="14"/>
    </row>
    <row r="132" spans="1:10" ht="36" hidden="1">
      <c r="A132" s="13"/>
      <c r="B132" s="133">
        <f>Invoice!B132</f>
        <v>0</v>
      </c>
      <c r="C132" s="35" t="s">
        <v>169</v>
      </c>
      <c r="D132" s="238"/>
      <c r="E132" s="172" t="s">
        <v>186</v>
      </c>
      <c r="F132" s="247" t="s">
        <v>258</v>
      </c>
      <c r="G132" s="115">
        <f t="shared" si="4"/>
        <v>8.57</v>
      </c>
      <c r="H132" s="115">
        <v>77.97</v>
      </c>
      <c r="I132" s="262">
        <f t="shared" si="3"/>
        <v>0</v>
      </c>
      <c r="J132" s="14"/>
    </row>
    <row r="133" spans="1:10" ht="36">
      <c r="A133" s="13"/>
      <c r="B133" s="133">
        <f>Invoice!B133</f>
        <v>10</v>
      </c>
      <c r="C133" s="35" t="s">
        <v>169</v>
      </c>
      <c r="D133" s="238"/>
      <c r="E133" s="172" t="s">
        <v>183</v>
      </c>
      <c r="F133" s="247" t="s">
        <v>258</v>
      </c>
      <c r="G133" s="115">
        <f t="shared" si="4"/>
        <v>8.57</v>
      </c>
      <c r="H133" s="115">
        <v>77.97</v>
      </c>
      <c r="I133" s="262">
        <f t="shared" si="3"/>
        <v>85.7</v>
      </c>
      <c r="J133" s="14"/>
    </row>
    <row r="134" spans="1:10" ht="36">
      <c r="A134" s="13"/>
      <c r="B134" s="133">
        <f>Invoice!B134</f>
        <v>10</v>
      </c>
      <c r="C134" s="35" t="s">
        <v>169</v>
      </c>
      <c r="D134" s="238"/>
      <c r="E134" s="172" t="s">
        <v>187</v>
      </c>
      <c r="F134" s="247" t="s">
        <v>258</v>
      </c>
      <c r="G134" s="115">
        <f t="shared" si="4"/>
        <v>8.57</v>
      </c>
      <c r="H134" s="115">
        <v>77.97</v>
      </c>
      <c r="I134" s="262">
        <f t="shared" si="3"/>
        <v>85.7</v>
      </c>
      <c r="J134" s="14"/>
    </row>
    <row r="135" spans="1:10" ht="36" hidden="1">
      <c r="A135" s="13"/>
      <c r="B135" s="133">
        <f>Invoice!B135</f>
        <v>0</v>
      </c>
      <c r="C135" s="35" t="s">
        <v>169</v>
      </c>
      <c r="D135" s="238"/>
      <c r="E135" s="172" t="s">
        <v>188</v>
      </c>
      <c r="F135" s="247" t="s">
        <v>258</v>
      </c>
      <c r="G135" s="115">
        <f t="shared" si="4"/>
        <v>8.57</v>
      </c>
      <c r="H135" s="115">
        <v>77.97</v>
      </c>
      <c r="I135" s="262">
        <f t="shared" si="3"/>
        <v>0</v>
      </c>
      <c r="J135" s="14"/>
    </row>
    <row r="136" spans="1:10" ht="36" hidden="1">
      <c r="A136" s="13"/>
      <c r="B136" s="133">
        <f>Invoice!B136</f>
        <v>0</v>
      </c>
      <c r="C136" s="35" t="s">
        <v>169</v>
      </c>
      <c r="D136" s="238"/>
      <c r="E136" s="172" t="s">
        <v>170</v>
      </c>
      <c r="F136" s="247" t="s">
        <v>258</v>
      </c>
      <c r="G136" s="115">
        <f t="shared" si="4"/>
        <v>8.57</v>
      </c>
      <c r="H136" s="115">
        <v>77.97</v>
      </c>
      <c r="I136" s="262">
        <f t="shared" si="3"/>
        <v>0</v>
      </c>
      <c r="J136" s="14"/>
    </row>
    <row r="137" spans="1:10" ht="36.75" thickBot="1">
      <c r="A137" s="13"/>
      <c r="B137" s="138">
        <f>Invoice!B137</f>
        <v>10</v>
      </c>
      <c r="C137" s="139" t="s">
        <v>169</v>
      </c>
      <c r="D137" s="259"/>
      <c r="E137" s="260" t="s">
        <v>171</v>
      </c>
      <c r="F137" s="261" t="s">
        <v>258</v>
      </c>
      <c r="G137" s="141">
        <f t="shared" si="4"/>
        <v>8.57</v>
      </c>
      <c r="H137" s="141">
        <v>77.97</v>
      </c>
      <c r="I137" s="265">
        <f t="shared" si="3"/>
        <v>85.7</v>
      </c>
      <c r="J137" s="14"/>
    </row>
    <row r="138" spans="1:10" ht="36" hidden="1">
      <c r="A138" s="13"/>
      <c r="B138" s="180">
        <v>0</v>
      </c>
      <c r="C138" s="181" t="s">
        <v>169</v>
      </c>
      <c r="D138" s="189"/>
      <c r="E138" s="194" t="s">
        <v>176</v>
      </c>
      <c r="F138" s="258" t="s">
        <v>258</v>
      </c>
      <c r="G138" s="191">
        <f t="shared" si="4"/>
        <v>8.57</v>
      </c>
      <c r="H138" s="191">
        <v>77.97</v>
      </c>
      <c r="I138" s="266">
        <f t="shared" si="3"/>
        <v>0</v>
      </c>
      <c r="J138" s="14"/>
    </row>
    <row r="139" spans="1:10" ht="36" hidden="1">
      <c r="A139" s="13"/>
      <c r="B139" s="180">
        <v>0</v>
      </c>
      <c r="C139" s="256" t="s">
        <v>169</v>
      </c>
      <c r="D139" s="182"/>
      <c r="E139" s="254" t="s">
        <v>177</v>
      </c>
      <c r="F139" s="251" t="s">
        <v>258</v>
      </c>
      <c r="G139" s="252">
        <f t="shared" si="4"/>
        <v>8.57</v>
      </c>
      <c r="H139" s="252">
        <v>77.97</v>
      </c>
      <c r="I139" s="264">
        <f t="shared" si="3"/>
        <v>0</v>
      </c>
      <c r="J139" s="14"/>
    </row>
    <row r="140" spans="1:10" ht="36">
      <c r="A140" s="13"/>
      <c r="B140" s="133">
        <v>20</v>
      </c>
      <c r="C140" s="35" t="s">
        <v>293</v>
      </c>
      <c r="D140" s="238"/>
      <c r="E140" s="172" t="s">
        <v>302</v>
      </c>
      <c r="F140" s="247" t="s">
        <v>309</v>
      </c>
      <c r="G140" s="115">
        <f t="shared" si="4"/>
        <v>11.51</v>
      </c>
      <c r="H140" s="115">
        <v>104.65</v>
      </c>
      <c r="I140" s="262">
        <f t="shared" si="3"/>
        <v>230.2</v>
      </c>
      <c r="J140" s="14"/>
    </row>
    <row r="141" spans="1:10" ht="36">
      <c r="A141" s="13"/>
      <c r="B141" s="133">
        <v>20</v>
      </c>
      <c r="C141" s="35" t="s">
        <v>294</v>
      </c>
      <c r="D141" s="238"/>
      <c r="E141" s="172" t="s">
        <v>300</v>
      </c>
      <c r="F141" s="247" t="s">
        <v>310</v>
      </c>
      <c r="G141" s="115">
        <f t="shared" si="4"/>
        <v>8.2200000000000006</v>
      </c>
      <c r="H141" s="115">
        <v>74.73</v>
      </c>
      <c r="I141" s="262">
        <f t="shared" si="3"/>
        <v>164.4</v>
      </c>
      <c r="J141" s="14"/>
    </row>
    <row r="142" spans="1:10" ht="24">
      <c r="A142" s="13"/>
      <c r="B142" s="133">
        <v>10</v>
      </c>
      <c r="C142" s="35" t="s">
        <v>295</v>
      </c>
      <c r="D142" s="238"/>
      <c r="E142" s="160" t="s">
        <v>90</v>
      </c>
      <c r="F142" s="247" t="s">
        <v>307</v>
      </c>
      <c r="G142" s="115">
        <f t="shared" si="4"/>
        <v>6.61</v>
      </c>
      <c r="H142" s="115">
        <v>60.15</v>
      </c>
      <c r="I142" s="262">
        <f t="shared" si="3"/>
        <v>66.099999999999994</v>
      </c>
      <c r="J142" s="14"/>
    </row>
    <row r="143" spans="1:10" ht="24">
      <c r="A143" s="13"/>
      <c r="B143" s="133">
        <v>10</v>
      </c>
      <c r="C143" s="35" t="s">
        <v>296</v>
      </c>
      <c r="D143" s="238"/>
      <c r="E143" s="160" t="s">
        <v>90</v>
      </c>
      <c r="F143" s="247" t="s">
        <v>308</v>
      </c>
      <c r="G143" s="115">
        <f t="shared" si="4"/>
        <v>5.81</v>
      </c>
      <c r="H143" s="115">
        <v>52.85</v>
      </c>
      <c r="I143" s="262">
        <f t="shared" si="3"/>
        <v>58.1</v>
      </c>
      <c r="J143" s="14"/>
    </row>
    <row r="144" spans="1:10" ht="36">
      <c r="A144" s="13"/>
      <c r="B144" s="133">
        <v>20</v>
      </c>
      <c r="C144" s="35" t="s">
        <v>297</v>
      </c>
      <c r="D144" s="238"/>
      <c r="E144" s="172" t="s">
        <v>301</v>
      </c>
      <c r="F144" s="247" t="s">
        <v>305</v>
      </c>
      <c r="G144" s="115">
        <f t="shared" si="4"/>
        <v>8.6</v>
      </c>
      <c r="H144" s="115">
        <v>78.23</v>
      </c>
      <c r="I144" s="262">
        <f t="shared" si="3"/>
        <v>172</v>
      </c>
      <c r="J144" s="14"/>
    </row>
    <row r="145" spans="1:10" ht="36">
      <c r="A145" s="13"/>
      <c r="B145" s="133">
        <v>20</v>
      </c>
      <c r="C145" s="35" t="s">
        <v>297</v>
      </c>
      <c r="D145" s="238"/>
      <c r="E145" s="172" t="s">
        <v>302</v>
      </c>
      <c r="F145" s="247" t="s">
        <v>305</v>
      </c>
      <c r="G145" s="115">
        <f t="shared" si="4"/>
        <v>8.6</v>
      </c>
      <c r="H145" s="115">
        <v>78.23</v>
      </c>
      <c r="I145" s="262">
        <f t="shared" si="3"/>
        <v>172</v>
      </c>
      <c r="J145" s="14"/>
    </row>
    <row r="146" spans="1:10" ht="36">
      <c r="A146" s="13"/>
      <c r="B146" s="133">
        <v>20</v>
      </c>
      <c r="C146" s="35" t="s">
        <v>297</v>
      </c>
      <c r="D146" s="238"/>
      <c r="E146" s="172" t="s">
        <v>303</v>
      </c>
      <c r="F146" s="247" t="s">
        <v>305</v>
      </c>
      <c r="G146" s="115">
        <f t="shared" si="4"/>
        <v>8.6</v>
      </c>
      <c r="H146" s="115">
        <v>78.23</v>
      </c>
      <c r="I146" s="262">
        <f t="shared" si="3"/>
        <v>172</v>
      </c>
      <c r="J146" s="14"/>
    </row>
    <row r="147" spans="1:10" ht="36">
      <c r="A147" s="13"/>
      <c r="B147" s="133">
        <v>20</v>
      </c>
      <c r="C147" s="35" t="s">
        <v>298</v>
      </c>
      <c r="D147" s="238"/>
      <c r="E147" s="160"/>
      <c r="F147" s="247" t="s">
        <v>306</v>
      </c>
      <c r="G147" s="115">
        <f t="shared" si="4"/>
        <v>4.58</v>
      </c>
      <c r="H147" s="115">
        <v>41.66</v>
      </c>
      <c r="I147" s="262">
        <f t="shared" si="3"/>
        <v>91.6</v>
      </c>
      <c r="J147" s="14"/>
    </row>
    <row r="148" spans="1:10" ht="36">
      <c r="A148" s="13"/>
      <c r="B148" s="133">
        <v>20</v>
      </c>
      <c r="C148" s="35" t="s">
        <v>299</v>
      </c>
      <c r="D148" s="238"/>
      <c r="E148" s="172" t="s">
        <v>304</v>
      </c>
      <c r="F148" s="247" t="s">
        <v>311</v>
      </c>
      <c r="G148" s="115">
        <f t="shared" si="4"/>
        <v>11.07</v>
      </c>
      <c r="H148" s="115">
        <v>100.66</v>
      </c>
      <c r="I148" s="262">
        <f t="shared" ref="I148:I176" si="5">ROUND(IF(ISNUMBER(B148), G148*B148, 0),5)</f>
        <v>221.4</v>
      </c>
      <c r="J148" s="14"/>
    </row>
    <row r="149" spans="1:10" ht="12.4" hidden="1" customHeight="1">
      <c r="A149" s="13"/>
      <c r="B149" s="1"/>
      <c r="C149" s="36"/>
      <c r="D149" s="287"/>
      <c r="E149" s="288"/>
      <c r="F149" s="42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1"/>
      <c r="I149" s="149">
        <f t="shared" si="5"/>
        <v>0</v>
      </c>
      <c r="J149" s="14"/>
    </row>
    <row r="150" spans="1:10" ht="12" hidden="1" customHeight="1">
      <c r="A150" s="13"/>
      <c r="B150" s="1"/>
      <c r="C150" s="35"/>
      <c r="D150" s="287"/>
      <c r="E150" s="288"/>
      <c r="F150" s="42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1"/>
      <c r="I150" s="149">
        <f t="shared" si="5"/>
        <v>0</v>
      </c>
      <c r="J150" s="14"/>
    </row>
    <row r="151" spans="1:10" ht="12.4" hidden="1" customHeight="1">
      <c r="A151" s="13"/>
      <c r="B151" s="1"/>
      <c r="C151" s="35"/>
      <c r="D151" s="287"/>
      <c r="E151" s="288"/>
      <c r="F151" s="42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1"/>
      <c r="I151" s="149">
        <f t="shared" si="5"/>
        <v>0</v>
      </c>
      <c r="J151" s="14"/>
    </row>
    <row r="152" spans="1:10" ht="12.4" hidden="1" customHeight="1">
      <c r="A152" s="13"/>
      <c r="B152" s="1"/>
      <c r="C152" s="35"/>
      <c r="D152" s="287"/>
      <c r="E152" s="288"/>
      <c r="F152" s="42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1"/>
      <c r="I152" s="149">
        <f t="shared" si="5"/>
        <v>0</v>
      </c>
      <c r="J152" s="14"/>
    </row>
    <row r="153" spans="1:10" ht="12.4" hidden="1" customHeight="1">
      <c r="A153" s="13"/>
      <c r="B153" s="1"/>
      <c r="C153" s="35"/>
      <c r="D153" s="287"/>
      <c r="E153" s="288"/>
      <c r="F153" s="42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1"/>
      <c r="I153" s="149">
        <f t="shared" si="5"/>
        <v>0</v>
      </c>
      <c r="J153" s="14"/>
    </row>
    <row r="154" spans="1:10" ht="12.4" hidden="1" customHeight="1">
      <c r="A154" s="13"/>
      <c r="B154" s="1"/>
      <c r="C154" s="35"/>
      <c r="D154" s="287"/>
      <c r="E154" s="288"/>
      <c r="F154" s="42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1"/>
      <c r="I154" s="149">
        <f t="shared" si="5"/>
        <v>0</v>
      </c>
      <c r="J154" s="14"/>
    </row>
    <row r="155" spans="1:10" ht="12.4" hidden="1" customHeight="1">
      <c r="A155" s="13"/>
      <c r="B155" s="1"/>
      <c r="C155" s="35"/>
      <c r="D155" s="287"/>
      <c r="E155" s="288"/>
      <c r="F155" s="42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1"/>
      <c r="I155" s="149">
        <f t="shared" si="5"/>
        <v>0</v>
      </c>
      <c r="J155" s="14"/>
    </row>
    <row r="156" spans="1:10" ht="12.4" hidden="1" customHeight="1">
      <c r="A156" s="13"/>
      <c r="B156" s="1"/>
      <c r="C156" s="35"/>
      <c r="D156" s="287"/>
      <c r="E156" s="288"/>
      <c r="F156" s="42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1"/>
      <c r="I156" s="149">
        <f t="shared" si="5"/>
        <v>0</v>
      </c>
      <c r="J156" s="14"/>
    </row>
    <row r="157" spans="1:10" ht="12.4" hidden="1" customHeight="1">
      <c r="A157" s="13"/>
      <c r="B157" s="1"/>
      <c r="C157" s="35"/>
      <c r="D157" s="287"/>
      <c r="E157" s="288"/>
      <c r="F157" s="42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1"/>
      <c r="I157" s="149">
        <f t="shared" si="5"/>
        <v>0</v>
      </c>
      <c r="J157" s="14"/>
    </row>
    <row r="158" spans="1:10" ht="12.4" hidden="1" customHeight="1">
      <c r="A158" s="13"/>
      <c r="B158" s="1"/>
      <c r="C158" s="35"/>
      <c r="D158" s="287"/>
      <c r="E158" s="288"/>
      <c r="F158" s="42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1"/>
      <c r="I158" s="149">
        <f t="shared" si="5"/>
        <v>0</v>
      </c>
      <c r="J158" s="14"/>
    </row>
    <row r="159" spans="1:10" ht="12.4" hidden="1" customHeight="1">
      <c r="A159" s="13"/>
      <c r="B159" s="1"/>
      <c r="C159" s="35"/>
      <c r="D159" s="287"/>
      <c r="E159" s="288"/>
      <c r="F159" s="42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1"/>
      <c r="I159" s="149">
        <f t="shared" si="5"/>
        <v>0</v>
      </c>
      <c r="J159" s="14"/>
    </row>
    <row r="160" spans="1:10" ht="12.4" hidden="1" customHeight="1">
      <c r="A160" s="13"/>
      <c r="B160" s="1"/>
      <c r="C160" s="35"/>
      <c r="D160" s="287"/>
      <c r="E160" s="288"/>
      <c r="F160" s="42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1"/>
      <c r="I160" s="149">
        <f t="shared" si="5"/>
        <v>0</v>
      </c>
      <c r="J160" s="14"/>
    </row>
    <row r="161" spans="1:10" ht="12.4" hidden="1" customHeight="1">
      <c r="A161" s="13"/>
      <c r="B161" s="1"/>
      <c r="C161" s="35"/>
      <c r="D161" s="287"/>
      <c r="E161" s="288"/>
      <c r="F161" s="42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1"/>
      <c r="I161" s="149">
        <f t="shared" si="5"/>
        <v>0</v>
      </c>
      <c r="J161" s="14"/>
    </row>
    <row r="162" spans="1:10" ht="12.4" hidden="1" customHeight="1">
      <c r="A162" s="13"/>
      <c r="B162" s="1"/>
      <c r="C162" s="35"/>
      <c r="D162" s="287"/>
      <c r="E162" s="288"/>
      <c r="F162" s="42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1"/>
      <c r="I162" s="149">
        <f t="shared" si="5"/>
        <v>0</v>
      </c>
      <c r="J162" s="14"/>
    </row>
    <row r="163" spans="1:10" ht="12.4" hidden="1" customHeight="1">
      <c r="A163" s="13"/>
      <c r="B163" s="1"/>
      <c r="C163" s="35"/>
      <c r="D163" s="287"/>
      <c r="E163" s="288"/>
      <c r="F163" s="42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1"/>
      <c r="I163" s="149">
        <f t="shared" si="5"/>
        <v>0</v>
      </c>
      <c r="J163" s="14"/>
    </row>
    <row r="164" spans="1:10" ht="12.4" hidden="1" customHeight="1">
      <c r="A164" s="13"/>
      <c r="B164" s="1"/>
      <c r="C164" s="35"/>
      <c r="D164" s="287"/>
      <c r="E164" s="288"/>
      <c r="F164" s="42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1"/>
      <c r="I164" s="149">
        <f t="shared" si="5"/>
        <v>0</v>
      </c>
      <c r="J164" s="14"/>
    </row>
    <row r="165" spans="1:10" ht="12.4" hidden="1" customHeight="1">
      <c r="A165" s="13"/>
      <c r="B165" s="1"/>
      <c r="C165" s="35"/>
      <c r="D165" s="287"/>
      <c r="E165" s="288"/>
      <c r="F165" s="42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1"/>
      <c r="I165" s="149">
        <f t="shared" si="5"/>
        <v>0</v>
      </c>
      <c r="J165" s="14"/>
    </row>
    <row r="166" spans="1:10" ht="12.4" hidden="1" customHeight="1">
      <c r="A166" s="13"/>
      <c r="B166" s="1"/>
      <c r="C166" s="35"/>
      <c r="D166" s="287"/>
      <c r="E166" s="288"/>
      <c r="F166" s="42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1"/>
      <c r="I166" s="149">
        <f t="shared" si="5"/>
        <v>0</v>
      </c>
      <c r="J166" s="14"/>
    </row>
    <row r="167" spans="1:10" ht="12.4" hidden="1" customHeight="1">
      <c r="A167" s="13"/>
      <c r="B167" s="1"/>
      <c r="C167" s="35"/>
      <c r="D167" s="287"/>
      <c r="E167" s="288"/>
      <c r="F167" s="42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1"/>
      <c r="I167" s="149">
        <f t="shared" si="5"/>
        <v>0</v>
      </c>
      <c r="J167" s="14"/>
    </row>
    <row r="168" spans="1:10" ht="12.4" hidden="1" customHeight="1">
      <c r="A168" s="13"/>
      <c r="B168" s="1"/>
      <c r="C168" s="35"/>
      <c r="D168" s="287"/>
      <c r="E168" s="288"/>
      <c r="F168" s="42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1"/>
      <c r="I168" s="149">
        <f t="shared" si="5"/>
        <v>0</v>
      </c>
      <c r="J168" s="14"/>
    </row>
    <row r="169" spans="1:10" ht="12.4" hidden="1" customHeight="1">
      <c r="A169" s="13"/>
      <c r="B169" s="1"/>
      <c r="C169" s="35"/>
      <c r="D169" s="287"/>
      <c r="E169" s="288"/>
      <c r="F169" s="42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1"/>
      <c r="I169" s="149">
        <f t="shared" si="5"/>
        <v>0</v>
      </c>
      <c r="J169" s="14"/>
    </row>
    <row r="170" spans="1:10" ht="12.4" hidden="1" customHeight="1">
      <c r="A170" s="13"/>
      <c r="B170" s="1"/>
      <c r="C170" s="35"/>
      <c r="D170" s="287"/>
      <c r="E170" s="288"/>
      <c r="F170" s="42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1"/>
      <c r="I170" s="149">
        <f t="shared" si="5"/>
        <v>0</v>
      </c>
      <c r="J170" s="14"/>
    </row>
    <row r="171" spans="1:10" ht="12.4" hidden="1" customHeight="1">
      <c r="A171" s="13"/>
      <c r="B171" s="1"/>
      <c r="C171" s="35"/>
      <c r="D171" s="287"/>
      <c r="E171" s="288"/>
      <c r="F171" s="42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1"/>
      <c r="I171" s="149">
        <f t="shared" si="5"/>
        <v>0</v>
      </c>
      <c r="J171" s="14"/>
    </row>
    <row r="172" spans="1:10" ht="12.4" hidden="1" customHeight="1">
      <c r="A172" s="13"/>
      <c r="B172" s="1"/>
      <c r="C172" s="35"/>
      <c r="D172" s="287"/>
      <c r="E172" s="288"/>
      <c r="F172" s="42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1"/>
      <c r="I172" s="149">
        <f t="shared" si="5"/>
        <v>0</v>
      </c>
      <c r="J172" s="14"/>
    </row>
    <row r="173" spans="1:10" ht="12.4" hidden="1" customHeight="1">
      <c r="A173" s="13"/>
      <c r="B173" s="1"/>
      <c r="C173" s="35"/>
      <c r="D173" s="287"/>
      <c r="E173" s="288"/>
      <c r="F173" s="42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1"/>
      <c r="I173" s="149">
        <f t="shared" si="5"/>
        <v>0</v>
      </c>
      <c r="J173" s="14"/>
    </row>
    <row r="174" spans="1:10" ht="12.4" hidden="1" customHeight="1">
      <c r="A174" s="13"/>
      <c r="B174" s="1"/>
      <c r="C174" s="35"/>
      <c r="D174" s="287"/>
      <c r="E174" s="288"/>
      <c r="F174" s="42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1"/>
      <c r="I174" s="149">
        <f t="shared" si="5"/>
        <v>0</v>
      </c>
      <c r="J174" s="14"/>
    </row>
    <row r="175" spans="1:10" ht="12.4" hidden="1" customHeight="1">
      <c r="A175" s="13"/>
      <c r="B175" s="1"/>
      <c r="C175" s="35"/>
      <c r="D175" s="287"/>
      <c r="E175" s="288"/>
      <c r="F175" s="42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1"/>
      <c r="I175" s="149">
        <f t="shared" si="5"/>
        <v>0</v>
      </c>
      <c r="J175" s="14"/>
    </row>
    <row r="176" spans="1:10" ht="12.4" hidden="1" customHeight="1">
      <c r="A176" s="13"/>
      <c r="B176" s="1"/>
      <c r="C176" s="35"/>
      <c r="D176" s="287"/>
      <c r="E176" s="288"/>
      <c r="F176" s="42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1"/>
      <c r="I176" s="149">
        <f t="shared" si="5"/>
        <v>0</v>
      </c>
      <c r="J176" s="14"/>
    </row>
    <row r="177" spans="1:10" ht="12.4" hidden="1" customHeight="1">
      <c r="A177" s="13"/>
      <c r="B177" s="1"/>
      <c r="C177" s="36"/>
      <c r="D177" s="287"/>
      <c r="E177" s="288"/>
      <c r="F177" s="42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1"/>
      <c r="I177" s="149">
        <f>ROUND(IF(ISNUMBER(B177), G177*B177, 0),5)</f>
        <v>0</v>
      </c>
      <c r="J177" s="14"/>
    </row>
    <row r="178" spans="1:10" ht="12" hidden="1" customHeight="1">
      <c r="A178" s="13"/>
      <c r="B178" s="1"/>
      <c r="C178" s="35"/>
      <c r="D178" s="287"/>
      <c r="E178" s="288"/>
      <c r="F178" s="42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1"/>
      <c r="I178" s="149">
        <f t="shared" ref="I178:I232" si="6">ROUND(IF(ISNUMBER(B178), G178*B178, 0),5)</f>
        <v>0</v>
      </c>
      <c r="J178" s="14"/>
    </row>
    <row r="179" spans="1:10" ht="12.4" hidden="1" customHeight="1">
      <c r="A179" s="13"/>
      <c r="B179" s="1"/>
      <c r="C179" s="35"/>
      <c r="D179" s="287"/>
      <c r="E179" s="288"/>
      <c r="F179" s="42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1"/>
      <c r="I179" s="149">
        <f t="shared" si="6"/>
        <v>0</v>
      </c>
      <c r="J179" s="14"/>
    </row>
    <row r="180" spans="1:10" ht="12.4" hidden="1" customHeight="1">
      <c r="A180" s="13"/>
      <c r="B180" s="1"/>
      <c r="C180" s="35"/>
      <c r="D180" s="287"/>
      <c r="E180" s="288"/>
      <c r="F180" s="42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1"/>
      <c r="I180" s="149">
        <f t="shared" si="6"/>
        <v>0</v>
      </c>
      <c r="J180" s="14"/>
    </row>
    <row r="181" spans="1:10" ht="12.4" hidden="1" customHeight="1">
      <c r="A181" s="13"/>
      <c r="B181" s="1"/>
      <c r="C181" s="35"/>
      <c r="D181" s="287"/>
      <c r="E181" s="288"/>
      <c r="F181" s="42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1"/>
      <c r="I181" s="149">
        <f t="shared" si="6"/>
        <v>0</v>
      </c>
      <c r="J181" s="14"/>
    </row>
    <row r="182" spans="1:10" ht="12.4" hidden="1" customHeight="1">
      <c r="A182" s="13"/>
      <c r="B182" s="1"/>
      <c r="C182" s="35"/>
      <c r="D182" s="287"/>
      <c r="E182" s="288"/>
      <c r="F182" s="42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1"/>
      <c r="I182" s="149">
        <f t="shared" si="6"/>
        <v>0</v>
      </c>
      <c r="J182" s="14"/>
    </row>
    <row r="183" spans="1:10" ht="12.4" hidden="1" customHeight="1">
      <c r="A183" s="13"/>
      <c r="B183" s="1"/>
      <c r="C183" s="35"/>
      <c r="D183" s="287"/>
      <c r="E183" s="288"/>
      <c r="F183" s="42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1"/>
      <c r="I183" s="149">
        <f t="shared" si="6"/>
        <v>0</v>
      </c>
      <c r="J183" s="14"/>
    </row>
    <row r="184" spans="1:10" ht="12.4" hidden="1" customHeight="1">
      <c r="A184" s="13"/>
      <c r="B184" s="1"/>
      <c r="C184" s="35"/>
      <c r="D184" s="287"/>
      <c r="E184" s="288"/>
      <c r="F184" s="42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1"/>
      <c r="I184" s="149">
        <f t="shared" si="6"/>
        <v>0</v>
      </c>
      <c r="J184" s="14"/>
    </row>
    <row r="185" spans="1:10" ht="12.4" hidden="1" customHeight="1">
      <c r="A185" s="13"/>
      <c r="B185" s="1"/>
      <c r="C185" s="35"/>
      <c r="D185" s="287"/>
      <c r="E185" s="288"/>
      <c r="F185" s="42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1"/>
      <c r="I185" s="149">
        <f t="shared" si="6"/>
        <v>0</v>
      </c>
      <c r="J185" s="14"/>
    </row>
    <row r="186" spans="1:10" ht="12.4" hidden="1" customHeight="1">
      <c r="A186" s="13"/>
      <c r="B186" s="1"/>
      <c r="C186" s="35"/>
      <c r="D186" s="287"/>
      <c r="E186" s="288"/>
      <c r="F186" s="42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1"/>
      <c r="I186" s="149">
        <f t="shared" si="6"/>
        <v>0</v>
      </c>
      <c r="J186" s="14"/>
    </row>
    <row r="187" spans="1:10" ht="12.4" hidden="1" customHeight="1">
      <c r="A187" s="13"/>
      <c r="B187" s="1"/>
      <c r="C187" s="35"/>
      <c r="D187" s="287"/>
      <c r="E187" s="288"/>
      <c r="F187" s="42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1"/>
      <c r="I187" s="149">
        <f t="shared" si="6"/>
        <v>0</v>
      </c>
      <c r="J187" s="14"/>
    </row>
    <row r="188" spans="1:10" ht="12.4" hidden="1" customHeight="1">
      <c r="A188" s="13"/>
      <c r="B188" s="1"/>
      <c r="C188" s="35"/>
      <c r="D188" s="287"/>
      <c r="E188" s="288"/>
      <c r="F188" s="42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1"/>
      <c r="I188" s="149">
        <f t="shared" si="6"/>
        <v>0</v>
      </c>
      <c r="J188" s="14"/>
    </row>
    <row r="189" spans="1:10" ht="12.4" hidden="1" customHeight="1">
      <c r="A189" s="13"/>
      <c r="B189" s="1"/>
      <c r="C189" s="35"/>
      <c r="D189" s="287"/>
      <c r="E189" s="288"/>
      <c r="F189" s="42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1"/>
      <c r="I189" s="149">
        <f t="shared" si="6"/>
        <v>0</v>
      </c>
      <c r="J189" s="14"/>
    </row>
    <row r="190" spans="1:10" ht="12.4" hidden="1" customHeight="1">
      <c r="A190" s="13"/>
      <c r="B190" s="1"/>
      <c r="C190" s="35"/>
      <c r="D190" s="287"/>
      <c r="E190" s="288"/>
      <c r="F190" s="42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1"/>
      <c r="I190" s="149">
        <f t="shared" si="6"/>
        <v>0</v>
      </c>
      <c r="J190" s="14"/>
    </row>
    <row r="191" spans="1:10" ht="12.4" hidden="1" customHeight="1">
      <c r="A191" s="13"/>
      <c r="B191" s="1"/>
      <c r="C191" s="35"/>
      <c r="D191" s="287"/>
      <c r="E191" s="288"/>
      <c r="F191" s="42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1"/>
      <c r="I191" s="149">
        <f t="shared" si="6"/>
        <v>0</v>
      </c>
      <c r="J191" s="14"/>
    </row>
    <row r="192" spans="1:10" ht="12.4" hidden="1" customHeight="1">
      <c r="A192" s="13"/>
      <c r="B192" s="1"/>
      <c r="C192" s="35"/>
      <c r="D192" s="287"/>
      <c r="E192" s="288"/>
      <c r="F192" s="42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1"/>
      <c r="I192" s="149">
        <f t="shared" si="6"/>
        <v>0</v>
      </c>
      <c r="J192" s="14"/>
    </row>
    <row r="193" spans="1:10" ht="12.4" hidden="1" customHeight="1">
      <c r="A193" s="13"/>
      <c r="B193" s="1"/>
      <c r="C193" s="36"/>
      <c r="D193" s="287"/>
      <c r="E193" s="288"/>
      <c r="F193" s="42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1"/>
      <c r="I193" s="149">
        <f t="shared" si="6"/>
        <v>0</v>
      </c>
      <c r="J193" s="14"/>
    </row>
    <row r="194" spans="1:10" ht="12.4" hidden="1" customHeight="1">
      <c r="A194" s="13"/>
      <c r="B194" s="1"/>
      <c r="C194" s="36"/>
      <c r="D194" s="287"/>
      <c r="E194" s="288"/>
      <c r="F194" s="42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1"/>
      <c r="I194" s="149">
        <f t="shared" si="6"/>
        <v>0</v>
      </c>
      <c r="J194" s="14"/>
    </row>
    <row r="195" spans="1:10" ht="12.4" hidden="1" customHeight="1">
      <c r="A195" s="13"/>
      <c r="B195" s="1"/>
      <c r="C195" s="35"/>
      <c r="D195" s="287"/>
      <c r="E195" s="288"/>
      <c r="F195" s="42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1"/>
      <c r="I195" s="149">
        <f t="shared" si="6"/>
        <v>0</v>
      </c>
      <c r="J195" s="14"/>
    </row>
    <row r="196" spans="1:10" ht="12.4" hidden="1" customHeight="1">
      <c r="A196" s="13"/>
      <c r="B196" s="1"/>
      <c r="C196" s="35"/>
      <c r="D196" s="287"/>
      <c r="E196" s="288"/>
      <c r="F196" s="42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1"/>
      <c r="I196" s="149">
        <f t="shared" si="6"/>
        <v>0</v>
      </c>
      <c r="J196" s="14"/>
    </row>
    <row r="197" spans="1:10" ht="12.4" hidden="1" customHeight="1">
      <c r="A197" s="13"/>
      <c r="B197" s="1"/>
      <c r="C197" s="35"/>
      <c r="D197" s="287"/>
      <c r="E197" s="288"/>
      <c r="F197" s="42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1"/>
      <c r="I197" s="149">
        <f t="shared" si="6"/>
        <v>0</v>
      </c>
      <c r="J197" s="14"/>
    </row>
    <row r="198" spans="1:10" ht="12.4" hidden="1" customHeight="1">
      <c r="A198" s="13"/>
      <c r="B198" s="1"/>
      <c r="C198" s="35"/>
      <c r="D198" s="287"/>
      <c r="E198" s="288"/>
      <c r="F198" s="42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1"/>
      <c r="I198" s="149">
        <f t="shared" si="6"/>
        <v>0</v>
      </c>
      <c r="J198" s="14"/>
    </row>
    <row r="199" spans="1:10" ht="12.4" hidden="1" customHeight="1">
      <c r="A199" s="13"/>
      <c r="B199" s="1"/>
      <c r="C199" s="35"/>
      <c r="D199" s="287"/>
      <c r="E199" s="288"/>
      <c r="F199" s="42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1"/>
      <c r="I199" s="149">
        <f t="shared" si="6"/>
        <v>0</v>
      </c>
      <c r="J199" s="14"/>
    </row>
    <row r="200" spans="1:10" ht="12.4" hidden="1" customHeight="1">
      <c r="A200" s="13"/>
      <c r="B200" s="1"/>
      <c r="C200" s="35"/>
      <c r="D200" s="287"/>
      <c r="E200" s="288"/>
      <c r="F200" s="42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1"/>
      <c r="I200" s="149">
        <f t="shared" si="6"/>
        <v>0</v>
      </c>
      <c r="J200" s="14"/>
    </row>
    <row r="201" spans="1:10" ht="12.4" hidden="1" customHeight="1">
      <c r="A201" s="13"/>
      <c r="B201" s="1"/>
      <c r="C201" s="35"/>
      <c r="D201" s="287"/>
      <c r="E201" s="288"/>
      <c r="F201" s="42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1"/>
      <c r="I201" s="149">
        <f t="shared" si="6"/>
        <v>0</v>
      </c>
      <c r="J201" s="14"/>
    </row>
    <row r="202" spans="1:10" ht="12.4" hidden="1" customHeight="1">
      <c r="A202" s="13"/>
      <c r="B202" s="1"/>
      <c r="C202" s="35"/>
      <c r="D202" s="287"/>
      <c r="E202" s="288"/>
      <c r="F202" s="42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1"/>
      <c r="I202" s="149">
        <f t="shared" si="6"/>
        <v>0</v>
      </c>
      <c r="J202" s="14"/>
    </row>
    <row r="203" spans="1:10" ht="12.4" hidden="1" customHeight="1">
      <c r="A203" s="13"/>
      <c r="B203" s="1"/>
      <c r="C203" s="35"/>
      <c r="D203" s="287"/>
      <c r="E203" s="288"/>
      <c r="F203" s="42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1"/>
      <c r="I203" s="149">
        <f t="shared" si="6"/>
        <v>0</v>
      </c>
      <c r="J203" s="14"/>
    </row>
    <row r="204" spans="1:10" ht="12.4" hidden="1" customHeight="1">
      <c r="A204" s="13"/>
      <c r="B204" s="1"/>
      <c r="C204" s="35"/>
      <c r="D204" s="287"/>
      <c r="E204" s="288"/>
      <c r="F204" s="42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1"/>
      <c r="I204" s="149">
        <f t="shared" si="6"/>
        <v>0</v>
      </c>
      <c r="J204" s="14"/>
    </row>
    <row r="205" spans="1:10" ht="12.4" hidden="1" customHeight="1">
      <c r="A205" s="13"/>
      <c r="B205" s="1"/>
      <c r="C205" s="36"/>
      <c r="D205" s="287"/>
      <c r="E205" s="288"/>
      <c r="F205" s="42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1"/>
      <c r="I205" s="149">
        <f t="shared" si="6"/>
        <v>0</v>
      </c>
      <c r="J205" s="14"/>
    </row>
    <row r="206" spans="1:10" ht="12" hidden="1" customHeight="1">
      <c r="A206" s="13"/>
      <c r="B206" s="1"/>
      <c r="C206" s="35"/>
      <c r="D206" s="287"/>
      <c r="E206" s="288"/>
      <c r="F206" s="42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1"/>
      <c r="I206" s="149">
        <f t="shared" si="6"/>
        <v>0</v>
      </c>
      <c r="J206" s="14"/>
    </row>
    <row r="207" spans="1:10" ht="12.4" hidden="1" customHeight="1">
      <c r="A207" s="13"/>
      <c r="B207" s="1"/>
      <c r="C207" s="35"/>
      <c r="D207" s="287"/>
      <c r="E207" s="288"/>
      <c r="F207" s="42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1"/>
      <c r="I207" s="149">
        <f t="shared" si="6"/>
        <v>0</v>
      </c>
      <c r="J207" s="14"/>
    </row>
    <row r="208" spans="1:10" ht="12.4" hidden="1" customHeight="1">
      <c r="A208" s="13"/>
      <c r="B208" s="1"/>
      <c r="C208" s="35"/>
      <c r="D208" s="287"/>
      <c r="E208" s="288"/>
      <c r="F208" s="42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1"/>
      <c r="I208" s="149">
        <f t="shared" si="6"/>
        <v>0</v>
      </c>
      <c r="J208" s="14"/>
    </row>
    <row r="209" spans="1:10" ht="12.4" hidden="1" customHeight="1">
      <c r="A209" s="13"/>
      <c r="B209" s="1"/>
      <c r="C209" s="35"/>
      <c r="D209" s="287"/>
      <c r="E209" s="288"/>
      <c r="F209" s="42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1"/>
      <c r="I209" s="149">
        <f t="shared" si="6"/>
        <v>0</v>
      </c>
      <c r="J209" s="14"/>
    </row>
    <row r="210" spans="1:10" ht="12.4" hidden="1" customHeight="1">
      <c r="A210" s="13"/>
      <c r="B210" s="1"/>
      <c r="C210" s="35"/>
      <c r="D210" s="287"/>
      <c r="E210" s="288"/>
      <c r="F210" s="42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1"/>
      <c r="I210" s="149">
        <f t="shared" si="6"/>
        <v>0</v>
      </c>
      <c r="J210" s="14"/>
    </row>
    <row r="211" spans="1:10" ht="12.4" hidden="1" customHeight="1">
      <c r="A211" s="13"/>
      <c r="B211" s="1"/>
      <c r="C211" s="35"/>
      <c r="D211" s="287"/>
      <c r="E211" s="288"/>
      <c r="F211" s="42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1"/>
      <c r="I211" s="149">
        <f t="shared" si="6"/>
        <v>0</v>
      </c>
      <c r="J211" s="14"/>
    </row>
    <row r="212" spans="1:10" ht="12.4" hidden="1" customHeight="1">
      <c r="A212" s="13"/>
      <c r="B212" s="1"/>
      <c r="C212" s="35"/>
      <c r="D212" s="287"/>
      <c r="E212" s="288"/>
      <c r="F212" s="42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1"/>
      <c r="I212" s="149">
        <f t="shared" si="6"/>
        <v>0</v>
      </c>
      <c r="J212" s="14"/>
    </row>
    <row r="213" spans="1:10" ht="12.4" hidden="1" customHeight="1">
      <c r="A213" s="13"/>
      <c r="B213" s="1"/>
      <c r="C213" s="35"/>
      <c r="D213" s="287"/>
      <c r="E213" s="288"/>
      <c r="F213" s="42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1"/>
      <c r="I213" s="149">
        <f t="shared" si="6"/>
        <v>0</v>
      </c>
      <c r="J213" s="14"/>
    </row>
    <row r="214" spans="1:10" ht="12.4" hidden="1" customHeight="1">
      <c r="A214" s="13"/>
      <c r="B214" s="1"/>
      <c r="C214" s="35"/>
      <c r="D214" s="287"/>
      <c r="E214" s="288"/>
      <c r="F214" s="42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1"/>
      <c r="I214" s="149">
        <f t="shared" si="6"/>
        <v>0</v>
      </c>
      <c r="J214" s="14"/>
    </row>
    <row r="215" spans="1:10" ht="12.4" hidden="1" customHeight="1">
      <c r="A215" s="13"/>
      <c r="B215" s="1"/>
      <c r="C215" s="35"/>
      <c r="D215" s="287"/>
      <c r="E215" s="288"/>
      <c r="F215" s="42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1"/>
      <c r="I215" s="149">
        <f t="shared" si="6"/>
        <v>0</v>
      </c>
      <c r="J215" s="14"/>
    </row>
    <row r="216" spans="1:10" ht="12.4" hidden="1" customHeight="1">
      <c r="A216" s="13"/>
      <c r="B216" s="1"/>
      <c r="C216" s="35"/>
      <c r="D216" s="287"/>
      <c r="E216" s="288"/>
      <c r="F216" s="42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1"/>
      <c r="I216" s="149">
        <f t="shared" si="6"/>
        <v>0</v>
      </c>
      <c r="J216" s="14"/>
    </row>
    <row r="217" spans="1:10" ht="12.4" hidden="1" customHeight="1">
      <c r="A217" s="13"/>
      <c r="B217" s="1"/>
      <c r="C217" s="35"/>
      <c r="D217" s="287"/>
      <c r="E217" s="288"/>
      <c r="F217" s="42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1"/>
      <c r="I217" s="149">
        <f t="shared" si="6"/>
        <v>0</v>
      </c>
      <c r="J217" s="14"/>
    </row>
    <row r="218" spans="1:10" ht="12.4" hidden="1" customHeight="1">
      <c r="A218" s="13"/>
      <c r="B218" s="1"/>
      <c r="C218" s="35"/>
      <c r="D218" s="287"/>
      <c r="E218" s="288"/>
      <c r="F218" s="42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1"/>
      <c r="I218" s="149">
        <f t="shared" si="6"/>
        <v>0</v>
      </c>
      <c r="J218" s="14"/>
    </row>
    <row r="219" spans="1:10" ht="12.4" hidden="1" customHeight="1">
      <c r="A219" s="13"/>
      <c r="B219" s="1"/>
      <c r="C219" s="35"/>
      <c r="D219" s="287"/>
      <c r="E219" s="288"/>
      <c r="F219" s="42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1"/>
      <c r="I219" s="149">
        <f t="shared" si="6"/>
        <v>0</v>
      </c>
      <c r="J219" s="14"/>
    </row>
    <row r="220" spans="1:10" ht="12.4" hidden="1" customHeight="1">
      <c r="A220" s="13"/>
      <c r="B220" s="1"/>
      <c r="C220" s="35"/>
      <c r="D220" s="287"/>
      <c r="E220" s="288"/>
      <c r="F220" s="42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1"/>
      <c r="I220" s="149">
        <f t="shared" si="6"/>
        <v>0</v>
      </c>
      <c r="J220" s="14"/>
    </row>
    <row r="221" spans="1:10" ht="12.4" hidden="1" customHeight="1">
      <c r="A221" s="13"/>
      <c r="B221" s="1"/>
      <c r="C221" s="35"/>
      <c r="D221" s="287"/>
      <c r="E221" s="288"/>
      <c r="F221" s="42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1"/>
      <c r="I221" s="149">
        <f t="shared" si="6"/>
        <v>0</v>
      </c>
      <c r="J221" s="14"/>
    </row>
    <row r="222" spans="1:10" ht="12.4" hidden="1" customHeight="1">
      <c r="A222" s="13"/>
      <c r="B222" s="1"/>
      <c r="C222" s="35"/>
      <c r="D222" s="287"/>
      <c r="E222" s="288"/>
      <c r="F222" s="42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1"/>
      <c r="I222" s="149">
        <f t="shared" si="6"/>
        <v>0</v>
      </c>
      <c r="J222" s="14"/>
    </row>
    <row r="223" spans="1:10" ht="12.4" hidden="1" customHeight="1">
      <c r="A223" s="13"/>
      <c r="B223" s="1"/>
      <c r="C223" s="35"/>
      <c r="D223" s="287"/>
      <c r="E223" s="288"/>
      <c r="F223" s="42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1"/>
      <c r="I223" s="149">
        <f t="shared" si="6"/>
        <v>0</v>
      </c>
      <c r="J223" s="14"/>
    </row>
    <row r="224" spans="1:10" ht="12.4" hidden="1" customHeight="1">
      <c r="A224" s="13"/>
      <c r="B224" s="1"/>
      <c r="C224" s="35"/>
      <c r="D224" s="287"/>
      <c r="E224" s="288"/>
      <c r="F224" s="42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1"/>
      <c r="I224" s="149">
        <f t="shared" si="6"/>
        <v>0</v>
      </c>
      <c r="J224" s="14"/>
    </row>
    <row r="225" spans="1:10" ht="12.4" hidden="1" customHeight="1">
      <c r="A225" s="13"/>
      <c r="B225" s="1"/>
      <c r="C225" s="35"/>
      <c r="D225" s="287"/>
      <c r="E225" s="288"/>
      <c r="F225" s="42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1"/>
      <c r="I225" s="149">
        <f t="shared" si="6"/>
        <v>0</v>
      </c>
      <c r="J225" s="14"/>
    </row>
    <row r="226" spans="1:10" ht="12.4" hidden="1" customHeight="1">
      <c r="A226" s="13"/>
      <c r="B226" s="1"/>
      <c r="C226" s="35"/>
      <c r="D226" s="287"/>
      <c r="E226" s="288"/>
      <c r="F226" s="42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1"/>
      <c r="I226" s="149">
        <f t="shared" si="6"/>
        <v>0</v>
      </c>
      <c r="J226" s="14"/>
    </row>
    <row r="227" spans="1:10" ht="12.4" hidden="1" customHeight="1">
      <c r="A227" s="13"/>
      <c r="B227" s="1"/>
      <c r="C227" s="35"/>
      <c r="D227" s="287"/>
      <c r="E227" s="288"/>
      <c r="F227" s="42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1"/>
      <c r="I227" s="149">
        <f t="shared" si="6"/>
        <v>0</v>
      </c>
      <c r="J227" s="14"/>
    </row>
    <row r="228" spans="1:10" ht="12.4" hidden="1" customHeight="1">
      <c r="A228" s="13"/>
      <c r="B228" s="1"/>
      <c r="C228" s="35"/>
      <c r="D228" s="287"/>
      <c r="E228" s="288"/>
      <c r="F228" s="42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1"/>
      <c r="I228" s="149">
        <f t="shared" si="6"/>
        <v>0</v>
      </c>
      <c r="J228" s="14"/>
    </row>
    <row r="229" spans="1:10" ht="12.4" hidden="1" customHeight="1">
      <c r="A229" s="13"/>
      <c r="B229" s="1"/>
      <c r="C229" s="35"/>
      <c r="D229" s="287"/>
      <c r="E229" s="288"/>
      <c r="F229" s="42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1"/>
      <c r="I229" s="149">
        <f t="shared" si="6"/>
        <v>0</v>
      </c>
      <c r="J229" s="14"/>
    </row>
    <row r="230" spans="1:10" ht="12.4" hidden="1" customHeight="1">
      <c r="A230" s="13"/>
      <c r="B230" s="1"/>
      <c r="C230" s="35"/>
      <c r="D230" s="287"/>
      <c r="E230" s="288"/>
      <c r="F230" s="42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1"/>
      <c r="I230" s="149">
        <f t="shared" si="6"/>
        <v>0</v>
      </c>
      <c r="J230" s="14"/>
    </row>
    <row r="231" spans="1:10" ht="12.4" hidden="1" customHeight="1">
      <c r="A231" s="13"/>
      <c r="B231" s="1"/>
      <c r="C231" s="35"/>
      <c r="D231" s="287"/>
      <c r="E231" s="288"/>
      <c r="F231" s="42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1"/>
      <c r="I231" s="149">
        <f t="shared" si="6"/>
        <v>0</v>
      </c>
      <c r="J231" s="14"/>
    </row>
    <row r="232" spans="1:10" ht="12.4" hidden="1" customHeight="1">
      <c r="A232" s="13"/>
      <c r="B232" s="1"/>
      <c r="C232" s="35"/>
      <c r="D232" s="287"/>
      <c r="E232" s="288"/>
      <c r="F232" s="42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1"/>
      <c r="I232" s="149">
        <f t="shared" si="6"/>
        <v>0</v>
      </c>
      <c r="J232" s="14"/>
    </row>
    <row r="233" spans="1:10" ht="12.4" hidden="1" customHeight="1">
      <c r="A233" s="13"/>
      <c r="B233" s="1"/>
      <c r="C233" s="36"/>
      <c r="D233" s="287"/>
      <c r="E233" s="288"/>
      <c r="F233" s="42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1"/>
      <c r="I233" s="149">
        <f>ROUND(IF(ISNUMBER(B233), G233*B233, 0),5)</f>
        <v>0</v>
      </c>
      <c r="J233" s="14"/>
    </row>
    <row r="234" spans="1:10" ht="12" hidden="1" customHeight="1">
      <c r="A234" s="13"/>
      <c r="B234" s="1"/>
      <c r="C234" s="35"/>
      <c r="D234" s="287"/>
      <c r="E234" s="288"/>
      <c r="F234" s="42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1"/>
      <c r="I234" s="149">
        <f t="shared" ref="I234:I284" si="7">ROUND(IF(ISNUMBER(B234), G234*B234, 0),5)</f>
        <v>0</v>
      </c>
      <c r="J234" s="14"/>
    </row>
    <row r="235" spans="1:10" ht="12.4" hidden="1" customHeight="1">
      <c r="A235" s="13"/>
      <c r="B235" s="1"/>
      <c r="C235" s="35"/>
      <c r="D235" s="287"/>
      <c r="E235" s="288"/>
      <c r="F235" s="42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1"/>
      <c r="I235" s="149">
        <f t="shared" si="7"/>
        <v>0</v>
      </c>
      <c r="J235" s="14"/>
    </row>
    <row r="236" spans="1:10" ht="12.4" hidden="1" customHeight="1">
      <c r="A236" s="13"/>
      <c r="B236" s="1"/>
      <c r="C236" s="35"/>
      <c r="D236" s="287"/>
      <c r="E236" s="288"/>
      <c r="F236" s="42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1"/>
      <c r="I236" s="149">
        <f t="shared" si="7"/>
        <v>0</v>
      </c>
      <c r="J236" s="14"/>
    </row>
    <row r="237" spans="1:10" ht="12.4" hidden="1" customHeight="1">
      <c r="A237" s="13"/>
      <c r="B237" s="1"/>
      <c r="C237" s="35"/>
      <c r="D237" s="287"/>
      <c r="E237" s="288"/>
      <c r="F237" s="42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1"/>
      <c r="I237" s="149">
        <f t="shared" si="7"/>
        <v>0</v>
      </c>
      <c r="J237" s="14"/>
    </row>
    <row r="238" spans="1:10" ht="12.4" hidden="1" customHeight="1">
      <c r="A238" s="13"/>
      <c r="B238" s="1"/>
      <c r="C238" s="35"/>
      <c r="D238" s="287"/>
      <c r="E238" s="288"/>
      <c r="F238" s="42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1"/>
      <c r="I238" s="149">
        <f t="shared" si="7"/>
        <v>0</v>
      </c>
      <c r="J238" s="14"/>
    </row>
    <row r="239" spans="1:10" ht="12.4" hidden="1" customHeight="1">
      <c r="A239" s="13"/>
      <c r="B239" s="1"/>
      <c r="C239" s="35"/>
      <c r="D239" s="287"/>
      <c r="E239" s="288"/>
      <c r="F239" s="42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1"/>
      <c r="I239" s="149">
        <f t="shared" si="7"/>
        <v>0</v>
      </c>
      <c r="J239" s="14"/>
    </row>
    <row r="240" spans="1:10" ht="12.4" hidden="1" customHeight="1">
      <c r="A240" s="13"/>
      <c r="B240" s="1"/>
      <c r="C240" s="35"/>
      <c r="D240" s="287"/>
      <c r="E240" s="288"/>
      <c r="F240" s="42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1"/>
      <c r="I240" s="149">
        <f t="shared" si="7"/>
        <v>0</v>
      </c>
      <c r="J240" s="14"/>
    </row>
    <row r="241" spans="1:10" ht="12.4" hidden="1" customHeight="1">
      <c r="A241" s="13"/>
      <c r="B241" s="1"/>
      <c r="C241" s="35"/>
      <c r="D241" s="287"/>
      <c r="E241" s="288"/>
      <c r="F241" s="42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1"/>
      <c r="I241" s="149">
        <f t="shared" si="7"/>
        <v>0</v>
      </c>
      <c r="J241" s="14"/>
    </row>
    <row r="242" spans="1:10" ht="12.4" hidden="1" customHeight="1">
      <c r="A242" s="13"/>
      <c r="B242" s="1"/>
      <c r="C242" s="35"/>
      <c r="D242" s="287"/>
      <c r="E242" s="288"/>
      <c r="F242" s="42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1"/>
      <c r="I242" s="149">
        <f t="shared" si="7"/>
        <v>0</v>
      </c>
      <c r="J242" s="14"/>
    </row>
    <row r="243" spans="1:10" ht="12.4" hidden="1" customHeight="1">
      <c r="A243" s="13"/>
      <c r="B243" s="1"/>
      <c r="C243" s="35"/>
      <c r="D243" s="287"/>
      <c r="E243" s="288"/>
      <c r="F243" s="42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1"/>
      <c r="I243" s="149">
        <f t="shared" si="7"/>
        <v>0</v>
      </c>
      <c r="J243" s="14"/>
    </row>
    <row r="244" spans="1:10" ht="12.4" hidden="1" customHeight="1">
      <c r="A244" s="13"/>
      <c r="B244" s="1"/>
      <c r="C244" s="35"/>
      <c r="D244" s="287"/>
      <c r="E244" s="288"/>
      <c r="F244" s="42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1"/>
      <c r="I244" s="149">
        <f t="shared" si="7"/>
        <v>0</v>
      </c>
      <c r="J244" s="14"/>
    </row>
    <row r="245" spans="1:10" ht="12.4" hidden="1" customHeight="1">
      <c r="A245" s="13"/>
      <c r="B245" s="1"/>
      <c r="C245" s="35"/>
      <c r="D245" s="287"/>
      <c r="E245" s="288"/>
      <c r="F245" s="42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1"/>
      <c r="I245" s="149">
        <f t="shared" si="7"/>
        <v>0</v>
      </c>
      <c r="J245" s="14"/>
    </row>
    <row r="246" spans="1:10" ht="12.4" hidden="1" customHeight="1">
      <c r="A246" s="13"/>
      <c r="B246" s="1"/>
      <c r="C246" s="35"/>
      <c r="D246" s="287"/>
      <c r="E246" s="288"/>
      <c r="F246" s="42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1"/>
      <c r="I246" s="149">
        <f t="shared" si="7"/>
        <v>0</v>
      </c>
      <c r="J246" s="14"/>
    </row>
    <row r="247" spans="1:10" ht="12.4" hidden="1" customHeight="1">
      <c r="A247" s="13"/>
      <c r="B247" s="1"/>
      <c r="C247" s="35"/>
      <c r="D247" s="287"/>
      <c r="E247" s="288"/>
      <c r="F247" s="42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1"/>
      <c r="I247" s="149">
        <f t="shared" si="7"/>
        <v>0</v>
      </c>
      <c r="J247" s="14"/>
    </row>
    <row r="248" spans="1:10" ht="12.4" hidden="1" customHeight="1">
      <c r="A248" s="13"/>
      <c r="B248" s="1"/>
      <c r="C248" s="35"/>
      <c r="D248" s="287"/>
      <c r="E248" s="288"/>
      <c r="F248" s="42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1"/>
      <c r="I248" s="149">
        <f t="shared" si="7"/>
        <v>0</v>
      </c>
      <c r="J248" s="14"/>
    </row>
    <row r="249" spans="1:10" ht="12.4" hidden="1" customHeight="1">
      <c r="A249" s="13"/>
      <c r="B249" s="1"/>
      <c r="C249" s="35"/>
      <c r="D249" s="287"/>
      <c r="E249" s="288"/>
      <c r="F249" s="42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1"/>
      <c r="I249" s="149">
        <f t="shared" si="7"/>
        <v>0</v>
      </c>
      <c r="J249" s="14"/>
    </row>
    <row r="250" spans="1:10" ht="12.4" hidden="1" customHeight="1">
      <c r="A250" s="13"/>
      <c r="B250" s="1"/>
      <c r="C250" s="35"/>
      <c r="D250" s="287"/>
      <c r="E250" s="288"/>
      <c r="F250" s="42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1"/>
      <c r="I250" s="149">
        <f t="shared" si="7"/>
        <v>0</v>
      </c>
      <c r="J250" s="14"/>
    </row>
    <row r="251" spans="1:10" ht="12.4" hidden="1" customHeight="1">
      <c r="A251" s="13"/>
      <c r="B251" s="1"/>
      <c r="C251" s="35"/>
      <c r="D251" s="287"/>
      <c r="E251" s="288"/>
      <c r="F251" s="42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1"/>
      <c r="I251" s="149">
        <f t="shared" si="7"/>
        <v>0</v>
      </c>
      <c r="J251" s="14"/>
    </row>
    <row r="252" spans="1:10" ht="12.4" hidden="1" customHeight="1">
      <c r="A252" s="13"/>
      <c r="B252" s="1"/>
      <c r="C252" s="35"/>
      <c r="D252" s="287"/>
      <c r="E252" s="288"/>
      <c r="F252" s="42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1"/>
      <c r="I252" s="149">
        <f t="shared" si="7"/>
        <v>0</v>
      </c>
      <c r="J252" s="14"/>
    </row>
    <row r="253" spans="1:10" ht="12.4" hidden="1" customHeight="1">
      <c r="A253" s="13"/>
      <c r="B253" s="1"/>
      <c r="C253" s="35"/>
      <c r="D253" s="287"/>
      <c r="E253" s="288"/>
      <c r="F253" s="42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1"/>
      <c r="I253" s="149">
        <f t="shared" si="7"/>
        <v>0</v>
      </c>
      <c r="J253" s="14"/>
    </row>
    <row r="254" spans="1:10" ht="12.4" hidden="1" customHeight="1">
      <c r="A254" s="13"/>
      <c r="B254" s="1"/>
      <c r="C254" s="35"/>
      <c r="D254" s="287"/>
      <c r="E254" s="288"/>
      <c r="F254" s="42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1"/>
      <c r="I254" s="149">
        <f t="shared" si="7"/>
        <v>0</v>
      </c>
      <c r="J254" s="14"/>
    </row>
    <row r="255" spans="1:10" ht="12.4" hidden="1" customHeight="1">
      <c r="A255" s="13"/>
      <c r="B255" s="1"/>
      <c r="C255" s="35"/>
      <c r="D255" s="287"/>
      <c r="E255" s="288"/>
      <c r="F255" s="42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1"/>
      <c r="I255" s="149">
        <f t="shared" si="7"/>
        <v>0</v>
      </c>
      <c r="J255" s="14"/>
    </row>
    <row r="256" spans="1:10" ht="12.4" hidden="1" customHeight="1">
      <c r="A256" s="13"/>
      <c r="B256" s="1"/>
      <c r="C256" s="35"/>
      <c r="D256" s="287"/>
      <c r="E256" s="288"/>
      <c r="F256" s="42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1"/>
      <c r="I256" s="149">
        <f t="shared" si="7"/>
        <v>0</v>
      </c>
      <c r="J256" s="14"/>
    </row>
    <row r="257" spans="1:10" ht="12.4" hidden="1" customHeight="1">
      <c r="A257" s="13"/>
      <c r="B257" s="1"/>
      <c r="C257" s="36"/>
      <c r="D257" s="287"/>
      <c r="E257" s="288"/>
      <c r="F257" s="42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1"/>
      <c r="I257" s="149">
        <f t="shared" si="7"/>
        <v>0</v>
      </c>
      <c r="J257" s="14"/>
    </row>
    <row r="258" spans="1:10" ht="12" hidden="1" customHeight="1">
      <c r="A258" s="13"/>
      <c r="B258" s="1"/>
      <c r="C258" s="35"/>
      <c r="D258" s="287"/>
      <c r="E258" s="288"/>
      <c r="F258" s="42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1"/>
      <c r="I258" s="149">
        <f t="shared" si="7"/>
        <v>0</v>
      </c>
      <c r="J258" s="14"/>
    </row>
    <row r="259" spans="1:10" ht="12.4" hidden="1" customHeight="1">
      <c r="A259" s="13"/>
      <c r="B259" s="1"/>
      <c r="C259" s="35"/>
      <c r="D259" s="287"/>
      <c r="E259" s="288"/>
      <c r="F259" s="42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1"/>
      <c r="I259" s="149">
        <f t="shared" si="7"/>
        <v>0</v>
      </c>
      <c r="J259" s="14"/>
    </row>
    <row r="260" spans="1:10" ht="12.4" hidden="1" customHeight="1">
      <c r="A260" s="13"/>
      <c r="B260" s="1"/>
      <c r="C260" s="35"/>
      <c r="D260" s="287"/>
      <c r="E260" s="288"/>
      <c r="F260" s="42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1"/>
      <c r="I260" s="149">
        <f t="shared" si="7"/>
        <v>0</v>
      </c>
      <c r="J260" s="14"/>
    </row>
    <row r="261" spans="1:10" ht="12.4" hidden="1" customHeight="1">
      <c r="A261" s="13"/>
      <c r="B261" s="1"/>
      <c r="C261" s="35"/>
      <c r="D261" s="287"/>
      <c r="E261" s="288"/>
      <c r="F261" s="42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1"/>
      <c r="I261" s="149">
        <f t="shared" si="7"/>
        <v>0</v>
      </c>
      <c r="J261" s="14"/>
    </row>
    <row r="262" spans="1:10" ht="12.4" hidden="1" customHeight="1">
      <c r="A262" s="13"/>
      <c r="B262" s="1"/>
      <c r="C262" s="35"/>
      <c r="D262" s="287"/>
      <c r="E262" s="288"/>
      <c r="F262" s="42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1"/>
      <c r="I262" s="149">
        <f t="shared" si="7"/>
        <v>0</v>
      </c>
      <c r="J262" s="14"/>
    </row>
    <row r="263" spans="1:10" ht="12.4" hidden="1" customHeight="1">
      <c r="A263" s="13"/>
      <c r="B263" s="1"/>
      <c r="C263" s="35"/>
      <c r="D263" s="287"/>
      <c r="E263" s="288"/>
      <c r="F263" s="42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1"/>
      <c r="I263" s="149">
        <f t="shared" si="7"/>
        <v>0</v>
      </c>
      <c r="J263" s="14"/>
    </row>
    <row r="264" spans="1:10" ht="12.4" hidden="1" customHeight="1">
      <c r="A264" s="13"/>
      <c r="B264" s="1"/>
      <c r="C264" s="35"/>
      <c r="D264" s="287"/>
      <c r="E264" s="288"/>
      <c r="F264" s="42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1"/>
      <c r="I264" s="149">
        <f t="shared" si="7"/>
        <v>0</v>
      </c>
      <c r="J264" s="14"/>
    </row>
    <row r="265" spans="1:10" ht="12.4" hidden="1" customHeight="1">
      <c r="A265" s="13"/>
      <c r="B265" s="1"/>
      <c r="C265" s="35"/>
      <c r="D265" s="287"/>
      <c r="E265" s="288"/>
      <c r="F265" s="42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1"/>
      <c r="I265" s="149">
        <f t="shared" si="7"/>
        <v>0</v>
      </c>
      <c r="J265" s="14"/>
    </row>
    <row r="266" spans="1:10" ht="12.4" hidden="1" customHeight="1">
      <c r="A266" s="13"/>
      <c r="B266" s="1"/>
      <c r="C266" s="35"/>
      <c r="D266" s="287"/>
      <c r="E266" s="288"/>
      <c r="F266" s="42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1"/>
      <c r="I266" s="149">
        <f t="shared" si="7"/>
        <v>0</v>
      </c>
      <c r="J266" s="14"/>
    </row>
    <row r="267" spans="1:10" ht="12.4" hidden="1" customHeight="1">
      <c r="A267" s="13"/>
      <c r="B267" s="1"/>
      <c r="C267" s="35"/>
      <c r="D267" s="287"/>
      <c r="E267" s="288"/>
      <c r="F267" s="42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1"/>
      <c r="I267" s="149">
        <f t="shared" si="7"/>
        <v>0</v>
      </c>
      <c r="J267" s="14"/>
    </row>
    <row r="268" spans="1:10" ht="12.4" hidden="1" customHeight="1">
      <c r="A268" s="13"/>
      <c r="B268" s="1"/>
      <c r="C268" s="35"/>
      <c r="D268" s="287"/>
      <c r="E268" s="288"/>
      <c r="F268" s="42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1"/>
      <c r="I268" s="149">
        <f t="shared" si="7"/>
        <v>0</v>
      </c>
      <c r="J268" s="14"/>
    </row>
    <row r="269" spans="1:10" ht="12.4" hidden="1" customHeight="1">
      <c r="A269" s="13"/>
      <c r="B269" s="1"/>
      <c r="C269" s="35"/>
      <c r="D269" s="287"/>
      <c r="E269" s="288"/>
      <c r="F269" s="42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1"/>
      <c r="I269" s="149">
        <f t="shared" si="7"/>
        <v>0</v>
      </c>
      <c r="J269" s="14"/>
    </row>
    <row r="270" spans="1:10" ht="12.4" hidden="1" customHeight="1">
      <c r="A270" s="13"/>
      <c r="B270" s="1"/>
      <c r="C270" s="35"/>
      <c r="D270" s="287"/>
      <c r="E270" s="288"/>
      <c r="F270" s="42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1"/>
      <c r="I270" s="149">
        <f t="shared" si="7"/>
        <v>0</v>
      </c>
      <c r="J270" s="14"/>
    </row>
    <row r="271" spans="1:10" ht="12.4" hidden="1" customHeight="1">
      <c r="A271" s="13"/>
      <c r="B271" s="1"/>
      <c r="C271" s="35"/>
      <c r="D271" s="287"/>
      <c r="E271" s="288"/>
      <c r="F271" s="42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1"/>
      <c r="I271" s="149">
        <f t="shared" si="7"/>
        <v>0</v>
      </c>
      <c r="J271" s="14"/>
    </row>
    <row r="272" spans="1:10" ht="12.4" hidden="1" customHeight="1">
      <c r="A272" s="13"/>
      <c r="B272" s="1"/>
      <c r="C272" s="35"/>
      <c r="D272" s="287"/>
      <c r="E272" s="288"/>
      <c r="F272" s="42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1"/>
      <c r="I272" s="149">
        <f t="shared" si="7"/>
        <v>0</v>
      </c>
      <c r="J272" s="14"/>
    </row>
    <row r="273" spans="1:10" ht="12.4" hidden="1" customHeight="1">
      <c r="A273" s="13"/>
      <c r="B273" s="1"/>
      <c r="C273" s="35"/>
      <c r="D273" s="287"/>
      <c r="E273" s="288"/>
      <c r="F273" s="42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1"/>
      <c r="I273" s="149">
        <f t="shared" si="7"/>
        <v>0</v>
      </c>
      <c r="J273" s="14"/>
    </row>
    <row r="274" spans="1:10" ht="12.4" hidden="1" customHeight="1">
      <c r="A274" s="13"/>
      <c r="B274" s="1"/>
      <c r="C274" s="35"/>
      <c r="D274" s="287"/>
      <c r="E274" s="288"/>
      <c r="F274" s="42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1"/>
      <c r="I274" s="149">
        <f t="shared" si="7"/>
        <v>0</v>
      </c>
      <c r="J274" s="14"/>
    </row>
    <row r="275" spans="1:10" ht="12.4" hidden="1" customHeight="1">
      <c r="A275" s="13"/>
      <c r="B275" s="1"/>
      <c r="C275" s="35"/>
      <c r="D275" s="287"/>
      <c r="E275" s="288"/>
      <c r="F275" s="42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1"/>
      <c r="I275" s="149">
        <f t="shared" si="7"/>
        <v>0</v>
      </c>
      <c r="J275" s="14"/>
    </row>
    <row r="276" spans="1:10" ht="12.4" hidden="1" customHeight="1">
      <c r="A276" s="13"/>
      <c r="B276" s="1"/>
      <c r="C276" s="35"/>
      <c r="D276" s="287"/>
      <c r="E276" s="288"/>
      <c r="F276" s="42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1"/>
      <c r="I276" s="149">
        <f t="shared" si="7"/>
        <v>0</v>
      </c>
      <c r="J276" s="14"/>
    </row>
    <row r="277" spans="1:10" ht="12.4" hidden="1" customHeight="1">
      <c r="A277" s="13"/>
      <c r="B277" s="1"/>
      <c r="C277" s="35"/>
      <c r="D277" s="287"/>
      <c r="E277" s="288"/>
      <c r="F277" s="42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1"/>
      <c r="I277" s="149">
        <f t="shared" si="7"/>
        <v>0</v>
      </c>
      <c r="J277" s="14"/>
    </row>
    <row r="278" spans="1:10" ht="12.4" hidden="1" customHeight="1">
      <c r="A278" s="13"/>
      <c r="B278" s="1"/>
      <c r="C278" s="35"/>
      <c r="D278" s="287"/>
      <c r="E278" s="288"/>
      <c r="F278" s="42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1"/>
      <c r="I278" s="149">
        <f t="shared" si="7"/>
        <v>0</v>
      </c>
      <c r="J278" s="14"/>
    </row>
    <row r="279" spans="1:10" ht="12.4" hidden="1" customHeight="1">
      <c r="A279" s="13"/>
      <c r="B279" s="1"/>
      <c r="C279" s="35"/>
      <c r="D279" s="287"/>
      <c r="E279" s="288"/>
      <c r="F279" s="42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1"/>
      <c r="I279" s="149">
        <f t="shared" si="7"/>
        <v>0</v>
      </c>
      <c r="J279" s="14"/>
    </row>
    <row r="280" spans="1:10" ht="12.4" hidden="1" customHeight="1">
      <c r="A280" s="13"/>
      <c r="B280" s="1"/>
      <c r="C280" s="35"/>
      <c r="D280" s="287"/>
      <c r="E280" s="288"/>
      <c r="F280" s="42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1"/>
      <c r="I280" s="149">
        <f t="shared" si="7"/>
        <v>0</v>
      </c>
      <c r="J280" s="14"/>
    </row>
    <row r="281" spans="1:10" ht="12.4" hidden="1" customHeight="1">
      <c r="A281" s="13"/>
      <c r="B281" s="1"/>
      <c r="C281" s="35"/>
      <c r="D281" s="287"/>
      <c r="E281" s="288"/>
      <c r="F281" s="42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1"/>
      <c r="I281" s="149">
        <f t="shared" si="7"/>
        <v>0</v>
      </c>
      <c r="J281" s="14"/>
    </row>
    <row r="282" spans="1:10" ht="12.4" hidden="1" customHeight="1">
      <c r="A282" s="13"/>
      <c r="B282" s="1"/>
      <c r="C282" s="35"/>
      <c r="D282" s="287"/>
      <c r="E282" s="288"/>
      <c r="F282" s="42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1"/>
      <c r="I282" s="149">
        <f t="shared" si="7"/>
        <v>0</v>
      </c>
      <c r="J282" s="14"/>
    </row>
    <row r="283" spans="1:10" ht="12.4" hidden="1" customHeight="1">
      <c r="A283" s="13"/>
      <c r="B283" s="1"/>
      <c r="C283" s="35"/>
      <c r="D283" s="287"/>
      <c r="E283" s="288"/>
      <c r="F283" s="42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1"/>
      <c r="I283" s="149">
        <f t="shared" si="7"/>
        <v>0</v>
      </c>
      <c r="J283" s="14"/>
    </row>
    <row r="284" spans="1:10" ht="12.4" hidden="1" customHeight="1">
      <c r="A284" s="13"/>
      <c r="B284" s="1"/>
      <c r="C284" s="35"/>
      <c r="D284" s="287"/>
      <c r="E284" s="288"/>
      <c r="F284" s="42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1"/>
      <c r="I284" s="149">
        <f t="shared" si="7"/>
        <v>0</v>
      </c>
      <c r="J284" s="14"/>
    </row>
    <row r="285" spans="1:10" ht="12.4" hidden="1" customHeight="1">
      <c r="A285" s="13"/>
      <c r="B285" s="1"/>
      <c r="C285" s="36"/>
      <c r="D285" s="287"/>
      <c r="E285" s="288"/>
      <c r="F285" s="42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1"/>
      <c r="I285" s="149">
        <f>ROUND(IF(ISNUMBER(B285), G285*B285, 0),5)</f>
        <v>0</v>
      </c>
      <c r="J285" s="14"/>
    </row>
    <row r="286" spans="1:10" ht="12" hidden="1" customHeight="1">
      <c r="A286" s="13"/>
      <c r="B286" s="1"/>
      <c r="C286" s="35"/>
      <c r="D286" s="287"/>
      <c r="E286" s="288"/>
      <c r="F286" s="42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1"/>
      <c r="I286" s="149">
        <f t="shared" ref="I286:I302" si="8">ROUND(IF(ISNUMBER(B286), G286*B286, 0),5)</f>
        <v>0</v>
      </c>
      <c r="J286" s="14"/>
    </row>
    <row r="287" spans="1:10" ht="12.4" hidden="1" customHeight="1">
      <c r="A287" s="13"/>
      <c r="B287" s="1"/>
      <c r="C287" s="35"/>
      <c r="D287" s="287"/>
      <c r="E287" s="288"/>
      <c r="F287" s="42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1"/>
      <c r="I287" s="149">
        <f t="shared" si="8"/>
        <v>0</v>
      </c>
      <c r="J287" s="14"/>
    </row>
    <row r="288" spans="1:10" ht="12.4" hidden="1" customHeight="1">
      <c r="A288" s="13"/>
      <c r="B288" s="1"/>
      <c r="C288" s="35"/>
      <c r="D288" s="287"/>
      <c r="E288" s="288"/>
      <c r="F288" s="42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1"/>
      <c r="I288" s="149">
        <f t="shared" si="8"/>
        <v>0</v>
      </c>
      <c r="J288" s="14"/>
    </row>
    <row r="289" spans="1:10" ht="12.4" hidden="1" customHeight="1">
      <c r="A289" s="13"/>
      <c r="B289" s="1"/>
      <c r="C289" s="35"/>
      <c r="D289" s="287"/>
      <c r="E289" s="288"/>
      <c r="F289" s="42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1"/>
      <c r="I289" s="149">
        <f t="shared" si="8"/>
        <v>0</v>
      </c>
      <c r="J289" s="14"/>
    </row>
    <row r="290" spans="1:10" ht="12.4" hidden="1" customHeight="1">
      <c r="A290" s="13"/>
      <c r="B290" s="1"/>
      <c r="C290" s="35"/>
      <c r="D290" s="287"/>
      <c r="E290" s="288"/>
      <c r="F290" s="42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1"/>
      <c r="I290" s="149">
        <f t="shared" si="8"/>
        <v>0</v>
      </c>
      <c r="J290" s="14"/>
    </row>
    <row r="291" spans="1:10" ht="12.4" hidden="1" customHeight="1">
      <c r="A291" s="13"/>
      <c r="B291" s="1"/>
      <c r="C291" s="35"/>
      <c r="D291" s="287"/>
      <c r="E291" s="288"/>
      <c r="F291" s="42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1"/>
      <c r="I291" s="149">
        <f t="shared" si="8"/>
        <v>0</v>
      </c>
      <c r="J291" s="14"/>
    </row>
    <row r="292" spans="1:10" ht="12.4" hidden="1" customHeight="1">
      <c r="A292" s="13"/>
      <c r="B292" s="1"/>
      <c r="C292" s="35"/>
      <c r="D292" s="287"/>
      <c r="E292" s="288"/>
      <c r="F292" s="42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1"/>
      <c r="I292" s="149">
        <f t="shared" si="8"/>
        <v>0</v>
      </c>
      <c r="J292" s="14"/>
    </row>
    <row r="293" spans="1:10" ht="12.4" hidden="1" customHeight="1">
      <c r="A293" s="13"/>
      <c r="B293" s="1"/>
      <c r="C293" s="35"/>
      <c r="D293" s="287"/>
      <c r="E293" s="288"/>
      <c r="F293" s="42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1"/>
      <c r="I293" s="149">
        <f t="shared" si="8"/>
        <v>0</v>
      </c>
      <c r="J293" s="14"/>
    </row>
    <row r="294" spans="1:10" ht="12.4" hidden="1" customHeight="1">
      <c r="A294" s="13"/>
      <c r="B294" s="1"/>
      <c r="C294" s="35"/>
      <c r="D294" s="287"/>
      <c r="E294" s="288"/>
      <c r="F294" s="42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1"/>
      <c r="I294" s="149">
        <f t="shared" si="8"/>
        <v>0</v>
      </c>
      <c r="J294" s="14"/>
    </row>
    <row r="295" spans="1:10" ht="12.4" hidden="1" customHeight="1">
      <c r="A295" s="13"/>
      <c r="B295" s="1"/>
      <c r="C295" s="35"/>
      <c r="D295" s="287"/>
      <c r="E295" s="288"/>
      <c r="F295" s="42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1"/>
      <c r="I295" s="149">
        <f t="shared" si="8"/>
        <v>0</v>
      </c>
      <c r="J295" s="14"/>
    </row>
    <row r="296" spans="1:10" ht="12.4" hidden="1" customHeight="1">
      <c r="A296" s="13"/>
      <c r="B296" s="1"/>
      <c r="C296" s="35"/>
      <c r="D296" s="287"/>
      <c r="E296" s="288"/>
      <c r="F296" s="42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1"/>
      <c r="I296" s="149">
        <f t="shared" si="8"/>
        <v>0</v>
      </c>
      <c r="J296" s="14"/>
    </row>
    <row r="297" spans="1:10" ht="12.4" hidden="1" customHeight="1">
      <c r="A297" s="13"/>
      <c r="B297" s="1"/>
      <c r="C297" s="35"/>
      <c r="D297" s="287"/>
      <c r="E297" s="288"/>
      <c r="F297" s="42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1"/>
      <c r="I297" s="149">
        <f t="shared" si="8"/>
        <v>0</v>
      </c>
      <c r="J297" s="14"/>
    </row>
    <row r="298" spans="1:10" ht="12.4" hidden="1" customHeight="1">
      <c r="A298" s="13"/>
      <c r="B298" s="1"/>
      <c r="C298" s="35"/>
      <c r="D298" s="287"/>
      <c r="E298" s="288"/>
      <c r="F298" s="42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1"/>
      <c r="I298" s="149">
        <f t="shared" si="8"/>
        <v>0</v>
      </c>
      <c r="J298" s="14"/>
    </row>
    <row r="299" spans="1:10" ht="12.4" hidden="1" customHeight="1">
      <c r="A299" s="13"/>
      <c r="B299" s="1"/>
      <c r="C299" s="35"/>
      <c r="D299" s="287"/>
      <c r="E299" s="288"/>
      <c r="F299" s="42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1"/>
      <c r="I299" s="149">
        <f t="shared" si="8"/>
        <v>0</v>
      </c>
      <c r="J299" s="14"/>
    </row>
    <row r="300" spans="1:10" ht="12.4" hidden="1" customHeight="1">
      <c r="A300" s="13"/>
      <c r="B300" s="1"/>
      <c r="C300" s="35"/>
      <c r="D300" s="287"/>
      <c r="E300" s="288"/>
      <c r="F300" s="42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1"/>
      <c r="I300" s="149">
        <f t="shared" si="8"/>
        <v>0</v>
      </c>
      <c r="J300" s="14"/>
    </row>
    <row r="301" spans="1:10" ht="12.4" hidden="1" customHeight="1">
      <c r="A301" s="13"/>
      <c r="B301" s="1"/>
      <c r="C301" s="36"/>
      <c r="D301" s="287"/>
      <c r="E301" s="288"/>
      <c r="F301" s="42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1"/>
      <c r="I301" s="149">
        <f t="shared" si="8"/>
        <v>0</v>
      </c>
      <c r="J301" s="14"/>
    </row>
    <row r="302" spans="1:10" ht="12.4" hidden="1" customHeight="1">
      <c r="A302" s="13"/>
      <c r="B302" s="1"/>
      <c r="C302" s="36"/>
      <c r="D302" s="287"/>
      <c r="E302" s="288"/>
      <c r="F302" s="42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1"/>
      <c r="I302" s="149">
        <f t="shared" si="8"/>
        <v>0</v>
      </c>
      <c r="J302" s="14"/>
    </row>
    <row r="303" spans="1:10" ht="12.4" hidden="1" customHeight="1">
      <c r="A303" s="13"/>
      <c r="B303" s="1"/>
      <c r="C303" s="35"/>
      <c r="D303" s="287"/>
      <c r="E303" s="288"/>
      <c r="F303" s="42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1"/>
      <c r="I303" s="149">
        <f>ROUND(IF(ISNUMBER(B303), G303*B303, 0),5)</f>
        <v>0</v>
      </c>
      <c r="J303" s="14"/>
    </row>
    <row r="304" spans="1:10" ht="12.4" hidden="1" customHeight="1">
      <c r="A304" s="13"/>
      <c r="B304" s="1"/>
      <c r="C304" s="35"/>
      <c r="D304" s="287"/>
      <c r="E304" s="288"/>
      <c r="F304" s="42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1"/>
      <c r="I304" s="149">
        <f t="shared" ref="I304:I341" si="9">ROUND(IF(ISNUMBER(B304), G304*B304, 0),5)</f>
        <v>0</v>
      </c>
      <c r="J304" s="14"/>
    </row>
    <row r="305" spans="1:10" ht="12.4" hidden="1" customHeight="1">
      <c r="A305" s="13"/>
      <c r="B305" s="1"/>
      <c r="C305" s="35"/>
      <c r="D305" s="287"/>
      <c r="E305" s="288"/>
      <c r="F305" s="42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1"/>
      <c r="I305" s="149">
        <f t="shared" si="9"/>
        <v>0</v>
      </c>
      <c r="J305" s="14"/>
    </row>
    <row r="306" spans="1:10" ht="12.4" hidden="1" customHeight="1">
      <c r="A306" s="13"/>
      <c r="B306" s="1"/>
      <c r="C306" s="35"/>
      <c r="D306" s="287"/>
      <c r="E306" s="288"/>
      <c r="F306" s="42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1"/>
      <c r="I306" s="149">
        <f t="shared" si="9"/>
        <v>0</v>
      </c>
      <c r="J306" s="14"/>
    </row>
    <row r="307" spans="1:10" ht="12.4" hidden="1" customHeight="1">
      <c r="A307" s="13"/>
      <c r="B307" s="1"/>
      <c r="C307" s="35"/>
      <c r="D307" s="287"/>
      <c r="E307" s="288"/>
      <c r="F307" s="42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1"/>
      <c r="I307" s="149">
        <f t="shared" si="9"/>
        <v>0</v>
      </c>
      <c r="J307" s="14"/>
    </row>
    <row r="308" spans="1:10" ht="12.4" hidden="1" customHeight="1">
      <c r="A308" s="13"/>
      <c r="B308" s="1"/>
      <c r="C308" s="35"/>
      <c r="D308" s="287"/>
      <c r="E308" s="288"/>
      <c r="F308" s="42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1"/>
      <c r="I308" s="149">
        <f t="shared" si="9"/>
        <v>0</v>
      </c>
      <c r="J308" s="14"/>
    </row>
    <row r="309" spans="1:10" ht="12.4" hidden="1" customHeight="1">
      <c r="A309" s="13"/>
      <c r="B309" s="1"/>
      <c r="C309" s="35"/>
      <c r="D309" s="287"/>
      <c r="E309" s="288"/>
      <c r="F309" s="42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1"/>
      <c r="I309" s="149">
        <f t="shared" si="9"/>
        <v>0</v>
      </c>
      <c r="J309" s="14"/>
    </row>
    <row r="310" spans="1:10" ht="12.4" hidden="1" customHeight="1">
      <c r="A310" s="13"/>
      <c r="B310" s="1"/>
      <c r="C310" s="35"/>
      <c r="D310" s="287"/>
      <c r="E310" s="288"/>
      <c r="F310" s="42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1"/>
      <c r="I310" s="149">
        <f t="shared" si="9"/>
        <v>0</v>
      </c>
      <c r="J310" s="14"/>
    </row>
    <row r="311" spans="1:10" ht="12.4" hidden="1" customHeight="1">
      <c r="A311" s="13"/>
      <c r="B311" s="1"/>
      <c r="C311" s="35"/>
      <c r="D311" s="287"/>
      <c r="E311" s="288"/>
      <c r="F311" s="42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1"/>
      <c r="I311" s="149">
        <f t="shared" si="9"/>
        <v>0</v>
      </c>
      <c r="J311" s="14"/>
    </row>
    <row r="312" spans="1:10" ht="12.4" hidden="1" customHeight="1">
      <c r="A312" s="13"/>
      <c r="B312" s="1"/>
      <c r="C312" s="35"/>
      <c r="D312" s="287"/>
      <c r="E312" s="288"/>
      <c r="F312" s="42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1"/>
      <c r="I312" s="149">
        <f t="shared" si="9"/>
        <v>0</v>
      </c>
      <c r="J312" s="14"/>
    </row>
    <row r="313" spans="1:10" ht="12.4" hidden="1" customHeight="1">
      <c r="A313" s="13"/>
      <c r="B313" s="1"/>
      <c r="C313" s="35"/>
      <c r="D313" s="287"/>
      <c r="E313" s="288"/>
      <c r="F313" s="42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1"/>
      <c r="I313" s="149">
        <f t="shared" si="9"/>
        <v>0</v>
      </c>
      <c r="J313" s="14"/>
    </row>
    <row r="314" spans="1:10" ht="12.4" hidden="1" customHeight="1">
      <c r="A314" s="13"/>
      <c r="B314" s="1"/>
      <c r="C314" s="36"/>
      <c r="D314" s="287"/>
      <c r="E314" s="288"/>
      <c r="F314" s="42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1"/>
      <c r="I314" s="149">
        <f t="shared" si="9"/>
        <v>0</v>
      </c>
      <c r="J314" s="14"/>
    </row>
    <row r="315" spans="1:10" ht="12" hidden="1" customHeight="1">
      <c r="A315" s="13"/>
      <c r="B315" s="1"/>
      <c r="C315" s="35"/>
      <c r="D315" s="287"/>
      <c r="E315" s="288"/>
      <c r="F315" s="42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1"/>
      <c r="I315" s="149">
        <f t="shared" si="9"/>
        <v>0</v>
      </c>
      <c r="J315" s="14"/>
    </row>
    <row r="316" spans="1:10" ht="12.4" hidden="1" customHeight="1">
      <c r="A316" s="13"/>
      <c r="B316" s="1"/>
      <c r="C316" s="35"/>
      <c r="D316" s="287"/>
      <c r="E316" s="288"/>
      <c r="F316" s="42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1"/>
      <c r="I316" s="149">
        <f t="shared" si="9"/>
        <v>0</v>
      </c>
      <c r="J316" s="14"/>
    </row>
    <row r="317" spans="1:10" ht="12.4" hidden="1" customHeight="1">
      <c r="A317" s="13"/>
      <c r="B317" s="1"/>
      <c r="C317" s="35"/>
      <c r="D317" s="287"/>
      <c r="E317" s="288"/>
      <c r="F317" s="42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1"/>
      <c r="I317" s="149">
        <f t="shared" si="9"/>
        <v>0</v>
      </c>
      <c r="J317" s="14"/>
    </row>
    <row r="318" spans="1:10" ht="12.4" hidden="1" customHeight="1">
      <c r="A318" s="13"/>
      <c r="B318" s="1"/>
      <c r="C318" s="35"/>
      <c r="D318" s="287"/>
      <c r="E318" s="288"/>
      <c r="F318" s="42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1"/>
      <c r="I318" s="149">
        <f t="shared" si="9"/>
        <v>0</v>
      </c>
      <c r="J318" s="14"/>
    </row>
    <row r="319" spans="1:10" ht="12.4" hidden="1" customHeight="1">
      <c r="A319" s="13"/>
      <c r="B319" s="1"/>
      <c r="C319" s="35"/>
      <c r="D319" s="287"/>
      <c r="E319" s="288"/>
      <c r="F319" s="42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1"/>
      <c r="I319" s="149">
        <f t="shared" si="9"/>
        <v>0</v>
      </c>
      <c r="J319" s="14"/>
    </row>
    <row r="320" spans="1:10" ht="12.4" hidden="1" customHeight="1">
      <c r="A320" s="13"/>
      <c r="B320" s="1"/>
      <c r="C320" s="35"/>
      <c r="D320" s="287"/>
      <c r="E320" s="288"/>
      <c r="F320" s="42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1"/>
      <c r="I320" s="149">
        <f t="shared" si="9"/>
        <v>0</v>
      </c>
      <c r="J320" s="14"/>
    </row>
    <row r="321" spans="1:10" ht="12.4" hidden="1" customHeight="1">
      <c r="A321" s="13"/>
      <c r="B321" s="1"/>
      <c r="C321" s="35"/>
      <c r="D321" s="287"/>
      <c r="E321" s="288"/>
      <c r="F321" s="42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1"/>
      <c r="I321" s="149">
        <f t="shared" si="9"/>
        <v>0</v>
      </c>
      <c r="J321" s="14"/>
    </row>
    <row r="322" spans="1:10" ht="12.4" hidden="1" customHeight="1">
      <c r="A322" s="13"/>
      <c r="B322" s="1"/>
      <c r="C322" s="35"/>
      <c r="D322" s="287"/>
      <c r="E322" s="288"/>
      <c r="F322" s="42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1"/>
      <c r="I322" s="149">
        <f t="shared" si="9"/>
        <v>0</v>
      </c>
      <c r="J322" s="14"/>
    </row>
    <row r="323" spans="1:10" ht="12.4" hidden="1" customHeight="1">
      <c r="A323" s="13"/>
      <c r="B323" s="1"/>
      <c r="C323" s="35"/>
      <c r="D323" s="287"/>
      <c r="E323" s="288"/>
      <c r="F323" s="42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1"/>
      <c r="I323" s="149">
        <f t="shared" si="9"/>
        <v>0</v>
      </c>
      <c r="J323" s="14"/>
    </row>
    <row r="324" spans="1:10" ht="12.4" hidden="1" customHeight="1">
      <c r="A324" s="13"/>
      <c r="B324" s="1"/>
      <c r="C324" s="35"/>
      <c r="D324" s="287"/>
      <c r="E324" s="288"/>
      <c r="F324" s="42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1"/>
      <c r="I324" s="149">
        <f t="shared" si="9"/>
        <v>0</v>
      </c>
      <c r="J324" s="14"/>
    </row>
    <row r="325" spans="1:10" ht="12.4" hidden="1" customHeight="1">
      <c r="A325" s="13"/>
      <c r="B325" s="1"/>
      <c r="C325" s="35"/>
      <c r="D325" s="287"/>
      <c r="E325" s="288"/>
      <c r="F325" s="42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1"/>
      <c r="I325" s="149">
        <f t="shared" si="9"/>
        <v>0</v>
      </c>
      <c r="J325" s="14"/>
    </row>
    <row r="326" spans="1:10" ht="12.4" hidden="1" customHeight="1">
      <c r="A326" s="13"/>
      <c r="B326" s="1"/>
      <c r="C326" s="35"/>
      <c r="D326" s="287"/>
      <c r="E326" s="288"/>
      <c r="F326" s="42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1"/>
      <c r="I326" s="149">
        <f t="shared" si="9"/>
        <v>0</v>
      </c>
      <c r="J326" s="14"/>
    </row>
    <row r="327" spans="1:10" ht="12.4" hidden="1" customHeight="1">
      <c r="A327" s="13"/>
      <c r="B327" s="1"/>
      <c r="C327" s="35"/>
      <c r="D327" s="287"/>
      <c r="E327" s="288"/>
      <c r="F327" s="42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1"/>
      <c r="I327" s="149">
        <f t="shared" si="9"/>
        <v>0</v>
      </c>
      <c r="J327" s="14"/>
    </row>
    <row r="328" spans="1:10" ht="12.4" hidden="1" customHeight="1">
      <c r="A328" s="13"/>
      <c r="B328" s="1"/>
      <c r="C328" s="35"/>
      <c r="D328" s="287"/>
      <c r="E328" s="288"/>
      <c r="F328" s="42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1"/>
      <c r="I328" s="149">
        <f t="shared" si="9"/>
        <v>0</v>
      </c>
      <c r="J328" s="14"/>
    </row>
    <row r="329" spans="1:10" ht="12.4" hidden="1" customHeight="1">
      <c r="A329" s="13"/>
      <c r="B329" s="1"/>
      <c r="C329" s="35"/>
      <c r="D329" s="287"/>
      <c r="E329" s="288"/>
      <c r="F329" s="42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1"/>
      <c r="I329" s="149">
        <f t="shared" si="9"/>
        <v>0</v>
      </c>
      <c r="J329" s="14"/>
    </row>
    <row r="330" spans="1:10" ht="12.4" hidden="1" customHeight="1">
      <c r="A330" s="13"/>
      <c r="B330" s="1"/>
      <c r="C330" s="35"/>
      <c r="D330" s="287"/>
      <c r="E330" s="288"/>
      <c r="F330" s="42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1"/>
      <c r="I330" s="149">
        <f t="shared" si="9"/>
        <v>0</v>
      </c>
      <c r="J330" s="14"/>
    </row>
    <row r="331" spans="1:10" ht="12.4" hidden="1" customHeight="1">
      <c r="A331" s="13"/>
      <c r="B331" s="1"/>
      <c r="C331" s="35"/>
      <c r="D331" s="287"/>
      <c r="E331" s="288"/>
      <c r="F331" s="42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1"/>
      <c r="I331" s="149">
        <f t="shared" si="9"/>
        <v>0</v>
      </c>
      <c r="J331" s="14"/>
    </row>
    <row r="332" spans="1:10" ht="12.4" hidden="1" customHeight="1">
      <c r="A332" s="13"/>
      <c r="B332" s="1"/>
      <c r="C332" s="35"/>
      <c r="D332" s="287"/>
      <c r="E332" s="288"/>
      <c r="F332" s="42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1"/>
      <c r="I332" s="149">
        <f t="shared" si="9"/>
        <v>0</v>
      </c>
      <c r="J332" s="14"/>
    </row>
    <row r="333" spans="1:10" ht="12.4" hidden="1" customHeight="1">
      <c r="A333" s="13"/>
      <c r="B333" s="1"/>
      <c r="C333" s="35"/>
      <c r="D333" s="287"/>
      <c r="E333" s="288"/>
      <c r="F333" s="42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1"/>
      <c r="I333" s="149">
        <f t="shared" si="9"/>
        <v>0</v>
      </c>
      <c r="J333" s="14"/>
    </row>
    <row r="334" spans="1:10" ht="12.4" hidden="1" customHeight="1">
      <c r="A334" s="13"/>
      <c r="B334" s="1"/>
      <c r="C334" s="35"/>
      <c r="D334" s="287"/>
      <c r="E334" s="288"/>
      <c r="F334" s="42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1"/>
      <c r="I334" s="149">
        <f t="shared" si="9"/>
        <v>0</v>
      </c>
      <c r="J334" s="14"/>
    </row>
    <row r="335" spans="1:10" ht="12.4" hidden="1" customHeight="1">
      <c r="A335" s="13"/>
      <c r="B335" s="1"/>
      <c r="C335" s="35"/>
      <c r="D335" s="287"/>
      <c r="E335" s="288"/>
      <c r="F335" s="42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1"/>
      <c r="I335" s="149">
        <f t="shared" si="9"/>
        <v>0</v>
      </c>
      <c r="J335" s="14"/>
    </row>
    <row r="336" spans="1:10" ht="12.4" hidden="1" customHeight="1">
      <c r="A336" s="13"/>
      <c r="B336" s="1"/>
      <c r="C336" s="35"/>
      <c r="D336" s="287"/>
      <c r="E336" s="288"/>
      <c r="F336" s="42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1"/>
      <c r="I336" s="149">
        <f t="shared" si="9"/>
        <v>0</v>
      </c>
      <c r="J336" s="14"/>
    </row>
    <row r="337" spans="1:10" ht="12.4" hidden="1" customHeight="1">
      <c r="A337" s="13"/>
      <c r="B337" s="1"/>
      <c r="C337" s="35"/>
      <c r="D337" s="287"/>
      <c r="E337" s="288"/>
      <c r="F337" s="42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1"/>
      <c r="I337" s="149">
        <f t="shared" si="9"/>
        <v>0</v>
      </c>
      <c r="J337" s="14"/>
    </row>
    <row r="338" spans="1:10" ht="12.4" hidden="1" customHeight="1">
      <c r="A338" s="13"/>
      <c r="B338" s="1"/>
      <c r="C338" s="35"/>
      <c r="D338" s="287"/>
      <c r="E338" s="288"/>
      <c r="F338" s="42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1"/>
      <c r="I338" s="149">
        <f t="shared" si="9"/>
        <v>0</v>
      </c>
      <c r="J338" s="14"/>
    </row>
    <row r="339" spans="1:10" ht="12.4" hidden="1" customHeight="1">
      <c r="A339" s="13"/>
      <c r="B339" s="1"/>
      <c r="C339" s="35"/>
      <c r="D339" s="287"/>
      <c r="E339" s="288"/>
      <c r="F339" s="42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1"/>
      <c r="I339" s="149">
        <f t="shared" si="9"/>
        <v>0</v>
      </c>
      <c r="J339" s="14"/>
    </row>
    <row r="340" spans="1:10" ht="12.4" hidden="1" customHeight="1">
      <c r="A340" s="13"/>
      <c r="B340" s="1"/>
      <c r="C340" s="35"/>
      <c r="D340" s="287"/>
      <c r="E340" s="288"/>
      <c r="F340" s="42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1"/>
      <c r="I340" s="149">
        <f t="shared" si="9"/>
        <v>0</v>
      </c>
      <c r="J340" s="14"/>
    </row>
    <row r="341" spans="1:10" ht="12.4" hidden="1" customHeight="1">
      <c r="A341" s="13"/>
      <c r="B341" s="1"/>
      <c r="C341" s="35"/>
      <c r="D341" s="287"/>
      <c r="E341" s="288"/>
      <c r="F341" s="42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1"/>
      <c r="I341" s="149">
        <f t="shared" si="9"/>
        <v>0</v>
      </c>
      <c r="J341" s="14"/>
    </row>
    <row r="342" spans="1:10" ht="12.4" hidden="1" customHeight="1">
      <c r="A342" s="13"/>
      <c r="B342" s="1"/>
      <c r="C342" s="36"/>
      <c r="D342" s="287"/>
      <c r="E342" s="288"/>
      <c r="F342" s="42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1"/>
      <c r="I342" s="149">
        <f>ROUND(IF(ISNUMBER(B342), G342*B342, 0),5)</f>
        <v>0</v>
      </c>
      <c r="J342" s="14"/>
    </row>
    <row r="343" spans="1:10" ht="12" hidden="1" customHeight="1">
      <c r="A343" s="13"/>
      <c r="B343" s="1"/>
      <c r="C343" s="35"/>
      <c r="D343" s="287"/>
      <c r="E343" s="288"/>
      <c r="F343" s="42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1"/>
      <c r="I343" s="149">
        <f t="shared" ref="I343:I393" si="10">ROUND(IF(ISNUMBER(B343), G343*B343, 0),5)</f>
        <v>0</v>
      </c>
      <c r="J343" s="14"/>
    </row>
    <row r="344" spans="1:10" ht="12.4" hidden="1" customHeight="1">
      <c r="A344" s="13"/>
      <c r="B344" s="1"/>
      <c r="C344" s="35"/>
      <c r="D344" s="287"/>
      <c r="E344" s="288"/>
      <c r="F344" s="42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1"/>
      <c r="I344" s="149">
        <f t="shared" si="10"/>
        <v>0</v>
      </c>
      <c r="J344" s="14"/>
    </row>
    <row r="345" spans="1:10" ht="12.4" hidden="1" customHeight="1">
      <c r="A345" s="13"/>
      <c r="B345" s="1"/>
      <c r="C345" s="35"/>
      <c r="D345" s="287"/>
      <c r="E345" s="288"/>
      <c r="F345" s="42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1"/>
      <c r="I345" s="149">
        <f t="shared" si="10"/>
        <v>0</v>
      </c>
      <c r="J345" s="14"/>
    </row>
    <row r="346" spans="1:10" ht="12.4" hidden="1" customHeight="1">
      <c r="A346" s="13"/>
      <c r="B346" s="1"/>
      <c r="C346" s="35"/>
      <c r="D346" s="287"/>
      <c r="E346" s="288"/>
      <c r="F346" s="42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1"/>
      <c r="I346" s="149">
        <f t="shared" si="10"/>
        <v>0</v>
      </c>
      <c r="J346" s="14"/>
    </row>
    <row r="347" spans="1:10" ht="12.4" hidden="1" customHeight="1">
      <c r="A347" s="13"/>
      <c r="B347" s="1"/>
      <c r="C347" s="35"/>
      <c r="D347" s="287"/>
      <c r="E347" s="288"/>
      <c r="F347" s="42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1"/>
      <c r="I347" s="149">
        <f t="shared" si="10"/>
        <v>0</v>
      </c>
      <c r="J347" s="14"/>
    </row>
    <row r="348" spans="1:10" ht="12.4" hidden="1" customHeight="1">
      <c r="A348" s="13"/>
      <c r="B348" s="1"/>
      <c r="C348" s="35"/>
      <c r="D348" s="287"/>
      <c r="E348" s="288"/>
      <c r="F348" s="42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1"/>
      <c r="I348" s="149">
        <f t="shared" si="10"/>
        <v>0</v>
      </c>
      <c r="J348" s="14"/>
    </row>
    <row r="349" spans="1:10" ht="12.4" hidden="1" customHeight="1">
      <c r="A349" s="13"/>
      <c r="B349" s="1"/>
      <c r="C349" s="35"/>
      <c r="D349" s="287"/>
      <c r="E349" s="288"/>
      <c r="F349" s="42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1"/>
      <c r="I349" s="149">
        <f t="shared" si="10"/>
        <v>0</v>
      </c>
      <c r="J349" s="14"/>
    </row>
    <row r="350" spans="1:10" ht="12.4" hidden="1" customHeight="1">
      <c r="A350" s="13"/>
      <c r="B350" s="1"/>
      <c r="C350" s="35"/>
      <c r="D350" s="287"/>
      <c r="E350" s="288"/>
      <c r="F350" s="42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1"/>
      <c r="I350" s="149">
        <f t="shared" si="10"/>
        <v>0</v>
      </c>
      <c r="J350" s="14"/>
    </row>
    <row r="351" spans="1:10" ht="12.4" hidden="1" customHeight="1">
      <c r="A351" s="13"/>
      <c r="B351" s="1"/>
      <c r="C351" s="35"/>
      <c r="D351" s="287"/>
      <c r="E351" s="288"/>
      <c r="F351" s="42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1"/>
      <c r="I351" s="149">
        <f t="shared" si="10"/>
        <v>0</v>
      </c>
      <c r="J351" s="14"/>
    </row>
    <row r="352" spans="1:10" ht="12.4" hidden="1" customHeight="1">
      <c r="A352" s="13"/>
      <c r="B352" s="1"/>
      <c r="C352" s="35"/>
      <c r="D352" s="287"/>
      <c r="E352" s="288"/>
      <c r="F352" s="42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1"/>
      <c r="I352" s="149">
        <f t="shared" si="10"/>
        <v>0</v>
      </c>
      <c r="J352" s="14"/>
    </row>
    <row r="353" spans="1:10" ht="12.4" hidden="1" customHeight="1">
      <c r="A353" s="13"/>
      <c r="B353" s="1"/>
      <c r="C353" s="35"/>
      <c r="D353" s="287"/>
      <c r="E353" s="288"/>
      <c r="F353" s="42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1"/>
      <c r="I353" s="149">
        <f t="shared" si="10"/>
        <v>0</v>
      </c>
      <c r="J353" s="14"/>
    </row>
    <row r="354" spans="1:10" ht="12.4" hidden="1" customHeight="1">
      <c r="A354" s="13"/>
      <c r="B354" s="1"/>
      <c r="C354" s="35"/>
      <c r="D354" s="287"/>
      <c r="E354" s="288"/>
      <c r="F354" s="42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1"/>
      <c r="I354" s="149">
        <f t="shared" si="10"/>
        <v>0</v>
      </c>
      <c r="J354" s="14"/>
    </row>
    <row r="355" spans="1:10" ht="12.4" hidden="1" customHeight="1">
      <c r="A355" s="13"/>
      <c r="B355" s="1"/>
      <c r="C355" s="35"/>
      <c r="D355" s="287"/>
      <c r="E355" s="288"/>
      <c r="F355" s="42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1"/>
      <c r="I355" s="149">
        <f t="shared" si="10"/>
        <v>0</v>
      </c>
      <c r="J355" s="14"/>
    </row>
    <row r="356" spans="1:10" ht="12.4" hidden="1" customHeight="1">
      <c r="A356" s="13"/>
      <c r="B356" s="1"/>
      <c r="C356" s="35"/>
      <c r="D356" s="287"/>
      <c r="E356" s="288"/>
      <c r="F356" s="42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1"/>
      <c r="I356" s="149">
        <f t="shared" si="10"/>
        <v>0</v>
      </c>
      <c r="J356" s="14"/>
    </row>
    <row r="357" spans="1:10" ht="12.4" hidden="1" customHeight="1">
      <c r="A357" s="13"/>
      <c r="B357" s="1"/>
      <c r="C357" s="35"/>
      <c r="D357" s="287"/>
      <c r="E357" s="288"/>
      <c r="F357" s="42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1"/>
      <c r="I357" s="149">
        <f t="shared" si="10"/>
        <v>0</v>
      </c>
      <c r="J357" s="14"/>
    </row>
    <row r="358" spans="1:10" ht="12.4" hidden="1" customHeight="1">
      <c r="A358" s="13"/>
      <c r="B358" s="1"/>
      <c r="C358" s="35"/>
      <c r="D358" s="287"/>
      <c r="E358" s="288"/>
      <c r="F358" s="42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1"/>
      <c r="I358" s="149">
        <f t="shared" si="10"/>
        <v>0</v>
      </c>
      <c r="J358" s="14"/>
    </row>
    <row r="359" spans="1:10" ht="12.4" hidden="1" customHeight="1">
      <c r="A359" s="13"/>
      <c r="B359" s="1"/>
      <c r="C359" s="35"/>
      <c r="D359" s="287"/>
      <c r="E359" s="288"/>
      <c r="F359" s="42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1"/>
      <c r="I359" s="149">
        <f t="shared" si="10"/>
        <v>0</v>
      </c>
      <c r="J359" s="14"/>
    </row>
    <row r="360" spans="1:10" ht="12.4" hidden="1" customHeight="1">
      <c r="A360" s="13"/>
      <c r="B360" s="1"/>
      <c r="C360" s="35"/>
      <c r="D360" s="287"/>
      <c r="E360" s="288"/>
      <c r="F360" s="42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1"/>
      <c r="I360" s="149">
        <f t="shared" si="10"/>
        <v>0</v>
      </c>
      <c r="J360" s="14"/>
    </row>
    <row r="361" spans="1:10" ht="12.4" hidden="1" customHeight="1">
      <c r="A361" s="13"/>
      <c r="B361" s="1"/>
      <c r="C361" s="35"/>
      <c r="D361" s="287"/>
      <c r="E361" s="288"/>
      <c r="F361" s="42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1"/>
      <c r="I361" s="149">
        <f t="shared" si="10"/>
        <v>0</v>
      </c>
      <c r="J361" s="14"/>
    </row>
    <row r="362" spans="1:10" ht="12.4" hidden="1" customHeight="1">
      <c r="A362" s="13"/>
      <c r="B362" s="1"/>
      <c r="C362" s="35"/>
      <c r="D362" s="287"/>
      <c r="E362" s="288"/>
      <c r="F362" s="42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1"/>
      <c r="I362" s="149">
        <f t="shared" si="10"/>
        <v>0</v>
      </c>
      <c r="J362" s="14"/>
    </row>
    <row r="363" spans="1:10" ht="12.4" hidden="1" customHeight="1">
      <c r="A363" s="13"/>
      <c r="B363" s="1"/>
      <c r="C363" s="35"/>
      <c r="D363" s="287"/>
      <c r="E363" s="288"/>
      <c r="F363" s="42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1"/>
      <c r="I363" s="149">
        <f t="shared" si="10"/>
        <v>0</v>
      </c>
      <c r="J363" s="14"/>
    </row>
    <row r="364" spans="1:10" ht="12.4" hidden="1" customHeight="1">
      <c r="A364" s="13"/>
      <c r="B364" s="1"/>
      <c r="C364" s="35"/>
      <c r="D364" s="287"/>
      <c r="E364" s="288"/>
      <c r="F364" s="42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1"/>
      <c r="I364" s="149">
        <f t="shared" si="10"/>
        <v>0</v>
      </c>
      <c r="J364" s="14"/>
    </row>
    <row r="365" spans="1:10" ht="12.4" hidden="1" customHeight="1">
      <c r="A365" s="13"/>
      <c r="B365" s="1"/>
      <c r="C365" s="35"/>
      <c r="D365" s="287"/>
      <c r="E365" s="288"/>
      <c r="F365" s="42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1"/>
      <c r="I365" s="149">
        <f t="shared" si="10"/>
        <v>0</v>
      </c>
      <c r="J365" s="14"/>
    </row>
    <row r="366" spans="1:10" ht="12.4" hidden="1" customHeight="1">
      <c r="A366" s="13"/>
      <c r="B366" s="1"/>
      <c r="C366" s="36"/>
      <c r="D366" s="287"/>
      <c r="E366" s="288"/>
      <c r="F366" s="42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1"/>
      <c r="I366" s="149">
        <f t="shared" si="10"/>
        <v>0</v>
      </c>
      <c r="J366" s="14"/>
    </row>
    <row r="367" spans="1:10" ht="12" hidden="1" customHeight="1">
      <c r="A367" s="13"/>
      <c r="B367" s="1"/>
      <c r="C367" s="35"/>
      <c r="D367" s="287"/>
      <c r="E367" s="288"/>
      <c r="F367" s="42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1"/>
      <c r="I367" s="149">
        <f t="shared" si="10"/>
        <v>0</v>
      </c>
      <c r="J367" s="14"/>
    </row>
    <row r="368" spans="1:10" ht="12.4" hidden="1" customHeight="1">
      <c r="A368" s="13"/>
      <c r="B368" s="1"/>
      <c r="C368" s="35"/>
      <c r="D368" s="287"/>
      <c r="E368" s="288"/>
      <c r="F368" s="42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1"/>
      <c r="I368" s="149">
        <f t="shared" si="10"/>
        <v>0</v>
      </c>
      <c r="J368" s="14"/>
    </row>
    <row r="369" spans="1:10" ht="12.4" hidden="1" customHeight="1">
      <c r="A369" s="13"/>
      <c r="B369" s="1"/>
      <c r="C369" s="35"/>
      <c r="D369" s="287"/>
      <c r="E369" s="288"/>
      <c r="F369" s="42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1"/>
      <c r="I369" s="149">
        <f t="shared" si="10"/>
        <v>0</v>
      </c>
      <c r="J369" s="14"/>
    </row>
    <row r="370" spans="1:10" ht="12.4" hidden="1" customHeight="1">
      <c r="A370" s="13"/>
      <c r="B370" s="1"/>
      <c r="C370" s="35"/>
      <c r="D370" s="287"/>
      <c r="E370" s="288"/>
      <c r="F370" s="42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1"/>
      <c r="I370" s="149">
        <f t="shared" si="10"/>
        <v>0</v>
      </c>
      <c r="J370" s="14"/>
    </row>
    <row r="371" spans="1:10" ht="12.4" hidden="1" customHeight="1">
      <c r="A371" s="13"/>
      <c r="B371" s="1"/>
      <c r="C371" s="35"/>
      <c r="D371" s="287"/>
      <c r="E371" s="288"/>
      <c r="F371" s="42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1"/>
      <c r="I371" s="149">
        <f t="shared" si="10"/>
        <v>0</v>
      </c>
      <c r="J371" s="14"/>
    </row>
    <row r="372" spans="1:10" ht="12.4" hidden="1" customHeight="1">
      <c r="A372" s="13"/>
      <c r="B372" s="1"/>
      <c r="C372" s="35"/>
      <c r="D372" s="287"/>
      <c r="E372" s="288"/>
      <c r="F372" s="42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1"/>
      <c r="I372" s="149">
        <f t="shared" si="10"/>
        <v>0</v>
      </c>
      <c r="J372" s="14"/>
    </row>
    <row r="373" spans="1:10" ht="12.4" hidden="1" customHeight="1">
      <c r="A373" s="13"/>
      <c r="B373" s="1"/>
      <c r="C373" s="35"/>
      <c r="D373" s="287"/>
      <c r="E373" s="288"/>
      <c r="F373" s="42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1"/>
      <c r="I373" s="149">
        <f t="shared" si="10"/>
        <v>0</v>
      </c>
      <c r="J373" s="14"/>
    </row>
    <row r="374" spans="1:10" ht="12.4" hidden="1" customHeight="1">
      <c r="A374" s="13"/>
      <c r="B374" s="1"/>
      <c r="C374" s="35"/>
      <c r="D374" s="287"/>
      <c r="E374" s="288"/>
      <c r="F374" s="42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1"/>
      <c r="I374" s="149">
        <f t="shared" si="10"/>
        <v>0</v>
      </c>
      <c r="J374" s="14"/>
    </row>
    <row r="375" spans="1:10" ht="12.4" hidden="1" customHeight="1">
      <c r="A375" s="13"/>
      <c r="B375" s="1"/>
      <c r="C375" s="35"/>
      <c r="D375" s="287"/>
      <c r="E375" s="288"/>
      <c r="F375" s="42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1"/>
      <c r="I375" s="149">
        <f t="shared" si="10"/>
        <v>0</v>
      </c>
      <c r="J375" s="14"/>
    </row>
    <row r="376" spans="1:10" ht="12.4" hidden="1" customHeight="1">
      <c r="A376" s="13"/>
      <c r="B376" s="1"/>
      <c r="C376" s="35"/>
      <c r="D376" s="287"/>
      <c r="E376" s="288"/>
      <c r="F376" s="42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1"/>
      <c r="I376" s="149">
        <f t="shared" si="10"/>
        <v>0</v>
      </c>
      <c r="J376" s="14"/>
    </row>
    <row r="377" spans="1:10" ht="12.4" hidden="1" customHeight="1">
      <c r="A377" s="13"/>
      <c r="B377" s="1"/>
      <c r="C377" s="35"/>
      <c r="D377" s="287"/>
      <c r="E377" s="288"/>
      <c r="F377" s="42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1"/>
      <c r="I377" s="149">
        <f t="shared" si="10"/>
        <v>0</v>
      </c>
      <c r="J377" s="14"/>
    </row>
    <row r="378" spans="1:10" ht="12.4" hidden="1" customHeight="1">
      <c r="A378" s="13"/>
      <c r="B378" s="1"/>
      <c r="C378" s="35"/>
      <c r="D378" s="287"/>
      <c r="E378" s="288"/>
      <c r="F378" s="42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1"/>
      <c r="I378" s="149">
        <f t="shared" si="10"/>
        <v>0</v>
      </c>
      <c r="J378" s="14"/>
    </row>
    <row r="379" spans="1:10" ht="12.4" hidden="1" customHeight="1">
      <c r="A379" s="13"/>
      <c r="B379" s="1"/>
      <c r="C379" s="35"/>
      <c r="D379" s="287"/>
      <c r="E379" s="288"/>
      <c r="F379" s="42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1"/>
      <c r="I379" s="149">
        <f t="shared" si="10"/>
        <v>0</v>
      </c>
      <c r="J379" s="14"/>
    </row>
    <row r="380" spans="1:10" ht="12.4" hidden="1" customHeight="1">
      <c r="A380" s="13"/>
      <c r="B380" s="1"/>
      <c r="C380" s="35"/>
      <c r="D380" s="287"/>
      <c r="E380" s="288"/>
      <c r="F380" s="42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1"/>
      <c r="I380" s="149">
        <f t="shared" si="10"/>
        <v>0</v>
      </c>
      <c r="J380" s="14"/>
    </row>
    <row r="381" spans="1:10" ht="12.4" hidden="1" customHeight="1">
      <c r="A381" s="13"/>
      <c r="B381" s="1"/>
      <c r="C381" s="35"/>
      <c r="D381" s="287"/>
      <c r="E381" s="288"/>
      <c r="F381" s="42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1"/>
      <c r="I381" s="149">
        <f t="shared" si="10"/>
        <v>0</v>
      </c>
      <c r="J381" s="14"/>
    </row>
    <row r="382" spans="1:10" ht="12.4" hidden="1" customHeight="1">
      <c r="A382" s="13"/>
      <c r="B382" s="1"/>
      <c r="C382" s="35"/>
      <c r="D382" s="287"/>
      <c r="E382" s="288"/>
      <c r="F382" s="42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1"/>
      <c r="I382" s="149">
        <f t="shared" si="10"/>
        <v>0</v>
      </c>
      <c r="J382" s="14"/>
    </row>
    <row r="383" spans="1:10" ht="12.4" hidden="1" customHeight="1">
      <c r="A383" s="13"/>
      <c r="B383" s="1"/>
      <c r="C383" s="35"/>
      <c r="D383" s="287"/>
      <c r="E383" s="288"/>
      <c r="F383" s="42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1"/>
      <c r="I383" s="149">
        <f t="shared" si="10"/>
        <v>0</v>
      </c>
      <c r="J383" s="14"/>
    </row>
    <row r="384" spans="1:10" ht="12.4" hidden="1" customHeight="1">
      <c r="A384" s="13"/>
      <c r="B384" s="1"/>
      <c r="C384" s="35"/>
      <c r="D384" s="287"/>
      <c r="E384" s="288"/>
      <c r="F384" s="42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1"/>
      <c r="I384" s="149">
        <f t="shared" si="10"/>
        <v>0</v>
      </c>
      <c r="J384" s="14"/>
    </row>
    <row r="385" spans="1:10" ht="12.4" hidden="1" customHeight="1">
      <c r="A385" s="13"/>
      <c r="B385" s="1"/>
      <c r="C385" s="35"/>
      <c r="D385" s="287"/>
      <c r="E385" s="288"/>
      <c r="F385" s="42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1"/>
      <c r="I385" s="149">
        <f t="shared" si="10"/>
        <v>0</v>
      </c>
      <c r="J385" s="14"/>
    </row>
    <row r="386" spans="1:10" ht="12.4" hidden="1" customHeight="1">
      <c r="A386" s="13"/>
      <c r="B386" s="1"/>
      <c r="C386" s="35"/>
      <c r="D386" s="287"/>
      <c r="E386" s="288"/>
      <c r="F386" s="42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1"/>
      <c r="I386" s="149">
        <f t="shared" si="10"/>
        <v>0</v>
      </c>
      <c r="J386" s="14"/>
    </row>
    <row r="387" spans="1:10" ht="12.4" hidden="1" customHeight="1">
      <c r="A387" s="13"/>
      <c r="B387" s="1"/>
      <c r="C387" s="35"/>
      <c r="D387" s="287"/>
      <c r="E387" s="288"/>
      <c r="F387" s="42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1"/>
      <c r="I387" s="149">
        <f t="shared" si="10"/>
        <v>0</v>
      </c>
      <c r="J387" s="14"/>
    </row>
    <row r="388" spans="1:10" ht="12.4" hidden="1" customHeight="1">
      <c r="A388" s="13"/>
      <c r="B388" s="1"/>
      <c r="C388" s="35"/>
      <c r="D388" s="287"/>
      <c r="E388" s="288"/>
      <c r="F388" s="42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1"/>
      <c r="I388" s="149">
        <f t="shared" si="10"/>
        <v>0</v>
      </c>
      <c r="J388" s="14"/>
    </row>
    <row r="389" spans="1:10" ht="12.4" hidden="1" customHeight="1">
      <c r="A389" s="13"/>
      <c r="B389" s="1"/>
      <c r="C389" s="35"/>
      <c r="D389" s="287"/>
      <c r="E389" s="288"/>
      <c r="F389" s="42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1"/>
      <c r="I389" s="149">
        <f t="shared" si="10"/>
        <v>0</v>
      </c>
      <c r="J389" s="14"/>
    </row>
    <row r="390" spans="1:10" ht="12.4" hidden="1" customHeight="1">
      <c r="A390" s="13"/>
      <c r="B390" s="1"/>
      <c r="C390" s="35"/>
      <c r="D390" s="287"/>
      <c r="E390" s="288"/>
      <c r="F390" s="42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1"/>
      <c r="I390" s="149">
        <f t="shared" si="10"/>
        <v>0</v>
      </c>
      <c r="J390" s="14"/>
    </row>
    <row r="391" spans="1:10" ht="12.4" hidden="1" customHeight="1">
      <c r="A391" s="13"/>
      <c r="B391" s="1"/>
      <c r="C391" s="35"/>
      <c r="D391" s="287"/>
      <c r="E391" s="288"/>
      <c r="F391" s="42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1"/>
      <c r="I391" s="149">
        <f t="shared" si="10"/>
        <v>0</v>
      </c>
      <c r="J391" s="14"/>
    </row>
    <row r="392" spans="1:10" ht="12.4" hidden="1" customHeight="1">
      <c r="A392" s="13"/>
      <c r="B392" s="1"/>
      <c r="C392" s="35"/>
      <c r="D392" s="287"/>
      <c r="E392" s="288"/>
      <c r="F392" s="42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1"/>
      <c r="I392" s="149">
        <f t="shared" si="10"/>
        <v>0</v>
      </c>
      <c r="J392" s="14"/>
    </row>
    <row r="393" spans="1:10" ht="12.4" hidden="1" customHeight="1">
      <c r="A393" s="13"/>
      <c r="B393" s="1"/>
      <c r="C393" s="35"/>
      <c r="D393" s="287"/>
      <c r="E393" s="288"/>
      <c r="F393" s="42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1"/>
      <c r="I393" s="149">
        <f t="shared" si="10"/>
        <v>0</v>
      </c>
      <c r="J393" s="14"/>
    </row>
    <row r="394" spans="1:10" ht="12.4" hidden="1" customHeight="1">
      <c r="A394" s="13"/>
      <c r="B394" s="1"/>
      <c r="C394" s="36"/>
      <c r="D394" s="287"/>
      <c r="E394" s="288"/>
      <c r="F394" s="42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1"/>
      <c r="I394" s="149">
        <f>ROUND(IF(ISNUMBER(B394), G394*B394, 0),5)</f>
        <v>0</v>
      </c>
      <c r="J394" s="14"/>
    </row>
    <row r="395" spans="1:10" ht="12" hidden="1" customHeight="1">
      <c r="A395" s="13"/>
      <c r="B395" s="1"/>
      <c r="C395" s="35"/>
      <c r="D395" s="287"/>
      <c r="E395" s="288"/>
      <c r="F395" s="42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1"/>
      <c r="I395" s="149">
        <f t="shared" ref="I395:I449" si="11">ROUND(IF(ISNUMBER(B395), G395*B395, 0),5)</f>
        <v>0</v>
      </c>
      <c r="J395" s="14"/>
    </row>
    <row r="396" spans="1:10" ht="12.4" hidden="1" customHeight="1">
      <c r="A396" s="13"/>
      <c r="B396" s="1"/>
      <c r="C396" s="35"/>
      <c r="D396" s="287"/>
      <c r="E396" s="288"/>
      <c r="F396" s="42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1"/>
      <c r="I396" s="149">
        <f t="shared" si="11"/>
        <v>0</v>
      </c>
      <c r="J396" s="14"/>
    </row>
    <row r="397" spans="1:10" ht="12.4" hidden="1" customHeight="1">
      <c r="A397" s="13"/>
      <c r="B397" s="1"/>
      <c r="C397" s="35"/>
      <c r="D397" s="287"/>
      <c r="E397" s="288"/>
      <c r="F397" s="42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1"/>
      <c r="I397" s="149">
        <f t="shared" si="11"/>
        <v>0</v>
      </c>
      <c r="J397" s="14"/>
    </row>
    <row r="398" spans="1:10" ht="12.4" hidden="1" customHeight="1">
      <c r="A398" s="13"/>
      <c r="B398" s="1"/>
      <c r="C398" s="35"/>
      <c r="D398" s="287"/>
      <c r="E398" s="288"/>
      <c r="F398" s="42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1"/>
      <c r="I398" s="149">
        <f t="shared" si="11"/>
        <v>0</v>
      </c>
      <c r="J398" s="14"/>
    </row>
    <row r="399" spans="1:10" ht="12.4" hidden="1" customHeight="1">
      <c r="A399" s="13"/>
      <c r="B399" s="1"/>
      <c r="C399" s="35"/>
      <c r="D399" s="287"/>
      <c r="E399" s="288"/>
      <c r="F399" s="42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1"/>
      <c r="I399" s="149">
        <f t="shared" si="11"/>
        <v>0</v>
      </c>
      <c r="J399" s="14"/>
    </row>
    <row r="400" spans="1:10" ht="12.4" hidden="1" customHeight="1">
      <c r="A400" s="13"/>
      <c r="B400" s="1"/>
      <c r="C400" s="35"/>
      <c r="D400" s="287"/>
      <c r="E400" s="288"/>
      <c r="F400" s="42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1"/>
      <c r="I400" s="149">
        <f t="shared" si="11"/>
        <v>0</v>
      </c>
      <c r="J400" s="14"/>
    </row>
    <row r="401" spans="1:10" ht="12.4" hidden="1" customHeight="1">
      <c r="A401" s="13"/>
      <c r="B401" s="1"/>
      <c r="C401" s="35"/>
      <c r="D401" s="287"/>
      <c r="E401" s="288"/>
      <c r="F401" s="42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1"/>
      <c r="I401" s="149">
        <f t="shared" si="11"/>
        <v>0</v>
      </c>
      <c r="J401" s="14"/>
    </row>
    <row r="402" spans="1:10" ht="12.4" hidden="1" customHeight="1">
      <c r="A402" s="13"/>
      <c r="B402" s="1"/>
      <c r="C402" s="35"/>
      <c r="D402" s="287"/>
      <c r="E402" s="288"/>
      <c r="F402" s="42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1"/>
      <c r="I402" s="149">
        <f t="shared" si="11"/>
        <v>0</v>
      </c>
      <c r="J402" s="14"/>
    </row>
    <row r="403" spans="1:10" ht="12.4" hidden="1" customHeight="1">
      <c r="A403" s="13"/>
      <c r="B403" s="1"/>
      <c r="C403" s="35"/>
      <c r="D403" s="287"/>
      <c r="E403" s="288"/>
      <c r="F403" s="42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1"/>
      <c r="I403" s="149">
        <f t="shared" si="11"/>
        <v>0</v>
      </c>
      <c r="J403" s="14"/>
    </row>
    <row r="404" spans="1:10" ht="12.4" hidden="1" customHeight="1">
      <c r="A404" s="13"/>
      <c r="B404" s="1"/>
      <c r="C404" s="35"/>
      <c r="D404" s="287"/>
      <c r="E404" s="288"/>
      <c r="F404" s="42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1"/>
      <c r="I404" s="149">
        <f t="shared" si="11"/>
        <v>0</v>
      </c>
      <c r="J404" s="14"/>
    </row>
    <row r="405" spans="1:10" ht="12.4" hidden="1" customHeight="1">
      <c r="A405" s="13"/>
      <c r="B405" s="1"/>
      <c r="C405" s="35"/>
      <c r="D405" s="287"/>
      <c r="E405" s="288"/>
      <c r="F405" s="42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1"/>
      <c r="I405" s="149">
        <f t="shared" si="11"/>
        <v>0</v>
      </c>
      <c r="J405" s="14"/>
    </row>
    <row r="406" spans="1:10" ht="12.4" hidden="1" customHeight="1">
      <c r="A406" s="13"/>
      <c r="B406" s="1"/>
      <c r="C406" s="35"/>
      <c r="D406" s="287"/>
      <c r="E406" s="288"/>
      <c r="F406" s="42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1"/>
      <c r="I406" s="149">
        <f t="shared" si="11"/>
        <v>0</v>
      </c>
      <c r="J406" s="14"/>
    </row>
    <row r="407" spans="1:10" ht="12.4" hidden="1" customHeight="1">
      <c r="A407" s="13"/>
      <c r="B407" s="1"/>
      <c r="C407" s="35"/>
      <c r="D407" s="287"/>
      <c r="E407" s="288"/>
      <c r="F407" s="42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1"/>
      <c r="I407" s="149">
        <f t="shared" si="11"/>
        <v>0</v>
      </c>
      <c r="J407" s="14"/>
    </row>
    <row r="408" spans="1:10" ht="12.4" hidden="1" customHeight="1">
      <c r="A408" s="13"/>
      <c r="B408" s="1"/>
      <c r="C408" s="35"/>
      <c r="D408" s="287"/>
      <c r="E408" s="288"/>
      <c r="F408" s="42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1"/>
      <c r="I408" s="149">
        <f t="shared" si="11"/>
        <v>0</v>
      </c>
      <c r="J408" s="14"/>
    </row>
    <row r="409" spans="1:10" ht="12.4" hidden="1" customHeight="1">
      <c r="A409" s="13"/>
      <c r="B409" s="1"/>
      <c r="C409" s="35"/>
      <c r="D409" s="287"/>
      <c r="E409" s="288"/>
      <c r="F409" s="42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1"/>
      <c r="I409" s="149">
        <f t="shared" si="11"/>
        <v>0</v>
      </c>
      <c r="J409" s="14"/>
    </row>
    <row r="410" spans="1:10" ht="12.4" hidden="1" customHeight="1">
      <c r="A410" s="13"/>
      <c r="B410" s="1"/>
      <c r="C410" s="36"/>
      <c r="D410" s="287"/>
      <c r="E410" s="288"/>
      <c r="F410" s="42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1"/>
      <c r="I410" s="149">
        <f t="shared" si="11"/>
        <v>0</v>
      </c>
      <c r="J410" s="14"/>
    </row>
    <row r="411" spans="1:10" ht="12.4" hidden="1" customHeight="1">
      <c r="A411" s="13"/>
      <c r="B411" s="1"/>
      <c r="C411" s="36"/>
      <c r="D411" s="287"/>
      <c r="E411" s="288"/>
      <c r="F411" s="42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1"/>
      <c r="I411" s="149">
        <f t="shared" si="11"/>
        <v>0</v>
      </c>
      <c r="J411" s="14"/>
    </row>
    <row r="412" spans="1:10" ht="12.4" hidden="1" customHeight="1">
      <c r="A412" s="13"/>
      <c r="B412" s="1"/>
      <c r="C412" s="35"/>
      <c r="D412" s="287"/>
      <c r="E412" s="288"/>
      <c r="F412" s="42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1"/>
      <c r="I412" s="149">
        <f t="shared" si="11"/>
        <v>0</v>
      </c>
      <c r="J412" s="14"/>
    </row>
    <row r="413" spans="1:10" ht="12.4" hidden="1" customHeight="1">
      <c r="A413" s="13"/>
      <c r="B413" s="1"/>
      <c r="C413" s="35"/>
      <c r="D413" s="287"/>
      <c r="E413" s="288"/>
      <c r="F413" s="42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1"/>
      <c r="I413" s="149">
        <f t="shared" si="11"/>
        <v>0</v>
      </c>
      <c r="J413" s="14"/>
    </row>
    <row r="414" spans="1:10" ht="12.4" hidden="1" customHeight="1">
      <c r="A414" s="13"/>
      <c r="B414" s="1"/>
      <c r="C414" s="35"/>
      <c r="D414" s="287"/>
      <c r="E414" s="288"/>
      <c r="F414" s="42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1"/>
      <c r="I414" s="149">
        <f t="shared" si="11"/>
        <v>0</v>
      </c>
      <c r="J414" s="14"/>
    </row>
    <row r="415" spans="1:10" ht="12.4" hidden="1" customHeight="1">
      <c r="A415" s="13"/>
      <c r="B415" s="1"/>
      <c r="C415" s="35"/>
      <c r="D415" s="287"/>
      <c r="E415" s="288"/>
      <c r="F415" s="42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1"/>
      <c r="I415" s="149">
        <f t="shared" si="11"/>
        <v>0</v>
      </c>
      <c r="J415" s="14"/>
    </row>
    <row r="416" spans="1:10" ht="12.4" hidden="1" customHeight="1">
      <c r="A416" s="13"/>
      <c r="B416" s="1"/>
      <c r="C416" s="35"/>
      <c r="D416" s="287"/>
      <c r="E416" s="288"/>
      <c r="F416" s="42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1"/>
      <c r="I416" s="149">
        <f t="shared" si="11"/>
        <v>0</v>
      </c>
      <c r="J416" s="14"/>
    </row>
    <row r="417" spans="1:10" ht="12.4" hidden="1" customHeight="1">
      <c r="A417" s="13"/>
      <c r="B417" s="1"/>
      <c r="C417" s="35"/>
      <c r="D417" s="287"/>
      <c r="E417" s="288"/>
      <c r="F417" s="42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1"/>
      <c r="I417" s="149">
        <f t="shared" si="11"/>
        <v>0</v>
      </c>
      <c r="J417" s="14"/>
    </row>
    <row r="418" spans="1:10" ht="12.4" hidden="1" customHeight="1">
      <c r="A418" s="13"/>
      <c r="B418" s="1"/>
      <c r="C418" s="35"/>
      <c r="D418" s="287"/>
      <c r="E418" s="288"/>
      <c r="F418" s="42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1"/>
      <c r="I418" s="149">
        <f t="shared" si="11"/>
        <v>0</v>
      </c>
      <c r="J418" s="14"/>
    </row>
    <row r="419" spans="1:10" ht="12.4" hidden="1" customHeight="1">
      <c r="A419" s="13"/>
      <c r="B419" s="1"/>
      <c r="C419" s="35"/>
      <c r="D419" s="287"/>
      <c r="E419" s="288"/>
      <c r="F419" s="42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1"/>
      <c r="I419" s="149">
        <f t="shared" si="11"/>
        <v>0</v>
      </c>
      <c r="J419" s="14"/>
    </row>
    <row r="420" spans="1:10" ht="12.4" hidden="1" customHeight="1">
      <c r="A420" s="13"/>
      <c r="B420" s="1"/>
      <c r="C420" s="35"/>
      <c r="D420" s="287"/>
      <c r="E420" s="288"/>
      <c r="F420" s="42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1"/>
      <c r="I420" s="149">
        <f t="shared" si="11"/>
        <v>0</v>
      </c>
      <c r="J420" s="14"/>
    </row>
    <row r="421" spans="1:10" ht="12.4" hidden="1" customHeight="1">
      <c r="A421" s="13"/>
      <c r="B421" s="1"/>
      <c r="C421" s="35"/>
      <c r="D421" s="287"/>
      <c r="E421" s="288"/>
      <c r="F421" s="42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1"/>
      <c r="I421" s="149">
        <f t="shared" si="11"/>
        <v>0</v>
      </c>
      <c r="J421" s="14"/>
    </row>
    <row r="422" spans="1:10" ht="12.4" hidden="1" customHeight="1">
      <c r="A422" s="13"/>
      <c r="B422" s="1"/>
      <c r="C422" s="36"/>
      <c r="D422" s="287"/>
      <c r="E422" s="288"/>
      <c r="F422" s="42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1"/>
      <c r="I422" s="149">
        <f t="shared" si="11"/>
        <v>0</v>
      </c>
      <c r="J422" s="14"/>
    </row>
    <row r="423" spans="1:10" ht="12" hidden="1" customHeight="1">
      <c r="A423" s="13"/>
      <c r="B423" s="1"/>
      <c r="C423" s="35"/>
      <c r="D423" s="287"/>
      <c r="E423" s="288"/>
      <c r="F423" s="42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1"/>
      <c r="I423" s="149">
        <f t="shared" si="11"/>
        <v>0</v>
      </c>
      <c r="J423" s="14"/>
    </row>
    <row r="424" spans="1:10" ht="12.4" hidden="1" customHeight="1">
      <c r="A424" s="13"/>
      <c r="B424" s="1"/>
      <c r="C424" s="35"/>
      <c r="D424" s="287"/>
      <c r="E424" s="288"/>
      <c r="F424" s="42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1"/>
      <c r="I424" s="149">
        <f t="shared" si="11"/>
        <v>0</v>
      </c>
      <c r="J424" s="14"/>
    </row>
    <row r="425" spans="1:10" ht="12.4" hidden="1" customHeight="1">
      <c r="A425" s="13"/>
      <c r="B425" s="1"/>
      <c r="C425" s="35"/>
      <c r="D425" s="287"/>
      <c r="E425" s="288"/>
      <c r="F425" s="42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1"/>
      <c r="I425" s="149">
        <f t="shared" si="11"/>
        <v>0</v>
      </c>
      <c r="J425" s="14"/>
    </row>
    <row r="426" spans="1:10" ht="12.4" hidden="1" customHeight="1">
      <c r="A426" s="13"/>
      <c r="B426" s="1"/>
      <c r="C426" s="35"/>
      <c r="D426" s="287"/>
      <c r="E426" s="288"/>
      <c r="F426" s="42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1"/>
      <c r="I426" s="149">
        <f t="shared" si="11"/>
        <v>0</v>
      </c>
      <c r="J426" s="14"/>
    </row>
    <row r="427" spans="1:10" ht="12.4" hidden="1" customHeight="1">
      <c r="A427" s="13"/>
      <c r="B427" s="1"/>
      <c r="C427" s="35"/>
      <c r="D427" s="287"/>
      <c r="E427" s="288"/>
      <c r="F427" s="42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1"/>
      <c r="I427" s="149">
        <f t="shared" si="11"/>
        <v>0</v>
      </c>
      <c r="J427" s="14"/>
    </row>
    <row r="428" spans="1:10" ht="12.4" hidden="1" customHeight="1">
      <c r="A428" s="13"/>
      <c r="B428" s="1"/>
      <c r="C428" s="35"/>
      <c r="D428" s="287"/>
      <c r="E428" s="288"/>
      <c r="F428" s="42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1"/>
      <c r="I428" s="149">
        <f t="shared" si="11"/>
        <v>0</v>
      </c>
      <c r="J428" s="14"/>
    </row>
    <row r="429" spans="1:10" ht="12.4" hidden="1" customHeight="1">
      <c r="A429" s="13"/>
      <c r="B429" s="1"/>
      <c r="C429" s="35"/>
      <c r="D429" s="287"/>
      <c r="E429" s="288"/>
      <c r="F429" s="42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1"/>
      <c r="I429" s="149">
        <f t="shared" si="11"/>
        <v>0</v>
      </c>
      <c r="J429" s="14"/>
    </row>
    <row r="430" spans="1:10" ht="12.4" hidden="1" customHeight="1">
      <c r="A430" s="13"/>
      <c r="B430" s="1"/>
      <c r="C430" s="35"/>
      <c r="D430" s="287"/>
      <c r="E430" s="288"/>
      <c r="F430" s="42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1"/>
      <c r="I430" s="149">
        <f t="shared" si="11"/>
        <v>0</v>
      </c>
      <c r="J430" s="14"/>
    </row>
    <row r="431" spans="1:10" ht="12.4" hidden="1" customHeight="1">
      <c r="A431" s="13"/>
      <c r="B431" s="1"/>
      <c r="C431" s="35"/>
      <c r="D431" s="287"/>
      <c r="E431" s="288"/>
      <c r="F431" s="42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1"/>
      <c r="I431" s="149">
        <f t="shared" si="11"/>
        <v>0</v>
      </c>
      <c r="J431" s="14"/>
    </row>
    <row r="432" spans="1:10" ht="12.4" hidden="1" customHeight="1">
      <c r="A432" s="13"/>
      <c r="B432" s="1"/>
      <c r="C432" s="35"/>
      <c r="D432" s="287"/>
      <c r="E432" s="288"/>
      <c r="F432" s="42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1"/>
      <c r="I432" s="149">
        <f t="shared" si="11"/>
        <v>0</v>
      </c>
      <c r="J432" s="14"/>
    </row>
    <row r="433" spans="1:10" ht="12.4" hidden="1" customHeight="1">
      <c r="A433" s="13"/>
      <c r="B433" s="1"/>
      <c r="C433" s="35"/>
      <c r="D433" s="287"/>
      <c r="E433" s="288"/>
      <c r="F433" s="42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1"/>
      <c r="I433" s="149">
        <f t="shared" si="11"/>
        <v>0</v>
      </c>
      <c r="J433" s="14"/>
    </row>
    <row r="434" spans="1:10" ht="12.4" hidden="1" customHeight="1">
      <c r="A434" s="13"/>
      <c r="B434" s="1"/>
      <c r="C434" s="35"/>
      <c r="D434" s="287"/>
      <c r="E434" s="288"/>
      <c r="F434" s="42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1"/>
      <c r="I434" s="149">
        <f t="shared" si="11"/>
        <v>0</v>
      </c>
      <c r="J434" s="14"/>
    </row>
    <row r="435" spans="1:10" ht="12.4" hidden="1" customHeight="1">
      <c r="A435" s="13"/>
      <c r="B435" s="1"/>
      <c r="C435" s="35"/>
      <c r="D435" s="287"/>
      <c r="E435" s="288"/>
      <c r="F435" s="42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1"/>
      <c r="I435" s="149">
        <f t="shared" si="11"/>
        <v>0</v>
      </c>
      <c r="J435" s="14"/>
    </row>
    <row r="436" spans="1:10" ht="12.4" hidden="1" customHeight="1">
      <c r="A436" s="13"/>
      <c r="B436" s="1"/>
      <c r="C436" s="35"/>
      <c r="D436" s="287"/>
      <c r="E436" s="288"/>
      <c r="F436" s="42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1"/>
      <c r="I436" s="149">
        <f t="shared" si="11"/>
        <v>0</v>
      </c>
      <c r="J436" s="14"/>
    </row>
    <row r="437" spans="1:10" ht="12.4" hidden="1" customHeight="1">
      <c r="A437" s="13"/>
      <c r="B437" s="1"/>
      <c r="C437" s="35"/>
      <c r="D437" s="287"/>
      <c r="E437" s="288"/>
      <c r="F437" s="42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1"/>
      <c r="I437" s="149">
        <f t="shared" si="11"/>
        <v>0</v>
      </c>
      <c r="J437" s="14"/>
    </row>
    <row r="438" spans="1:10" ht="12.4" hidden="1" customHeight="1">
      <c r="A438" s="13"/>
      <c r="B438" s="1"/>
      <c r="C438" s="35"/>
      <c r="D438" s="287"/>
      <c r="E438" s="288"/>
      <c r="F438" s="42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1"/>
      <c r="I438" s="149">
        <f t="shared" si="11"/>
        <v>0</v>
      </c>
      <c r="J438" s="14"/>
    </row>
    <row r="439" spans="1:10" ht="12.4" hidden="1" customHeight="1">
      <c r="A439" s="13"/>
      <c r="B439" s="1"/>
      <c r="C439" s="35"/>
      <c r="D439" s="287"/>
      <c r="E439" s="288"/>
      <c r="F439" s="42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1"/>
      <c r="I439" s="149">
        <f t="shared" si="11"/>
        <v>0</v>
      </c>
      <c r="J439" s="14"/>
    </row>
    <row r="440" spans="1:10" ht="12.4" hidden="1" customHeight="1">
      <c r="A440" s="13"/>
      <c r="B440" s="1"/>
      <c r="C440" s="35"/>
      <c r="D440" s="287"/>
      <c r="E440" s="288"/>
      <c r="F440" s="42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1"/>
      <c r="I440" s="149">
        <f t="shared" si="11"/>
        <v>0</v>
      </c>
      <c r="J440" s="14"/>
    </row>
    <row r="441" spans="1:10" ht="12.4" hidden="1" customHeight="1">
      <c r="A441" s="13"/>
      <c r="B441" s="1"/>
      <c r="C441" s="35"/>
      <c r="D441" s="287"/>
      <c r="E441" s="288"/>
      <c r="F441" s="42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1"/>
      <c r="I441" s="149">
        <f t="shared" si="11"/>
        <v>0</v>
      </c>
      <c r="J441" s="14"/>
    </row>
    <row r="442" spans="1:10" ht="12.4" hidden="1" customHeight="1">
      <c r="A442" s="13"/>
      <c r="B442" s="1"/>
      <c r="C442" s="35"/>
      <c r="D442" s="287"/>
      <c r="E442" s="288"/>
      <c r="F442" s="42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1"/>
      <c r="I442" s="149">
        <f t="shared" si="11"/>
        <v>0</v>
      </c>
      <c r="J442" s="14"/>
    </row>
    <row r="443" spans="1:10" ht="12.4" hidden="1" customHeight="1">
      <c r="A443" s="13"/>
      <c r="B443" s="1"/>
      <c r="C443" s="35"/>
      <c r="D443" s="287"/>
      <c r="E443" s="288"/>
      <c r="F443" s="42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1"/>
      <c r="I443" s="149">
        <f t="shared" si="11"/>
        <v>0</v>
      </c>
      <c r="J443" s="14"/>
    </row>
    <row r="444" spans="1:10" ht="12.4" hidden="1" customHeight="1">
      <c r="A444" s="13"/>
      <c r="B444" s="1"/>
      <c r="C444" s="35"/>
      <c r="D444" s="287"/>
      <c r="E444" s="288"/>
      <c r="F444" s="42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1"/>
      <c r="I444" s="149">
        <f t="shared" si="11"/>
        <v>0</v>
      </c>
      <c r="J444" s="14"/>
    </row>
    <row r="445" spans="1:10" ht="12.4" hidden="1" customHeight="1">
      <c r="A445" s="13"/>
      <c r="B445" s="1"/>
      <c r="C445" s="35"/>
      <c r="D445" s="287"/>
      <c r="E445" s="288"/>
      <c r="F445" s="42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1"/>
      <c r="I445" s="149">
        <f t="shared" si="11"/>
        <v>0</v>
      </c>
      <c r="J445" s="14"/>
    </row>
    <row r="446" spans="1:10" ht="12.4" hidden="1" customHeight="1">
      <c r="A446" s="13"/>
      <c r="B446" s="1"/>
      <c r="C446" s="35"/>
      <c r="D446" s="287"/>
      <c r="E446" s="288"/>
      <c r="F446" s="42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1"/>
      <c r="I446" s="149">
        <f t="shared" si="11"/>
        <v>0</v>
      </c>
      <c r="J446" s="14"/>
    </row>
    <row r="447" spans="1:10" ht="12.4" hidden="1" customHeight="1">
      <c r="A447" s="13"/>
      <c r="B447" s="1"/>
      <c r="C447" s="35"/>
      <c r="D447" s="287"/>
      <c r="E447" s="288"/>
      <c r="F447" s="42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1"/>
      <c r="I447" s="149">
        <f t="shared" si="11"/>
        <v>0</v>
      </c>
      <c r="J447" s="14"/>
    </row>
    <row r="448" spans="1:10" ht="12.4" hidden="1" customHeight="1">
      <c r="A448" s="13"/>
      <c r="B448" s="1"/>
      <c r="C448" s="35"/>
      <c r="D448" s="287"/>
      <c r="E448" s="288"/>
      <c r="F448" s="42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1"/>
      <c r="I448" s="149">
        <f t="shared" si="11"/>
        <v>0</v>
      </c>
      <c r="J448" s="14"/>
    </row>
    <row r="449" spans="1:10" ht="12.4" hidden="1" customHeight="1">
      <c r="A449" s="13"/>
      <c r="B449" s="1"/>
      <c r="C449" s="35"/>
      <c r="D449" s="287"/>
      <c r="E449" s="288"/>
      <c r="F449" s="42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1"/>
      <c r="I449" s="149">
        <f t="shared" si="11"/>
        <v>0</v>
      </c>
      <c r="J449" s="14"/>
    </row>
    <row r="450" spans="1:10" ht="12.4" hidden="1" customHeight="1">
      <c r="A450" s="13"/>
      <c r="B450" s="1"/>
      <c r="C450" s="36"/>
      <c r="D450" s="287"/>
      <c r="E450" s="288"/>
      <c r="F450" s="42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1"/>
      <c r="I450" s="149">
        <f>ROUND(IF(ISNUMBER(B450), G450*B450, 0),5)</f>
        <v>0</v>
      </c>
      <c r="J450" s="14"/>
    </row>
    <row r="451" spans="1:10" ht="12" hidden="1" customHeight="1">
      <c r="A451" s="13"/>
      <c r="B451" s="1"/>
      <c r="C451" s="35"/>
      <c r="D451" s="287"/>
      <c r="E451" s="288"/>
      <c r="F451" s="42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1"/>
      <c r="I451" s="149">
        <f t="shared" ref="I451:I501" si="12">ROUND(IF(ISNUMBER(B451), G451*B451, 0),5)</f>
        <v>0</v>
      </c>
      <c r="J451" s="14"/>
    </row>
    <row r="452" spans="1:10" ht="12.4" hidden="1" customHeight="1">
      <c r="A452" s="13"/>
      <c r="B452" s="1"/>
      <c r="C452" s="35"/>
      <c r="D452" s="287"/>
      <c r="E452" s="288"/>
      <c r="F452" s="42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1"/>
      <c r="I452" s="149">
        <f t="shared" si="12"/>
        <v>0</v>
      </c>
      <c r="J452" s="14"/>
    </row>
    <row r="453" spans="1:10" ht="12.4" hidden="1" customHeight="1">
      <c r="A453" s="13"/>
      <c r="B453" s="1"/>
      <c r="C453" s="35"/>
      <c r="D453" s="287"/>
      <c r="E453" s="288"/>
      <c r="F453" s="42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1"/>
      <c r="I453" s="149">
        <f t="shared" si="12"/>
        <v>0</v>
      </c>
      <c r="J453" s="14"/>
    </row>
    <row r="454" spans="1:10" ht="12.4" hidden="1" customHeight="1">
      <c r="A454" s="13"/>
      <c r="B454" s="1"/>
      <c r="C454" s="35"/>
      <c r="D454" s="287"/>
      <c r="E454" s="288"/>
      <c r="F454" s="42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1"/>
      <c r="I454" s="149">
        <f t="shared" si="12"/>
        <v>0</v>
      </c>
      <c r="J454" s="14"/>
    </row>
    <row r="455" spans="1:10" ht="12.4" hidden="1" customHeight="1">
      <c r="A455" s="13"/>
      <c r="B455" s="1"/>
      <c r="C455" s="35"/>
      <c r="D455" s="287"/>
      <c r="E455" s="288"/>
      <c r="F455" s="42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1"/>
      <c r="I455" s="149">
        <f t="shared" si="12"/>
        <v>0</v>
      </c>
      <c r="J455" s="14"/>
    </row>
    <row r="456" spans="1:10" ht="12.4" hidden="1" customHeight="1">
      <c r="A456" s="13"/>
      <c r="B456" s="1"/>
      <c r="C456" s="35"/>
      <c r="D456" s="287"/>
      <c r="E456" s="288"/>
      <c r="F456" s="42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1"/>
      <c r="I456" s="149">
        <f t="shared" si="12"/>
        <v>0</v>
      </c>
      <c r="J456" s="14"/>
    </row>
    <row r="457" spans="1:10" ht="12.4" hidden="1" customHeight="1">
      <c r="A457" s="13"/>
      <c r="B457" s="1"/>
      <c r="C457" s="35"/>
      <c r="D457" s="287"/>
      <c r="E457" s="288"/>
      <c r="F457" s="42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1"/>
      <c r="I457" s="149">
        <f t="shared" si="12"/>
        <v>0</v>
      </c>
      <c r="J457" s="14"/>
    </row>
    <row r="458" spans="1:10" ht="12.4" hidden="1" customHeight="1">
      <c r="A458" s="13"/>
      <c r="B458" s="1"/>
      <c r="C458" s="35"/>
      <c r="D458" s="287"/>
      <c r="E458" s="288"/>
      <c r="F458" s="42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1"/>
      <c r="I458" s="149">
        <f t="shared" si="12"/>
        <v>0</v>
      </c>
      <c r="J458" s="14"/>
    </row>
    <row r="459" spans="1:10" ht="12.4" hidden="1" customHeight="1">
      <c r="A459" s="13"/>
      <c r="B459" s="1"/>
      <c r="C459" s="35"/>
      <c r="D459" s="287"/>
      <c r="E459" s="288"/>
      <c r="F459" s="42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1"/>
      <c r="I459" s="149">
        <f t="shared" si="12"/>
        <v>0</v>
      </c>
      <c r="J459" s="14"/>
    </row>
    <row r="460" spans="1:10" ht="12.4" hidden="1" customHeight="1">
      <c r="A460" s="13"/>
      <c r="B460" s="1"/>
      <c r="C460" s="35"/>
      <c r="D460" s="287"/>
      <c r="E460" s="288"/>
      <c r="F460" s="42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1"/>
      <c r="I460" s="149">
        <f t="shared" si="12"/>
        <v>0</v>
      </c>
      <c r="J460" s="14"/>
    </row>
    <row r="461" spans="1:10" ht="12.4" hidden="1" customHeight="1">
      <c r="A461" s="13"/>
      <c r="B461" s="1"/>
      <c r="C461" s="35"/>
      <c r="D461" s="287"/>
      <c r="E461" s="288"/>
      <c r="F461" s="42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1"/>
      <c r="I461" s="149">
        <f t="shared" si="12"/>
        <v>0</v>
      </c>
      <c r="J461" s="14"/>
    </row>
    <row r="462" spans="1:10" ht="12.4" hidden="1" customHeight="1">
      <c r="A462" s="13"/>
      <c r="B462" s="1"/>
      <c r="C462" s="35"/>
      <c r="D462" s="287"/>
      <c r="E462" s="288"/>
      <c r="F462" s="42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1"/>
      <c r="I462" s="149">
        <f t="shared" si="12"/>
        <v>0</v>
      </c>
      <c r="J462" s="14"/>
    </row>
    <row r="463" spans="1:10" ht="12.4" hidden="1" customHeight="1">
      <c r="A463" s="13"/>
      <c r="B463" s="1"/>
      <c r="C463" s="35"/>
      <c r="D463" s="287"/>
      <c r="E463" s="288"/>
      <c r="F463" s="42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1"/>
      <c r="I463" s="149">
        <f t="shared" si="12"/>
        <v>0</v>
      </c>
      <c r="J463" s="14"/>
    </row>
    <row r="464" spans="1:10" ht="12.4" hidden="1" customHeight="1">
      <c r="A464" s="13"/>
      <c r="B464" s="1"/>
      <c r="C464" s="35"/>
      <c r="D464" s="287"/>
      <c r="E464" s="288"/>
      <c r="F464" s="42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1"/>
      <c r="I464" s="149">
        <f t="shared" si="12"/>
        <v>0</v>
      </c>
      <c r="J464" s="14"/>
    </row>
    <row r="465" spans="1:10" ht="12.4" hidden="1" customHeight="1">
      <c r="A465" s="13"/>
      <c r="B465" s="1"/>
      <c r="C465" s="35"/>
      <c r="D465" s="287"/>
      <c r="E465" s="288"/>
      <c r="F465" s="42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1"/>
      <c r="I465" s="149">
        <f t="shared" si="12"/>
        <v>0</v>
      </c>
      <c r="J465" s="14"/>
    </row>
    <row r="466" spans="1:10" ht="12.4" hidden="1" customHeight="1">
      <c r="A466" s="13"/>
      <c r="B466" s="1"/>
      <c r="C466" s="35"/>
      <c r="D466" s="287"/>
      <c r="E466" s="288"/>
      <c r="F466" s="42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1"/>
      <c r="I466" s="149">
        <f t="shared" si="12"/>
        <v>0</v>
      </c>
      <c r="J466" s="14"/>
    </row>
    <row r="467" spans="1:10" ht="12.4" hidden="1" customHeight="1">
      <c r="A467" s="13"/>
      <c r="B467" s="1"/>
      <c r="C467" s="35"/>
      <c r="D467" s="287"/>
      <c r="E467" s="288"/>
      <c r="F467" s="42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1"/>
      <c r="I467" s="149">
        <f t="shared" si="12"/>
        <v>0</v>
      </c>
      <c r="J467" s="14"/>
    </row>
    <row r="468" spans="1:10" ht="12.4" hidden="1" customHeight="1">
      <c r="A468" s="13"/>
      <c r="B468" s="1"/>
      <c r="C468" s="35"/>
      <c r="D468" s="287"/>
      <c r="E468" s="288"/>
      <c r="F468" s="42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1"/>
      <c r="I468" s="149">
        <f t="shared" si="12"/>
        <v>0</v>
      </c>
      <c r="J468" s="14"/>
    </row>
    <row r="469" spans="1:10" ht="12.4" hidden="1" customHeight="1">
      <c r="A469" s="13"/>
      <c r="B469" s="1"/>
      <c r="C469" s="35"/>
      <c r="D469" s="287"/>
      <c r="E469" s="288"/>
      <c r="F469" s="42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1"/>
      <c r="I469" s="149">
        <f t="shared" si="12"/>
        <v>0</v>
      </c>
      <c r="J469" s="14"/>
    </row>
    <row r="470" spans="1:10" ht="12.4" hidden="1" customHeight="1">
      <c r="A470" s="13"/>
      <c r="B470" s="1"/>
      <c r="C470" s="35"/>
      <c r="D470" s="287"/>
      <c r="E470" s="288"/>
      <c r="F470" s="42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1"/>
      <c r="I470" s="149">
        <f t="shared" si="12"/>
        <v>0</v>
      </c>
      <c r="J470" s="14"/>
    </row>
    <row r="471" spans="1:10" ht="12.4" hidden="1" customHeight="1">
      <c r="A471" s="13"/>
      <c r="B471" s="1"/>
      <c r="C471" s="35"/>
      <c r="D471" s="287"/>
      <c r="E471" s="288"/>
      <c r="F471" s="42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1"/>
      <c r="I471" s="149">
        <f t="shared" si="12"/>
        <v>0</v>
      </c>
      <c r="J471" s="14"/>
    </row>
    <row r="472" spans="1:10" ht="12.4" hidden="1" customHeight="1">
      <c r="A472" s="13"/>
      <c r="B472" s="1"/>
      <c r="C472" s="35"/>
      <c r="D472" s="287"/>
      <c r="E472" s="288"/>
      <c r="F472" s="42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1"/>
      <c r="I472" s="149">
        <f t="shared" si="12"/>
        <v>0</v>
      </c>
      <c r="J472" s="14"/>
    </row>
    <row r="473" spans="1:10" ht="12.4" hidden="1" customHeight="1">
      <c r="A473" s="13"/>
      <c r="B473" s="1"/>
      <c r="C473" s="35"/>
      <c r="D473" s="287"/>
      <c r="E473" s="288"/>
      <c r="F473" s="42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1"/>
      <c r="I473" s="149">
        <f t="shared" si="12"/>
        <v>0</v>
      </c>
      <c r="J473" s="14"/>
    </row>
    <row r="474" spans="1:10" ht="12.4" hidden="1" customHeight="1">
      <c r="A474" s="13"/>
      <c r="B474" s="1"/>
      <c r="C474" s="36"/>
      <c r="D474" s="287"/>
      <c r="E474" s="288"/>
      <c r="F474" s="42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1"/>
      <c r="I474" s="149">
        <f t="shared" si="12"/>
        <v>0</v>
      </c>
      <c r="J474" s="14"/>
    </row>
    <row r="475" spans="1:10" ht="12" hidden="1" customHeight="1">
      <c r="A475" s="13"/>
      <c r="B475" s="1"/>
      <c r="C475" s="35"/>
      <c r="D475" s="287"/>
      <c r="E475" s="288"/>
      <c r="F475" s="42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1"/>
      <c r="I475" s="149">
        <f t="shared" si="12"/>
        <v>0</v>
      </c>
      <c r="J475" s="14"/>
    </row>
    <row r="476" spans="1:10" ht="12.4" hidden="1" customHeight="1">
      <c r="A476" s="13"/>
      <c r="B476" s="1"/>
      <c r="C476" s="35"/>
      <c r="D476" s="287"/>
      <c r="E476" s="288"/>
      <c r="F476" s="42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1"/>
      <c r="I476" s="149">
        <f t="shared" si="12"/>
        <v>0</v>
      </c>
      <c r="J476" s="14"/>
    </row>
    <row r="477" spans="1:10" ht="12.4" hidden="1" customHeight="1">
      <c r="A477" s="13"/>
      <c r="B477" s="1"/>
      <c r="C477" s="35"/>
      <c r="D477" s="287"/>
      <c r="E477" s="288"/>
      <c r="F477" s="42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1"/>
      <c r="I477" s="149">
        <f t="shared" si="12"/>
        <v>0</v>
      </c>
      <c r="J477" s="14"/>
    </row>
    <row r="478" spans="1:10" ht="12.4" hidden="1" customHeight="1">
      <c r="A478" s="13"/>
      <c r="B478" s="1"/>
      <c r="C478" s="35"/>
      <c r="D478" s="287"/>
      <c r="E478" s="288"/>
      <c r="F478" s="42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1"/>
      <c r="I478" s="149">
        <f t="shared" si="12"/>
        <v>0</v>
      </c>
      <c r="J478" s="14"/>
    </row>
    <row r="479" spans="1:10" ht="12.4" hidden="1" customHeight="1">
      <c r="A479" s="13"/>
      <c r="B479" s="1"/>
      <c r="C479" s="35"/>
      <c r="D479" s="287"/>
      <c r="E479" s="288"/>
      <c r="F479" s="42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1"/>
      <c r="I479" s="149">
        <f t="shared" si="12"/>
        <v>0</v>
      </c>
      <c r="J479" s="14"/>
    </row>
    <row r="480" spans="1:10" ht="12.4" hidden="1" customHeight="1">
      <c r="A480" s="13"/>
      <c r="B480" s="1"/>
      <c r="C480" s="35"/>
      <c r="D480" s="287"/>
      <c r="E480" s="288"/>
      <c r="F480" s="42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1"/>
      <c r="I480" s="149">
        <f t="shared" si="12"/>
        <v>0</v>
      </c>
      <c r="J480" s="14"/>
    </row>
    <row r="481" spans="1:10" ht="12.4" hidden="1" customHeight="1">
      <c r="A481" s="13"/>
      <c r="B481" s="1"/>
      <c r="C481" s="35"/>
      <c r="D481" s="287"/>
      <c r="E481" s="288"/>
      <c r="F481" s="42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1"/>
      <c r="I481" s="149">
        <f t="shared" si="12"/>
        <v>0</v>
      </c>
      <c r="J481" s="14"/>
    </row>
    <row r="482" spans="1:10" ht="12.4" hidden="1" customHeight="1">
      <c r="A482" s="13"/>
      <c r="B482" s="1"/>
      <c r="C482" s="35"/>
      <c r="D482" s="287"/>
      <c r="E482" s="288"/>
      <c r="F482" s="42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1"/>
      <c r="I482" s="149">
        <f t="shared" si="12"/>
        <v>0</v>
      </c>
      <c r="J482" s="14"/>
    </row>
    <row r="483" spans="1:10" ht="12.4" hidden="1" customHeight="1">
      <c r="A483" s="13"/>
      <c r="B483" s="1"/>
      <c r="C483" s="35"/>
      <c r="D483" s="287"/>
      <c r="E483" s="288"/>
      <c r="F483" s="42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1"/>
      <c r="I483" s="149">
        <f t="shared" si="12"/>
        <v>0</v>
      </c>
      <c r="J483" s="14"/>
    </row>
    <row r="484" spans="1:10" ht="12.4" hidden="1" customHeight="1">
      <c r="A484" s="13"/>
      <c r="B484" s="1"/>
      <c r="C484" s="35"/>
      <c r="D484" s="287"/>
      <c r="E484" s="288"/>
      <c r="F484" s="42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1"/>
      <c r="I484" s="149">
        <f t="shared" si="12"/>
        <v>0</v>
      </c>
      <c r="J484" s="14"/>
    </row>
    <row r="485" spans="1:10" ht="12.4" hidden="1" customHeight="1">
      <c r="A485" s="13"/>
      <c r="B485" s="1"/>
      <c r="C485" s="35"/>
      <c r="D485" s="287"/>
      <c r="E485" s="288"/>
      <c r="F485" s="42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1"/>
      <c r="I485" s="149">
        <f t="shared" si="12"/>
        <v>0</v>
      </c>
      <c r="J485" s="14"/>
    </row>
    <row r="486" spans="1:10" ht="12.4" hidden="1" customHeight="1">
      <c r="A486" s="13"/>
      <c r="B486" s="1"/>
      <c r="C486" s="35"/>
      <c r="D486" s="287"/>
      <c r="E486" s="288"/>
      <c r="F486" s="42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1"/>
      <c r="I486" s="149">
        <f t="shared" si="12"/>
        <v>0</v>
      </c>
      <c r="J486" s="14"/>
    </row>
    <row r="487" spans="1:10" ht="12.4" hidden="1" customHeight="1">
      <c r="A487" s="13"/>
      <c r="B487" s="1"/>
      <c r="C487" s="35"/>
      <c r="D487" s="287"/>
      <c r="E487" s="288"/>
      <c r="F487" s="42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1"/>
      <c r="I487" s="149">
        <f t="shared" si="12"/>
        <v>0</v>
      </c>
      <c r="J487" s="14"/>
    </row>
    <row r="488" spans="1:10" ht="12.4" hidden="1" customHeight="1">
      <c r="A488" s="13"/>
      <c r="B488" s="1"/>
      <c r="C488" s="35"/>
      <c r="D488" s="287"/>
      <c r="E488" s="288"/>
      <c r="F488" s="42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1"/>
      <c r="I488" s="149">
        <f t="shared" si="12"/>
        <v>0</v>
      </c>
      <c r="J488" s="14"/>
    </row>
    <row r="489" spans="1:10" ht="12.4" hidden="1" customHeight="1">
      <c r="A489" s="13"/>
      <c r="B489" s="1"/>
      <c r="C489" s="35"/>
      <c r="D489" s="287"/>
      <c r="E489" s="288"/>
      <c r="F489" s="42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1"/>
      <c r="I489" s="149">
        <f t="shared" si="12"/>
        <v>0</v>
      </c>
      <c r="J489" s="14"/>
    </row>
    <row r="490" spans="1:10" ht="12.4" hidden="1" customHeight="1">
      <c r="A490" s="13"/>
      <c r="B490" s="1"/>
      <c r="C490" s="35"/>
      <c r="D490" s="287"/>
      <c r="E490" s="288"/>
      <c r="F490" s="42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1"/>
      <c r="I490" s="149">
        <f t="shared" si="12"/>
        <v>0</v>
      </c>
      <c r="J490" s="14"/>
    </row>
    <row r="491" spans="1:10" ht="12.4" hidden="1" customHeight="1">
      <c r="A491" s="13"/>
      <c r="B491" s="1"/>
      <c r="C491" s="35"/>
      <c r="D491" s="287"/>
      <c r="E491" s="288"/>
      <c r="F491" s="42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1"/>
      <c r="I491" s="149">
        <f t="shared" si="12"/>
        <v>0</v>
      </c>
      <c r="J491" s="14"/>
    </row>
    <row r="492" spans="1:10" ht="12.4" hidden="1" customHeight="1">
      <c r="A492" s="13"/>
      <c r="B492" s="1"/>
      <c r="C492" s="35"/>
      <c r="D492" s="287"/>
      <c r="E492" s="288"/>
      <c r="F492" s="42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1"/>
      <c r="I492" s="149">
        <f t="shared" si="12"/>
        <v>0</v>
      </c>
      <c r="J492" s="14"/>
    </row>
    <row r="493" spans="1:10" ht="12.4" hidden="1" customHeight="1">
      <c r="A493" s="13"/>
      <c r="B493" s="1"/>
      <c r="C493" s="35"/>
      <c r="D493" s="287"/>
      <c r="E493" s="288"/>
      <c r="F493" s="42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1"/>
      <c r="I493" s="149">
        <f t="shared" si="12"/>
        <v>0</v>
      </c>
      <c r="J493" s="14"/>
    </row>
    <row r="494" spans="1:10" ht="12.4" hidden="1" customHeight="1">
      <c r="A494" s="13"/>
      <c r="B494" s="1"/>
      <c r="C494" s="35"/>
      <c r="D494" s="287"/>
      <c r="E494" s="288"/>
      <c r="F494" s="42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1"/>
      <c r="I494" s="149">
        <f t="shared" si="12"/>
        <v>0</v>
      </c>
      <c r="J494" s="14"/>
    </row>
    <row r="495" spans="1:10" ht="12.4" hidden="1" customHeight="1">
      <c r="A495" s="13"/>
      <c r="B495" s="1"/>
      <c r="C495" s="35"/>
      <c r="D495" s="287"/>
      <c r="E495" s="288"/>
      <c r="F495" s="42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1"/>
      <c r="I495" s="149">
        <f t="shared" si="12"/>
        <v>0</v>
      </c>
      <c r="J495" s="14"/>
    </row>
    <row r="496" spans="1:10" ht="12.4" hidden="1" customHeight="1">
      <c r="A496" s="13"/>
      <c r="B496" s="1"/>
      <c r="C496" s="35"/>
      <c r="D496" s="287"/>
      <c r="E496" s="288"/>
      <c r="F496" s="42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1"/>
      <c r="I496" s="149">
        <f t="shared" si="12"/>
        <v>0</v>
      </c>
      <c r="J496" s="14"/>
    </row>
    <row r="497" spans="1:10" ht="12.4" hidden="1" customHeight="1">
      <c r="A497" s="13"/>
      <c r="B497" s="1"/>
      <c r="C497" s="35"/>
      <c r="D497" s="287"/>
      <c r="E497" s="288"/>
      <c r="F497" s="42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1"/>
      <c r="I497" s="149">
        <f t="shared" si="12"/>
        <v>0</v>
      </c>
      <c r="J497" s="14"/>
    </row>
    <row r="498" spans="1:10" ht="12.4" hidden="1" customHeight="1">
      <c r="A498" s="13"/>
      <c r="B498" s="1"/>
      <c r="C498" s="35"/>
      <c r="D498" s="287"/>
      <c r="E498" s="288"/>
      <c r="F498" s="42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1"/>
      <c r="I498" s="149">
        <f t="shared" si="12"/>
        <v>0</v>
      </c>
      <c r="J498" s="14"/>
    </row>
    <row r="499" spans="1:10" ht="12.4" hidden="1" customHeight="1">
      <c r="A499" s="13"/>
      <c r="B499" s="1"/>
      <c r="C499" s="35"/>
      <c r="D499" s="287"/>
      <c r="E499" s="288"/>
      <c r="F499" s="42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1"/>
      <c r="I499" s="149">
        <f t="shared" si="12"/>
        <v>0</v>
      </c>
      <c r="J499" s="14"/>
    </row>
    <row r="500" spans="1:10" ht="12.4" hidden="1" customHeight="1">
      <c r="A500" s="13"/>
      <c r="B500" s="1"/>
      <c r="C500" s="35"/>
      <c r="D500" s="287"/>
      <c r="E500" s="288"/>
      <c r="F500" s="42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1"/>
      <c r="I500" s="149">
        <f t="shared" si="12"/>
        <v>0</v>
      </c>
      <c r="J500" s="14"/>
    </row>
    <row r="501" spans="1:10" ht="12.4" hidden="1" customHeight="1">
      <c r="A501" s="13"/>
      <c r="B501" s="1"/>
      <c r="C501" s="35"/>
      <c r="D501" s="287"/>
      <c r="E501" s="288"/>
      <c r="F501" s="42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1"/>
      <c r="I501" s="149">
        <f t="shared" si="12"/>
        <v>0</v>
      </c>
      <c r="J501" s="14"/>
    </row>
    <row r="502" spans="1:10" ht="12.4" hidden="1" customHeight="1">
      <c r="A502" s="13"/>
      <c r="B502" s="1"/>
      <c r="C502" s="36"/>
      <c r="D502" s="287"/>
      <c r="E502" s="288"/>
      <c r="F502" s="42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1"/>
      <c r="I502" s="149">
        <f>ROUND(IF(ISNUMBER(B502), G502*B502, 0),5)</f>
        <v>0</v>
      </c>
      <c r="J502" s="14"/>
    </row>
    <row r="503" spans="1:10" ht="12" hidden="1" customHeight="1">
      <c r="A503" s="13"/>
      <c r="B503" s="1"/>
      <c r="C503" s="35"/>
      <c r="D503" s="287"/>
      <c r="E503" s="288"/>
      <c r="F503" s="42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1"/>
      <c r="I503" s="149">
        <f t="shared" ref="I503:I519" si="13">ROUND(IF(ISNUMBER(B503), G503*B503, 0),5)</f>
        <v>0</v>
      </c>
      <c r="J503" s="14"/>
    </row>
    <row r="504" spans="1:10" ht="12.4" hidden="1" customHeight="1">
      <c r="A504" s="13"/>
      <c r="B504" s="1"/>
      <c r="C504" s="35"/>
      <c r="D504" s="287"/>
      <c r="E504" s="288"/>
      <c r="F504" s="42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1"/>
      <c r="I504" s="149">
        <f t="shared" si="13"/>
        <v>0</v>
      </c>
      <c r="J504" s="14"/>
    </row>
    <row r="505" spans="1:10" ht="12.4" hidden="1" customHeight="1">
      <c r="A505" s="13"/>
      <c r="B505" s="1"/>
      <c r="C505" s="35"/>
      <c r="D505" s="287"/>
      <c r="E505" s="288"/>
      <c r="F505" s="42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1"/>
      <c r="I505" s="149">
        <f t="shared" si="13"/>
        <v>0</v>
      </c>
      <c r="J505" s="14"/>
    </row>
    <row r="506" spans="1:10" ht="12.4" hidden="1" customHeight="1">
      <c r="A506" s="13"/>
      <c r="B506" s="1"/>
      <c r="C506" s="35"/>
      <c r="D506" s="287"/>
      <c r="E506" s="288"/>
      <c r="F506" s="42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1"/>
      <c r="I506" s="149">
        <f t="shared" si="13"/>
        <v>0</v>
      </c>
      <c r="J506" s="14"/>
    </row>
    <row r="507" spans="1:10" ht="12.4" hidden="1" customHeight="1">
      <c r="A507" s="13"/>
      <c r="B507" s="1"/>
      <c r="C507" s="35"/>
      <c r="D507" s="287"/>
      <c r="E507" s="288"/>
      <c r="F507" s="42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1"/>
      <c r="I507" s="149">
        <f t="shared" si="13"/>
        <v>0</v>
      </c>
      <c r="J507" s="14"/>
    </row>
    <row r="508" spans="1:10" ht="12.4" hidden="1" customHeight="1">
      <c r="A508" s="13"/>
      <c r="B508" s="1"/>
      <c r="C508" s="35"/>
      <c r="D508" s="287"/>
      <c r="E508" s="288"/>
      <c r="F508" s="42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1"/>
      <c r="I508" s="149">
        <f t="shared" si="13"/>
        <v>0</v>
      </c>
      <c r="J508" s="14"/>
    </row>
    <row r="509" spans="1:10" ht="12.4" hidden="1" customHeight="1">
      <c r="A509" s="13"/>
      <c r="B509" s="1"/>
      <c r="C509" s="35"/>
      <c r="D509" s="287"/>
      <c r="E509" s="288"/>
      <c r="F509" s="42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1"/>
      <c r="I509" s="149">
        <f t="shared" si="13"/>
        <v>0</v>
      </c>
      <c r="J509" s="14"/>
    </row>
    <row r="510" spans="1:10" ht="12.4" hidden="1" customHeight="1">
      <c r="A510" s="13"/>
      <c r="B510" s="1"/>
      <c r="C510" s="35"/>
      <c r="D510" s="287"/>
      <c r="E510" s="288"/>
      <c r="F510" s="42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1"/>
      <c r="I510" s="149">
        <f t="shared" si="13"/>
        <v>0</v>
      </c>
      <c r="J510" s="14"/>
    </row>
    <row r="511" spans="1:10" ht="12.4" hidden="1" customHeight="1">
      <c r="A511" s="13"/>
      <c r="B511" s="1"/>
      <c r="C511" s="35"/>
      <c r="D511" s="287"/>
      <c r="E511" s="288"/>
      <c r="F511" s="42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1"/>
      <c r="I511" s="149">
        <f t="shared" si="13"/>
        <v>0</v>
      </c>
      <c r="J511" s="14"/>
    </row>
    <row r="512" spans="1:10" ht="12.4" hidden="1" customHeight="1">
      <c r="A512" s="13"/>
      <c r="B512" s="1"/>
      <c r="C512" s="35"/>
      <c r="D512" s="287"/>
      <c r="E512" s="288"/>
      <c r="F512" s="42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1"/>
      <c r="I512" s="149">
        <f t="shared" si="13"/>
        <v>0</v>
      </c>
      <c r="J512" s="14"/>
    </row>
    <row r="513" spans="1:10" ht="12.4" hidden="1" customHeight="1">
      <c r="A513" s="13"/>
      <c r="B513" s="1"/>
      <c r="C513" s="35"/>
      <c r="D513" s="287"/>
      <c r="E513" s="288"/>
      <c r="F513" s="42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1"/>
      <c r="I513" s="149">
        <f t="shared" si="13"/>
        <v>0</v>
      </c>
      <c r="J513" s="14"/>
    </row>
    <row r="514" spans="1:10" ht="12.4" hidden="1" customHeight="1">
      <c r="A514" s="13"/>
      <c r="B514" s="1"/>
      <c r="C514" s="35"/>
      <c r="D514" s="287"/>
      <c r="E514" s="288"/>
      <c r="F514" s="42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1"/>
      <c r="I514" s="149">
        <f t="shared" si="13"/>
        <v>0</v>
      </c>
      <c r="J514" s="14"/>
    </row>
    <row r="515" spans="1:10" ht="12.4" hidden="1" customHeight="1">
      <c r="A515" s="13"/>
      <c r="B515" s="1"/>
      <c r="C515" s="35"/>
      <c r="D515" s="287"/>
      <c r="E515" s="288"/>
      <c r="F515" s="42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1"/>
      <c r="I515" s="149">
        <f t="shared" si="13"/>
        <v>0</v>
      </c>
      <c r="J515" s="14"/>
    </row>
    <row r="516" spans="1:10" ht="12.4" hidden="1" customHeight="1">
      <c r="A516" s="13"/>
      <c r="B516" s="1"/>
      <c r="C516" s="35"/>
      <c r="D516" s="287"/>
      <c r="E516" s="288"/>
      <c r="F516" s="42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1"/>
      <c r="I516" s="149">
        <f t="shared" si="13"/>
        <v>0</v>
      </c>
      <c r="J516" s="14"/>
    </row>
    <row r="517" spans="1:10" ht="12.4" hidden="1" customHeight="1">
      <c r="A517" s="13"/>
      <c r="B517" s="1"/>
      <c r="C517" s="35"/>
      <c r="D517" s="287"/>
      <c r="E517" s="288"/>
      <c r="F517" s="42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1"/>
      <c r="I517" s="149">
        <f t="shared" si="13"/>
        <v>0</v>
      </c>
      <c r="J517" s="14"/>
    </row>
    <row r="518" spans="1:10" ht="12.4" hidden="1" customHeight="1">
      <c r="A518" s="13"/>
      <c r="B518" s="1"/>
      <c r="C518" s="36"/>
      <c r="D518" s="287"/>
      <c r="E518" s="288"/>
      <c r="F518" s="42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1"/>
      <c r="I518" s="149">
        <f t="shared" si="13"/>
        <v>0</v>
      </c>
      <c r="J518" s="14"/>
    </row>
    <row r="519" spans="1:10" ht="12.4" hidden="1" customHeight="1">
      <c r="A519" s="13"/>
      <c r="B519" s="1"/>
      <c r="C519" s="36"/>
      <c r="D519" s="287"/>
      <c r="E519" s="288"/>
      <c r="F519" s="42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1"/>
      <c r="I519" s="149">
        <f t="shared" si="13"/>
        <v>0</v>
      </c>
      <c r="J519" s="14"/>
    </row>
    <row r="520" spans="1:10" ht="12.4" hidden="1" customHeight="1">
      <c r="A520" s="13"/>
      <c r="B520" s="1"/>
      <c r="C520" s="35"/>
      <c r="D520" s="287"/>
      <c r="E520" s="288"/>
      <c r="F520" s="42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1"/>
      <c r="I520" s="149">
        <f>ROUND(IF(ISNUMBER(B520), G520*B520, 0),5)</f>
        <v>0</v>
      </c>
      <c r="J520" s="14"/>
    </row>
    <row r="521" spans="1:10" ht="12.4" hidden="1" customHeight="1">
      <c r="A521" s="13"/>
      <c r="B521" s="1"/>
      <c r="C521" s="35"/>
      <c r="D521" s="287"/>
      <c r="E521" s="288"/>
      <c r="F521" s="42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1"/>
      <c r="I521" s="149">
        <f t="shared" ref="I521:I558" si="14">ROUND(IF(ISNUMBER(B521), G521*B521, 0),5)</f>
        <v>0</v>
      </c>
      <c r="J521" s="14"/>
    </row>
    <row r="522" spans="1:10" ht="12.4" hidden="1" customHeight="1">
      <c r="A522" s="13"/>
      <c r="B522" s="1"/>
      <c r="C522" s="35"/>
      <c r="D522" s="287"/>
      <c r="E522" s="288"/>
      <c r="F522" s="42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1"/>
      <c r="I522" s="149">
        <f t="shared" si="14"/>
        <v>0</v>
      </c>
      <c r="J522" s="14"/>
    </row>
    <row r="523" spans="1:10" ht="12.4" hidden="1" customHeight="1">
      <c r="A523" s="13"/>
      <c r="B523" s="1"/>
      <c r="C523" s="35"/>
      <c r="D523" s="287"/>
      <c r="E523" s="288"/>
      <c r="F523" s="42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1"/>
      <c r="I523" s="149">
        <f t="shared" si="14"/>
        <v>0</v>
      </c>
      <c r="J523" s="14"/>
    </row>
    <row r="524" spans="1:10" ht="12.4" hidden="1" customHeight="1">
      <c r="A524" s="13"/>
      <c r="B524" s="1"/>
      <c r="C524" s="35"/>
      <c r="D524" s="287"/>
      <c r="E524" s="288"/>
      <c r="F524" s="42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1"/>
      <c r="I524" s="149">
        <f t="shared" si="14"/>
        <v>0</v>
      </c>
      <c r="J524" s="14"/>
    </row>
    <row r="525" spans="1:10" ht="12.4" hidden="1" customHeight="1">
      <c r="A525" s="13"/>
      <c r="B525" s="1"/>
      <c r="C525" s="35"/>
      <c r="D525" s="287"/>
      <c r="E525" s="288"/>
      <c r="F525" s="42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1"/>
      <c r="I525" s="149">
        <f t="shared" si="14"/>
        <v>0</v>
      </c>
      <c r="J525" s="14"/>
    </row>
    <row r="526" spans="1:10" ht="12.4" hidden="1" customHeight="1">
      <c r="A526" s="13"/>
      <c r="B526" s="1"/>
      <c r="C526" s="35"/>
      <c r="D526" s="287"/>
      <c r="E526" s="288"/>
      <c r="F526" s="42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1"/>
      <c r="I526" s="149">
        <f t="shared" si="14"/>
        <v>0</v>
      </c>
      <c r="J526" s="14"/>
    </row>
    <row r="527" spans="1:10" ht="12.4" hidden="1" customHeight="1">
      <c r="A527" s="13"/>
      <c r="B527" s="1"/>
      <c r="C527" s="35"/>
      <c r="D527" s="287"/>
      <c r="E527" s="288"/>
      <c r="F527" s="42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1"/>
      <c r="I527" s="149">
        <f t="shared" si="14"/>
        <v>0</v>
      </c>
      <c r="J527" s="14"/>
    </row>
    <row r="528" spans="1:10" ht="12.4" hidden="1" customHeight="1">
      <c r="A528" s="13"/>
      <c r="B528" s="1"/>
      <c r="C528" s="35"/>
      <c r="D528" s="287"/>
      <c r="E528" s="288"/>
      <c r="F528" s="42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1"/>
      <c r="I528" s="149">
        <f t="shared" si="14"/>
        <v>0</v>
      </c>
      <c r="J528" s="14"/>
    </row>
    <row r="529" spans="1:10" ht="12.4" hidden="1" customHeight="1">
      <c r="A529" s="13"/>
      <c r="B529" s="1"/>
      <c r="C529" s="35"/>
      <c r="D529" s="287"/>
      <c r="E529" s="288"/>
      <c r="F529" s="42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1"/>
      <c r="I529" s="149">
        <f t="shared" si="14"/>
        <v>0</v>
      </c>
      <c r="J529" s="14"/>
    </row>
    <row r="530" spans="1:10" ht="12.4" hidden="1" customHeight="1">
      <c r="A530" s="13"/>
      <c r="B530" s="1"/>
      <c r="C530" s="35"/>
      <c r="D530" s="287"/>
      <c r="E530" s="288"/>
      <c r="F530" s="42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1"/>
      <c r="I530" s="149">
        <f t="shared" si="14"/>
        <v>0</v>
      </c>
      <c r="J530" s="14"/>
    </row>
    <row r="531" spans="1:10" ht="12.4" hidden="1" customHeight="1">
      <c r="A531" s="13"/>
      <c r="B531" s="1"/>
      <c r="C531" s="36"/>
      <c r="D531" s="287"/>
      <c r="E531" s="288"/>
      <c r="F531" s="42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1"/>
      <c r="I531" s="149">
        <f t="shared" si="14"/>
        <v>0</v>
      </c>
      <c r="J531" s="14"/>
    </row>
    <row r="532" spans="1:10" ht="12" hidden="1" customHeight="1">
      <c r="A532" s="13"/>
      <c r="B532" s="1"/>
      <c r="C532" s="35"/>
      <c r="D532" s="287"/>
      <c r="E532" s="288"/>
      <c r="F532" s="42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1"/>
      <c r="I532" s="149">
        <f t="shared" si="14"/>
        <v>0</v>
      </c>
      <c r="J532" s="14"/>
    </row>
    <row r="533" spans="1:10" ht="12.4" hidden="1" customHeight="1">
      <c r="A533" s="13"/>
      <c r="B533" s="1"/>
      <c r="C533" s="35"/>
      <c r="D533" s="287"/>
      <c r="E533" s="288"/>
      <c r="F533" s="42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1"/>
      <c r="I533" s="149">
        <f t="shared" si="14"/>
        <v>0</v>
      </c>
      <c r="J533" s="14"/>
    </row>
    <row r="534" spans="1:10" ht="12.4" hidden="1" customHeight="1">
      <c r="A534" s="13"/>
      <c r="B534" s="1"/>
      <c r="C534" s="35"/>
      <c r="D534" s="287"/>
      <c r="E534" s="288"/>
      <c r="F534" s="42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1"/>
      <c r="I534" s="149">
        <f t="shared" si="14"/>
        <v>0</v>
      </c>
      <c r="J534" s="14"/>
    </row>
    <row r="535" spans="1:10" ht="12.4" hidden="1" customHeight="1">
      <c r="A535" s="13"/>
      <c r="B535" s="1"/>
      <c r="C535" s="35"/>
      <c r="D535" s="287"/>
      <c r="E535" s="288"/>
      <c r="F535" s="42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1"/>
      <c r="I535" s="149">
        <f t="shared" si="14"/>
        <v>0</v>
      </c>
      <c r="J535" s="14"/>
    </row>
    <row r="536" spans="1:10" ht="12.4" hidden="1" customHeight="1">
      <c r="A536" s="13"/>
      <c r="B536" s="1"/>
      <c r="C536" s="35"/>
      <c r="D536" s="287"/>
      <c r="E536" s="288"/>
      <c r="F536" s="42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1"/>
      <c r="I536" s="149">
        <f t="shared" si="14"/>
        <v>0</v>
      </c>
      <c r="J536" s="14"/>
    </row>
    <row r="537" spans="1:10" ht="12.4" hidden="1" customHeight="1">
      <c r="A537" s="13"/>
      <c r="B537" s="1"/>
      <c r="C537" s="35"/>
      <c r="D537" s="287"/>
      <c r="E537" s="288"/>
      <c r="F537" s="42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1"/>
      <c r="I537" s="149">
        <f t="shared" si="14"/>
        <v>0</v>
      </c>
      <c r="J537" s="14"/>
    </row>
    <row r="538" spans="1:10" ht="12.4" hidden="1" customHeight="1">
      <c r="A538" s="13"/>
      <c r="B538" s="1"/>
      <c r="C538" s="35"/>
      <c r="D538" s="287"/>
      <c r="E538" s="288"/>
      <c r="F538" s="42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1"/>
      <c r="I538" s="149">
        <f t="shared" si="14"/>
        <v>0</v>
      </c>
      <c r="J538" s="14"/>
    </row>
    <row r="539" spans="1:10" ht="12.4" hidden="1" customHeight="1">
      <c r="A539" s="13"/>
      <c r="B539" s="1"/>
      <c r="C539" s="35"/>
      <c r="D539" s="287"/>
      <c r="E539" s="288"/>
      <c r="F539" s="42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1"/>
      <c r="I539" s="149">
        <f t="shared" si="14"/>
        <v>0</v>
      </c>
      <c r="J539" s="14"/>
    </row>
    <row r="540" spans="1:10" ht="12.4" hidden="1" customHeight="1">
      <c r="A540" s="13"/>
      <c r="B540" s="1"/>
      <c r="C540" s="35"/>
      <c r="D540" s="287"/>
      <c r="E540" s="288"/>
      <c r="F540" s="42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1"/>
      <c r="I540" s="149">
        <f t="shared" si="14"/>
        <v>0</v>
      </c>
      <c r="J540" s="14"/>
    </row>
    <row r="541" spans="1:10" ht="12.4" hidden="1" customHeight="1">
      <c r="A541" s="13"/>
      <c r="B541" s="1"/>
      <c r="C541" s="35"/>
      <c r="D541" s="287"/>
      <c r="E541" s="288"/>
      <c r="F541" s="42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1"/>
      <c r="I541" s="149">
        <f t="shared" si="14"/>
        <v>0</v>
      </c>
      <c r="J541" s="14"/>
    </row>
    <row r="542" spans="1:10" ht="12.4" hidden="1" customHeight="1">
      <c r="A542" s="13"/>
      <c r="B542" s="1"/>
      <c r="C542" s="35"/>
      <c r="D542" s="287"/>
      <c r="E542" s="288"/>
      <c r="F542" s="42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1"/>
      <c r="I542" s="149">
        <f t="shared" si="14"/>
        <v>0</v>
      </c>
      <c r="J542" s="14"/>
    </row>
    <row r="543" spans="1:10" ht="12.4" hidden="1" customHeight="1">
      <c r="A543" s="13"/>
      <c r="B543" s="1"/>
      <c r="C543" s="35"/>
      <c r="D543" s="287"/>
      <c r="E543" s="288"/>
      <c r="F543" s="42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1"/>
      <c r="I543" s="149">
        <f t="shared" si="14"/>
        <v>0</v>
      </c>
      <c r="J543" s="14"/>
    </row>
    <row r="544" spans="1:10" ht="12.4" hidden="1" customHeight="1">
      <c r="A544" s="13"/>
      <c r="B544" s="1"/>
      <c r="C544" s="35"/>
      <c r="D544" s="287"/>
      <c r="E544" s="288"/>
      <c r="F544" s="42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1"/>
      <c r="I544" s="149">
        <f t="shared" si="14"/>
        <v>0</v>
      </c>
      <c r="J544" s="14"/>
    </row>
    <row r="545" spans="1:10" ht="12.4" hidden="1" customHeight="1">
      <c r="A545" s="13"/>
      <c r="B545" s="1"/>
      <c r="C545" s="35"/>
      <c r="D545" s="287"/>
      <c r="E545" s="288"/>
      <c r="F545" s="42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1"/>
      <c r="I545" s="149">
        <f t="shared" si="14"/>
        <v>0</v>
      </c>
      <c r="J545" s="14"/>
    </row>
    <row r="546" spans="1:10" ht="12.4" hidden="1" customHeight="1">
      <c r="A546" s="13"/>
      <c r="B546" s="1"/>
      <c r="C546" s="35"/>
      <c r="D546" s="287"/>
      <c r="E546" s="288"/>
      <c r="F546" s="42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1"/>
      <c r="I546" s="149">
        <f t="shared" si="14"/>
        <v>0</v>
      </c>
      <c r="J546" s="14"/>
    </row>
    <row r="547" spans="1:10" ht="12.4" hidden="1" customHeight="1">
      <c r="A547" s="13"/>
      <c r="B547" s="1"/>
      <c r="C547" s="35"/>
      <c r="D547" s="287"/>
      <c r="E547" s="288"/>
      <c r="F547" s="42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1"/>
      <c r="I547" s="149">
        <f t="shared" si="14"/>
        <v>0</v>
      </c>
      <c r="J547" s="14"/>
    </row>
    <row r="548" spans="1:10" ht="12.4" hidden="1" customHeight="1">
      <c r="A548" s="13"/>
      <c r="B548" s="1"/>
      <c r="C548" s="35"/>
      <c r="D548" s="287"/>
      <c r="E548" s="288"/>
      <c r="F548" s="42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1"/>
      <c r="I548" s="149">
        <f t="shared" si="14"/>
        <v>0</v>
      </c>
      <c r="J548" s="14"/>
    </row>
    <row r="549" spans="1:10" ht="12.4" hidden="1" customHeight="1">
      <c r="A549" s="13"/>
      <c r="B549" s="1"/>
      <c r="C549" s="35"/>
      <c r="D549" s="287"/>
      <c r="E549" s="288"/>
      <c r="F549" s="42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1"/>
      <c r="I549" s="149">
        <f t="shared" si="14"/>
        <v>0</v>
      </c>
      <c r="J549" s="14"/>
    </row>
    <row r="550" spans="1:10" ht="12.4" hidden="1" customHeight="1">
      <c r="A550" s="13"/>
      <c r="B550" s="1"/>
      <c r="C550" s="35"/>
      <c r="D550" s="287"/>
      <c r="E550" s="288"/>
      <c r="F550" s="42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1"/>
      <c r="I550" s="149">
        <f t="shared" si="14"/>
        <v>0</v>
      </c>
      <c r="J550" s="14"/>
    </row>
    <row r="551" spans="1:10" ht="12.4" hidden="1" customHeight="1">
      <c r="A551" s="13"/>
      <c r="B551" s="1"/>
      <c r="C551" s="35"/>
      <c r="D551" s="287"/>
      <c r="E551" s="288"/>
      <c r="F551" s="42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1"/>
      <c r="I551" s="149">
        <f t="shared" si="14"/>
        <v>0</v>
      </c>
      <c r="J551" s="14"/>
    </row>
    <row r="552" spans="1:10" ht="12.4" hidden="1" customHeight="1">
      <c r="A552" s="13"/>
      <c r="B552" s="1"/>
      <c r="C552" s="35"/>
      <c r="D552" s="287"/>
      <c r="E552" s="288"/>
      <c r="F552" s="42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1"/>
      <c r="I552" s="149">
        <f t="shared" si="14"/>
        <v>0</v>
      </c>
      <c r="J552" s="14"/>
    </row>
    <row r="553" spans="1:10" ht="12.4" hidden="1" customHeight="1">
      <c r="A553" s="13"/>
      <c r="B553" s="1"/>
      <c r="C553" s="35"/>
      <c r="D553" s="287"/>
      <c r="E553" s="288"/>
      <c r="F553" s="42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1"/>
      <c r="I553" s="149">
        <f t="shared" si="14"/>
        <v>0</v>
      </c>
      <c r="J553" s="14"/>
    </row>
    <row r="554" spans="1:10" ht="12.4" hidden="1" customHeight="1">
      <c r="A554" s="13"/>
      <c r="B554" s="1"/>
      <c r="C554" s="35"/>
      <c r="D554" s="287"/>
      <c r="E554" s="288"/>
      <c r="F554" s="42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1"/>
      <c r="I554" s="149">
        <f t="shared" si="14"/>
        <v>0</v>
      </c>
      <c r="J554" s="14"/>
    </row>
    <row r="555" spans="1:10" ht="12.4" hidden="1" customHeight="1">
      <c r="A555" s="13"/>
      <c r="B555" s="1"/>
      <c r="C555" s="35"/>
      <c r="D555" s="287"/>
      <c r="E555" s="288"/>
      <c r="F555" s="42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1"/>
      <c r="I555" s="149">
        <f t="shared" si="14"/>
        <v>0</v>
      </c>
      <c r="J555" s="14"/>
    </row>
    <row r="556" spans="1:10" ht="12.4" hidden="1" customHeight="1">
      <c r="A556" s="13"/>
      <c r="B556" s="1"/>
      <c r="C556" s="35"/>
      <c r="D556" s="287"/>
      <c r="E556" s="288"/>
      <c r="F556" s="42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1"/>
      <c r="I556" s="149">
        <f t="shared" si="14"/>
        <v>0</v>
      </c>
      <c r="J556" s="14"/>
    </row>
    <row r="557" spans="1:10" ht="12.4" hidden="1" customHeight="1">
      <c r="A557" s="13"/>
      <c r="B557" s="1"/>
      <c r="C557" s="35"/>
      <c r="D557" s="287"/>
      <c r="E557" s="288"/>
      <c r="F557" s="42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1"/>
      <c r="I557" s="149">
        <f t="shared" si="14"/>
        <v>0</v>
      </c>
      <c r="J557" s="14"/>
    </row>
    <row r="558" spans="1:10" ht="12.4" hidden="1" customHeight="1">
      <c r="A558" s="13"/>
      <c r="B558" s="1"/>
      <c r="C558" s="35"/>
      <c r="D558" s="287"/>
      <c r="E558" s="288"/>
      <c r="F558" s="42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1"/>
      <c r="I558" s="149">
        <f t="shared" si="14"/>
        <v>0</v>
      </c>
      <c r="J558" s="14"/>
    </row>
    <row r="559" spans="1:10" ht="12.4" hidden="1" customHeight="1">
      <c r="A559" s="13"/>
      <c r="B559" s="1"/>
      <c r="C559" s="36"/>
      <c r="D559" s="287"/>
      <c r="E559" s="288"/>
      <c r="F559" s="42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1"/>
      <c r="I559" s="149">
        <f>ROUND(IF(ISNUMBER(B559), G559*B559, 0),5)</f>
        <v>0</v>
      </c>
      <c r="J559" s="14"/>
    </row>
    <row r="560" spans="1:10" ht="12" hidden="1" customHeight="1">
      <c r="A560" s="13"/>
      <c r="B560" s="1"/>
      <c r="C560" s="35"/>
      <c r="D560" s="287"/>
      <c r="E560" s="288"/>
      <c r="F560" s="42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1"/>
      <c r="I560" s="149">
        <f t="shared" ref="I560:I610" si="15">ROUND(IF(ISNUMBER(B560), G560*B560, 0),5)</f>
        <v>0</v>
      </c>
      <c r="J560" s="14"/>
    </row>
    <row r="561" spans="1:10" ht="12.4" hidden="1" customHeight="1">
      <c r="A561" s="13"/>
      <c r="B561" s="1"/>
      <c r="C561" s="35"/>
      <c r="D561" s="287"/>
      <c r="E561" s="288"/>
      <c r="F561" s="42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1"/>
      <c r="I561" s="149">
        <f t="shared" si="15"/>
        <v>0</v>
      </c>
      <c r="J561" s="14"/>
    </row>
    <row r="562" spans="1:10" ht="12.4" hidden="1" customHeight="1">
      <c r="A562" s="13"/>
      <c r="B562" s="1"/>
      <c r="C562" s="35"/>
      <c r="D562" s="287"/>
      <c r="E562" s="288"/>
      <c r="F562" s="42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1"/>
      <c r="I562" s="149">
        <f t="shared" si="15"/>
        <v>0</v>
      </c>
      <c r="J562" s="14"/>
    </row>
    <row r="563" spans="1:10" ht="12.4" hidden="1" customHeight="1">
      <c r="A563" s="13"/>
      <c r="B563" s="1"/>
      <c r="C563" s="35"/>
      <c r="D563" s="287"/>
      <c r="E563" s="288"/>
      <c r="F563" s="42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1"/>
      <c r="I563" s="149">
        <f t="shared" si="15"/>
        <v>0</v>
      </c>
      <c r="J563" s="14"/>
    </row>
    <row r="564" spans="1:10" ht="12.4" hidden="1" customHeight="1">
      <c r="A564" s="13"/>
      <c r="B564" s="1"/>
      <c r="C564" s="35"/>
      <c r="D564" s="287"/>
      <c r="E564" s="288"/>
      <c r="F564" s="42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1"/>
      <c r="I564" s="149">
        <f t="shared" si="15"/>
        <v>0</v>
      </c>
      <c r="J564" s="14"/>
    </row>
    <row r="565" spans="1:10" ht="12.4" hidden="1" customHeight="1">
      <c r="A565" s="13"/>
      <c r="B565" s="1"/>
      <c r="C565" s="35"/>
      <c r="D565" s="287"/>
      <c r="E565" s="288"/>
      <c r="F565" s="42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1"/>
      <c r="I565" s="149">
        <f t="shared" si="15"/>
        <v>0</v>
      </c>
      <c r="J565" s="14"/>
    </row>
    <row r="566" spans="1:10" ht="12.4" hidden="1" customHeight="1">
      <c r="A566" s="13"/>
      <c r="B566" s="1"/>
      <c r="C566" s="35"/>
      <c r="D566" s="287"/>
      <c r="E566" s="288"/>
      <c r="F566" s="42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1"/>
      <c r="I566" s="149">
        <f t="shared" si="15"/>
        <v>0</v>
      </c>
      <c r="J566" s="14"/>
    </row>
    <row r="567" spans="1:10" ht="12.4" hidden="1" customHeight="1">
      <c r="A567" s="13"/>
      <c r="B567" s="1"/>
      <c r="C567" s="35"/>
      <c r="D567" s="287"/>
      <c r="E567" s="288"/>
      <c r="F567" s="42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1"/>
      <c r="I567" s="149">
        <f t="shared" si="15"/>
        <v>0</v>
      </c>
      <c r="J567" s="14"/>
    </row>
    <row r="568" spans="1:10" ht="12.4" hidden="1" customHeight="1">
      <c r="A568" s="13"/>
      <c r="B568" s="1"/>
      <c r="C568" s="35"/>
      <c r="D568" s="287"/>
      <c r="E568" s="288"/>
      <c r="F568" s="42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1"/>
      <c r="I568" s="149">
        <f t="shared" si="15"/>
        <v>0</v>
      </c>
      <c r="J568" s="14"/>
    </row>
    <row r="569" spans="1:10" ht="12.4" hidden="1" customHeight="1">
      <c r="A569" s="13"/>
      <c r="B569" s="1"/>
      <c r="C569" s="35"/>
      <c r="D569" s="287"/>
      <c r="E569" s="288"/>
      <c r="F569" s="42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1"/>
      <c r="I569" s="149">
        <f t="shared" si="15"/>
        <v>0</v>
      </c>
      <c r="J569" s="14"/>
    </row>
    <row r="570" spans="1:10" ht="12.4" hidden="1" customHeight="1">
      <c r="A570" s="13"/>
      <c r="B570" s="1"/>
      <c r="C570" s="35"/>
      <c r="D570" s="287"/>
      <c r="E570" s="288"/>
      <c r="F570" s="42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1"/>
      <c r="I570" s="149">
        <f t="shared" si="15"/>
        <v>0</v>
      </c>
      <c r="J570" s="14"/>
    </row>
    <row r="571" spans="1:10" ht="12.4" hidden="1" customHeight="1">
      <c r="A571" s="13"/>
      <c r="B571" s="1"/>
      <c r="C571" s="35"/>
      <c r="D571" s="287"/>
      <c r="E571" s="288"/>
      <c r="F571" s="42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1"/>
      <c r="I571" s="149">
        <f t="shared" si="15"/>
        <v>0</v>
      </c>
      <c r="J571" s="14"/>
    </row>
    <row r="572" spans="1:10" ht="12.4" hidden="1" customHeight="1">
      <c r="A572" s="13"/>
      <c r="B572" s="1"/>
      <c r="C572" s="35"/>
      <c r="D572" s="287"/>
      <c r="E572" s="288"/>
      <c r="F572" s="42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1"/>
      <c r="I572" s="149">
        <f t="shared" si="15"/>
        <v>0</v>
      </c>
      <c r="J572" s="14"/>
    </row>
    <row r="573" spans="1:10" ht="12.4" hidden="1" customHeight="1">
      <c r="A573" s="13"/>
      <c r="B573" s="1"/>
      <c r="C573" s="35"/>
      <c r="D573" s="287"/>
      <c r="E573" s="288"/>
      <c r="F573" s="42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1"/>
      <c r="I573" s="149">
        <f t="shared" si="15"/>
        <v>0</v>
      </c>
      <c r="J573" s="14"/>
    </row>
    <row r="574" spans="1:10" ht="12.4" hidden="1" customHeight="1">
      <c r="A574" s="13"/>
      <c r="B574" s="1"/>
      <c r="C574" s="35"/>
      <c r="D574" s="287"/>
      <c r="E574" s="288"/>
      <c r="F574" s="42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1"/>
      <c r="I574" s="149">
        <f t="shared" si="15"/>
        <v>0</v>
      </c>
      <c r="J574" s="14"/>
    </row>
    <row r="575" spans="1:10" ht="12.4" hidden="1" customHeight="1">
      <c r="A575" s="13"/>
      <c r="B575" s="1"/>
      <c r="C575" s="35"/>
      <c r="D575" s="287"/>
      <c r="E575" s="288"/>
      <c r="F575" s="42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1"/>
      <c r="I575" s="149">
        <f t="shared" si="15"/>
        <v>0</v>
      </c>
      <c r="J575" s="14"/>
    </row>
    <row r="576" spans="1:10" ht="12.4" hidden="1" customHeight="1">
      <c r="A576" s="13"/>
      <c r="B576" s="1"/>
      <c r="C576" s="35"/>
      <c r="D576" s="287"/>
      <c r="E576" s="288"/>
      <c r="F576" s="42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1"/>
      <c r="I576" s="149">
        <f t="shared" si="15"/>
        <v>0</v>
      </c>
      <c r="J576" s="14"/>
    </row>
    <row r="577" spans="1:10" ht="12.4" hidden="1" customHeight="1">
      <c r="A577" s="13"/>
      <c r="B577" s="1"/>
      <c r="C577" s="35"/>
      <c r="D577" s="287"/>
      <c r="E577" s="288"/>
      <c r="F577" s="42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1"/>
      <c r="I577" s="149">
        <f t="shared" si="15"/>
        <v>0</v>
      </c>
      <c r="J577" s="14"/>
    </row>
    <row r="578" spans="1:10" ht="12.4" hidden="1" customHeight="1">
      <c r="A578" s="13"/>
      <c r="B578" s="1"/>
      <c r="C578" s="35"/>
      <c r="D578" s="287"/>
      <c r="E578" s="288"/>
      <c r="F578" s="42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1"/>
      <c r="I578" s="149">
        <f t="shared" si="15"/>
        <v>0</v>
      </c>
      <c r="J578" s="14"/>
    </row>
    <row r="579" spans="1:10" ht="12.4" hidden="1" customHeight="1">
      <c r="A579" s="13"/>
      <c r="B579" s="1"/>
      <c r="C579" s="35"/>
      <c r="D579" s="287"/>
      <c r="E579" s="288"/>
      <c r="F579" s="42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1"/>
      <c r="I579" s="149">
        <f t="shared" si="15"/>
        <v>0</v>
      </c>
      <c r="J579" s="14"/>
    </row>
    <row r="580" spans="1:10" ht="12.4" hidden="1" customHeight="1">
      <c r="A580" s="13"/>
      <c r="B580" s="1"/>
      <c r="C580" s="35"/>
      <c r="D580" s="287"/>
      <c r="E580" s="288"/>
      <c r="F580" s="42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1"/>
      <c r="I580" s="149">
        <f t="shared" si="15"/>
        <v>0</v>
      </c>
      <c r="J580" s="14"/>
    </row>
    <row r="581" spans="1:10" ht="12.4" hidden="1" customHeight="1">
      <c r="A581" s="13"/>
      <c r="B581" s="1"/>
      <c r="C581" s="35"/>
      <c r="D581" s="287"/>
      <c r="E581" s="288"/>
      <c r="F581" s="42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1"/>
      <c r="I581" s="149">
        <f t="shared" si="15"/>
        <v>0</v>
      </c>
      <c r="J581" s="14"/>
    </row>
    <row r="582" spans="1:10" ht="12.4" hidden="1" customHeight="1">
      <c r="A582" s="13"/>
      <c r="B582" s="1"/>
      <c r="C582" s="35"/>
      <c r="D582" s="287"/>
      <c r="E582" s="288"/>
      <c r="F582" s="42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1"/>
      <c r="I582" s="149">
        <f t="shared" si="15"/>
        <v>0</v>
      </c>
      <c r="J582" s="14"/>
    </row>
    <row r="583" spans="1:10" ht="12.4" hidden="1" customHeight="1">
      <c r="A583" s="13"/>
      <c r="B583" s="1"/>
      <c r="C583" s="36"/>
      <c r="D583" s="287"/>
      <c r="E583" s="288"/>
      <c r="F583" s="42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1"/>
      <c r="I583" s="149">
        <f t="shared" si="15"/>
        <v>0</v>
      </c>
      <c r="J583" s="14"/>
    </row>
    <row r="584" spans="1:10" ht="12" hidden="1" customHeight="1">
      <c r="A584" s="13"/>
      <c r="B584" s="1"/>
      <c r="C584" s="35"/>
      <c r="D584" s="287"/>
      <c r="E584" s="288"/>
      <c r="F584" s="42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1"/>
      <c r="I584" s="149">
        <f t="shared" si="15"/>
        <v>0</v>
      </c>
      <c r="J584" s="14"/>
    </row>
    <row r="585" spans="1:10" ht="12.4" hidden="1" customHeight="1">
      <c r="A585" s="13"/>
      <c r="B585" s="1"/>
      <c r="C585" s="35"/>
      <c r="D585" s="287"/>
      <c r="E585" s="288"/>
      <c r="F585" s="42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1"/>
      <c r="I585" s="149">
        <f t="shared" si="15"/>
        <v>0</v>
      </c>
      <c r="J585" s="14"/>
    </row>
    <row r="586" spans="1:10" ht="12.4" hidden="1" customHeight="1">
      <c r="A586" s="13"/>
      <c r="B586" s="1"/>
      <c r="C586" s="35"/>
      <c r="D586" s="287"/>
      <c r="E586" s="288"/>
      <c r="F586" s="42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1"/>
      <c r="I586" s="149">
        <f t="shared" si="15"/>
        <v>0</v>
      </c>
      <c r="J586" s="14"/>
    </row>
    <row r="587" spans="1:10" ht="12.4" hidden="1" customHeight="1">
      <c r="A587" s="13"/>
      <c r="B587" s="1"/>
      <c r="C587" s="35"/>
      <c r="D587" s="287"/>
      <c r="E587" s="288"/>
      <c r="F587" s="42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1"/>
      <c r="I587" s="149">
        <f t="shared" si="15"/>
        <v>0</v>
      </c>
      <c r="J587" s="14"/>
    </row>
    <row r="588" spans="1:10" ht="12.4" hidden="1" customHeight="1">
      <c r="A588" s="13"/>
      <c r="B588" s="1"/>
      <c r="C588" s="35"/>
      <c r="D588" s="287"/>
      <c r="E588" s="288"/>
      <c r="F588" s="42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1"/>
      <c r="I588" s="149">
        <f t="shared" si="15"/>
        <v>0</v>
      </c>
      <c r="J588" s="14"/>
    </row>
    <row r="589" spans="1:10" ht="12.4" hidden="1" customHeight="1">
      <c r="A589" s="13"/>
      <c r="B589" s="1"/>
      <c r="C589" s="35"/>
      <c r="D589" s="287"/>
      <c r="E589" s="288"/>
      <c r="F589" s="42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1"/>
      <c r="I589" s="149">
        <f t="shared" si="15"/>
        <v>0</v>
      </c>
      <c r="J589" s="14"/>
    </row>
    <row r="590" spans="1:10" ht="12.4" hidden="1" customHeight="1">
      <c r="A590" s="13"/>
      <c r="B590" s="1"/>
      <c r="C590" s="35"/>
      <c r="D590" s="287"/>
      <c r="E590" s="288"/>
      <c r="F590" s="42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1"/>
      <c r="I590" s="149">
        <f t="shared" si="15"/>
        <v>0</v>
      </c>
      <c r="J590" s="14"/>
    </row>
    <row r="591" spans="1:10" ht="12.4" hidden="1" customHeight="1">
      <c r="A591" s="13"/>
      <c r="B591" s="1"/>
      <c r="C591" s="35"/>
      <c r="D591" s="287"/>
      <c r="E591" s="288"/>
      <c r="F591" s="42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1"/>
      <c r="I591" s="149">
        <f t="shared" si="15"/>
        <v>0</v>
      </c>
      <c r="J591" s="14"/>
    </row>
    <row r="592" spans="1:10" ht="12.4" hidden="1" customHeight="1">
      <c r="A592" s="13"/>
      <c r="B592" s="1"/>
      <c r="C592" s="35"/>
      <c r="D592" s="287"/>
      <c r="E592" s="288"/>
      <c r="F592" s="42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1"/>
      <c r="I592" s="149">
        <f t="shared" si="15"/>
        <v>0</v>
      </c>
      <c r="J592" s="14"/>
    </row>
    <row r="593" spans="1:10" ht="12.4" hidden="1" customHeight="1">
      <c r="A593" s="13"/>
      <c r="B593" s="1"/>
      <c r="C593" s="35"/>
      <c r="D593" s="287"/>
      <c r="E593" s="288"/>
      <c r="F593" s="42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1"/>
      <c r="I593" s="149">
        <f t="shared" si="15"/>
        <v>0</v>
      </c>
      <c r="J593" s="14"/>
    </row>
    <row r="594" spans="1:10" ht="12.4" hidden="1" customHeight="1">
      <c r="A594" s="13"/>
      <c r="B594" s="1"/>
      <c r="C594" s="35"/>
      <c r="D594" s="287"/>
      <c r="E594" s="288"/>
      <c r="F594" s="42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1"/>
      <c r="I594" s="149">
        <f t="shared" si="15"/>
        <v>0</v>
      </c>
      <c r="J594" s="14"/>
    </row>
    <row r="595" spans="1:10" ht="12.4" hidden="1" customHeight="1">
      <c r="A595" s="13"/>
      <c r="B595" s="1"/>
      <c r="C595" s="35"/>
      <c r="D595" s="287"/>
      <c r="E595" s="288"/>
      <c r="F595" s="42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1"/>
      <c r="I595" s="149">
        <f t="shared" si="15"/>
        <v>0</v>
      </c>
      <c r="J595" s="14"/>
    </row>
    <row r="596" spans="1:10" ht="12.4" hidden="1" customHeight="1">
      <c r="A596" s="13"/>
      <c r="B596" s="1"/>
      <c r="C596" s="35"/>
      <c r="D596" s="287"/>
      <c r="E596" s="288"/>
      <c r="F596" s="42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1"/>
      <c r="I596" s="149">
        <f t="shared" si="15"/>
        <v>0</v>
      </c>
      <c r="J596" s="14"/>
    </row>
    <row r="597" spans="1:10" ht="12.4" hidden="1" customHeight="1">
      <c r="A597" s="13"/>
      <c r="B597" s="1"/>
      <c r="C597" s="35"/>
      <c r="D597" s="287"/>
      <c r="E597" s="288"/>
      <c r="F597" s="42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1"/>
      <c r="I597" s="149">
        <f t="shared" si="15"/>
        <v>0</v>
      </c>
      <c r="J597" s="14"/>
    </row>
    <row r="598" spans="1:10" ht="12.4" hidden="1" customHeight="1">
      <c r="A598" s="13"/>
      <c r="B598" s="1"/>
      <c r="C598" s="35"/>
      <c r="D598" s="287"/>
      <c r="E598" s="288"/>
      <c r="F598" s="42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1"/>
      <c r="I598" s="149">
        <f t="shared" si="15"/>
        <v>0</v>
      </c>
      <c r="J598" s="14"/>
    </row>
    <row r="599" spans="1:10" ht="12.4" hidden="1" customHeight="1">
      <c r="A599" s="13"/>
      <c r="B599" s="1"/>
      <c r="C599" s="35"/>
      <c r="D599" s="287"/>
      <c r="E599" s="288"/>
      <c r="F599" s="42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1"/>
      <c r="I599" s="149">
        <f t="shared" si="15"/>
        <v>0</v>
      </c>
      <c r="J599" s="14"/>
    </row>
    <row r="600" spans="1:10" ht="12.4" hidden="1" customHeight="1">
      <c r="A600" s="13"/>
      <c r="B600" s="1"/>
      <c r="C600" s="35"/>
      <c r="D600" s="287"/>
      <c r="E600" s="288"/>
      <c r="F600" s="42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1"/>
      <c r="I600" s="149">
        <f t="shared" si="15"/>
        <v>0</v>
      </c>
      <c r="J600" s="14"/>
    </row>
    <row r="601" spans="1:10" ht="12.4" hidden="1" customHeight="1">
      <c r="A601" s="13"/>
      <c r="B601" s="1"/>
      <c r="C601" s="35"/>
      <c r="D601" s="287"/>
      <c r="E601" s="288"/>
      <c r="F601" s="42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1"/>
      <c r="I601" s="149">
        <f t="shared" si="15"/>
        <v>0</v>
      </c>
      <c r="J601" s="14"/>
    </row>
    <row r="602" spans="1:10" ht="12.4" hidden="1" customHeight="1">
      <c r="A602" s="13"/>
      <c r="B602" s="1"/>
      <c r="C602" s="35"/>
      <c r="D602" s="287"/>
      <c r="E602" s="288"/>
      <c r="F602" s="42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1"/>
      <c r="I602" s="149">
        <f t="shared" si="15"/>
        <v>0</v>
      </c>
      <c r="J602" s="14"/>
    </row>
    <row r="603" spans="1:10" ht="12.4" hidden="1" customHeight="1">
      <c r="A603" s="13"/>
      <c r="B603" s="1"/>
      <c r="C603" s="35"/>
      <c r="D603" s="287"/>
      <c r="E603" s="288"/>
      <c r="F603" s="42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1"/>
      <c r="I603" s="149">
        <f t="shared" si="15"/>
        <v>0</v>
      </c>
      <c r="J603" s="14"/>
    </row>
    <row r="604" spans="1:10" ht="12.4" hidden="1" customHeight="1">
      <c r="A604" s="13"/>
      <c r="B604" s="1"/>
      <c r="C604" s="35"/>
      <c r="D604" s="287"/>
      <c r="E604" s="288"/>
      <c r="F604" s="42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1"/>
      <c r="I604" s="149">
        <f t="shared" si="15"/>
        <v>0</v>
      </c>
      <c r="J604" s="14"/>
    </row>
    <row r="605" spans="1:10" ht="12.4" hidden="1" customHeight="1">
      <c r="A605" s="13"/>
      <c r="B605" s="1"/>
      <c r="C605" s="35"/>
      <c r="D605" s="287"/>
      <c r="E605" s="288"/>
      <c r="F605" s="42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1"/>
      <c r="I605" s="149">
        <f t="shared" si="15"/>
        <v>0</v>
      </c>
      <c r="J605" s="14"/>
    </row>
    <row r="606" spans="1:10" ht="12.4" hidden="1" customHeight="1">
      <c r="A606" s="13"/>
      <c r="B606" s="1"/>
      <c r="C606" s="35"/>
      <c r="D606" s="287"/>
      <c r="E606" s="288"/>
      <c r="F606" s="42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1"/>
      <c r="I606" s="149">
        <f t="shared" si="15"/>
        <v>0</v>
      </c>
      <c r="J606" s="14"/>
    </row>
    <row r="607" spans="1:10" ht="12.4" hidden="1" customHeight="1">
      <c r="A607" s="13"/>
      <c r="B607" s="1"/>
      <c r="C607" s="35"/>
      <c r="D607" s="287"/>
      <c r="E607" s="288"/>
      <c r="F607" s="42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1"/>
      <c r="I607" s="149">
        <f t="shared" si="15"/>
        <v>0</v>
      </c>
      <c r="J607" s="14"/>
    </row>
    <row r="608" spans="1:10" ht="12.4" hidden="1" customHeight="1">
      <c r="A608" s="13"/>
      <c r="B608" s="1"/>
      <c r="C608" s="35"/>
      <c r="D608" s="287"/>
      <c r="E608" s="288"/>
      <c r="F608" s="42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1"/>
      <c r="I608" s="149">
        <f t="shared" si="15"/>
        <v>0</v>
      </c>
      <c r="J608" s="14"/>
    </row>
    <row r="609" spans="1:10" ht="12.4" hidden="1" customHeight="1">
      <c r="A609" s="13"/>
      <c r="B609" s="1"/>
      <c r="C609" s="35"/>
      <c r="D609" s="287"/>
      <c r="E609" s="288"/>
      <c r="F609" s="42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1"/>
      <c r="I609" s="149">
        <f t="shared" si="15"/>
        <v>0</v>
      </c>
      <c r="J609" s="14"/>
    </row>
    <row r="610" spans="1:10" ht="12.4" hidden="1" customHeight="1">
      <c r="A610" s="13"/>
      <c r="B610" s="1"/>
      <c r="C610" s="35"/>
      <c r="D610" s="287"/>
      <c r="E610" s="288"/>
      <c r="F610" s="42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1"/>
      <c r="I610" s="149">
        <f t="shared" si="15"/>
        <v>0</v>
      </c>
      <c r="J610" s="14"/>
    </row>
    <row r="611" spans="1:10" ht="12.4" hidden="1" customHeight="1">
      <c r="A611" s="13"/>
      <c r="B611" s="1"/>
      <c r="C611" s="36"/>
      <c r="D611" s="287"/>
      <c r="E611" s="288"/>
      <c r="F611" s="42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1"/>
      <c r="I611" s="149">
        <f>ROUND(IF(ISNUMBER(B611), G611*B611, 0),5)</f>
        <v>0</v>
      </c>
      <c r="J611" s="14"/>
    </row>
    <row r="612" spans="1:10" ht="12" hidden="1" customHeight="1">
      <c r="A612" s="13"/>
      <c r="B612" s="1"/>
      <c r="C612" s="35"/>
      <c r="D612" s="287"/>
      <c r="E612" s="288"/>
      <c r="F612" s="42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1"/>
      <c r="I612" s="149">
        <f t="shared" ref="I612:I666" si="16">ROUND(IF(ISNUMBER(B612), G612*B612, 0),5)</f>
        <v>0</v>
      </c>
      <c r="J612" s="14"/>
    </row>
    <row r="613" spans="1:10" ht="12.4" hidden="1" customHeight="1">
      <c r="A613" s="13"/>
      <c r="B613" s="1"/>
      <c r="C613" s="35"/>
      <c r="D613" s="287"/>
      <c r="E613" s="288"/>
      <c r="F613" s="42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1"/>
      <c r="I613" s="149">
        <f t="shared" si="16"/>
        <v>0</v>
      </c>
      <c r="J613" s="14"/>
    </row>
    <row r="614" spans="1:10" ht="12.4" hidden="1" customHeight="1">
      <c r="A614" s="13"/>
      <c r="B614" s="1"/>
      <c r="C614" s="35"/>
      <c r="D614" s="287"/>
      <c r="E614" s="288"/>
      <c r="F614" s="42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1"/>
      <c r="I614" s="149">
        <f t="shared" si="16"/>
        <v>0</v>
      </c>
      <c r="J614" s="14"/>
    </row>
    <row r="615" spans="1:10" ht="12.4" hidden="1" customHeight="1">
      <c r="A615" s="13"/>
      <c r="B615" s="1"/>
      <c r="C615" s="35"/>
      <c r="D615" s="287"/>
      <c r="E615" s="288"/>
      <c r="F615" s="42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1"/>
      <c r="I615" s="149">
        <f t="shared" si="16"/>
        <v>0</v>
      </c>
      <c r="J615" s="14"/>
    </row>
    <row r="616" spans="1:10" ht="12.4" hidden="1" customHeight="1">
      <c r="A616" s="13"/>
      <c r="B616" s="1"/>
      <c r="C616" s="35"/>
      <c r="D616" s="287"/>
      <c r="E616" s="288"/>
      <c r="F616" s="42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1"/>
      <c r="I616" s="149">
        <f t="shared" si="16"/>
        <v>0</v>
      </c>
      <c r="J616" s="14"/>
    </row>
    <row r="617" spans="1:10" ht="12.4" hidden="1" customHeight="1">
      <c r="A617" s="13"/>
      <c r="B617" s="1"/>
      <c r="C617" s="35"/>
      <c r="D617" s="287"/>
      <c r="E617" s="288"/>
      <c r="F617" s="42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1"/>
      <c r="I617" s="149">
        <f t="shared" si="16"/>
        <v>0</v>
      </c>
      <c r="J617" s="14"/>
    </row>
    <row r="618" spans="1:10" ht="12.4" hidden="1" customHeight="1">
      <c r="A618" s="13"/>
      <c r="B618" s="1"/>
      <c r="C618" s="35"/>
      <c r="D618" s="287"/>
      <c r="E618" s="288"/>
      <c r="F618" s="42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1"/>
      <c r="I618" s="149">
        <f t="shared" si="16"/>
        <v>0</v>
      </c>
      <c r="J618" s="14"/>
    </row>
    <row r="619" spans="1:10" ht="12.4" hidden="1" customHeight="1">
      <c r="A619" s="13"/>
      <c r="B619" s="1"/>
      <c r="C619" s="35"/>
      <c r="D619" s="287"/>
      <c r="E619" s="288"/>
      <c r="F619" s="42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1"/>
      <c r="I619" s="149">
        <f t="shared" si="16"/>
        <v>0</v>
      </c>
      <c r="J619" s="14"/>
    </row>
    <row r="620" spans="1:10" ht="12.4" hidden="1" customHeight="1">
      <c r="A620" s="13"/>
      <c r="B620" s="1"/>
      <c r="C620" s="35"/>
      <c r="D620" s="287"/>
      <c r="E620" s="288"/>
      <c r="F620" s="42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1"/>
      <c r="I620" s="149">
        <f t="shared" si="16"/>
        <v>0</v>
      </c>
      <c r="J620" s="14"/>
    </row>
    <row r="621" spans="1:10" ht="12.4" hidden="1" customHeight="1">
      <c r="A621" s="13"/>
      <c r="B621" s="1"/>
      <c r="C621" s="35"/>
      <c r="D621" s="287"/>
      <c r="E621" s="288"/>
      <c r="F621" s="42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1"/>
      <c r="I621" s="149">
        <f t="shared" si="16"/>
        <v>0</v>
      </c>
      <c r="J621" s="14"/>
    </row>
    <row r="622" spans="1:10" ht="12.4" hidden="1" customHeight="1">
      <c r="A622" s="13"/>
      <c r="B622" s="1"/>
      <c r="C622" s="35"/>
      <c r="D622" s="287"/>
      <c r="E622" s="288"/>
      <c r="F622" s="42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1"/>
      <c r="I622" s="149">
        <f t="shared" si="16"/>
        <v>0</v>
      </c>
      <c r="J622" s="14"/>
    </row>
    <row r="623" spans="1:10" ht="12.4" hidden="1" customHeight="1">
      <c r="A623" s="13"/>
      <c r="B623" s="1"/>
      <c r="C623" s="35"/>
      <c r="D623" s="287"/>
      <c r="E623" s="288"/>
      <c r="F623" s="42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1"/>
      <c r="I623" s="149">
        <f t="shared" si="16"/>
        <v>0</v>
      </c>
      <c r="J623" s="14"/>
    </row>
    <row r="624" spans="1:10" ht="12.4" hidden="1" customHeight="1">
      <c r="A624" s="13"/>
      <c r="B624" s="1"/>
      <c r="C624" s="35"/>
      <c r="D624" s="287"/>
      <c r="E624" s="288"/>
      <c r="F624" s="42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1"/>
      <c r="I624" s="149">
        <f t="shared" si="16"/>
        <v>0</v>
      </c>
      <c r="J624" s="14"/>
    </row>
    <row r="625" spans="1:10" ht="12.4" hidden="1" customHeight="1">
      <c r="A625" s="13"/>
      <c r="B625" s="1"/>
      <c r="C625" s="35"/>
      <c r="D625" s="287"/>
      <c r="E625" s="288"/>
      <c r="F625" s="42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1"/>
      <c r="I625" s="149">
        <f t="shared" si="16"/>
        <v>0</v>
      </c>
      <c r="J625" s="14"/>
    </row>
    <row r="626" spans="1:10" ht="12.4" hidden="1" customHeight="1">
      <c r="A626" s="13"/>
      <c r="B626" s="1"/>
      <c r="C626" s="35"/>
      <c r="D626" s="287"/>
      <c r="E626" s="288"/>
      <c r="F626" s="42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1"/>
      <c r="I626" s="149">
        <f t="shared" si="16"/>
        <v>0</v>
      </c>
      <c r="J626" s="14"/>
    </row>
    <row r="627" spans="1:10" ht="12.4" hidden="1" customHeight="1">
      <c r="A627" s="13"/>
      <c r="B627" s="1"/>
      <c r="C627" s="36"/>
      <c r="D627" s="287"/>
      <c r="E627" s="288"/>
      <c r="F627" s="42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1"/>
      <c r="I627" s="149">
        <f t="shared" si="16"/>
        <v>0</v>
      </c>
      <c r="J627" s="14"/>
    </row>
    <row r="628" spans="1:10" ht="12.4" hidden="1" customHeight="1">
      <c r="A628" s="13"/>
      <c r="B628" s="1"/>
      <c r="C628" s="36"/>
      <c r="D628" s="287"/>
      <c r="E628" s="288"/>
      <c r="F628" s="42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1"/>
      <c r="I628" s="149">
        <f t="shared" si="16"/>
        <v>0</v>
      </c>
      <c r="J628" s="14"/>
    </row>
    <row r="629" spans="1:10" ht="12.4" hidden="1" customHeight="1">
      <c r="A629" s="13"/>
      <c r="B629" s="1"/>
      <c r="C629" s="35"/>
      <c r="D629" s="287"/>
      <c r="E629" s="288"/>
      <c r="F629" s="42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1"/>
      <c r="I629" s="149">
        <f t="shared" si="16"/>
        <v>0</v>
      </c>
      <c r="J629" s="14"/>
    </row>
    <row r="630" spans="1:10" ht="12.4" hidden="1" customHeight="1">
      <c r="A630" s="13"/>
      <c r="B630" s="1"/>
      <c r="C630" s="35"/>
      <c r="D630" s="287"/>
      <c r="E630" s="288"/>
      <c r="F630" s="42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1"/>
      <c r="I630" s="149">
        <f t="shared" si="16"/>
        <v>0</v>
      </c>
      <c r="J630" s="14"/>
    </row>
    <row r="631" spans="1:10" ht="12.4" hidden="1" customHeight="1">
      <c r="A631" s="13"/>
      <c r="B631" s="1"/>
      <c r="C631" s="35"/>
      <c r="D631" s="287"/>
      <c r="E631" s="288"/>
      <c r="F631" s="42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1"/>
      <c r="I631" s="149">
        <f t="shared" si="16"/>
        <v>0</v>
      </c>
      <c r="J631" s="14"/>
    </row>
    <row r="632" spans="1:10" ht="12.4" hidden="1" customHeight="1">
      <c r="A632" s="13"/>
      <c r="B632" s="1"/>
      <c r="C632" s="35"/>
      <c r="D632" s="287"/>
      <c r="E632" s="288"/>
      <c r="F632" s="42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1"/>
      <c r="I632" s="149">
        <f t="shared" si="16"/>
        <v>0</v>
      </c>
      <c r="J632" s="14"/>
    </row>
    <row r="633" spans="1:10" ht="12.4" hidden="1" customHeight="1">
      <c r="A633" s="13"/>
      <c r="B633" s="1"/>
      <c r="C633" s="35"/>
      <c r="D633" s="287"/>
      <c r="E633" s="288"/>
      <c r="F633" s="42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1"/>
      <c r="I633" s="149">
        <f t="shared" si="16"/>
        <v>0</v>
      </c>
      <c r="J633" s="14"/>
    </row>
    <row r="634" spans="1:10" ht="12.4" hidden="1" customHeight="1">
      <c r="A634" s="13"/>
      <c r="B634" s="1"/>
      <c r="C634" s="35"/>
      <c r="D634" s="287"/>
      <c r="E634" s="288"/>
      <c r="F634" s="42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1"/>
      <c r="I634" s="149">
        <f t="shared" si="16"/>
        <v>0</v>
      </c>
      <c r="J634" s="14"/>
    </row>
    <row r="635" spans="1:10" ht="12.4" hidden="1" customHeight="1">
      <c r="A635" s="13"/>
      <c r="B635" s="1"/>
      <c r="C635" s="35"/>
      <c r="D635" s="287"/>
      <c r="E635" s="288"/>
      <c r="F635" s="42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1"/>
      <c r="I635" s="149">
        <f t="shared" si="16"/>
        <v>0</v>
      </c>
      <c r="J635" s="14"/>
    </row>
    <row r="636" spans="1:10" ht="12.4" hidden="1" customHeight="1">
      <c r="A636" s="13"/>
      <c r="B636" s="1"/>
      <c r="C636" s="35"/>
      <c r="D636" s="287"/>
      <c r="E636" s="288"/>
      <c r="F636" s="42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1"/>
      <c r="I636" s="149">
        <f t="shared" si="16"/>
        <v>0</v>
      </c>
      <c r="J636" s="14"/>
    </row>
    <row r="637" spans="1:10" ht="12.4" hidden="1" customHeight="1">
      <c r="A637" s="13"/>
      <c r="B637" s="1"/>
      <c r="C637" s="35"/>
      <c r="D637" s="287"/>
      <c r="E637" s="288"/>
      <c r="F637" s="42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1"/>
      <c r="I637" s="149">
        <f t="shared" si="16"/>
        <v>0</v>
      </c>
      <c r="J637" s="14"/>
    </row>
    <row r="638" spans="1:10" ht="12.4" hidden="1" customHeight="1">
      <c r="A638" s="13"/>
      <c r="B638" s="1"/>
      <c r="C638" s="35"/>
      <c r="D638" s="287"/>
      <c r="E638" s="288"/>
      <c r="F638" s="42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1"/>
      <c r="I638" s="149">
        <f t="shared" si="16"/>
        <v>0</v>
      </c>
      <c r="J638" s="14"/>
    </row>
    <row r="639" spans="1:10" ht="12.4" hidden="1" customHeight="1">
      <c r="A639" s="13"/>
      <c r="B639" s="1"/>
      <c r="C639" s="36"/>
      <c r="D639" s="287"/>
      <c r="E639" s="288"/>
      <c r="F639" s="42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1"/>
      <c r="I639" s="149">
        <f t="shared" si="16"/>
        <v>0</v>
      </c>
      <c r="J639" s="14"/>
    </row>
    <row r="640" spans="1:10" ht="12" hidden="1" customHeight="1">
      <c r="A640" s="13"/>
      <c r="B640" s="1"/>
      <c r="C640" s="35"/>
      <c r="D640" s="287"/>
      <c r="E640" s="288"/>
      <c r="F640" s="42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1"/>
      <c r="I640" s="149">
        <f t="shared" si="16"/>
        <v>0</v>
      </c>
      <c r="J640" s="14"/>
    </row>
    <row r="641" spans="1:10" ht="12.4" hidden="1" customHeight="1">
      <c r="A641" s="13"/>
      <c r="B641" s="1"/>
      <c r="C641" s="35"/>
      <c r="D641" s="287"/>
      <c r="E641" s="288"/>
      <c r="F641" s="42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1"/>
      <c r="I641" s="149">
        <f t="shared" si="16"/>
        <v>0</v>
      </c>
      <c r="J641" s="14"/>
    </row>
    <row r="642" spans="1:10" ht="12.4" hidden="1" customHeight="1">
      <c r="A642" s="13"/>
      <c r="B642" s="1"/>
      <c r="C642" s="35"/>
      <c r="D642" s="287"/>
      <c r="E642" s="288"/>
      <c r="F642" s="42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1"/>
      <c r="I642" s="149">
        <f t="shared" si="16"/>
        <v>0</v>
      </c>
      <c r="J642" s="14"/>
    </row>
    <row r="643" spans="1:10" ht="12.4" hidden="1" customHeight="1">
      <c r="A643" s="13"/>
      <c r="B643" s="1"/>
      <c r="C643" s="35"/>
      <c r="D643" s="287"/>
      <c r="E643" s="288"/>
      <c r="F643" s="42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1"/>
      <c r="I643" s="149">
        <f t="shared" si="16"/>
        <v>0</v>
      </c>
      <c r="J643" s="14"/>
    </row>
    <row r="644" spans="1:10" ht="12.4" hidden="1" customHeight="1">
      <c r="A644" s="13"/>
      <c r="B644" s="1"/>
      <c r="C644" s="35"/>
      <c r="D644" s="287"/>
      <c r="E644" s="288"/>
      <c r="F644" s="42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1"/>
      <c r="I644" s="149">
        <f t="shared" si="16"/>
        <v>0</v>
      </c>
      <c r="J644" s="14"/>
    </row>
    <row r="645" spans="1:10" ht="12.4" hidden="1" customHeight="1">
      <c r="A645" s="13"/>
      <c r="B645" s="1"/>
      <c r="C645" s="35"/>
      <c r="D645" s="287"/>
      <c r="E645" s="288"/>
      <c r="F645" s="42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1"/>
      <c r="I645" s="149">
        <f t="shared" si="16"/>
        <v>0</v>
      </c>
      <c r="J645" s="14"/>
    </row>
    <row r="646" spans="1:10" ht="12.4" hidden="1" customHeight="1">
      <c r="A646" s="13"/>
      <c r="B646" s="1"/>
      <c r="C646" s="35"/>
      <c r="D646" s="287"/>
      <c r="E646" s="288"/>
      <c r="F646" s="42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1"/>
      <c r="I646" s="149">
        <f t="shared" si="16"/>
        <v>0</v>
      </c>
      <c r="J646" s="14"/>
    </row>
    <row r="647" spans="1:10" ht="12.4" hidden="1" customHeight="1">
      <c r="A647" s="13"/>
      <c r="B647" s="1"/>
      <c r="C647" s="35"/>
      <c r="D647" s="287"/>
      <c r="E647" s="288"/>
      <c r="F647" s="42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1"/>
      <c r="I647" s="149">
        <f t="shared" si="16"/>
        <v>0</v>
      </c>
      <c r="J647" s="14"/>
    </row>
    <row r="648" spans="1:10" ht="12.4" hidden="1" customHeight="1">
      <c r="A648" s="13"/>
      <c r="B648" s="1"/>
      <c r="C648" s="35"/>
      <c r="D648" s="287"/>
      <c r="E648" s="288"/>
      <c r="F648" s="42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1"/>
      <c r="I648" s="149">
        <f t="shared" si="16"/>
        <v>0</v>
      </c>
      <c r="J648" s="14"/>
    </row>
    <row r="649" spans="1:10" ht="12.4" hidden="1" customHeight="1">
      <c r="A649" s="13"/>
      <c r="B649" s="1"/>
      <c r="C649" s="35"/>
      <c r="D649" s="287"/>
      <c r="E649" s="288"/>
      <c r="F649" s="42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1"/>
      <c r="I649" s="149">
        <f t="shared" si="16"/>
        <v>0</v>
      </c>
      <c r="J649" s="14"/>
    </row>
    <row r="650" spans="1:10" ht="12.4" hidden="1" customHeight="1">
      <c r="A650" s="13"/>
      <c r="B650" s="1"/>
      <c r="C650" s="35"/>
      <c r="D650" s="287"/>
      <c r="E650" s="288"/>
      <c r="F650" s="42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1"/>
      <c r="I650" s="149">
        <f t="shared" si="16"/>
        <v>0</v>
      </c>
      <c r="J650" s="14"/>
    </row>
    <row r="651" spans="1:10" ht="12.4" hidden="1" customHeight="1">
      <c r="A651" s="13"/>
      <c r="B651" s="1"/>
      <c r="C651" s="35"/>
      <c r="D651" s="287"/>
      <c r="E651" s="288"/>
      <c r="F651" s="42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1"/>
      <c r="I651" s="149">
        <f t="shared" si="16"/>
        <v>0</v>
      </c>
      <c r="J651" s="14"/>
    </row>
    <row r="652" spans="1:10" ht="12.4" hidden="1" customHeight="1">
      <c r="A652" s="13"/>
      <c r="B652" s="1"/>
      <c r="C652" s="35"/>
      <c r="D652" s="287"/>
      <c r="E652" s="288"/>
      <c r="F652" s="42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1"/>
      <c r="I652" s="149">
        <f t="shared" si="16"/>
        <v>0</v>
      </c>
      <c r="J652" s="14"/>
    </row>
    <row r="653" spans="1:10" ht="12.4" hidden="1" customHeight="1">
      <c r="A653" s="13"/>
      <c r="B653" s="1"/>
      <c r="C653" s="35"/>
      <c r="D653" s="287"/>
      <c r="E653" s="288"/>
      <c r="F653" s="42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1"/>
      <c r="I653" s="149">
        <f t="shared" si="16"/>
        <v>0</v>
      </c>
      <c r="J653" s="14"/>
    </row>
    <row r="654" spans="1:10" ht="12.4" hidden="1" customHeight="1">
      <c r="A654" s="13"/>
      <c r="B654" s="1"/>
      <c r="C654" s="35"/>
      <c r="D654" s="287"/>
      <c r="E654" s="288"/>
      <c r="F654" s="42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1"/>
      <c r="I654" s="149">
        <f t="shared" si="16"/>
        <v>0</v>
      </c>
      <c r="J654" s="14"/>
    </row>
    <row r="655" spans="1:10" ht="12.4" hidden="1" customHeight="1">
      <c r="A655" s="13"/>
      <c r="B655" s="1"/>
      <c r="C655" s="35"/>
      <c r="D655" s="287"/>
      <c r="E655" s="288"/>
      <c r="F655" s="42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1"/>
      <c r="I655" s="149">
        <f t="shared" si="16"/>
        <v>0</v>
      </c>
      <c r="J655" s="14"/>
    </row>
    <row r="656" spans="1:10" ht="12.4" hidden="1" customHeight="1">
      <c r="A656" s="13"/>
      <c r="B656" s="1"/>
      <c r="C656" s="35"/>
      <c r="D656" s="287"/>
      <c r="E656" s="288"/>
      <c r="F656" s="42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1"/>
      <c r="I656" s="149">
        <f t="shared" si="16"/>
        <v>0</v>
      </c>
      <c r="J656" s="14"/>
    </row>
    <row r="657" spans="1:10" ht="12.4" hidden="1" customHeight="1">
      <c r="A657" s="13"/>
      <c r="B657" s="1"/>
      <c r="C657" s="35"/>
      <c r="D657" s="287"/>
      <c r="E657" s="288"/>
      <c r="F657" s="42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1"/>
      <c r="I657" s="149">
        <f t="shared" si="16"/>
        <v>0</v>
      </c>
      <c r="J657" s="14"/>
    </row>
    <row r="658" spans="1:10" ht="12.4" hidden="1" customHeight="1">
      <c r="A658" s="13"/>
      <c r="B658" s="1"/>
      <c r="C658" s="35"/>
      <c r="D658" s="287"/>
      <c r="E658" s="288"/>
      <c r="F658" s="42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1"/>
      <c r="I658" s="149">
        <f t="shared" si="16"/>
        <v>0</v>
      </c>
      <c r="J658" s="14"/>
    </row>
    <row r="659" spans="1:10" ht="12.4" hidden="1" customHeight="1">
      <c r="A659" s="13"/>
      <c r="B659" s="1"/>
      <c r="C659" s="35"/>
      <c r="D659" s="287"/>
      <c r="E659" s="288"/>
      <c r="F659" s="42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1"/>
      <c r="I659" s="149">
        <f t="shared" si="16"/>
        <v>0</v>
      </c>
      <c r="J659" s="14"/>
    </row>
    <row r="660" spans="1:10" ht="12.4" hidden="1" customHeight="1">
      <c r="A660" s="13"/>
      <c r="B660" s="1"/>
      <c r="C660" s="35"/>
      <c r="D660" s="287"/>
      <c r="E660" s="288"/>
      <c r="F660" s="42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1"/>
      <c r="I660" s="149">
        <f t="shared" si="16"/>
        <v>0</v>
      </c>
      <c r="J660" s="14"/>
    </row>
    <row r="661" spans="1:10" ht="12.4" hidden="1" customHeight="1">
      <c r="A661" s="13"/>
      <c r="B661" s="1"/>
      <c r="C661" s="35"/>
      <c r="D661" s="287"/>
      <c r="E661" s="288"/>
      <c r="F661" s="42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1"/>
      <c r="I661" s="149">
        <f t="shared" si="16"/>
        <v>0</v>
      </c>
      <c r="J661" s="14"/>
    </row>
    <row r="662" spans="1:10" ht="12.4" hidden="1" customHeight="1">
      <c r="A662" s="13"/>
      <c r="B662" s="1"/>
      <c r="C662" s="35"/>
      <c r="D662" s="287"/>
      <c r="E662" s="288"/>
      <c r="F662" s="42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1"/>
      <c r="I662" s="149">
        <f t="shared" si="16"/>
        <v>0</v>
      </c>
      <c r="J662" s="14"/>
    </row>
    <row r="663" spans="1:10" ht="12.4" hidden="1" customHeight="1">
      <c r="A663" s="13"/>
      <c r="B663" s="1"/>
      <c r="C663" s="35"/>
      <c r="D663" s="287"/>
      <c r="E663" s="288"/>
      <c r="F663" s="42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1"/>
      <c r="I663" s="149">
        <f t="shared" si="16"/>
        <v>0</v>
      </c>
      <c r="J663" s="14"/>
    </row>
    <row r="664" spans="1:10" ht="12.4" hidden="1" customHeight="1">
      <c r="A664" s="13"/>
      <c r="B664" s="1"/>
      <c r="C664" s="35"/>
      <c r="D664" s="287"/>
      <c r="E664" s="288"/>
      <c r="F664" s="42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1"/>
      <c r="I664" s="149">
        <f t="shared" si="16"/>
        <v>0</v>
      </c>
      <c r="J664" s="14"/>
    </row>
    <row r="665" spans="1:10" ht="12.4" hidden="1" customHeight="1">
      <c r="A665" s="13"/>
      <c r="B665" s="1"/>
      <c r="C665" s="35"/>
      <c r="D665" s="287"/>
      <c r="E665" s="288"/>
      <c r="F665" s="42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1"/>
      <c r="I665" s="149">
        <f t="shared" si="16"/>
        <v>0</v>
      </c>
      <c r="J665" s="14"/>
    </row>
    <row r="666" spans="1:10" ht="12.4" hidden="1" customHeight="1">
      <c r="A666" s="13"/>
      <c r="B666" s="1"/>
      <c r="C666" s="35"/>
      <c r="D666" s="287"/>
      <c r="E666" s="288"/>
      <c r="F666" s="42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1"/>
      <c r="I666" s="149">
        <f t="shared" si="16"/>
        <v>0</v>
      </c>
      <c r="J666" s="14"/>
    </row>
    <row r="667" spans="1:10" ht="12.4" hidden="1" customHeight="1">
      <c r="A667" s="13"/>
      <c r="B667" s="1"/>
      <c r="C667" s="36"/>
      <c r="D667" s="287"/>
      <c r="E667" s="288"/>
      <c r="F667" s="42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1"/>
      <c r="I667" s="149">
        <f>ROUND(IF(ISNUMBER(B667), G667*B667, 0),5)</f>
        <v>0</v>
      </c>
      <c r="J667" s="14"/>
    </row>
    <row r="668" spans="1:10" ht="12" hidden="1" customHeight="1">
      <c r="A668" s="13"/>
      <c r="B668" s="1"/>
      <c r="C668" s="35"/>
      <c r="D668" s="287"/>
      <c r="E668" s="288"/>
      <c r="F668" s="42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1"/>
      <c r="I668" s="149">
        <f t="shared" ref="I668:I718" si="17">ROUND(IF(ISNUMBER(B668), G668*B668, 0),5)</f>
        <v>0</v>
      </c>
      <c r="J668" s="14"/>
    </row>
    <row r="669" spans="1:10" ht="12.4" hidden="1" customHeight="1">
      <c r="A669" s="13"/>
      <c r="B669" s="1"/>
      <c r="C669" s="35"/>
      <c r="D669" s="287"/>
      <c r="E669" s="288"/>
      <c r="F669" s="42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1"/>
      <c r="I669" s="149">
        <f t="shared" si="17"/>
        <v>0</v>
      </c>
      <c r="J669" s="14"/>
    </row>
    <row r="670" spans="1:10" ht="12.4" hidden="1" customHeight="1">
      <c r="A670" s="13"/>
      <c r="B670" s="1"/>
      <c r="C670" s="35"/>
      <c r="D670" s="287"/>
      <c r="E670" s="288"/>
      <c r="F670" s="42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1"/>
      <c r="I670" s="149">
        <f t="shared" si="17"/>
        <v>0</v>
      </c>
      <c r="J670" s="14"/>
    </row>
    <row r="671" spans="1:10" ht="12.4" hidden="1" customHeight="1">
      <c r="A671" s="13"/>
      <c r="B671" s="1"/>
      <c r="C671" s="35"/>
      <c r="D671" s="287"/>
      <c r="E671" s="288"/>
      <c r="F671" s="42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1"/>
      <c r="I671" s="149">
        <f t="shared" si="17"/>
        <v>0</v>
      </c>
      <c r="J671" s="14"/>
    </row>
    <row r="672" spans="1:10" ht="12.4" hidden="1" customHeight="1">
      <c r="A672" s="13"/>
      <c r="B672" s="1"/>
      <c r="C672" s="35"/>
      <c r="D672" s="287"/>
      <c r="E672" s="288"/>
      <c r="F672" s="42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1"/>
      <c r="I672" s="149">
        <f t="shared" si="17"/>
        <v>0</v>
      </c>
      <c r="J672" s="14"/>
    </row>
    <row r="673" spans="1:10" ht="12.4" hidden="1" customHeight="1">
      <c r="A673" s="13"/>
      <c r="B673" s="1"/>
      <c r="C673" s="35"/>
      <c r="D673" s="287"/>
      <c r="E673" s="288"/>
      <c r="F673" s="42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1"/>
      <c r="I673" s="149">
        <f t="shared" si="17"/>
        <v>0</v>
      </c>
      <c r="J673" s="14"/>
    </row>
    <row r="674" spans="1:10" ht="12.4" hidden="1" customHeight="1">
      <c r="A674" s="13"/>
      <c r="B674" s="1"/>
      <c r="C674" s="35"/>
      <c r="D674" s="287"/>
      <c r="E674" s="288"/>
      <c r="F674" s="42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1"/>
      <c r="I674" s="149">
        <f t="shared" si="17"/>
        <v>0</v>
      </c>
      <c r="J674" s="14"/>
    </row>
    <row r="675" spans="1:10" ht="12.4" hidden="1" customHeight="1">
      <c r="A675" s="13"/>
      <c r="B675" s="1"/>
      <c r="C675" s="35"/>
      <c r="D675" s="287"/>
      <c r="E675" s="288"/>
      <c r="F675" s="42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1"/>
      <c r="I675" s="149">
        <f t="shared" si="17"/>
        <v>0</v>
      </c>
      <c r="J675" s="14"/>
    </row>
    <row r="676" spans="1:10" ht="12.4" hidden="1" customHeight="1">
      <c r="A676" s="13"/>
      <c r="B676" s="1"/>
      <c r="C676" s="35"/>
      <c r="D676" s="287"/>
      <c r="E676" s="288"/>
      <c r="F676" s="42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1"/>
      <c r="I676" s="149">
        <f t="shared" si="17"/>
        <v>0</v>
      </c>
      <c r="J676" s="14"/>
    </row>
    <row r="677" spans="1:10" ht="12.4" hidden="1" customHeight="1">
      <c r="A677" s="13"/>
      <c r="B677" s="1"/>
      <c r="C677" s="35"/>
      <c r="D677" s="287"/>
      <c r="E677" s="288"/>
      <c r="F677" s="42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1"/>
      <c r="I677" s="149">
        <f t="shared" si="17"/>
        <v>0</v>
      </c>
      <c r="J677" s="14"/>
    </row>
    <row r="678" spans="1:10" ht="12.4" hidden="1" customHeight="1">
      <c r="A678" s="13"/>
      <c r="B678" s="1"/>
      <c r="C678" s="35"/>
      <c r="D678" s="287"/>
      <c r="E678" s="288"/>
      <c r="F678" s="42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1"/>
      <c r="I678" s="149">
        <f t="shared" si="17"/>
        <v>0</v>
      </c>
      <c r="J678" s="14"/>
    </row>
    <row r="679" spans="1:10" ht="12.4" hidden="1" customHeight="1">
      <c r="A679" s="13"/>
      <c r="B679" s="1"/>
      <c r="C679" s="35"/>
      <c r="D679" s="287"/>
      <c r="E679" s="288"/>
      <c r="F679" s="42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1"/>
      <c r="I679" s="149">
        <f t="shared" si="17"/>
        <v>0</v>
      </c>
      <c r="J679" s="14"/>
    </row>
    <row r="680" spans="1:10" ht="12.4" hidden="1" customHeight="1">
      <c r="A680" s="13"/>
      <c r="B680" s="1"/>
      <c r="C680" s="35"/>
      <c r="D680" s="287"/>
      <c r="E680" s="288"/>
      <c r="F680" s="42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1"/>
      <c r="I680" s="149">
        <f t="shared" si="17"/>
        <v>0</v>
      </c>
      <c r="J680" s="14"/>
    </row>
    <row r="681" spans="1:10" ht="12.4" hidden="1" customHeight="1">
      <c r="A681" s="13"/>
      <c r="B681" s="1"/>
      <c r="C681" s="35"/>
      <c r="D681" s="287"/>
      <c r="E681" s="288"/>
      <c r="F681" s="42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1"/>
      <c r="I681" s="149">
        <f t="shared" si="17"/>
        <v>0</v>
      </c>
      <c r="J681" s="14"/>
    </row>
    <row r="682" spans="1:10" ht="12.4" hidden="1" customHeight="1">
      <c r="A682" s="13"/>
      <c r="B682" s="1"/>
      <c r="C682" s="35"/>
      <c r="D682" s="287"/>
      <c r="E682" s="288"/>
      <c r="F682" s="42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1"/>
      <c r="I682" s="149">
        <f t="shared" si="17"/>
        <v>0</v>
      </c>
      <c r="J682" s="14"/>
    </row>
    <row r="683" spans="1:10" ht="12.4" hidden="1" customHeight="1">
      <c r="A683" s="13"/>
      <c r="B683" s="1"/>
      <c r="C683" s="35"/>
      <c r="D683" s="287"/>
      <c r="E683" s="288"/>
      <c r="F683" s="42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1"/>
      <c r="I683" s="149">
        <f t="shared" si="17"/>
        <v>0</v>
      </c>
      <c r="J683" s="14"/>
    </row>
    <row r="684" spans="1:10" ht="12.4" hidden="1" customHeight="1">
      <c r="A684" s="13"/>
      <c r="B684" s="1"/>
      <c r="C684" s="35"/>
      <c r="D684" s="287"/>
      <c r="E684" s="288"/>
      <c r="F684" s="42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1"/>
      <c r="I684" s="149">
        <f t="shared" si="17"/>
        <v>0</v>
      </c>
      <c r="J684" s="14"/>
    </row>
    <row r="685" spans="1:10" ht="12.4" hidden="1" customHeight="1">
      <c r="A685" s="13"/>
      <c r="B685" s="1"/>
      <c r="C685" s="35"/>
      <c r="D685" s="287"/>
      <c r="E685" s="288"/>
      <c r="F685" s="42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1"/>
      <c r="I685" s="149">
        <f t="shared" si="17"/>
        <v>0</v>
      </c>
      <c r="J685" s="14"/>
    </row>
    <row r="686" spans="1:10" ht="12.4" hidden="1" customHeight="1">
      <c r="A686" s="13"/>
      <c r="B686" s="1"/>
      <c r="C686" s="35"/>
      <c r="D686" s="287"/>
      <c r="E686" s="288"/>
      <c r="F686" s="42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1"/>
      <c r="I686" s="149">
        <f t="shared" si="17"/>
        <v>0</v>
      </c>
      <c r="J686" s="14"/>
    </row>
    <row r="687" spans="1:10" ht="12.4" hidden="1" customHeight="1">
      <c r="A687" s="13"/>
      <c r="B687" s="1"/>
      <c r="C687" s="35"/>
      <c r="D687" s="287"/>
      <c r="E687" s="288"/>
      <c r="F687" s="42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1"/>
      <c r="I687" s="149">
        <f t="shared" si="17"/>
        <v>0</v>
      </c>
      <c r="J687" s="14"/>
    </row>
    <row r="688" spans="1:10" ht="12.4" hidden="1" customHeight="1">
      <c r="A688" s="13"/>
      <c r="B688" s="1"/>
      <c r="C688" s="35"/>
      <c r="D688" s="287"/>
      <c r="E688" s="288"/>
      <c r="F688" s="42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1"/>
      <c r="I688" s="149">
        <f t="shared" si="17"/>
        <v>0</v>
      </c>
      <c r="J688" s="14"/>
    </row>
    <row r="689" spans="1:10" ht="12.4" hidden="1" customHeight="1">
      <c r="A689" s="13"/>
      <c r="B689" s="1"/>
      <c r="C689" s="35"/>
      <c r="D689" s="287"/>
      <c r="E689" s="288"/>
      <c r="F689" s="42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1"/>
      <c r="I689" s="149">
        <f t="shared" si="17"/>
        <v>0</v>
      </c>
      <c r="J689" s="14"/>
    </row>
    <row r="690" spans="1:10" ht="12.4" hidden="1" customHeight="1">
      <c r="A690" s="13"/>
      <c r="B690" s="1"/>
      <c r="C690" s="35"/>
      <c r="D690" s="287"/>
      <c r="E690" s="288"/>
      <c r="F690" s="42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1"/>
      <c r="I690" s="149">
        <f t="shared" si="17"/>
        <v>0</v>
      </c>
      <c r="J690" s="14"/>
    </row>
    <row r="691" spans="1:10" ht="12.4" hidden="1" customHeight="1">
      <c r="A691" s="13"/>
      <c r="B691" s="1"/>
      <c r="C691" s="36"/>
      <c r="D691" s="287"/>
      <c r="E691" s="288"/>
      <c r="F691" s="42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1"/>
      <c r="I691" s="149">
        <f t="shared" si="17"/>
        <v>0</v>
      </c>
      <c r="J691" s="14"/>
    </row>
    <row r="692" spans="1:10" ht="12" hidden="1" customHeight="1">
      <c r="A692" s="13"/>
      <c r="B692" s="1"/>
      <c r="C692" s="35"/>
      <c r="D692" s="287"/>
      <c r="E692" s="288"/>
      <c r="F692" s="42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1"/>
      <c r="I692" s="149">
        <f t="shared" si="17"/>
        <v>0</v>
      </c>
      <c r="J692" s="14"/>
    </row>
    <row r="693" spans="1:10" ht="12.4" hidden="1" customHeight="1">
      <c r="A693" s="13"/>
      <c r="B693" s="1"/>
      <c r="C693" s="35"/>
      <c r="D693" s="287"/>
      <c r="E693" s="288"/>
      <c r="F693" s="42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1"/>
      <c r="I693" s="149">
        <f t="shared" si="17"/>
        <v>0</v>
      </c>
      <c r="J693" s="14"/>
    </row>
    <row r="694" spans="1:10" ht="12.4" hidden="1" customHeight="1">
      <c r="A694" s="13"/>
      <c r="B694" s="1"/>
      <c r="C694" s="35"/>
      <c r="D694" s="287"/>
      <c r="E694" s="288"/>
      <c r="F694" s="42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1"/>
      <c r="I694" s="149">
        <f t="shared" si="17"/>
        <v>0</v>
      </c>
      <c r="J694" s="14"/>
    </row>
    <row r="695" spans="1:10" ht="12.4" hidden="1" customHeight="1">
      <c r="A695" s="13"/>
      <c r="B695" s="1"/>
      <c r="C695" s="35"/>
      <c r="D695" s="287"/>
      <c r="E695" s="288"/>
      <c r="F695" s="42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1"/>
      <c r="I695" s="149">
        <f t="shared" si="17"/>
        <v>0</v>
      </c>
      <c r="J695" s="14"/>
    </row>
    <row r="696" spans="1:10" ht="12.4" hidden="1" customHeight="1">
      <c r="A696" s="13"/>
      <c r="B696" s="1"/>
      <c r="C696" s="35"/>
      <c r="D696" s="287"/>
      <c r="E696" s="288"/>
      <c r="F696" s="42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1"/>
      <c r="I696" s="149">
        <f t="shared" si="17"/>
        <v>0</v>
      </c>
      <c r="J696" s="14"/>
    </row>
    <row r="697" spans="1:10" ht="12.4" hidden="1" customHeight="1">
      <c r="A697" s="13"/>
      <c r="B697" s="1"/>
      <c r="C697" s="35"/>
      <c r="D697" s="287"/>
      <c r="E697" s="288"/>
      <c r="F697" s="42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1"/>
      <c r="I697" s="149">
        <f t="shared" si="17"/>
        <v>0</v>
      </c>
      <c r="J697" s="14"/>
    </row>
    <row r="698" spans="1:10" ht="12.4" hidden="1" customHeight="1">
      <c r="A698" s="13"/>
      <c r="B698" s="1"/>
      <c r="C698" s="35"/>
      <c r="D698" s="287"/>
      <c r="E698" s="288"/>
      <c r="F698" s="42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1"/>
      <c r="I698" s="149">
        <f t="shared" si="17"/>
        <v>0</v>
      </c>
      <c r="J698" s="14"/>
    </row>
    <row r="699" spans="1:10" ht="12.4" hidden="1" customHeight="1">
      <c r="A699" s="13"/>
      <c r="B699" s="1"/>
      <c r="C699" s="35"/>
      <c r="D699" s="287"/>
      <c r="E699" s="288"/>
      <c r="F699" s="42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1"/>
      <c r="I699" s="149">
        <f t="shared" si="17"/>
        <v>0</v>
      </c>
      <c r="J699" s="14"/>
    </row>
    <row r="700" spans="1:10" ht="12.4" hidden="1" customHeight="1">
      <c r="A700" s="13"/>
      <c r="B700" s="1"/>
      <c r="C700" s="35"/>
      <c r="D700" s="287"/>
      <c r="E700" s="288"/>
      <c r="F700" s="42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1"/>
      <c r="I700" s="149">
        <f t="shared" si="17"/>
        <v>0</v>
      </c>
      <c r="J700" s="14"/>
    </row>
    <row r="701" spans="1:10" ht="12.4" hidden="1" customHeight="1">
      <c r="A701" s="13"/>
      <c r="B701" s="1"/>
      <c r="C701" s="35"/>
      <c r="D701" s="287"/>
      <c r="E701" s="288"/>
      <c r="F701" s="42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1"/>
      <c r="I701" s="149">
        <f t="shared" si="17"/>
        <v>0</v>
      </c>
      <c r="J701" s="14"/>
    </row>
    <row r="702" spans="1:10" ht="12.4" hidden="1" customHeight="1">
      <c r="A702" s="13"/>
      <c r="B702" s="1"/>
      <c r="C702" s="35"/>
      <c r="D702" s="287"/>
      <c r="E702" s="288"/>
      <c r="F702" s="42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1"/>
      <c r="I702" s="149">
        <f t="shared" si="17"/>
        <v>0</v>
      </c>
      <c r="J702" s="14"/>
    </row>
    <row r="703" spans="1:10" ht="12.4" hidden="1" customHeight="1">
      <c r="A703" s="13"/>
      <c r="B703" s="1"/>
      <c r="C703" s="35"/>
      <c r="D703" s="287"/>
      <c r="E703" s="288"/>
      <c r="F703" s="42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1"/>
      <c r="I703" s="149">
        <f t="shared" si="17"/>
        <v>0</v>
      </c>
      <c r="J703" s="14"/>
    </row>
    <row r="704" spans="1:10" ht="12.4" hidden="1" customHeight="1">
      <c r="A704" s="13"/>
      <c r="B704" s="1"/>
      <c r="C704" s="35"/>
      <c r="D704" s="287"/>
      <c r="E704" s="288"/>
      <c r="F704" s="42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1"/>
      <c r="I704" s="149">
        <f t="shared" si="17"/>
        <v>0</v>
      </c>
      <c r="J704" s="14"/>
    </row>
    <row r="705" spans="1:10" ht="12.4" hidden="1" customHeight="1">
      <c r="A705" s="13"/>
      <c r="B705" s="1"/>
      <c r="C705" s="35"/>
      <c r="D705" s="287"/>
      <c r="E705" s="288"/>
      <c r="F705" s="42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1"/>
      <c r="I705" s="149">
        <f t="shared" si="17"/>
        <v>0</v>
      </c>
      <c r="J705" s="14"/>
    </row>
    <row r="706" spans="1:10" ht="12.4" hidden="1" customHeight="1">
      <c r="A706" s="13"/>
      <c r="B706" s="1"/>
      <c r="C706" s="35"/>
      <c r="D706" s="287"/>
      <c r="E706" s="288"/>
      <c r="F706" s="42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1"/>
      <c r="I706" s="149">
        <f t="shared" si="17"/>
        <v>0</v>
      </c>
      <c r="J706" s="14"/>
    </row>
    <row r="707" spans="1:10" ht="12.4" hidden="1" customHeight="1">
      <c r="A707" s="13"/>
      <c r="B707" s="1"/>
      <c r="C707" s="35"/>
      <c r="D707" s="287"/>
      <c r="E707" s="288"/>
      <c r="F707" s="42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1"/>
      <c r="I707" s="149">
        <f t="shared" si="17"/>
        <v>0</v>
      </c>
      <c r="J707" s="14"/>
    </row>
    <row r="708" spans="1:10" ht="12.4" hidden="1" customHeight="1">
      <c r="A708" s="13"/>
      <c r="B708" s="1"/>
      <c r="C708" s="35"/>
      <c r="D708" s="287"/>
      <c r="E708" s="288"/>
      <c r="F708" s="42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1"/>
      <c r="I708" s="149">
        <f t="shared" si="17"/>
        <v>0</v>
      </c>
      <c r="J708" s="14"/>
    </row>
    <row r="709" spans="1:10" ht="12.4" hidden="1" customHeight="1">
      <c r="A709" s="13"/>
      <c r="B709" s="1"/>
      <c r="C709" s="35"/>
      <c r="D709" s="287"/>
      <c r="E709" s="288"/>
      <c r="F709" s="42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1"/>
      <c r="I709" s="149">
        <f t="shared" si="17"/>
        <v>0</v>
      </c>
      <c r="J709" s="14"/>
    </row>
    <row r="710" spans="1:10" ht="12.4" hidden="1" customHeight="1">
      <c r="A710" s="13"/>
      <c r="B710" s="1"/>
      <c r="C710" s="35"/>
      <c r="D710" s="287"/>
      <c r="E710" s="288"/>
      <c r="F710" s="42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1"/>
      <c r="I710" s="149">
        <f t="shared" si="17"/>
        <v>0</v>
      </c>
      <c r="J710" s="14"/>
    </row>
    <row r="711" spans="1:10" ht="12.4" hidden="1" customHeight="1">
      <c r="A711" s="13"/>
      <c r="B711" s="1"/>
      <c r="C711" s="35"/>
      <c r="D711" s="287"/>
      <c r="E711" s="288"/>
      <c r="F711" s="42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1"/>
      <c r="I711" s="149">
        <f t="shared" si="17"/>
        <v>0</v>
      </c>
      <c r="J711" s="14"/>
    </row>
    <row r="712" spans="1:10" ht="12.4" hidden="1" customHeight="1">
      <c r="A712" s="13"/>
      <c r="B712" s="1"/>
      <c r="C712" s="35"/>
      <c r="D712" s="287"/>
      <c r="E712" s="288"/>
      <c r="F712" s="42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1"/>
      <c r="I712" s="149">
        <f t="shared" si="17"/>
        <v>0</v>
      </c>
      <c r="J712" s="14"/>
    </row>
    <row r="713" spans="1:10" ht="12.4" hidden="1" customHeight="1">
      <c r="A713" s="13"/>
      <c r="B713" s="1"/>
      <c r="C713" s="35"/>
      <c r="D713" s="287"/>
      <c r="E713" s="288"/>
      <c r="F713" s="42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1"/>
      <c r="I713" s="149">
        <f t="shared" si="17"/>
        <v>0</v>
      </c>
      <c r="J713" s="14"/>
    </row>
    <row r="714" spans="1:10" ht="12.4" hidden="1" customHeight="1">
      <c r="A714" s="13"/>
      <c r="B714" s="1"/>
      <c r="C714" s="35"/>
      <c r="D714" s="287"/>
      <c r="E714" s="288"/>
      <c r="F714" s="42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1"/>
      <c r="I714" s="149">
        <f t="shared" si="17"/>
        <v>0</v>
      </c>
      <c r="J714" s="14"/>
    </row>
    <row r="715" spans="1:10" ht="12.4" hidden="1" customHeight="1">
      <c r="A715" s="13"/>
      <c r="B715" s="1"/>
      <c r="C715" s="35"/>
      <c r="D715" s="287"/>
      <c r="E715" s="288"/>
      <c r="F715" s="42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1"/>
      <c r="I715" s="149">
        <f t="shared" si="17"/>
        <v>0</v>
      </c>
      <c r="J715" s="14"/>
    </row>
    <row r="716" spans="1:10" ht="12.4" hidden="1" customHeight="1">
      <c r="A716" s="13"/>
      <c r="B716" s="1"/>
      <c r="C716" s="35"/>
      <c r="D716" s="287"/>
      <c r="E716" s="288"/>
      <c r="F716" s="42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1"/>
      <c r="I716" s="149">
        <f t="shared" si="17"/>
        <v>0</v>
      </c>
      <c r="J716" s="14"/>
    </row>
    <row r="717" spans="1:10" ht="12.4" hidden="1" customHeight="1">
      <c r="A717" s="13"/>
      <c r="B717" s="1"/>
      <c r="C717" s="35"/>
      <c r="D717" s="287"/>
      <c r="E717" s="288"/>
      <c r="F717" s="42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1"/>
      <c r="I717" s="149">
        <f t="shared" si="17"/>
        <v>0</v>
      </c>
      <c r="J717" s="14"/>
    </row>
    <row r="718" spans="1:10" ht="12.4" hidden="1" customHeight="1">
      <c r="A718" s="13"/>
      <c r="B718" s="1"/>
      <c r="C718" s="35"/>
      <c r="D718" s="287"/>
      <c r="E718" s="288"/>
      <c r="F718" s="42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1"/>
      <c r="I718" s="149">
        <f t="shared" si="17"/>
        <v>0</v>
      </c>
      <c r="J718" s="14"/>
    </row>
    <row r="719" spans="1:10" ht="12.4" hidden="1" customHeight="1">
      <c r="A719" s="13"/>
      <c r="B719" s="1"/>
      <c r="C719" s="36"/>
      <c r="D719" s="287"/>
      <c r="E719" s="288"/>
      <c r="F719" s="42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1"/>
      <c r="I719" s="149">
        <f>ROUND(IF(ISNUMBER(B719), G719*B719, 0),5)</f>
        <v>0</v>
      </c>
      <c r="J719" s="14"/>
    </row>
    <row r="720" spans="1:10" ht="12" hidden="1" customHeight="1">
      <c r="A720" s="13"/>
      <c r="B720" s="1"/>
      <c r="C720" s="35"/>
      <c r="D720" s="287"/>
      <c r="E720" s="288"/>
      <c r="F720" s="42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1"/>
      <c r="I720" s="149">
        <f t="shared" ref="I720:I736" si="18">ROUND(IF(ISNUMBER(B720), G720*B720, 0),5)</f>
        <v>0</v>
      </c>
      <c r="J720" s="14"/>
    </row>
    <row r="721" spans="1:10" ht="12.4" hidden="1" customHeight="1">
      <c r="A721" s="13"/>
      <c r="B721" s="1"/>
      <c r="C721" s="35"/>
      <c r="D721" s="287"/>
      <c r="E721" s="288"/>
      <c r="F721" s="42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1"/>
      <c r="I721" s="149">
        <f t="shared" si="18"/>
        <v>0</v>
      </c>
      <c r="J721" s="14"/>
    </row>
    <row r="722" spans="1:10" ht="12.4" hidden="1" customHeight="1">
      <c r="A722" s="13"/>
      <c r="B722" s="1"/>
      <c r="C722" s="35"/>
      <c r="D722" s="287"/>
      <c r="E722" s="288"/>
      <c r="F722" s="42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1"/>
      <c r="I722" s="149">
        <f t="shared" si="18"/>
        <v>0</v>
      </c>
      <c r="J722" s="14"/>
    </row>
    <row r="723" spans="1:10" ht="12.4" hidden="1" customHeight="1">
      <c r="A723" s="13"/>
      <c r="B723" s="1"/>
      <c r="C723" s="35"/>
      <c r="D723" s="287"/>
      <c r="E723" s="288"/>
      <c r="F723" s="42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1"/>
      <c r="I723" s="149">
        <f t="shared" si="18"/>
        <v>0</v>
      </c>
      <c r="J723" s="14"/>
    </row>
    <row r="724" spans="1:10" ht="12.4" hidden="1" customHeight="1">
      <c r="A724" s="13"/>
      <c r="B724" s="1"/>
      <c r="C724" s="35"/>
      <c r="D724" s="287"/>
      <c r="E724" s="288"/>
      <c r="F724" s="42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1"/>
      <c r="I724" s="149">
        <f t="shared" si="18"/>
        <v>0</v>
      </c>
      <c r="J724" s="14"/>
    </row>
    <row r="725" spans="1:10" ht="12.4" hidden="1" customHeight="1">
      <c r="A725" s="13"/>
      <c r="B725" s="1"/>
      <c r="C725" s="35"/>
      <c r="D725" s="287"/>
      <c r="E725" s="288"/>
      <c r="F725" s="42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1"/>
      <c r="I725" s="149">
        <f t="shared" si="18"/>
        <v>0</v>
      </c>
      <c r="J725" s="14"/>
    </row>
    <row r="726" spans="1:10" ht="12.4" hidden="1" customHeight="1">
      <c r="A726" s="13"/>
      <c r="B726" s="1"/>
      <c r="C726" s="35"/>
      <c r="D726" s="287"/>
      <c r="E726" s="288"/>
      <c r="F726" s="42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1"/>
      <c r="I726" s="149">
        <f t="shared" si="18"/>
        <v>0</v>
      </c>
      <c r="J726" s="14"/>
    </row>
    <row r="727" spans="1:10" ht="12.4" hidden="1" customHeight="1">
      <c r="A727" s="13"/>
      <c r="B727" s="1"/>
      <c r="C727" s="35"/>
      <c r="D727" s="287"/>
      <c r="E727" s="288"/>
      <c r="F727" s="42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1"/>
      <c r="I727" s="149">
        <f t="shared" si="18"/>
        <v>0</v>
      </c>
      <c r="J727" s="14"/>
    </row>
    <row r="728" spans="1:10" ht="12.4" hidden="1" customHeight="1">
      <c r="A728" s="13"/>
      <c r="B728" s="1"/>
      <c r="C728" s="35"/>
      <c r="D728" s="287"/>
      <c r="E728" s="288"/>
      <c r="F728" s="42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1"/>
      <c r="I728" s="149">
        <f t="shared" si="18"/>
        <v>0</v>
      </c>
      <c r="J728" s="14"/>
    </row>
    <row r="729" spans="1:10" ht="12.4" hidden="1" customHeight="1">
      <c r="A729" s="13"/>
      <c r="B729" s="1"/>
      <c r="C729" s="35"/>
      <c r="D729" s="287"/>
      <c r="E729" s="288"/>
      <c r="F729" s="42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1"/>
      <c r="I729" s="149">
        <f t="shared" si="18"/>
        <v>0</v>
      </c>
      <c r="J729" s="14"/>
    </row>
    <row r="730" spans="1:10" ht="12.4" hidden="1" customHeight="1">
      <c r="A730" s="13"/>
      <c r="B730" s="1"/>
      <c r="C730" s="35"/>
      <c r="D730" s="287"/>
      <c r="E730" s="288"/>
      <c r="F730" s="42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1"/>
      <c r="I730" s="149">
        <f t="shared" si="18"/>
        <v>0</v>
      </c>
      <c r="J730" s="14"/>
    </row>
    <row r="731" spans="1:10" ht="12.4" hidden="1" customHeight="1">
      <c r="A731" s="13"/>
      <c r="B731" s="1"/>
      <c r="C731" s="35"/>
      <c r="D731" s="287"/>
      <c r="E731" s="288"/>
      <c r="F731" s="42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1"/>
      <c r="I731" s="149">
        <f t="shared" si="18"/>
        <v>0</v>
      </c>
      <c r="J731" s="14"/>
    </row>
    <row r="732" spans="1:10" ht="12.4" hidden="1" customHeight="1">
      <c r="A732" s="13"/>
      <c r="B732" s="1"/>
      <c r="C732" s="35"/>
      <c r="D732" s="287"/>
      <c r="E732" s="288"/>
      <c r="F732" s="42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1"/>
      <c r="I732" s="149">
        <f t="shared" si="18"/>
        <v>0</v>
      </c>
      <c r="J732" s="14"/>
    </row>
    <row r="733" spans="1:10" ht="12.4" hidden="1" customHeight="1">
      <c r="A733" s="13"/>
      <c r="B733" s="1"/>
      <c r="C733" s="35"/>
      <c r="D733" s="287"/>
      <c r="E733" s="288"/>
      <c r="F733" s="42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1"/>
      <c r="I733" s="149">
        <f t="shared" si="18"/>
        <v>0</v>
      </c>
      <c r="J733" s="14"/>
    </row>
    <row r="734" spans="1:10" ht="12.4" hidden="1" customHeight="1">
      <c r="A734" s="13"/>
      <c r="B734" s="1"/>
      <c r="C734" s="35"/>
      <c r="D734" s="287"/>
      <c r="E734" s="288"/>
      <c r="F734" s="42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1"/>
      <c r="I734" s="149">
        <f t="shared" si="18"/>
        <v>0</v>
      </c>
      <c r="J734" s="14"/>
    </row>
    <row r="735" spans="1:10" ht="12.4" hidden="1" customHeight="1">
      <c r="A735" s="13"/>
      <c r="B735" s="1"/>
      <c r="C735" s="36"/>
      <c r="D735" s="287"/>
      <c r="E735" s="288"/>
      <c r="F735" s="42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1"/>
      <c r="I735" s="149">
        <f t="shared" si="18"/>
        <v>0</v>
      </c>
      <c r="J735" s="14"/>
    </row>
    <row r="736" spans="1:10" ht="12.4" hidden="1" customHeight="1">
      <c r="A736" s="13"/>
      <c r="B736" s="1"/>
      <c r="C736" s="36"/>
      <c r="D736" s="287"/>
      <c r="E736" s="288"/>
      <c r="F736" s="42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1"/>
      <c r="I736" s="149">
        <f t="shared" si="18"/>
        <v>0</v>
      </c>
      <c r="J736" s="14"/>
    </row>
    <row r="737" spans="1:10" ht="12.4" hidden="1" customHeight="1">
      <c r="A737" s="13"/>
      <c r="B737" s="1"/>
      <c r="C737" s="35"/>
      <c r="D737" s="287"/>
      <c r="E737" s="288"/>
      <c r="F737" s="42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1"/>
      <c r="I737" s="149">
        <f>ROUND(IF(ISNUMBER(B737), G737*B737, 0),5)</f>
        <v>0</v>
      </c>
      <c r="J737" s="14"/>
    </row>
    <row r="738" spans="1:10" ht="12.4" hidden="1" customHeight="1">
      <c r="A738" s="13"/>
      <c r="B738" s="1"/>
      <c r="C738" s="35"/>
      <c r="D738" s="287"/>
      <c r="E738" s="288"/>
      <c r="F738" s="42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1"/>
      <c r="I738" s="149">
        <f t="shared" ref="I738:I775" si="19">ROUND(IF(ISNUMBER(B738), G738*B738, 0),5)</f>
        <v>0</v>
      </c>
      <c r="J738" s="14"/>
    </row>
    <row r="739" spans="1:10" ht="12.4" hidden="1" customHeight="1">
      <c r="A739" s="13"/>
      <c r="B739" s="1"/>
      <c r="C739" s="35"/>
      <c r="D739" s="287"/>
      <c r="E739" s="288"/>
      <c r="F739" s="42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1"/>
      <c r="I739" s="149">
        <f t="shared" si="19"/>
        <v>0</v>
      </c>
      <c r="J739" s="14"/>
    </row>
    <row r="740" spans="1:10" ht="12.4" hidden="1" customHeight="1">
      <c r="A740" s="13"/>
      <c r="B740" s="1"/>
      <c r="C740" s="35"/>
      <c r="D740" s="287"/>
      <c r="E740" s="288"/>
      <c r="F740" s="42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1"/>
      <c r="I740" s="149">
        <f t="shared" si="19"/>
        <v>0</v>
      </c>
      <c r="J740" s="14"/>
    </row>
    <row r="741" spans="1:10" ht="12.4" hidden="1" customHeight="1">
      <c r="A741" s="13"/>
      <c r="B741" s="1"/>
      <c r="C741" s="35"/>
      <c r="D741" s="287"/>
      <c r="E741" s="288"/>
      <c r="F741" s="42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1"/>
      <c r="I741" s="149">
        <f t="shared" si="19"/>
        <v>0</v>
      </c>
      <c r="J741" s="14"/>
    </row>
    <row r="742" spans="1:10" ht="12.4" hidden="1" customHeight="1">
      <c r="A742" s="13"/>
      <c r="B742" s="1"/>
      <c r="C742" s="35"/>
      <c r="D742" s="287"/>
      <c r="E742" s="288"/>
      <c r="F742" s="42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1"/>
      <c r="I742" s="149">
        <f t="shared" si="19"/>
        <v>0</v>
      </c>
      <c r="J742" s="14"/>
    </row>
    <row r="743" spans="1:10" ht="12.4" hidden="1" customHeight="1">
      <c r="A743" s="13"/>
      <c r="B743" s="1"/>
      <c r="C743" s="35"/>
      <c r="D743" s="287"/>
      <c r="E743" s="288"/>
      <c r="F743" s="42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1"/>
      <c r="I743" s="149">
        <f t="shared" si="19"/>
        <v>0</v>
      </c>
      <c r="J743" s="14"/>
    </row>
    <row r="744" spans="1:10" ht="12.4" hidden="1" customHeight="1">
      <c r="A744" s="13"/>
      <c r="B744" s="1"/>
      <c r="C744" s="35"/>
      <c r="D744" s="287"/>
      <c r="E744" s="288"/>
      <c r="F744" s="42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1"/>
      <c r="I744" s="149">
        <f t="shared" si="19"/>
        <v>0</v>
      </c>
      <c r="J744" s="14"/>
    </row>
    <row r="745" spans="1:10" ht="12.4" hidden="1" customHeight="1">
      <c r="A745" s="13"/>
      <c r="B745" s="1"/>
      <c r="C745" s="35"/>
      <c r="D745" s="287"/>
      <c r="E745" s="288"/>
      <c r="F745" s="42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1"/>
      <c r="I745" s="149">
        <f t="shared" si="19"/>
        <v>0</v>
      </c>
      <c r="J745" s="14"/>
    </row>
    <row r="746" spans="1:10" ht="12.4" hidden="1" customHeight="1">
      <c r="A746" s="13"/>
      <c r="B746" s="1"/>
      <c r="C746" s="35"/>
      <c r="D746" s="287"/>
      <c r="E746" s="288"/>
      <c r="F746" s="42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1"/>
      <c r="I746" s="149">
        <f t="shared" si="19"/>
        <v>0</v>
      </c>
      <c r="J746" s="14"/>
    </row>
    <row r="747" spans="1:10" ht="12.4" hidden="1" customHeight="1">
      <c r="A747" s="13"/>
      <c r="B747" s="1"/>
      <c r="C747" s="35"/>
      <c r="D747" s="287"/>
      <c r="E747" s="288"/>
      <c r="F747" s="42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1"/>
      <c r="I747" s="149">
        <f t="shared" si="19"/>
        <v>0</v>
      </c>
      <c r="J747" s="14"/>
    </row>
    <row r="748" spans="1:10" ht="12.4" hidden="1" customHeight="1">
      <c r="A748" s="13"/>
      <c r="B748" s="1"/>
      <c r="C748" s="36"/>
      <c r="D748" s="287"/>
      <c r="E748" s="288"/>
      <c r="F748" s="42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1"/>
      <c r="I748" s="149">
        <f t="shared" si="19"/>
        <v>0</v>
      </c>
      <c r="J748" s="14"/>
    </row>
    <row r="749" spans="1:10" ht="12" hidden="1" customHeight="1">
      <c r="A749" s="13"/>
      <c r="B749" s="1"/>
      <c r="C749" s="35"/>
      <c r="D749" s="287"/>
      <c r="E749" s="288"/>
      <c r="F749" s="42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1"/>
      <c r="I749" s="149">
        <f t="shared" si="19"/>
        <v>0</v>
      </c>
      <c r="J749" s="14"/>
    </row>
    <row r="750" spans="1:10" ht="12.4" hidden="1" customHeight="1">
      <c r="A750" s="13"/>
      <c r="B750" s="1"/>
      <c r="C750" s="35"/>
      <c r="D750" s="287"/>
      <c r="E750" s="288"/>
      <c r="F750" s="42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1"/>
      <c r="I750" s="149">
        <f t="shared" si="19"/>
        <v>0</v>
      </c>
      <c r="J750" s="14"/>
    </row>
    <row r="751" spans="1:10" ht="12.4" hidden="1" customHeight="1">
      <c r="A751" s="13"/>
      <c r="B751" s="1"/>
      <c r="C751" s="35"/>
      <c r="D751" s="287"/>
      <c r="E751" s="288"/>
      <c r="F751" s="42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1"/>
      <c r="I751" s="149">
        <f t="shared" si="19"/>
        <v>0</v>
      </c>
      <c r="J751" s="14"/>
    </row>
    <row r="752" spans="1:10" ht="12.4" hidden="1" customHeight="1">
      <c r="A752" s="13"/>
      <c r="B752" s="1"/>
      <c r="C752" s="35"/>
      <c r="D752" s="287"/>
      <c r="E752" s="288"/>
      <c r="F752" s="42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1"/>
      <c r="I752" s="149">
        <f t="shared" si="19"/>
        <v>0</v>
      </c>
      <c r="J752" s="14"/>
    </row>
    <row r="753" spans="1:10" ht="12.4" hidden="1" customHeight="1">
      <c r="A753" s="13"/>
      <c r="B753" s="1"/>
      <c r="C753" s="35"/>
      <c r="D753" s="287"/>
      <c r="E753" s="288"/>
      <c r="F753" s="42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1"/>
      <c r="I753" s="149">
        <f t="shared" si="19"/>
        <v>0</v>
      </c>
      <c r="J753" s="14"/>
    </row>
    <row r="754" spans="1:10" ht="12.4" hidden="1" customHeight="1">
      <c r="A754" s="13"/>
      <c r="B754" s="1"/>
      <c r="C754" s="35"/>
      <c r="D754" s="287"/>
      <c r="E754" s="288"/>
      <c r="F754" s="42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1"/>
      <c r="I754" s="149">
        <f t="shared" si="19"/>
        <v>0</v>
      </c>
      <c r="J754" s="14"/>
    </row>
    <row r="755" spans="1:10" ht="12.4" hidden="1" customHeight="1">
      <c r="A755" s="13"/>
      <c r="B755" s="1"/>
      <c r="C755" s="35"/>
      <c r="D755" s="287"/>
      <c r="E755" s="288"/>
      <c r="F755" s="42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1"/>
      <c r="I755" s="149">
        <f t="shared" si="19"/>
        <v>0</v>
      </c>
      <c r="J755" s="14"/>
    </row>
    <row r="756" spans="1:10" ht="12.4" hidden="1" customHeight="1">
      <c r="A756" s="13"/>
      <c r="B756" s="1"/>
      <c r="C756" s="35"/>
      <c r="D756" s="287"/>
      <c r="E756" s="288"/>
      <c r="F756" s="42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1"/>
      <c r="I756" s="149">
        <f t="shared" si="19"/>
        <v>0</v>
      </c>
      <c r="J756" s="14"/>
    </row>
    <row r="757" spans="1:10" ht="12.4" hidden="1" customHeight="1">
      <c r="A757" s="13"/>
      <c r="B757" s="1"/>
      <c r="C757" s="35"/>
      <c r="D757" s="287"/>
      <c r="E757" s="288"/>
      <c r="F757" s="42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1"/>
      <c r="I757" s="149">
        <f t="shared" si="19"/>
        <v>0</v>
      </c>
      <c r="J757" s="14"/>
    </row>
    <row r="758" spans="1:10" ht="12.4" hidden="1" customHeight="1">
      <c r="A758" s="13"/>
      <c r="B758" s="1"/>
      <c r="C758" s="35"/>
      <c r="D758" s="287"/>
      <c r="E758" s="288"/>
      <c r="F758" s="42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1"/>
      <c r="I758" s="149">
        <f t="shared" si="19"/>
        <v>0</v>
      </c>
      <c r="J758" s="14"/>
    </row>
    <row r="759" spans="1:10" ht="12.4" hidden="1" customHeight="1">
      <c r="A759" s="13"/>
      <c r="B759" s="1"/>
      <c r="C759" s="35"/>
      <c r="D759" s="287"/>
      <c r="E759" s="288"/>
      <c r="F759" s="42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1"/>
      <c r="I759" s="149">
        <f t="shared" si="19"/>
        <v>0</v>
      </c>
      <c r="J759" s="14"/>
    </row>
    <row r="760" spans="1:10" ht="12.4" hidden="1" customHeight="1">
      <c r="A760" s="13"/>
      <c r="B760" s="1"/>
      <c r="C760" s="35"/>
      <c r="D760" s="287"/>
      <c r="E760" s="288"/>
      <c r="F760" s="42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1"/>
      <c r="I760" s="149">
        <f t="shared" si="19"/>
        <v>0</v>
      </c>
      <c r="J760" s="14"/>
    </row>
    <row r="761" spans="1:10" ht="12.4" hidden="1" customHeight="1">
      <c r="A761" s="13"/>
      <c r="B761" s="1"/>
      <c r="C761" s="35"/>
      <c r="D761" s="287"/>
      <c r="E761" s="288"/>
      <c r="F761" s="42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1"/>
      <c r="I761" s="149">
        <f t="shared" si="19"/>
        <v>0</v>
      </c>
      <c r="J761" s="14"/>
    </row>
    <row r="762" spans="1:10" ht="12.4" hidden="1" customHeight="1">
      <c r="A762" s="13"/>
      <c r="B762" s="1"/>
      <c r="C762" s="35"/>
      <c r="D762" s="287"/>
      <c r="E762" s="288"/>
      <c r="F762" s="42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1"/>
      <c r="I762" s="149">
        <f t="shared" si="19"/>
        <v>0</v>
      </c>
      <c r="J762" s="14"/>
    </row>
    <row r="763" spans="1:10" ht="12.4" hidden="1" customHeight="1">
      <c r="A763" s="13"/>
      <c r="B763" s="1"/>
      <c r="C763" s="35"/>
      <c r="D763" s="287"/>
      <c r="E763" s="288"/>
      <c r="F763" s="42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1"/>
      <c r="I763" s="149">
        <f t="shared" si="19"/>
        <v>0</v>
      </c>
      <c r="J763" s="14"/>
    </row>
    <row r="764" spans="1:10" ht="12.4" hidden="1" customHeight="1">
      <c r="A764" s="13"/>
      <c r="B764" s="1"/>
      <c r="C764" s="35"/>
      <c r="D764" s="287"/>
      <c r="E764" s="288"/>
      <c r="F764" s="42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1"/>
      <c r="I764" s="149">
        <f t="shared" si="19"/>
        <v>0</v>
      </c>
      <c r="J764" s="14"/>
    </row>
    <row r="765" spans="1:10" ht="12.4" hidden="1" customHeight="1">
      <c r="A765" s="13"/>
      <c r="B765" s="1"/>
      <c r="C765" s="35"/>
      <c r="D765" s="287"/>
      <c r="E765" s="288"/>
      <c r="F765" s="42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1"/>
      <c r="I765" s="149">
        <f t="shared" si="19"/>
        <v>0</v>
      </c>
      <c r="J765" s="14"/>
    </row>
    <row r="766" spans="1:10" ht="12.4" hidden="1" customHeight="1">
      <c r="A766" s="13"/>
      <c r="B766" s="1"/>
      <c r="C766" s="35"/>
      <c r="D766" s="287"/>
      <c r="E766" s="288"/>
      <c r="F766" s="42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1"/>
      <c r="I766" s="149">
        <f t="shared" si="19"/>
        <v>0</v>
      </c>
      <c r="J766" s="14"/>
    </row>
    <row r="767" spans="1:10" ht="12.4" hidden="1" customHeight="1">
      <c r="A767" s="13"/>
      <c r="B767" s="1"/>
      <c r="C767" s="35"/>
      <c r="D767" s="287"/>
      <c r="E767" s="288"/>
      <c r="F767" s="42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1"/>
      <c r="I767" s="149">
        <f t="shared" si="19"/>
        <v>0</v>
      </c>
      <c r="J767" s="14"/>
    </row>
    <row r="768" spans="1:10" ht="12.4" hidden="1" customHeight="1">
      <c r="A768" s="13"/>
      <c r="B768" s="1"/>
      <c r="C768" s="35"/>
      <c r="D768" s="287"/>
      <c r="E768" s="288"/>
      <c r="F768" s="42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1"/>
      <c r="I768" s="149">
        <f t="shared" si="19"/>
        <v>0</v>
      </c>
      <c r="J768" s="14"/>
    </row>
    <row r="769" spans="1:10" ht="12.4" hidden="1" customHeight="1">
      <c r="A769" s="13"/>
      <c r="B769" s="1"/>
      <c r="C769" s="35"/>
      <c r="D769" s="287"/>
      <c r="E769" s="288"/>
      <c r="F769" s="42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1"/>
      <c r="I769" s="149">
        <f t="shared" si="19"/>
        <v>0</v>
      </c>
      <c r="J769" s="14"/>
    </row>
    <row r="770" spans="1:10" ht="12.4" hidden="1" customHeight="1">
      <c r="A770" s="13"/>
      <c r="B770" s="1"/>
      <c r="C770" s="35"/>
      <c r="D770" s="287"/>
      <c r="E770" s="288"/>
      <c r="F770" s="42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1"/>
      <c r="I770" s="149">
        <f t="shared" si="19"/>
        <v>0</v>
      </c>
      <c r="J770" s="14"/>
    </row>
    <row r="771" spans="1:10" ht="12.4" hidden="1" customHeight="1">
      <c r="A771" s="13"/>
      <c r="B771" s="1"/>
      <c r="C771" s="35"/>
      <c r="D771" s="287"/>
      <c r="E771" s="288"/>
      <c r="F771" s="42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1"/>
      <c r="I771" s="149">
        <f t="shared" si="19"/>
        <v>0</v>
      </c>
      <c r="J771" s="14"/>
    </row>
    <row r="772" spans="1:10" ht="12.4" hidden="1" customHeight="1">
      <c r="A772" s="13"/>
      <c r="B772" s="1"/>
      <c r="C772" s="35"/>
      <c r="D772" s="287"/>
      <c r="E772" s="288"/>
      <c r="F772" s="42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1"/>
      <c r="I772" s="149">
        <f t="shared" si="19"/>
        <v>0</v>
      </c>
      <c r="J772" s="14"/>
    </row>
    <row r="773" spans="1:10" ht="12.4" hidden="1" customHeight="1">
      <c r="A773" s="13"/>
      <c r="B773" s="1"/>
      <c r="C773" s="35"/>
      <c r="D773" s="287"/>
      <c r="E773" s="288"/>
      <c r="F773" s="42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1"/>
      <c r="I773" s="149">
        <f t="shared" si="19"/>
        <v>0</v>
      </c>
      <c r="J773" s="14"/>
    </row>
    <row r="774" spans="1:10" ht="12.4" hidden="1" customHeight="1">
      <c r="A774" s="13"/>
      <c r="B774" s="1"/>
      <c r="C774" s="35"/>
      <c r="D774" s="287"/>
      <c r="E774" s="288"/>
      <c r="F774" s="42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1"/>
      <c r="I774" s="149">
        <f t="shared" si="19"/>
        <v>0</v>
      </c>
      <c r="J774" s="14"/>
    </row>
    <row r="775" spans="1:10" ht="12.4" hidden="1" customHeight="1">
      <c r="A775" s="13"/>
      <c r="B775" s="1"/>
      <c r="C775" s="35"/>
      <c r="D775" s="287"/>
      <c r="E775" s="288"/>
      <c r="F775" s="42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1"/>
      <c r="I775" s="149">
        <f t="shared" si="19"/>
        <v>0</v>
      </c>
      <c r="J775" s="14"/>
    </row>
    <row r="776" spans="1:10" ht="12.4" hidden="1" customHeight="1">
      <c r="A776" s="13"/>
      <c r="B776" s="1"/>
      <c r="C776" s="36"/>
      <c r="D776" s="287"/>
      <c r="E776" s="288"/>
      <c r="F776" s="42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1"/>
      <c r="I776" s="149">
        <f>ROUND(IF(ISNUMBER(B776), G776*B776, 0),5)</f>
        <v>0</v>
      </c>
      <c r="J776" s="14"/>
    </row>
    <row r="777" spans="1:10" ht="12" hidden="1" customHeight="1">
      <c r="A777" s="13"/>
      <c r="B777" s="1"/>
      <c r="C777" s="35"/>
      <c r="D777" s="287"/>
      <c r="E777" s="288"/>
      <c r="F777" s="42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1"/>
      <c r="I777" s="149">
        <f t="shared" ref="I777:I840" si="20">ROUND(IF(ISNUMBER(B777), G777*B777, 0),5)</f>
        <v>0</v>
      </c>
      <c r="J777" s="14"/>
    </row>
    <row r="778" spans="1:10" ht="12.4" hidden="1" customHeight="1">
      <c r="A778" s="13"/>
      <c r="B778" s="1"/>
      <c r="C778" s="35"/>
      <c r="D778" s="287"/>
      <c r="E778" s="288"/>
      <c r="F778" s="42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1"/>
      <c r="I778" s="149">
        <f t="shared" si="20"/>
        <v>0</v>
      </c>
      <c r="J778" s="14"/>
    </row>
    <row r="779" spans="1:10" ht="12.4" hidden="1" customHeight="1">
      <c r="A779" s="13"/>
      <c r="B779" s="1"/>
      <c r="C779" s="35"/>
      <c r="D779" s="287"/>
      <c r="E779" s="288"/>
      <c r="F779" s="42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1"/>
      <c r="I779" s="149">
        <f t="shared" si="20"/>
        <v>0</v>
      </c>
      <c r="J779" s="14"/>
    </row>
    <row r="780" spans="1:10" ht="12.4" hidden="1" customHeight="1">
      <c r="A780" s="13"/>
      <c r="B780" s="1"/>
      <c r="C780" s="35"/>
      <c r="D780" s="287"/>
      <c r="E780" s="288"/>
      <c r="F780" s="42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1"/>
      <c r="I780" s="149">
        <f t="shared" si="20"/>
        <v>0</v>
      </c>
      <c r="J780" s="14"/>
    </row>
    <row r="781" spans="1:10" ht="12.4" hidden="1" customHeight="1">
      <c r="A781" s="13"/>
      <c r="B781" s="1"/>
      <c r="C781" s="35"/>
      <c r="D781" s="287"/>
      <c r="E781" s="288"/>
      <c r="F781" s="42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1"/>
      <c r="I781" s="149">
        <f t="shared" si="20"/>
        <v>0</v>
      </c>
      <c r="J781" s="14"/>
    </row>
    <row r="782" spans="1:10" ht="12.4" hidden="1" customHeight="1">
      <c r="A782" s="13"/>
      <c r="B782" s="1"/>
      <c r="C782" s="35"/>
      <c r="D782" s="287"/>
      <c r="E782" s="288"/>
      <c r="F782" s="42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1"/>
      <c r="I782" s="149">
        <f t="shared" si="20"/>
        <v>0</v>
      </c>
      <c r="J782" s="14"/>
    </row>
    <row r="783" spans="1:10" ht="12.4" hidden="1" customHeight="1">
      <c r="A783" s="13"/>
      <c r="B783" s="1"/>
      <c r="C783" s="35"/>
      <c r="D783" s="287"/>
      <c r="E783" s="288"/>
      <c r="F783" s="42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1"/>
      <c r="I783" s="149">
        <f t="shared" si="20"/>
        <v>0</v>
      </c>
      <c r="J783" s="14"/>
    </row>
    <row r="784" spans="1:10" ht="12.4" hidden="1" customHeight="1">
      <c r="A784" s="13"/>
      <c r="B784" s="1"/>
      <c r="C784" s="35"/>
      <c r="D784" s="287"/>
      <c r="E784" s="288"/>
      <c r="F784" s="42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1"/>
      <c r="I784" s="149">
        <f t="shared" si="20"/>
        <v>0</v>
      </c>
      <c r="J784" s="14"/>
    </row>
    <row r="785" spans="1:10" ht="12.4" hidden="1" customHeight="1">
      <c r="A785" s="13"/>
      <c r="B785" s="1"/>
      <c r="C785" s="35"/>
      <c r="D785" s="287"/>
      <c r="E785" s="288"/>
      <c r="F785" s="42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1"/>
      <c r="I785" s="149">
        <f t="shared" si="20"/>
        <v>0</v>
      </c>
      <c r="J785" s="14"/>
    </row>
    <row r="786" spans="1:10" ht="12.4" hidden="1" customHeight="1">
      <c r="A786" s="13"/>
      <c r="B786" s="1"/>
      <c r="C786" s="35"/>
      <c r="D786" s="287"/>
      <c r="E786" s="288"/>
      <c r="F786" s="42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1"/>
      <c r="I786" s="149">
        <f t="shared" si="20"/>
        <v>0</v>
      </c>
      <c r="J786" s="14"/>
    </row>
    <row r="787" spans="1:10" ht="12.4" hidden="1" customHeight="1">
      <c r="A787" s="13"/>
      <c r="B787" s="1"/>
      <c r="C787" s="35"/>
      <c r="D787" s="287"/>
      <c r="E787" s="288"/>
      <c r="F787" s="42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1"/>
      <c r="I787" s="149">
        <f t="shared" si="20"/>
        <v>0</v>
      </c>
      <c r="J787" s="14"/>
    </row>
    <row r="788" spans="1:10" ht="12.4" hidden="1" customHeight="1">
      <c r="A788" s="13"/>
      <c r="B788" s="1"/>
      <c r="C788" s="35"/>
      <c r="D788" s="287"/>
      <c r="E788" s="288"/>
      <c r="F788" s="42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1"/>
      <c r="I788" s="149">
        <f t="shared" si="20"/>
        <v>0</v>
      </c>
      <c r="J788" s="14"/>
    </row>
    <row r="789" spans="1:10" ht="12.4" hidden="1" customHeight="1">
      <c r="A789" s="13"/>
      <c r="B789" s="1"/>
      <c r="C789" s="35"/>
      <c r="D789" s="287"/>
      <c r="E789" s="288"/>
      <c r="F789" s="42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1"/>
      <c r="I789" s="149">
        <f t="shared" si="20"/>
        <v>0</v>
      </c>
      <c r="J789" s="14"/>
    </row>
    <row r="790" spans="1:10" ht="12.4" hidden="1" customHeight="1">
      <c r="A790" s="13"/>
      <c r="B790" s="1"/>
      <c r="C790" s="35"/>
      <c r="D790" s="287"/>
      <c r="E790" s="288"/>
      <c r="F790" s="42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1"/>
      <c r="I790" s="149">
        <f t="shared" si="20"/>
        <v>0</v>
      </c>
      <c r="J790" s="14"/>
    </row>
    <row r="791" spans="1:10" ht="12.4" hidden="1" customHeight="1">
      <c r="A791" s="13"/>
      <c r="B791" s="1"/>
      <c r="C791" s="35"/>
      <c r="D791" s="287"/>
      <c r="E791" s="288"/>
      <c r="F791" s="42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1"/>
      <c r="I791" s="149">
        <f t="shared" si="20"/>
        <v>0</v>
      </c>
      <c r="J791" s="14"/>
    </row>
    <row r="792" spans="1:10" ht="12.4" hidden="1" customHeight="1">
      <c r="A792" s="13"/>
      <c r="B792" s="1"/>
      <c r="C792" s="35"/>
      <c r="D792" s="287"/>
      <c r="E792" s="288"/>
      <c r="F792" s="42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1"/>
      <c r="I792" s="149">
        <f t="shared" si="20"/>
        <v>0</v>
      </c>
      <c r="J792" s="14"/>
    </row>
    <row r="793" spans="1:10" ht="12.4" hidden="1" customHeight="1">
      <c r="A793" s="13"/>
      <c r="B793" s="1"/>
      <c r="C793" s="35"/>
      <c r="D793" s="287"/>
      <c r="E793" s="288"/>
      <c r="F793" s="42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1"/>
      <c r="I793" s="149">
        <f t="shared" si="20"/>
        <v>0</v>
      </c>
      <c r="J793" s="14"/>
    </row>
    <row r="794" spans="1:10" ht="12.4" hidden="1" customHeight="1">
      <c r="A794" s="13"/>
      <c r="B794" s="1"/>
      <c r="C794" s="35"/>
      <c r="D794" s="287"/>
      <c r="E794" s="288"/>
      <c r="F794" s="42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1"/>
      <c r="I794" s="149">
        <f t="shared" si="20"/>
        <v>0</v>
      </c>
      <c r="J794" s="14"/>
    </row>
    <row r="795" spans="1:10" ht="12.4" hidden="1" customHeight="1">
      <c r="A795" s="13"/>
      <c r="B795" s="1"/>
      <c r="C795" s="35"/>
      <c r="D795" s="287"/>
      <c r="E795" s="288"/>
      <c r="F795" s="42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1"/>
      <c r="I795" s="149">
        <f t="shared" si="20"/>
        <v>0</v>
      </c>
      <c r="J795" s="14"/>
    </row>
    <row r="796" spans="1:10" ht="12.4" hidden="1" customHeight="1">
      <c r="A796" s="13"/>
      <c r="B796" s="1"/>
      <c r="C796" s="35"/>
      <c r="D796" s="287"/>
      <c r="E796" s="288"/>
      <c r="F796" s="42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1"/>
      <c r="I796" s="149">
        <f t="shared" si="20"/>
        <v>0</v>
      </c>
      <c r="J796" s="14"/>
    </row>
    <row r="797" spans="1:10" ht="12.4" hidden="1" customHeight="1">
      <c r="A797" s="13"/>
      <c r="B797" s="1"/>
      <c r="C797" s="35"/>
      <c r="D797" s="287"/>
      <c r="E797" s="288"/>
      <c r="F797" s="42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1"/>
      <c r="I797" s="149">
        <f t="shared" si="20"/>
        <v>0</v>
      </c>
      <c r="J797" s="14"/>
    </row>
    <row r="798" spans="1:10" ht="12.4" hidden="1" customHeight="1">
      <c r="A798" s="13"/>
      <c r="B798" s="1"/>
      <c r="C798" s="35"/>
      <c r="D798" s="287"/>
      <c r="E798" s="288"/>
      <c r="F798" s="42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1"/>
      <c r="I798" s="149">
        <f t="shared" si="20"/>
        <v>0</v>
      </c>
      <c r="J798" s="14"/>
    </row>
    <row r="799" spans="1:10" ht="12.4" hidden="1" customHeight="1">
      <c r="A799" s="13"/>
      <c r="B799" s="1"/>
      <c r="C799" s="35"/>
      <c r="D799" s="287"/>
      <c r="E799" s="288"/>
      <c r="F799" s="42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1"/>
      <c r="I799" s="149">
        <f t="shared" si="20"/>
        <v>0</v>
      </c>
      <c r="J799" s="14"/>
    </row>
    <row r="800" spans="1:10" ht="12.4" hidden="1" customHeight="1">
      <c r="A800" s="13"/>
      <c r="B800" s="1"/>
      <c r="C800" s="36"/>
      <c r="D800" s="287"/>
      <c r="E800" s="288"/>
      <c r="F800" s="42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1"/>
      <c r="I800" s="149">
        <f t="shared" si="20"/>
        <v>0</v>
      </c>
      <c r="J800" s="14"/>
    </row>
    <row r="801" spans="1:10" ht="12" hidden="1" customHeight="1">
      <c r="A801" s="13"/>
      <c r="B801" s="1"/>
      <c r="C801" s="35"/>
      <c r="D801" s="287"/>
      <c r="E801" s="288"/>
      <c r="F801" s="42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1"/>
      <c r="I801" s="149">
        <f t="shared" si="20"/>
        <v>0</v>
      </c>
      <c r="J801" s="14"/>
    </row>
    <row r="802" spans="1:10" ht="12.4" hidden="1" customHeight="1">
      <c r="A802" s="13"/>
      <c r="B802" s="1"/>
      <c r="C802" s="35"/>
      <c r="D802" s="287"/>
      <c r="E802" s="288"/>
      <c r="F802" s="42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1"/>
      <c r="I802" s="149">
        <f t="shared" si="20"/>
        <v>0</v>
      </c>
      <c r="J802" s="14"/>
    </row>
    <row r="803" spans="1:10" ht="12.4" hidden="1" customHeight="1">
      <c r="A803" s="13"/>
      <c r="B803" s="1"/>
      <c r="C803" s="35"/>
      <c r="D803" s="287"/>
      <c r="E803" s="288"/>
      <c r="F803" s="42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1"/>
      <c r="I803" s="149">
        <f t="shared" si="20"/>
        <v>0</v>
      </c>
      <c r="J803" s="14"/>
    </row>
    <row r="804" spans="1:10" ht="12.4" hidden="1" customHeight="1">
      <c r="A804" s="13"/>
      <c r="B804" s="1"/>
      <c r="C804" s="35"/>
      <c r="D804" s="287"/>
      <c r="E804" s="288"/>
      <c r="F804" s="42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1"/>
      <c r="I804" s="149">
        <f t="shared" si="20"/>
        <v>0</v>
      </c>
      <c r="J804" s="14"/>
    </row>
    <row r="805" spans="1:10" ht="12.4" hidden="1" customHeight="1">
      <c r="A805" s="13"/>
      <c r="B805" s="1"/>
      <c r="C805" s="35"/>
      <c r="D805" s="287"/>
      <c r="E805" s="288"/>
      <c r="F805" s="42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1"/>
      <c r="I805" s="149">
        <f t="shared" si="20"/>
        <v>0</v>
      </c>
      <c r="J805" s="14"/>
    </row>
    <row r="806" spans="1:10" ht="12.4" hidden="1" customHeight="1">
      <c r="A806" s="13"/>
      <c r="B806" s="1"/>
      <c r="C806" s="35"/>
      <c r="D806" s="287"/>
      <c r="E806" s="288"/>
      <c r="F806" s="42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1"/>
      <c r="I806" s="149">
        <f t="shared" si="20"/>
        <v>0</v>
      </c>
      <c r="J806" s="14"/>
    </row>
    <row r="807" spans="1:10" ht="12.4" hidden="1" customHeight="1">
      <c r="A807" s="13"/>
      <c r="B807" s="1"/>
      <c r="C807" s="35"/>
      <c r="D807" s="287"/>
      <c r="E807" s="288"/>
      <c r="F807" s="42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1"/>
      <c r="I807" s="149">
        <f t="shared" si="20"/>
        <v>0</v>
      </c>
      <c r="J807" s="14"/>
    </row>
    <row r="808" spans="1:10" ht="12.4" hidden="1" customHeight="1">
      <c r="A808" s="13"/>
      <c r="B808" s="1"/>
      <c r="C808" s="35"/>
      <c r="D808" s="287"/>
      <c r="E808" s="288"/>
      <c r="F808" s="42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1"/>
      <c r="I808" s="149">
        <f t="shared" si="20"/>
        <v>0</v>
      </c>
      <c r="J808" s="14"/>
    </row>
    <row r="809" spans="1:10" ht="12.4" hidden="1" customHeight="1">
      <c r="A809" s="13"/>
      <c r="B809" s="1"/>
      <c r="C809" s="35"/>
      <c r="D809" s="287"/>
      <c r="E809" s="288"/>
      <c r="F809" s="42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1"/>
      <c r="I809" s="149">
        <f t="shared" si="20"/>
        <v>0</v>
      </c>
      <c r="J809" s="14"/>
    </row>
    <row r="810" spans="1:10" ht="12.4" hidden="1" customHeight="1">
      <c r="A810" s="13"/>
      <c r="B810" s="1"/>
      <c r="C810" s="35"/>
      <c r="D810" s="287"/>
      <c r="E810" s="288"/>
      <c r="F810" s="42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1"/>
      <c r="I810" s="149">
        <f t="shared" si="20"/>
        <v>0</v>
      </c>
      <c r="J810" s="14"/>
    </row>
    <row r="811" spans="1:10" ht="12.4" hidden="1" customHeight="1">
      <c r="A811" s="13"/>
      <c r="B811" s="1"/>
      <c r="C811" s="35"/>
      <c r="D811" s="287"/>
      <c r="E811" s="288"/>
      <c r="F811" s="42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1"/>
      <c r="I811" s="149">
        <f t="shared" si="20"/>
        <v>0</v>
      </c>
      <c r="J811" s="14"/>
    </row>
    <row r="812" spans="1:10" ht="12.4" hidden="1" customHeight="1">
      <c r="A812" s="13"/>
      <c r="B812" s="1"/>
      <c r="C812" s="35"/>
      <c r="D812" s="287"/>
      <c r="E812" s="288"/>
      <c r="F812" s="42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1"/>
      <c r="I812" s="149">
        <f t="shared" si="20"/>
        <v>0</v>
      </c>
      <c r="J812" s="14"/>
    </row>
    <row r="813" spans="1:10" ht="12.4" hidden="1" customHeight="1">
      <c r="A813" s="13"/>
      <c r="B813" s="1"/>
      <c r="C813" s="35"/>
      <c r="D813" s="287"/>
      <c r="E813" s="288"/>
      <c r="F813" s="42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1"/>
      <c r="I813" s="149">
        <f t="shared" si="20"/>
        <v>0</v>
      </c>
      <c r="J813" s="14"/>
    </row>
    <row r="814" spans="1:10" ht="12.4" hidden="1" customHeight="1">
      <c r="A814" s="13"/>
      <c r="B814" s="1"/>
      <c r="C814" s="35"/>
      <c r="D814" s="287"/>
      <c r="E814" s="288"/>
      <c r="F814" s="42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1"/>
      <c r="I814" s="149">
        <f t="shared" si="20"/>
        <v>0</v>
      </c>
      <c r="J814" s="14"/>
    </row>
    <row r="815" spans="1:10" ht="12.4" hidden="1" customHeight="1">
      <c r="A815" s="13"/>
      <c r="B815" s="1"/>
      <c r="C815" s="35"/>
      <c r="D815" s="287"/>
      <c r="E815" s="288"/>
      <c r="F815" s="42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1"/>
      <c r="I815" s="149">
        <f t="shared" si="20"/>
        <v>0</v>
      </c>
      <c r="J815" s="14"/>
    </row>
    <row r="816" spans="1:10" ht="12.4" hidden="1" customHeight="1">
      <c r="A816" s="13"/>
      <c r="B816" s="1"/>
      <c r="C816" s="35"/>
      <c r="D816" s="287"/>
      <c r="E816" s="288"/>
      <c r="F816" s="42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1"/>
      <c r="I816" s="149">
        <f t="shared" si="20"/>
        <v>0</v>
      </c>
      <c r="J816" s="14"/>
    </row>
    <row r="817" spans="1:10" ht="12.4" hidden="1" customHeight="1">
      <c r="A817" s="13"/>
      <c r="B817" s="1"/>
      <c r="C817" s="35"/>
      <c r="D817" s="287"/>
      <c r="E817" s="288"/>
      <c r="F817" s="42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1"/>
      <c r="I817" s="149">
        <f t="shared" si="20"/>
        <v>0</v>
      </c>
      <c r="J817" s="14"/>
    </row>
    <row r="818" spans="1:10" ht="12.4" hidden="1" customHeight="1">
      <c r="A818" s="13"/>
      <c r="B818" s="1"/>
      <c r="C818" s="35"/>
      <c r="D818" s="287"/>
      <c r="E818" s="288"/>
      <c r="F818" s="42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1"/>
      <c r="I818" s="149">
        <f t="shared" si="20"/>
        <v>0</v>
      </c>
      <c r="J818" s="14"/>
    </row>
    <row r="819" spans="1:10" ht="12.4" hidden="1" customHeight="1">
      <c r="A819" s="13"/>
      <c r="B819" s="1"/>
      <c r="C819" s="35"/>
      <c r="D819" s="287"/>
      <c r="E819" s="288"/>
      <c r="F819" s="42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1"/>
      <c r="I819" s="149">
        <f t="shared" si="20"/>
        <v>0</v>
      </c>
      <c r="J819" s="14"/>
    </row>
    <row r="820" spans="1:10" ht="12.4" hidden="1" customHeight="1">
      <c r="A820" s="13"/>
      <c r="B820" s="1"/>
      <c r="C820" s="35"/>
      <c r="D820" s="287"/>
      <c r="E820" s="288"/>
      <c r="F820" s="42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1"/>
      <c r="I820" s="149">
        <f t="shared" si="20"/>
        <v>0</v>
      </c>
      <c r="J820" s="14"/>
    </row>
    <row r="821" spans="1:10" ht="12.4" hidden="1" customHeight="1">
      <c r="A821" s="13"/>
      <c r="B821" s="1"/>
      <c r="C821" s="35"/>
      <c r="D821" s="287"/>
      <c r="E821" s="288"/>
      <c r="F821" s="42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1"/>
      <c r="I821" s="149">
        <f t="shared" si="20"/>
        <v>0</v>
      </c>
      <c r="J821" s="14"/>
    </row>
    <row r="822" spans="1:10" ht="12.4" hidden="1" customHeight="1">
      <c r="A822" s="13"/>
      <c r="B822" s="1"/>
      <c r="C822" s="35"/>
      <c r="D822" s="287"/>
      <c r="E822" s="288"/>
      <c r="F822" s="42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1"/>
      <c r="I822" s="149">
        <f t="shared" si="20"/>
        <v>0</v>
      </c>
      <c r="J822" s="14"/>
    </row>
    <row r="823" spans="1:10" ht="12.4" hidden="1" customHeight="1">
      <c r="A823" s="13"/>
      <c r="B823" s="1"/>
      <c r="C823" s="35"/>
      <c r="D823" s="287"/>
      <c r="E823" s="288"/>
      <c r="F823" s="42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1"/>
      <c r="I823" s="149">
        <f t="shared" si="20"/>
        <v>0</v>
      </c>
      <c r="J823" s="14"/>
    </row>
    <row r="824" spans="1:10" ht="12.4" hidden="1" customHeight="1">
      <c r="A824" s="13"/>
      <c r="B824" s="1"/>
      <c r="C824" s="35"/>
      <c r="D824" s="287"/>
      <c r="E824" s="288"/>
      <c r="F824" s="42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1"/>
      <c r="I824" s="149">
        <f t="shared" si="20"/>
        <v>0</v>
      </c>
      <c r="J824" s="14"/>
    </row>
    <row r="825" spans="1:10" ht="12.4" hidden="1" customHeight="1">
      <c r="A825" s="13"/>
      <c r="B825" s="1"/>
      <c r="C825" s="35"/>
      <c r="D825" s="287"/>
      <c r="E825" s="288"/>
      <c r="F825" s="42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1"/>
      <c r="I825" s="149">
        <f t="shared" si="20"/>
        <v>0</v>
      </c>
      <c r="J825" s="14"/>
    </row>
    <row r="826" spans="1:10" ht="12.4" hidden="1" customHeight="1">
      <c r="A826" s="13"/>
      <c r="B826" s="1"/>
      <c r="C826" s="35"/>
      <c r="D826" s="287"/>
      <c r="E826" s="288"/>
      <c r="F826" s="42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1"/>
      <c r="I826" s="149">
        <f t="shared" si="20"/>
        <v>0</v>
      </c>
      <c r="J826" s="14"/>
    </row>
    <row r="827" spans="1:10" ht="12.4" hidden="1" customHeight="1">
      <c r="A827" s="13"/>
      <c r="B827" s="1"/>
      <c r="C827" s="35"/>
      <c r="D827" s="287"/>
      <c r="E827" s="288"/>
      <c r="F827" s="42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1"/>
      <c r="I827" s="149">
        <f t="shared" si="20"/>
        <v>0</v>
      </c>
      <c r="J827" s="14"/>
    </row>
    <row r="828" spans="1:10" ht="12.4" hidden="1" customHeight="1">
      <c r="A828" s="13"/>
      <c r="B828" s="1"/>
      <c r="C828" s="36"/>
      <c r="D828" s="287"/>
      <c r="E828" s="288"/>
      <c r="F828" s="42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1"/>
      <c r="I828" s="149">
        <f t="shared" si="20"/>
        <v>0</v>
      </c>
      <c r="J828" s="14"/>
    </row>
    <row r="829" spans="1:10" ht="12" hidden="1" customHeight="1">
      <c r="A829" s="13"/>
      <c r="B829" s="1"/>
      <c r="C829" s="35"/>
      <c r="D829" s="287"/>
      <c r="E829" s="288"/>
      <c r="F829" s="42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1"/>
      <c r="I829" s="149">
        <f t="shared" si="20"/>
        <v>0</v>
      </c>
      <c r="J829" s="14"/>
    </row>
    <row r="830" spans="1:10" ht="12.4" hidden="1" customHeight="1">
      <c r="A830" s="13"/>
      <c r="B830" s="1"/>
      <c r="C830" s="35"/>
      <c r="D830" s="287"/>
      <c r="E830" s="288"/>
      <c r="F830" s="42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1"/>
      <c r="I830" s="149">
        <f t="shared" si="20"/>
        <v>0</v>
      </c>
      <c r="J830" s="14"/>
    </row>
    <row r="831" spans="1:10" ht="12.4" hidden="1" customHeight="1">
      <c r="A831" s="13"/>
      <c r="B831" s="1"/>
      <c r="C831" s="35"/>
      <c r="D831" s="287"/>
      <c r="E831" s="288"/>
      <c r="F831" s="42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1"/>
      <c r="I831" s="149">
        <f t="shared" si="20"/>
        <v>0</v>
      </c>
      <c r="J831" s="14"/>
    </row>
    <row r="832" spans="1:10" ht="12.4" hidden="1" customHeight="1">
      <c r="A832" s="13"/>
      <c r="B832" s="1"/>
      <c r="C832" s="35"/>
      <c r="D832" s="287"/>
      <c r="E832" s="288"/>
      <c r="F832" s="42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1"/>
      <c r="I832" s="149">
        <f t="shared" si="20"/>
        <v>0</v>
      </c>
      <c r="J832" s="14"/>
    </row>
    <row r="833" spans="1:10" ht="12.4" hidden="1" customHeight="1">
      <c r="A833" s="13"/>
      <c r="B833" s="1"/>
      <c r="C833" s="35"/>
      <c r="D833" s="287"/>
      <c r="E833" s="288"/>
      <c r="F833" s="42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1"/>
      <c r="I833" s="149">
        <f t="shared" si="20"/>
        <v>0</v>
      </c>
      <c r="J833" s="14"/>
    </row>
    <row r="834" spans="1:10" ht="12.4" hidden="1" customHeight="1">
      <c r="A834" s="13"/>
      <c r="B834" s="1"/>
      <c r="C834" s="35"/>
      <c r="D834" s="287"/>
      <c r="E834" s="288"/>
      <c r="F834" s="42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1"/>
      <c r="I834" s="149">
        <f t="shared" si="20"/>
        <v>0</v>
      </c>
      <c r="J834" s="14"/>
    </row>
    <row r="835" spans="1:10" ht="12.4" hidden="1" customHeight="1">
      <c r="A835" s="13"/>
      <c r="B835" s="1"/>
      <c r="C835" s="35"/>
      <c r="D835" s="287"/>
      <c r="E835" s="288"/>
      <c r="F835" s="42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1"/>
      <c r="I835" s="149">
        <f t="shared" si="20"/>
        <v>0</v>
      </c>
      <c r="J835" s="14"/>
    </row>
    <row r="836" spans="1:10" ht="12.4" hidden="1" customHeight="1">
      <c r="A836" s="13"/>
      <c r="B836" s="1"/>
      <c r="C836" s="35"/>
      <c r="D836" s="287"/>
      <c r="E836" s="288"/>
      <c r="F836" s="42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1"/>
      <c r="I836" s="149">
        <f t="shared" si="20"/>
        <v>0</v>
      </c>
      <c r="J836" s="14"/>
    </row>
    <row r="837" spans="1:10" ht="12.4" hidden="1" customHeight="1">
      <c r="A837" s="13"/>
      <c r="B837" s="1"/>
      <c r="C837" s="35"/>
      <c r="D837" s="287"/>
      <c r="E837" s="288"/>
      <c r="F837" s="42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1"/>
      <c r="I837" s="149">
        <f t="shared" si="20"/>
        <v>0</v>
      </c>
      <c r="J837" s="14"/>
    </row>
    <row r="838" spans="1:10" ht="12.4" hidden="1" customHeight="1">
      <c r="A838" s="13"/>
      <c r="B838" s="1"/>
      <c r="C838" s="35"/>
      <c r="D838" s="287"/>
      <c r="E838" s="288"/>
      <c r="F838" s="42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1"/>
      <c r="I838" s="149">
        <f t="shared" si="20"/>
        <v>0</v>
      </c>
      <c r="J838" s="14"/>
    </row>
    <row r="839" spans="1:10" ht="12.4" hidden="1" customHeight="1">
      <c r="A839" s="13"/>
      <c r="B839" s="1"/>
      <c r="C839" s="35"/>
      <c r="D839" s="287"/>
      <c r="E839" s="288"/>
      <c r="F839" s="42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1"/>
      <c r="I839" s="149">
        <f t="shared" si="20"/>
        <v>0</v>
      </c>
      <c r="J839" s="14"/>
    </row>
    <row r="840" spans="1:10" ht="12.4" hidden="1" customHeight="1">
      <c r="A840" s="13"/>
      <c r="B840" s="1"/>
      <c r="C840" s="35"/>
      <c r="D840" s="287"/>
      <c r="E840" s="288"/>
      <c r="F840" s="42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1"/>
      <c r="I840" s="149">
        <f t="shared" si="20"/>
        <v>0</v>
      </c>
      <c r="J840" s="14"/>
    </row>
    <row r="841" spans="1:10" ht="12.4" hidden="1" customHeight="1">
      <c r="A841" s="13"/>
      <c r="B841" s="1"/>
      <c r="C841" s="35"/>
      <c r="D841" s="287"/>
      <c r="E841" s="288"/>
      <c r="F841" s="42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1"/>
      <c r="I841" s="149">
        <f t="shared" ref="I841:I904" si="21">ROUND(IF(ISNUMBER(B841), G841*B841, 0),5)</f>
        <v>0</v>
      </c>
      <c r="J841" s="14"/>
    </row>
    <row r="842" spans="1:10" ht="12.4" hidden="1" customHeight="1">
      <c r="A842" s="13"/>
      <c r="B842" s="1"/>
      <c r="C842" s="35"/>
      <c r="D842" s="287"/>
      <c r="E842" s="288"/>
      <c r="F842" s="42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1"/>
      <c r="I842" s="149">
        <f t="shared" si="21"/>
        <v>0</v>
      </c>
      <c r="J842" s="14"/>
    </row>
    <row r="843" spans="1:10" ht="12.4" hidden="1" customHeight="1">
      <c r="A843" s="13"/>
      <c r="B843" s="1"/>
      <c r="C843" s="35"/>
      <c r="D843" s="287"/>
      <c r="E843" s="288"/>
      <c r="F843" s="42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1"/>
      <c r="I843" s="149">
        <f t="shared" si="21"/>
        <v>0</v>
      </c>
      <c r="J843" s="14"/>
    </row>
    <row r="844" spans="1:10" ht="12.4" hidden="1" customHeight="1">
      <c r="A844" s="13"/>
      <c r="B844" s="1"/>
      <c r="C844" s="36"/>
      <c r="D844" s="287"/>
      <c r="E844" s="288"/>
      <c r="F844" s="42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1"/>
      <c r="I844" s="149">
        <f t="shared" si="21"/>
        <v>0</v>
      </c>
      <c r="J844" s="14"/>
    </row>
    <row r="845" spans="1:10" ht="12.4" hidden="1" customHeight="1">
      <c r="A845" s="13"/>
      <c r="B845" s="1"/>
      <c r="C845" s="36"/>
      <c r="D845" s="287"/>
      <c r="E845" s="288"/>
      <c r="F845" s="42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1"/>
      <c r="I845" s="149">
        <f t="shared" si="21"/>
        <v>0</v>
      </c>
      <c r="J845" s="14"/>
    </row>
    <row r="846" spans="1:10" ht="12.4" hidden="1" customHeight="1">
      <c r="A846" s="13"/>
      <c r="B846" s="1"/>
      <c r="C846" s="35"/>
      <c r="D846" s="287"/>
      <c r="E846" s="288"/>
      <c r="F846" s="42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1"/>
      <c r="I846" s="149">
        <f t="shared" si="21"/>
        <v>0</v>
      </c>
      <c r="J846" s="14"/>
    </row>
    <row r="847" spans="1:10" ht="12.4" hidden="1" customHeight="1">
      <c r="A847" s="13"/>
      <c r="B847" s="1"/>
      <c r="C847" s="35"/>
      <c r="D847" s="287"/>
      <c r="E847" s="288"/>
      <c r="F847" s="42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1"/>
      <c r="I847" s="149">
        <f t="shared" si="21"/>
        <v>0</v>
      </c>
      <c r="J847" s="14"/>
    </row>
    <row r="848" spans="1:10" ht="12.4" hidden="1" customHeight="1">
      <c r="A848" s="13"/>
      <c r="B848" s="1"/>
      <c r="C848" s="35"/>
      <c r="D848" s="287"/>
      <c r="E848" s="288"/>
      <c r="F848" s="42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1"/>
      <c r="I848" s="149">
        <f t="shared" si="21"/>
        <v>0</v>
      </c>
      <c r="J848" s="14"/>
    </row>
    <row r="849" spans="1:10" ht="12.4" hidden="1" customHeight="1">
      <c r="A849" s="13"/>
      <c r="B849" s="1"/>
      <c r="C849" s="35"/>
      <c r="D849" s="287"/>
      <c r="E849" s="288"/>
      <c r="F849" s="42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1"/>
      <c r="I849" s="149">
        <f t="shared" si="21"/>
        <v>0</v>
      </c>
      <c r="J849" s="14"/>
    </row>
    <row r="850" spans="1:10" ht="12.4" hidden="1" customHeight="1">
      <c r="A850" s="13"/>
      <c r="B850" s="1"/>
      <c r="C850" s="35"/>
      <c r="D850" s="287"/>
      <c r="E850" s="288"/>
      <c r="F850" s="42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1"/>
      <c r="I850" s="149">
        <f t="shared" si="21"/>
        <v>0</v>
      </c>
      <c r="J850" s="14"/>
    </row>
    <row r="851" spans="1:10" ht="12.4" hidden="1" customHeight="1">
      <c r="A851" s="13"/>
      <c r="B851" s="1"/>
      <c r="C851" s="35"/>
      <c r="D851" s="287"/>
      <c r="E851" s="288"/>
      <c r="F851" s="42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1"/>
      <c r="I851" s="149">
        <f t="shared" si="21"/>
        <v>0</v>
      </c>
      <c r="J851" s="14"/>
    </row>
    <row r="852" spans="1:10" ht="12.4" hidden="1" customHeight="1">
      <c r="A852" s="13"/>
      <c r="B852" s="1"/>
      <c r="C852" s="35"/>
      <c r="D852" s="287"/>
      <c r="E852" s="288"/>
      <c r="F852" s="42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1"/>
      <c r="I852" s="149">
        <f t="shared" si="21"/>
        <v>0</v>
      </c>
      <c r="J852" s="14"/>
    </row>
    <row r="853" spans="1:10" ht="12.4" hidden="1" customHeight="1">
      <c r="A853" s="13"/>
      <c r="B853" s="1"/>
      <c r="C853" s="35"/>
      <c r="D853" s="287"/>
      <c r="E853" s="288"/>
      <c r="F853" s="42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1"/>
      <c r="I853" s="149">
        <f t="shared" si="21"/>
        <v>0</v>
      </c>
      <c r="J853" s="14"/>
    </row>
    <row r="854" spans="1:10" ht="12.4" hidden="1" customHeight="1">
      <c r="A854" s="13"/>
      <c r="B854" s="1"/>
      <c r="C854" s="35"/>
      <c r="D854" s="287"/>
      <c r="E854" s="288"/>
      <c r="F854" s="42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1"/>
      <c r="I854" s="149">
        <f t="shared" si="21"/>
        <v>0</v>
      </c>
      <c r="J854" s="14"/>
    </row>
    <row r="855" spans="1:10" ht="12.4" hidden="1" customHeight="1">
      <c r="A855" s="13"/>
      <c r="B855" s="1"/>
      <c r="C855" s="35"/>
      <c r="D855" s="287"/>
      <c r="E855" s="288"/>
      <c r="F855" s="42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1"/>
      <c r="I855" s="149">
        <f t="shared" si="21"/>
        <v>0</v>
      </c>
      <c r="J855" s="14"/>
    </row>
    <row r="856" spans="1:10" ht="12.4" hidden="1" customHeight="1">
      <c r="A856" s="13"/>
      <c r="B856" s="1"/>
      <c r="C856" s="36"/>
      <c r="D856" s="287"/>
      <c r="E856" s="288"/>
      <c r="F856" s="42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1"/>
      <c r="I856" s="149">
        <f t="shared" si="21"/>
        <v>0</v>
      </c>
      <c r="J856" s="14"/>
    </row>
    <row r="857" spans="1:10" ht="12" hidden="1" customHeight="1">
      <c r="A857" s="13"/>
      <c r="B857" s="1"/>
      <c r="C857" s="35"/>
      <c r="D857" s="287"/>
      <c r="E857" s="288"/>
      <c r="F857" s="42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1"/>
      <c r="I857" s="149">
        <f t="shared" si="21"/>
        <v>0</v>
      </c>
      <c r="J857" s="14"/>
    </row>
    <row r="858" spans="1:10" ht="12.4" hidden="1" customHeight="1">
      <c r="A858" s="13"/>
      <c r="B858" s="1"/>
      <c r="C858" s="35"/>
      <c r="D858" s="287"/>
      <c r="E858" s="288"/>
      <c r="F858" s="42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1"/>
      <c r="I858" s="149">
        <f t="shared" si="21"/>
        <v>0</v>
      </c>
      <c r="J858" s="14"/>
    </row>
    <row r="859" spans="1:10" ht="12.4" hidden="1" customHeight="1">
      <c r="A859" s="13"/>
      <c r="B859" s="1"/>
      <c r="C859" s="35"/>
      <c r="D859" s="287"/>
      <c r="E859" s="288"/>
      <c r="F859" s="42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1"/>
      <c r="I859" s="149">
        <f t="shared" si="21"/>
        <v>0</v>
      </c>
      <c r="J859" s="14"/>
    </row>
    <row r="860" spans="1:10" ht="12.4" hidden="1" customHeight="1">
      <c r="A860" s="13"/>
      <c r="B860" s="1"/>
      <c r="C860" s="35"/>
      <c r="D860" s="287"/>
      <c r="E860" s="288"/>
      <c r="F860" s="42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1"/>
      <c r="I860" s="149">
        <f t="shared" si="21"/>
        <v>0</v>
      </c>
      <c r="J860" s="14"/>
    </row>
    <row r="861" spans="1:10" ht="12.4" hidden="1" customHeight="1">
      <c r="A861" s="13"/>
      <c r="B861" s="1"/>
      <c r="C861" s="35"/>
      <c r="D861" s="287"/>
      <c r="E861" s="288"/>
      <c r="F861" s="42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1"/>
      <c r="I861" s="149">
        <f t="shared" si="21"/>
        <v>0</v>
      </c>
      <c r="J861" s="14"/>
    </row>
    <row r="862" spans="1:10" ht="12.4" hidden="1" customHeight="1">
      <c r="A862" s="13"/>
      <c r="B862" s="1"/>
      <c r="C862" s="35"/>
      <c r="D862" s="287"/>
      <c r="E862" s="288"/>
      <c r="F862" s="42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1"/>
      <c r="I862" s="149">
        <f t="shared" si="21"/>
        <v>0</v>
      </c>
      <c r="J862" s="14"/>
    </row>
    <row r="863" spans="1:10" ht="12.4" hidden="1" customHeight="1">
      <c r="A863" s="13"/>
      <c r="B863" s="1"/>
      <c r="C863" s="35"/>
      <c r="D863" s="287"/>
      <c r="E863" s="288"/>
      <c r="F863" s="42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1"/>
      <c r="I863" s="149">
        <f t="shared" si="21"/>
        <v>0</v>
      </c>
      <c r="J863" s="14"/>
    </row>
    <row r="864" spans="1:10" ht="12.4" hidden="1" customHeight="1">
      <c r="A864" s="13"/>
      <c r="B864" s="1"/>
      <c r="C864" s="35"/>
      <c r="D864" s="287"/>
      <c r="E864" s="288"/>
      <c r="F864" s="42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1"/>
      <c r="I864" s="149">
        <f t="shared" si="21"/>
        <v>0</v>
      </c>
      <c r="J864" s="14"/>
    </row>
    <row r="865" spans="1:10" ht="12.4" hidden="1" customHeight="1">
      <c r="A865" s="13"/>
      <c r="B865" s="1"/>
      <c r="C865" s="35"/>
      <c r="D865" s="287"/>
      <c r="E865" s="288"/>
      <c r="F865" s="42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1"/>
      <c r="I865" s="149">
        <f t="shared" si="21"/>
        <v>0</v>
      </c>
      <c r="J865" s="14"/>
    </row>
    <row r="866" spans="1:10" ht="12.4" hidden="1" customHeight="1">
      <c r="A866" s="13"/>
      <c r="B866" s="1"/>
      <c r="C866" s="35"/>
      <c r="D866" s="287"/>
      <c r="E866" s="288"/>
      <c r="F866" s="42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1"/>
      <c r="I866" s="149">
        <f t="shared" si="21"/>
        <v>0</v>
      </c>
      <c r="J866" s="14"/>
    </row>
    <row r="867" spans="1:10" ht="12.4" hidden="1" customHeight="1">
      <c r="A867" s="13"/>
      <c r="B867" s="1"/>
      <c r="C867" s="35"/>
      <c r="D867" s="287"/>
      <c r="E867" s="288"/>
      <c r="F867" s="42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1"/>
      <c r="I867" s="149">
        <f t="shared" si="21"/>
        <v>0</v>
      </c>
      <c r="J867" s="14"/>
    </row>
    <row r="868" spans="1:10" ht="12.4" hidden="1" customHeight="1">
      <c r="A868" s="13"/>
      <c r="B868" s="1"/>
      <c r="C868" s="35"/>
      <c r="D868" s="287"/>
      <c r="E868" s="288"/>
      <c r="F868" s="42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1"/>
      <c r="I868" s="149">
        <f t="shared" si="21"/>
        <v>0</v>
      </c>
      <c r="J868" s="14"/>
    </row>
    <row r="869" spans="1:10" ht="12.4" hidden="1" customHeight="1">
      <c r="A869" s="13"/>
      <c r="B869" s="1"/>
      <c r="C869" s="35"/>
      <c r="D869" s="287"/>
      <c r="E869" s="288"/>
      <c r="F869" s="42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1"/>
      <c r="I869" s="149">
        <f t="shared" si="21"/>
        <v>0</v>
      </c>
      <c r="J869" s="14"/>
    </row>
    <row r="870" spans="1:10" ht="12.4" hidden="1" customHeight="1">
      <c r="A870" s="13"/>
      <c r="B870" s="1"/>
      <c r="C870" s="35"/>
      <c r="D870" s="287"/>
      <c r="E870" s="288"/>
      <c r="F870" s="42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1"/>
      <c r="I870" s="149">
        <f t="shared" si="21"/>
        <v>0</v>
      </c>
      <c r="J870" s="14"/>
    </row>
    <row r="871" spans="1:10" ht="12.4" hidden="1" customHeight="1">
      <c r="A871" s="13"/>
      <c r="B871" s="1"/>
      <c r="C871" s="35"/>
      <c r="D871" s="287"/>
      <c r="E871" s="288"/>
      <c r="F871" s="42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1"/>
      <c r="I871" s="149">
        <f t="shared" si="21"/>
        <v>0</v>
      </c>
      <c r="J871" s="14"/>
    </row>
    <row r="872" spans="1:10" ht="12.4" hidden="1" customHeight="1">
      <c r="A872" s="13"/>
      <c r="B872" s="1"/>
      <c r="C872" s="35"/>
      <c r="D872" s="287"/>
      <c r="E872" s="288"/>
      <c r="F872" s="42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1"/>
      <c r="I872" s="149">
        <f t="shared" si="21"/>
        <v>0</v>
      </c>
      <c r="J872" s="14"/>
    </row>
    <row r="873" spans="1:10" ht="12.4" hidden="1" customHeight="1">
      <c r="A873" s="13"/>
      <c r="B873" s="1"/>
      <c r="C873" s="35"/>
      <c r="D873" s="287"/>
      <c r="E873" s="288"/>
      <c r="F873" s="42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1"/>
      <c r="I873" s="149">
        <f t="shared" si="21"/>
        <v>0</v>
      </c>
      <c r="J873" s="14"/>
    </row>
    <row r="874" spans="1:10" ht="12.4" hidden="1" customHeight="1">
      <c r="A874" s="13"/>
      <c r="B874" s="1"/>
      <c r="C874" s="35"/>
      <c r="D874" s="287"/>
      <c r="E874" s="288"/>
      <c r="F874" s="42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1"/>
      <c r="I874" s="149">
        <f t="shared" si="21"/>
        <v>0</v>
      </c>
      <c r="J874" s="14"/>
    </row>
    <row r="875" spans="1:10" ht="12.4" hidden="1" customHeight="1">
      <c r="A875" s="13"/>
      <c r="B875" s="1"/>
      <c r="C875" s="35"/>
      <c r="D875" s="287"/>
      <c r="E875" s="288"/>
      <c r="F875" s="42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1"/>
      <c r="I875" s="149">
        <f t="shared" si="21"/>
        <v>0</v>
      </c>
      <c r="J875" s="14"/>
    </row>
    <row r="876" spans="1:10" ht="12.4" hidden="1" customHeight="1">
      <c r="A876" s="13"/>
      <c r="B876" s="1"/>
      <c r="C876" s="35"/>
      <c r="D876" s="287"/>
      <c r="E876" s="288"/>
      <c r="F876" s="42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1"/>
      <c r="I876" s="149">
        <f t="shared" si="21"/>
        <v>0</v>
      </c>
      <c r="J876" s="14"/>
    </row>
    <row r="877" spans="1:10" ht="12.4" hidden="1" customHeight="1">
      <c r="A877" s="13"/>
      <c r="B877" s="1"/>
      <c r="C877" s="35"/>
      <c r="D877" s="287"/>
      <c r="E877" s="288"/>
      <c r="F877" s="42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1"/>
      <c r="I877" s="149">
        <f t="shared" si="21"/>
        <v>0</v>
      </c>
      <c r="J877" s="14"/>
    </row>
    <row r="878" spans="1:10" ht="12.4" hidden="1" customHeight="1">
      <c r="A878" s="13"/>
      <c r="B878" s="1"/>
      <c r="C878" s="35"/>
      <c r="D878" s="287"/>
      <c r="E878" s="288"/>
      <c r="F878" s="42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1"/>
      <c r="I878" s="149">
        <f t="shared" si="21"/>
        <v>0</v>
      </c>
      <c r="J878" s="14"/>
    </row>
    <row r="879" spans="1:10" ht="12.4" hidden="1" customHeight="1">
      <c r="A879" s="13"/>
      <c r="B879" s="1"/>
      <c r="C879" s="35"/>
      <c r="D879" s="287"/>
      <c r="E879" s="288"/>
      <c r="F879" s="42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1"/>
      <c r="I879" s="149">
        <f t="shared" si="21"/>
        <v>0</v>
      </c>
      <c r="J879" s="14"/>
    </row>
    <row r="880" spans="1:10" ht="12.4" hidden="1" customHeight="1">
      <c r="A880" s="13"/>
      <c r="B880" s="1"/>
      <c r="C880" s="35"/>
      <c r="D880" s="287"/>
      <c r="E880" s="288"/>
      <c r="F880" s="42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1"/>
      <c r="I880" s="149">
        <f t="shared" si="21"/>
        <v>0</v>
      </c>
      <c r="J880" s="14"/>
    </row>
    <row r="881" spans="1:10" ht="12.4" hidden="1" customHeight="1">
      <c r="A881" s="13"/>
      <c r="B881" s="1"/>
      <c r="C881" s="35"/>
      <c r="D881" s="287"/>
      <c r="E881" s="288"/>
      <c r="F881" s="42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1"/>
      <c r="I881" s="149">
        <f t="shared" si="21"/>
        <v>0</v>
      </c>
      <c r="J881" s="14"/>
    </row>
    <row r="882" spans="1:10" ht="12.4" hidden="1" customHeight="1">
      <c r="A882" s="13"/>
      <c r="B882" s="1"/>
      <c r="C882" s="35"/>
      <c r="D882" s="287"/>
      <c r="E882" s="288"/>
      <c r="F882" s="42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1"/>
      <c r="I882" s="149">
        <f t="shared" si="21"/>
        <v>0</v>
      </c>
      <c r="J882" s="14"/>
    </row>
    <row r="883" spans="1:10" ht="12.4" hidden="1" customHeight="1">
      <c r="A883" s="13"/>
      <c r="B883" s="1"/>
      <c r="C883" s="35"/>
      <c r="D883" s="287"/>
      <c r="E883" s="288"/>
      <c r="F883" s="42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1"/>
      <c r="I883" s="149">
        <f t="shared" si="21"/>
        <v>0</v>
      </c>
      <c r="J883" s="14"/>
    </row>
    <row r="884" spans="1:10" ht="12.4" hidden="1" customHeight="1">
      <c r="A884" s="13"/>
      <c r="B884" s="1"/>
      <c r="C884" s="36"/>
      <c r="D884" s="287"/>
      <c r="E884" s="288"/>
      <c r="F884" s="42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1"/>
      <c r="I884" s="149">
        <f t="shared" si="21"/>
        <v>0</v>
      </c>
      <c r="J884" s="14"/>
    </row>
    <row r="885" spans="1:10" ht="12" hidden="1" customHeight="1">
      <c r="A885" s="13"/>
      <c r="B885" s="1"/>
      <c r="C885" s="35"/>
      <c r="D885" s="287"/>
      <c r="E885" s="288"/>
      <c r="F885" s="42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1"/>
      <c r="I885" s="149">
        <f t="shared" si="21"/>
        <v>0</v>
      </c>
      <c r="J885" s="14"/>
    </row>
    <row r="886" spans="1:10" ht="12.4" hidden="1" customHeight="1">
      <c r="A886" s="13"/>
      <c r="B886" s="1"/>
      <c r="C886" s="35"/>
      <c r="D886" s="287"/>
      <c r="E886" s="288"/>
      <c r="F886" s="42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1"/>
      <c r="I886" s="149">
        <f t="shared" si="21"/>
        <v>0</v>
      </c>
      <c r="J886" s="14"/>
    </row>
    <row r="887" spans="1:10" ht="12.4" hidden="1" customHeight="1">
      <c r="A887" s="13"/>
      <c r="B887" s="1"/>
      <c r="C887" s="35"/>
      <c r="D887" s="287"/>
      <c r="E887" s="288"/>
      <c r="F887" s="42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1"/>
      <c r="I887" s="149">
        <f t="shared" si="21"/>
        <v>0</v>
      </c>
      <c r="J887" s="14"/>
    </row>
    <row r="888" spans="1:10" ht="12.4" hidden="1" customHeight="1">
      <c r="A888" s="13"/>
      <c r="B888" s="1"/>
      <c r="C888" s="35"/>
      <c r="D888" s="287"/>
      <c r="E888" s="288"/>
      <c r="F888" s="42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1"/>
      <c r="I888" s="149">
        <f t="shared" si="21"/>
        <v>0</v>
      </c>
      <c r="J888" s="14"/>
    </row>
    <row r="889" spans="1:10" ht="12.4" hidden="1" customHeight="1">
      <c r="A889" s="13"/>
      <c r="B889" s="1"/>
      <c r="C889" s="35"/>
      <c r="D889" s="287"/>
      <c r="E889" s="288"/>
      <c r="F889" s="42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1"/>
      <c r="I889" s="149">
        <f t="shared" si="21"/>
        <v>0</v>
      </c>
      <c r="J889" s="14"/>
    </row>
    <row r="890" spans="1:10" ht="12.4" hidden="1" customHeight="1">
      <c r="A890" s="13"/>
      <c r="B890" s="1"/>
      <c r="C890" s="35"/>
      <c r="D890" s="287"/>
      <c r="E890" s="288"/>
      <c r="F890" s="42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1"/>
      <c r="I890" s="149">
        <f t="shared" si="21"/>
        <v>0</v>
      </c>
      <c r="J890" s="14"/>
    </row>
    <row r="891" spans="1:10" ht="12.4" hidden="1" customHeight="1">
      <c r="A891" s="13"/>
      <c r="B891" s="1"/>
      <c r="C891" s="35"/>
      <c r="D891" s="287"/>
      <c r="E891" s="288"/>
      <c r="F891" s="42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1"/>
      <c r="I891" s="149">
        <f t="shared" si="21"/>
        <v>0</v>
      </c>
      <c r="J891" s="14"/>
    </row>
    <row r="892" spans="1:10" ht="12.4" hidden="1" customHeight="1">
      <c r="A892" s="13"/>
      <c r="B892" s="1"/>
      <c r="C892" s="35"/>
      <c r="D892" s="287"/>
      <c r="E892" s="288"/>
      <c r="F892" s="42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1"/>
      <c r="I892" s="149">
        <f t="shared" si="21"/>
        <v>0</v>
      </c>
      <c r="J892" s="14"/>
    </row>
    <row r="893" spans="1:10" ht="12.4" hidden="1" customHeight="1">
      <c r="A893" s="13"/>
      <c r="B893" s="1"/>
      <c r="C893" s="35"/>
      <c r="D893" s="287"/>
      <c r="E893" s="288"/>
      <c r="F893" s="42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1"/>
      <c r="I893" s="149">
        <f t="shared" si="21"/>
        <v>0</v>
      </c>
      <c r="J893" s="14"/>
    </row>
    <row r="894" spans="1:10" ht="12.4" hidden="1" customHeight="1">
      <c r="A894" s="13"/>
      <c r="B894" s="1"/>
      <c r="C894" s="35"/>
      <c r="D894" s="287"/>
      <c r="E894" s="288"/>
      <c r="F894" s="42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1"/>
      <c r="I894" s="149">
        <f t="shared" si="21"/>
        <v>0</v>
      </c>
      <c r="J894" s="14"/>
    </row>
    <row r="895" spans="1:10" ht="12.4" hidden="1" customHeight="1">
      <c r="A895" s="13"/>
      <c r="B895" s="1"/>
      <c r="C895" s="35"/>
      <c r="D895" s="287"/>
      <c r="E895" s="288"/>
      <c r="F895" s="42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1"/>
      <c r="I895" s="149">
        <f t="shared" si="21"/>
        <v>0</v>
      </c>
      <c r="J895" s="14"/>
    </row>
    <row r="896" spans="1:10" ht="12.4" hidden="1" customHeight="1">
      <c r="A896" s="13"/>
      <c r="B896" s="1"/>
      <c r="C896" s="35"/>
      <c r="D896" s="287"/>
      <c r="E896" s="288"/>
      <c r="F896" s="42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1"/>
      <c r="I896" s="149">
        <f t="shared" si="21"/>
        <v>0</v>
      </c>
      <c r="J896" s="14"/>
    </row>
    <row r="897" spans="1:10" ht="12.4" hidden="1" customHeight="1">
      <c r="A897" s="13"/>
      <c r="B897" s="1"/>
      <c r="C897" s="35"/>
      <c r="D897" s="287"/>
      <c r="E897" s="288"/>
      <c r="F897" s="42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1"/>
      <c r="I897" s="149">
        <f t="shared" si="21"/>
        <v>0</v>
      </c>
      <c r="J897" s="14"/>
    </row>
    <row r="898" spans="1:10" ht="12.4" hidden="1" customHeight="1">
      <c r="A898" s="13"/>
      <c r="B898" s="1"/>
      <c r="C898" s="35"/>
      <c r="D898" s="287"/>
      <c r="E898" s="288"/>
      <c r="F898" s="42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1"/>
      <c r="I898" s="149">
        <f t="shared" si="21"/>
        <v>0</v>
      </c>
      <c r="J898" s="14"/>
    </row>
    <row r="899" spans="1:10" ht="12.4" hidden="1" customHeight="1">
      <c r="A899" s="13"/>
      <c r="B899" s="1"/>
      <c r="C899" s="35"/>
      <c r="D899" s="287"/>
      <c r="E899" s="288"/>
      <c r="F899" s="42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1"/>
      <c r="I899" s="149">
        <f t="shared" si="21"/>
        <v>0</v>
      </c>
      <c r="J899" s="14"/>
    </row>
    <row r="900" spans="1:10" ht="12.4" hidden="1" customHeight="1">
      <c r="A900" s="13"/>
      <c r="B900" s="1"/>
      <c r="C900" s="35"/>
      <c r="D900" s="287"/>
      <c r="E900" s="288"/>
      <c r="F900" s="42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1"/>
      <c r="I900" s="149">
        <f t="shared" si="21"/>
        <v>0</v>
      </c>
      <c r="J900" s="14"/>
    </row>
    <row r="901" spans="1:10" ht="12.4" hidden="1" customHeight="1">
      <c r="A901" s="13"/>
      <c r="B901" s="1"/>
      <c r="C901" s="35"/>
      <c r="D901" s="287"/>
      <c r="E901" s="288"/>
      <c r="F901" s="42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1"/>
      <c r="I901" s="149">
        <f t="shared" si="21"/>
        <v>0</v>
      </c>
      <c r="J901" s="14"/>
    </row>
    <row r="902" spans="1:10" ht="12.4" hidden="1" customHeight="1">
      <c r="A902" s="13"/>
      <c r="B902" s="1"/>
      <c r="C902" s="35"/>
      <c r="D902" s="287"/>
      <c r="E902" s="288"/>
      <c r="F902" s="42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1"/>
      <c r="I902" s="149">
        <f t="shared" si="21"/>
        <v>0</v>
      </c>
      <c r="J902" s="14"/>
    </row>
    <row r="903" spans="1:10" ht="12.4" hidden="1" customHeight="1">
      <c r="A903" s="13"/>
      <c r="B903" s="1"/>
      <c r="C903" s="35"/>
      <c r="D903" s="287"/>
      <c r="E903" s="288"/>
      <c r="F903" s="42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1"/>
      <c r="I903" s="149">
        <f t="shared" si="21"/>
        <v>0</v>
      </c>
      <c r="J903" s="14"/>
    </row>
    <row r="904" spans="1:10" ht="12.4" hidden="1" customHeight="1">
      <c r="A904" s="13"/>
      <c r="B904" s="1"/>
      <c r="C904" s="35"/>
      <c r="D904" s="287"/>
      <c r="E904" s="288"/>
      <c r="F904" s="42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1"/>
      <c r="I904" s="149">
        <f t="shared" si="21"/>
        <v>0</v>
      </c>
      <c r="J904" s="14"/>
    </row>
    <row r="905" spans="1:10" ht="12.4" hidden="1" customHeight="1">
      <c r="A905" s="13"/>
      <c r="B905" s="1"/>
      <c r="C905" s="35"/>
      <c r="D905" s="287"/>
      <c r="E905" s="288"/>
      <c r="F905" s="42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1"/>
      <c r="I905" s="149">
        <f t="shared" ref="I905:I935" si="22">ROUND(IF(ISNUMBER(B905), G905*B905, 0),5)</f>
        <v>0</v>
      </c>
      <c r="J905" s="14"/>
    </row>
    <row r="906" spans="1:10" ht="12.4" hidden="1" customHeight="1">
      <c r="A906" s="13"/>
      <c r="B906" s="1"/>
      <c r="C906" s="35"/>
      <c r="D906" s="287"/>
      <c r="E906" s="288"/>
      <c r="F906" s="42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1"/>
      <c r="I906" s="149">
        <f t="shared" si="22"/>
        <v>0</v>
      </c>
      <c r="J906" s="14"/>
    </row>
    <row r="907" spans="1:10" ht="12.4" hidden="1" customHeight="1">
      <c r="A907" s="13"/>
      <c r="B907" s="1"/>
      <c r="C907" s="35"/>
      <c r="D907" s="287"/>
      <c r="E907" s="288"/>
      <c r="F907" s="42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1"/>
      <c r="I907" s="149">
        <f t="shared" si="22"/>
        <v>0</v>
      </c>
      <c r="J907" s="14"/>
    </row>
    <row r="908" spans="1:10" ht="12.4" hidden="1" customHeight="1">
      <c r="A908" s="13"/>
      <c r="B908" s="1"/>
      <c r="C908" s="36"/>
      <c r="D908" s="287"/>
      <c r="E908" s="288"/>
      <c r="F908" s="42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1"/>
      <c r="I908" s="149">
        <f t="shared" si="22"/>
        <v>0</v>
      </c>
      <c r="J908" s="14"/>
    </row>
    <row r="909" spans="1:10" ht="12" hidden="1" customHeight="1">
      <c r="A909" s="13"/>
      <c r="B909" s="1"/>
      <c r="C909" s="35"/>
      <c r="D909" s="287"/>
      <c r="E909" s="288"/>
      <c r="F909" s="42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1"/>
      <c r="I909" s="149">
        <f t="shared" si="22"/>
        <v>0</v>
      </c>
      <c r="J909" s="14"/>
    </row>
    <row r="910" spans="1:10" ht="12.4" hidden="1" customHeight="1">
      <c r="A910" s="13"/>
      <c r="B910" s="1"/>
      <c r="C910" s="35"/>
      <c r="D910" s="287"/>
      <c r="E910" s="288"/>
      <c r="F910" s="42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1"/>
      <c r="I910" s="149">
        <f t="shared" si="22"/>
        <v>0</v>
      </c>
      <c r="J910" s="14"/>
    </row>
    <row r="911" spans="1:10" ht="12.4" hidden="1" customHeight="1">
      <c r="A911" s="13"/>
      <c r="B911" s="1"/>
      <c r="C911" s="35"/>
      <c r="D911" s="287"/>
      <c r="E911" s="288"/>
      <c r="F911" s="42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1"/>
      <c r="I911" s="149">
        <f t="shared" si="22"/>
        <v>0</v>
      </c>
      <c r="J911" s="14"/>
    </row>
    <row r="912" spans="1:10" ht="12.4" hidden="1" customHeight="1">
      <c r="A912" s="13"/>
      <c r="B912" s="1"/>
      <c r="C912" s="35"/>
      <c r="D912" s="287"/>
      <c r="E912" s="288"/>
      <c r="F912" s="42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1"/>
      <c r="I912" s="149">
        <f t="shared" si="22"/>
        <v>0</v>
      </c>
      <c r="J912" s="14"/>
    </row>
    <row r="913" spans="1:10" ht="12.4" hidden="1" customHeight="1">
      <c r="A913" s="13"/>
      <c r="B913" s="1"/>
      <c r="C913" s="35"/>
      <c r="D913" s="287"/>
      <c r="E913" s="288"/>
      <c r="F913" s="42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1"/>
      <c r="I913" s="149">
        <f t="shared" si="22"/>
        <v>0</v>
      </c>
      <c r="J913" s="14"/>
    </row>
    <row r="914" spans="1:10" ht="12.4" hidden="1" customHeight="1">
      <c r="A914" s="13"/>
      <c r="B914" s="1"/>
      <c r="C914" s="35"/>
      <c r="D914" s="287"/>
      <c r="E914" s="288"/>
      <c r="F914" s="42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1"/>
      <c r="I914" s="149">
        <f t="shared" si="22"/>
        <v>0</v>
      </c>
      <c r="J914" s="14"/>
    </row>
    <row r="915" spans="1:10" ht="12.4" hidden="1" customHeight="1">
      <c r="A915" s="13"/>
      <c r="B915" s="1"/>
      <c r="C915" s="35"/>
      <c r="D915" s="287"/>
      <c r="E915" s="288"/>
      <c r="F915" s="42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1"/>
      <c r="I915" s="149">
        <f t="shared" si="22"/>
        <v>0</v>
      </c>
      <c r="J915" s="14"/>
    </row>
    <row r="916" spans="1:10" ht="12.4" hidden="1" customHeight="1">
      <c r="A916" s="13"/>
      <c r="B916" s="1"/>
      <c r="C916" s="35"/>
      <c r="D916" s="287"/>
      <c r="E916" s="288"/>
      <c r="F916" s="42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1"/>
      <c r="I916" s="149">
        <f t="shared" si="22"/>
        <v>0</v>
      </c>
      <c r="J916" s="14"/>
    </row>
    <row r="917" spans="1:10" ht="12.4" hidden="1" customHeight="1">
      <c r="A917" s="13"/>
      <c r="B917" s="1"/>
      <c r="C917" s="35"/>
      <c r="D917" s="287"/>
      <c r="E917" s="288"/>
      <c r="F917" s="42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1"/>
      <c r="I917" s="149">
        <f t="shared" si="22"/>
        <v>0</v>
      </c>
      <c r="J917" s="14"/>
    </row>
    <row r="918" spans="1:10" ht="12.4" hidden="1" customHeight="1">
      <c r="A918" s="13"/>
      <c r="B918" s="1"/>
      <c r="C918" s="35"/>
      <c r="D918" s="287"/>
      <c r="E918" s="288"/>
      <c r="F918" s="42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1"/>
      <c r="I918" s="149">
        <f t="shared" si="22"/>
        <v>0</v>
      </c>
      <c r="J918" s="14"/>
    </row>
    <row r="919" spans="1:10" ht="12.4" hidden="1" customHeight="1">
      <c r="A919" s="13"/>
      <c r="B919" s="1"/>
      <c r="C919" s="35"/>
      <c r="D919" s="287"/>
      <c r="E919" s="288"/>
      <c r="F919" s="42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1"/>
      <c r="I919" s="149">
        <f t="shared" si="22"/>
        <v>0</v>
      </c>
      <c r="J919" s="14"/>
    </row>
    <row r="920" spans="1:10" ht="12.4" hidden="1" customHeight="1">
      <c r="A920" s="13"/>
      <c r="B920" s="1"/>
      <c r="C920" s="35"/>
      <c r="D920" s="287"/>
      <c r="E920" s="288"/>
      <c r="F920" s="42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1"/>
      <c r="I920" s="149">
        <f t="shared" si="22"/>
        <v>0</v>
      </c>
      <c r="J920" s="14"/>
    </row>
    <row r="921" spans="1:10" ht="12.4" hidden="1" customHeight="1">
      <c r="A921" s="13"/>
      <c r="B921" s="1"/>
      <c r="C921" s="35"/>
      <c r="D921" s="287"/>
      <c r="E921" s="288"/>
      <c r="F921" s="42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1"/>
      <c r="I921" s="149">
        <f t="shared" si="22"/>
        <v>0</v>
      </c>
      <c r="J921" s="14"/>
    </row>
    <row r="922" spans="1:10" ht="12.4" hidden="1" customHeight="1">
      <c r="A922" s="13"/>
      <c r="B922" s="1"/>
      <c r="C922" s="35"/>
      <c r="D922" s="287"/>
      <c r="E922" s="288"/>
      <c r="F922" s="42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1"/>
      <c r="I922" s="149">
        <f t="shared" si="22"/>
        <v>0</v>
      </c>
      <c r="J922" s="14"/>
    </row>
    <row r="923" spans="1:10" ht="12.4" hidden="1" customHeight="1">
      <c r="A923" s="13"/>
      <c r="B923" s="1"/>
      <c r="C923" s="35"/>
      <c r="D923" s="287"/>
      <c r="E923" s="288"/>
      <c r="F923" s="42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1"/>
      <c r="I923" s="149">
        <f t="shared" si="22"/>
        <v>0</v>
      </c>
      <c r="J923" s="14"/>
    </row>
    <row r="924" spans="1:10" ht="12.4" hidden="1" customHeight="1">
      <c r="A924" s="13"/>
      <c r="B924" s="1"/>
      <c r="C924" s="35"/>
      <c r="D924" s="287"/>
      <c r="E924" s="288"/>
      <c r="F924" s="42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1"/>
      <c r="I924" s="149">
        <f t="shared" si="22"/>
        <v>0</v>
      </c>
      <c r="J924" s="14"/>
    </row>
    <row r="925" spans="1:10" ht="12.4" hidden="1" customHeight="1">
      <c r="A925" s="13"/>
      <c r="B925" s="1"/>
      <c r="C925" s="35"/>
      <c r="D925" s="287"/>
      <c r="E925" s="288"/>
      <c r="F925" s="42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1"/>
      <c r="I925" s="149">
        <f t="shared" si="22"/>
        <v>0</v>
      </c>
      <c r="J925" s="14"/>
    </row>
    <row r="926" spans="1:10" ht="12.4" hidden="1" customHeight="1">
      <c r="A926" s="13"/>
      <c r="B926" s="1"/>
      <c r="C926" s="35"/>
      <c r="D926" s="287"/>
      <c r="E926" s="288"/>
      <c r="F926" s="42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1"/>
      <c r="I926" s="149">
        <f t="shared" si="22"/>
        <v>0</v>
      </c>
      <c r="J926" s="14"/>
    </row>
    <row r="927" spans="1:10" ht="12.4" hidden="1" customHeight="1">
      <c r="A927" s="13"/>
      <c r="B927" s="1"/>
      <c r="C927" s="35"/>
      <c r="D927" s="287"/>
      <c r="E927" s="288"/>
      <c r="F927" s="42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1"/>
      <c r="I927" s="149">
        <f t="shared" si="22"/>
        <v>0</v>
      </c>
      <c r="J927" s="14"/>
    </row>
    <row r="928" spans="1:10" ht="12.4" hidden="1" customHeight="1">
      <c r="A928" s="13"/>
      <c r="B928" s="1"/>
      <c r="C928" s="35"/>
      <c r="D928" s="287"/>
      <c r="E928" s="288"/>
      <c r="F928" s="42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1"/>
      <c r="I928" s="149">
        <f t="shared" si="22"/>
        <v>0</v>
      </c>
      <c r="J928" s="14"/>
    </row>
    <row r="929" spans="1:10" ht="12.4" hidden="1" customHeight="1">
      <c r="A929" s="13"/>
      <c r="B929" s="1"/>
      <c r="C929" s="35"/>
      <c r="D929" s="287"/>
      <c r="E929" s="288"/>
      <c r="F929" s="42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1"/>
      <c r="I929" s="149">
        <f t="shared" si="22"/>
        <v>0</v>
      </c>
      <c r="J929" s="14"/>
    </row>
    <row r="930" spans="1:10" ht="12.4" hidden="1" customHeight="1">
      <c r="A930" s="13"/>
      <c r="B930" s="1"/>
      <c r="C930" s="35"/>
      <c r="D930" s="287"/>
      <c r="E930" s="288"/>
      <c r="F930" s="42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1"/>
      <c r="I930" s="149">
        <f t="shared" si="22"/>
        <v>0</v>
      </c>
      <c r="J930" s="14"/>
    </row>
    <row r="931" spans="1:10" ht="12.4" hidden="1" customHeight="1">
      <c r="A931" s="13"/>
      <c r="B931" s="1"/>
      <c r="C931" s="35"/>
      <c r="D931" s="287"/>
      <c r="E931" s="288"/>
      <c r="F931" s="42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1"/>
      <c r="I931" s="149">
        <f t="shared" si="22"/>
        <v>0</v>
      </c>
      <c r="J931" s="14"/>
    </row>
    <row r="932" spans="1:10" ht="12.4" hidden="1" customHeight="1">
      <c r="A932" s="13"/>
      <c r="B932" s="1"/>
      <c r="C932" s="35"/>
      <c r="D932" s="287"/>
      <c r="E932" s="288"/>
      <c r="F932" s="42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1"/>
      <c r="I932" s="149">
        <f t="shared" si="22"/>
        <v>0</v>
      </c>
      <c r="J932" s="14"/>
    </row>
    <row r="933" spans="1:10" ht="12.4" hidden="1" customHeight="1">
      <c r="A933" s="13"/>
      <c r="B933" s="1"/>
      <c r="C933" s="35"/>
      <c r="D933" s="287"/>
      <c r="E933" s="288"/>
      <c r="F933" s="42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1"/>
      <c r="I933" s="149">
        <f t="shared" si="22"/>
        <v>0</v>
      </c>
      <c r="J933" s="14"/>
    </row>
    <row r="934" spans="1:10" ht="12.4" hidden="1" customHeight="1">
      <c r="A934" s="13"/>
      <c r="B934" s="1"/>
      <c r="C934" s="35"/>
      <c r="D934" s="287"/>
      <c r="E934" s="288"/>
      <c r="F934" s="42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1"/>
      <c r="I934" s="149">
        <f t="shared" si="22"/>
        <v>0</v>
      </c>
      <c r="J934" s="14"/>
    </row>
    <row r="935" spans="1:10" ht="12.4" hidden="1" customHeight="1">
      <c r="A935" s="13"/>
      <c r="B935" s="1"/>
      <c r="C935" s="35"/>
      <c r="D935" s="287"/>
      <c r="E935" s="288"/>
      <c r="F935" s="42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1"/>
      <c r="I935" s="149">
        <f t="shared" si="22"/>
        <v>0</v>
      </c>
      <c r="J935" s="14"/>
    </row>
    <row r="936" spans="1:10" ht="12.4" hidden="1" customHeight="1">
      <c r="A936" s="13"/>
      <c r="B936" s="1"/>
      <c r="C936" s="36"/>
      <c r="D936" s="287"/>
      <c r="E936" s="288"/>
      <c r="F936" s="42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1"/>
      <c r="I936" s="149">
        <f>ROUND(IF(ISNUMBER(B936), G936*B936, 0),5)</f>
        <v>0</v>
      </c>
      <c r="J936" s="14"/>
    </row>
    <row r="937" spans="1:10" ht="12" hidden="1" customHeight="1">
      <c r="A937" s="13"/>
      <c r="B937" s="1"/>
      <c r="C937" s="35"/>
      <c r="D937" s="287"/>
      <c r="E937" s="288"/>
      <c r="F937" s="42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1"/>
      <c r="I937" s="149">
        <f t="shared" ref="I937:I1000" si="23">ROUND(IF(ISNUMBER(B937), G937*B937, 0),5)</f>
        <v>0</v>
      </c>
      <c r="J937" s="14"/>
    </row>
    <row r="938" spans="1:10" ht="12.4" hidden="1" customHeight="1">
      <c r="A938" s="13"/>
      <c r="B938" s="1"/>
      <c r="C938" s="35"/>
      <c r="D938" s="287"/>
      <c r="E938" s="288"/>
      <c r="F938" s="42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1"/>
      <c r="I938" s="149">
        <f t="shared" si="23"/>
        <v>0</v>
      </c>
      <c r="J938" s="14"/>
    </row>
    <row r="939" spans="1:10" ht="12.4" hidden="1" customHeight="1">
      <c r="A939" s="13"/>
      <c r="B939" s="1"/>
      <c r="C939" s="35"/>
      <c r="D939" s="287"/>
      <c r="E939" s="288"/>
      <c r="F939" s="42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1"/>
      <c r="I939" s="149">
        <f t="shared" si="23"/>
        <v>0</v>
      </c>
      <c r="J939" s="14"/>
    </row>
    <row r="940" spans="1:10" ht="12.4" hidden="1" customHeight="1">
      <c r="A940" s="13"/>
      <c r="B940" s="1"/>
      <c r="C940" s="35"/>
      <c r="D940" s="287"/>
      <c r="E940" s="288"/>
      <c r="F940" s="42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1"/>
      <c r="I940" s="149">
        <f t="shared" si="23"/>
        <v>0</v>
      </c>
      <c r="J940" s="14"/>
    </row>
    <row r="941" spans="1:10" ht="12.4" hidden="1" customHeight="1">
      <c r="A941" s="13"/>
      <c r="B941" s="1"/>
      <c r="C941" s="35"/>
      <c r="D941" s="287"/>
      <c r="E941" s="288"/>
      <c r="F941" s="42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1"/>
      <c r="I941" s="149">
        <f t="shared" si="23"/>
        <v>0</v>
      </c>
      <c r="J941" s="14"/>
    </row>
    <row r="942" spans="1:10" ht="12.4" hidden="1" customHeight="1">
      <c r="A942" s="13"/>
      <c r="B942" s="1"/>
      <c r="C942" s="35"/>
      <c r="D942" s="287"/>
      <c r="E942" s="288"/>
      <c r="F942" s="42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1"/>
      <c r="I942" s="149">
        <f t="shared" si="23"/>
        <v>0</v>
      </c>
      <c r="J942" s="14"/>
    </row>
    <row r="943" spans="1:10" ht="12.4" hidden="1" customHeight="1">
      <c r="A943" s="13"/>
      <c r="B943" s="1"/>
      <c r="C943" s="35"/>
      <c r="D943" s="287"/>
      <c r="E943" s="288"/>
      <c r="F943" s="42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1"/>
      <c r="I943" s="149">
        <f t="shared" si="23"/>
        <v>0</v>
      </c>
      <c r="J943" s="14"/>
    </row>
    <row r="944" spans="1:10" ht="12.4" hidden="1" customHeight="1">
      <c r="A944" s="13"/>
      <c r="B944" s="1"/>
      <c r="C944" s="35"/>
      <c r="D944" s="287"/>
      <c r="E944" s="288"/>
      <c r="F944" s="42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1"/>
      <c r="I944" s="149">
        <f t="shared" si="23"/>
        <v>0</v>
      </c>
      <c r="J944" s="14"/>
    </row>
    <row r="945" spans="1:10" ht="12.4" hidden="1" customHeight="1">
      <c r="A945" s="13"/>
      <c r="B945" s="1"/>
      <c r="C945" s="35"/>
      <c r="D945" s="287"/>
      <c r="E945" s="288"/>
      <c r="F945" s="42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1"/>
      <c r="I945" s="149">
        <f t="shared" si="23"/>
        <v>0</v>
      </c>
      <c r="J945" s="14"/>
    </row>
    <row r="946" spans="1:10" ht="12.4" hidden="1" customHeight="1">
      <c r="A946" s="13"/>
      <c r="B946" s="1"/>
      <c r="C946" s="35"/>
      <c r="D946" s="287"/>
      <c r="E946" s="288"/>
      <c r="F946" s="42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1"/>
      <c r="I946" s="149">
        <f t="shared" si="23"/>
        <v>0</v>
      </c>
      <c r="J946" s="14"/>
    </row>
    <row r="947" spans="1:10" ht="12.4" hidden="1" customHeight="1">
      <c r="A947" s="13"/>
      <c r="B947" s="1"/>
      <c r="C947" s="35"/>
      <c r="D947" s="287"/>
      <c r="E947" s="288"/>
      <c r="F947" s="42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1"/>
      <c r="I947" s="149">
        <f t="shared" si="23"/>
        <v>0</v>
      </c>
      <c r="J947" s="14"/>
    </row>
    <row r="948" spans="1:10" ht="12.4" hidden="1" customHeight="1">
      <c r="A948" s="13"/>
      <c r="B948" s="1"/>
      <c r="C948" s="35"/>
      <c r="D948" s="287"/>
      <c r="E948" s="288"/>
      <c r="F948" s="42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1"/>
      <c r="I948" s="149">
        <f t="shared" si="23"/>
        <v>0</v>
      </c>
      <c r="J948" s="14"/>
    </row>
    <row r="949" spans="1:10" ht="12.4" hidden="1" customHeight="1">
      <c r="A949" s="13"/>
      <c r="B949" s="1"/>
      <c r="C949" s="35"/>
      <c r="D949" s="287"/>
      <c r="E949" s="288"/>
      <c r="F949" s="42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1"/>
      <c r="I949" s="149">
        <f t="shared" si="23"/>
        <v>0</v>
      </c>
      <c r="J949" s="14"/>
    </row>
    <row r="950" spans="1:10" ht="12" hidden="1" customHeight="1">
      <c r="A950" s="13"/>
      <c r="B950" s="1"/>
      <c r="C950" s="35"/>
      <c r="D950" s="287"/>
      <c r="E950" s="288"/>
      <c r="F950" s="42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1"/>
      <c r="I950" s="149">
        <f t="shared" si="23"/>
        <v>0</v>
      </c>
      <c r="J950" s="14"/>
    </row>
    <row r="951" spans="1:10" ht="12.4" hidden="1" customHeight="1">
      <c r="A951" s="13"/>
      <c r="B951" s="1"/>
      <c r="C951" s="35"/>
      <c r="D951" s="287"/>
      <c r="E951" s="288"/>
      <c r="F951" s="42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1"/>
      <c r="I951" s="149">
        <f t="shared" si="23"/>
        <v>0</v>
      </c>
      <c r="J951" s="14"/>
    </row>
    <row r="952" spans="1:10" ht="12.4" hidden="1" customHeight="1">
      <c r="A952" s="13"/>
      <c r="B952" s="1"/>
      <c r="C952" s="35"/>
      <c r="D952" s="287"/>
      <c r="E952" s="288"/>
      <c r="F952" s="42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1"/>
      <c r="I952" s="149">
        <f t="shared" si="23"/>
        <v>0</v>
      </c>
      <c r="J952" s="14"/>
    </row>
    <row r="953" spans="1:10" ht="12.4" hidden="1" customHeight="1">
      <c r="A953" s="13"/>
      <c r="B953" s="1"/>
      <c r="C953" s="35"/>
      <c r="D953" s="287"/>
      <c r="E953" s="288"/>
      <c r="F953" s="42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1"/>
      <c r="I953" s="149">
        <f t="shared" si="23"/>
        <v>0</v>
      </c>
      <c r="J953" s="14"/>
    </row>
    <row r="954" spans="1:10" ht="12.4" hidden="1" customHeight="1">
      <c r="A954" s="13"/>
      <c r="B954" s="1"/>
      <c r="C954" s="35"/>
      <c r="D954" s="287"/>
      <c r="E954" s="288"/>
      <c r="F954" s="42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1"/>
      <c r="I954" s="149">
        <f t="shared" si="23"/>
        <v>0</v>
      </c>
      <c r="J954" s="14"/>
    </row>
    <row r="955" spans="1:10" ht="12.4" hidden="1" customHeight="1">
      <c r="A955" s="13"/>
      <c r="B955" s="1"/>
      <c r="C955" s="35"/>
      <c r="D955" s="287"/>
      <c r="E955" s="288"/>
      <c r="F955" s="42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1"/>
      <c r="I955" s="149">
        <f t="shared" si="23"/>
        <v>0</v>
      </c>
      <c r="J955" s="14"/>
    </row>
    <row r="956" spans="1:10" ht="12.4" hidden="1" customHeight="1">
      <c r="A956" s="13"/>
      <c r="B956" s="1"/>
      <c r="C956" s="35"/>
      <c r="D956" s="287"/>
      <c r="E956" s="288"/>
      <c r="F956" s="42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1"/>
      <c r="I956" s="149">
        <f t="shared" si="23"/>
        <v>0</v>
      </c>
      <c r="J956" s="14"/>
    </row>
    <row r="957" spans="1:10" ht="12.4" hidden="1" customHeight="1">
      <c r="A957" s="13"/>
      <c r="B957" s="1"/>
      <c r="C957" s="35"/>
      <c r="D957" s="287"/>
      <c r="E957" s="288"/>
      <c r="F957" s="42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1"/>
      <c r="I957" s="149">
        <f t="shared" si="23"/>
        <v>0</v>
      </c>
      <c r="J957" s="14"/>
    </row>
    <row r="958" spans="1:10" ht="12.4" hidden="1" customHeight="1">
      <c r="A958" s="13"/>
      <c r="B958" s="1"/>
      <c r="C958" s="35"/>
      <c r="D958" s="287"/>
      <c r="E958" s="288"/>
      <c r="F958" s="42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1"/>
      <c r="I958" s="149">
        <f t="shared" si="23"/>
        <v>0</v>
      </c>
      <c r="J958" s="14"/>
    </row>
    <row r="959" spans="1:10" ht="12.4" hidden="1" customHeight="1">
      <c r="A959" s="13"/>
      <c r="B959" s="1"/>
      <c r="C959" s="35"/>
      <c r="D959" s="287"/>
      <c r="E959" s="288"/>
      <c r="F959" s="42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1"/>
      <c r="I959" s="149">
        <f t="shared" si="23"/>
        <v>0</v>
      </c>
      <c r="J959" s="14"/>
    </row>
    <row r="960" spans="1:10" ht="12.4" hidden="1" customHeight="1">
      <c r="A960" s="13"/>
      <c r="B960" s="1"/>
      <c r="C960" s="35"/>
      <c r="D960" s="287"/>
      <c r="E960" s="288"/>
      <c r="F960" s="42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1"/>
      <c r="I960" s="149">
        <f t="shared" si="23"/>
        <v>0</v>
      </c>
      <c r="J960" s="14"/>
    </row>
    <row r="961" spans="1:10" ht="12.4" hidden="1" customHeight="1">
      <c r="A961" s="13"/>
      <c r="B961" s="1"/>
      <c r="C961" s="35"/>
      <c r="D961" s="287"/>
      <c r="E961" s="288"/>
      <c r="F961" s="42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1"/>
      <c r="I961" s="149">
        <f t="shared" si="23"/>
        <v>0</v>
      </c>
      <c r="J961" s="14"/>
    </row>
    <row r="962" spans="1:10" ht="12.4" hidden="1" customHeight="1">
      <c r="A962" s="13"/>
      <c r="B962" s="1"/>
      <c r="C962" s="35"/>
      <c r="D962" s="287"/>
      <c r="E962" s="288"/>
      <c r="F962" s="42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1"/>
      <c r="I962" s="149">
        <f t="shared" si="23"/>
        <v>0</v>
      </c>
      <c r="J962" s="14"/>
    </row>
    <row r="963" spans="1:10" ht="12.4" hidden="1" customHeight="1">
      <c r="A963" s="13"/>
      <c r="B963" s="1"/>
      <c r="C963" s="35"/>
      <c r="D963" s="287"/>
      <c r="E963" s="288"/>
      <c r="F963" s="42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1"/>
      <c r="I963" s="149">
        <f t="shared" si="23"/>
        <v>0</v>
      </c>
      <c r="J963" s="14"/>
    </row>
    <row r="964" spans="1:10" ht="12.4" hidden="1" customHeight="1">
      <c r="A964" s="13"/>
      <c r="B964" s="1"/>
      <c r="C964" s="35"/>
      <c r="D964" s="287"/>
      <c r="E964" s="288"/>
      <c r="F964" s="42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1"/>
      <c r="I964" s="149">
        <f t="shared" si="23"/>
        <v>0</v>
      </c>
      <c r="J964" s="14"/>
    </row>
    <row r="965" spans="1:10" ht="12.4" hidden="1" customHeight="1">
      <c r="A965" s="13"/>
      <c r="B965" s="1"/>
      <c r="C965" s="35"/>
      <c r="D965" s="287"/>
      <c r="E965" s="288"/>
      <c r="F965" s="42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1"/>
      <c r="I965" s="149">
        <f t="shared" si="23"/>
        <v>0</v>
      </c>
      <c r="J965" s="14"/>
    </row>
    <row r="966" spans="1:10" ht="12.4" hidden="1" customHeight="1">
      <c r="A966" s="13"/>
      <c r="B966" s="1"/>
      <c r="C966" s="35"/>
      <c r="D966" s="287"/>
      <c r="E966" s="288"/>
      <c r="F966" s="42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1"/>
      <c r="I966" s="149">
        <f t="shared" si="23"/>
        <v>0</v>
      </c>
      <c r="J966" s="14"/>
    </row>
    <row r="967" spans="1:10" ht="12.4" hidden="1" customHeight="1">
      <c r="A967" s="13"/>
      <c r="B967" s="1"/>
      <c r="C967" s="35"/>
      <c r="D967" s="287"/>
      <c r="E967" s="288"/>
      <c r="F967" s="42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1"/>
      <c r="I967" s="149">
        <f t="shared" si="23"/>
        <v>0</v>
      </c>
      <c r="J967" s="14"/>
    </row>
    <row r="968" spans="1:10" ht="12.4" hidden="1" customHeight="1">
      <c r="A968" s="13"/>
      <c r="B968" s="1"/>
      <c r="C968" s="35"/>
      <c r="D968" s="287"/>
      <c r="E968" s="288"/>
      <c r="F968" s="42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1"/>
      <c r="I968" s="149">
        <f t="shared" si="23"/>
        <v>0</v>
      </c>
      <c r="J968" s="14"/>
    </row>
    <row r="969" spans="1:10" ht="12.4" hidden="1" customHeight="1">
      <c r="A969" s="13"/>
      <c r="B969" s="1"/>
      <c r="C969" s="35"/>
      <c r="D969" s="287"/>
      <c r="E969" s="288"/>
      <c r="F969" s="42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1"/>
      <c r="I969" s="149">
        <f t="shared" si="23"/>
        <v>0</v>
      </c>
      <c r="J969" s="14"/>
    </row>
    <row r="970" spans="1:10" ht="12.4" hidden="1" customHeight="1">
      <c r="A970" s="13"/>
      <c r="B970" s="1"/>
      <c r="C970" s="35"/>
      <c r="D970" s="287"/>
      <c r="E970" s="288"/>
      <c r="F970" s="42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1"/>
      <c r="I970" s="149">
        <f t="shared" si="23"/>
        <v>0</v>
      </c>
      <c r="J970" s="14"/>
    </row>
    <row r="971" spans="1:10" ht="12.4" hidden="1" customHeight="1">
      <c r="A971" s="13"/>
      <c r="B971" s="1"/>
      <c r="C971" s="35"/>
      <c r="D971" s="287"/>
      <c r="E971" s="288"/>
      <c r="F971" s="42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1"/>
      <c r="I971" s="149">
        <f t="shared" si="23"/>
        <v>0</v>
      </c>
      <c r="J971" s="14"/>
    </row>
    <row r="972" spans="1:10" ht="12.4" hidden="1" customHeight="1">
      <c r="A972" s="13"/>
      <c r="B972" s="1"/>
      <c r="C972" s="35"/>
      <c r="D972" s="287"/>
      <c r="E972" s="288"/>
      <c r="F972" s="42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1"/>
      <c r="I972" s="149">
        <f t="shared" si="23"/>
        <v>0</v>
      </c>
      <c r="J972" s="14"/>
    </row>
    <row r="973" spans="1:10" ht="12.4" hidden="1" customHeight="1">
      <c r="A973" s="13"/>
      <c r="B973" s="1"/>
      <c r="C973" s="36"/>
      <c r="D973" s="287"/>
      <c r="E973" s="288"/>
      <c r="F973" s="42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1"/>
      <c r="I973" s="149">
        <f t="shared" si="23"/>
        <v>0</v>
      </c>
      <c r="J973" s="14"/>
    </row>
    <row r="974" spans="1:10" ht="12" hidden="1" customHeight="1">
      <c r="A974" s="13"/>
      <c r="B974" s="1"/>
      <c r="C974" s="35"/>
      <c r="D974" s="287"/>
      <c r="E974" s="288"/>
      <c r="F974" s="42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1"/>
      <c r="I974" s="149">
        <f t="shared" si="23"/>
        <v>0</v>
      </c>
      <c r="J974" s="14"/>
    </row>
    <row r="975" spans="1:10" ht="12.4" hidden="1" customHeight="1">
      <c r="A975" s="13"/>
      <c r="B975" s="1"/>
      <c r="C975" s="35"/>
      <c r="D975" s="287"/>
      <c r="E975" s="288"/>
      <c r="F975" s="42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1"/>
      <c r="I975" s="149">
        <f t="shared" si="23"/>
        <v>0</v>
      </c>
      <c r="J975" s="14"/>
    </row>
    <row r="976" spans="1:10" ht="12.4" hidden="1" customHeight="1">
      <c r="A976" s="13"/>
      <c r="B976" s="1"/>
      <c r="C976" s="35"/>
      <c r="D976" s="287"/>
      <c r="E976" s="288"/>
      <c r="F976" s="42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1"/>
      <c r="I976" s="149">
        <f t="shared" si="23"/>
        <v>0</v>
      </c>
      <c r="J976" s="14"/>
    </row>
    <row r="977" spans="1:10" ht="12.4" hidden="1" customHeight="1">
      <c r="A977" s="13"/>
      <c r="B977" s="1"/>
      <c r="C977" s="35"/>
      <c r="D977" s="287"/>
      <c r="E977" s="288"/>
      <c r="F977" s="42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1"/>
      <c r="I977" s="149">
        <f t="shared" si="23"/>
        <v>0</v>
      </c>
      <c r="J977" s="14"/>
    </row>
    <row r="978" spans="1:10" ht="12.4" hidden="1" customHeight="1">
      <c r="A978" s="13"/>
      <c r="B978" s="1"/>
      <c r="C978" s="35"/>
      <c r="D978" s="287"/>
      <c r="E978" s="288"/>
      <c r="F978" s="42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1"/>
      <c r="I978" s="149">
        <f t="shared" si="23"/>
        <v>0</v>
      </c>
      <c r="J978" s="14"/>
    </row>
    <row r="979" spans="1:10" ht="12.4" hidden="1" customHeight="1">
      <c r="A979" s="13"/>
      <c r="B979" s="1"/>
      <c r="C979" s="35"/>
      <c r="D979" s="287"/>
      <c r="E979" s="288"/>
      <c r="F979" s="42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1"/>
      <c r="I979" s="149">
        <f t="shared" si="23"/>
        <v>0</v>
      </c>
      <c r="J979" s="14"/>
    </row>
    <row r="980" spans="1:10" ht="12.4" hidden="1" customHeight="1">
      <c r="A980" s="13"/>
      <c r="B980" s="1"/>
      <c r="C980" s="35"/>
      <c r="D980" s="287"/>
      <c r="E980" s="288"/>
      <c r="F980" s="42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1"/>
      <c r="I980" s="149">
        <f t="shared" si="23"/>
        <v>0</v>
      </c>
      <c r="J980" s="14"/>
    </row>
    <row r="981" spans="1:10" ht="12.4" hidden="1" customHeight="1">
      <c r="A981" s="13"/>
      <c r="B981" s="1"/>
      <c r="C981" s="35"/>
      <c r="D981" s="287"/>
      <c r="E981" s="288"/>
      <c r="F981" s="42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1"/>
      <c r="I981" s="149">
        <f t="shared" si="23"/>
        <v>0</v>
      </c>
      <c r="J981" s="14"/>
    </row>
    <row r="982" spans="1:10" ht="12.4" hidden="1" customHeight="1">
      <c r="A982" s="13"/>
      <c r="B982" s="1"/>
      <c r="C982" s="35"/>
      <c r="D982" s="287"/>
      <c r="E982" s="288"/>
      <c r="F982" s="42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1"/>
      <c r="I982" s="149">
        <f t="shared" si="23"/>
        <v>0</v>
      </c>
      <c r="J982" s="14"/>
    </row>
    <row r="983" spans="1:10" ht="12.4" hidden="1" customHeight="1">
      <c r="A983" s="13"/>
      <c r="B983" s="1"/>
      <c r="C983" s="35"/>
      <c r="D983" s="287"/>
      <c r="E983" s="288"/>
      <c r="F983" s="42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1"/>
      <c r="I983" s="149">
        <f t="shared" si="23"/>
        <v>0</v>
      </c>
      <c r="J983" s="14"/>
    </row>
    <row r="984" spans="1:10" ht="12.4" hidden="1" customHeight="1">
      <c r="A984" s="13"/>
      <c r="B984" s="1"/>
      <c r="C984" s="35"/>
      <c r="D984" s="287"/>
      <c r="E984" s="288"/>
      <c r="F984" s="42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1"/>
      <c r="I984" s="149">
        <f t="shared" si="23"/>
        <v>0</v>
      </c>
      <c r="J984" s="14"/>
    </row>
    <row r="985" spans="1:10" ht="12.4" hidden="1" customHeight="1">
      <c r="A985" s="13"/>
      <c r="B985" s="1"/>
      <c r="C985" s="35"/>
      <c r="D985" s="287"/>
      <c r="E985" s="288"/>
      <c r="F985" s="42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1"/>
      <c r="I985" s="149">
        <f t="shared" si="23"/>
        <v>0</v>
      </c>
      <c r="J985" s="14"/>
    </row>
    <row r="986" spans="1:10" ht="12.4" hidden="1" customHeight="1">
      <c r="A986" s="13"/>
      <c r="B986" s="1"/>
      <c r="C986" s="35"/>
      <c r="D986" s="287"/>
      <c r="E986" s="288"/>
      <c r="F986" s="42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1"/>
      <c r="I986" s="149">
        <f t="shared" si="23"/>
        <v>0</v>
      </c>
      <c r="J986" s="14"/>
    </row>
    <row r="987" spans="1:10" ht="12.4" hidden="1" customHeight="1">
      <c r="A987" s="13"/>
      <c r="B987" s="1"/>
      <c r="C987" s="35"/>
      <c r="D987" s="287"/>
      <c r="E987" s="288"/>
      <c r="F987" s="42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1"/>
      <c r="I987" s="149">
        <f t="shared" si="23"/>
        <v>0</v>
      </c>
      <c r="J987" s="14"/>
    </row>
    <row r="988" spans="1:10" ht="12.4" hidden="1" customHeight="1">
      <c r="A988" s="13"/>
      <c r="B988" s="1"/>
      <c r="C988" s="35"/>
      <c r="D988" s="287"/>
      <c r="E988" s="288"/>
      <c r="F988" s="42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1"/>
      <c r="I988" s="149">
        <f t="shared" si="23"/>
        <v>0</v>
      </c>
      <c r="J988" s="14"/>
    </row>
    <row r="989" spans="1:10" ht="12.4" hidden="1" customHeight="1">
      <c r="A989" s="13"/>
      <c r="B989" s="1"/>
      <c r="C989" s="35"/>
      <c r="D989" s="287"/>
      <c r="E989" s="288"/>
      <c r="F989" s="42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1"/>
      <c r="I989" s="149">
        <f t="shared" si="23"/>
        <v>0</v>
      </c>
      <c r="J989" s="14"/>
    </row>
    <row r="990" spans="1:10" ht="12.4" hidden="1" customHeight="1">
      <c r="A990" s="13"/>
      <c r="B990" s="1"/>
      <c r="C990" s="35"/>
      <c r="D990" s="287"/>
      <c r="E990" s="288"/>
      <c r="F990" s="42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1"/>
      <c r="I990" s="149">
        <f t="shared" si="23"/>
        <v>0</v>
      </c>
      <c r="J990" s="14"/>
    </row>
    <row r="991" spans="1:10" ht="12.4" hidden="1" customHeight="1">
      <c r="A991" s="13"/>
      <c r="B991" s="1"/>
      <c r="C991" s="35"/>
      <c r="D991" s="287"/>
      <c r="E991" s="288"/>
      <c r="F991" s="42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1"/>
      <c r="I991" s="149">
        <f t="shared" si="23"/>
        <v>0</v>
      </c>
      <c r="J991" s="14"/>
    </row>
    <row r="992" spans="1:10" ht="12.4" hidden="1" customHeight="1">
      <c r="A992" s="13"/>
      <c r="B992" s="1"/>
      <c r="C992" s="35"/>
      <c r="D992" s="287"/>
      <c r="E992" s="288"/>
      <c r="F992" s="42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1"/>
      <c r="I992" s="149">
        <f t="shared" si="23"/>
        <v>0</v>
      </c>
      <c r="J992" s="14"/>
    </row>
    <row r="993" spans="1:14" ht="12.4" hidden="1" customHeight="1">
      <c r="A993" s="13"/>
      <c r="B993" s="1"/>
      <c r="C993" s="35"/>
      <c r="D993" s="287"/>
      <c r="E993" s="288"/>
      <c r="F993" s="42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1"/>
      <c r="I993" s="149">
        <f t="shared" si="23"/>
        <v>0</v>
      </c>
      <c r="J993" s="14"/>
    </row>
    <row r="994" spans="1:14" ht="12.4" hidden="1" customHeight="1">
      <c r="A994" s="13"/>
      <c r="B994" s="1"/>
      <c r="C994" s="35"/>
      <c r="D994" s="287"/>
      <c r="E994" s="288"/>
      <c r="F994" s="42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1"/>
      <c r="I994" s="149">
        <f t="shared" si="23"/>
        <v>0</v>
      </c>
      <c r="J994" s="14"/>
    </row>
    <row r="995" spans="1:14" ht="12.4" hidden="1" customHeight="1">
      <c r="A995" s="13"/>
      <c r="B995" s="1"/>
      <c r="C995" s="35"/>
      <c r="D995" s="287"/>
      <c r="E995" s="288"/>
      <c r="F995" s="42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1"/>
      <c r="I995" s="149">
        <f t="shared" si="23"/>
        <v>0</v>
      </c>
      <c r="J995" s="14"/>
    </row>
    <row r="996" spans="1:14" ht="12.4" hidden="1" customHeight="1">
      <c r="A996" s="13"/>
      <c r="B996" s="1"/>
      <c r="C996" s="35"/>
      <c r="D996" s="287"/>
      <c r="E996" s="288"/>
      <c r="F996" s="42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1"/>
      <c r="I996" s="149">
        <f t="shared" si="23"/>
        <v>0</v>
      </c>
      <c r="J996" s="14"/>
    </row>
    <row r="997" spans="1:14" ht="12.4" hidden="1" customHeight="1">
      <c r="A997" s="13"/>
      <c r="B997" s="1"/>
      <c r="C997" s="35"/>
      <c r="D997" s="287"/>
      <c r="E997" s="288"/>
      <c r="F997" s="42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1"/>
      <c r="I997" s="149">
        <f t="shared" si="23"/>
        <v>0</v>
      </c>
      <c r="J997" s="14"/>
    </row>
    <row r="998" spans="1:14" ht="12.4" hidden="1" customHeight="1">
      <c r="A998" s="13"/>
      <c r="B998" s="1"/>
      <c r="C998" s="35"/>
      <c r="D998" s="287"/>
      <c r="E998" s="288"/>
      <c r="F998" s="42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1"/>
      <c r="I998" s="149">
        <f t="shared" si="23"/>
        <v>0</v>
      </c>
      <c r="J998" s="14"/>
    </row>
    <row r="999" spans="1:14" ht="12.4" hidden="1" customHeight="1">
      <c r="A999" s="13"/>
      <c r="B999" s="1"/>
      <c r="C999" s="35"/>
      <c r="D999" s="287"/>
      <c r="E999" s="288"/>
      <c r="F999" s="42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1"/>
      <c r="I999" s="149">
        <f t="shared" si="23"/>
        <v>0</v>
      </c>
      <c r="J999" s="14"/>
    </row>
    <row r="1000" spans="1:14" ht="12.4" hidden="1" customHeight="1">
      <c r="A1000" s="13"/>
      <c r="B1000" s="1"/>
      <c r="C1000" s="100"/>
      <c r="D1000" s="287"/>
      <c r="E1000" s="288"/>
      <c r="F1000" s="42"/>
      <c r="G1000" s="21">
        <f>ROUND(IF(ISBLANK(C1000),0,VLOOKUP(C1000,'[2]Acha Air Sales Price List'!$B$1:$X$65536,12,FALSE)*$L$14),2)</f>
        <v>0</v>
      </c>
      <c r="H1000" s="21"/>
      <c r="I1000" s="149">
        <f t="shared" si="23"/>
        <v>0</v>
      </c>
      <c r="J1000" s="14"/>
    </row>
    <row r="1001" spans="1:14" ht="12.4" customHeight="1" thickBot="1">
      <c r="A1001" s="13"/>
      <c r="B1001" s="23"/>
      <c r="C1001" s="24"/>
      <c r="D1001" s="300"/>
      <c r="E1001" s="301"/>
      <c r="F1001" s="43"/>
      <c r="G1001" s="25">
        <f>ROUND(IF(ISBLANK(C1001),0,VLOOKUP(C1001,'[2]Acha Air Sales Price List'!$B$1:$X$65536,12,FALSE)*$W$14),2)</f>
        <v>0</v>
      </c>
      <c r="H1001" s="25"/>
      <c r="I1001" s="150">
        <f>ROUND(IF(ISNUMBER(B1001), G1001*B1001, 0),5)</f>
        <v>0</v>
      </c>
      <c r="J1001" s="14"/>
    </row>
    <row r="1002" spans="1:14" ht="10.5" customHeight="1" thickBot="1">
      <c r="A1002" s="13"/>
      <c r="B1002" s="2"/>
      <c r="C1002" s="2"/>
      <c r="D1002" s="2"/>
      <c r="E1002" s="2"/>
      <c r="F1002" s="2"/>
      <c r="G1002" s="31"/>
      <c r="H1002" s="31"/>
      <c r="I1002" s="32"/>
      <c r="J1002" s="14"/>
    </row>
    <row r="1003" spans="1:14" ht="16.5" thickBot="1">
      <c r="A1003" s="13"/>
      <c r="B1003" s="30"/>
      <c r="C1003" s="3"/>
      <c r="D1003" s="3"/>
      <c r="E1003" s="3"/>
      <c r="F1003" s="3"/>
      <c r="G1003" s="33" t="s">
        <v>18</v>
      </c>
      <c r="H1003" s="214"/>
      <c r="I1003" s="174">
        <f>SUM(I20:I148)</f>
        <v>16731.350000000006</v>
      </c>
      <c r="J1003" s="14"/>
      <c r="K1003" s="197" t="s">
        <v>286</v>
      </c>
      <c r="N1003" s="130">
        <v>34.81</v>
      </c>
    </row>
    <row r="1004" spans="1:14" ht="16.5" thickBot="1">
      <c r="A1004" s="13"/>
      <c r="B1004" s="30"/>
      <c r="C1004" s="3"/>
      <c r="D1004" s="3"/>
      <c r="E1004" s="3"/>
      <c r="F1004" s="3"/>
      <c r="G1004" s="33" t="s">
        <v>287</v>
      </c>
      <c r="H1004" s="214"/>
      <c r="I1004" s="218">
        <f>(I1003/34.81)</f>
        <v>480.64780235564507</v>
      </c>
      <c r="J1004" s="14"/>
      <c r="K1004" s="197" t="s">
        <v>190</v>
      </c>
      <c r="N1004" s="198">
        <v>37.58</v>
      </c>
    </row>
    <row r="1005" spans="1:14" ht="16.5" hidden="1" thickBot="1">
      <c r="A1005" s="13"/>
      <c r="B1005" s="30"/>
      <c r="C1005" s="3"/>
      <c r="D1005" s="3"/>
      <c r="E1005" s="3"/>
      <c r="F1005" s="3"/>
      <c r="G1005" s="33" t="s">
        <v>288</v>
      </c>
      <c r="H1005" s="214"/>
      <c r="I1005" s="218">
        <v>1300</v>
      </c>
      <c r="J1005" s="14"/>
    </row>
    <row r="1006" spans="1:14" ht="16.5" hidden="1" thickBot="1">
      <c r="A1006" s="13"/>
      <c r="B1006" s="30"/>
      <c r="C1006" s="3"/>
      <c r="D1006" s="3"/>
      <c r="E1006" s="3"/>
      <c r="F1006" s="3"/>
      <c r="G1006" s="33" t="s">
        <v>24</v>
      </c>
      <c r="H1006" s="214"/>
      <c r="I1006" s="174">
        <f>(I1005-I1004)*34.81</f>
        <v>28521.649999999994</v>
      </c>
      <c r="J1006" s="14"/>
    </row>
    <row r="1007" spans="1:14">
      <c r="A1007" s="18"/>
      <c r="B1007" s="313" t="s">
        <v>316</v>
      </c>
      <c r="C1007" s="314"/>
      <c r="D1007" s="314"/>
      <c r="E1007" s="314"/>
      <c r="F1007" s="314"/>
      <c r="G1007" s="314"/>
      <c r="H1007" s="314"/>
      <c r="I1007" s="314"/>
      <c r="J1007" s="20"/>
    </row>
  </sheetData>
  <mergeCells count="867">
    <mergeCell ref="D999:E999"/>
    <mergeCell ref="D1000:E1000"/>
    <mergeCell ref="D1001:E1001"/>
    <mergeCell ref="B1007:I1007"/>
    <mergeCell ref="D993:E993"/>
    <mergeCell ref="D994:E994"/>
    <mergeCell ref="D995:E995"/>
    <mergeCell ref="D996:E996"/>
    <mergeCell ref="D997:E997"/>
    <mergeCell ref="D998:E998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B13:D13"/>
    <mergeCell ref="G13:G14"/>
    <mergeCell ref="I13:I14"/>
    <mergeCell ref="B14:D14"/>
    <mergeCell ref="B8:D8"/>
    <mergeCell ref="B9:D9"/>
    <mergeCell ref="G9:G10"/>
    <mergeCell ref="I9:I10"/>
    <mergeCell ref="B10:D10"/>
    <mergeCell ref="B11:D11"/>
    <mergeCell ref="G11:G12"/>
    <mergeCell ref="I11:I12"/>
    <mergeCell ref="B12:D12"/>
  </mergeCells>
  <conditionalFormatting sqref="B20:B1001">
    <cfRule type="cellIs" dxfId="14" priority="5" stopIfTrue="1" operator="equal">
      <formula>"ALERT"</formula>
    </cfRule>
  </conditionalFormatting>
  <conditionalFormatting sqref="F9:F14">
    <cfRule type="cellIs" dxfId="13" priority="10" stopIfTrue="1" operator="equal">
      <formula>0</formula>
    </cfRule>
  </conditionalFormatting>
  <conditionalFormatting sqref="F10:F14">
    <cfRule type="containsBlanks" dxfId="12" priority="11" stopIfTrue="1">
      <formula>LEN(TRIM(F10))=0</formula>
    </cfRule>
  </conditionalFormatting>
  <conditionalFormatting sqref="F20:F999">
    <cfRule type="containsText" dxfId="11" priority="1" stopIfTrue="1" operator="containsText" text="Exchange rate :">
      <formula>NOT(ISERROR(SEARCH("Exchange rate :",F20)))</formula>
    </cfRule>
  </conditionalFormatting>
  <conditionalFormatting sqref="F20:I1001">
    <cfRule type="containsErrors" dxfId="10" priority="2" stopIfTrue="1">
      <formula>ISERROR(F20)</formula>
    </cfRule>
    <cfRule type="cellIs" dxfId="9" priority="3" stopIfTrue="1" operator="equal">
      <formula>"NA"</formula>
    </cfRule>
    <cfRule type="cellIs" dxfId="8" priority="4" stopIfTrue="1" operator="equal">
      <formula>0</formula>
    </cfRule>
  </conditionalFormatting>
  <conditionalFormatting sqref="I1003:I1006">
    <cfRule type="containsErrors" dxfId="7" priority="7" stopIfTrue="1">
      <formula>ISERROR(I1003)</formula>
    </cfRule>
    <cfRule type="cellIs" dxfId="6" priority="8" stopIfTrue="1" operator="equal">
      <formula>"NA"</formula>
    </cfRule>
    <cfRule type="cellIs" dxfId="5" priority="9" stopIfTrue="1" operator="equal">
      <formula>0</formula>
    </cfRule>
  </conditionalFormatting>
  <printOptions horizontalCentered="1"/>
  <pageMargins left="0.35" right="0.21" top="0.47" bottom="0.34" header="0.22" footer="0.17"/>
  <pageSetup scale="84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341"/>
  <sheetViews>
    <sheetView zoomScaleNormal="100" workbookViewId="0"/>
  </sheetViews>
  <sheetFormatPr defaultRowHeight="12.75"/>
  <cols>
    <col min="1" max="1" width="55.140625" style="97" customWidth="1"/>
    <col min="2" max="2" width="9.140625" style="97"/>
    <col min="3" max="3" width="7.28515625" style="97" customWidth="1"/>
    <col min="4" max="4" width="11.28515625" style="97" customWidth="1"/>
    <col min="5" max="5" width="10.28515625" style="97" customWidth="1"/>
    <col min="6" max="6" width="10" style="97" customWidth="1"/>
    <col min="7" max="7" width="12.140625" style="97" bestFit="1" customWidth="1"/>
    <col min="8" max="16384" width="9.140625" style="97"/>
  </cols>
  <sheetData>
    <row r="1" spans="1:8" s="50" customFormat="1" ht="21" customHeight="1" thickBot="1">
      <c r="A1" s="45" t="s">
        <v>1</v>
      </c>
      <c r="B1" s="46" t="s">
        <v>26</v>
      </c>
      <c r="C1" s="47"/>
      <c r="D1" s="47"/>
      <c r="E1" s="47"/>
      <c r="F1" s="47"/>
      <c r="G1" s="48"/>
      <c r="H1" s="49"/>
    </row>
    <row r="2" spans="1:8" s="50" customFormat="1" ht="13.5" thickBot="1">
      <c r="A2" s="51" t="s">
        <v>45</v>
      </c>
      <c r="B2" s="52" t="s">
        <v>42</v>
      </c>
      <c r="C2" s="53"/>
      <c r="D2" s="54"/>
      <c r="F2" s="55" t="s">
        <v>5</v>
      </c>
      <c r="G2" s="56" t="s">
        <v>27</v>
      </c>
    </row>
    <row r="3" spans="1:8" s="50" customFormat="1" ht="15" customHeight="1" thickBot="1">
      <c r="A3" s="51" t="s">
        <v>28</v>
      </c>
      <c r="F3" s="57">
        <v>45175</v>
      </c>
      <c r="G3" s="58"/>
    </row>
    <row r="4" spans="1:8" s="50" customFormat="1">
      <c r="A4" s="51" t="s">
        <v>29</v>
      </c>
    </row>
    <row r="5" spans="1:8" s="50" customFormat="1">
      <c r="A5" s="51" t="s">
        <v>47</v>
      </c>
    </row>
    <row r="6" spans="1:8" s="50" customFormat="1">
      <c r="A6" s="51" t="s">
        <v>46</v>
      </c>
    </row>
    <row r="7" spans="1:8" s="50" customFormat="1">
      <c r="A7" s="59" t="s">
        <v>2</v>
      </c>
      <c r="E7" s="60"/>
    </row>
    <row r="8" spans="1:8" s="50" customFormat="1" ht="10.5" customHeight="1" thickBot="1">
      <c r="A8" s="59"/>
      <c r="E8" s="60"/>
    </row>
    <row r="9" spans="1:8" s="50" customFormat="1" ht="13.5" thickBot="1">
      <c r="A9" s="102" t="s">
        <v>3</v>
      </c>
      <c r="E9" s="103" t="s">
        <v>30</v>
      </c>
      <c r="F9" s="104"/>
      <c r="G9" s="105"/>
    </row>
    <row r="10" spans="1:8" s="50" customFormat="1">
      <c r="A10" s="61" t="str">
        <f>Invoice!B9</f>
        <v xml:space="preserve">TRIBAL'S TATTOO </v>
      </c>
      <c r="B10" s="62"/>
      <c r="C10" s="62"/>
      <c r="E10" s="63" t="str">
        <f>Invoice!F9</f>
        <v xml:space="preserve">TRIBAL'S TATTOO </v>
      </c>
      <c r="F10" s="64"/>
      <c r="G10" s="65"/>
    </row>
    <row r="11" spans="1:8" s="50" customFormat="1">
      <c r="A11" s="66" t="str">
        <f>Invoice!B10</f>
        <v>MAURICIO AGUILAR</v>
      </c>
      <c r="B11" s="67"/>
      <c r="C11" s="67"/>
      <c r="E11" s="68" t="str">
        <f>Invoice!F10</f>
        <v>MAURICIO AGUILAR</v>
      </c>
      <c r="F11" s="69"/>
      <c r="G11" s="70"/>
    </row>
    <row r="12" spans="1:8" s="50" customFormat="1">
      <c r="A12" s="66" t="str">
        <f>Invoice!B11</f>
        <v>Mall San Pedro, Planta Baja</v>
      </c>
      <c r="B12" s="67"/>
      <c r="C12" s="67"/>
      <c r="E12" s="68" t="str">
        <f>Invoice!F11</f>
        <v>Mall San Pedro, Planta Baja</v>
      </c>
      <c r="F12" s="69"/>
      <c r="G12" s="70"/>
    </row>
    <row r="13" spans="1:8" s="50" customFormat="1">
      <c r="A13" s="66" t="str">
        <f>Invoice!B12</f>
        <v>San Jose</v>
      </c>
      <c r="B13" s="67"/>
      <c r="C13" s="67"/>
      <c r="D13" s="315" t="s">
        <v>318</v>
      </c>
      <c r="E13" s="68" t="str">
        <f>Invoice!F12</f>
        <v>San Jose</v>
      </c>
      <c r="F13" s="69"/>
      <c r="G13" s="70"/>
    </row>
    <row r="14" spans="1:8" s="50" customFormat="1">
      <c r="A14" s="66" t="str">
        <f>Invoice!B13</f>
        <v>Costa Rica</v>
      </c>
      <c r="B14" s="67"/>
      <c r="C14" s="67"/>
      <c r="D14" s="101">
        <f>VLOOKUP(F3,[1]Sheet1!$A$9:$F$7290,2,FALSE)</f>
        <v>35.39</v>
      </c>
      <c r="E14" s="68" t="str">
        <f>Invoice!F13</f>
        <v>Costa Rica</v>
      </c>
      <c r="F14" s="69"/>
      <c r="G14" s="70"/>
    </row>
    <row r="15" spans="1:8" s="50" customFormat="1" ht="13.5" thickBot="1">
      <c r="A15" s="71">
        <f>Invoice!B14</f>
        <v>0</v>
      </c>
      <c r="E15" s="72">
        <f>Invoice!F14</f>
        <v>0</v>
      </c>
      <c r="F15" s="73"/>
      <c r="G15" s="74"/>
    </row>
    <row r="16" spans="1:8" s="50" customFormat="1" ht="13.5" customHeight="1" thickBot="1">
      <c r="A16" s="75"/>
    </row>
    <row r="17" spans="1:7" s="50" customFormat="1" ht="13.5" thickBot="1">
      <c r="A17" s="76" t="s">
        <v>0</v>
      </c>
      <c r="B17" s="77" t="s">
        <v>31</v>
      </c>
      <c r="C17" s="77" t="s">
        <v>32</v>
      </c>
      <c r="D17" s="77" t="s">
        <v>33</v>
      </c>
      <c r="E17" s="77" t="s">
        <v>34</v>
      </c>
      <c r="F17" s="77" t="s">
        <v>35</v>
      </c>
      <c r="G17" s="77" t="s">
        <v>36</v>
      </c>
    </row>
    <row r="18" spans="1:7" s="83" customFormat="1" ht="24">
      <c r="A18" s="99" t="str">
        <f>Invoice!F20</f>
        <v>Surgical steel hinged segment ring, 16g (1.2mm) with multi balls design with inner diameter 8mm</v>
      </c>
      <c r="B18" s="78" t="str">
        <f>Invoice!C20</f>
        <v>SGSH4A</v>
      </c>
      <c r="C18" s="79">
        <f>Invoice!B20</f>
        <v>20</v>
      </c>
      <c r="D18" s="80">
        <f>F18/$D$14</f>
        <v>2.449279457473863</v>
      </c>
      <c r="E18" s="80">
        <f>G18/$D$14</f>
        <v>48.985589149477256</v>
      </c>
      <c r="F18" s="81">
        <f>Invoice!G20</f>
        <v>86.68</v>
      </c>
      <c r="G18" s="82">
        <f>C18*F18</f>
        <v>1733.6000000000001</v>
      </c>
    </row>
    <row r="19" spans="1:7" s="83" customFormat="1" ht="48">
      <c r="A19" s="99" t="str">
        <f>Invoice!F21</f>
        <v>High polished titanium G23 base part for dermal anchor, 14g (1.6mm) with surface piercing with a long hole and a circular holes in the base plate and with a 16g (1.2mm) internal threading connector (This product only fits our dermal anchor top parts)</v>
      </c>
      <c r="B19" s="78" t="str">
        <f>Invoice!C21</f>
        <v>TSA3</v>
      </c>
      <c r="C19" s="79">
        <f>Invoice!B21</f>
        <v>20</v>
      </c>
      <c r="D19" s="84">
        <f t="shared" ref="D19:E63" si="0">F19/$D$14</f>
        <v>2.449279457473863</v>
      </c>
      <c r="E19" s="84">
        <f t="shared" si="0"/>
        <v>48.985589149477256</v>
      </c>
      <c r="F19" s="85">
        <f>Invoice!G21</f>
        <v>86.68</v>
      </c>
      <c r="G19" s="86">
        <f t="shared" ref="G19:G63" si="1">C19*F19</f>
        <v>1733.6000000000001</v>
      </c>
    </row>
    <row r="20" spans="1:7" s="83" customFormat="1" ht="48">
      <c r="A20" s="99" t="str">
        <f>Invoice!F22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B20" s="78" t="str">
        <f>Invoice!C22</f>
        <v>TAFR5C</v>
      </c>
      <c r="C20" s="79">
        <f>Invoice!B22</f>
        <v>10</v>
      </c>
      <c r="D20" s="84">
        <f t="shared" si="0"/>
        <v>1.4656682678722801</v>
      </c>
      <c r="E20" s="84">
        <f t="shared" si="0"/>
        <v>14.656682678722801</v>
      </c>
      <c r="F20" s="85">
        <f>Invoice!G22</f>
        <v>51.87</v>
      </c>
      <c r="G20" s="86">
        <f t="shared" si="1"/>
        <v>518.69999999999993</v>
      </c>
    </row>
    <row r="21" spans="1:7" s="83" customFormat="1" ht="48">
      <c r="A21" s="99" t="str">
        <f>Invoice!F23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B21" s="78" t="str">
        <f>Invoice!C23</f>
        <v>TAFR5C</v>
      </c>
      <c r="C21" s="79">
        <f>Invoice!B23</f>
        <v>5</v>
      </c>
      <c r="D21" s="84">
        <f t="shared" si="0"/>
        <v>1.4656682678722801</v>
      </c>
      <c r="E21" s="84">
        <f t="shared" si="0"/>
        <v>7.3283413393614003</v>
      </c>
      <c r="F21" s="85">
        <f>Invoice!G23</f>
        <v>51.87</v>
      </c>
      <c r="G21" s="86">
        <f t="shared" si="1"/>
        <v>259.34999999999997</v>
      </c>
    </row>
    <row r="22" spans="1:7" s="83" customFormat="1" ht="48">
      <c r="A22" s="99" t="str">
        <f>Invoice!F24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B22" s="78" t="str">
        <f>Invoice!C24</f>
        <v>TAFR5C</v>
      </c>
      <c r="C22" s="79">
        <f>Invoice!B24</f>
        <v>5</v>
      </c>
      <c r="D22" s="84">
        <f t="shared" si="0"/>
        <v>1.4656682678722801</v>
      </c>
      <c r="E22" s="84">
        <f t="shared" si="0"/>
        <v>7.3283413393614003</v>
      </c>
      <c r="F22" s="85">
        <f>Invoice!G24</f>
        <v>51.87</v>
      </c>
      <c r="G22" s="86">
        <f t="shared" si="1"/>
        <v>259.34999999999997</v>
      </c>
    </row>
    <row r="23" spans="1:7" s="83" customFormat="1" ht="48">
      <c r="A23" s="99" t="str">
        <f>Invoice!F25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B23" s="78" t="str">
        <f>Invoice!C25</f>
        <v>TAFR5C</v>
      </c>
      <c r="C23" s="79">
        <f>Invoice!B25</f>
        <v>5</v>
      </c>
      <c r="D23" s="84">
        <f t="shared" si="0"/>
        <v>1.4656682678722801</v>
      </c>
      <c r="E23" s="84">
        <f t="shared" si="0"/>
        <v>7.3283413393614003</v>
      </c>
      <c r="F23" s="85">
        <f>Invoice!G25</f>
        <v>51.87</v>
      </c>
      <c r="G23" s="86">
        <f t="shared" si="1"/>
        <v>259.34999999999997</v>
      </c>
    </row>
    <row r="24" spans="1:7" s="83" customFormat="1" ht="48">
      <c r="A24" s="99" t="str">
        <f>Invoice!F26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B24" s="78" t="str">
        <f>Invoice!C26</f>
        <v>TAFR5C</v>
      </c>
      <c r="C24" s="79">
        <f>Invoice!B26</f>
        <v>5</v>
      </c>
      <c r="D24" s="84">
        <f t="shared" si="0"/>
        <v>1.4656682678722801</v>
      </c>
      <c r="E24" s="84">
        <f t="shared" si="0"/>
        <v>7.3283413393614003</v>
      </c>
      <c r="F24" s="85">
        <f>Invoice!G26</f>
        <v>51.87</v>
      </c>
      <c r="G24" s="86">
        <f t="shared" si="1"/>
        <v>259.34999999999997</v>
      </c>
    </row>
    <row r="25" spans="1:7" s="83" customFormat="1" ht="48">
      <c r="A25" s="99" t="str">
        <f>Invoice!F27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B25" s="78" t="str">
        <f>Invoice!C27</f>
        <v>TAFR5C</v>
      </c>
      <c r="C25" s="79">
        <f>Invoice!B27</f>
        <v>5</v>
      </c>
      <c r="D25" s="84">
        <f t="shared" si="0"/>
        <v>1.4656682678722801</v>
      </c>
      <c r="E25" s="84">
        <f t="shared" si="0"/>
        <v>7.3283413393614003</v>
      </c>
      <c r="F25" s="85">
        <f>Invoice!G27</f>
        <v>51.87</v>
      </c>
      <c r="G25" s="86">
        <f t="shared" si="1"/>
        <v>259.34999999999997</v>
      </c>
    </row>
    <row r="26" spans="1:7" s="83" customFormat="1" ht="60">
      <c r="A26" s="99" t="str">
        <f>Invoice!F28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B26" s="78" t="str">
        <f>Invoice!C28</f>
        <v>TAFR5B</v>
      </c>
      <c r="C26" s="79">
        <f>Invoice!B28</f>
        <v>5</v>
      </c>
      <c r="D26" s="84">
        <f t="shared" si="0"/>
        <v>1.5640011302627861</v>
      </c>
      <c r="E26" s="84">
        <f t="shared" si="0"/>
        <v>7.82000565131393</v>
      </c>
      <c r="F26" s="85">
        <f>Invoice!G28</f>
        <v>55.35</v>
      </c>
      <c r="G26" s="86">
        <f t="shared" si="1"/>
        <v>276.75</v>
      </c>
    </row>
    <row r="27" spans="1:7" s="83" customFormat="1" ht="60">
      <c r="A27" s="99" t="str">
        <f>Invoice!F29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B27" s="78" t="str">
        <f>Invoice!C29</f>
        <v>TAFR5B</v>
      </c>
      <c r="C27" s="79">
        <f>Invoice!B29</f>
        <v>5</v>
      </c>
      <c r="D27" s="84">
        <f t="shared" si="0"/>
        <v>1.5640011302627861</v>
      </c>
      <c r="E27" s="84">
        <f t="shared" si="0"/>
        <v>7.82000565131393</v>
      </c>
      <c r="F27" s="85">
        <f>Invoice!G29</f>
        <v>55.35</v>
      </c>
      <c r="G27" s="86">
        <f t="shared" si="1"/>
        <v>276.75</v>
      </c>
    </row>
    <row r="28" spans="1:7" s="83" customFormat="1" ht="60">
      <c r="A28" s="99" t="str">
        <f>Invoice!F30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B28" s="78" t="str">
        <f>Invoice!C30</f>
        <v>TAFR5B</v>
      </c>
      <c r="C28" s="79">
        <f>Invoice!B30</f>
        <v>5</v>
      </c>
      <c r="D28" s="84">
        <f t="shared" si="0"/>
        <v>1.5640011302627861</v>
      </c>
      <c r="E28" s="84">
        <f t="shared" si="0"/>
        <v>7.82000565131393</v>
      </c>
      <c r="F28" s="85">
        <f>Invoice!G30</f>
        <v>55.35</v>
      </c>
      <c r="G28" s="86">
        <f t="shared" si="1"/>
        <v>276.75</v>
      </c>
    </row>
    <row r="29" spans="1:7" s="83" customFormat="1" ht="60">
      <c r="A29" s="99" t="str">
        <f>Invoice!F31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B29" s="78" t="str">
        <f>Invoice!C31</f>
        <v>TAFR5B</v>
      </c>
      <c r="C29" s="79">
        <f>Invoice!B31</f>
        <v>5</v>
      </c>
      <c r="D29" s="84">
        <f t="shared" si="0"/>
        <v>1.5640011302627861</v>
      </c>
      <c r="E29" s="84">
        <f t="shared" si="0"/>
        <v>7.82000565131393</v>
      </c>
      <c r="F29" s="85">
        <f>Invoice!G31</f>
        <v>55.35</v>
      </c>
      <c r="G29" s="86">
        <f t="shared" si="1"/>
        <v>276.75</v>
      </c>
    </row>
    <row r="30" spans="1:7" s="83" customFormat="1" ht="60">
      <c r="A30" s="99" t="str">
        <f>Invoice!F32</f>
        <v>5mm titanium G23 dermal anchor top part with ferido glued multi crystals in clear color with a colored spot in the middle and resin cover, internally threaded, 16g (1.2mm) dermal anchor base plate with a height of 2mm - 2.5mm (This item does only fit our dermal anchors and surface bars)</v>
      </c>
      <c r="B30" s="78" t="str">
        <f>Invoice!C32</f>
        <v>TAFR5B</v>
      </c>
      <c r="C30" s="79">
        <f>Invoice!B32</f>
        <v>5</v>
      </c>
      <c r="D30" s="84">
        <f t="shared" si="0"/>
        <v>1.5640011302627861</v>
      </c>
      <c r="E30" s="84">
        <f t="shared" si="0"/>
        <v>7.82000565131393</v>
      </c>
      <c r="F30" s="85">
        <f>Invoice!G32</f>
        <v>55.35</v>
      </c>
      <c r="G30" s="86">
        <f t="shared" si="1"/>
        <v>276.75</v>
      </c>
    </row>
    <row r="31" spans="1:7" s="83" customFormat="1" ht="48">
      <c r="A31" s="99" t="str">
        <f>Invoice!F33</f>
        <v>5mm flat shaped titanium G23 dermal anchor top part with crystal for internally threaded, 16g (1.2mm) dermal anchor base plate with a height of 2mm - 2.5mm (This item does only fit our dermal anchors and surface bars)</v>
      </c>
      <c r="B31" s="78" t="str">
        <f>Invoice!C33</f>
        <v>TAJF5</v>
      </c>
      <c r="C31" s="79">
        <f>Invoice!B33</f>
        <v>5</v>
      </c>
      <c r="D31" s="84">
        <f t="shared" si="0"/>
        <v>0.87538852783272114</v>
      </c>
      <c r="E31" s="84">
        <f t="shared" si="0"/>
        <v>4.3769426391636053</v>
      </c>
      <c r="F31" s="85">
        <f>Invoice!G33</f>
        <v>30.98</v>
      </c>
      <c r="G31" s="86">
        <f t="shared" si="1"/>
        <v>154.9</v>
      </c>
    </row>
    <row r="32" spans="1:7" s="83" customFormat="1" ht="48">
      <c r="A32" s="99" t="str">
        <f>Invoice!F34</f>
        <v>5mm flat shaped titanium G23 dermal anchor top part with crystal for internally threaded, 16g (1.2mm) dermal anchor base plate with a height of 2mm - 2.5mm (This item does only fit our dermal anchors and surface bars)</v>
      </c>
      <c r="B32" s="78" t="str">
        <f>Invoice!C34</f>
        <v>TAJF5</v>
      </c>
      <c r="C32" s="79">
        <f>Invoice!B34</f>
        <v>5</v>
      </c>
      <c r="D32" s="84">
        <f t="shared" si="0"/>
        <v>0.87538852783272114</v>
      </c>
      <c r="E32" s="84">
        <f t="shared" si="0"/>
        <v>4.3769426391636053</v>
      </c>
      <c r="F32" s="85">
        <f>Invoice!G34</f>
        <v>30.98</v>
      </c>
      <c r="G32" s="86">
        <f t="shared" si="1"/>
        <v>154.9</v>
      </c>
    </row>
    <row r="33" spans="1:7" s="83" customFormat="1" ht="48">
      <c r="A33" s="99" t="str">
        <f>Invoice!F35</f>
        <v>5mm flat shaped titanium G23 dermal anchor top part with crystal for internally threaded, 16g (1.2mm) dermal anchor base plate with a height of 2mm - 2.5mm (This item does only fit our dermal anchors and surface bars)</v>
      </c>
      <c r="B33" s="78" t="str">
        <f>Invoice!C35</f>
        <v>TAJF5</v>
      </c>
      <c r="C33" s="79">
        <f>Invoice!B35</f>
        <v>10</v>
      </c>
      <c r="D33" s="84">
        <f t="shared" si="0"/>
        <v>0.87538852783272114</v>
      </c>
      <c r="E33" s="84">
        <f t="shared" si="0"/>
        <v>8.7538852783272105</v>
      </c>
      <c r="F33" s="85">
        <f>Invoice!G35</f>
        <v>30.98</v>
      </c>
      <c r="G33" s="86">
        <f t="shared" si="1"/>
        <v>309.8</v>
      </c>
    </row>
    <row r="34" spans="1:7" s="83" customFormat="1" ht="48">
      <c r="A34" s="99" t="str">
        <f>Invoice!F36</f>
        <v>5mm flat shaped titanium G23 dermal anchor top part with crystal for internally threaded, 16g (1.2mm) dermal anchor base plate with a height of 2mm - 2.5mm (This item does only fit our dermal anchors and surface bars)</v>
      </c>
      <c r="B34" s="78" t="str">
        <f>Invoice!C36</f>
        <v>TAJF5</v>
      </c>
      <c r="C34" s="79">
        <f>Invoice!B36</f>
        <v>5</v>
      </c>
      <c r="D34" s="84">
        <f t="shared" si="0"/>
        <v>0.87538852783272114</v>
      </c>
      <c r="E34" s="84">
        <f t="shared" si="0"/>
        <v>4.3769426391636053</v>
      </c>
      <c r="F34" s="85">
        <f>Invoice!G36</f>
        <v>30.98</v>
      </c>
      <c r="G34" s="86">
        <f t="shared" si="1"/>
        <v>154.9</v>
      </c>
    </row>
    <row r="35" spans="1:7" s="83" customFormat="1" ht="48">
      <c r="A35" s="99" t="str">
        <f>Invoice!F37</f>
        <v>5mm flat shaped titanium G23 dermal anchor top part with crystal for internally threaded, 16g (1.2mm) dermal anchor base plate with a height of 2mm - 2.5mm (This item does only fit our dermal anchors and surface bars)</v>
      </c>
      <c r="B35" s="78" t="str">
        <f>Invoice!C37</f>
        <v>TAJF5</v>
      </c>
      <c r="C35" s="79">
        <f>Invoice!B37</f>
        <v>5</v>
      </c>
      <c r="D35" s="84">
        <f t="shared" si="0"/>
        <v>0.87538852783272114</v>
      </c>
      <c r="E35" s="84">
        <f t="shared" si="0"/>
        <v>4.3769426391636053</v>
      </c>
      <c r="F35" s="85">
        <f>Invoice!G37</f>
        <v>30.98</v>
      </c>
      <c r="G35" s="86">
        <f t="shared" si="1"/>
        <v>154.9</v>
      </c>
    </row>
    <row r="36" spans="1:7" s="83" customFormat="1" ht="24">
      <c r="A36" s="99" t="str">
        <f>Invoice!F38</f>
        <v>High polished titanium G23 nose screw, 1mm (18g) with 2.5mm bezel set color round crystal</v>
      </c>
      <c r="B36" s="78" t="str">
        <f>Invoice!C38</f>
        <v>UNSC</v>
      </c>
      <c r="C36" s="79">
        <f>Invoice!B38</f>
        <v>360</v>
      </c>
      <c r="D36" s="84">
        <f t="shared" si="0"/>
        <v>1.1017236507487991</v>
      </c>
      <c r="E36" s="84">
        <f t="shared" si="0"/>
        <v>396.62051426956771</v>
      </c>
      <c r="F36" s="85">
        <f>Invoice!G38</f>
        <v>38.99</v>
      </c>
      <c r="G36" s="86">
        <f t="shared" si="1"/>
        <v>14036.400000000001</v>
      </c>
    </row>
    <row r="37" spans="1:7" s="83" customFormat="1">
      <c r="A37" s="99" t="str">
        <f>Invoice!F39</f>
        <v>Acrylic empty display with white foam for 120 pcs of nose jewelry</v>
      </c>
      <c r="B37" s="78" t="str">
        <f>Invoice!C39</f>
        <v>BR16</v>
      </c>
      <c r="C37" s="79">
        <f>Invoice!B39</f>
        <v>3</v>
      </c>
      <c r="D37" s="84">
        <f t="shared" si="0"/>
        <v>3.2000565131393048</v>
      </c>
      <c r="E37" s="84">
        <f t="shared" si="0"/>
        <v>9.6001695394179141</v>
      </c>
      <c r="F37" s="85">
        <f>Invoice!G39</f>
        <v>113.25</v>
      </c>
      <c r="G37" s="86">
        <f t="shared" si="1"/>
        <v>339.75</v>
      </c>
    </row>
    <row r="38" spans="1:7" s="83" customFormat="1" ht="48">
      <c r="A38" s="99" t="str">
        <f>Invoice!F40</f>
        <v>4mm bezel set clear crystal flat head shaped anodized surgical steel dermal anchor top part for internally threaded, 16g (1.2mm) dermal anchor base plate with a height of 2mm - 2.5mm (This item does only fit our dermal anchors and surface bars)</v>
      </c>
      <c r="B38" s="78" t="str">
        <f>Invoice!C40</f>
        <v>ITJF4</v>
      </c>
      <c r="C38" s="79">
        <f>Invoice!B40</f>
        <v>10</v>
      </c>
      <c r="D38" s="84">
        <f t="shared" si="0"/>
        <v>0.77705566544221527</v>
      </c>
      <c r="E38" s="84">
        <f t="shared" si="0"/>
        <v>7.7705566544221529</v>
      </c>
      <c r="F38" s="85">
        <f>Invoice!G40</f>
        <v>27.5</v>
      </c>
      <c r="G38" s="86">
        <f t="shared" si="1"/>
        <v>275</v>
      </c>
    </row>
    <row r="39" spans="1:7" s="83" customFormat="1" ht="48">
      <c r="A39" s="99" t="str">
        <f>Invoice!F41</f>
        <v>4mm bezel set clear crystal flat head shaped anodized surgical steel dermal anchor top part for internally threaded, 16g (1.2mm) dermal anchor base plate with a height of 2mm - 2.5mm (This item does only fit our dermal anchors and surface bars)</v>
      </c>
      <c r="B39" s="78" t="str">
        <f>Invoice!C41</f>
        <v>ITJF4</v>
      </c>
      <c r="C39" s="79">
        <f>Invoice!B41</f>
        <v>10</v>
      </c>
      <c r="D39" s="84">
        <f t="shared" si="0"/>
        <v>0.77705566544221527</v>
      </c>
      <c r="E39" s="84">
        <f t="shared" si="0"/>
        <v>7.7705566544221529</v>
      </c>
      <c r="F39" s="85">
        <f>Invoice!G41</f>
        <v>27.5</v>
      </c>
      <c r="G39" s="86">
        <f t="shared" si="1"/>
        <v>275</v>
      </c>
    </row>
    <row r="40" spans="1:7" s="83" customFormat="1" ht="48">
      <c r="A40" s="99" t="str">
        <f>Invoice!F42</f>
        <v>4mm bezel set clear crystal flat head shaped anodized surgical steel dermal anchor top part for internally threaded, 16g (1.2mm) dermal anchor base plate with a height of 2mm - 2.5mm (This item does only fit our dermal anchors and surface bars)</v>
      </c>
      <c r="B40" s="78" t="str">
        <f>Invoice!C42</f>
        <v>ITJF4</v>
      </c>
      <c r="C40" s="79">
        <f>Invoice!B42</f>
        <v>10</v>
      </c>
      <c r="D40" s="84">
        <f t="shared" si="0"/>
        <v>0.77705566544221527</v>
      </c>
      <c r="E40" s="84">
        <f t="shared" si="0"/>
        <v>7.7705566544221529</v>
      </c>
      <c r="F40" s="85">
        <f>Invoice!G42</f>
        <v>27.5</v>
      </c>
      <c r="G40" s="86">
        <f t="shared" si="1"/>
        <v>275</v>
      </c>
    </row>
    <row r="41" spans="1:7" s="83" customFormat="1" ht="36">
      <c r="A41" s="99" t="str">
        <f>Invoice!F43</f>
        <v>Display with 96 pcs. of high polished and black and gold anodized 316L steel fake nose clips, 20g (0.8mm) - diameter 5/16" - 3/8" (8mm to 10mm)</v>
      </c>
      <c r="B41" s="78" t="str">
        <f>Invoice!C43</f>
        <v>BRMCLN3</v>
      </c>
      <c r="C41" s="79">
        <f>Invoice!B43</f>
        <v>2</v>
      </c>
      <c r="D41" s="84">
        <f t="shared" si="0"/>
        <v>56.126024300649902</v>
      </c>
      <c r="E41" s="84">
        <f t="shared" si="0"/>
        <v>112.2520486012998</v>
      </c>
      <c r="F41" s="85">
        <f>Invoice!G43</f>
        <v>1986.3</v>
      </c>
      <c r="G41" s="86">
        <f t="shared" si="1"/>
        <v>3972.6</v>
      </c>
    </row>
    <row r="42" spans="1:7" s="83" customFormat="1" ht="36">
      <c r="A42" s="99" t="str">
        <f>Invoice!F44</f>
        <v>Board with 16 pcs. of solid titanium G23 dermal anchor base plates with 5mm Titanium G23 top part with synthetic opal (Choose your favorite height and base plate)</v>
      </c>
      <c r="B42" s="78" t="str">
        <f>Invoice!C44</f>
        <v>BRTSA7</v>
      </c>
      <c r="C42" s="79">
        <f>Invoice!B44</f>
        <v>3</v>
      </c>
      <c r="D42" s="84">
        <f t="shared" si="0"/>
        <v>64.810963549025146</v>
      </c>
      <c r="E42" s="84">
        <f t="shared" si="0"/>
        <v>194.43289064707542</v>
      </c>
      <c r="F42" s="85">
        <f>Invoice!G44</f>
        <v>2293.66</v>
      </c>
      <c r="G42" s="86">
        <f t="shared" si="1"/>
        <v>6880.98</v>
      </c>
    </row>
    <row r="43" spans="1:7" s="83" customFormat="1" ht="36">
      <c r="A43" s="99" t="str">
        <f>Invoice!F45</f>
        <v>Board with 16 pcs. of solid titanium G23 dermal anchor base plates with 4mm ball shaped multi-crystal ferido glued dermal anchor top part with resin cover (Choose your favorite height and base plate)</v>
      </c>
      <c r="B43" s="78" t="str">
        <f>Invoice!C45</f>
        <v>BRTSA8</v>
      </c>
      <c r="C43" s="79">
        <f>Invoice!B45</f>
        <v>3</v>
      </c>
      <c r="D43" s="84">
        <f t="shared" si="0"/>
        <v>71.687482339643964</v>
      </c>
      <c r="E43" s="84">
        <f t="shared" si="0"/>
        <v>215.06244701893189</v>
      </c>
      <c r="F43" s="85">
        <f>Invoice!G45</f>
        <v>2537.02</v>
      </c>
      <c r="G43" s="86">
        <f t="shared" si="1"/>
        <v>7611.0599999999995</v>
      </c>
    </row>
    <row r="44" spans="1:7" s="83" customFormat="1" ht="24">
      <c r="A44" s="99" t="str">
        <f>Invoice!F46</f>
        <v>Display with 24 pcs. of Internally threaded Titanium G23 labret, 16g (1.2mm) with a upper 3mm bezel set jewel ball</v>
      </c>
      <c r="B44" s="78" t="str">
        <f>Invoice!C46</f>
        <v>DACB242</v>
      </c>
      <c r="C44" s="79">
        <f>Invoice!B46</f>
        <v>10</v>
      </c>
      <c r="D44" s="84">
        <f t="shared" si="0"/>
        <v>39.581237637750775</v>
      </c>
      <c r="E44" s="84">
        <f t="shared" si="0"/>
        <v>395.81237637750775</v>
      </c>
      <c r="F44" s="85">
        <f>Invoice!G46</f>
        <v>1400.78</v>
      </c>
      <c r="G44" s="86">
        <f t="shared" si="1"/>
        <v>14007.8</v>
      </c>
    </row>
    <row r="45" spans="1:7" s="83" customFormat="1" ht="24">
      <c r="A45" s="99" t="str">
        <f>Invoice!F47</f>
        <v>Display with 36 pcs of 14g steel barbell tongue rings with multiple crystals (6mm balls)</v>
      </c>
      <c r="B45" s="78" t="str">
        <f>Invoice!C47</f>
        <v>DACB10</v>
      </c>
      <c r="C45" s="79">
        <f>Invoice!B47</f>
        <v>2</v>
      </c>
      <c r="D45" s="84">
        <f t="shared" si="0"/>
        <v>38.229725911274372</v>
      </c>
      <c r="E45" s="84">
        <f t="shared" si="0"/>
        <v>76.459451822548743</v>
      </c>
      <c r="F45" s="85">
        <f>Invoice!G47</f>
        <v>1352.95</v>
      </c>
      <c r="G45" s="86">
        <f t="shared" si="1"/>
        <v>2705.9</v>
      </c>
    </row>
    <row r="46" spans="1:7" s="83" customFormat="1" ht="36">
      <c r="A46" s="99" t="str">
        <f>Invoice!F48</f>
        <v>Display with 40 pcs of anodized surgical steel tongue barbell, 14g (1.6mm) with top 6mm jewel ball and lower 6mm steel ball - length 5/8" (16mm)</v>
      </c>
      <c r="B46" s="78" t="str">
        <f>Invoice!C48</f>
        <v>DACB17</v>
      </c>
      <c r="C46" s="79">
        <f>Invoice!B48</f>
        <v>2</v>
      </c>
      <c r="D46" s="84">
        <f t="shared" si="0"/>
        <v>49.062164453235376</v>
      </c>
      <c r="E46" s="84">
        <f t="shared" si="0"/>
        <v>98.124328906470751</v>
      </c>
      <c r="F46" s="85">
        <f>Invoice!G48</f>
        <v>1736.31</v>
      </c>
      <c r="G46" s="86">
        <f t="shared" si="1"/>
        <v>3472.62</v>
      </c>
    </row>
    <row r="47" spans="1:7" s="83" customFormat="1" ht="24">
      <c r="A47" s="99" t="str">
        <f>Invoice!F49</f>
        <v>Display 40 pcs with 316L Surgical steel tongue barbell 14g (1.6mm) with 6mm glow in the dark balls – length 5/8” (16mm)</v>
      </c>
      <c r="B47" s="78" t="str">
        <f>Invoice!C49</f>
        <v>DACB84</v>
      </c>
      <c r="C47" s="79">
        <f>Invoice!B49</f>
        <v>2</v>
      </c>
      <c r="D47" s="84">
        <f t="shared" si="0"/>
        <v>11.2913252331167</v>
      </c>
      <c r="E47" s="84">
        <f t="shared" si="0"/>
        <v>22.5826504662334</v>
      </c>
      <c r="F47" s="85">
        <f>Invoice!G49</f>
        <v>399.6</v>
      </c>
      <c r="G47" s="86">
        <f t="shared" si="1"/>
        <v>799.2</v>
      </c>
    </row>
    <row r="48" spans="1:7" s="83" customFormat="1" ht="36" hidden="1">
      <c r="A48" s="99" t="str">
        <f>Invoice!F50</f>
        <v>Acrylic Display with 24 pcs. of steel fake plugs with big ferido glued clear swarovski crystals in the center surrounded by tiny crystals and flat back - size 8mm to 10mm</v>
      </c>
      <c r="B48" s="78" t="str">
        <f>Invoice!C50</f>
        <v>BRIPF6</v>
      </c>
      <c r="C48" s="79">
        <f>Invoice!B50</f>
        <v>0</v>
      </c>
      <c r="D48" s="84">
        <f t="shared" si="0"/>
        <v>44.803051709522464</v>
      </c>
      <c r="E48" s="84">
        <f t="shared" si="0"/>
        <v>0</v>
      </c>
      <c r="F48" s="85">
        <f>Invoice!G50</f>
        <v>1585.58</v>
      </c>
      <c r="G48" s="86">
        <f t="shared" si="1"/>
        <v>0</v>
      </c>
    </row>
    <row r="49" spans="1:7" s="83" customFormat="1" hidden="1">
      <c r="A49" s="99" t="str">
        <f>Invoice!F51</f>
        <v>Board of steel earring stud W/CZ  ( 36 prs. )</v>
      </c>
      <c r="B49" s="78" t="str">
        <f>Invoice!C51</f>
        <v>BRESCZ</v>
      </c>
      <c r="C49" s="79">
        <f>Invoice!B51</f>
        <v>0</v>
      </c>
      <c r="D49" s="84">
        <f t="shared" si="0"/>
        <v>73.298671941226331</v>
      </c>
      <c r="E49" s="84">
        <f t="shared" si="0"/>
        <v>0</v>
      </c>
      <c r="F49" s="85">
        <f>Invoice!G51</f>
        <v>2594.04</v>
      </c>
      <c r="G49" s="86">
        <f t="shared" si="1"/>
        <v>0</v>
      </c>
    </row>
    <row r="50" spans="1:7" s="83" customFormat="1" ht="24" hidden="1">
      <c r="A50" s="99" t="str">
        <f>Invoice!F52</f>
        <v>Board (36pairs) of steel earring stud with Clear  CZ square shape ( assorted sizes 6-8mm )</v>
      </c>
      <c r="B50" s="78" t="str">
        <f>Invoice!C52</f>
        <v>BRESQZ</v>
      </c>
      <c r="C50" s="79">
        <f>Invoice!B52</f>
        <v>0</v>
      </c>
      <c r="D50" s="84">
        <f t="shared" si="0"/>
        <v>77.429782424413673</v>
      </c>
      <c r="E50" s="84">
        <f t="shared" si="0"/>
        <v>0</v>
      </c>
      <c r="F50" s="85">
        <f>Invoice!G52</f>
        <v>2740.24</v>
      </c>
      <c r="G50" s="86">
        <f t="shared" si="1"/>
        <v>0</v>
      </c>
    </row>
    <row r="51" spans="1:7" s="83" customFormat="1" ht="24" hidden="1">
      <c r="A51" s="99" t="str">
        <f>Invoice!F53</f>
        <v>Display with 24 pcs. of assorted nipple shields with 316L barbells, 14g (1.6mm) -size 16mm</v>
      </c>
      <c r="B51" s="78" t="str">
        <f>Invoice!C53</f>
        <v>DANP1C</v>
      </c>
      <c r="C51" s="79">
        <f>Invoice!B53</f>
        <v>0</v>
      </c>
      <c r="D51" s="84">
        <f t="shared" si="0"/>
        <v>52.26532918903645</v>
      </c>
      <c r="E51" s="84">
        <f t="shared" si="0"/>
        <v>0</v>
      </c>
      <c r="F51" s="85">
        <f>Invoice!G53</f>
        <v>1849.67</v>
      </c>
      <c r="G51" s="86">
        <f t="shared" si="1"/>
        <v>0</v>
      </c>
    </row>
    <row r="52" spans="1:7" s="83" customFormat="1" ht="24">
      <c r="A52" s="99" t="str">
        <f>Invoice!F54</f>
        <v>( Discontinue for IS ) Display of 24 pieces of clear color jewel 2.5mm flat head steel internally threaded labret</v>
      </c>
      <c r="B52" s="78" t="str">
        <f>Invoice!C54</f>
        <v>BLBC25</v>
      </c>
      <c r="C52" s="79">
        <f>Invoice!B54</f>
        <v>3</v>
      </c>
      <c r="D52" s="84">
        <f t="shared" si="0"/>
        <v>16.290760101723649</v>
      </c>
      <c r="E52" s="84">
        <f t="shared" si="0"/>
        <v>48.872280305170946</v>
      </c>
      <c r="F52" s="85">
        <f>Invoice!G54</f>
        <v>576.53</v>
      </c>
      <c r="G52" s="86">
        <f t="shared" si="1"/>
        <v>1729.59</v>
      </c>
    </row>
    <row r="53" spans="1:7" s="83" customFormat="1" ht="48">
      <c r="A53" s="99" t="str">
        <f>Invoice!F55</f>
        <v>Display board (24pcs) of Surgical steel barbell,16g (1.2mm with 3mm flat top with ferido glued crystals in clear with a colored dot in the center and resin cover and a lower 3mm ball - length 1/4' (6mm) to 5/16' (8mm)</v>
      </c>
      <c r="B53" s="78" t="str">
        <f>Invoice!C55</f>
        <v>DACB118</v>
      </c>
      <c r="C53" s="79">
        <f>Invoice!B55</f>
        <v>3</v>
      </c>
      <c r="D53" s="84">
        <f t="shared" si="0"/>
        <v>25.4173495337666</v>
      </c>
      <c r="E53" s="84">
        <f t="shared" si="0"/>
        <v>76.252048601299805</v>
      </c>
      <c r="F53" s="85">
        <f>Invoice!G55</f>
        <v>899.52</v>
      </c>
      <c r="G53" s="86">
        <f t="shared" si="1"/>
        <v>2698.56</v>
      </c>
    </row>
    <row r="54" spans="1:7" s="83" customFormat="1" ht="36">
      <c r="A54" s="99" t="str">
        <f>Invoice!F56</f>
        <v>Display with 24 pcs. of anodized surgical steel internally threaded labret, 16g (1.2mm) with 2.5mm flat jewel tops in clear - length 5/16" (8mm)</v>
      </c>
      <c r="B54" s="78" t="str">
        <f>Invoice!C56</f>
        <v>BLBTC</v>
      </c>
      <c r="C54" s="79">
        <f>Invoice!B56</f>
        <v>3</v>
      </c>
      <c r="D54" s="84">
        <f t="shared" si="0"/>
        <v>25.733257982480929</v>
      </c>
      <c r="E54" s="84">
        <f t="shared" si="0"/>
        <v>77.199773947442793</v>
      </c>
      <c r="F54" s="85">
        <f>Invoice!G56</f>
        <v>910.7</v>
      </c>
      <c r="G54" s="86">
        <f t="shared" si="1"/>
        <v>2732.1000000000004</v>
      </c>
    </row>
    <row r="55" spans="1:7" s="83" customFormat="1" ht="25.5">
      <c r="A55" s="99" t="str">
        <f>Invoice!F57</f>
        <v>Display with 20 pcs. of Semi precious Turquoise double flared stone flesh tunnel ( 6mm-14mm)</v>
      </c>
      <c r="B55" s="78" t="str">
        <f>Invoice!C57</f>
        <v>BRPG239</v>
      </c>
      <c r="C55" s="79">
        <f>Invoice!B57</f>
        <v>1</v>
      </c>
      <c r="D55" s="84">
        <f t="shared" si="0"/>
        <v>38.97061316756146</v>
      </c>
      <c r="E55" s="84">
        <f t="shared" si="0"/>
        <v>38.97061316756146</v>
      </c>
      <c r="F55" s="85">
        <f>Invoice!G57</f>
        <v>1379.17</v>
      </c>
      <c r="G55" s="86">
        <f t="shared" si="1"/>
        <v>1379.17</v>
      </c>
    </row>
    <row r="56" spans="1:7" s="83" customFormat="1" ht="25.5">
      <c r="A56" s="99" t="str">
        <f>Invoice!F58</f>
        <v>Display with 20 pcs. of double flared Tiger eye stone flesh tunnels - size 2g - 9/16" (6mm - 14mm)</v>
      </c>
      <c r="B56" s="78" t="str">
        <f>Invoice!C58</f>
        <v>BRPG190</v>
      </c>
      <c r="C56" s="79">
        <f>Invoice!B58</f>
        <v>1</v>
      </c>
      <c r="D56" s="84">
        <f t="shared" si="0"/>
        <v>55.573890929641138</v>
      </c>
      <c r="E56" s="84">
        <f t="shared" si="0"/>
        <v>55.573890929641138</v>
      </c>
      <c r="F56" s="85">
        <f>Invoice!G58</f>
        <v>1966.76</v>
      </c>
      <c r="G56" s="86">
        <f t="shared" si="1"/>
        <v>1966.76</v>
      </c>
    </row>
    <row r="57" spans="1:7" s="83" customFormat="1" ht="25.5">
      <c r="A57" s="99" t="str">
        <f>Invoice!F59</f>
        <v>Display with 24 pcs. of Sodalite double flared stone plug - 6g ( 4mm ) to 1/2" (12 mm)</v>
      </c>
      <c r="B57" s="78" t="str">
        <f>Invoice!C59</f>
        <v>BRPG238</v>
      </c>
      <c r="C57" s="79">
        <f>Invoice!B59</f>
        <v>1</v>
      </c>
      <c r="D57" s="84">
        <f t="shared" si="0"/>
        <v>29.954224357163039</v>
      </c>
      <c r="E57" s="84">
        <f t="shared" si="0"/>
        <v>29.954224357163039</v>
      </c>
      <c r="F57" s="85">
        <f>Invoice!G59</f>
        <v>1060.08</v>
      </c>
      <c r="G57" s="86">
        <f t="shared" si="1"/>
        <v>1060.08</v>
      </c>
    </row>
    <row r="58" spans="1:7" s="83" customFormat="1" ht="25.5">
      <c r="A58" s="99" t="str">
        <f>Invoice!F60</f>
        <v>Display (20 pcs) of Anodized Steel screw-fit flesh tunnel with laser cut biohazard logo on front ( 6mm-14mm)</v>
      </c>
      <c r="B58" s="78" t="str">
        <f>Invoice!C60</f>
        <v>BRPG144</v>
      </c>
      <c r="C58" s="79">
        <f>Invoice!B60</f>
        <v>1</v>
      </c>
      <c r="D58" s="84">
        <f t="shared" si="0"/>
        <v>43.921446736366207</v>
      </c>
      <c r="E58" s="84">
        <f t="shared" si="0"/>
        <v>43.921446736366207</v>
      </c>
      <c r="F58" s="85">
        <f>Invoice!G60</f>
        <v>1554.38</v>
      </c>
      <c r="G58" s="86">
        <f t="shared" si="1"/>
        <v>1554.38</v>
      </c>
    </row>
    <row r="59" spans="1:7" s="83" customFormat="1" ht="24">
      <c r="A59" s="99" t="str">
        <f>Invoice!F61</f>
        <v xml:space="preserve">Display box of 52 pieces of gold plated silver nose bones with assorted color prong set crystals , 22g (0.6mm) </v>
      </c>
      <c r="B59" s="78" t="str">
        <f>Invoice!C61</f>
        <v>NPBGM</v>
      </c>
      <c r="C59" s="79">
        <f>Invoice!B61</f>
        <v>2</v>
      </c>
      <c r="D59" s="84">
        <f t="shared" si="0"/>
        <v>27.235377225204861</v>
      </c>
      <c r="E59" s="84">
        <f t="shared" si="0"/>
        <v>54.470754450409721</v>
      </c>
      <c r="F59" s="85">
        <f>Invoice!G61</f>
        <v>963.86</v>
      </c>
      <c r="G59" s="86">
        <f t="shared" si="1"/>
        <v>1927.72</v>
      </c>
    </row>
    <row r="60" spans="1:7" s="83" customFormat="1" ht="48">
      <c r="A60" s="99" t="str">
        <f>Invoice!F62</f>
        <v>Display box with 52 pcs. of real 18k gold plated + E-coating to protect scratching, 925 sterling silver nose studs, 22g (0.6mm) 1.5mm ball shaped tops (in standard packing or in vacuum sealed packing to prevent tarnishing)</v>
      </c>
      <c r="B60" s="78" t="str">
        <f>Invoice!C62</f>
        <v>NSX18B</v>
      </c>
      <c r="C60" s="79">
        <f>Invoice!B62</f>
        <v>2</v>
      </c>
      <c r="D60" s="84">
        <f t="shared" si="0"/>
        <v>26.953376660073467</v>
      </c>
      <c r="E60" s="84">
        <f t="shared" si="0"/>
        <v>53.906753320146933</v>
      </c>
      <c r="F60" s="85">
        <f>Invoice!G62</f>
        <v>953.88</v>
      </c>
      <c r="G60" s="86">
        <f t="shared" si="1"/>
        <v>1907.76</v>
      </c>
    </row>
    <row r="61" spans="1:7" s="83" customFormat="1" ht="25.5">
      <c r="A61" s="99" t="str">
        <f>Invoice!F63</f>
        <v>Display box with 52 pcs. of 925 silver nose bones, 22g (0.6mm) with real rose gold plating and 2mm ball shaped top</v>
      </c>
      <c r="B61" s="78" t="str">
        <f>Invoice!C63</f>
        <v>NBXRSB2</v>
      </c>
      <c r="C61" s="79">
        <f>Invoice!B63</f>
        <v>2</v>
      </c>
      <c r="D61" s="84">
        <f t="shared" si="0"/>
        <v>29.094094376942643</v>
      </c>
      <c r="E61" s="84">
        <f t="shared" si="0"/>
        <v>58.188188753885285</v>
      </c>
      <c r="F61" s="85">
        <f>Invoice!G63</f>
        <v>1029.6400000000001</v>
      </c>
      <c r="G61" s="86">
        <f t="shared" si="1"/>
        <v>2059.2800000000002</v>
      </c>
    </row>
    <row r="62" spans="1:7" s="83" customFormat="1" ht="24">
      <c r="A62" s="99" t="str">
        <f>Invoice!F64</f>
        <v>316L steel belly banana, 14g (1.6mm) with an 7mm prong set round synthetic opal and a dangling 4mm synthetic opal ball</v>
      </c>
      <c r="B62" s="78" t="str">
        <f>Invoice!C64</f>
        <v>MOOPB4</v>
      </c>
      <c r="C62" s="79">
        <f>Invoice!B64</f>
        <v>10</v>
      </c>
      <c r="D62" s="84">
        <f t="shared" si="0"/>
        <v>5.5170952246397285</v>
      </c>
      <c r="E62" s="84">
        <f t="shared" si="0"/>
        <v>55.170952246397285</v>
      </c>
      <c r="F62" s="85">
        <f>Invoice!G64</f>
        <v>195.25</v>
      </c>
      <c r="G62" s="86">
        <f t="shared" si="1"/>
        <v>1952.5</v>
      </c>
    </row>
    <row r="63" spans="1:7" s="83" customFormat="1" ht="24">
      <c r="A63" s="99" t="str">
        <f>Invoice!F65</f>
        <v>316L steel belly banana, 14g (1.6mm) with an 7mm prong set round synthetic opal and a dangling 5mm synthetic opal ball</v>
      </c>
      <c r="B63" s="78" t="str">
        <f>Invoice!C65</f>
        <v>MOOPB5</v>
      </c>
      <c r="C63" s="79">
        <f>Invoice!B65</f>
        <v>5</v>
      </c>
      <c r="D63" s="84">
        <f t="shared" si="0"/>
        <v>6.9923707261938404</v>
      </c>
      <c r="E63" s="84">
        <f t="shared" si="0"/>
        <v>34.961853630969202</v>
      </c>
      <c r="F63" s="85">
        <f>Invoice!G65</f>
        <v>247.46</v>
      </c>
      <c r="G63" s="86">
        <f t="shared" si="1"/>
        <v>1237.3</v>
      </c>
    </row>
    <row r="64" spans="1:7" s="83" customFormat="1" ht="24">
      <c r="A64" s="99" t="str">
        <f>Invoice!F66</f>
        <v>316L steel belly banana, 14g (1.6mm) with an 7mm prong set round synthetic opal and a dangling 8mm synthetic opal ball</v>
      </c>
      <c r="B64" s="78" t="str">
        <f>Invoice!C66</f>
        <v>MOOPB8</v>
      </c>
      <c r="C64" s="79">
        <f>Invoice!B66</f>
        <v>10</v>
      </c>
      <c r="D64" s="84">
        <f t="shared" ref="D64:D127" si="2">F64/$D$14</f>
        <v>12.461429782424414</v>
      </c>
      <c r="E64" s="84">
        <f t="shared" ref="E64:E127" si="3">G64/$D$14</f>
        <v>124.61429782424415</v>
      </c>
      <c r="F64" s="85">
        <f>Invoice!G66</f>
        <v>441.01</v>
      </c>
      <c r="G64" s="86">
        <f t="shared" ref="G64:G127" si="4">C64*F64</f>
        <v>4410.1000000000004</v>
      </c>
    </row>
    <row r="65" spans="1:7" s="83" customFormat="1" ht="25.5">
      <c r="A65" s="99" t="str">
        <f>Invoice!F67</f>
        <v>316L steel belly banana, 14g (1.6mm) with an 7mm prong set round synthetic opal and dangling lady cat with synthetic opals</v>
      </c>
      <c r="B65" s="78" t="str">
        <f>Invoice!C67</f>
        <v>MOOP475</v>
      </c>
      <c r="C65" s="79">
        <f>Invoice!B67</f>
        <v>5</v>
      </c>
      <c r="D65" s="84">
        <f t="shared" si="2"/>
        <v>6.1381746256004517</v>
      </c>
      <c r="E65" s="84">
        <f t="shared" si="3"/>
        <v>30.690873128002256</v>
      </c>
      <c r="F65" s="85">
        <f>Invoice!G67</f>
        <v>217.23</v>
      </c>
      <c r="G65" s="86">
        <f t="shared" si="4"/>
        <v>1086.1499999999999</v>
      </c>
    </row>
    <row r="66" spans="1:7" s="83" customFormat="1" ht="36">
      <c r="A66" s="99" t="str">
        <f>Invoice!F68</f>
        <v xml:space="preserve">316L steel belly banana, 14g (1.6mm) with an 7mm prong set round synthetic opal and a dangling flower with synthetic opal stones (dangling is made from silver plated brass) </v>
      </c>
      <c r="B66" s="78" t="str">
        <f>Invoice!C68</f>
        <v>MOOPFL15</v>
      </c>
      <c r="C66" s="79">
        <f>Invoice!B68</f>
        <v>5</v>
      </c>
      <c r="D66" s="84">
        <f t="shared" si="2"/>
        <v>7.3322972591127442</v>
      </c>
      <c r="E66" s="84">
        <f t="shared" si="3"/>
        <v>36.661486295563719</v>
      </c>
      <c r="F66" s="85">
        <f>Invoice!G68</f>
        <v>259.49</v>
      </c>
      <c r="G66" s="86">
        <f t="shared" si="4"/>
        <v>1297.45</v>
      </c>
    </row>
    <row r="67" spans="1:7" s="83" customFormat="1" ht="36">
      <c r="A67" s="99" t="str">
        <f>Invoice!F69</f>
        <v xml:space="preserve">316L steel belly banana, 14g (1.6mm) with an 7mm prong set round synthetic opal and a dangling flower with 5 petals with synthetic opals  (dangling are made from 925 Silver plated brass) </v>
      </c>
      <c r="B67" s="78" t="str">
        <f>Invoice!C69</f>
        <v>MOOPFL20</v>
      </c>
      <c r="C67" s="79">
        <f>Invoice!B69</f>
        <v>5</v>
      </c>
      <c r="D67" s="84">
        <f t="shared" si="2"/>
        <v>9.7098050296693987</v>
      </c>
      <c r="E67" s="84">
        <f t="shared" si="3"/>
        <v>48.549025148346992</v>
      </c>
      <c r="F67" s="85">
        <f>Invoice!G69</f>
        <v>343.63</v>
      </c>
      <c r="G67" s="86">
        <f t="shared" si="4"/>
        <v>1718.15</v>
      </c>
    </row>
    <row r="68" spans="1:7" s="83" customFormat="1" ht="36">
      <c r="A68" s="99" t="str">
        <f>Invoice!F70</f>
        <v xml:space="preserve">316L steel belly banana, 14g (1.6mm) with an 7mm prong set round synthetic opal and a dangling synthetic opal double flower with 5 petals </v>
      </c>
      <c r="B68" s="78" t="str">
        <f>Invoice!C70</f>
        <v>MOOPFL17</v>
      </c>
      <c r="C68" s="79">
        <f>Invoice!B70</f>
        <v>5</v>
      </c>
      <c r="D68" s="84">
        <f t="shared" si="2"/>
        <v>13.13365357445606</v>
      </c>
      <c r="E68" s="84">
        <f t="shared" si="3"/>
        <v>65.66826787228031</v>
      </c>
      <c r="F68" s="85">
        <f>Invoice!G70</f>
        <v>464.8</v>
      </c>
      <c r="G68" s="86">
        <f t="shared" si="4"/>
        <v>2324</v>
      </c>
    </row>
    <row r="69" spans="1:7" s="83" customFormat="1" ht="24">
      <c r="A69" s="99" t="str">
        <f>Invoice!F71</f>
        <v>Acrylic display for Body Jewelry: Empty display with 9 pcs steel clips on white foam</v>
      </c>
      <c r="B69" s="78" t="str">
        <f>Invoice!C71</f>
        <v>DAC117</v>
      </c>
      <c r="C69" s="79">
        <f>Invoice!B71</f>
        <v>5</v>
      </c>
      <c r="D69" s="84">
        <f t="shared" si="2"/>
        <v>6.1076575303758123</v>
      </c>
      <c r="E69" s="84">
        <f t="shared" si="3"/>
        <v>30.538287651879063</v>
      </c>
      <c r="F69" s="85">
        <f>Invoice!G71</f>
        <v>216.15</v>
      </c>
      <c r="G69" s="86">
        <f t="shared" si="4"/>
        <v>1080.75</v>
      </c>
    </row>
    <row r="70" spans="1:7" s="83" customFormat="1" ht="36">
      <c r="A70" s="99" t="str">
        <f>Invoice!F72</f>
        <v>925 Silver fake septum clicker, 18g (1mm) with a single 3mm prong set synthetic opal in the center - outer diameter of 1/2" (12mm)</v>
      </c>
      <c r="B70" s="78" t="str">
        <f>Invoice!C72</f>
        <v>AGSEPO3</v>
      </c>
      <c r="C70" s="79">
        <f>Invoice!B72</f>
        <v>6</v>
      </c>
      <c r="D70" s="84">
        <f t="shared" si="2"/>
        <v>3.3927663181689742</v>
      </c>
      <c r="E70" s="84">
        <f t="shared" si="3"/>
        <v>20.356597909013843</v>
      </c>
      <c r="F70" s="85">
        <f>Invoice!G72</f>
        <v>120.07</v>
      </c>
      <c r="G70" s="86">
        <f t="shared" si="4"/>
        <v>720.42</v>
      </c>
    </row>
    <row r="71" spans="1:7" s="83" customFormat="1" ht="36" hidden="1">
      <c r="A71" s="99" t="str">
        <f>Invoice!F73</f>
        <v>925 Silver fake septum clicker, 18g (1mm) with a single 3mm prong set synthetic opal in the center - outer diameter of 1/2" (12mm)</v>
      </c>
      <c r="B71" s="78" t="str">
        <f>Invoice!C73</f>
        <v>AGSEPO3</v>
      </c>
      <c r="C71" s="79">
        <f>Invoice!B73</f>
        <v>0</v>
      </c>
      <c r="D71" s="84">
        <f t="shared" si="2"/>
        <v>3.3927663181689742</v>
      </c>
      <c r="E71" s="84">
        <f t="shared" si="3"/>
        <v>0</v>
      </c>
      <c r="F71" s="85">
        <f>Invoice!G73</f>
        <v>120.07</v>
      </c>
      <c r="G71" s="86">
        <f t="shared" si="4"/>
        <v>0</v>
      </c>
    </row>
    <row r="72" spans="1:7" s="83" customFormat="1" ht="36">
      <c r="A72" s="99" t="str">
        <f>Invoice!F74</f>
        <v>925 Silver fake septum clicker, 18g (1mm) with a 3mm prong set CZ stone in the middle surrounded by 2mm prong set clear CZ stones - outer diameter of 1/2" (12mm)</v>
      </c>
      <c r="B72" s="78" t="str">
        <f>Invoice!C74</f>
        <v>AGSEPZ1X</v>
      </c>
      <c r="C72" s="79">
        <f>Invoice!B74</f>
        <v>10</v>
      </c>
      <c r="D72" s="84">
        <f t="shared" si="2"/>
        <v>5.5702175755863239</v>
      </c>
      <c r="E72" s="84">
        <f t="shared" si="3"/>
        <v>55.702175755863237</v>
      </c>
      <c r="F72" s="85">
        <f>Invoice!G74</f>
        <v>197.13</v>
      </c>
      <c r="G72" s="86">
        <f t="shared" si="4"/>
        <v>1971.3</v>
      </c>
    </row>
    <row r="73" spans="1:7" s="83" customFormat="1" ht="36">
      <c r="A73" s="99" t="str">
        <f>Invoice!F75</f>
        <v>925 Silver fake septum clicker, 18g (1mm) with a 3mm prong set CZ stone in the middle surrounded by 2mm prong set clear CZ stones - outer diameter of 1/2" (12mm)</v>
      </c>
      <c r="B73" s="78" t="str">
        <f>Invoice!C75</f>
        <v>AGSEPZ1X</v>
      </c>
      <c r="C73" s="79">
        <f>Invoice!B75</f>
        <v>1</v>
      </c>
      <c r="D73" s="84">
        <f t="shared" si="2"/>
        <v>5.5702175755863239</v>
      </c>
      <c r="E73" s="84">
        <f t="shared" si="3"/>
        <v>5.5702175755863239</v>
      </c>
      <c r="F73" s="85">
        <f>Invoice!G75</f>
        <v>197.13</v>
      </c>
      <c r="G73" s="86">
        <f t="shared" si="4"/>
        <v>197.13</v>
      </c>
    </row>
    <row r="74" spans="1:7" s="83" customFormat="1" ht="25.5">
      <c r="A74" s="99" t="str">
        <f>Invoice!F76</f>
        <v>Display with 120 pcs. of clear Bio-flexible nose screw retainers, 20g (0.8mm) with 2mm ball shaped top</v>
      </c>
      <c r="B74" s="78" t="str">
        <f>Invoice!C76</f>
        <v>BRNSCRT</v>
      </c>
      <c r="C74" s="79">
        <f>Invoice!B76</f>
        <v>2</v>
      </c>
      <c r="D74" s="84">
        <f t="shared" si="2"/>
        <v>18.910144108505229</v>
      </c>
      <c r="E74" s="84">
        <f t="shared" si="3"/>
        <v>37.820288217010457</v>
      </c>
      <c r="F74" s="85">
        <f>Invoice!G76</f>
        <v>669.23</v>
      </c>
      <c r="G74" s="86">
        <f t="shared" si="4"/>
        <v>1338.46</v>
      </c>
    </row>
    <row r="75" spans="1:7" s="83" customFormat="1" ht="24">
      <c r="A75" s="99" t="str">
        <f>Invoice!F77</f>
        <v>Board of 60 pieces of assorted flexible retainers for eye, lip, nose and tongue</v>
      </c>
      <c r="B75" s="78" t="str">
        <f>Invoice!C77</f>
        <v>BRFR</v>
      </c>
      <c r="C75" s="79">
        <f>Invoice!B77</f>
        <v>2</v>
      </c>
      <c r="D75" s="84">
        <f t="shared" si="2"/>
        <v>14.754167844023735</v>
      </c>
      <c r="E75" s="84">
        <f t="shared" si="3"/>
        <v>29.50833568804747</v>
      </c>
      <c r="F75" s="85">
        <f>Invoice!G77</f>
        <v>522.15</v>
      </c>
      <c r="G75" s="86">
        <f t="shared" si="4"/>
        <v>1044.3</v>
      </c>
    </row>
    <row r="76" spans="1:7" s="83" customFormat="1">
      <c r="A76" s="99" t="str">
        <f>Invoice!F78</f>
        <v>Double flared Ivory Stone plug - 2g (6mm)</v>
      </c>
      <c r="B76" s="78" t="str">
        <f>Invoice!C78</f>
        <v>PGSG2</v>
      </c>
      <c r="C76" s="79">
        <f>Invoice!B78</f>
        <v>10</v>
      </c>
      <c r="D76" s="84">
        <f t="shared" si="2"/>
        <v>0.77705566544221527</v>
      </c>
      <c r="E76" s="84">
        <f t="shared" si="3"/>
        <v>7.7705566544221529</v>
      </c>
      <c r="F76" s="85">
        <f>Invoice!G78</f>
        <v>27.5</v>
      </c>
      <c r="G76" s="86">
        <f t="shared" si="4"/>
        <v>275</v>
      </c>
    </row>
    <row r="77" spans="1:7" s="83" customFormat="1">
      <c r="A77" s="99" t="str">
        <f>Invoice!F79</f>
        <v>Double flared Ivory Stone plug - 0g (8mm)</v>
      </c>
      <c r="B77" s="78" t="str">
        <f>Invoice!C79</f>
        <v>PGSG0</v>
      </c>
      <c r="C77" s="79">
        <f>Invoice!B79</f>
        <v>10</v>
      </c>
      <c r="D77" s="84">
        <f t="shared" si="2"/>
        <v>0.87538852783272114</v>
      </c>
      <c r="E77" s="84">
        <f t="shared" si="3"/>
        <v>8.7538852783272105</v>
      </c>
      <c r="F77" s="85">
        <f>Invoice!G79</f>
        <v>30.98</v>
      </c>
      <c r="G77" s="86">
        <f t="shared" si="4"/>
        <v>309.8</v>
      </c>
    </row>
    <row r="78" spans="1:7" s="83" customFormat="1">
      <c r="A78" s="99" t="str">
        <f>Invoice!F80</f>
        <v>Double flared Ivory Stone plug - 00g (10mm)</v>
      </c>
      <c r="B78" s="78" t="str">
        <f>Invoice!C80</f>
        <v>PGSG00</v>
      </c>
      <c r="C78" s="79">
        <f>Invoice!B80</f>
        <v>10</v>
      </c>
      <c r="D78" s="84">
        <f t="shared" si="2"/>
        <v>0.9737213902232269</v>
      </c>
      <c r="E78" s="84">
        <f t="shared" si="3"/>
        <v>9.7372139022322699</v>
      </c>
      <c r="F78" s="85">
        <f>Invoice!G80</f>
        <v>34.46</v>
      </c>
      <c r="G78" s="86">
        <f t="shared" si="4"/>
        <v>344.6</v>
      </c>
    </row>
    <row r="79" spans="1:7" s="83" customFormat="1">
      <c r="A79" s="99" t="str">
        <f>Invoice!F81</f>
        <v>Double flared Ivory Stone plug - 1/2" (12mm)</v>
      </c>
      <c r="B79" s="78" t="str">
        <f>Invoice!C81</f>
        <v>PGSG1/2</v>
      </c>
      <c r="C79" s="79">
        <f>Invoice!B81</f>
        <v>10</v>
      </c>
      <c r="D79" s="84">
        <f t="shared" si="2"/>
        <v>1.1703871150042384</v>
      </c>
      <c r="E79" s="84">
        <f t="shared" si="3"/>
        <v>11.703871150042385</v>
      </c>
      <c r="F79" s="85">
        <f>Invoice!G81</f>
        <v>41.42</v>
      </c>
      <c r="G79" s="86">
        <f t="shared" si="4"/>
        <v>414.20000000000005</v>
      </c>
    </row>
    <row r="80" spans="1:7" s="83" customFormat="1" ht="25.5">
      <c r="A80" s="99" t="str">
        <f>Invoice!F82</f>
        <v>Double flared Ivory Stone plug - 9/16" (14mm)</v>
      </c>
      <c r="B80" s="78" t="str">
        <f>Invoice!C82</f>
        <v>PGSG9/16</v>
      </c>
      <c r="C80" s="79">
        <f>Invoice!B82</f>
        <v>10</v>
      </c>
      <c r="D80" s="84">
        <f t="shared" si="2"/>
        <v>1.3673354054817746</v>
      </c>
      <c r="E80" s="84">
        <f t="shared" si="3"/>
        <v>13.673354054817745</v>
      </c>
      <c r="F80" s="85">
        <f>Invoice!G82</f>
        <v>48.39</v>
      </c>
      <c r="G80" s="86">
        <f t="shared" si="4"/>
        <v>483.9</v>
      </c>
    </row>
    <row r="81" spans="1:7" s="83" customFormat="1">
      <c r="A81" s="99" t="str">
        <f>Invoice!F83</f>
        <v>Double flared Ivory Stone plug - 5/8" (16mm)</v>
      </c>
      <c r="B81" s="78" t="str">
        <f>Invoice!C83</f>
        <v>PGSG5/8</v>
      </c>
      <c r="C81" s="79">
        <f>Invoice!B83</f>
        <v>10</v>
      </c>
      <c r="D81" s="84">
        <f t="shared" si="2"/>
        <v>1.6623339926532918</v>
      </c>
      <c r="E81" s="84">
        <f t="shared" si="3"/>
        <v>16.623339926532918</v>
      </c>
      <c r="F81" s="85">
        <f>Invoice!G83</f>
        <v>58.83</v>
      </c>
      <c r="G81" s="86">
        <f t="shared" si="4"/>
        <v>588.29999999999995</v>
      </c>
    </row>
    <row r="82" spans="1:7" s="83" customFormat="1">
      <c r="A82" s="99" t="str">
        <f>Invoice!F84</f>
        <v>Black Onyx double flared stone plug-2g (6mm)</v>
      </c>
      <c r="B82" s="78" t="str">
        <f>Invoice!C84</f>
        <v>PGSHH2</v>
      </c>
      <c r="C82" s="79">
        <f>Invoice!B84</f>
        <v>0</v>
      </c>
      <c r="D82" s="84">
        <f t="shared" si="2"/>
        <v>0.87538852783272114</v>
      </c>
      <c r="E82" s="84">
        <f t="shared" si="3"/>
        <v>0</v>
      </c>
      <c r="F82" s="85">
        <f>Invoice!G84</f>
        <v>30.98</v>
      </c>
      <c r="G82" s="86">
        <f t="shared" si="4"/>
        <v>0</v>
      </c>
    </row>
    <row r="83" spans="1:7" s="83" customFormat="1">
      <c r="A83" s="99" t="str">
        <f>Invoice!F85</f>
        <v>Black Onyx double flared stone plug - 0g (8 mm)</v>
      </c>
      <c r="B83" s="78" t="str">
        <f>Invoice!C85</f>
        <v>PGSHH0</v>
      </c>
      <c r="C83" s="79">
        <f>Invoice!B85</f>
        <v>10</v>
      </c>
      <c r="D83" s="84">
        <f t="shared" si="2"/>
        <v>1.1212206838089855</v>
      </c>
      <c r="E83" s="84">
        <f t="shared" si="3"/>
        <v>11.212206838089855</v>
      </c>
      <c r="F83" s="85">
        <f>Invoice!G85</f>
        <v>39.68</v>
      </c>
      <c r="G83" s="86">
        <f t="shared" si="4"/>
        <v>396.8</v>
      </c>
    </row>
    <row r="84" spans="1:7" s="83" customFormat="1" ht="25.5" hidden="1">
      <c r="A84" s="99" t="str">
        <f>Invoice!F86</f>
        <v>Black Onyx double flared stone plug - 00g (10mm)</v>
      </c>
      <c r="B84" s="78" t="str">
        <f>Invoice!C86</f>
        <v>PGSHH00</v>
      </c>
      <c r="C84" s="79">
        <f>Invoice!B86</f>
        <v>0</v>
      </c>
      <c r="D84" s="84">
        <f t="shared" si="2"/>
        <v>1.3181689742865215</v>
      </c>
      <c r="E84" s="84">
        <f t="shared" si="3"/>
        <v>0</v>
      </c>
      <c r="F84" s="85">
        <f>Invoice!G86</f>
        <v>46.65</v>
      </c>
      <c r="G84" s="86">
        <f t="shared" si="4"/>
        <v>0</v>
      </c>
    </row>
    <row r="85" spans="1:7" s="83" customFormat="1" ht="25.5">
      <c r="A85" s="99" t="str">
        <f>Invoice!F87</f>
        <v>Black Onyx double flared stone plug - 1/2" (12 mm)</v>
      </c>
      <c r="B85" s="78" t="str">
        <f>Invoice!C87</f>
        <v>PGSHH1/2</v>
      </c>
      <c r="C85" s="79">
        <f>Invoice!B87</f>
        <v>10</v>
      </c>
      <c r="D85" s="84">
        <f t="shared" si="2"/>
        <v>1.5148346990675332</v>
      </c>
      <c r="E85" s="84">
        <f t="shared" si="3"/>
        <v>15.148346990675332</v>
      </c>
      <c r="F85" s="85">
        <f>Invoice!G87</f>
        <v>53.61</v>
      </c>
      <c r="G85" s="86">
        <f t="shared" si="4"/>
        <v>536.1</v>
      </c>
    </row>
    <row r="86" spans="1:7" s="83" customFormat="1" ht="25.5">
      <c r="A86" s="99" t="str">
        <f>Invoice!F88</f>
        <v>Black Onyx double flared stone plug - 9/16" (14mm)</v>
      </c>
      <c r="B86" s="78" t="str">
        <f>Invoice!C88</f>
        <v>PGSHH9/16</v>
      </c>
      <c r="C86" s="79">
        <f>Invoice!B88</f>
        <v>10</v>
      </c>
      <c r="D86" s="84">
        <f t="shared" si="2"/>
        <v>1.7115004238485447</v>
      </c>
      <c r="E86" s="84">
        <f t="shared" si="3"/>
        <v>17.115004238485447</v>
      </c>
      <c r="F86" s="85">
        <f>Invoice!G88</f>
        <v>60.57</v>
      </c>
      <c r="G86" s="86">
        <f t="shared" si="4"/>
        <v>605.70000000000005</v>
      </c>
    </row>
    <row r="87" spans="1:7" s="83" customFormat="1" ht="25.5">
      <c r="A87" s="99" t="str">
        <f>Invoice!F89</f>
        <v>Black Onyx double flared stone plug - 5/8" (16mm)</v>
      </c>
      <c r="B87" s="78" t="str">
        <f>Invoice!C89</f>
        <v>PGSHH5/8</v>
      </c>
      <c r="C87" s="79">
        <f>Invoice!B89</f>
        <v>10</v>
      </c>
      <c r="D87" s="84">
        <f t="shared" si="2"/>
        <v>2.0064990110200625</v>
      </c>
      <c r="E87" s="84">
        <f t="shared" si="3"/>
        <v>20.064990110200622</v>
      </c>
      <c r="F87" s="85">
        <f>Invoice!G89</f>
        <v>71.010000000000005</v>
      </c>
      <c r="G87" s="86">
        <f t="shared" si="4"/>
        <v>710.1</v>
      </c>
    </row>
    <row r="88" spans="1:7" s="83" customFormat="1">
      <c r="A88" s="99" t="str">
        <f>Invoice!F90</f>
        <v>Double flared Tiger Eye stone plug  - 2g (6mm)</v>
      </c>
      <c r="B88" s="78" t="str">
        <f>Invoice!C90</f>
        <v>PGSM2</v>
      </c>
      <c r="C88" s="79">
        <f>Invoice!B90</f>
        <v>10</v>
      </c>
      <c r="D88" s="84">
        <f t="shared" si="2"/>
        <v>0.87538852783272114</v>
      </c>
      <c r="E88" s="84">
        <f t="shared" si="3"/>
        <v>8.7538852783272105</v>
      </c>
      <c r="F88" s="85">
        <f>Invoice!G90</f>
        <v>30.98</v>
      </c>
      <c r="G88" s="86">
        <f t="shared" si="4"/>
        <v>309.8</v>
      </c>
    </row>
    <row r="89" spans="1:7" s="83" customFormat="1">
      <c r="A89" s="99" t="str">
        <f>Invoice!F91</f>
        <v>Double flared Tiger Eye stone plug  - 0g (8mm)</v>
      </c>
      <c r="B89" s="78" t="str">
        <f>Invoice!C91</f>
        <v>PGSM0</v>
      </c>
      <c r="C89" s="79">
        <f>Invoice!B91</f>
        <v>10</v>
      </c>
      <c r="D89" s="84">
        <f t="shared" si="2"/>
        <v>1.1212206838089855</v>
      </c>
      <c r="E89" s="84">
        <f t="shared" si="3"/>
        <v>11.212206838089855</v>
      </c>
      <c r="F89" s="85">
        <f>Invoice!G91</f>
        <v>39.68</v>
      </c>
      <c r="G89" s="86">
        <f t="shared" si="4"/>
        <v>396.8</v>
      </c>
    </row>
    <row r="90" spans="1:7" s="83" customFormat="1">
      <c r="A90" s="99" t="str">
        <f>Invoice!F92</f>
        <v>Double flared Tiger Eye stone plug  - 00g (10mm)</v>
      </c>
      <c r="B90" s="78" t="str">
        <f>Invoice!C92</f>
        <v>PGSM00</v>
      </c>
      <c r="C90" s="79">
        <f>Invoice!B92</f>
        <v>10</v>
      </c>
      <c r="D90" s="84">
        <f t="shared" si="2"/>
        <v>1.3181689742865215</v>
      </c>
      <c r="E90" s="84">
        <f t="shared" si="3"/>
        <v>13.181689742865215</v>
      </c>
      <c r="F90" s="85">
        <f>Invoice!G92</f>
        <v>46.65</v>
      </c>
      <c r="G90" s="86">
        <f t="shared" si="4"/>
        <v>466.5</v>
      </c>
    </row>
    <row r="91" spans="1:7" s="83" customFormat="1">
      <c r="A91" s="99" t="str">
        <f>Invoice!F93</f>
        <v>Double flared Tiger Eye stone plug  - 1/2g (12mm)</v>
      </c>
      <c r="B91" s="78" t="str">
        <f>Invoice!C93</f>
        <v>PGSM1/2</v>
      </c>
      <c r="C91" s="79">
        <f>Invoice!B93</f>
        <v>10</v>
      </c>
      <c r="D91" s="84">
        <f t="shared" si="2"/>
        <v>1.5148346990675332</v>
      </c>
      <c r="E91" s="84">
        <f t="shared" si="3"/>
        <v>15.148346990675332</v>
      </c>
      <c r="F91" s="85">
        <f>Invoice!G93</f>
        <v>53.61</v>
      </c>
      <c r="G91" s="86">
        <f t="shared" si="4"/>
        <v>536.1</v>
      </c>
    </row>
    <row r="92" spans="1:7" s="83" customFormat="1" ht="25.5">
      <c r="A92" s="99" t="str">
        <f>Invoice!F94</f>
        <v>Double flared Tiger Eye stone plug  - 9/16" (14mm)</v>
      </c>
      <c r="B92" s="78" t="str">
        <f>Invoice!C94</f>
        <v>PGSM9/16</v>
      </c>
      <c r="C92" s="79">
        <f>Invoice!B94</f>
        <v>10</v>
      </c>
      <c r="D92" s="84">
        <f t="shared" si="2"/>
        <v>1.7115004238485447</v>
      </c>
      <c r="E92" s="84">
        <f t="shared" si="3"/>
        <v>17.115004238485447</v>
      </c>
      <c r="F92" s="85">
        <f>Invoice!G94</f>
        <v>60.57</v>
      </c>
      <c r="G92" s="86">
        <f t="shared" si="4"/>
        <v>605.70000000000005</v>
      </c>
    </row>
    <row r="93" spans="1:7" s="83" customFormat="1">
      <c r="A93" s="99" t="str">
        <f>Invoice!F95</f>
        <v>Double flared Tiger Eye stone plug  - 5/8" (16mm)</v>
      </c>
      <c r="B93" s="78" t="str">
        <f>Invoice!C95</f>
        <v>PGSM5/8</v>
      </c>
      <c r="C93" s="79">
        <f>Invoice!B95</f>
        <v>10</v>
      </c>
      <c r="D93" s="84">
        <f t="shared" si="2"/>
        <v>2.0064990110200625</v>
      </c>
      <c r="E93" s="84">
        <f t="shared" si="3"/>
        <v>20.064990110200622</v>
      </c>
      <c r="F93" s="85">
        <f>Invoice!G95</f>
        <v>71.010000000000005</v>
      </c>
      <c r="G93" s="86">
        <f t="shared" si="4"/>
        <v>710.1</v>
      </c>
    </row>
    <row r="94" spans="1:7" s="83" customFormat="1">
      <c r="A94" s="99" t="str">
        <f>Invoice!F96</f>
        <v>Amethyst double flared stone plug -2g (6 mm)</v>
      </c>
      <c r="B94" s="78" t="str">
        <f>Invoice!C96</f>
        <v>PGSFF2</v>
      </c>
      <c r="C94" s="79">
        <f>Invoice!B96</f>
        <v>10</v>
      </c>
      <c r="D94" s="84">
        <f t="shared" si="2"/>
        <v>1.4656682678722801</v>
      </c>
      <c r="E94" s="84">
        <f t="shared" si="3"/>
        <v>14.656682678722801</v>
      </c>
      <c r="F94" s="85">
        <f>Invoice!G96</f>
        <v>51.87</v>
      </c>
      <c r="G94" s="86">
        <f t="shared" si="4"/>
        <v>518.69999999999993</v>
      </c>
    </row>
    <row r="95" spans="1:7" s="83" customFormat="1">
      <c r="A95" s="99" t="str">
        <f>Invoice!F97</f>
        <v>Amethyst double flared stone plug - 0g (8 mm)</v>
      </c>
      <c r="B95" s="78" t="str">
        <f>Invoice!C97</f>
        <v>PGSFF0</v>
      </c>
      <c r="C95" s="79">
        <f>Invoice!B97</f>
        <v>10</v>
      </c>
      <c r="D95" s="84">
        <f t="shared" si="2"/>
        <v>1.8589997174343036</v>
      </c>
      <c r="E95" s="84">
        <f t="shared" si="3"/>
        <v>18.589997174343036</v>
      </c>
      <c r="F95" s="85">
        <f>Invoice!G97</f>
        <v>65.790000000000006</v>
      </c>
      <c r="G95" s="86">
        <f t="shared" si="4"/>
        <v>657.90000000000009</v>
      </c>
    </row>
    <row r="96" spans="1:7" s="83" customFormat="1" ht="25.5">
      <c r="A96" s="99" t="str">
        <f>Invoice!F98</f>
        <v>Amethyst double flared stone plug - 00g (10 mm)</v>
      </c>
      <c r="B96" s="78" t="str">
        <f>Invoice!C98</f>
        <v>PGSFF00</v>
      </c>
      <c r="C96" s="79">
        <f>Invoice!B98</f>
        <v>10</v>
      </c>
      <c r="D96" s="84">
        <f t="shared" si="2"/>
        <v>2.3017801638881039</v>
      </c>
      <c r="E96" s="84">
        <f t="shared" si="3"/>
        <v>23.017801638881036</v>
      </c>
      <c r="F96" s="85">
        <f>Invoice!G98</f>
        <v>81.459999999999994</v>
      </c>
      <c r="G96" s="86">
        <f t="shared" si="4"/>
        <v>814.59999999999991</v>
      </c>
    </row>
    <row r="97" spans="1:7" s="83" customFormat="1" ht="25.5" hidden="1">
      <c r="A97" s="99" t="str">
        <f>Invoice!F99</f>
        <v>Amethyst double flared stone plug - 1/2" (12 mm)</v>
      </c>
      <c r="B97" s="78" t="str">
        <f>Invoice!C99</f>
        <v>PGSFF1/2</v>
      </c>
      <c r="C97" s="79">
        <f>Invoice!B99</f>
        <v>0</v>
      </c>
      <c r="D97" s="84">
        <f t="shared" si="2"/>
        <v>2.7934444758406327</v>
      </c>
      <c r="E97" s="84">
        <f t="shared" si="3"/>
        <v>0</v>
      </c>
      <c r="F97" s="85">
        <f>Invoice!G99</f>
        <v>98.86</v>
      </c>
      <c r="G97" s="86">
        <f t="shared" si="4"/>
        <v>0</v>
      </c>
    </row>
    <row r="98" spans="1:7" s="83" customFormat="1" ht="25.5">
      <c r="A98" s="99" t="str">
        <f>Invoice!F100</f>
        <v>Amethyst double flared stone plug - 9/16" (14 mm)</v>
      </c>
      <c r="B98" s="78" t="str">
        <f>Invoice!C100</f>
        <v>PGSFF9/16</v>
      </c>
      <c r="C98" s="79">
        <f>Invoice!B100</f>
        <v>10</v>
      </c>
      <c r="D98" s="84">
        <f t="shared" si="2"/>
        <v>3.2853913534896861</v>
      </c>
      <c r="E98" s="84">
        <f t="shared" si="3"/>
        <v>32.853913534896861</v>
      </c>
      <c r="F98" s="85">
        <f>Invoice!G100</f>
        <v>116.27</v>
      </c>
      <c r="G98" s="86">
        <f t="shared" si="4"/>
        <v>1162.7</v>
      </c>
    </row>
    <row r="99" spans="1:7" s="83" customFormat="1" ht="25.5">
      <c r="A99" s="99" t="str">
        <f>Invoice!F101</f>
        <v>Amethyst double flared stone plug - 5/8" (16 mm)</v>
      </c>
      <c r="B99" s="78" t="str">
        <f>Invoice!C101</f>
        <v>PGSFF5/8</v>
      </c>
      <c r="C99" s="79">
        <f>Invoice!B101</f>
        <v>10</v>
      </c>
      <c r="D99" s="84">
        <f t="shared" si="2"/>
        <v>4.0228878214184798</v>
      </c>
      <c r="E99" s="84">
        <f t="shared" si="3"/>
        <v>40.228878214184796</v>
      </c>
      <c r="F99" s="85">
        <f>Invoice!G101</f>
        <v>142.37</v>
      </c>
      <c r="G99" s="86">
        <f t="shared" si="4"/>
        <v>1423.7</v>
      </c>
    </row>
    <row r="100" spans="1:7" s="83" customFormat="1" hidden="1">
      <c r="A100" s="99" t="str">
        <f>Invoice!F102</f>
        <v>Amethyst  double flared stone flesh tunnel - 2g (6mm)</v>
      </c>
      <c r="B100" s="78" t="str">
        <f>Invoice!C102</f>
        <v>DGSFF2</v>
      </c>
      <c r="C100" s="79">
        <f>Invoice!B102</f>
        <v>0</v>
      </c>
      <c r="D100" s="84">
        <f t="shared" si="2"/>
        <v>2.2031647358010735</v>
      </c>
      <c r="E100" s="84">
        <f t="shared" si="3"/>
        <v>0</v>
      </c>
      <c r="F100" s="85">
        <f>Invoice!G102</f>
        <v>77.97</v>
      </c>
      <c r="G100" s="86">
        <f t="shared" si="4"/>
        <v>0</v>
      </c>
    </row>
    <row r="101" spans="1:7" s="83" customFormat="1">
      <c r="A101" s="99" t="str">
        <f>Invoice!F103</f>
        <v>Amethyst  double flared stone flesh tunnel - 0g (8mm)</v>
      </c>
      <c r="B101" s="78" t="str">
        <f>Invoice!C103</f>
        <v>DGSFF0</v>
      </c>
      <c r="C101" s="79">
        <f>Invoice!B103</f>
        <v>10</v>
      </c>
      <c r="D101" s="84">
        <f t="shared" si="2"/>
        <v>2.449279457473863</v>
      </c>
      <c r="E101" s="84">
        <f t="shared" si="3"/>
        <v>24.492794574738628</v>
      </c>
      <c r="F101" s="85">
        <f>Invoice!G103</f>
        <v>86.68</v>
      </c>
      <c r="G101" s="86">
        <f t="shared" si="4"/>
        <v>866.80000000000007</v>
      </c>
    </row>
    <row r="102" spans="1:7" s="83" customFormat="1" ht="25.5" hidden="1">
      <c r="A102" s="99" t="str">
        <f>Invoice!F104</f>
        <v>Amethyst  double flared stone flesh tunnel - 00g (10mm)</v>
      </c>
      <c r="B102" s="78" t="str">
        <f>Invoice!C104</f>
        <v>DGSFF00</v>
      </c>
      <c r="C102" s="79">
        <f>Invoice!B104</f>
        <v>0</v>
      </c>
      <c r="D102" s="84">
        <f t="shared" si="2"/>
        <v>3.0392766318168976</v>
      </c>
      <c r="E102" s="84">
        <f t="shared" si="3"/>
        <v>0</v>
      </c>
      <c r="F102" s="85">
        <f>Invoice!G104</f>
        <v>107.56</v>
      </c>
      <c r="G102" s="86">
        <f t="shared" si="4"/>
        <v>0</v>
      </c>
    </row>
    <row r="103" spans="1:7" s="83" customFormat="1" ht="25.5">
      <c r="A103" s="99" t="str">
        <f>Invoice!F105</f>
        <v>Amethyst  double flared stone flesh tunnel - 1/2" (12mm)</v>
      </c>
      <c r="B103" s="78" t="str">
        <f>Invoice!C105</f>
        <v>DGSFF1/2</v>
      </c>
      <c r="C103" s="79">
        <f>Invoice!B105</f>
        <v>10</v>
      </c>
      <c r="D103" s="84">
        <f t="shared" si="2"/>
        <v>3.6295563718564563</v>
      </c>
      <c r="E103" s="84">
        <f t="shared" si="3"/>
        <v>36.295563718564566</v>
      </c>
      <c r="F103" s="85">
        <f>Invoice!G105</f>
        <v>128.44999999999999</v>
      </c>
      <c r="G103" s="86">
        <f t="shared" si="4"/>
        <v>1284.5</v>
      </c>
    </row>
    <row r="104" spans="1:7" s="83" customFormat="1" ht="25.5">
      <c r="A104" s="99" t="str">
        <f>Invoice!F106</f>
        <v>Amethyst  double flared stone flesh tunnel - 9/16" (14mm)</v>
      </c>
      <c r="B104" s="78" t="str">
        <f>Invoice!C106</f>
        <v>DGSFF9/16</v>
      </c>
      <c r="C104" s="79">
        <f>Invoice!B106</f>
        <v>10</v>
      </c>
      <c r="D104" s="84">
        <f t="shared" si="2"/>
        <v>4.2690025430912693</v>
      </c>
      <c r="E104" s="84">
        <f t="shared" si="3"/>
        <v>42.690025430912691</v>
      </c>
      <c r="F104" s="85">
        <f>Invoice!G106</f>
        <v>151.08000000000001</v>
      </c>
      <c r="G104" s="86">
        <f t="shared" si="4"/>
        <v>1510.8000000000002</v>
      </c>
    </row>
    <row r="105" spans="1:7" s="83" customFormat="1" ht="25.5">
      <c r="A105" s="99" t="str">
        <f>Invoice!F107</f>
        <v>Amethyst  double flared stone flesh tunnel - 5/8" (16mm)</v>
      </c>
      <c r="B105" s="78" t="str">
        <f>Invoice!C107</f>
        <v>DGSFF5/8</v>
      </c>
      <c r="C105" s="79">
        <f>Invoice!B107</f>
        <v>10</v>
      </c>
      <c r="D105" s="84">
        <f t="shared" si="2"/>
        <v>4.9081661486295562</v>
      </c>
      <c r="E105" s="84">
        <f t="shared" si="3"/>
        <v>49.081661486295566</v>
      </c>
      <c r="F105" s="85">
        <f>Invoice!G107</f>
        <v>173.7</v>
      </c>
      <c r="G105" s="86">
        <f t="shared" si="4"/>
        <v>1737</v>
      </c>
    </row>
    <row r="106" spans="1:7" s="83" customFormat="1">
      <c r="A106" s="99" t="str">
        <f>Invoice!F108</f>
        <v>Moon stone double flare plug (opalite)  -2g (6mm)</v>
      </c>
      <c r="B106" s="78" t="str">
        <f>Invoice!C108</f>
        <v>PGSBB2</v>
      </c>
      <c r="C106" s="79">
        <f>Invoice!B108</f>
        <v>10</v>
      </c>
      <c r="D106" s="84">
        <f t="shared" si="2"/>
        <v>0.7278892342469625</v>
      </c>
      <c r="E106" s="84">
        <f t="shared" si="3"/>
        <v>7.278892342469625</v>
      </c>
      <c r="F106" s="85">
        <f>Invoice!G108</f>
        <v>25.76</v>
      </c>
      <c r="G106" s="86">
        <f t="shared" si="4"/>
        <v>257.60000000000002</v>
      </c>
    </row>
    <row r="107" spans="1:7" s="83" customFormat="1">
      <c r="A107" s="99" t="str">
        <f>Invoice!F109</f>
        <v>Moon stone double flare plug (opalite) - 0g (8 mm)</v>
      </c>
      <c r="B107" s="78" t="str">
        <f>Invoice!C109</f>
        <v>PGSBB0</v>
      </c>
      <c r="C107" s="79">
        <f>Invoice!B109</f>
        <v>10</v>
      </c>
      <c r="D107" s="84">
        <f t="shared" si="2"/>
        <v>0.82622209663746815</v>
      </c>
      <c r="E107" s="84">
        <f t="shared" si="3"/>
        <v>8.2622209663746808</v>
      </c>
      <c r="F107" s="85">
        <f>Invoice!G109</f>
        <v>29.24</v>
      </c>
      <c r="G107" s="86">
        <f t="shared" si="4"/>
        <v>292.39999999999998</v>
      </c>
    </row>
    <row r="108" spans="1:7" s="83" customFormat="1" ht="25.5">
      <c r="A108" s="99" t="str">
        <f>Invoice!F110</f>
        <v>Moon stone double flare plug (opalite)  - 00g (10 mm)</v>
      </c>
      <c r="B108" s="78" t="str">
        <f>Invoice!C110</f>
        <v>PGSBB00</v>
      </c>
      <c r="C108" s="79">
        <f>Invoice!B110</f>
        <v>10</v>
      </c>
      <c r="D108" s="84">
        <f t="shared" si="2"/>
        <v>0.92455495902797391</v>
      </c>
      <c r="E108" s="84">
        <f t="shared" si="3"/>
        <v>9.2455495902797402</v>
      </c>
      <c r="F108" s="85">
        <f>Invoice!G110</f>
        <v>32.72</v>
      </c>
      <c r="G108" s="86">
        <f t="shared" si="4"/>
        <v>327.2</v>
      </c>
    </row>
    <row r="109" spans="1:7" s="83" customFormat="1" ht="25.5" hidden="1">
      <c r="A109" s="99" t="str">
        <f>Invoice!F111</f>
        <v>Moon stone double flare plug (opalite) - 1/2" (12 mm)</v>
      </c>
      <c r="B109" s="78" t="str">
        <f>Invoice!C111</f>
        <v>PGSBB1/2</v>
      </c>
      <c r="C109" s="79">
        <f>Invoice!B111</f>
        <v>0</v>
      </c>
      <c r="D109" s="84">
        <f t="shared" si="2"/>
        <v>1.0720542526137327</v>
      </c>
      <c r="E109" s="84">
        <f t="shared" si="3"/>
        <v>0</v>
      </c>
      <c r="F109" s="85">
        <f>Invoice!G111</f>
        <v>37.94</v>
      </c>
      <c r="G109" s="86">
        <f t="shared" si="4"/>
        <v>0</v>
      </c>
    </row>
    <row r="110" spans="1:7" s="83" customFormat="1" ht="25.5" hidden="1">
      <c r="A110" s="99" t="str">
        <f>Invoice!F113</f>
        <v>Moon stone double flare plug (opalite)  - 5/8" (16 mm)</v>
      </c>
      <c r="B110" s="78" t="str">
        <f>Invoice!C113</f>
        <v>PGSBB5/8</v>
      </c>
      <c r="C110" s="79">
        <f>Invoice!B113</f>
        <v>0</v>
      </c>
      <c r="D110" s="84">
        <f t="shared" si="2"/>
        <v>1.5148346990675332</v>
      </c>
      <c r="E110" s="84">
        <f t="shared" si="3"/>
        <v>0</v>
      </c>
      <c r="F110" s="85">
        <f>Invoice!G113</f>
        <v>53.61</v>
      </c>
      <c r="G110" s="86">
        <f t="shared" si="4"/>
        <v>0</v>
      </c>
    </row>
    <row r="111" spans="1:7" s="83" customFormat="1" ht="24">
      <c r="A111" s="99" t="str">
        <f>Invoice!F114</f>
        <v>PVD plated surgical steel flesh tunnel plug with rounded edges - 2g (6mm)</v>
      </c>
      <c r="B111" s="78" t="str">
        <f>Invoice!C114</f>
        <v>RFTPG2</v>
      </c>
      <c r="C111" s="79">
        <f>Invoice!B114</f>
        <v>10</v>
      </c>
      <c r="D111" s="84">
        <f t="shared" si="2"/>
        <v>2.8426109070358856</v>
      </c>
      <c r="E111" s="84">
        <f t="shared" si="3"/>
        <v>28.426109070358859</v>
      </c>
      <c r="F111" s="85">
        <f>Invoice!G114</f>
        <v>100.6</v>
      </c>
      <c r="G111" s="86">
        <f t="shared" si="4"/>
        <v>1006</v>
      </c>
    </row>
    <row r="112" spans="1:7" s="83" customFormat="1" ht="24">
      <c r="A112" s="99" t="str">
        <f>Invoice!F115</f>
        <v>PVD plated surgical steel flesh tunnel plug with rounded edges - 0g (8mm)</v>
      </c>
      <c r="B112" s="78" t="str">
        <f>Invoice!C115</f>
        <v>RFTPG0</v>
      </c>
      <c r="C112" s="79">
        <f>Invoice!B115</f>
        <v>10</v>
      </c>
      <c r="D112" s="84">
        <f t="shared" si="2"/>
        <v>3.0392766318168976</v>
      </c>
      <c r="E112" s="84">
        <f t="shared" si="3"/>
        <v>30.39276631816897</v>
      </c>
      <c r="F112" s="85">
        <f>Invoice!G115</f>
        <v>107.56</v>
      </c>
      <c r="G112" s="86">
        <f t="shared" si="4"/>
        <v>1075.5999999999999</v>
      </c>
    </row>
    <row r="113" spans="1:7" s="83" customFormat="1" ht="24">
      <c r="A113" s="99" t="str">
        <f>Invoice!F116</f>
        <v>PVD plated surgical steel flesh tunnel plug with rounded edges - 00g (10mm)</v>
      </c>
      <c r="B113" s="78" t="str">
        <f>Invoice!C116</f>
        <v>RFTPG00</v>
      </c>
      <c r="C113" s="79">
        <f>Invoice!B116</f>
        <v>10</v>
      </c>
      <c r="D113" s="84">
        <f t="shared" si="2"/>
        <v>3.2853913534896861</v>
      </c>
      <c r="E113" s="84">
        <f t="shared" si="3"/>
        <v>32.853913534896861</v>
      </c>
      <c r="F113" s="85">
        <f>Invoice!G116</f>
        <v>116.27</v>
      </c>
      <c r="G113" s="86">
        <f t="shared" si="4"/>
        <v>1162.7</v>
      </c>
    </row>
    <row r="114" spans="1:7" s="83" customFormat="1" ht="25.5">
      <c r="A114" s="99" t="str">
        <f>Invoice!F117</f>
        <v>PVD plated surgical steel flesh tunnel plug with rounded edges - 1/2" (12mm)</v>
      </c>
      <c r="B114" s="78" t="str">
        <f>Invoice!C117</f>
        <v>RFTPG1/2</v>
      </c>
      <c r="C114" s="79">
        <f>Invoice!B117</f>
        <v>10</v>
      </c>
      <c r="D114" s="84">
        <f t="shared" si="2"/>
        <v>3.5803899406612034</v>
      </c>
      <c r="E114" s="84">
        <f t="shared" si="3"/>
        <v>35.803899406612032</v>
      </c>
      <c r="F114" s="85">
        <f>Invoice!G117</f>
        <v>126.71</v>
      </c>
      <c r="G114" s="86">
        <f t="shared" si="4"/>
        <v>1267.0999999999999</v>
      </c>
    </row>
    <row r="115" spans="1:7" s="83" customFormat="1" ht="25.5">
      <c r="A115" s="99" t="str">
        <f>Invoice!F118</f>
        <v>PVD plated surgical steel flesh tunnel plug with rounded edges - 9/16" (14mm)</v>
      </c>
      <c r="B115" s="78" t="str">
        <f>Invoice!C118</f>
        <v>RFTPG9/16</v>
      </c>
      <c r="C115" s="79">
        <f>Invoice!B118</f>
        <v>10</v>
      </c>
      <c r="D115" s="84">
        <f t="shared" si="2"/>
        <v>3.7770556654422149</v>
      </c>
      <c r="E115" s="84">
        <f t="shared" si="3"/>
        <v>37.770556654422144</v>
      </c>
      <c r="F115" s="85">
        <f>Invoice!G118</f>
        <v>133.66999999999999</v>
      </c>
      <c r="G115" s="86">
        <f t="shared" si="4"/>
        <v>1336.6999999999998</v>
      </c>
    </row>
    <row r="116" spans="1:7" s="83" customFormat="1" ht="24">
      <c r="A116" s="99" t="str">
        <f>Invoice!F119</f>
        <v>PVD plated surgical steel flesh tunnel plug with rounded edges - 2g (6mm)</v>
      </c>
      <c r="B116" s="78" t="str">
        <f>Invoice!C119</f>
        <v>RFTPG2</v>
      </c>
      <c r="C116" s="79">
        <f>Invoice!B119</f>
        <v>10</v>
      </c>
      <c r="D116" s="84">
        <f t="shared" si="2"/>
        <v>2.8426109070358856</v>
      </c>
      <c r="E116" s="84">
        <f t="shared" si="3"/>
        <v>28.426109070358859</v>
      </c>
      <c r="F116" s="85">
        <f>Invoice!G119</f>
        <v>100.6</v>
      </c>
      <c r="G116" s="86">
        <f t="shared" si="4"/>
        <v>1006</v>
      </c>
    </row>
    <row r="117" spans="1:7" s="83" customFormat="1" ht="24">
      <c r="A117" s="99" t="str">
        <f>Invoice!F120</f>
        <v>PVD plated surgical steel flesh tunnel plug with rounded edges - 0g (8mm)</v>
      </c>
      <c r="B117" s="78" t="str">
        <f>Invoice!C120</f>
        <v>RFTPG0</v>
      </c>
      <c r="C117" s="79">
        <f>Invoice!B120</f>
        <v>10</v>
      </c>
      <c r="D117" s="84">
        <f t="shared" si="2"/>
        <v>3.0392766318168976</v>
      </c>
      <c r="E117" s="84">
        <f t="shared" si="3"/>
        <v>30.39276631816897</v>
      </c>
      <c r="F117" s="85">
        <f>Invoice!G120</f>
        <v>107.56</v>
      </c>
      <c r="G117" s="86">
        <f t="shared" si="4"/>
        <v>1075.5999999999999</v>
      </c>
    </row>
    <row r="118" spans="1:7" s="83" customFormat="1" ht="24">
      <c r="A118" s="99" t="str">
        <f>Invoice!F121</f>
        <v>PVD plated surgical steel flesh tunnel plug with rounded edges - 00g (10mm)</v>
      </c>
      <c r="B118" s="78" t="str">
        <f>Invoice!C121</f>
        <v>RFTPG00</v>
      </c>
      <c r="C118" s="79">
        <f>Invoice!B121</f>
        <v>10</v>
      </c>
      <c r="D118" s="84">
        <f t="shared" si="2"/>
        <v>3.2853913534896861</v>
      </c>
      <c r="E118" s="84">
        <f t="shared" si="3"/>
        <v>32.853913534896861</v>
      </c>
      <c r="F118" s="85">
        <f>Invoice!G121</f>
        <v>116.27</v>
      </c>
      <c r="G118" s="86">
        <f t="shared" si="4"/>
        <v>1162.7</v>
      </c>
    </row>
    <row r="119" spans="1:7" s="83" customFormat="1" ht="25.5">
      <c r="A119" s="99" t="str">
        <f>Invoice!F122</f>
        <v>PVD plated surgical steel flesh tunnel plug with rounded edges - 1/2" (12mm)</v>
      </c>
      <c r="B119" s="78" t="str">
        <f>Invoice!C122</f>
        <v>RFTPG1/2</v>
      </c>
      <c r="C119" s="79">
        <f>Invoice!B122</f>
        <v>10</v>
      </c>
      <c r="D119" s="84">
        <f t="shared" si="2"/>
        <v>3.5803899406612034</v>
      </c>
      <c r="E119" s="84">
        <f t="shared" si="3"/>
        <v>35.803899406612032</v>
      </c>
      <c r="F119" s="85">
        <f>Invoice!G122</f>
        <v>126.71</v>
      </c>
      <c r="G119" s="86">
        <f t="shared" si="4"/>
        <v>1267.0999999999999</v>
      </c>
    </row>
    <row r="120" spans="1:7" s="83" customFormat="1" ht="25.5">
      <c r="A120" s="99" t="str">
        <f>Invoice!F123</f>
        <v>PVD plated surgical steel flesh tunnel plug with rounded edges - 9/16" (14mm)</v>
      </c>
      <c r="B120" s="78" t="str">
        <f>Invoice!C123</f>
        <v>RFTPG9/16</v>
      </c>
      <c r="C120" s="79">
        <f>Invoice!B123</f>
        <v>10</v>
      </c>
      <c r="D120" s="84">
        <f t="shared" si="2"/>
        <v>3.7770556654422149</v>
      </c>
      <c r="E120" s="84">
        <f t="shared" si="3"/>
        <v>37.770556654422144</v>
      </c>
      <c r="F120" s="85">
        <f>Invoice!G123</f>
        <v>133.66999999999999</v>
      </c>
      <c r="G120" s="86">
        <f t="shared" si="4"/>
        <v>1336.6999999999998</v>
      </c>
    </row>
    <row r="121" spans="1:7" s="83" customFormat="1">
      <c r="A121" s="99" t="str">
        <f>Invoice!F124</f>
        <v>Steel flesh tunnel plug with rounded edges - 2g (6mm)</v>
      </c>
      <c r="B121" s="78" t="str">
        <f>Invoice!C124</f>
        <v>RFPG2</v>
      </c>
      <c r="C121" s="79">
        <f>Invoice!B124</f>
        <v>10</v>
      </c>
      <c r="D121" s="84">
        <f t="shared" si="2"/>
        <v>1.6623339926532918</v>
      </c>
      <c r="E121" s="84">
        <f t="shared" si="3"/>
        <v>16.623339926532918</v>
      </c>
      <c r="F121" s="85">
        <f>Invoice!G124</f>
        <v>58.83</v>
      </c>
      <c r="G121" s="86">
        <f t="shared" si="4"/>
        <v>588.29999999999995</v>
      </c>
    </row>
    <row r="122" spans="1:7" s="83" customFormat="1">
      <c r="A122" s="99" t="str">
        <f>Invoice!F125</f>
        <v>Steel flesh tunnel plug with rounded edges - 0g (8mm)</v>
      </c>
      <c r="B122" s="78" t="str">
        <f>Invoice!C125</f>
        <v>RFPG0</v>
      </c>
      <c r="C122" s="79">
        <f>Invoice!B125</f>
        <v>10</v>
      </c>
      <c r="D122" s="84">
        <f t="shared" si="2"/>
        <v>1.8589997174343036</v>
      </c>
      <c r="E122" s="84">
        <f t="shared" si="3"/>
        <v>18.589997174343036</v>
      </c>
      <c r="F122" s="85">
        <f>Invoice!G125</f>
        <v>65.790000000000006</v>
      </c>
      <c r="G122" s="86">
        <f t="shared" si="4"/>
        <v>657.90000000000009</v>
      </c>
    </row>
    <row r="123" spans="1:7" s="83" customFormat="1">
      <c r="A123" s="99" t="str">
        <f>Invoice!F126</f>
        <v>Steel flesh tunnel plug with rounded edges - 00g (10mm)</v>
      </c>
      <c r="B123" s="78" t="str">
        <f>Invoice!C126</f>
        <v>RFPG00</v>
      </c>
      <c r="C123" s="79">
        <f>Invoice!B126</f>
        <v>10</v>
      </c>
      <c r="D123" s="84">
        <f t="shared" si="2"/>
        <v>2.1539983046058211</v>
      </c>
      <c r="E123" s="84">
        <f t="shared" si="3"/>
        <v>21.539983046058211</v>
      </c>
      <c r="F123" s="85">
        <f>Invoice!G126</f>
        <v>76.23</v>
      </c>
      <c r="G123" s="86">
        <f t="shared" si="4"/>
        <v>762.30000000000007</v>
      </c>
    </row>
    <row r="124" spans="1:7" s="83" customFormat="1">
      <c r="A124" s="99" t="str">
        <f>Invoice!F127</f>
        <v>Steel flesh tunnel plug with rounded edges - 1/2" (12mm)</v>
      </c>
      <c r="B124" s="78" t="str">
        <f>Invoice!C127</f>
        <v>RFPG1/2</v>
      </c>
      <c r="C124" s="79">
        <f>Invoice!B127</f>
        <v>10</v>
      </c>
      <c r="D124" s="84">
        <f t="shared" si="2"/>
        <v>2.449279457473863</v>
      </c>
      <c r="E124" s="84">
        <f t="shared" si="3"/>
        <v>24.492794574738628</v>
      </c>
      <c r="F124" s="85">
        <f>Invoice!G127</f>
        <v>86.68</v>
      </c>
      <c r="G124" s="86">
        <f t="shared" si="4"/>
        <v>866.80000000000007</v>
      </c>
    </row>
    <row r="125" spans="1:7" s="83" customFormat="1" ht="25.5">
      <c r="A125" s="99" t="str">
        <f>Invoice!F128</f>
        <v>Steel flesh tunnel plug with rounded edges - 9/16" (14mm)</v>
      </c>
      <c r="B125" s="78" t="str">
        <f>Invoice!C128</f>
        <v>RFPG9/16</v>
      </c>
      <c r="C125" s="79">
        <f>Invoice!B128</f>
        <v>10</v>
      </c>
      <c r="D125" s="84">
        <f t="shared" si="2"/>
        <v>2.695111613450127</v>
      </c>
      <c r="E125" s="84">
        <f t="shared" si="3"/>
        <v>26.95111613450127</v>
      </c>
      <c r="F125" s="85">
        <f>Invoice!G128</f>
        <v>95.38</v>
      </c>
      <c r="G125" s="86">
        <f t="shared" si="4"/>
        <v>953.8</v>
      </c>
    </row>
    <row r="126" spans="1:7" s="83" customFormat="1" ht="24">
      <c r="A126" s="99" t="str">
        <f>Invoice!F129</f>
        <v>High polished surgical steel hinged segment ring, 16g (1.2mm) with crystal and an inner diameter of 6mm to 10mm</v>
      </c>
      <c r="B126" s="78" t="str">
        <f>Invoice!C129</f>
        <v>SEGH16J</v>
      </c>
      <c r="C126" s="79">
        <f>Invoice!B129</f>
        <v>10</v>
      </c>
      <c r="D126" s="84">
        <f t="shared" si="2"/>
        <v>2.2031647358010735</v>
      </c>
      <c r="E126" s="84">
        <f t="shared" si="3"/>
        <v>22.031647358010737</v>
      </c>
      <c r="F126" s="85">
        <f>Invoice!G129</f>
        <v>77.97</v>
      </c>
      <c r="G126" s="86">
        <f t="shared" si="4"/>
        <v>779.7</v>
      </c>
    </row>
    <row r="127" spans="1:7" s="83" customFormat="1" ht="24">
      <c r="A127" s="99" t="str">
        <f>Invoice!F130</f>
        <v>High polished surgical steel hinged segment ring, 16g (1.2mm) with crystal and an inner diameter of 6mm to 10mm</v>
      </c>
      <c r="B127" s="78" t="str">
        <f>Invoice!C130</f>
        <v>SEGH16J</v>
      </c>
      <c r="C127" s="79">
        <f>Invoice!B130</f>
        <v>10</v>
      </c>
      <c r="D127" s="84">
        <f t="shared" si="2"/>
        <v>2.2031647358010735</v>
      </c>
      <c r="E127" s="84">
        <f t="shared" si="3"/>
        <v>22.031647358010737</v>
      </c>
      <c r="F127" s="85">
        <f>Invoice!G130</f>
        <v>77.97</v>
      </c>
      <c r="G127" s="86">
        <f t="shared" si="4"/>
        <v>779.7</v>
      </c>
    </row>
    <row r="128" spans="1:7" s="83" customFormat="1" ht="24" hidden="1">
      <c r="A128" s="99" t="str">
        <f>Invoice!F131</f>
        <v>High polished surgical steel hinged segment ring, 16g (1.2mm) with crystal and an inner diameter of 6mm to 10mm</v>
      </c>
      <c r="B128" s="78" t="str">
        <f>Invoice!C131</f>
        <v>SEGH16J</v>
      </c>
      <c r="C128" s="79">
        <f>Invoice!B131</f>
        <v>0</v>
      </c>
      <c r="D128" s="84">
        <f t="shared" ref="D128:D191" si="5">F128/$D$14</f>
        <v>2.2031647358010735</v>
      </c>
      <c r="E128" s="84">
        <f t="shared" ref="E128:E191" si="6">G128/$D$14</f>
        <v>0</v>
      </c>
      <c r="F128" s="85">
        <f>Invoice!G131</f>
        <v>77.97</v>
      </c>
      <c r="G128" s="86">
        <f t="shared" ref="G128:G191" si="7">C128*F128</f>
        <v>0</v>
      </c>
    </row>
    <row r="129" spans="1:7" s="83" customFormat="1" ht="24" hidden="1">
      <c r="A129" s="99" t="str">
        <f>Invoice!F132</f>
        <v>High polished surgical steel hinged segment ring, 16g (1.2mm) with crystal and an inner diameter of 6mm to 10mm</v>
      </c>
      <c r="B129" s="78" t="str">
        <f>Invoice!C132</f>
        <v>SEGH16J</v>
      </c>
      <c r="C129" s="79">
        <f>Invoice!B132</f>
        <v>0</v>
      </c>
      <c r="D129" s="84">
        <f t="shared" si="5"/>
        <v>2.2031647358010735</v>
      </c>
      <c r="E129" s="84">
        <f t="shared" si="6"/>
        <v>0</v>
      </c>
      <c r="F129" s="85">
        <f>Invoice!G132</f>
        <v>77.97</v>
      </c>
      <c r="G129" s="86">
        <f t="shared" si="7"/>
        <v>0</v>
      </c>
    </row>
    <row r="130" spans="1:7" s="83" customFormat="1" ht="24">
      <c r="A130" s="99" t="str">
        <f>Invoice!F133</f>
        <v>High polished surgical steel hinged segment ring, 16g (1.2mm) with crystal and an inner diameter of 6mm to 10mm</v>
      </c>
      <c r="B130" s="78" t="str">
        <f>Invoice!C133</f>
        <v>SEGH16J</v>
      </c>
      <c r="C130" s="79">
        <f>Invoice!B133</f>
        <v>10</v>
      </c>
      <c r="D130" s="84">
        <f t="shared" si="5"/>
        <v>2.2031647358010735</v>
      </c>
      <c r="E130" s="84">
        <f t="shared" si="6"/>
        <v>22.031647358010737</v>
      </c>
      <c r="F130" s="85">
        <f>Invoice!G133</f>
        <v>77.97</v>
      </c>
      <c r="G130" s="86">
        <f t="shared" si="7"/>
        <v>779.7</v>
      </c>
    </row>
    <row r="131" spans="1:7" s="83" customFormat="1" ht="24">
      <c r="A131" s="99" t="str">
        <f>Invoice!F134</f>
        <v>High polished surgical steel hinged segment ring, 16g (1.2mm) with crystal and an inner diameter of 6mm to 10mm</v>
      </c>
      <c r="B131" s="78" t="str">
        <f>Invoice!C134</f>
        <v>SEGH16J</v>
      </c>
      <c r="C131" s="79">
        <f>Invoice!B134</f>
        <v>10</v>
      </c>
      <c r="D131" s="84">
        <f t="shared" si="5"/>
        <v>2.2031647358010735</v>
      </c>
      <c r="E131" s="84">
        <f t="shared" si="6"/>
        <v>22.031647358010737</v>
      </c>
      <c r="F131" s="85">
        <f>Invoice!G134</f>
        <v>77.97</v>
      </c>
      <c r="G131" s="86">
        <f t="shared" si="7"/>
        <v>779.7</v>
      </c>
    </row>
    <row r="132" spans="1:7" s="83" customFormat="1" ht="24" hidden="1">
      <c r="A132" s="99" t="str">
        <f>Invoice!F135</f>
        <v>High polished surgical steel hinged segment ring, 16g (1.2mm) with crystal and an inner diameter of 6mm to 10mm</v>
      </c>
      <c r="B132" s="78" t="str">
        <f>Invoice!C135</f>
        <v>SEGH16J</v>
      </c>
      <c r="C132" s="79">
        <f>Invoice!B135</f>
        <v>0</v>
      </c>
      <c r="D132" s="84">
        <f t="shared" si="5"/>
        <v>2.2031647358010735</v>
      </c>
      <c r="E132" s="84">
        <f t="shared" si="6"/>
        <v>0</v>
      </c>
      <c r="F132" s="85">
        <f>Invoice!G135</f>
        <v>77.97</v>
      </c>
      <c r="G132" s="86">
        <f t="shared" si="7"/>
        <v>0</v>
      </c>
    </row>
    <row r="133" spans="1:7" s="83" customFormat="1" ht="24" hidden="1">
      <c r="A133" s="99" t="str">
        <f>Invoice!F136</f>
        <v>High polished surgical steel hinged segment ring, 16g (1.2mm) with crystal and an inner diameter of 6mm to 10mm</v>
      </c>
      <c r="B133" s="78" t="str">
        <f>Invoice!C136</f>
        <v>SEGH16J</v>
      </c>
      <c r="C133" s="79">
        <f>Invoice!B136</f>
        <v>0</v>
      </c>
      <c r="D133" s="84">
        <f t="shared" si="5"/>
        <v>2.2031647358010735</v>
      </c>
      <c r="E133" s="84">
        <f t="shared" si="6"/>
        <v>0</v>
      </c>
      <c r="F133" s="85">
        <f>Invoice!G136</f>
        <v>77.97</v>
      </c>
      <c r="G133" s="86">
        <f t="shared" si="7"/>
        <v>0</v>
      </c>
    </row>
    <row r="134" spans="1:7" s="83" customFormat="1" ht="24">
      <c r="A134" s="99" t="str">
        <f>Invoice!F137</f>
        <v>High polished surgical steel hinged segment ring, 16g (1.2mm) with crystal and an inner diameter of 6mm to 10mm</v>
      </c>
      <c r="B134" s="78" t="str">
        <f>Invoice!C137</f>
        <v>SEGH16J</v>
      </c>
      <c r="C134" s="79">
        <f>Invoice!B137</f>
        <v>10</v>
      </c>
      <c r="D134" s="84">
        <f t="shared" si="5"/>
        <v>2.2031647358010735</v>
      </c>
      <c r="E134" s="84">
        <f t="shared" si="6"/>
        <v>22.031647358010737</v>
      </c>
      <c r="F134" s="85">
        <f>Invoice!G137</f>
        <v>77.97</v>
      </c>
      <c r="G134" s="86">
        <f t="shared" si="7"/>
        <v>779.7</v>
      </c>
    </row>
    <row r="135" spans="1:7" s="83" customFormat="1" ht="24">
      <c r="A135" s="99" t="str">
        <f>Invoice!F138</f>
        <v>High polished surgical steel hinged segment ring, 16g (1.2mm) with crystal and an inner diameter of 6mm to 10mm</v>
      </c>
      <c r="B135" s="78" t="str">
        <f>Invoice!C138</f>
        <v>SEGH16J</v>
      </c>
      <c r="C135" s="79">
        <f>Invoice!B138</f>
        <v>10</v>
      </c>
      <c r="D135" s="84">
        <f t="shared" si="5"/>
        <v>2.2031647358010735</v>
      </c>
      <c r="E135" s="84">
        <f t="shared" si="6"/>
        <v>22.031647358010737</v>
      </c>
      <c r="F135" s="85">
        <f>Invoice!G138</f>
        <v>77.97</v>
      </c>
      <c r="G135" s="86">
        <f t="shared" si="7"/>
        <v>779.7</v>
      </c>
    </row>
    <row r="136" spans="1:7" s="83" customFormat="1" ht="24" hidden="1">
      <c r="A136" s="99" t="str">
        <f>Invoice!F139</f>
        <v>High polished surgical steel hinged segment ring, 16g (1.2mm) with crystal and an inner diameter of 6mm to 10mm</v>
      </c>
      <c r="B136" s="78" t="str">
        <f>Invoice!C139</f>
        <v>SEGH16J</v>
      </c>
      <c r="C136" s="79">
        <f>Invoice!B139</f>
        <v>0</v>
      </c>
      <c r="D136" s="84">
        <f t="shared" si="5"/>
        <v>2.2031647358010735</v>
      </c>
      <c r="E136" s="84">
        <f t="shared" si="6"/>
        <v>0</v>
      </c>
      <c r="F136" s="85">
        <f>Invoice!G139</f>
        <v>77.97</v>
      </c>
      <c r="G136" s="86">
        <f t="shared" si="7"/>
        <v>0</v>
      </c>
    </row>
    <row r="137" spans="1:7" s="83" customFormat="1" ht="24" hidden="1">
      <c r="A137" s="99" t="str">
        <f>Invoice!F140</f>
        <v>High polished surgical steel hinged segment ring, 16g (1.2mm) with crystal and an inner diameter of 6mm to 10mm</v>
      </c>
      <c r="B137" s="78" t="str">
        <f>Invoice!C140</f>
        <v>SEGH16J</v>
      </c>
      <c r="C137" s="79">
        <f>Invoice!B140</f>
        <v>0</v>
      </c>
      <c r="D137" s="84">
        <f t="shared" si="5"/>
        <v>2.2031647358010735</v>
      </c>
      <c r="E137" s="84">
        <f t="shared" si="6"/>
        <v>0</v>
      </c>
      <c r="F137" s="85">
        <f>Invoice!G140</f>
        <v>77.97</v>
      </c>
      <c r="G137" s="86">
        <f t="shared" si="7"/>
        <v>0</v>
      </c>
    </row>
    <row r="138" spans="1:7" s="83" customFormat="1" ht="36">
      <c r="A138" s="99" t="str">
        <f>Invoice!F141</f>
        <v>Rose gold anodized 316L steel nipple barbell, 14g (1.6mm) with two forward facing 5mm heart shaped CZs in prong set (prong sets made from rose gold plated brass)</v>
      </c>
      <c r="B138" s="78" t="str">
        <f>Invoice!C141</f>
        <v>BBNPTTHZ</v>
      </c>
      <c r="C138" s="79">
        <f>Invoice!B141</f>
        <v>20</v>
      </c>
      <c r="D138" s="84">
        <f t="shared" si="5"/>
        <v>2.9570500141282849</v>
      </c>
      <c r="E138" s="84">
        <f t="shared" si="6"/>
        <v>59.141000282565699</v>
      </c>
      <c r="F138" s="85">
        <f>Invoice!G141</f>
        <v>104.65</v>
      </c>
      <c r="G138" s="86">
        <f t="shared" si="7"/>
        <v>2093</v>
      </c>
    </row>
    <row r="139" spans="1:7" s="83" customFormat="1" ht="24">
      <c r="A139" s="99" t="str">
        <f>Invoice!F142</f>
        <v>Surgical steel nipple barbell, 14g (1.6mm) with two forward facing prong set 5 CZ stones (prongs are made from Silver plated brass)</v>
      </c>
      <c r="B139" s="78" t="str">
        <f>Invoice!C142</f>
        <v>BBNP2Z</v>
      </c>
      <c r="C139" s="79">
        <f>Invoice!B142</f>
        <v>20</v>
      </c>
      <c r="D139" s="84">
        <f t="shared" si="5"/>
        <v>2.1116134501271548</v>
      </c>
      <c r="E139" s="84">
        <f t="shared" si="6"/>
        <v>42.232269002543092</v>
      </c>
      <c r="F139" s="85">
        <f>Invoice!G142</f>
        <v>74.73</v>
      </c>
      <c r="G139" s="86">
        <f t="shared" si="7"/>
        <v>1494.6000000000001</v>
      </c>
    </row>
    <row r="140" spans="1:7" s="83" customFormat="1" ht="24">
      <c r="A140" s="99" t="str">
        <f>Invoice!F143</f>
        <v>Surgical steel nipple barbell, 14g (1.6mm) with two pistols (pistols are made from 925 Silver plated brass)</v>
      </c>
      <c r="B140" s="78" t="str">
        <f>Invoice!C143</f>
        <v>NPSH10</v>
      </c>
      <c r="C140" s="79">
        <f>Invoice!B143</f>
        <v>10</v>
      </c>
      <c r="D140" s="84">
        <f t="shared" si="5"/>
        <v>1.6996326645945181</v>
      </c>
      <c r="E140" s="84">
        <f t="shared" si="6"/>
        <v>16.996326645945182</v>
      </c>
      <c r="F140" s="85">
        <f>Invoice!G143</f>
        <v>60.15</v>
      </c>
      <c r="G140" s="86">
        <f t="shared" si="7"/>
        <v>601.5</v>
      </c>
    </row>
    <row r="141" spans="1:7" s="83" customFormat="1" ht="24">
      <c r="A141" s="99" t="str">
        <f>Invoice!F144</f>
        <v>Surgical steel nipple barbell, 14g (1.6mm) Small pistol with black accents (pistol is made from 925 Silver plated brass)</v>
      </c>
      <c r="B141" s="78" t="str">
        <f>Invoice!C144</f>
        <v>NPSH23</v>
      </c>
      <c r="C141" s="79">
        <f>Invoice!B144</f>
        <v>10</v>
      </c>
      <c r="D141" s="84">
        <f t="shared" si="5"/>
        <v>1.4933597061316757</v>
      </c>
      <c r="E141" s="84">
        <f t="shared" si="6"/>
        <v>14.933597061316757</v>
      </c>
      <c r="F141" s="85">
        <f>Invoice!G144</f>
        <v>52.85</v>
      </c>
      <c r="G141" s="86">
        <f t="shared" si="7"/>
        <v>528.5</v>
      </c>
    </row>
    <row r="142" spans="1:7" s="83" customFormat="1" ht="36">
      <c r="A142" s="99" t="str">
        <f>Invoice!F145</f>
        <v>Surgical steel nipple barbell, 14g (1.6mm) with double wings with crystals (wings are made from 925 Silver plated brass) - length 16mm</v>
      </c>
      <c r="B142" s="78" t="str">
        <f>Invoice!C145</f>
        <v>NPSH25C</v>
      </c>
      <c r="C142" s="79">
        <f>Invoice!B145</f>
        <v>20</v>
      </c>
      <c r="D142" s="84">
        <f t="shared" si="5"/>
        <v>2.2105114439107094</v>
      </c>
      <c r="E142" s="84">
        <f t="shared" si="6"/>
        <v>44.210228878214188</v>
      </c>
      <c r="F142" s="85">
        <f>Invoice!G145</f>
        <v>78.23</v>
      </c>
      <c r="G142" s="86">
        <f t="shared" si="7"/>
        <v>1564.6000000000001</v>
      </c>
    </row>
    <row r="143" spans="1:7" s="83" customFormat="1" ht="36">
      <c r="A143" s="99" t="str">
        <f>Invoice!F146</f>
        <v>Surgical steel nipple barbell, 14g (1.6mm) with double wings with crystals (wings are made from 925 Silver plated brass) - length 16mm</v>
      </c>
      <c r="B143" s="78" t="str">
        <f>Invoice!C146</f>
        <v>NPSH25C</v>
      </c>
      <c r="C143" s="79">
        <f>Invoice!B146</f>
        <v>20</v>
      </c>
      <c r="D143" s="84">
        <f t="shared" si="5"/>
        <v>2.2105114439107094</v>
      </c>
      <c r="E143" s="84">
        <f t="shared" si="6"/>
        <v>44.210228878214188</v>
      </c>
      <c r="F143" s="85">
        <f>Invoice!G146</f>
        <v>78.23</v>
      </c>
      <c r="G143" s="86">
        <f t="shared" si="7"/>
        <v>1564.6000000000001</v>
      </c>
    </row>
    <row r="144" spans="1:7" s="83" customFormat="1" ht="36">
      <c r="A144" s="99" t="str">
        <f>Invoice!F147</f>
        <v>Surgical steel nipple barbell, 14g (1.6mm) with double wings with crystals (wings are made from 925 Silver plated brass) - length 16mm</v>
      </c>
      <c r="B144" s="78" t="str">
        <f>Invoice!C147</f>
        <v>NPSH25C</v>
      </c>
      <c r="C144" s="79">
        <f>Invoice!B147</f>
        <v>20</v>
      </c>
      <c r="D144" s="84">
        <f t="shared" si="5"/>
        <v>2.2105114439107094</v>
      </c>
      <c r="E144" s="84">
        <f t="shared" si="6"/>
        <v>44.210228878214188</v>
      </c>
      <c r="F144" s="85">
        <f>Invoice!G147</f>
        <v>78.23</v>
      </c>
      <c r="G144" s="86">
        <f t="shared" si="7"/>
        <v>1564.6000000000001</v>
      </c>
    </row>
    <row r="145" spans="1:7" s="83" customFormat="1" ht="36">
      <c r="A145" s="99" t="str">
        <f>Invoice!F148</f>
        <v>Heart shaped nipple shield with 316l steel barbell, 14g (1.6mm) with two 5mm balls (shield is made from 925 Silver plated brass) - inner diameter 15mm</v>
      </c>
      <c r="B145" s="78" t="str">
        <f>Invoice!C148</f>
        <v>NPSH11</v>
      </c>
      <c r="C145" s="79">
        <f>Invoice!B148</f>
        <v>20</v>
      </c>
      <c r="D145" s="84">
        <f t="shared" si="5"/>
        <v>1.1771686917208251</v>
      </c>
      <c r="E145" s="84">
        <f t="shared" si="6"/>
        <v>23.543373834416499</v>
      </c>
      <c r="F145" s="85">
        <f>Invoice!G148</f>
        <v>41.66</v>
      </c>
      <c r="G145" s="86">
        <f t="shared" si="7"/>
        <v>833.19999999999993</v>
      </c>
    </row>
    <row r="146" spans="1:7" s="83" customFormat="1" ht="36">
      <c r="A146" s="99" t="str">
        <f>Invoice!F149</f>
        <v>Rose gold PVD plated surgical steel nipple barbell , 14g (1.6mm) with gold plated two sheriff star (Sheriff star part is made from rose gold plated brass) - length 1/2" (12mm) to 5/8"(16mm)</v>
      </c>
      <c r="B146" s="78" t="str">
        <f>Invoice!C149</f>
        <v>NPTSH21C</v>
      </c>
      <c r="C146" s="79">
        <f>Invoice!B149</f>
        <v>20</v>
      </c>
      <c r="D146" s="84">
        <f t="shared" si="5"/>
        <v>2.8443063012150325</v>
      </c>
      <c r="E146" s="84">
        <f t="shared" si="6"/>
        <v>56.886126024300644</v>
      </c>
      <c r="F146" s="85">
        <f>Invoice!G149</f>
        <v>100.66</v>
      </c>
      <c r="G146" s="86">
        <f t="shared" si="7"/>
        <v>2013.1999999999998</v>
      </c>
    </row>
    <row r="147" spans="1:7" s="83" customFormat="1" hidden="1">
      <c r="A147" s="99" t="str">
        <f>Invoice!F150</f>
        <v>Exchange rate :</v>
      </c>
      <c r="B147" s="78">
        <f>Invoice!C150</f>
        <v>0</v>
      </c>
      <c r="C147" s="79">
        <f>Invoice!B150</f>
        <v>0</v>
      </c>
      <c r="D147" s="84">
        <f t="shared" si="5"/>
        <v>0</v>
      </c>
      <c r="E147" s="84">
        <f t="shared" si="6"/>
        <v>0</v>
      </c>
      <c r="F147" s="85">
        <f>Invoice!G150</f>
        <v>0</v>
      </c>
      <c r="G147" s="86">
        <f t="shared" si="7"/>
        <v>0</v>
      </c>
    </row>
    <row r="148" spans="1:7" s="83" customFormat="1" hidden="1">
      <c r="A148" s="99" t="str">
        <f>Invoice!F151</f>
        <v>Exchange rate :</v>
      </c>
      <c r="B148" s="78">
        <f>Invoice!C151</f>
        <v>0</v>
      </c>
      <c r="C148" s="79">
        <f>Invoice!B151</f>
        <v>0</v>
      </c>
      <c r="D148" s="84">
        <f t="shared" si="5"/>
        <v>0</v>
      </c>
      <c r="E148" s="84">
        <f t="shared" si="6"/>
        <v>0</v>
      </c>
      <c r="F148" s="85">
        <f>Invoice!G151</f>
        <v>0</v>
      </c>
      <c r="G148" s="86">
        <f t="shared" si="7"/>
        <v>0</v>
      </c>
    </row>
    <row r="149" spans="1:7" s="83" customFormat="1" hidden="1">
      <c r="A149" s="99" t="str">
        <f>Invoice!F152</f>
        <v>Exchange rate :</v>
      </c>
      <c r="B149" s="78">
        <f>Invoice!C152</f>
        <v>0</v>
      </c>
      <c r="C149" s="79">
        <f>Invoice!B152</f>
        <v>0</v>
      </c>
      <c r="D149" s="84">
        <f t="shared" si="5"/>
        <v>0</v>
      </c>
      <c r="E149" s="84">
        <f t="shared" si="6"/>
        <v>0</v>
      </c>
      <c r="F149" s="85">
        <f>Invoice!G152</f>
        <v>0</v>
      </c>
      <c r="G149" s="86">
        <f t="shared" si="7"/>
        <v>0</v>
      </c>
    </row>
    <row r="150" spans="1:7" s="83" customFormat="1" hidden="1">
      <c r="A150" s="99" t="str">
        <f>Invoice!F153</f>
        <v>Exchange rate :</v>
      </c>
      <c r="B150" s="78">
        <f>Invoice!C153</f>
        <v>0</v>
      </c>
      <c r="C150" s="79">
        <f>Invoice!B153</f>
        <v>0</v>
      </c>
      <c r="D150" s="84">
        <f t="shared" si="5"/>
        <v>0</v>
      </c>
      <c r="E150" s="84">
        <f t="shared" si="6"/>
        <v>0</v>
      </c>
      <c r="F150" s="85">
        <f>Invoice!G153</f>
        <v>0</v>
      </c>
      <c r="G150" s="86">
        <f t="shared" si="7"/>
        <v>0</v>
      </c>
    </row>
    <row r="151" spans="1:7" s="83" customFormat="1" hidden="1">
      <c r="A151" s="99" t="str">
        <f>Invoice!F154</f>
        <v>Exchange rate :</v>
      </c>
      <c r="B151" s="78">
        <f>Invoice!C154</f>
        <v>0</v>
      </c>
      <c r="C151" s="79">
        <f>Invoice!B154</f>
        <v>0</v>
      </c>
      <c r="D151" s="84">
        <f t="shared" si="5"/>
        <v>0</v>
      </c>
      <c r="E151" s="84">
        <f t="shared" si="6"/>
        <v>0</v>
      </c>
      <c r="F151" s="85">
        <f>Invoice!G154</f>
        <v>0</v>
      </c>
      <c r="G151" s="86">
        <f t="shared" si="7"/>
        <v>0</v>
      </c>
    </row>
    <row r="152" spans="1:7" s="83" customFormat="1" hidden="1">
      <c r="A152" s="99" t="str">
        <f>Invoice!F155</f>
        <v>Exchange rate :</v>
      </c>
      <c r="B152" s="78">
        <f>Invoice!C155</f>
        <v>0</v>
      </c>
      <c r="C152" s="79">
        <f>Invoice!B155</f>
        <v>0</v>
      </c>
      <c r="D152" s="84">
        <f t="shared" si="5"/>
        <v>0</v>
      </c>
      <c r="E152" s="84">
        <f t="shared" si="6"/>
        <v>0</v>
      </c>
      <c r="F152" s="85">
        <f>Invoice!G155</f>
        <v>0</v>
      </c>
      <c r="G152" s="86">
        <f t="shared" si="7"/>
        <v>0</v>
      </c>
    </row>
    <row r="153" spans="1:7" s="83" customFormat="1" hidden="1">
      <c r="A153" s="99" t="str">
        <f>Invoice!F156</f>
        <v>Exchange rate :</v>
      </c>
      <c r="B153" s="78">
        <f>Invoice!C156</f>
        <v>0</v>
      </c>
      <c r="C153" s="79">
        <f>Invoice!B156</f>
        <v>0</v>
      </c>
      <c r="D153" s="84">
        <f t="shared" si="5"/>
        <v>0</v>
      </c>
      <c r="E153" s="84">
        <f t="shared" si="6"/>
        <v>0</v>
      </c>
      <c r="F153" s="85">
        <f>Invoice!G156</f>
        <v>0</v>
      </c>
      <c r="G153" s="86">
        <f t="shared" si="7"/>
        <v>0</v>
      </c>
    </row>
    <row r="154" spans="1:7" s="83" customFormat="1" hidden="1">
      <c r="A154" s="99" t="str">
        <f>Invoice!F157</f>
        <v>Exchange rate :</v>
      </c>
      <c r="B154" s="78">
        <f>Invoice!C157</f>
        <v>0</v>
      </c>
      <c r="C154" s="79">
        <f>Invoice!B157</f>
        <v>0</v>
      </c>
      <c r="D154" s="84">
        <f t="shared" si="5"/>
        <v>0</v>
      </c>
      <c r="E154" s="84">
        <f t="shared" si="6"/>
        <v>0</v>
      </c>
      <c r="F154" s="85">
        <f>Invoice!G157</f>
        <v>0</v>
      </c>
      <c r="G154" s="86">
        <f t="shared" si="7"/>
        <v>0</v>
      </c>
    </row>
    <row r="155" spans="1:7" s="83" customFormat="1" hidden="1">
      <c r="A155" s="99" t="str">
        <f>Invoice!F158</f>
        <v>Exchange rate :</v>
      </c>
      <c r="B155" s="78">
        <f>Invoice!C158</f>
        <v>0</v>
      </c>
      <c r="C155" s="79">
        <f>Invoice!B158</f>
        <v>0</v>
      </c>
      <c r="D155" s="84">
        <f t="shared" si="5"/>
        <v>0</v>
      </c>
      <c r="E155" s="84">
        <f t="shared" si="6"/>
        <v>0</v>
      </c>
      <c r="F155" s="85">
        <f>Invoice!G158</f>
        <v>0</v>
      </c>
      <c r="G155" s="86">
        <f t="shared" si="7"/>
        <v>0</v>
      </c>
    </row>
    <row r="156" spans="1:7" s="83" customFormat="1" hidden="1">
      <c r="A156" s="99" t="str">
        <f>Invoice!F159</f>
        <v>Exchange rate :</v>
      </c>
      <c r="B156" s="78">
        <f>Invoice!C159</f>
        <v>0</v>
      </c>
      <c r="C156" s="79">
        <f>Invoice!B159</f>
        <v>0</v>
      </c>
      <c r="D156" s="84">
        <f t="shared" si="5"/>
        <v>0</v>
      </c>
      <c r="E156" s="84">
        <f t="shared" si="6"/>
        <v>0</v>
      </c>
      <c r="F156" s="85">
        <f>Invoice!G159</f>
        <v>0</v>
      </c>
      <c r="G156" s="86">
        <f t="shared" si="7"/>
        <v>0</v>
      </c>
    </row>
    <row r="157" spans="1:7" s="83" customFormat="1" hidden="1">
      <c r="A157" s="99" t="str">
        <f>Invoice!F160</f>
        <v>Exchange rate :</v>
      </c>
      <c r="B157" s="78">
        <f>Invoice!C160</f>
        <v>0</v>
      </c>
      <c r="C157" s="79">
        <f>Invoice!B160</f>
        <v>0</v>
      </c>
      <c r="D157" s="84">
        <f t="shared" si="5"/>
        <v>0</v>
      </c>
      <c r="E157" s="84">
        <f t="shared" si="6"/>
        <v>0</v>
      </c>
      <c r="F157" s="85">
        <f>Invoice!G160</f>
        <v>0</v>
      </c>
      <c r="G157" s="86">
        <f t="shared" si="7"/>
        <v>0</v>
      </c>
    </row>
    <row r="158" spans="1:7" s="83" customFormat="1" hidden="1">
      <c r="A158" s="99" t="str">
        <f>Invoice!F161</f>
        <v>Exchange rate :</v>
      </c>
      <c r="B158" s="78">
        <f>Invoice!C161</f>
        <v>0</v>
      </c>
      <c r="C158" s="79">
        <f>Invoice!B161</f>
        <v>0</v>
      </c>
      <c r="D158" s="84">
        <f t="shared" si="5"/>
        <v>0</v>
      </c>
      <c r="E158" s="84">
        <f t="shared" si="6"/>
        <v>0</v>
      </c>
      <c r="F158" s="85">
        <f>Invoice!G161</f>
        <v>0</v>
      </c>
      <c r="G158" s="86">
        <f t="shared" si="7"/>
        <v>0</v>
      </c>
    </row>
    <row r="159" spans="1:7" s="83" customFormat="1" hidden="1">
      <c r="A159" s="99" t="str">
        <f>Invoice!F162</f>
        <v>Exchange rate :</v>
      </c>
      <c r="B159" s="78">
        <f>Invoice!C162</f>
        <v>0</v>
      </c>
      <c r="C159" s="79">
        <f>Invoice!B162</f>
        <v>0</v>
      </c>
      <c r="D159" s="84">
        <f t="shared" si="5"/>
        <v>0</v>
      </c>
      <c r="E159" s="84">
        <f t="shared" si="6"/>
        <v>0</v>
      </c>
      <c r="F159" s="85">
        <f>Invoice!G162</f>
        <v>0</v>
      </c>
      <c r="G159" s="86">
        <f t="shared" si="7"/>
        <v>0</v>
      </c>
    </row>
    <row r="160" spans="1:7" s="83" customFormat="1" hidden="1">
      <c r="A160" s="99" t="str">
        <f>Invoice!F163</f>
        <v>Exchange rate :</v>
      </c>
      <c r="B160" s="78">
        <f>Invoice!C163</f>
        <v>0</v>
      </c>
      <c r="C160" s="79">
        <f>Invoice!B163</f>
        <v>0</v>
      </c>
      <c r="D160" s="84">
        <f t="shared" si="5"/>
        <v>0</v>
      </c>
      <c r="E160" s="84">
        <f t="shared" si="6"/>
        <v>0</v>
      </c>
      <c r="F160" s="85">
        <f>Invoice!G163</f>
        <v>0</v>
      </c>
      <c r="G160" s="86">
        <f t="shared" si="7"/>
        <v>0</v>
      </c>
    </row>
    <row r="161" spans="1:7" s="83" customFormat="1" hidden="1">
      <c r="A161" s="99" t="str">
        <f>Invoice!F164</f>
        <v>Exchange rate :</v>
      </c>
      <c r="B161" s="78">
        <f>Invoice!C164</f>
        <v>0</v>
      </c>
      <c r="C161" s="79">
        <f>Invoice!B164</f>
        <v>0</v>
      </c>
      <c r="D161" s="84">
        <f t="shared" si="5"/>
        <v>0</v>
      </c>
      <c r="E161" s="84">
        <f t="shared" si="6"/>
        <v>0</v>
      </c>
      <c r="F161" s="85">
        <f>Invoice!G164</f>
        <v>0</v>
      </c>
      <c r="G161" s="86">
        <f t="shared" si="7"/>
        <v>0</v>
      </c>
    </row>
    <row r="162" spans="1:7" s="83" customFormat="1" hidden="1">
      <c r="A162" s="99" t="str">
        <f>Invoice!F165</f>
        <v>Exchange rate :</v>
      </c>
      <c r="B162" s="78">
        <f>Invoice!C165</f>
        <v>0</v>
      </c>
      <c r="C162" s="79">
        <f>Invoice!B165</f>
        <v>0</v>
      </c>
      <c r="D162" s="84">
        <f t="shared" si="5"/>
        <v>0</v>
      </c>
      <c r="E162" s="84">
        <f t="shared" si="6"/>
        <v>0</v>
      </c>
      <c r="F162" s="85">
        <f>Invoice!G165</f>
        <v>0</v>
      </c>
      <c r="G162" s="86">
        <f t="shared" si="7"/>
        <v>0</v>
      </c>
    </row>
    <row r="163" spans="1:7" s="83" customFormat="1" hidden="1">
      <c r="A163" s="99" t="str">
        <f>Invoice!F166</f>
        <v>Exchange rate :</v>
      </c>
      <c r="B163" s="78">
        <f>Invoice!C166</f>
        <v>0</v>
      </c>
      <c r="C163" s="79">
        <f>Invoice!B166</f>
        <v>0</v>
      </c>
      <c r="D163" s="84">
        <f t="shared" si="5"/>
        <v>0</v>
      </c>
      <c r="E163" s="84">
        <f t="shared" si="6"/>
        <v>0</v>
      </c>
      <c r="F163" s="85">
        <f>Invoice!G166</f>
        <v>0</v>
      </c>
      <c r="G163" s="86">
        <f t="shared" si="7"/>
        <v>0</v>
      </c>
    </row>
    <row r="164" spans="1:7" s="83" customFormat="1" hidden="1">
      <c r="A164" s="99" t="str">
        <f>Invoice!F167</f>
        <v>Exchange rate :</v>
      </c>
      <c r="B164" s="78">
        <f>Invoice!C167</f>
        <v>0</v>
      </c>
      <c r="C164" s="79">
        <f>Invoice!B167</f>
        <v>0</v>
      </c>
      <c r="D164" s="84">
        <f t="shared" si="5"/>
        <v>0</v>
      </c>
      <c r="E164" s="84">
        <f t="shared" si="6"/>
        <v>0</v>
      </c>
      <c r="F164" s="85">
        <f>Invoice!G167</f>
        <v>0</v>
      </c>
      <c r="G164" s="86">
        <f t="shared" si="7"/>
        <v>0</v>
      </c>
    </row>
    <row r="165" spans="1:7" s="83" customFormat="1" hidden="1">
      <c r="A165" s="99" t="str">
        <f>Invoice!F168</f>
        <v>Exchange rate :</v>
      </c>
      <c r="B165" s="78">
        <f>Invoice!C168</f>
        <v>0</v>
      </c>
      <c r="C165" s="79">
        <f>Invoice!B168</f>
        <v>0</v>
      </c>
      <c r="D165" s="84">
        <f t="shared" si="5"/>
        <v>0</v>
      </c>
      <c r="E165" s="84">
        <f t="shared" si="6"/>
        <v>0</v>
      </c>
      <c r="F165" s="85">
        <f>Invoice!G168</f>
        <v>0</v>
      </c>
      <c r="G165" s="86">
        <f t="shared" si="7"/>
        <v>0</v>
      </c>
    </row>
    <row r="166" spans="1:7" s="83" customFormat="1" hidden="1">
      <c r="A166" s="99" t="str">
        <f>Invoice!F169</f>
        <v>Exchange rate :</v>
      </c>
      <c r="B166" s="78">
        <f>Invoice!C169</f>
        <v>0</v>
      </c>
      <c r="C166" s="79">
        <f>Invoice!B169</f>
        <v>0</v>
      </c>
      <c r="D166" s="84">
        <f t="shared" si="5"/>
        <v>0</v>
      </c>
      <c r="E166" s="84">
        <f t="shared" si="6"/>
        <v>0</v>
      </c>
      <c r="F166" s="85">
        <f>Invoice!G169</f>
        <v>0</v>
      </c>
      <c r="G166" s="86">
        <f t="shared" si="7"/>
        <v>0</v>
      </c>
    </row>
    <row r="167" spans="1:7" s="83" customFormat="1" hidden="1">
      <c r="A167" s="99" t="str">
        <f>Invoice!F170</f>
        <v>Exchange rate :</v>
      </c>
      <c r="B167" s="78">
        <f>Invoice!C170</f>
        <v>0</v>
      </c>
      <c r="C167" s="79">
        <f>Invoice!B170</f>
        <v>0</v>
      </c>
      <c r="D167" s="84">
        <f t="shared" si="5"/>
        <v>0</v>
      </c>
      <c r="E167" s="84">
        <f t="shared" si="6"/>
        <v>0</v>
      </c>
      <c r="F167" s="85">
        <f>Invoice!G170</f>
        <v>0</v>
      </c>
      <c r="G167" s="86">
        <f t="shared" si="7"/>
        <v>0</v>
      </c>
    </row>
    <row r="168" spans="1:7" s="83" customFormat="1" hidden="1">
      <c r="A168" s="99" t="str">
        <f>Invoice!F171</f>
        <v>Exchange rate :</v>
      </c>
      <c r="B168" s="78">
        <f>Invoice!C171</f>
        <v>0</v>
      </c>
      <c r="C168" s="79">
        <f>Invoice!B171</f>
        <v>0</v>
      </c>
      <c r="D168" s="84">
        <f t="shared" si="5"/>
        <v>0</v>
      </c>
      <c r="E168" s="84">
        <f t="shared" si="6"/>
        <v>0</v>
      </c>
      <c r="F168" s="85">
        <f>Invoice!G171</f>
        <v>0</v>
      </c>
      <c r="G168" s="86">
        <f t="shared" si="7"/>
        <v>0</v>
      </c>
    </row>
    <row r="169" spans="1:7" s="83" customFormat="1" hidden="1">
      <c r="A169" s="99" t="str">
        <f>Invoice!F172</f>
        <v>Exchange rate :</v>
      </c>
      <c r="B169" s="78">
        <f>Invoice!C172</f>
        <v>0</v>
      </c>
      <c r="C169" s="79">
        <f>Invoice!B172</f>
        <v>0</v>
      </c>
      <c r="D169" s="84">
        <f t="shared" si="5"/>
        <v>0</v>
      </c>
      <c r="E169" s="84">
        <f t="shared" si="6"/>
        <v>0</v>
      </c>
      <c r="F169" s="85">
        <f>Invoice!G172</f>
        <v>0</v>
      </c>
      <c r="G169" s="86">
        <f t="shared" si="7"/>
        <v>0</v>
      </c>
    </row>
    <row r="170" spans="1:7" s="83" customFormat="1" hidden="1">
      <c r="A170" s="99" t="str">
        <f>Invoice!F173</f>
        <v>Exchange rate :</v>
      </c>
      <c r="B170" s="78">
        <f>Invoice!C173</f>
        <v>0</v>
      </c>
      <c r="C170" s="79">
        <f>Invoice!B173</f>
        <v>0</v>
      </c>
      <c r="D170" s="84">
        <f t="shared" si="5"/>
        <v>0</v>
      </c>
      <c r="E170" s="84">
        <f t="shared" si="6"/>
        <v>0</v>
      </c>
      <c r="F170" s="85">
        <f>Invoice!G173</f>
        <v>0</v>
      </c>
      <c r="G170" s="86">
        <f t="shared" si="7"/>
        <v>0</v>
      </c>
    </row>
    <row r="171" spans="1:7" s="83" customFormat="1" hidden="1">
      <c r="A171" s="99" t="str">
        <f>Invoice!F174</f>
        <v>Exchange rate :</v>
      </c>
      <c r="B171" s="78">
        <f>Invoice!C174</f>
        <v>0</v>
      </c>
      <c r="C171" s="79">
        <f>Invoice!B174</f>
        <v>0</v>
      </c>
      <c r="D171" s="84">
        <f t="shared" si="5"/>
        <v>0</v>
      </c>
      <c r="E171" s="84">
        <f t="shared" si="6"/>
        <v>0</v>
      </c>
      <c r="F171" s="85">
        <f>Invoice!G174</f>
        <v>0</v>
      </c>
      <c r="G171" s="86">
        <f t="shared" si="7"/>
        <v>0</v>
      </c>
    </row>
    <row r="172" spans="1:7" s="83" customFormat="1" hidden="1">
      <c r="A172" s="99" t="str">
        <f>Invoice!F175</f>
        <v>Exchange rate :</v>
      </c>
      <c r="B172" s="78">
        <f>Invoice!C175</f>
        <v>0</v>
      </c>
      <c r="C172" s="79">
        <f>Invoice!B175</f>
        <v>0</v>
      </c>
      <c r="D172" s="84">
        <f t="shared" si="5"/>
        <v>0</v>
      </c>
      <c r="E172" s="84">
        <f t="shared" si="6"/>
        <v>0</v>
      </c>
      <c r="F172" s="85">
        <f>Invoice!G175</f>
        <v>0</v>
      </c>
      <c r="G172" s="86">
        <f t="shared" si="7"/>
        <v>0</v>
      </c>
    </row>
    <row r="173" spans="1:7" s="83" customFormat="1" hidden="1">
      <c r="A173" s="99" t="str">
        <f>Invoice!F176</f>
        <v>Exchange rate :</v>
      </c>
      <c r="B173" s="78">
        <f>Invoice!C176</f>
        <v>0</v>
      </c>
      <c r="C173" s="79">
        <f>Invoice!B176</f>
        <v>0</v>
      </c>
      <c r="D173" s="84">
        <f t="shared" si="5"/>
        <v>0</v>
      </c>
      <c r="E173" s="84">
        <f t="shared" si="6"/>
        <v>0</v>
      </c>
      <c r="F173" s="85">
        <f>Invoice!G176</f>
        <v>0</v>
      </c>
      <c r="G173" s="86">
        <f t="shared" si="7"/>
        <v>0</v>
      </c>
    </row>
    <row r="174" spans="1:7" s="83" customFormat="1" hidden="1">
      <c r="A174" s="99" t="str">
        <f>Invoice!F177</f>
        <v>Exchange rate :</v>
      </c>
      <c r="B174" s="78">
        <f>Invoice!C177</f>
        <v>0</v>
      </c>
      <c r="C174" s="79">
        <f>Invoice!B177</f>
        <v>0</v>
      </c>
      <c r="D174" s="84">
        <f t="shared" si="5"/>
        <v>0</v>
      </c>
      <c r="E174" s="84">
        <f t="shared" si="6"/>
        <v>0</v>
      </c>
      <c r="F174" s="85">
        <f>Invoice!G177</f>
        <v>0</v>
      </c>
      <c r="G174" s="86">
        <f t="shared" si="7"/>
        <v>0</v>
      </c>
    </row>
    <row r="175" spans="1:7" s="83" customFormat="1" hidden="1">
      <c r="A175" s="99" t="str">
        <f>Invoice!F178</f>
        <v>Exchange rate :</v>
      </c>
      <c r="B175" s="78">
        <f>Invoice!C178</f>
        <v>0</v>
      </c>
      <c r="C175" s="79">
        <f>Invoice!B178</f>
        <v>0</v>
      </c>
      <c r="D175" s="84">
        <f t="shared" si="5"/>
        <v>0</v>
      </c>
      <c r="E175" s="84">
        <f t="shared" si="6"/>
        <v>0</v>
      </c>
      <c r="F175" s="85">
        <f>Invoice!G178</f>
        <v>0</v>
      </c>
      <c r="G175" s="86">
        <f t="shared" si="7"/>
        <v>0</v>
      </c>
    </row>
    <row r="176" spans="1:7" s="83" customFormat="1" hidden="1">
      <c r="A176" s="99" t="str">
        <f>Invoice!F179</f>
        <v>Exchange rate :</v>
      </c>
      <c r="B176" s="78">
        <f>Invoice!C179</f>
        <v>0</v>
      </c>
      <c r="C176" s="79">
        <f>Invoice!B179</f>
        <v>0</v>
      </c>
      <c r="D176" s="84">
        <f t="shared" si="5"/>
        <v>0</v>
      </c>
      <c r="E176" s="84">
        <f t="shared" si="6"/>
        <v>0</v>
      </c>
      <c r="F176" s="85">
        <f>Invoice!G179</f>
        <v>0</v>
      </c>
      <c r="G176" s="86">
        <f t="shared" si="7"/>
        <v>0</v>
      </c>
    </row>
    <row r="177" spans="1:7" s="83" customFormat="1" hidden="1">
      <c r="A177" s="99" t="str">
        <f>Invoice!F180</f>
        <v>Exchange rate :</v>
      </c>
      <c r="B177" s="78">
        <f>Invoice!C180</f>
        <v>0</v>
      </c>
      <c r="C177" s="79">
        <f>Invoice!B180</f>
        <v>0</v>
      </c>
      <c r="D177" s="84">
        <f t="shared" si="5"/>
        <v>0</v>
      </c>
      <c r="E177" s="84">
        <f t="shared" si="6"/>
        <v>0</v>
      </c>
      <c r="F177" s="85">
        <f>Invoice!G180</f>
        <v>0</v>
      </c>
      <c r="G177" s="86">
        <f t="shared" si="7"/>
        <v>0</v>
      </c>
    </row>
    <row r="178" spans="1:7" s="83" customFormat="1" hidden="1">
      <c r="A178" s="99" t="str">
        <f>Invoice!F181</f>
        <v>Exchange rate :</v>
      </c>
      <c r="B178" s="78">
        <f>Invoice!C181</f>
        <v>0</v>
      </c>
      <c r="C178" s="79">
        <f>Invoice!B181</f>
        <v>0</v>
      </c>
      <c r="D178" s="84">
        <f t="shared" si="5"/>
        <v>0</v>
      </c>
      <c r="E178" s="84">
        <f t="shared" si="6"/>
        <v>0</v>
      </c>
      <c r="F178" s="85">
        <f>Invoice!G181</f>
        <v>0</v>
      </c>
      <c r="G178" s="86">
        <f t="shared" si="7"/>
        <v>0</v>
      </c>
    </row>
    <row r="179" spans="1:7" s="83" customFormat="1" hidden="1">
      <c r="A179" s="99" t="str">
        <f>Invoice!F182</f>
        <v>Exchange rate :</v>
      </c>
      <c r="B179" s="78">
        <f>Invoice!C182</f>
        <v>0</v>
      </c>
      <c r="C179" s="79">
        <f>Invoice!B182</f>
        <v>0</v>
      </c>
      <c r="D179" s="84">
        <f t="shared" si="5"/>
        <v>0</v>
      </c>
      <c r="E179" s="84">
        <f t="shared" si="6"/>
        <v>0</v>
      </c>
      <c r="F179" s="85">
        <f>Invoice!G182</f>
        <v>0</v>
      </c>
      <c r="G179" s="86">
        <f t="shared" si="7"/>
        <v>0</v>
      </c>
    </row>
    <row r="180" spans="1:7" s="83" customFormat="1" hidden="1">
      <c r="A180" s="99" t="str">
        <f>Invoice!F183</f>
        <v>Exchange rate :</v>
      </c>
      <c r="B180" s="78">
        <f>Invoice!C183</f>
        <v>0</v>
      </c>
      <c r="C180" s="79">
        <f>Invoice!B183</f>
        <v>0</v>
      </c>
      <c r="D180" s="84">
        <f t="shared" si="5"/>
        <v>0</v>
      </c>
      <c r="E180" s="84">
        <f t="shared" si="6"/>
        <v>0</v>
      </c>
      <c r="F180" s="85">
        <f>Invoice!G183</f>
        <v>0</v>
      </c>
      <c r="G180" s="86">
        <f t="shared" si="7"/>
        <v>0</v>
      </c>
    </row>
    <row r="181" spans="1:7" s="83" customFormat="1" hidden="1">
      <c r="A181" s="99" t="str">
        <f>Invoice!F184</f>
        <v>Exchange rate :</v>
      </c>
      <c r="B181" s="78">
        <f>Invoice!C184</f>
        <v>0</v>
      </c>
      <c r="C181" s="79">
        <f>Invoice!B184</f>
        <v>0</v>
      </c>
      <c r="D181" s="84">
        <f t="shared" si="5"/>
        <v>0</v>
      </c>
      <c r="E181" s="84">
        <f t="shared" si="6"/>
        <v>0</v>
      </c>
      <c r="F181" s="85">
        <f>Invoice!G184</f>
        <v>0</v>
      </c>
      <c r="G181" s="86">
        <f t="shared" si="7"/>
        <v>0</v>
      </c>
    </row>
    <row r="182" spans="1:7" s="83" customFormat="1" hidden="1">
      <c r="A182" s="99" t="str">
        <f>Invoice!F185</f>
        <v>Exchange rate :</v>
      </c>
      <c r="B182" s="78">
        <f>Invoice!C185</f>
        <v>0</v>
      </c>
      <c r="C182" s="79">
        <f>Invoice!B185</f>
        <v>0</v>
      </c>
      <c r="D182" s="84">
        <f t="shared" si="5"/>
        <v>0</v>
      </c>
      <c r="E182" s="84">
        <f t="shared" si="6"/>
        <v>0</v>
      </c>
      <c r="F182" s="85">
        <f>Invoice!G185</f>
        <v>0</v>
      </c>
      <c r="G182" s="86">
        <f t="shared" si="7"/>
        <v>0</v>
      </c>
    </row>
    <row r="183" spans="1:7" s="83" customFormat="1" hidden="1">
      <c r="A183" s="99" t="str">
        <f>Invoice!F186</f>
        <v>Exchange rate :</v>
      </c>
      <c r="B183" s="78">
        <f>Invoice!C186</f>
        <v>0</v>
      </c>
      <c r="C183" s="79">
        <f>Invoice!B186</f>
        <v>0</v>
      </c>
      <c r="D183" s="84">
        <f t="shared" si="5"/>
        <v>0</v>
      </c>
      <c r="E183" s="84">
        <f t="shared" si="6"/>
        <v>0</v>
      </c>
      <c r="F183" s="85">
        <f>Invoice!G186</f>
        <v>0</v>
      </c>
      <c r="G183" s="86">
        <f t="shared" si="7"/>
        <v>0</v>
      </c>
    </row>
    <row r="184" spans="1:7" s="83" customFormat="1" hidden="1">
      <c r="A184" s="99" t="str">
        <f>Invoice!F187</f>
        <v>Exchange rate :</v>
      </c>
      <c r="B184" s="78">
        <f>Invoice!C187</f>
        <v>0</v>
      </c>
      <c r="C184" s="79">
        <f>Invoice!B187</f>
        <v>0</v>
      </c>
      <c r="D184" s="84">
        <f t="shared" si="5"/>
        <v>0</v>
      </c>
      <c r="E184" s="84">
        <f t="shared" si="6"/>
        <v>0</v>
      </c>
      <c r="F184" s="85">
        <f>Invoice!G187</f>
        <v>0</v>
      </c>
      <c r="G184" s="86">
        <f t="shared" si="7"/>
        <v>0</v>
      </c>
    </row>
    <row r="185" spans="1:7" s="83" customFormat="1" hidden="1">
      <c r="A185" s="99" t="str">
        <f>Invoice!F188</f>
        <v>Exchange rate :</v>
      </c>
      <c r="B185" s="78">
        <f>Invoice!C188</f>
        <v>0</v>
      </c>
      <c r="C185" s="79">
        <f>Invoice!B188</f>
        <v>0</v>
      </c>
      <c r="D185" s="84">
        <f t="shared" si="5"/>
        <v>0</v>
      </c>
      <c r="E185" s="84">
        <f t="shared" si="6"/>
        <v>0</v>
      </c>
      <c r="F185" s="85">
        <f>Invoice!G188</f>
        <v>0</v>
      </c>
      <c r="G185" s="86">
        <f t="shared" si="7"/>
        <v>0</v>
      </c>
    </row>
    <row r="186" spans="1:7" s="83" customFormat="1" hidden="1">
      <c r="A186" s="99" t="str">
        <f>Invoice!F189</f>
        <v>Exchange rate :</v>
      </c>
      <c r="B186" s="78">
        <f>Invoice!C189</f>
        <v>0</v>
      </c>
      <c r="C186" s="79">
        <f>Invoice!B189</f>
        <v>0</v>
      </c>
      <c r="D186" s="84">
        <f t="shared" si="5"/>
        <v>0</v>
      </c>
      <c r="E186" s="84">
        <f t="shared" si="6"/>
        <v>0</v>
      </c>
      <c r="F186" s="85">
        <f>Invoice!G189</f>
        <v>0</v>
      </c>
      <c r="G186" s="86">
        <f t="shared" si="7"/>
        <v>0</v>
      </c>
    </row>
    <row r="187" spans="1:7" s="83" customFormat="1" hidden="1">
      <c r="A187" s="99" t="str">
        <f>Invoice!F190</f>
        <v>Exchange rate :</v>
      </c>
      <c r="B187" s="78">
        <f>Invoice!C190</f>
        <v>0</v>
      </c>
      <c r="C187" s="79">
        <f>Invoice!B190</f>
        <v>0</v>
      </c>
      <c r="D187" s="84">
        <f t="shared" si="5"/>
        <v>0</v>
      </c>
      <c r="E187" s="84">
        <f t="shared" si="6"/>
        <v>0</v>
      </c>
      <c r="F187" s="85">
        <f>Invoice!G190</f>
        <v>0</v>
      </c>
      <c r="G187" s="86">
        <f t="shared" si="7"/>
        <v>0</v>
      </c>
    </row>
    <row r="188" spans="1:7" s="83" customFormat="1" hidden="1">
      <c r="A188" s="99" t="str">
        <f>Invoice!F191</f>
        <v>Exchange rate :</v>
      </c>
      <c r="B188" s="78">
        <f>Invoice!C191</f>
        <v>0</v>
      </c>
      <c r="C188" s="79">
        <f>Invoice!B191</f>
        <v>0</v>
      </c>
      <c r="D188" s="84">
        <f t="shared" si="5"/>
        <v>0</v>
      </c>
      <c r="E188" s="84">
        <f t="shared" si="6"/>
        <v>0</v>
      </c>
      <c r="F188" s="85">
        <f>Invoice!G191</f>
        <v>0</v>
      </c>
      <c r="G188" s="86">
        <f t="shared" si="7"/>
        <v>0</v>
      </c>
    </row>
    <row r="189" spans="1:7" s="83" customFormat="1" hidden="1">
      <c r="A189" s="99" t="str">
        <f>Invoice!F192</f>
        <v>Exchange rate :</v>
      </c>
      <c r="B189" s="78">
        <f>Invoice!C192</f>
        <v>0</v>
      </c>
      <c r="C189" s="79">
        <f>Invoice!B192</f>
        <v>0</v>
      </c>
      <c r="D189" s="84">
        <f t="shared" si="5"/>
        <v>0</v>
      </c>
      <c r="E189" s="84">
        <f t="shared" si="6"/>
        <v>0</v>
      </c>
      <c r="F189" s="85">
        <f>Invoice!G192</f>
        <v>0</v>
      </c>
      <c r="G189" s="86">
        <f t="shared" si="7"/>
        <v>0</v>
      </c>
    </row>
    <row r="190" spans="1:7" s="83" customFormat="1" hidden="1">
      <c r="A190" s="99" t="str">
        <f>Invoice!F193</f>
        <v>Exchange rate :</v>
      </c>
      <c r="B190" s="78">
        <f>Invoice!C193</f>
        <v>0</v>
      </c>
      <c r="C190" s="79">
        <f>Invoice!B193</f>
        <v>0</v>
      </c>
      <c r="D190" s="84">
        <f t="shared" si="5"/>
        <v>0</v>
      </c>
      <c r="E190" s="84">
        <f t="shared" si="6"/>
        <v>0</v>
      </c>
      <c r="F190" s="85">
        <f>Invoice!G193</f>
        <v>0</v>
      </c>
      <c r="G190" s="86">
        <f t="shared" si="7"/>
        <v>0</v>
      </c>
    </row>
    <row r="191" spans="1:7" s="83" customFormat="1" hidden="1">
      <c r="A191" s="99" t="str">
        <f>Invoice!F194</f>
        <v>Exchange rate :</v>
      </c>
      <c r="B191" s="78">
        <f>Invoice!C194</f>
        <v>0</v>
      </c>
      <c r="C191" s="79">
        <f>Invoice!B194</f>
        <v>0</v>
      </c>
      <c r="D191" s="84">
        <f t="shared" si="5"/>
        <v>0</v>
      </c>
      <c r="E191" s="84">
        <f t="shared" si="6"/>
        <v>0</v>
      </c>
      <c r="F191" s="85">
        <f>Invoice!G194</f>
        <v>0</v>
      </c>
      <c r="G191" s="86">
        <f t="shared" si="7"/>
        <v>0</v>
      </c>
    </row>
    <row r="192" spans="1:7" s="83" customFormat="1" hidden="1">
      <c r="A192" s="99" t="str">
        <f>Invoice!F195</f>
        <v>Exchange rate :</v>
      </c>
      <c r="B192" s="78">
        <f>Invoice!C195</f>
        <v>0</v>
      </c>
      <c r="C192" s="79">
        <f>Invoice!B195</f>
        <v>0</v>
      </c>
      <c r="D192" s="84">
        <f t="shared" ref="D192:D255" si="8">F192/$D$14</f>
        <v>0</v>
      </c>
      <c r="E192" s="84">
        <f t="shared" ref="E192:E255" si="9">G192/$D$14</f>
        <v>0</v>
      </c>
      <c r="F192" s="85">
        <f>Invoice!G195</f>
        <v>0</v>
      </c>
      <c r="G192" s="86">
        <f t="shared" ref="G192:G255" si="10">C192*F192</f>
        <v>0</v>
      </c>
    </row>
    <row r="193" spans="1:7" s="83" customFormat="1" hidden="1">
      <c r="A193" s="99" t="str">
        <f>Invoice!F196</f>
        <v>Exchange rate :</v>
      </c>
      <c r="B193" s="78">
        <f>Invoice!C196</f>
        <v>0</v>
      </c>
      <c r="C193" s="79">
        <f>Invoice!B196</f>
        <v>0</v>
      </c>
      <c r="D193" s="84">
        <f t="shared" si="8"/>
        <v>0</v>
      </c>
      <c r="E193" s="84">
        <f t="shared" si="9"/>
        <v>0</v>
      </c>
      <c r="F193" s="85">
        <f>Invoice!G196</f>
        <v>0</v>
      </c>
      <c r="G193" s="86">
        <f t="shared" si="10"/>
        <v>0</v>
      </c>
    </row>
    <row r="194" spans="1:7" s="83" customFormat="1" hidden="1">
      <c r="A194" s="99" t="str">
        <f>Invoice!F197</f>
        <v>Exchange rate :</v>
      </c>
      <c r="B194" s="78">
        <f>Invoice!C197</f>
        <v>0</v>
      </c>
      <c r="C194" s="79">
        <f>Invoice!B197</f>
        <v>0</v>
      </c>
      <c r="D194" s="84">
        <f t="shared" si="8"/>
        <v>0</v>
      </c>
      <c r="E194" s="84">
        <f t="shared" si="9"/>
        <v>0</v>
      </c>
      <c r="F194" s="85">
        <f>Invoice!G197</f>
        <v>0</v>
      </c>
      <c r="G194" s="86">
        <f t="shared" si="10"/>
        <v>0</v>
      </c>
    </row>
    <row r="195" spans="1:7" s="83" customFormat="1" hidden="1">
      <c r="A195" s="99" t="str">
        <f>Invoice!F198</f>
        <v>Exchange rate :</v>
      </c>
      <c r="B195" s="78">
        <f>Invoice!C198</f>
        <v>0</v>
      </c>
      <c r="C195" s="79">
        <f>Invoice!B198</f>
        <v>0</v>
      </c>
      <c r="D195" s="84">
        <f t="shared" si="8"/>
        <v>0</v>
      </c>
      <c r="E195" s="84">
        <f t="shared" si="9"/>
        <v>0</v>
      </c>
      <c r="F195" s="85">
        <f>Invoice!G198</f>
        <v>0</v>
      </c>
      <c r="G195" s="86">
        <f t="shared" si="10"/>
        <v>0</v>
      </c>
    </row>
    <row r="196" spans="1:7" s="83" customFormat="1" hidden="1">
      <c r="A196" s="99" t="str">
        <f>Invoice!F199</f>
        <v>Exchange rate :</v>
      </c>
      <c r="B196" s="78">
        <f>Invoice!C199</f>
        <v>0</v>
      </c>
      <c r="C196" s="79">
        <f>Invoice!B199</f>
        <v>0</v>
      </c>
      <c r="D196" s="84">
        <f t="shared" si="8"/>
        <v>0</v>
      </c>
      <c r="E196" s="84">
        <f t="shared" si="9"/>
        <v>0</v>
      </c>
      <c r="F196" s="85">
        <f>Invoice!G199</f>
        <v>0</v>
      </c>
      <c r="G196" s="86">
        <f t="shared" si="10"/>
        <v>0</v>
      </c>
    </row>
    <row r="197" spans="1:7" s="83" customFormat="1" hidden="1">
      <c r="A197" s="99" t="str">
        <f>Invoice!F200</f>
        <v>Exchange rate :</v>
      </c>
      <c r="B197" s="78">
        <f>Invoice!C200</f>
        <v>0</v>
      </c>
      <c r="C197" s="79">
        <f>Invoice!B200</f>
        <v>0</v>
      </c>
      <c r="D197" s="84">
        <f t="shared" si="8"/>
        <v>0</v>
      </c>
      <c r="E197" s="84">
        <f t="shared" si="9"/>
        <v>0</v>
      </c>
      <c r="F197" s="85">
        <f>Invoice!G200</f>
        <v>0</v>
      </c>
      <c r="G197" s="86">
        <f t="shared" si="10"/>
        <v>0</v>
      </c>
    </row>
    <row r="198" spans="1:7" s="83" customFormat="1" hidden="1">
      <c r="A198" s="99" t="str">
        <f>Invoice!F201</f>
        <v>Exchange rate :</v>
      </c>
      <c r="B198" s="78">
        <f>Invoice!C201</f>
        <v>0</v>
      </c>
      <c r="C198" s="79">
        <f>Invoice!B201</f>
        <v>0</v>
      </c>
      <c r="D198" s="84">
        <f t="shared" si="8"/>
        <v>0</v>
      </c>
      <c r="E198" s="84">
        <f t="shared" si="9"/>
        <v>0</v>
      </c>
      <c r="F198" s="85">
        <f>Invoice!G201</f>
        <v>0</v>
      </c>
      <c r="G198" s="86">
        <f t="shared" si="10"/>
        <v>0</v>
      </c>
    </row>
    <row r="199" spans="1:7" s="83" customFormat="1" hidden="1">
      <c r="A199" s="99" t="str">
        <f>Invoice!F202</f>
        <v>Exchange rate :</v>
      </c>
      <c r="B199" s="78">
        <f>Invoice!C202</f>
        <v>0</v>
      </c>
      <c r="C199" s="79">
        <f>Invoice!B202</f>
        <v>0</v>
      </c>
      <c r="D199" s="84">
        <f t="shared" si="8"/>
        <v>0</v>
      </c>
      <c r="E199" s="84">
        <f t="shared" si="9"/>
        <v>0</v>
      </c>
      <c r="F199" s="85">
        <f>Invoice!G202</f>
        <v>0</v>
      </c>
      <c r="G199" s="86">
        <f t="shared" si="10"/>
        <v>0</v>
      </c>
    </row>
    <row r="200" spans="1:7" s="83" customFormat="1" hidden="1">
      <c r="A200" s="99" t="str">
        <f>Invoice!F203</f>
        <v>Exchange rate :</v>
      </c>
      <c r="B200" s="78">
        <f>Invoice!C203</f>
        <v>0</v>
      </c>
      <c r="C200" s="79">
        <f>Invoice!B203</f>
        <v>0</v>
      </c>
      <c r="D200" s="84">
        <f t="shared" si="8"/>
        <v>0</v>
      </c>
      <c r="E200" s="84">
        <f t="shared" si="9"/>
        <v>0</v>
      </c>
      <c r="F200" s="85">
        <f>Invoice!G203</f>
        <v>0</v>
      </c>
      <c r="G200" s="86">
        <f t="shared" si="10"/>
        <v>0</v>
      </c>
    </row>
    <row r="201" spans="1:7" s="83" customFormat="1" hidden="1">
      <c r="A201" s="99" t="str">
        <f>Invoice!F204</f>
        <v>Exchange rate :</v>
      </c>
      <c r="B201" s="78">
        <f>Invoice!C204</f>
        <v>0</v>
      </c>
      <c r="C201" s="79">
        <f>Invoice!B204</f>
        <v>0</v>
      </c>
      <c r="D201" s="84">
        <f t="shared" si="8"/>
        <v>0</v>
      </c>
      <c r="E201" s="84">
        <f t="shared" si="9"/>
        <v>0</v>
      </c>
      <c r="F201" s="85">
        <f>Invoice!G204</f>
        <v>0</v>
      </c>
      <c r="G201" s="86">
        <f t="shared" si="10"/>
        <v>0</v>
      </c>
    </row>
    <row r="202" spans="1:7" s="83" customFormat="1" hidden="1">
      <c r="A202" s="99" t="str">
        <f>Invoice!F205</f>
        <v>Exchange rate :</v>
      </c>
      <c r="B202" s="78">
        <f>Invoice!C205</f>
        <v>0</v>
      </c>
      <c r="C202" s="79">
        <f>Invoice!B205</f>
        <v>0</v>
      </c>
      <c r="D202" s="84">
        <f t="shared" si="8"/>
        <v>0</v>
      </c>
      <c r="E202" s="84">
        <f t="shared" si="9"/>
        <v>0</v>
      </c>
      <c r="F202" s="85">
        <f>Invoice!G205</f>
        <v>0</v>
      </c>
      <c r="G202" s="86">
        <f t="shared" si="10"/>
        <v>0</v>
      </c>
    </row>
    <row r="203" spans="1:7" s="83" customFormat="1" hidden="1">
      <c r="A203" s="99" t="str">
        <f>Invoice!F206</f>
        <v>Exchange rate :</v>
      </c>
      <c r="B203" s="78">
        <f>Invoice!C206</f>
        <v>0</v>
      </c>
      <c r="C203" s="79">
        <f>Invoice!B206</f>
        <v>0</v>
      </c>
      <c r="D203" s="84">
        <f t="shared" si="8"/>
        <v>0</v>
      </c>
      <c r="E203" s="84">
        <f t="shared" si="9"/>
        <v>0</v>
      </c>
      <c r="F203" s="85">
        <f>Invoice!G206</f>
        <v>0</v>
      </c>
      <c r="G203" s="86">
        <f t="shared" si="10"/>
        <v>0</v>
      </c>
    </row>
    <row r="204" spans="1:7" s="83" customFormat="1" hidden="1">
      <c r="A204" s="99" t="str">
        <f>Invoice!F207</f>
        <v>Exchange rate :</v>
      </c>
      <c r="B204" s="78">
        <f>Invoice!C207</f>
        <v>0</v>
      </c>
      <c r="C204" s="79">
        <f>Invoice!B207</f>
        <v>0</v>
      </c>
      <c r="D204" s="84">
        <f t="shared" si="8"/>
        <v>0</v>
      </c>
      <c r="E204" s="84">
        <f t="shared" si="9"/>
        <v>0</v>
      </c>
      <c r="F204" s="85">
        <f>Invoice!G207</f>
        <v>0</v>
      </c>
      <c r="G204" s="86">
        <f t="shared" si="10"/>
        <v>0</v>
      </c>
    </row>
    <row r="205" spans="1:7" s="83" customFormat="1" hidden="1">
      <c r="A205" s="99" t="str">
        <f>Invoice!F208</f>
        <v>Exchange rate :</v>
      </c>
      <c r="B205" s="78">
        <f>Invoice!C208</f>
        <v>0</v>
      </c>
      <c r="C205" s="79">
        <f>Invoice!B208</f>
        <v>0</v>
      </c>
      <c r="D205" s="84">
        <f t="shared" si="8"/>
        <v>0</v>
      </c>
      <c r="E205" s="84">
        <f t="shared" si="9"/>
        <v>0</v>
      </c>
      <c r="F205" s="85">
        <f>Invoice!G208</f>
        <v>0</v>
      </c>
      <c r="G205" s="86">
        <f t="shared" si="10"/>
        <v>0</v>
      </c>
    </row>
    <row r="206" spans="1:7" s="83" customFormat="1" hidden="1">
      <c r="A206" s="99" t="str">
        <f>Invoice!F209</f>
        <v>Exchange rate :</v>
      </c>
      <c r="B206" s="78">
        <f>Invoice!C209</f>
        <v>0</v>
      </c>
      <c r="C206" s="79">
        <f>Invoice!B209</f>
        <v>0</v>
      </c>
      <c r="D206" s="84">
        <f t="shared" si="8"/>
        <v>0</v>
      </c>
      <c r="E206" s="84">
        <f t="shared" si="9"/>
        <v>0</v>
      </c>
      <c r="F206" s="85">
        <f>Invoice!G209</f>
        <v>0</v>
      </c>
      <c r="G206" s="86">
        <f t="shared" si="10"/>
        <v>0</v>
      </c>
    </row>
    <row r="207" spans="1:7" s="83" customFormat="1" hidden="1">
      <c r="A207" s="99" t="str">
        <f>Invoice!F210</f>
        <v>Exchange rate :</v>
      </c>
      <c r="B207" s="78">
        <f>Invoice!C210</f>
        <v>0</v>
      </c>
      <c r="C207" s="79">
        <f>Invoice!B210</f>
        <v>0</v>
      </c>
      <c r="D207" s="84">
        <f t="shared" si="8"/>
        <v>0</v>
      </c>
      <c r="E207" s="84">
        <f t="shared" si="9"/>
        <v>0</v>
      </c>
      <c r="F207" s="85">
        <f>Invoice!G210</f>
        <v>0</v>
      </c>
      <c r="G207" s="86">
        <f t="shared" si="10"/>
        <v>0</v>
      </c>
    </row>
    <row r="208" spans="1:7" s="83" customFormat="1" hidden="1">
      <c r="A208" s="99" t="str">
        <f>Invoice!F211</f>
        <v>Exchange rate :</v>
      </c>
      <c r="B208" s="78">
        <f>Invoice!C211</f>
        <v>0</v>
      </c>
      <c r="C208" s="79">
        <f>Invoice!B211</f>
        <v>0</v>
      </c>
      <c r="D208" s="84">
        <f t="shared" si="8"/>
        <v>0</v>
      </c>
      <c r="E208" s="84">
        <f t="shared" si="9"/>
        <v>0</v>
      </c>
      <c r="F208" s="85">
        <f>Invoice!G211</f>
        <v>0</v>
      </c>
      <c r="G208" s="86">
        <f t="shared" si="10"/>
        <v>0</v>
      </c>
    </row>
    <row r="209" spans="1:7" s="83" customFormat="1" hidden="1">
      <c r="A209" s="99" t="str">
        <f>Invoice!F212</f>
        <v>Exchange rate :</v>
      </c>
      <c r="B209" s="78">
        <f>Invoice!C212</f>
        <v>0</v>
      </c>
      <c r="C209" s="79">
        <f>Invoice!B212</f>
        <v>0</v>
      </c>
      <c r="D209" s="84">
        <f t="shared" si="8"/>
        <v>0</v>
      </c>
      <c r="E209" s="84">
        <f t="shared" si="9"/>
        <v>0</v>
      </c>
      <c r="F209" s="85">
        <f>Invoice!G212</f>
        <v>0</v>
      </c>
      <c r="G209" s="86">
        <f t="shared" si="10"/>
        <v>0</v>
      </c>
    </row>
    <row r="210" spans="1:7" s="83" customFormat="1" hidden="1">
      <c r="A210" s="99" t="str">
        <f>Invoice!F213</f>
        <v>Exchange rate :</v>
      </c>
      <c r="B210" s="78">
        <f>Invoice!C213</f>
        <v>0</v>
      </c>
      <c r="C210" s="79">
        <f>Invoice!B213</f>
        <v>0</v>
      </c>
      <c r="D210" s="84">
        <f t="shared" si="8"/>
        <v>0</v>
      </c>
      <c r="E210" s="84">
        <f t="shared" si="9"/>
        <v>0</v>
      </c>
      <c r="F210" s="85">
        <f>Invoice!G213</f>
        <v>0</v>
      </c>
      <c r="G210" s="86">
        <f t="shared" si="10"/>
        <v>0</v>
      </c>
    </row>
    <row r="211" spans="1:7" s="83" customFormat="1" hidden="1">
      <c r="A211" s="99" t="str">
        <f>Invoice!F214</f>
        <v>Exchange rate :</v>
      </c>
      <c r="B211" s="78">
        <f>Invoice!C214</f>
        <v>0</v>
      </c>
      <c r="C211" s="79">
        <f>Invoice!B214</f>
        <v>0</v>
      </c>
      <c r="D211" s="84">
        <f t="shared" si="8"/>
        <v>0</v>
      </c>
      <c r="E211" s="84">
        <f t="shared" si="9"/>
        <v>0</v>
      </c>
      <c r="F211" s="85">
        <f>Invoice!G214</f>
        <v>0</v>
      </c>
      <c r="G211" s="86">
        <f t="shared" si="10"/>
        <v>0</v>
      </c>
    </row>
    <row r="212" spans="1:7" s="83" customFormat="1" hidden="1">
      <c r="A212" s="99" t="str">
        <f>Invoice!F215</f>
        <v>Exchange rate :</v>
      </c>
      <c r="B212" s="78">
        <f>Invoice!C215</f>
        <v>0</v>
      </c>
      <c r="C212" s="79">
        <f>Invoice!B215</f>
        <v>0</v>
      </c>
      <c r="D212" s="84">
        <f t="shared" si="8"/>
        <v>0</v>
      </c>
      <c r="E212" s="84">
        <f t="shared" si="9"/>
        <v>0</v>
      </c>
      <c r="F212" s="85">
        <f>Invoice!G215</f>
        <v>0</v>
      </c>
      <c r="G212" s="86">
        <f t="shared" si="10"/>
        <v>0</v>
      </c>
    </row>
    <row r="213" spans="1:7" s="83" customFormat="1" hidden="1">
      <c r="A213" s="99" t="str">
        <f>Invoice!F216</f>
        <v>Exchange rate :</v>
      </c>
      <c r="B213" s="78">
        <f>Invoice!C216</f>
        <v>0</v>
      </c>
      <c r="C213" s="79">
        <f>Invoice!B216</f>
        <v>0</v>
      </c>
      <c r="D213" s="84">
        <f t="shared" si="8"/>
        <v>0</v>
      </c>
      <c r="E213" s="84">
        <f t="shared" si="9"/>
        <v>0</v>
      </c>
      <c r="F213" s="85">
        <f>Invoice!G216</f>
        <v>0</v>
      </c>
      <c r="G213" s="86">
        <f t="shared" si="10"/>
        <v>0</v>
      </c>
    </row>
    <row r="214" spans="1:7" s="83" customFormat="1" hidden="1">
      <c r="A214" s="99" t="str">
        <f>Invoice!F217</f>
        <v>Exchange rate :</v>
      </c>
      <c r="B214" s="78">
        <f>Invoice!C217</f>
        <v>0</v>
      </c>
      <c r="C214" s="79">
        <f>Invoice!B217</f>
        <v>0</v>
      </c>
      <c r="D214" s="84">
        <f t="shared" si="8"/>
        <v>0</v>
      </c>
      <c r="E214" s="84">
        <f t="shared" si="9"/>
        <v>0</v>
      </c>
      <c r="F214" s="85">
        <f>Invoice!G217</f>
        <v>0</v>
      </c>
      <c r="G214" s="86">
        <f t="shared" si="10"/>
        <v>0</v>
      </c>
    </row>
    <row r="215" spans="1:7" s="83" customFormat="1" hidden="1">
      <c r="A215" s="99" t="str">
        <f>Invoice!F218</f>
        <v>Exchange rate :</v>
      </c>
      <c r="B215" s="78">
        <f>Invoice!C218</f>
        <v>0</v>
      </c>
      <c r="C215" s="79">
        <f>Invoice!B218</f>
        <v>0</v>
      </c>
      <c r="D215" s="84">
        <f t="shared" si="8"/>
        <v>0</v>
      </c>
      <c r="E215" s="84">
        <f t="shared" si="9"/>
        <v>0</v>
      </c>
      <c r="F215" s="85">
        <f>Invoice!G218</f>
        <v>0</v>
      </c>
      <c r="G215" s="86">
        <f t="shared" si="10"/>
        <v>0</v>
      </c>
    </row>
    <row r="216" spans="1:7" s="83" customFormat="1" hidden="1">
      <c r="A216" s="99" t="str">
        <f>Invoice!F219</f>
        <v>Exchange rate :</v>
      </c>
      <c r="B216" s="78">
        <f>Invoice!C219</f>
        <v>0</v>
      </c>
      <c r="C216" s="79">
        <f>Invoice!B219</f>
        <v>0</v>
      </c>
      <c r="D216" s="84">
        <f t="shared" si="8"/>
        <v>0</v>
      </c>
      <c r="E216" s="84">
        <f t="shared" si="9"/>
        <v>0</v>
      </c>
      <c r="F216" s="85">
        <f>Invoice!G219</f>
        <v>0</v>
      </c>
      <c r="G216" s="86">
        <f t="shared" si="10"/>
        <v>0</v>
      </c>
    </row>
    <row r="217" spans="1:7" s="83" customFormat="1" hidden="1">
      <c r="A217" s="99" t="str">
        <f>Invoice!F220</f>
        <v>Exchange rate :</v>
      </c>
      <c r="B217" s="78">
        <f>Invoice!C220</f>
        <v>0</v>
      </c>
      <c r="C217" s="79">
        <f>Invoice!B220</f>
        <v>0</v>
      </c>
      <c r="D217" s="84">
        <f t="shared" si="8"/>
        <v>0</v>
      </c>
      <c r="E217" s="84">
        <f t="shared" si="9"/>
        <v>0</v>
      </c>
      <c r="F217" s="85">
        <f>Invoice!G220</f>
        <v>0</v>
      </c>
      <c r="G217" s="86">
        <f t="shared" si="10"/>
        <v>0</v>
      </c>
    </row>
    <row r="218" spans="1:7" s="83" customFormat="1" hidden="1">
      <c r="A218" s="99" t="str">
        <f>Invoice!F221</f>
        <v>Exchange rate :</v>
      </c>
      <c r="B218" s="78">
        <f>Invoice!C221</f>
        <v>0</v>
      </c>
      <c r="C218" s="79">
        <f>Invoice!B221</f>
        <v>0</v>
      </c>
      <c r="D218" s="84">
        <f t="shared" si="8"/>
        <v>0</v>
      </c>
      <c r="E218" s="84">
        <f t="shared" si="9"/>
        <v>0</v>
      </c>
      <c r="F218" s="85">
        <f>Invoice!G221</f>
        <v>0</v>
      </c>
      <c r="G218" s="86">
        <f t="shared" si="10"/>
        <v>0</v>
      </c>
    </row>
    <row r="219" spans="1:7" s="83" customFormat="1" hidden="1">
      <c r="A219" s="99" t="str">
        <f>Invoice!F222</f>
        <v>Exchange rate :</v>
      </c>
      <c r="B219" s="78">
        <f>Invoice!C222</f>
        <v>0</v>
      </c>
      <c r="C219" s="79">
        <f>Invoice!B222</f>
        <v>0</v>
      </c>
      <c r="D219" s="84">
        <f t="shared" si="8"/>
        <v>0</v>
      </c>
      <c r="E219" s="84">
        <f t="shared" si="9"/>
        <v>0</v>
      </c>
      <c r="F219" s="85">
        <f>Invoice!G222</f>
        <v>0</v>
      </c>
      <c r="G219" s="86">
        <f t="shared" si="10"/>
        <v>0</v>
      </c>
    </row>
    <row r="220" spans="1:7" s="83" customFormat="1" hidden="1">
      <c r="A220" s="99" t="str">
        <f>Invoice!F223</f>
        <v>Exchange rate :</v>
      </c>
      <c r="B220" s="78">
        <f>Invoice!C223</f>
        <v>0</v>
      </c>
      <c r="C220" s="79">
        <f>Invoice!B223</f>
        <v>0</v>
      </c>
      <c r="D220" s="84">
        <f t="shared" si="8"/>
        <v>0</v>
      </c>
      <c r="E220" s="84">
        <f t="shared" si="9"/>
        <v>0</v>
      </c>
      <c r="F220" s="85">
        <f>Invoice!G223</f>
        <v>0</v>
      </c>
      <c r="G220" s="86">
        <f t="shared" si="10"/>
        <v>0</v>
      </c>
    </row>
    <row r="221" spans="1:7" s="83" customFormat="1" hidden="1">
      <c r="A221" s="99" t="str">
        <f>Invoice!F224</f>
        <v>Exchange rate :</v>
      </c>
      <c r="B221" s="78">
        <f>Invoice!C224</f>
        <v>0</v>
      </c>
      <c r="C221" s="79">
        <f>Invoice!B224</f>
        <v>0</v>
      </c>
      <c r="D221" s="84">
        <f t="shared" si="8"/>
        <v>0</v>
      </c>
      <c r="E221" s="84">
        <f t="shared" si="9"/>
        <v>0</v>
      </c>
      <c r="F221" s="85">
        <f>Invoice!G224</f>
        <v>0</v>
      </c>
      <c r="G221" s="86">
        <f t="shared" si="10"/>
        <v>0</v>
      </c>
    </row>
    <row r="222" spans="1:7" s="83" customFormat="1" hidden="1">
      <c r="A222" s="99" t="str">
        <f>Invoice!F225</f>
        <v>Exchange rate :</v>
      </c>
      <c r="B222" s="78">
        <f>Invoice!C225</f>
        <v>0</v>
      </c>
      <c r="C222" s="79">
        <f>Invoice!B225</f>
        <v>0</v>
      </c>
      <c r="D222" s="84">
        <f t="shared" si="8"/>
        <v>0</v>
      </c>
      <c r="E222" s="84">
        <f t="shared" si="9"/>
        <v>0</v>
      </c>
      <c r="F222" s="85">
        <f>Invoice!G225</f>
        <v>0</v>
      </c>
      <c r="G222" s="86">
        <f t="shared" si="10"/>
        <v>0</v>
      </c>
    </row>
    <row r="223" spans="1:7" s="83" customFormat="1" hidden="1">
      <c r="A223" s="99" t="str">
        <f>Invoice!F226</f>
        <v>Exchange rate :</v>
      </c>
      <c r="B223" s="78">
        <f>Invoice!C226</f>
        <v>0</v>
      </c>
      <c r="C223" s="79">
        <f>Invoice!B226</f>
        <v>0</v>
      </c>
      <c r="D223" s="84">
        <f t="shared" si="8"/>
        <v>0</v>
      </c>
      <c r="E223" s="84">
        <f t="shared" si="9"/>
        <v>0</v>
      </c>
      <c r="F223" s="85">
        <f>Invoice!G226</f>
        <v>0</v>
      </c>
      <c r="G223" s="86">
        <f t="shared" si="10"/>
        <v>0</v>
      </c>
    </row>
    <row r="224" spans="1:7" s="83" customFormat="1" hidden="1">
      <c r="A224" s="99" t="str">
        <f>Invoice!F227</f>
        <v>Exchange rate :</v>
      </c>
      <c r="B224" s="78">
        <f>Invoice!C227</f>
        <v>0</v>
      </c>
      <c r="C224" s="79">
        <f>Invoice!B227</f>
        <v>0</v>
      </c>
      <c r="D224" s="84">
        <f t="shared" si="8"/>
        <v>0</v>
      </c>
      <c r="E224" s="84">
        <f t="shared" si="9"/>
        <v>0</v>
      </c>
      <c r="F224" s="85">
        <f>Invoice!G227</f>
        <v>0</v>
      </c>
      <c r="G224" s="86">
        <f t="shared" si="10"/>
        <v>0</v>
      </c>
    </row>
    <row r="225" spans="1:7" s="83" customFormat="1" hidden="1">
      <c r="A225" s="99" t="str">
        <f>Invoice!F228</f>
        <v>Exchange rate :</v>
      </c>
      <c r="B225" s="78">
        <f>Invoice!C228</f>
        <v>0</v>
      </c>
      <c r="C225" s="79">
        <f>Invoice!B228</f>
        <v>0</v>
      </c>
      <c r="D225" s="84">
        <f t="shared" si="8"/>
        <v>0</v>
      </c>
      <c r="E225" s="84">
        <f t="shared" si="9"/>
        <v>0</v>
      </c>
      <c r="F225" s="85">
        <f>Invoice!G228</f>
        <v>0</v>
      </c>
      <c r="G225" s="86">
        <f t="shared" si="10"/>
        <v>0</v>
      </c>
    </row>
    <row r="226" spans="1:7" s="83" customFormat="1" hidden="1">
      <c r="A226" s="99" t="str">
        <f>Invoice!F229</f>
        <v>Exchange rate :</v>
      </c>
      <c r="B226" s="78">
        <f>Invoice!C229</f>
        <v>0</v>
      </c>
      <c r="C226" s="79">
        <f>Invoice!B229</f>
        <v>0</v>
      </c>
      <c r="D226" s="84">
        <f t="shared" si="8"/>
        <v>0</v>
      </c>
      <c r="E226" s="84">
        <f t="shared" si="9"/>
        <v>0</v>
      </c>
      <c r="F226" s="85">
        <f>Invoice!G229</f>
        <v>0</v>
      </c>
      <c r="G226" s="86">
        <f t="shared" si="10"/>
        <v>0</v>
      </c>
    </row>
    <row r="227" spans="1:7" s="83" customFormat="1" hidden="1">
      <c r="A227" s="99" t="str">
        <f>Invoice!F230</f>
        <v>Exchange rate :</v>
      </c>
      <c r="B227" s="78">
        <f>Invoice!C230</f>
        <v>0</v>
      </c>
      <c r="C227" s="79">
        <f>Invoice!B230</f>
        <v>0</v>
      </c>
      <c r="D227" s="84">
        <f t="shared" si="8"/>
        <v>0</v>
      </c>
      <c r="E227" s="84">
        <f t="shared" si="9"/>
        <v>0</v>
      </c>
      <c r="F227" s="85">
        <f>Invoice!G230</f>
        <v>0</v>
      </c>
      <c r="G227" s="86">
        <f t="shared" si="10"/>
        <v>0</v>
      </c>
    </row>
    <row r="228" spans="1:7" s="83" customFormat="1" hidden="1">
      <c r="A228" s="99" t="str">
        <f>Invoice!F231</f>
        <v>Exchange rate :</v>
      </c>
      <c r="B228" s="78">
        <f>Invoice!C231</f>
        <v>0</v>
      </c>
      <c r="C228" s="79">
        <f>Invoice!B231</f>
        <v>0</v>
      </c>
      <c r="D228" s="84">
        <f t="shared" si="8"/>
        <v>0</v>
      </c>
      <c r="E228" s="84">
        <f t="shared" si="9"/>
        <v>0</v>
      </c>
      <c r="F228" s="85">
        <f>Invoice!G231</f>
        <v>0</v>
      </c>
      <c r="G228" s="86">
        <f t="shared" si="10"/>
        <v>0</v>
      </c>
    </row>
    <row r="229" spans="1:7" s="83" customFormat="1" hidden="1">
      <c r="A229" s="99" t="str">
        <f>Invoice!F232</f>
        <v>Exchange rate :</v>
      </c>
      <c r="B229" s="78">
        <f>Invoice!C232</f>
        <v>0</v>
      </c>
      <c r="C229" s="79">
        <f>Invoice!B232</f>
        <v>0</v>
      </c>
      <c r="D229" s="84">
        <f t="shared" si="8"/>
        <v>0</v>
      </c>
      <c r="E229" s="84">
        <f t="shared" si="9"/>
        <v>0</v>
      </c>
      <c r="F229" s="85">
        <f>Invoice!G232</f>
        <v>0</v>
      </c>
      <c r="G229" s="86">
        <f t="shared" si="10"/>
        <v>0</v>
      </c>
    </row>
    <row r="230" spans="1:7" s="83" customFormat="1" hidden="1">
      <c r="A230" s="99" t="str">
        <f>Invoice!F233</f>
        <v>Exchange rate :</v>
      </c>
      <c r="B230" s="78">
        <f>Invoice!C233</f>
        <v>0</v>
      </c>
      <c r="C230" s="79">
        <f>Invoice!B233</f>
        <v>0</v>
      </c>
      <c r="D230" s="84">
        <f t="shared" si="8"/>
        <v>0</v>
      </c>
      <c r="E230" s="84">
        <f t="shared" si="9"/>
        <v>0</v>
      </c>
      <c r="F230" s="85">
        <f>Invoice!G233</f>
        <v>0</v>
      </c>
      <c r="G230" s="86">
        <f t="shared" si="10"/>
        <v>0</v>
      </c>
    </row>
    <row r="231" spans="1:7" s="83" customFormat="1" hidden="1">
      <c r="A231" s="99" t="str">
        <f>Invoice!F234</f>
        <v>Exchange rate :</v>
      </c>
      <c r="B231" s="78">
        <f>Invoice!C234</f>
        <v>0</v>
      </c>
      <c r="C231" s="79">
        <f>Invoice!B234</f>
        <v>0</v>
      </c>
      <c r="D231" s="84">
        <f t="shared" si="8"/>
        <v>0</v>
      </c>
      <c r="E231" s="84">
        <f t="shared" si="9"/>
        <v>0</v>
      </c>
      <c r="F231" s="85">
        <f>Invoice!G234</f>
        <v>0</v>
      </c>
      <c r="G231" s="86">
        <f t="shared" si="10"/>
        <v>0</v>
      </c>
    </row>
    <row r="232" spans="1:7" s="83" customFormat="1" hidden="1">
      <c r="A232" s="99" t="str">
        <f>Invoice!F235</f>
        <v>Exchange rate :</v>
      </c>
      <c r="B232" s="78">
        <f>Invoice!C235</f>
        <v>0</v>
      </c>
      <c r="C232" s="79">
        <f>Invoice!B235</f>
        <v>0</v>
      </c>
      <c r="D232" s="84">
        <f t="shared" si="8"/>
        <v>0</v>
      </c>
      <c r="E232" s="84">
        <f t="shared" si="9"/>
        <v>0</v>
      </c>
      <c r="F232" s="85">
        <f>Invoice!G235</f>
        <v>0</v>
      </c>
      <c r="G232" s="86">
        <f t="shared" si="10"/>
        <v>0</v>
      </c>
    </row>
    <row r="233" spans="1:7" s="83" customFormat="1" hidden="1">
      <c r="A233" s="99" t="str">
        <f>Invoice!F236</f>
        <v>Exchange rate :</v>
      </c>
      <c r="B233" s="78">
        <f>Invoice!C236</f>
        <v>0</v>
      </c>
      <c r="C233" s="79">
        <f>Invoice!B236</f>
        <v>0</v>
      </c>
      <c r="D233" s="84">
        <f t="shared" si="8"/>
        <v>0</v>
      </c>
      <c r="E233" s="84">
        <f t="shared" si="9"/>
        <v>0</v>
      </c>
      <c r="F233" s="85">
        <f>Invoice!G236</f>
        <v>0</v>
      </c>
      <c r="G233" s="86">
        <f t="shared" si="10"/>
        <v>0</v>
      </c>
    </row>
    <row r="234" spans="1:7" s="83" customFormat="1" hidden="1">
      <c r="A234" s="99" t="str">
        <f>Invoice!F237</f>
        <v>Exchange rate :</v>
      </c>
      <c r="B234" s="78">
        <f>Invoice!C237</f>
        <v>0</v>
      </c>
      <c r="C234" s="79">
        <f>Invoice!B237</f>
        <v>0</v>
      </c>
      <c r="D234" s="84">
        <f t="shared" si="8"/>
        <v>0</v>
      </c>
      <c r="E234" s="84">
        <f t="shared" si="9"/>
        <v>0</v>
      </c>
      <c r="F234" s="85">
        <f>Invoice!G237</f>
        <v>0</v>
      </c>
      <c r="G234" s="86">
        <f t="shared" si="10"/>
        <v>0</v>
      </c>
    </row>
    <row r="235" spans="1:7" s="83" customFormat="1" hidden="1">
      <c r="A235" s="99" t="str">
        <f>Invoice!F238</f>
        <v>Exchange rate :</v>
      </c>
      <c r="B235" s="78">
        <f>Invoice!C238</f>
        <v>0</v>
      </c>
      <c r="C235" s="79">
        <f>Invoice!B238</f>
        <v>0</v>
      </c>
      <c r="D235" s="84">
        <f t="shared" si="8"/>
        <v>0</v>
      </c>
      <c r="E235" s="84">
        <f t="shared" si="9"/>
        <v>0</v>
      </c>
      <c r="F235" s="85">
        <f>Invoice!G238</f>
        <v>0</v>
      </c>
      <c r="G235" s="86">
        <f t="shared" si="10"/>
        <v>0</v>
      </c>
    </row>
    <row r="236" spans="1:7" s="83" customFormat="1" hidden="1">
      <c r="A236" s="99" t="str">
        <f>Invoice!F239</f>
        <v>Exchange rate :</v>
      </c>
      <c r="B236" s="78">
        <f>Invoice!C239</f>
        <v>0</v>
      </c>
      <c r="C236" s="79">
        <f>Invoice!B239</f>
        <v>0</v>
      </c>
      <c r="D236" s="84">
        <f t="shared" si="8"/>
        <v>0</v>
      </c>
      <c r="E236" s="84">
        <f t="shared" si="9"/>
        <v>0</v>
      </c>
      <c r="F236" s="85">
        <f>Invoice!G239</f>
        <v>0</v>
      </c>
      <c r="G236" s="86">
        <f t="shared" si="10"/>
        <v>0</v>
      </c>
    </row>
    <row r="237" spans="1:7" s="83" customFormat="1" hidden="1">
      <c r="A237" s="99" t="str">
        <f>Invoice!F240</f>
        <v>Exchange rate :</v>
      </c>
      <c r="B237" s="78">
        <f>Invoice!C240</f>
        <v>0</v>
      </c>
      <c r="C237" s="79">
        <f>Invoice!B240</f>
        <v>0</v>
      </c>
      <c r="D237" s="84">
        <f t="shared" si="8"/>
        <v>0</v>
      </c>
      <c r="E237" s="84">
        <f t="shared" si="9"/>
        <v>0</v>
      </c>
      <c r="F237" s="85">
        <f>Invoice!G240</f>
        <v>0</v>
      </c>
      <c r="G237" s="86">
        <f t="shared" si="10"/>
        <v>0</v>
      </c>
    </row>
    <row r="238" spans="1:7" s="83" customFormat="1" hidden="1">
      <c r="A238" s="99" t="str">
        <f>Invoice!F241</f>
        <v>Exchange rate :</v>
      </c>
      <c r="B238" s="78">
        <f>Invoice!C241</f>
        <v>0</v>
      </c>
      <c r="C238" s="79">
        <f>Invoice!B241</f>
        <v>0</v>
      </c>
      <c r="D238" s="84">
        <f t="shared" si="8"/>
        <v>0</v>
      </c>
      <c r="E238" s="84">
        <f t="shared" si="9"/>
        <v>0</v>
      </c>
      <c r="F238" s="85">
        <f>Invoice!G241</f>
        <v>0</v>
      </c>
      <c r="G238" s="86">
        <f t="shared" si="10"/>
        <v>0</v>
      </c>
    </row>
    <row r="239" spans="1:7" s="83" customFormat="1" hidden="1">
      <c r="A239" s="99" t="str">
        <f>Invoice!F242</f>
        <v>Exchange rate :</v>
      </c>
      <c r="B239" s="78">
        <f>Invoice!C242</f>
        <v>0</v>
      </c>
      <c r="C239" s="79">
        <f>Invoice!B242</f>
        <v>0</v>
      </c>
      <c r="D239" s="84">
        <f t="shared" si="8"/>
        <v>0</v>
      </c>
      <c r="E239" s="84">
        <f t="shared" si="9"/>
        <v>0</v>
      </c>
      <c r="F239" s="85">
        <f>Invoice!G242</f>
        <v>0</v>
      </c>
      <c r="G239" s="86">
        <f t="shared" si="10"/>
        <v>0</v>
      </c>
    </row>
    <row r="240" spans="1:7" s="83" customFormat="1" hidden="1">
      <c r="A240" s="99" t="str">
        <f>Invoice!F243</f>
        <v>Exchange rate :</v>
      </c>
      <c r="B240" s="78">
        <f>Invoice!C243</f>
        <v>0</v>
      </c>
      <c r="C240" s="79">
        <f>Invoice!B243</f>
        <v>0</v>
      </c>
      <c r="D240" s="84">
        <f t="shared" si="8"/>
        <v>0</v>
      </c>
      <c r="E240" s="84">
        <f t="shared" si="9"/>
        <v>0</v>
      </c>
      <c r="F240" s="85">
        <f>Invoice!G243</f>
        <v>0</v>
      </c>
      <c r="G240" s="86">
        <f t="shared" si="10"/>
        <v>0</v>
      </c>
    </row>
    <row r="241" spans="1:7" s="83" customFormat="1" hidden="1">
      <c r="A241" s="99" t="str">
        <f>Invoice!F244</f>
        <v>Exchange rate :</v>
      </c>
      <c r="B241" s="78">
        <f>Invoice!C244</f>
        <v>0</v>
      </c>
      <c r="C241" s="79">
        <f>Invoice!B244</f>
        <v>0</v>
      </c>
      <c r="D241" s="84">
        <f t="shared" si="8"/>
        <v>0</v>
      </c>
      <c r="E241" s="84">
        <f t="shared" si="9"/>
        <v>0</v>
      </c>
      <c r="F241" s="85">
        <f>Invoice!G244</f>
        <v>0</v>
      </c>
      <c r="G241" s="86">
        <f t="shared" si="10"/>
        <v>0</v>
      </c>
    </row>
    <row r="242" spans="1:7" s="83" customFormat="1" hidden="1">
      <c r="A242" s="99" t="str">
        <f>Invoice!F245</f>
        <v>Exchange rate :</v>
      </c>
      <c r="B242" s="78">
        <f>Invoice!C245</f>
        <v>0</v>
      </c>
      <c r="C242" s="79">
        <f>Invoice!B245</f>
        <v>0</v>
      </c>
      <c r="D242" s="84">
        <f t="shared" si="8"/>
        <v>0</v>
      </c>
      <c r="E242" s="84">
        <f t="shared" si="9"/>
        <v>0</v>
      </c>
      <c r="F242" s="85">
        <f>Invoice!G245</f>
        <v>0</v>
      </c>
      <c r="G242" s="86">
        <f t="shared" si="10"/>
        <v>0</v>
      </c>
    </row>
    <row r="243" spans="1:7" s="83" customFormat="1" hidden="1">
      <c r="A243" s="99" t="str">
        <f>Invoice!F246</f>
        <v>Exchange rate :</v>
      </c>
      <c r="B243" s="78">
        <f>Invoice!C246</f>
        <v>0</v>
      </c>
      <c r="C243" s="79">
        <f>Invoice!B246</f>
        <v>0</v>
      </c>
      <c r="D243" s="84">
        <f t="shared" si="8"/>
        <v>0</v>
      </c>
      <c r="E243" s="84">
        <f t="shared" si="9"/>
        <v>0</v>
      </c>
      <c r="F243" s="85">
        <f>Invoice!G246</f>
        <v>0</v>
      </c>
      <c r="G243" s="86">
        <f t="shared" si="10"/>
        <v>0</v>
      </c>
    </row>
    <row r="244" spans="1:7" s="83" customFormat="1" hidden="1">
      <c r="A244" s="99" t="str">
        <f>Invoice!F247</f>
        <v>Exchange rate :</v>
      </c>
      <c r="B244" s="78">
        <f>Invoice!C247</f>
        <v>0</v>
      </c>
      <c r="C244" s="79">
        <f>Invoice!B247</f>
        <v>0</v>
      </c>
      <c r="D244" s="84">
        <f t="shared" si="8"/>
        <v>0</v>
      </c>
      <c r="E244" s="84">
        <f t="shared" si="9"/>
        <v>0</v>
      </c>
      <c r="F244" s="85">
        <f>Invoice!G247</f>
        <v>0</v>
      </c>
      <c r="G244" s="86">
        <f t="shared" si="10"/>
        <v>0</v>
      </c>
    </row>
    <row r="245" spans="1:7" s="83" customFormat="1" hidden="1">
      <c r="A245" s="99" t="str">
        <f>Invoice!F248</f>
        <v>Exchange rate :</v>
      </c>
      <c r="B245" s="78">
        <f>Invoice!C248</f>
        <v>0</v>
      </c>
      <c r="C245" s="79">
        <f>Invoice!B248</f>
        <v>0</v>
      </c>
      <c r="D245" s="84">
        <f t="shared" si="8"/>
        <v>0</v>
      </c>
      <c r="E245" s="84">
        <f t="shared" si="9"/>
        <v>0</v>
      </c>
      <c r="F245" s="85">
        <f>Invoice!G248</f>
        <v>0</v>
      </c>
      <c r="G245" s="86">
        <f t="shared" si="10"/>
        <v>0</v>
      </c>
    </row>
    <row r="246" spans="1:7" s="83" customFormat="1" hidden="1">
      <c r="A246" s="99" t="str">
        <f>Invoice!F249</f>
        <v>Exchange rate :</v>
      </c>
      <c r="B246" s="78">
        <f>Invoice!C249</f>
        <v>0</v>
      </c>
      <c r="C246" s="79">
        <f>Invoice!B249</f>
        <v>0</v>
      </c>
      <c r="D246" s="84">
        <f t="shared" si="8"/>
        <v>0</v>
      </c>
      <c r="E246" s="84">
        <f t="shared" si="9"/>
        <v>0</v>
      </c>
      <c r="F246" s="85">
        <f>Invoice!G249</f>
        <v>0</v>
      </c>
      <c r="G246" s="86">
        <f t="shared" si="10"/>
        <v>0</v>
      </c>
    </row>
    <row r="247" spans="1:7" s="83" customFormat="1" hidden="1">
      <c r="A247" s="99" t="str">
        <f>Invoice!F250</f>
        <v>Exchange rate :</v>
      </c>
      <c r="B247" s="78">
        <f>Invoice!C250</f>
        <v>0</v>
      </c>
      <c r="C247" s="79">
        <f>Invoice!B250</f>
        <v>0</v>
      </c>
      <c r="D247" s="84">
        <f t="shared" si="8"/>
        <v>0</v>
      </c>
      <c r="E247" s="84">
        <f t="shared" si="9"/>
        <v>0</v>
      </c>
      <c r="F247" s="85">
        <f>Invoice!G250</f>
        <v>0</v>
      </c>
      <c r="G247" s="86">
        <f t="shared" si="10"/>
        <v>0</v>
      </c>
    </row>
    <row r="248" spans="1:7" s="83" customFormat="1" hidden="1">
      <c r="A248" s="99" t="str">
        <f>Invoice!F251</f>
        <v>Exchange rate :</v>
      </c>
      <c r="B248" s="78">
        <f>Invoice!C251</f>
        <v>0</v>
      </c>
      <c r="C248" s="79">
        <f>Invoice!B251</f>
        <v>0</v>
      </c>
      <c r="D248" s="84">
        <f t="shared" si="8"/>
        <v>0</v>
      </c>
      <c r="E248" s="84">
        <f t="shared" si="9"/>
        <v>0</v>
      </c>
      <c r="F248" s="85">
        <f>Invoice!G251</f>
        <v>0</v>
      </c>
      <c r="G248" s="86">
        <f t="shared" si="10"/>
        <v>0</v>
      </c>
    </row>
    <row r="249" spans="1:7" s="83" customFormat="1" hidden="1">
      <c r="A249" s="99" t="str">
        <f>Invoice!F252</f>
        <v>Exchange rate :</v>
      </c>
      <c r="B249" s="78">
        <f>Invoice!C252</f>
        <v>0</v>
      </c>
      <c r="C249" s="79">
        <f>Invoice!B252</f>
        <v>0</v>
      </c>
      <c r="D249" s="84">
        <f t="shared" si="8"/>
        <v>0</v>
      </c>
      <c r="E249" s="84">
        <f t="shared" si="9"/>
        <v>0</v>
      </c>
      <c r="F249" s="85">
        <f>Invoice!G252</f>
        <v>0</v>
      </c>
      <c r="G249" s="86">
        <f t="shared" si="10"/>
        <v>0</v>
      </c>
    </row>
    <row r="250" spans="1:7" s="83" customFormat="1" hidden="1">
      <c r="A250" s="99" t="str">
        <f>Invoice!F253</f>
        <v>Exchange rate :</v>
      </c>
      <c r="B250" s="78">
        <f>Invoice!C253</f>
        <v>0</v>
      </c>
      <c r="C250" s="79">
        <f>Invoice!B253</f>
        <v>0</v>
      </c>
      <c r="D250" s="84">
        <f t="shared" si="8"/>
        <v>0</v>
      </c>
      <c r="E250" s="84">
        <f t="shared" si="9"/>
        <v>0</v>
      </c>
      <c r="F250" s="85">
        <f>Invoice!G253</f>
        <v>0</v>
      </c>
      <c r="G250" s="86">
        <f t="shared" si="10"/>
        <v>0</v>
      </c>
    </row>
    <row r="251" spans="1:7" s="83" customFormat="1" hidden="1">
      <c r="A251" s="99" t="str">
        <f>Invoice!F254</f>
        <v>Exchange rate :</v>
      </c>
      <c r="B251" s="78">
        <f>Invoice!C254</f>
        <v>0</v>
      </c>
      <c r="C251" s="79">
        <f>Invoice!B254</f>
        <v>0</v>
      </c>
      <c r="D251" s="84">
        <f t="shared" si="8"/>
        <v>0</v>
      </c>
      <c r="E251" s="84">
        <f t="shared" si="9"/>
        <v>0</v>
      </c>
      <c r="F251" s="85">
        <f>Invoice!G254</f>
        <v>0</v>
      </c>
      <c r="G251" s="86">
        <f t="shared" si="10"/>
        <v>0</v>
      </c>
    </row>
    <row r="252" spans="1:7" s="83" customFormat="1" hidden="1">
      <c r="A252" s="99" t="str">
        <f>Invoice!F255</f>
        <v>Exchange rate :</v>
      </c>
      <c r="B252" s="78">
        <f>Invoice!C255</f>
        <v>0</v>
      </c>
      <c r="C252" s="79">
        <f>Invoice!B255</f>
        <v>0</v>
      </c>
      <c r="D252" s="84">
        <f t="shared" si="8"/>
        <v>0</v>
      </c>
      <c r="E252" s="84">
        <f t="shared" si="9"/>
        <v>0</v>
      </c>
      <c r="F252" s="85">
        <f>Invoice!G255</f>
        <v>0</v>
      </c>
      <c r="G252" s="86">
        <f t="shared" si="10"/>
        <v>0</v>
      </c>
    </row>
    <row r="253" spans="1:7" s="83" customFormat="1" hidden="1">
      <c r="A253" s="99" t="str">
        <f>Invoice!F256</f>
        <v>Exchange rate :</v>
      </c>
      <c r="B253" s="78">
        <f>Invoice!C256</f>
        <v>0</v>
      </c>
      <c r="C253" s="79">
        <f>Invoice!B256</f>
        <v>0</v>
      </c>
      <c r="D253" s="84">
        <f t="shared" si="8"/>
        <v>0</v>
      </c>
      <c r="E253" s="84">
        <f t="shared" si="9"/>
        <v>0</v>
      </c>
      <c r="F253" s="85">
        <f>Invoice!G256</f>
        <v>0</v>
      </c>
      <c r="G253" s="86">
        <f t="shared" si="10"/>
        <v>0</v>
      </c>
    </row>
    <row r="254" spans="1:7" s="83" customFormat="1" hidden="1">
      <c r="A254" s="99" t="str">
        <f>Invoice!F257</f>
        <v>Exchange rate :</v>
      </c>
      <c r="B254" s="78">
        <f>Invoice!C257</f>
        <v>0</v>
      </c>
      <c r="C254" s="79">
        <f>Invoice!B257</f>
        <v>0</v>
      </c>
      <c r="D254" s="84">
        <f t="shared" si="8"/>
        <v>0</v>
      </c>
      <c r="E254" s="84">
        <f t="shared" si="9"/>
        <v>0</v>
      </c>
      <c r="F254" s="85">
        <f>Invoice!G257</f>
        <v>0</v>
      </c>
      <c r="G254" s="86">
        <f t="shared" si="10"/>
        <v>0</v>
      </c>
    </row>
    <row r="255" spans="1:7" s="83" customFormat="1" hidden="1">
      <c r="A255" s="99" t="str">
        <f>Invoice!F258</f>
        <v>Exchange rate :</v>
      </c>
      <c r="B255" s="78">
        <f>Invoice!C258</f>
        <v>0</v>
      </c>
      <c r="C255" s="79">
        <f>Invoice!B258</f>
        <v>0</v>
      </c>
      <c r="D255" s="84">
        <f t="shared" si="8"/>
        <v>0</v>
      </c>
      <c r="E255" s="84">
        <f t="shared" si="9"/>
        <v>0</v>
      </c>
      <c r="F255" s="85">
        <f>Invoice!G258</f>
        <v>0</v>
      </c>
      <c r="G255" s="86">
        <f t="shared" si="10"/>
        <v>0</v>
      </c>
    </row>
    <row r="256" spans="1:7" s="83" customFormat="1" hidden="1">
      <c r="A256" s="99" t="str">
        <f>Invoice!F259</f>
        <v>Exchange rate :</v>
      </c>
      <c r="B256" s="78">
        <f>Invoice!C259</f>
        <v>0</v>
      </c>
      <c r="C256" s="79">
        <f>Invoice!B259</f>
        <v>0</v>
      </c>
      <c r="D256" s="84">
        <f t="shared" ref="D256:D319" si="11">F256/$D$14</f>
        <v>0</v>
      </c>
      <c r="E256" s="84">
        <f t="shared" ref="E256:E319" si="12">G256/$D$14</f>
        <v>0</v>
      </c>
      <c r="F256" s="85">
        <f>Invoice!G259</f>
        <v>0</v>
      </c>
      <c r="G256" s="86">
        <f t="shared" ref="G256:G319" si="13">C256*F256</f>
        <v>0</v>
      </c>
    </row>
    <row r="257" spans="1:7" s="83" customFormat="1" hidden="1">
      <c r="A257" s="99" t="str">
        <f>Invoice!F260</f>
        <v>Exchange rate :</v>
      </c>
      <c r="B257" s="78">
        <f>Invoice!C260</f>
        <v>0</v>
      </c>
      <c r="C257" s="79">
        <f>Invoice!B260</f>
        <v>0</v>
      </c>
      <c r="D257" s="84">
        <f t="shared" si="11"/>
        <v>0</v>
      </c>
      <c r="E257" s="84">
        <f t="shared" si="12"/>
        <v>0</v>
      </c>
      <c r="F257" s="85">
        <f>Invoice!G260</f>
        <v>0</v>
      </c>
      <c r="G257" s="86">
        <f t="shared" si="13"/>
        <v>0</v>
      </c>
    </row>
    <row r="258" spans="1:7" s="83" customFormat="1" hidden="1">
      <c r="A258" s="99" t="str">
        <f>Invoice!F261</f>
        <v>Exchange rate :</v>
      </c>
      <c r="B258" s="78">
        <f>Invoice!C261</f>
        <v>0</v>
      </c>
      <c r="C258" s="79">
        <f>Invoice!B261</f>
        <v>0</v>
      </c>
      <c r="D258" s="84">
        <f t="shared" si="11"/>
        <v>0</v>
      </c>
      <c r="E258" s="84">
        <f t="shared" si="12"/>
        <v>0</v>
      </c>
      <c r="F258" s="85">
        <f>Invoice!G261</f>
        <v>0</v>
      </c>
      <c r="G258" s="86">
        <f t="shared" si="13"/>
        <v>0</v>
      </c>
    </row>
    <row r="259" spans="1:7" s="83" customFormat="1" hidden="1">
      <c r="A259" s="99" t="str">
        <f>Invoice!F262</f>
        <v>Exchange rate :</v>
      </c>
      <c r="B259" s="78">
        <f>Invoice!C262</f>
        <v>0</v>
      </c>
      <c r="C259" s="79">
        <f>Invoice!B262</f>
        <v>0</v>
      </c>
      <c r="D259" s="84">
        <f t="shared" si="11"/>
        <v>0</v>
      </c>
      <c r="E259" s="84">
        <f t="shared" si="12"/>
        <v>0</v>
      </c>
      <c r="F259" s="85">
        <f>Invoice!G262</f>
        <v>0</v>
      </c>
      <c r="G259" s="86">
        <f t="shared" si="13"/>
        <v>0</v>
      </c>
    </row>
    <row r="260" spans="1:7" s="83" customFormat="1" hidden="1">
      <c r="A260" s="99" t="str">
        <f>Invoice!F263</f>
        <v>Exchange rate :</v>
      </c>
      <c r="B260" s="78">
        <f>Invoice!C263</f>
        <v>0</v>
      </c>
      <c r="C260" s="79">
        <f>Invoice!B263</f>
        <v>0</v>
      </c>
      <c r="D260" s="84">
        <f t="shared" si="11"/>
        <v>0</v>
      </c>
      <c r="E260" s="84">
        <f t="shared" si="12"/>
        <v>0</v>
      </c>
      <c r="F260" s="85">
        <f>Invoice!G263</f>
        <v>0</v>
      </c>
      <c r="G260" s="86">
        <f t="shared" si="13"/>
        <v>0</v>
      </c>
    </row>
    <row r="261" spans="1:7" s="83" customFormat="1" hidden="1">
      <c r="A261" s="99" t="str">
        <f>Invoice!F264</f>
        <v>Exchange rate :</v>
      </c>
      <c r="B261" s="78">
        <f>Invoice!C264</f>
        <v>0</v>
      </c>
      <c r="C261" s="79">
        <f>Invoice!B264</f>
        <v>0</v>
      </c>
      <c r="D261" s="84">
        <f t="shared" si="11"/>
        <v>0</v>
      </c>
      <c r="E261" s="84">
        <f t="shared" si="12"/>
        <v>0</v>
      </c>
      <c r="F261" s="85">
        <f>Invoice!G264</f>
        <v>0</v>
      </c>
      <c r="G261" s="86">
        <f t="shared" si="13"/>
        <v>0</v>
      </c>
    </row>
    <row r="262" spans="1:7" s="83" customFormat="1" hidden="1">
      <c r="A262" s="99" t="str">
        <f>Invoice!F265</f>
        <v>Exchange rate :</v>
      </c>
      <c r="B262" s="78">
        <f>Invoice!C265</f>
        <v>0</v>
      </c>
      <c r="C262" s="79">
        <f>Invoice!B265</f>
        <v>0</v>
      </c>
      <c r="D262" s="84">
        <f t="shared" si="11"/>
        <v>0</v>
      </c>
      <c r="E262" s="84">
        <f t="shared" si="12"/>
        <v>0</v>
      </c>
      <c r="F262" s="85">
        <f>Invoice!G265</f>
        <v>0</v>
      </c>
      <c r="G262" s="86">
        <f t="shared" si="13"/>
        <v>0</v>
      </c>
    </row>
    <row r="263" spans="1:7" s="83" customFormat="1" hidden="1">
      <c r="A263" s="99" t="str">
        <f>Invoice!F266</f>
        <v>Exchange rate :</v>
      </c>
      <c r="B263" s="78">
        <f>Invoice!C266</f>
        <v>0</v>
      </c>
      <c r="C263" s="79">
        <f>Invoice!B266</f>
        <v>0</v>
      </c>
      <c r="D263" s="84">
        <f t="shared" si="11"/>
        <v>0</v>
      </c>
      <c r="E263" s="84">
        <f t="shared" si="12"/>
        <v>0</v>
      </c>
      <c r="F263" s="85">
        <f>Invoice!G266</f>
        <v>0</v>
      </c>
      <c r="G263" s="86">
        <f t="shared" si="13"/>
        <v>0</v>
      </c>
    </row>
    <row r="264" spans="1:7" s="83" customFormat="1" hidden="1">
      <c r="A264" s="99" t="str">
        <f>Invoice!F267</f>
        <v>Exchange rate :</v>
      </c>
      <c r="B264" s="78">
        <f>Invoice!C267</f>
        <v>0</v>
      </c>
      <c r="C264" s="79">
        <f>Invoice!B267</f>
        <v>0</v>
      </c>
      <c r="D264" s="84">
        <f t="shared" si="11"/>
        <v>0</v>
      </c>
      <c r="E264" s="84">
        <f t="shared" si="12"/>
        <v>0</v>
      </c>
      <c r="F264" s="85">
        <f>Invoice!G267</f>
        <v>0</v>
      </c>
      <c r="G264" s="86">
        <f t="shared" si="13"/>
        <v>0</v>
      </c>
    </row>
    <row r="265" spans="1:7" s="83" customFormat="1" hidden="1">
      <c r="A265" s="99" t="str">
        <f>Invoice!F268</f>
        <v>Exchange rate :</v>
      </c>
      <c r="B265" s="78">
        <f>Invoice!C268</f>
        <v>0</v>
      </c>
      <c r="C265" s="79">
        <f>Invoice!B268</f>
        <v>0</v>
      </c>
      <c r="D265" s="84">
        <f t="shared" si="11"/>
        <v>0</v>
      </c>
      <c r="E265" s="84">
        <f t="shared" si="12"/>
        <v>0</v>
      </c>
      <c r="F265" s="85">
        <f>Invoice!G268</f>
        <v>0</v>
      </c>
      <c r="G265" s="86">
        <f t="shared" si="13"/>
        <v>0</v>
      </c>
    </row>
    <row r="266" spans="1:7" s="83" customFormat="1" hidden="1">
      <c r="A266" s="99" t="str">
        <f>Invoice!F269</f>
        <v>Exchange rate :</v>
      </c>
      <c r="B266" s="78">
        <f>Invoice!C269</f>
        <v>0</v>
      </c>
      <c r="C266" s="79">
        <f>Invoice!B269</f>
        <v>0</v>
      </c>
      <c r="D266" s="84">
        <f t="shared" si="11"/>
        <v>0</v>
      </c>
      <c r="E266" s="84">
        <f t="shared" si="12"/>
        <v>0</v>
      </c>
      <c r="F266" s="85">
        <f>Invoice!G269</f>
        <v>0</v>
      </c>
      <c r="G266" s="86">
        <f t="shared" si="13"/>
        <v>0</v>
      </c>
    </row>
    <row r="267" spans="1:7" s="83" customFormat="1" hidden="1">
      <c r="A267" s="99" t="str">
        <f>Invoice!F270</f>
        <v>Exchange rate :</v>
      </c>
      <c r="B267" s="78">
        <f>Invoice!C270</f>
        <v>0</v>
      </c>
      <c r="C267" s="79">
        <f>Invoice!B270</f>
        <v>0</v>
      </c>
      <c r="D267" s="84">
        <f t="shared" si="11"/>
        <v>0</v>
      </c>
      <c r="E267" s="84">
        <f t="shared" si="12"/>
        <v>0</v>
      </c>
      <c r="F267" s="85">
        <f>Invoice!G270</f>
        <v>0</v>
      </c>
      <c r="G267" s="86">
        <f t="shared" si="13"/>
        <v>0</v>
      </c>
    </row>
    <row r="268" spans="1:7" s="83" customFormat="1" hidden="1">
      <c r="A268" s="99" t="str">
        <f>Invoice!F271</f>
        <v>Exchange rate :</v>
      </c>
      <c r="B268" s="78">
        <f>Invoice!C271</f>
        <v>0</v>
      </c>
      <c r="C268" s="79">
        <f>Invoice!B271</f>
        <v>0</v>
      </c>
      <c r="D268" s="84">
        <f t="shared" si="11"/>
        <v>0</v>
      </c>
      <c r="E268" s="84">
        <f t="shared" si="12"/>
        <v>0</v>
      </c>
      <c r="F268" s="85">
        <f>Invoice!G271</f>
        <v>0</v>
      </c>
      <c r="G268" s="86">
        <f t="shared" si="13"/>
        <v>0</v>
      </c>
    </row>
    <row r="269" spans="1:7" s="83" customFormat="1" hidden="1">
      <c r="A269" s="99" t="str">
        <f>Invoice!F272</f>
        <v>Exchange rate :</v>
      </c>
      <c r="B269" s="78">
        <f>Invoice!C272</f>
        <v>0</v>
      </c>
      <c r="C269" s="79">
        <f>Invoice!B272</f>
        <v>0</v>
      </c>
      <c r="D269" s="84">
        <f t="shared" si="11"/>
        <v>0</v>
      </c>
      <c r="E269" s="84">
        <f t="shared" si="12"/>
        <v>0</v>
      </c>
      <c r="F269" s="85">
        <f>Invoice!G272</f>
        <v>0</v>
      </c>
      <c r="G269" s="86">
        <f t="shared" si="13"/>
        <v>0</v>
      </c>
    </row>
    <row r="270" spans="1:7" s="83" customFormat="1" hidden="1">
      <c r="A270" s="99" t="str">
        <f>Invoice!F273</f>
        <v>Exchange rate :</v>
      </c>
      <c r="B270" s="78">
        <f>Invoice!C273</f>
        <v>0</v>
      </c>
      <c r="C270" s="79">
        <f>Invoice!B273</f>
        <v>0</v>
      </c>
      <c r="D270" s="84">
        <f t="shared" si="11"/>
        <v>0</v>
      </c>
      <c r="E270" s="84">
        <f t="shared" si="12"/>
        <v>0</v>
      </c>
      <c r="F270" s="85">
        <f>Invoice!G273</f>
        <v>0</v>
      </c>
      <c r="G270" s="86">
        <f t="shared" si="13"/>
        <v>0</v>
      </c>
    </row>
    <row r="271" spans="1:7" s="83" customFormat="1" hidden="1">
      <c r="A271" s="99" t="str">
        <f>Invoice!F274</f>
        <v>Exchange rate :</v>
      </c>
      <c r="B271" s="78">
        <f>Invoice!C274</f>
        <v>0</v>
      </c>
      <c r="C271" s="79">
        <f>Invoice!B274</f>
        <v>0</v>
      </c>
      <c r="D271" s="84">
        <f t="shared" si="11"/>
        <v>0</v>
      </c>
      <c r="E271" s="84">
        <f t="shared" si="12"/>
        <v>0</v>
      </c>
      <c r="F271" s="85">
        <f>Invoice!G274</f>
        <v>0</v>
      </c>
      <c r="G271" s="86">
        <f t="shared" si="13"/>
        <v>0</v>
      </c>
    </row>
    <row r="272" spans="1:7" s="83" customFormat="1" hidden="1">
      <c r="A272" s="99" t="str">
        <f>Invoice!F275</f>
        <v>Exchange rate :</v>
      </c>
      <c r="B272" s="78">
        <f>Invoice!C275</f>
        <v>0</v>
      </c>
      <c r="C272" s="79">
        <f>Invoice!B275</f>
        <v>0</v>
      </c>
      <c r="D272" s="84">
        <f t="shared" si="11"/>
        <v>0</v>
      </c>
      <c r="E272" s="84">
        <f t="shared" si="12"/>
        <v>0</v>
      </c>
      <c r="F272" s="85">
        <f>Invoice!G275</f>
        <v>0</v>
      </c>
      <c r="G272" s="86">
        <f t="shared" si="13"/>
        <v>0</v>
      </c>
    </row>
    <row r="273" spans="1:7" s="83" customFormat="1" hidden="1">
      <c r="A273" s="99" t="str">
        <f>Invoice!F276</f>
        <v>Exchange rate :</v>
      </c>
      <c r="B273" s="78">
        <f>Invoice!C276</f>
        <v>0</v>
      </c>
      <c r="C273" s="79">
        <f>Invoice!B276</f>
        <v>0</v>
      </c>
      <c r="D273" s="84">
        <f t="shared" si="11"/>
        <v>0</v>
      </c>
      <c r="E273" s="84">
        <f t="shared" si="12"/>
        <v>0</v>
      </c>
      <c r="F273" s="85">
        <f>Invoice!G276</f>
        <v>0</v>
      </c>
      <c r="G273" s="86">
        <f t="shared" si="13"/>
        <v>0</v>
      </c>
    </row>
    <row r="274" spans="1:7" s="83" customFormat="1" hidden="1">
      <c r="A274" s="99" t="str">
        <f>Invoice!F277</f>
        <v>Exchange rate :</v>
      </c>
      <c r="B274" s="78">
        <f>Invoice!C277</f>
        <v>0</v>
      </c>
      <c r="C274" s="79">
        <f>Invoice!B277</f>
        <v>0</v>
      </c>
      <c r="D274" s="84">
        <f t="shared" si="11"/>
        <v>0</v>
      </c>
      <c r="E274" s="84">
        <f t="shared" si="12"/>
        <v>0</v>
      </c>
      <c r="F274" s="85">
        <f>Invoice!G277</f>
        <v>0</v>
      </c>
      <c r="G274" s="86">
        <f t="shared" si="13"/>
        <v>0</v>
      </c>
    </row>
    <row r="275" spans="1:7" s="83" customFormat="1" hidden="1">
      <c r="A275" s="99" t="str">
        <f>Invoice!F278</f>
        <v>Exchange rate :</v>
      </c>
      <c r="B275" s="78">
        <f>Invoice!C278</f>
        <v>0</v>
      </c>
      <c r="C275" s="79">
        <f>Invoice!B278</f>
        <v>0</v>
      </c>
      <c r="D275" s="84">
        <f t="shared" si="11"/>
        <v>0</v>
      </c>
      <c r="E275" s="84">
        <f t="shared" si="12"/>
        <v>0</v>
      </c>
      <c r="F275" s="85">
        <f>Invoice!G278</f>
        <v>0</v>
      </c>
      <c r="G275" s="86">
        <f t="shared" si="13"/>
        <v>0</v>
      </c>
    </row>
    <row r="276" spans="1:7" s="83" customFormat="1" hidden="1">
      <c r="A276" s="99" t="str">
        <f>Invoice!F279</f>
        <v>Exchange rate :</v>
      </c>
      <c r="B276" s="78">
        <f>Invoice!C279</f>
        <v>0</v>
      </c>
      <c r="C276" s="79">
        <f>Invoice!B279</f>
        <v>0</v>
      </c>
      <c r="D276" s="84">
        <f t="shared" si="11"/>
        <v>0</v>
      </c>
      <c r="E276" s="84">
        <f t="shared" si="12"/>
        <v>0</v>
      </c>
      <c r="F276" s="85">
        <f>Invoice!G279</f>
        <v>0</v>
      </c>
      <c r="G276" s="86">
        <f t="shared" si="13"/>
        <v>0</v>
      </c>
    </row>
    <row r="277" spans="1:7" s="83" customFormat="1" hidden="1">
      <c r="A277" s="99" t="str">
        <f>Invoice!F280</f>
        <v>Exchange rate :</v>
      </c>
      <c r="B277" s="78">
        <f>Invoice!C280</f>
        <v>0</v>
      </c>
      <c r="C277" s="79">
        <f>Invoice!B280</f>
        <v>0</v>
      </c>
      <c r="D277" s="84">
        <f t="shared" si="11"/>
        <v>0</v>
      </c>
      <c r="E277" s="84">
        <f t="shared" si="12"/>
        <v>0</v>
      </c>
      <c r="F277" s="85">
        <f>Invoice!G280</f>
        <v>0</v>
      </c>
      <c r="G277" s="86">
        <f t="shared" si="13"/>
        <v>0</v>
      </c>
    </row>
    <row r="278" spans="1:7" s="83" customFormat="1" hidden="1">
      <c r="A278" s="99" t="str">
        <f>Invoice!F281</f>
        <v>Exchange rate :</v>
      </c>
      <c r="B278" s="78">
        <f>Invoice!C281</f>
        <v>0</v>
      </c>
      <c r="C278" s="79">
        <f>Invoice!B281</f>
        <v>0</v>
      </c>
      <c r="D278" s="84">
        <f t="shared" si="11"/>
        <v>0</v>
      </c>
      <c r="E278" s="84">
        <f t="shared" si="12"/>
        <v>0</v>
      </c>
      <c r="F278" s="85">
        <f>Invoice!G281</f>
        <v>0</v>
      </c>
      <c r="G278" s="86">
        <f t="shared" si="13"/>
        <v>0</v>
      </c>
    </row>
    <row r="279" spans="1:7" s="83" customFormat="1" hidden="1">
      <c r="A279" s="99" t="str">
        <f>Invoice!F282</f>
        <v>Exchange rate :</v>
      </c>
      <c r="B279" s="78">
        <f>Invoice!C282</f>
        <v>0</v>
      </c>
      <c r="C279" s="79">
        <f>Invoice!B282</f>
        <v>0</v>
      </c>
      <c r="D279" s="84">
        <f t="shared" si="11"/>
        <v>0</v>
      </c>
      <c r="E279" s="84">
        <f t="shared" si="12"/>
        <v>0</v>
      </c>
      <c r="F279" s="85">
        <f>Invoice!G282</f>
        <v>0</v>
      </c>
      <c r="G279" s="86">
        <f t="shared" si="13"/>
        <v>0</v>
      </c>
    </row>
    <row r="280" spans="1:7" s="83" customFormat="1" hidden="1">
      <c r="A280" s="99" t="str">
        <f>Invoice!F283</f>
        <v>Exchange rate :</v>
      </c>
      <c r="B280" s="78">
        <f>Invoice!C283</f>
        <v>0</v>
      </c>
      <c r="C280" s="79">
        <f>Invoice!B283</f>
        <v>0</v>
      </c>
      <c r="D280" s="84">
        <f t="shared" si="11"/>
        <v>0</v>
      </c>
      <c r="E280" s="84">
        <f t="shared" si="12"/>
        <v>0</v>
      </c>
      <c r="F280" s="85">
        <f>Invoice!G283</f>
        <v>0</v>
      </c>
      <c r="G280" s="86">
        <f t="shared" si="13"/>
        <v>0</v>
      </c>
    </row>
    <row r="281" spans="1:7" s="83" customFormat="1" hidden="1">
      <c r="A281" s="99" t="str">
        <f>Invoice!F284</f>
        <v>Exchange rate :</v>
      </c>
      <c r="B281" s="78">
        <f>Invoice!C284</f>
        <v>0</v>
      </c>
      <c r="C281" s="79">
        <f>Invoice!B284</f>
        <v>0</v>
      </c>
      <c r="D281" s="84">
        <f t="shared" si="11"/>
        <v>0</v>
      </c>
      <c r="E281" s="84">
        <f t="shared" si="12"/>
        <v>0</v>
      </c>
      <c r="F281" s="85">
        <f>Invoice!G284</f>
        <v>0</v>
      </c>
      <c r="G281" s="86">
        <f t="shared" si="13"/>
        <v>0</v>
      </c>
    </row>
    <row r="282" spans="1:7" s="83" customFormat="1" hidden="1">
      <c r="A282" s="99" t="str">
        <f>Invoice!F285</f>
        <v>Exchange rate :</v>
      </c>
      <c r="B282" s="78">
        <f>Invoice!C285</f>
        <v>0</v>
      </c>
      <c r="C282" s="79">
        <f>Invoice!B285</f>
        <v>0</v>
      </c>
      <c r="D282" s="84">
        <f t="shared" si="11"/>
        <v>0</v>
      </c>
      <c r="E282" s="84">
        <f t="shared" si="12"/>
        <v>0</v>
      </c>
      <c r="F282" s="85">
        <f>Invoice!G285</f>
        <v>0</v>
      </c>
      <c r="G282" s="86">
        <f t="shared" si="13"/>
        <v>0</v>
      </c>
    </row>
    <row r="283" spans="1:7" s="83" customFormat="1" hidden="1">
      <c r="A283" s="99" t="str">
        <f>Invoice!F286</f>
        <v>Exchange rate :</v>
      </c>
      <c r="B283" s="78">
        <f>Invoice!C286</f>
        <v>0</v>
      </c>
      <c r="C283" s="79">
        <f>Invoice!B286</f>
        <v>0</v>
      </c>
      <c r="D283" s="84">
        <f t="shared" si="11"/>
        <v>0</v>
      </c>
      <c r="E283" s="84">
        <f t="shared" si="12"/>
        <v>0</v>
      </c>
      <c r="F283" s="85">
        <f>Invoice!G286</f>
        <v>0</v>
      </c>
      <c r="G283" s="86">
        <f t="shared" si="13"/>
        <v>0</v>
      </c>
    </row>
    <row r="284" spans="1:7" s="83" customFormat="1" hidden="1">
      <c r="A284" s="99" t="str">
        <f>Invoice!F287</f>
        <v>Exchange rate :</v>
      </c>
      <c r="B284" s="78">
        <f>Invoice!C287</f>
        <v>0</v>
      </c>
      <c r="C284" s="79">
        <f>Invoice!B287</f>
        <v>0</v>
      </c>
      <c r="D284" s="84">
        <f t="shared" si="11"/>
        <v>0</v>
      </c>
      <c r="E284" s="84">
        <f t="shared" si="12"/>
        <v>0</v>
      </c>
      <c r="F284" s="85">
        <f>Invoice!G287</f>
        <v>0</v>
      </c>
      <c r="G284" s="86">
        <f t="shared" si="13"/>
        <v>0</v>
      </c>
    </row>
    <row r="285" spans="1:7" s="83" customFormat="1" hidden="1">
      <c r="A285" s="99" t="str">
        <f>Invoice!F288</f>
        <v>Exchange rate :</v>
      </c>
      <c r="B285" s="78">
        <f>Invoice!C288</f>
        <v>0</v>
      </c>
      <c r="C285" s="79">
        <f>Invoice!B288</f>
        <v>0</v>
      </c>
      <c r="D285" s="84">
        <f t="shared" si="11"/>
        <v>0</v>
      </c>
      <c r="E285" s="84">
        <f t="shared" si="12"/>
        <v>0</v>
      </c>
      <c r="F285" s="85">
        <f>Invoice!G288</f>
        <v>0</v>
      </c>
      <c r="G285" s="86">
        <f t="shared" si="13"/>
        <v>0</v>
      </c>
    </row>
    <row r="286" spans="1:7" s="83" customFormat="1" hidden="1">
      <c r="A286" s="99" t="str">
        <f>Invoice!F289</f>
        <v>Exchange rate :</v>
      </c>
      <c r="B286" s="78">
        <f>Invoice!C289</f>
        <v>0</v>
      </c>
      <c r="C286" s="79">
        <f>Invoice!B289</f>
        <v>0</v>
      </c>
      <c r="D286" s="84">
        <f t="shared" si="11"/>
        <v>0</v>
      </c>
      <c r="E286" s="84">
        <f t="shared" si="12"/>
        <v>0</v>
      </c>
      <c r="F286" s="85">
        <f>Invoice!G289</f>
        <v>0</v>
      </c>
      <c r="G286" s="86">
        <f t="shared" si="13"/>
        <v>0</v>
      </c>
    </row>
    <row r="287" spans="1:7" s="83" customFormat="1" hidden="1">
      <c r="A287" s="99" t="str">
        <f>Invoice!F290</f>
        <v>Exchange rate :</v>
      </c>
      <c r="B287" s="78">
        <f>Invoice!C290</f>
        <v>0</v>
      </c>
      <c r="C287" s="79">
        <f>Invoice!B290</f>
        <v>0</v>
      </c>
      <c r="D287" s="84">
        <f t="shared" si="11"/>
        <v>0</v>
      </c>
      <c r="E287" s="84">
        <f t="shared" si="12"/>
        <v>0</v>
      </c>
      <c r="F287" s="85">
        <f>Invoice!G290</f>
        <v>0</v>
      </c>
      <c r="G287" s="86">
        <f t="shared" si="13"/>
        <v>0</v>
      </c>
    </row>
    <row r="288" spans="1:7" s="83" customFormat="1" hidden="1">
      <c r="A288" s="99" t="str">
        <f>Invoice!F291</f>
        <v>Exchange rate :</v>
      </c>
      <c r="B288" s="78">
        <f>Invoice!C291</f>
        <v>0</v>
      </c>
      <c r="C288" s="79">
        <f>Invoice!B291</f>
        <v>0</v>
      </c>
      <c r="D288" s="84">
        <f t="shared" si="11"/>
        <v>0</v>
      </c>
      <c r="E288" s="84">
        <f t="shared" si="12"/>
        <v>0</v>
      </c>
      <c r="F288" s="85">
        <f>Invoice!G291</f>
        <v>0</v>
      </c>
      <c r="G288" s="86">
        <f t="shared" si="13"/>
        <v>0</v>
      </c>
    </row>
    <row r="289" spans="1:7" s="83" customFormat="1" hidden="1">
      <c r="A289" s="99" t="str">
        <f>Invoice!F292</f>
        <v>Exchange rate :</v>
      </c>
      <c r="B289" s="78">
        <f>Invoice!C292</f>
        <v>0</v>
      </c>
      <c r="C289" s="79">
        <f>Invoice!B292</f>
        <v>0</v>
      </c>
      <c r="D289" s="84">
        <f t="shared" si="11"/>
        <v>0</v>
      </c>
      <c r="E289" s="84">
        <f t="shared" si="12"/>
        <v>0</v>
      </c>
      <c r="F289" s="85">
        <f>Invoice!G292</f>
        <v>0</v>
      </c>
      <c r="G289" s="86">
        <f t="shared" si="13"/>
        <v>0</v>
      </c>
    </row>
    <row r="290" spans="1:7" s="83" customFormat="1" hidden="1">
      <c r="A290" s="99" t="str">
        <f>Invoice!F293</f>
        <v>Exchange rate :</v>
      </c>
      <c r="B290" s="78">
        <f>Invoice!C293</f>
        <v>0</v>
      </c>
      <c r="C290" s="79">
        <f>Invoice!B293</f>
        <v>0</v>
      </c>
      <c r="D290" s="84">
        <f t="shared" si="11"/>
        <v>0</v>
      </c>
      <c r="E290" s="84">
        <f t="shared" si="12"/>
        <v>0</v>
      </c>
      <c r="F290" s="85">
        <f>Invoice!G293</f>
        <v>0</v>
      </c>
      <c r="G290" s="86">
        <f t="shared" si="13"/>
        <v>0</v>
      </c>
    </row>
    <row r="291" spans="1:7" s="83" customFormat="1" hidden="1">
      <c r="A291" s="99" t="str">
        <f>Invoice!F294</f>
        <v>Exchange rate :</v>
      </c>
      <c r="B291" s="78">
        <f>Invoice!C294</f>
        <v>0</v>
      </c>
      <c r="C291" s="79">
        <f>Invoice!B294</f>
        <v>0</v>
      </c>
      <c r="D291" s="84">
        <f t="shared" si="11"/>
        <v>0</v>
      </c>
      <c r="E291" s="84">
        <f t="shared" si="12"/>
        <v>0</v>
      </c>
      <c r="F291" s="85">
        <f>Invoice!G294</f>
        <v>0</v>
      </c>
      <c r="G291" s="86">
        <f t="shared" si="13"/>
        <v>0</v>
      </c>
    </row>
    <row r="292" spans="1:7" s="83" customFormat="1" hidden="1">
      <c r="A292" s="99" t="str">
        <f>Invoice!F295</f>
        <v>Exchange rate :</v>
      </c>
      <c r="B292" s="78">
        <f>Invoice!C295</f>
        <v>0</v>
      </c>
      <c r="C292" s="79">
        <f>Invoice!B295</f>
        <v>0</v>
      </c>
      <c r="D292" s="84">
        <f t="shared" si="11"/>
        <v>0</v>
      </c>
      <c r="E292" s="84">
        <f t="shared" si="12"/>
        <v>0</v>
      </c>
      <c r="F292" s="85">
        <f>Invoice!G295</f>
        <v>0</v>
      </c>
      <c r="G292" s="86">
        <f t="shared" si="13"/>
        <v>0</v>
      </c>
    </row>
    <row r="293" spans="1:7" s="83" customFormat="1" hidden="1">
      <c r="A293" s="99" t="str">
        <f>Invoice!F296</f>
        <v>Exchange rate :</v>
      </c>
      <c r="B293" s="78">
        <f>Invoice!C296</f>
        <v>0</v>
      </c>
      <c r="C293" s="79">
        <f>Invoice!B296</f>
        <v>0</v>
      </c>
      <c r="D293" s="84">
        <f t="shared" si="11"/>
        <v>0</v>
      </c>
      <c r="E293" s="84">
        <f t="shared" si="12"/>
        <v>0</v>
      </c>
      <c r="F293" s="85">
        <f>Invoice!G296</f>
        <v>0</v>
      </c>
      <c r="G293" s="86">
        <f t="shared" si="13"/>
        <v>0</v>
      </c>
    </row>
    <row r="294" spans="1:7" s="83" customFormat="1" hidden="1">
      <c r="A294" s="99" t="str">
        <f>Invoice!F297</f>
        <v>Exchange rate :</v>
      </c>
      <c r="B294" s="78">
        <f>Invoice!C297</f>
        <v>0</v>
      </c>
      <c r="C294" s="79">
        <f>Invoice!B297</f>
        <v>0</v>
      </c>
      <c r="D294" s="84">
        <f t="shared" si="11"/>
        <v>0</v>
      </c>
      <c r="E294" s="84">
        <f t="shared" si="12"/>
        <v>0</v>
      </c>
      <c r="F294" s="85">
        <f>Invoice!G297</f>
        <v>0</v>
      </c>
      <c r="G294" s="86">
        <f t="shared" si="13"/>
        <v>0</v>
      </c>
    </row>
    <row r="295" spans="1:7" s="83" customFormat="1" hidden="1">
      <c r="A295" s="99" t="str">
        <f>Invoice!F298</f>
        <v>Exchange rate :</v>
      </c>
      <c r="B295" s="78">
        <f>Invoice!C298</f>
        <v>0</v>
      </c>
      <c r="C295" s="79">
        <f>Invoice!B298</f>
        <v>0</v>
      </c>
      <c r="D295" s="84">
        <f t="shared" si="11"/>
        <v>0</v>
      </c>
      <c r="E295" s="84">
        <f t="shared" si="12"/>
        <v>0</v>
      </c>
      <c r="F295" s="85">
        <f>Invoice!G298</f>
        <v>0</v>
      </c>
      <c r="G295" s="86">
        <f t="shared" si="13"/>
        <v>0</v>
      </c>
    </row>
    <row r="296" spans="1:7" s="83" customFormat="1" hidden="1">
      <c r="A296" s="99" t="str">
        <f>Invoice!F299</f>
        <v>Exchange rate :</v>
      </c>
      <c r="B296" s="78">
        <f>Invoice!C299</f>
        <v>0</v>
      </c>
      <c r="C296" s="79">
        <f>Invoice!B299</f>
        <v>0</v>
      </c>
      <c r="D296" s="84">
        <f t="shared" si="11"/>
        <v>0</v>
      </c>
      <c r="E296" s="84">
        <f t="shared" si="12"/>
        <v>0</v>
      </c>
      <c r="F296" s="85">
        <f>Invoice!G299</f>
        <v>0</v>
      </c>
      <c r="G296" s="86">
        <f t="shared" si="13"/>
        <v>0</v>
      </c>
    </row>
    <row r="297" spans="1:7" s="83" customFormat="1" hidden="1">
      <c r="A297" s="99" t="str">
        <f>Invoice!F300</f>
        <v>Exchange rate :</v>
      </c>
      <c r="B297" s="78">
        <f>Invoice!C300</f>
        <v>0</v>
      </c>
      <c r="C297" s="79">
        <f>Invoice!B300</f>
        <v>0</v>
      </c>
      <c r="D297" s="84">
        <f t="shared" si="11"/>
        <v>0</v>
      </c>
      <c r="E297" s="84">
        <f t="shared" si="12"/>
        <v>0</v>
      </c>
      <c r="F297" s="85">
        <f>Invoice!G300</f>
        <v>0</v>
      </c>
      <c r="G297" s="86">
        <f t="shared" si="13"/>
        <v>0</v>
      </c>
    </row>
    <row r="298" spans="1:7" s="83" customFormat="1" hidden="1">
      <c r="A298" s="99" t="str">
        <f>Invoice!F301</f>
        <v>Exchange rate :</v>
      </c>
      <c r="B298" s="78">
        <f>Invoice!C301</f>
        <v>0</v>
      </c>
      <c r="C298" s="79">
        <f>Invoice!B301</f>
        <v>0</v>
      </c>
      <c r="D298" s="84">
        <f t="shared" si="11"/>
        <v>0</v>
      </c>
      <c r="E298" s="84">
        <f t="shared" si="12"/>
        <v>0</v>
      </c>
      <c r="F298" s="85">
        <f>Invoice!G301</f>
        <v>0</v>
      </c>
      <c r="G298" s="86">
        <f t="shared" si="13"/>
        <v>0</v>
      </c>
    </row>
    <row r="299" spans="1:7" s="83" customFormat="1" hidden="1">
      <c r="A299" s="99" t="str">
        <f>Invoice!F302</f>
        <v>Exchange rate :</v>
      </c>
      <c r="B299" s="78">
        <f>Invoice!C302</f>
        <v>0</v>
      </c>
      <c r="C299" s="79">
        <f>Invoice!B302</f>
        <v>0</v>
      </c>
      <c r="D299" s="84">
        <f t="shared" si="11"/>
        <v>0</v>
      </c>
      <c r="E299" s="84">
        <f t="shared" si="12"/>
        <v>0</v>
      </c>
      <c r="F299" s="85">
        <f>Invoice!G302</f>
        <v>0</v>
      </c>
      <c r="G299" s="86">
        <f t="shared" si="13"/>
        <v>0</v>
      </c>
    </row>
    <row r="300" spans="1:7" s="83" customFormat="1" hidden="1">
      <c r="A300" s="99" t="str">
        <f>Invoice!F303</f>
        <v>Exchange rate :</v>
      </c>
      <c r="B300" s="78">
        <f>Invoice!C303</f>
        <v>0</v>
      </c>
      <c r="C300" s="79">
        <f>Invoice!B303</f>
        <v>0</v>
      </c>
      <c r="D300" s="84">
        <f t="shared" si="11"/>
        <v>0</v>
      </c>
      <c r="E300" s="84">
        <f t="shared" si="12"/>
        <v>0</v>
      </c>
      <c r="F300" s="85">
        <f>Invoice!G303</f>
        <v>0</v>
      </c>
      <c r="G300" s="86">
        <f t="shared" si="13"/>
        <v>0</v>
      </c>
    </row>
    <row r="301" spans="1:7" s="83" customFormat="1" hidden="1">
      <c r="A301" s="99" t="str">
        <f>Invoice!F304</f>
        <v>Exchange rate :</v>
      </c>
      <c r="B301" s="78">
        <f>Invoice!C304</f>
        <v>0</v>
      </c>
      <c r="C301" s="79">
        <f>Invoice!B304</f>
        <v>0</v>
      </c>
      <c r="D301" s="84">
        <f t="shared" si="11"/>
        <v>0</v>
      </c>
      <c r="E301" s="84">
        <f t="shared" si="12"/>
        <v>0</v>
      </c>
      <c r="F301" s="85">
        <f>Invoice!G304</f>
        <v>0</v>
      </c>
      <c r="G301" s="86">
        <f t="shared" si="13"/>
        <v>0</v>
      </c>
    </row>
    <row r="302" spans="1:7" s="83" customFormat="1" hidden="1">
      <c r="A302" s="99" t="str">
        <f>Invoice!F305</f>
        <v>Exchange rate :</v>
      </c>
      <c r="B302" s="78">
        <f>Invoice!C305</f>
        <v>0</v>
      </c>
      <c r="C302" s="79">
        <f>Invoice!B305</f>
        <v>0</v>
      </c>
      <c r="D302" s="84">
        <f t="shared" si="11"/>
        <v>0</v>
      </c>
      <c r="E302" s="84">
        <f t="shared" si="12"/>
        <v>0</v>
      </c>
      <c r="F302" s="85">
        <f>Invoice!G305</f>
        <v>0</v>
      </c>
      <c r="G302" s="86">
        <f t="shared" si="13"/>
        <v>0</v>
      </c>
    </row>
    <row r="303" spans="1:7" s="83" customFormat="1" hidden="1">
      <c r="A303" s="99" t="str">
        <f>Invoice!F306</f>
        <v>Exchange rate :</v>
      </c>
      <c r="B303" s="78">
        <f>Invoice!C306</f>
        <v>0</v>
      </c>
      <c r="C303" s="79">
        <f>Invoice!B306</f>
        <v>0</v>
      </c>
      <c r="D303" s="84">
        <f t="shared" si="11"/>
        <v>0</v>
      </c>
      <c r="E303" s="84">
        <f t="shared" si="12"/>
        <v>0</v>
      </c>
      <c r="F303" s="85">
        <f>Invoice!G306</f>
        <v>0</v>
      </c>
      <c r="G303" s="86">
        <f t="shared" si="13"/>
        <v>0</v>
      </c>
    </row>
    <row r="304" spans="1:7" s="83" customFormat="1" hidden="1">
      <c r="A304" s="99" t="str">
        <f>Invoice!F307</f>
        <v>Exchange rate :</v>
      </c>
      <c r="B304" s="78">
        <f>Invoice!C307</f>
        <v>0</v>
      </c>
      <c r="C304" s="79">
        <f>Invoice!B307</f>
        <v>0</v>
      </c>
      <c r="D304" s="84">
        <f t="shared" si="11"/>
        <v>0</v>
      </c>
      <c r="E304" s="84">
        <f t="shared" si="12"/>
        <v>0</v>
      </c>
      <c r="F304" s="85">
        <f>Invoice!G307</f>
        <v>0</v>
      </c>
      <c r="G304" s="86">
        <f t="shared" si="13"/>
        <v>0</v>
      </c>
    </row>
    <row r="305" spans="1:7" s="83" customFormat="1" hidden="1">
      <c r="A305" s="99" t="str">
        <f>Invoice!F308</f>
        <v>Exchange rate :</v>
      </c>
      <c r="B305" s="78">
        <f>Invoice!C308</f>
        <v>0</v>
      </c>
      <c r="C305" s="79">
        <f>Invoice!B308</f>
        <v>0</v>
      </c>
      <c r="D305" s="84">
        <f t="shared" si="11"/>
        <v>0</v>
      </c>
      <c r="E305" s="84">
        <f t="shared" si="12"/>
        <v>0</v>
      </c>
      <c r="F305" s="85">
        <f>Invoice!G308</f>
        <v>0</v>
      </c>
      <c r="G305" s="86">
        <f t="shared" si="13"/>
        <v>0</v>
      </c>
    </row>
    <row r="306" spans="1:7" s="83" customFormat="1" hidden="1">
      <c r="A306" s="99" t="str">
        <f>Invoice!F309</f>
        <v>Exchange rate :</v>
      </c>
      <c r="B306" s="78">
        <f>Invoice!C309</f>
        <v>0</v>
      </c>
      <c r="C306" s="79">
        <f>Invoice!B309</f>
        <v>0</v>
      </c>
      <c r="D306" s="84">
        <f t="shared" si="11"/>
        <v>0</v>
      </c>
      <c r="E306" s="84">
        <f t="shared" si="12"/>
        <v>0</v>
      </c>
      <c r="F306" s="85">
        <f>Invoice!G309</f>
        <v>0</v>
      </c>
      <c r="G306" s="86">
        <f t="shared" si="13"/>
        <v>0</v>
      </c>
    </row>
    <row r="307" spans="1:7" s="83" customFormat="1" hidden="1">
      <c r="A307" s="99" t="str">
        <f>Invoice!F310</f>
        <v>Exchange rate :</v>
      </c>
      <c r="B307" s="78">
        <f>Invoice!C310</f>
        <v>0</v>
      </c>
      <c r="C307" s="79">
        <f>Invoice!B310</f>
        <v>0</v>
      </c>
      <c r="D307" s="84">
        <f t="shared" si="11"/>
        <v>0</v>
      </c>
      <c r="E307" s="84">
        <f t="shared" si="12"/>
        <v>0</v>
      </c>
      <c r="F307" s="85">
        <f>Invoice!G310</f>
        <v>0</v>
      </c>
      <c r="G307" s="86">
        <f t="shared" si="13"/>
        <v>0</v>
      </c>
    </row>
    <row r="308" spans="1:7" s="83" customFormat="1" hidden="1">
      <c r="A308" s="99" t="str">
        <f>Invoice!F311</f>
        <v>Exchange rate :</v>
      </c>
      <c r="B308" s="78">
        <f>Invoice!C311</f>
        <v>0</v>
      </c>
      <c r="C308" s="79">
        <f>Invoice!B311</f>
        <v>0</v>
      </c>
      <c r="D308" s="84">
        <f t="shared" si="11"/>
        <v>0</v>
      </c>
      <c r="E308" s="84">
        <f t="shared" si="12"/>
        <v>0</v>
      </c>
      <c r="F308" s="85">
        <f>Invoice!G311</f>
        <v>0</v>
      </c>
      <c r="G308" s="86">
        <f t="shared" si="13"/>
        <v>0</v>
      </c>
    </row>
    <row r="309" spans="1:7" s="83" customFormat="1" hidden="1">
      <c r="A309" s="99" t="str">
        <f>Invoice!F312</f>
        <v>Exchange rate :</v>
      </c>
      <c r="B309" s="78">
        <f>Invoice!C312</f>
        <v>0</v>
      </c>
      <c r="C309" s="79">
        <f>Invoice!B312</f>
        <v>0</v>
      </c>
      <c r="D309" s="84">
        <f t="shared" si="11"/>
        <v>0</v>
      </c>
      <c r="E309" s="84">
        <f t="shared" si="12"/>
        <v>0</v>
      </c>
      <c r="F309" s="85">
        <f>Invoice!G312</f>
        <v>0</v>
      </c>
      <c r="G309" s="86">
        <f t="shared" si="13"/>
        <v>0</v>
      </c>
    </row>
    <row r="310" spans="1:7" s="83" customFormat="1" hidden="1">
      <c r="A310" s="99" t="str">
        <f>Invoice!F313</f>
        <v>Exchange rate :</v>
      </c>
      <c r="B310" s="78">
        <f>Invoice!C313</f>
        <v>0</v>
      </c>
      <c r="C310" s="79">
        <f>Invoice!B313</f>
        <v>0</v>
      </c>
      <c r="D310" s="84">
        <f t="shared" si="11"/>
        <v>0</v>
      </c>
      <c r="E310" s="84">
        <f t="shared" si="12"/>
        <v>0</v>
      </c>
      <c r="F310" s="85">
        <f>Invoice!G313</f>
        <v>0</v>
      </c>
      <c r="G310" s="86">
        <f t="shared" si="13"/>
        <v>0</v>
      </c>
    </row>
    <row r="311" spans="1:7" s="83" customFormat="1" hidden="1">
      <c r="A311" s="99" t="str">
        <f>Invoice!F314</f>
        <v>Exchange rate :</v>
      </c>
      <c r="B311" s="78">
        <f>Invoice!C314</f>
        <v>0</v>
      </c>
      <c r="C311" s="79">
        <f>Invoice!B314</f>
        <v>0</v>
      </c>
      <c r="D311" s="84">
        <f t="shared" si="11"/>
        <v>0</v>
      </c>
      <c r="E311" s="84">
        <f t="shared" si="12"/>
        <v>0</v>
      </c>
      <c r="F311" s="85">
        <f>Invoice!G314</f>
        <v>0</v>
      </c>
      <c r="G311" s="86">
        <f t="shared" si="13"/>
        <v>0</v>
      </c>
    </row>
    <row r="312" spans="1:7" s="83" customFormat="1" hidden="1">
      <c r="A312" s="99" t="str">
        <f>Invoice!F315</f>
        <v>Exchange rate :</v>
      </c>
      <c r="B312" s="78">
        <f>Invoice!C315</f>
        <v>0</v>
      </c>
      <c r="C312" s="79">
        <f>Invoice!B315</f>
        <v>0</v>
      </c>
      <c r="D312" s="84">
        <f t="shared" si="11"/>
        <v>0</v>
      </c>
      <c r="E312" s="84">
        <f t="shared" si="12"/>
        <v>0</v>
      </c>
      <c r="F312" s="85">
        <f>Invoice!G315</f>
        <v>0</v>
      </c>
      <c r="G312" s="86">
        <f t="shared" si="13"/>
        <v>0</v>
      </c>
    </row>
    <row r="313" spans="1:7" s="83" customFormat="1" hidden="1">
      <c r="A313" s="99" t="str">
        <f>Invoice!F316</f>
        <v>Exchange rate :</v>
      </c>
      <c r="B313" s="78">
        <f>Invoice!C316</f>
        <v>0</v>
      </c>
      <c r="C313" s="79">
        <f>Invoice!B316</f>
        <v>0</v>
      </c>
      <c r="D313" s="84">
        <f t="shared" si="11"/>
        <v>0</v>
      </c>
      <c r="E313" s="84">
        <f t="shared" si="12"/>
        <v>0</v>
      </c>
      <c r="F313" s="85">
        <f>Invoice!G316</f>
        <v>0</v>
      </c>
      <c r="G313" s="86">
        <f t="shared" si="13"/>
        <v>0</v>
      </c>
    </row>
    <row r="314" spans="1:7" s="83" customFormat="1" hidden="1">
      <c r="A314" s="99" t="str">
        <f>Invoice!F317</f>
        <v>Exchange rate :</v>
      </c>
      <c r="B314" s="78">
        <f>Invoice!C317</f>
        <v>0</v>
      </c>
      <c r="C314" s="79">
        <f>Invoice!B317</f>
        <v>0</v>
      </c>
      <c r="D314" s="84">
        <f t="shared" si="11"/>
        <v>0</v>
      </c>
      <c r="E314" s="84">
        <f t="shared" si="12"/>
        <v>0</v>
      </c>
      <c r="F314" s="85">
        <f>Invoice!G317</f>
        <v>0</v>
      </c>
      <c r="G314" s="86">
        <f t="shared" si="13"/>
        <v>0</v>
      </c>
    </row>
    <row r="315" spans="1:7" s="83" customFormat="1" hidden="1">
      <c r="A315" s="99" t="str">
        <f>Invoice!F318</f>
        <v>Exchange rate :</v>
      </c>
      <c r="B315" s="78">
        <f>Invoice!C318</f>
        <v>0</v>
      </c>
      <c r="C315" s="79">
        <f>Invoice!B318</f>
        <v>0</v>
      </c>
      <c r="D315" s="84">
        <f t="shared" si="11"/>
        <v>0</v>
      </c>
      <c r="E315" s="84">
        <f t="shared" si="12"/>
        <v>0</v>
      </c>
      <c r="F315" s="85">
        <f>Invoice!G318</f>
        <v>0</v>
      </c>
      <c r="G315" s="86">
        <f t="shared" si="13"/>
        <v>0</v>
      </c>
    </row>
    <row r="316" spans="1:7" s="83" customFormat="1" hidden="1">
      <c r="A316" s="99" t="str">
        <f>Invoice!F319</f>
        <v>Exchange rate :</v>
      </c>
      <c r="B316" s="78">
        <f>Invoice!C319</f>
        <v>0</v>
      </c>
      <c r="C316" s="79">
        <f>Invoice!B319</f>
        <v>0</v>
      </c>
      <c r="D316" s="84">
        <f t="shared" si="11"/>
        <v>0</v>
      </c>
      <c r="E316" s="84">
        <f t="shared" si="12"/>
        <v>0</v>
      </c>
      <c r="F316" s="85">
        <f>Invoice!G319</f>
        <v>0</v>
      </c>
      <c r="G316" s="86">
        <f t="shared" si="13"/>
        <v>0</v>
      </c>
    </row>
    <row r="317" spans="1:7" s="83" customFormat="1" hidden="1">
      <c r="A317" s="99" t="str">
        <f>Invoice!F320</f>
        <v>Exchange rate :</v>
      </c>
      <c r="B317" s="78">
        <f>Invoice!C320</f>
        <v>0</v>
      </c>
      <c r="C317" s="79">
        <f>Invoice!B320</f>
        <v>0</v>
      </c>
      <c r="D317" s="84">
        <f t="shared" si="11"/>
        <v>0</v>
      </c>
      <c r="E317" s="84">
        <f t="shared" si="12"/>
        <v>0</v>
      </c>
      <c r="F317" s="85">
        <f>Invoice!G320</f>
        <v>0</v>
      </c>
      <c r="G317" s="86">
        <f t="shared" si="13"/>
        <v>0</v>
      </c>
    </row>
    <row r="318" spans="1:7" s="83" customFormat="1" hidden="1">
      <c r="A318" s="99" t="str">
        <f>Invoice!F321</f>
        <v>Exchange rate :</v>
      </c>
      <c r="B318" s="78">
        <f>Invoice!C321</f>
        <v>0</v>
      </c>
      <c r="C318" s="79">
        <f>Invoice!B321</f>
        <v>0</v>
      </c>
      <c r="D318" s="84">
        <f t="shared" si="11"/>
        <v>0</v>
      </c>
      <c r="E318" s="84">
        <f t="shared" si="12"/>
        <v>0</v>
      </c>
      <c r="F318" s="85">
        <f>Invoice!G321</f>
        <v>0</v>
      </c>
      <c r="G318" s="86">
        <f t="shared" si="13"/>
        <v>0</v>
      </c>
    </row>
    <row r="319" spans="1:7" s="83" customFormat="1" hidden="1">
      <c r="A319" s="99" t="str">
        <f>Invoice!F322</f>
        <v>Exchange rate :</v>
      </c>
      <c r="B319" s="78">
        <f>Invoice!C322</f>
        <v>0</v>
      </c>
      <c r="C319" s="79">
        <f>Invoice!B322</f>
        <v>0</v>
      </c>
      <c r="D319" s="84">
        <f t="shared" si="11"/>
        <v>0</v>
      </c>
      <c r="E319" s="84">
        <f t="shared" si="12"/>
        <v>0</v>
      </c>
      <c r="F319" s="85">
        <f>Invoice!G322</f>
        <v>0</v>
      </c>
      <c r="G319" s="86">
        <f t="shared" si="13"/>
        <v>0</v>
      </c>
    </row>
    <row r="320" spans="1:7" s="83" customFormat="1" hidden="1">
      <c r="A320" s="99" t="str">
        <f>Invoice!F323</f>
        <v>Exchange rate :</v>
      </c>
      <c r="B320" s="78">
        <f>Invoice!C323</f>
        <v>0</v>
      </c>
      <c r="C320" s="79">
        <f>Invoice!B323</f>
        <v>0</v>
      </c>
      <c r="D320" s="84">
        <f t="shared" ref="D320:D383" si="14">F320/$D$14</f>
        <v>0</v>
      </c>
      <c r="E320" s="84">
        <f t="shared" ref="E320:E383" si="15">G320/$D$14</f>
        <v>0</v>
      </c>
      <c r="F320" s="85">
        <f>Invoice!G323</f>
        <v>0</v>
      </c>
      <c r="G320" s="86">
        <f t="shared" ref="G320:G383" si="16">C320*F320</f>
        <v>0</v>
      </c>
    </row>
    <row r="321" spans="1:7" s="83" customFormat="1" hidden="1">
      <c r="A321" s="99" t="str">
        <f>Invoice!F324</f>
        <v>Exchange rate :</v>
      </c>
      <c r="B321" s="78">
        <f>Invoice!C324</f>
        <v>0</v>
      </c>
      <c r="C321" s="79">
        <f>Invoice!B324</f>
        <v>0</v>
      </c>
      <c r="D321" s="84">
        <f t="shared" si="14"/>
        <v>0</v>
      </c>
      <c r="E321" s="84">
        <f t="shared" si="15"/>
        <v>0</v>
      </c>
      <c r="F321" s="85">
        <f>Invoice!G324</f>
        <v>0</v>
      </c>
      <c r="G321" s="86">
        <f t="shared" si="16"/>
        <v>0</v>
      </c>
    </row>
    <row r="322" spans="1:7" s="83" customFormat="1" hidden="1">
      <c r="A322" s="99" t="str">
        <f>Invoice!F325</f>
        <v>Exchange rate :</v>
      </c>
      <c r="B322" s="78">
        <f>Invoice!C325</f>
        <v>0</v>
      </c>
      <c r="C322" s="79">
        <f>Invoice!B325</f>
        <v>0</v>
      </c>
      <c r="D322" s="84">
        <f t="shared" si="14"/>
        <v>0</v>
      </c>
      <c r="E322" s="84">
        <f t="shared" si="15"/>
        <v>0</v>
      </c>
      <c r="F322" s="85">
        <f>Invoice!G325</f>
        <v>0</v>
      </c>
      <c r="G322" s="86">
        <f t="shared" si="16"/>
        <v>0</v>
      </c>
    </row>
    <row r="323" spans="1:7" s="83" customFormat="1" hidden="1">
      <c r="A323" s="99" t="str">
        <f>Invoice!F326</f>
        <v>Exchange rate :</v>
      </c>
      <c r="B323" s="78">
        <f>Invoice!C326</f>
        <v>0</v>
      </c>
      <c r="C323" s="79">
        <f>Invoice!B326</f>
        <v>0</v>
      </c>
      <c r="D323" s="84">
        <f t="shared" si="14"/>
        <v>0</v>
      </c>
      <c r="E323" s="84">
        <f t="shared" si="15"/>
        <v>0</v>
      </c>
      <c r="F323" s="85">
        <f>Invoice!G326</f>
        <v>0</v>
      </c>
      <c r="G323" s="86">
        <f t="shared" si="16"/>
        <v>0</v>
      </c>
    </row>
    <row r="324" spans="1:7" s="83" customFormat="1" hidden="1">
      <c r="A324" s="99" t="str">
        <f>Invoice!F327</f>
        <v>Exchange rate :</v>
      </c>
      <c r="B324" s="78">
        <f>Invoice!C327</f>
        <v>0</v>
      </c>
      <c r="C324" s="79">
        <f>Invoice!B327</f>
        <v>0</v>
      </c>
      <c r="D324" s="84">
        <f t="shared" si="14"/>
        <v>0</v>
      </c>
      <c r="E324" s="84">
        <f t="shared" si="15"/>
        <v>0</v>
      </c>
      <c r="F324" s="85">
        <f>Invoice!G327</f>
        <v>0</v>
      </c>
      <c r="G324" s="86">
        <f t="shared" si="16"/>
        <v>0</v>
      </c>
    </row>
    <row r="325" spans="1:7" s="83" customFormat="1" hidden="1">
      <c r="A325" s="99" t="str">
        <f>Invoice!F328</f>
        <v>Exchange rate :</v>
      </c>
      <c r="B325" s="78">
        <f>Invoice!C328</f>
        <v>0</v>
      </c>
      <c r="C325" s="79">
        <f>Invoice!B328</f>
        <v>0</v>
      </c>
      <c r="D325" s="84">
        <f t="shared" si="14"/>
        <v>0</v>
      </c>
      <c r="E325" s="84">
        <f t="shared" si="15"/>
        <v>0</v>
      </c>
      <c r="F325" s="85">
        <f>Invoice!G328</f>
        <v>0</v>
      </c>
      <c r="G325" s="86">
        <f t="shared" si="16"/>
        <v>0</v>
      </c>
    </row>
    <row r="326" spans="1:7" s="83" customFormat="1" hidden="1">
      <c r="A326" s="99" t="str">
        <f>Invoice!F329</f>
        <v>Exchange rate :</v>
      </c>
      <c r="B326" s="78">
        <f>Invoice!C329</f>
        <v>0</v>
      </c>
      <c r="C326" s="79">
        <f>Invoice!B329</f>
        <v>0</v>
      </c>
      <c r="D326" s="84">
        <f t="shared" si="14"/>
        <v>0</v>
      </c>
      <c r="E326" s="84">
        <f t="shared" si="15"/>
        <v>0</v>
      </c>
      <c r="F326" s="85">
        <f>Invoice!G329</f>
        <v>0</v>
      </c>
      <c r="G326" s="86">
        <f t="shared" si="16"/>
        <v>0</v>
      </c>
    </row>
    <row r="327" spans="1:7" s="83" customFormat="1" hidden="1">
      <c r="A327" s="99" t="str">
        <f>Invoice!F330</f>
        <v>Exchange rate :</v>
      </c>
      <c r="B327" s="78">
        <f>Invoice!C330</f>
        <v>0</v>
      </c>
      <c r="C327" s="79">
        <f>Invoice!B330</f>
        <v>0</v>
      </c>
      <c r="D327" s="84">
        <f t="shared" si="14"/>
        <v>0</v>
      </c>
      <c r="E327" s="84">
        <f t="shared" si="15"/>
        <v>0</v>
      </c>
      <c r="F327" s="85">
        <f>Invoice!G330</f>
        <v>0</v>
      </c>
      <c r="G327" s="86">
        <f t="shared" si="16"/>
        <v>0</v>
      </c>
    </row>
    <row r="328" spans="1:7" s="83" customFormat="1" hidden="1">
      <c r="A328" s="99" t="str">
        <f>Invoice!F331</f>
        <v>Exchange rate :</v>
      </c>
      <c r="B328" s="78">
        <f>Invoice!C331</f>
        <v>0</v>
      </c>
      <c r="C328" s="79">
        <f>Invoice!B331</f>
        <v>0</v>
      </c>
      <c r="D328" s="84">
        <f t="shared" si="14"/>
        <v>0</v>
      </c>
      <c r="E328" s="84">
        <f t="shared" si="15"/>
        <v>0</v>
      </c>
      <c r="F328" s="85">
        <f>Invoice!G331</f>
        <v>0</v>
      </c>
      <c r="G328" s="86">
        <f t="shared" si="16"/>
        <v>0</v>
      </c>
    </row>
    <row r="329" spans="1:7" s="83" customFormat="1" hidden="1">
      <c r="A329" s="99" t="str">
        <f>Invoice!F332</f>
        <v>Exchange rate :</v>
      </c>
      <c r="B329" s="78">
        <f>Invoice!C332</f>
        <v>0</v>
      </c>
      <c r="C329" s="79">
        <f>Invoice!B332</f>
        <v>0</v>
      </c>
      <c r="D329" s="84">
        <f t="shared" si="14"/>
        <v>0</v>
      </c>
      <c r="E329" s="84">
        <f t="shared" si="15"/>
        <v>0</v>
      </c>
      <c r="F329" s="85">
        <f>Invoice!G332</f>
        <v>0</v>
      </c>
      <c r="G329" s="86">
        <f t="shared" si="16"/>
        <v>0</v>
      </c>
    </row>
    <row r="330" spans="1:7" s="83" customFormat="1" hidden="1">
      <c r="A330" s="99" t="str">
        <f>Invoice!F333</f>
        <v>Exchange rate :</v>
      </c>
      <c r="B330" s="78">
        <f>Invoice!C333</f>
        <v>0</v>
      </c>
      <c r="C330" s="79">
        <f>Invoice!B333</f>
        <v>0</v>
      </c>
      <c r="D330" s="84">
        <f t="shared" si="14"/>
        <v>0</v>
      </c>
      <c r="E330" s="84">
        <f t="shared" si="15"/>
        <v>0</v>
      </c>
      <c r="F330" s="85">
        <f>Invoice!G333</f>
        <v>0</v>
      </c>
      <c r="G330" s="86">
        <f t="shared" si="16"/>
        <v>0</v>
      </c>
    </row>
    <row r="331" spans="1:7" s="83" customFormat="1" hidden="1">
      <c r="A331" s="99" t="str">
        <f>Invoice!F334</f>
        <v>Exchange rate :</v>
      </c>
      <c r="B331" s="78">
        <f>Invoice!C334</f>
        <v>0</v>
      </c>
      <c r="C331" s="79">
        <f>Invoice!B334</f>
        <v>0</v>
      </c>
      <c r="D331" s="84">
        <f t="shared" si="14"/>
        <v>0</v>
      </c>
      <c r="E331" s="84">
        <f t="shared" si="15"/>
        <v>0</v>
      </c>
      <c r="F331" s="85">
        <f>Invoice!G334</f>
        <v>0</v>
      </c>
      <c r="G331" s="86">
        <f t="shared" si="16"/>
        <v>0</v>
      </c>
    </row>
    <row r="332" spans="1:7" s="83" customFormat="1" hidden="1">
      <c r="A332" s="99" t="str">
        <f>Invoice!F335</f>
        <v>Exchange rate :</v>
      </c>
      <c r="B332" s="78">
        <f>Invoice!C335</f>
        <v>0</v>
      </c>
      <c r="C332" s="79">
        <f>Invoice!B335</f>
        <v>0</v>
      </c>
      <c r="D332" s="84">
        <f t="shared" si="14"/>
        <v>0</v>
      </c>
      <c r="E332" s="84">
        <f t="shared" si="15"/>
        <v>0</v>
      </c>
      <c r="F332" s="85">
        <f>Invoice!G335</f>
        <v>0</v>
      </c>
      <c r="G332" s="86">
        <f t="shared" si="16"/>
        <v>0</v>
      </c>
    </row>
    <row r="333" spans="1:7" s="83" customFormat="1" hidden="1">
      <c r="A333" s="99" t="str">
        <f>Invoice!F336</f>
        <v>Exchange rate :</v>
      </c>
      <c r="B333" s="78">
        <f>Invoice!C336</f>
        <v>0</v>
      </c>
      <c r="C333" s="79">
        <f>Invoice!B336</f>
        <v>0</v>
      </c>
      <c r="D333" s="84">
        <f t="shared" si="14"/>
        <v>0</v>
      </c>
      <c r="E333" s="84">
        <f t="shared" si="15"/>
        <v>0</v>
      </c>
      <c r="F333" s="85">
        <f>Invoice!G336</f>
        <v>0</v>
      </c>
      <c r="G333" s="86">
        <f t="shared" si="16"/>
        <v>0</v>
      </c>
    </row>
    <row r="334" spans="1:7" s="83" customFormat="1" hidden="1">
      <c r="A334" s="99" t="str">
        <f>Invoice!F337</f>
        <v>Exchange rate :</v>
      </c>
      <c r="B334" s="78">
        <f>Invoice!C337</f>
        <v>0</v>
      </c>
      <c r="C334" s="79">
        <f>Invoice!B337</f>
        <v>0</v>
      </c>
      <c r="D334" s="84">
        <f t="shared" si="14"/>
        <v>0</v>
      </c>
      <c r="E334" s="84">
        <f t="shared" si="15"/>
        <v>0</v>
      </c>
      <c r="F334" s="85">
        <f>Invoice!G337</f>
        <v>0</v>
      </c>
      <c r="G334" s="86">
        <f t="shared" si="16"/>
        <v>0</v>
      </c>
    </row>
    <row r="335" spans="1:7" s="83" customFormat="1" hidden="1">
      <c r="A335" s="99" t="str">
        <f>Invoice!F338</f>
        <v>Exchange rate :</v>
      </c>
      <c r="B335" s="78">
        <f>Invoice!C338</f>
        <v>0</v>
      </c>
      <c r="C335" s="79">
        <f>Invoice!B338</f>
        <v>0</v>
      </c>
      <c r="D335" s="84">
        <f t="shared" si="14"/>
        <v>0</v>
      </c>
      <c r="E335" s="84">
        <f t="shared" si="15"/>
        <v>0</v>
      </c>
      <c r="F335" s="85">
        <f>Invoice!G338</f>
        <v>0</v>
      </c>
      <c r="G335" s="86">
        <f t="shared" si="16"/>
        <v>0</v>
      </c>
    </row>
    <row r="336" spans="1:7" s="83" customFormat="1" hidden="1">
      <c r="A336" s="99" t="str">
        <f>Invoice!F339</f>
        <v>Exchange rate :</v>
      </c>
      <c r="B336" s="78">
        <f>Invoice!C339</f>
        <v>0</v>
      </c>
      <c r="C336" s="79">
        <f>Invoice!B339</f>
        <v>0</v>
      </c>
      <c r="D336" s="84">
        <f t="shared" si="14"/>
        <v>0</v>
      </c>
      <c r="E336" s="84">
        <f t="shared" si="15"/>
        <v>0</v>
      </c>
      <c r="F336" s="85">
        <f>Invoice!G339</f>
        <v>0</v>
      </c>
      <c r="G336" s="86">
        <f t="shared" si="16"/>
        <v>0</v>
      </c>
    </row>
    <row r="337" spans="1:7" s="83" customFormat="1" hidden="1">
      <c r="A337" s="99" t="str">
        <f>Invoice!F340</f>
        <v>Exchange rate :</v>
      </c>
      <c r="B337" s="78">
        <f>Invoice!C340</f>
        <v>0</v>
      </c>
      <c r="C337" s="79">
        <f>Invoice!B340</f>
        <v>0</v>
      </c>
      <c r="D337" s="84">
        <f t="shared" si="14"/>
        <v>0</v>
      </c>
      <c r="E337" s="84">
        <f t="shared" si="15"/>
        <v>0</v>
      </c>
      <c r="F337" s="85">
        <f>Invoice!G340</f>
        <v>0</v>
      </c>
      <c r="G337" s="86">
        <f t="shared" si="16"/>
        <v>0</v>
      </c>
    </row>
    <row r="338" spans="1:7" s="83" customFormat="1" hidden="1">
      <c r="A338" s="99" t="str">
        <f>Invoice!F341</f>
        <v>Exchange rate :</v>
      </c>
      <c r="B338" s="78">
        <f>Invoice!C341</f>
        <v>0</v>
      </c>
      <c r="C338" s="79">
        <f>Invoice!B341</f>
        <v>0</v>
      </c>
      <c r="D338" s="84">
        <f t="shared" si="14"/>
        <v>0</v>
      </c>
      <c r="E338" s="84">
        <f t="shared" si="15"/>
        <v>0</v>
      </c>
      <c r="F338" s="85">
        <f>Invoice!G341</f>
        <v>0</v>
      </c>
      <c r="G338" s="86">
        <f t="shared" si="16"/>
        <v>0</v>
      </c>
    </row>
    <row r="339" spans="1:7" s="83" customFormat="1" hidden="1">
      <c r="A339" s="99" t="str">
        <f>Invoice!F342</f>
        <v>Exchange rate :</v>
      </c>
      <c r="B339" s="78">
        <f>Invoice!C342</f>
        <v>0</v>
      </c>
      <c r="C339" s="79">
        <f>Invoice!B342</f>
        <v>0</v>
      </c>
      <c r="D339" s="84">
        <f t="shared" si="14"/>
        <v>0</v>
      </c>
      <c r="E339" s="84">
        <f t="shared" si="15"/>
        <v>0</v>
      </c>
      <c r="F339" s="85">
        <f>Invoice!G342</f>
        <v>0</v>
      </c>
      <c r="G339" s="86">
        <f t="shared" si="16"/>
        <v>0</v>
      </c>
    </row>
    <row r="340" spans="1:7" s="83" customFormat="1" hidden="1">
      <c r="A340" s="99" t="str">
        <f>Invoice!F343</f>
        <v>Exchange rate :</v>
      </c>
      <c r="B340" s="78">
        <f>Invoice!C343</f>
        <v>0</v>
      </c>
      <c r="C340" s="79">
        <f>Invoice!B343</f>
        <v>0</v>
      </c>
      <c r="D340" s="84">
        <f t="shared" si="14"/>
        <v>0</v>
      </c>
      <c r="E340" s="84">
        <f t="shared" si="15"/>
        <v>0</v>
      </c>
      <c r="F340" s="85">
        <f>Invoice!G343</f>
        <v>0</v>
      </c>
      <c r="G340" s="86">
        <f t="shared" si="16"/>
        <v>0</v>
      </c>
    </row>
    <row r="341" spans="1:7" s="83" customFormat="1" hidden="1">
      <c r="A341" s="99" t="str">
        <f>Invoice!F344</f>
        <v>Exchange rate :</v>
      </c>
      <c r="B341" s="78">
        <f>Invoice!C344</f>
        <v>0</v>
      </c>
      <c r="C341" s="79">
        <f>Invoice!B344</f>
        <v>0</v>
      </c>
      <c r="D341" s="84">
        <f t="shared" si="14"/>
        <v>0</v>
      </c>
      <c r="E341" s="84">
        <f t="shared" si="15"/>
        <v>0</v>
      </c>
      <c r="F341" s="85">
        <f>Invoice!G344</f>
        <v>0</v>
      </c>
      <c r="G341" s="86">
        <f t="shared" si="16"/>
        <v>0</v>
      </c>
    </row>
    <row r="342" spans="1:7" s="83" customFormat="1" hidden="1">
      <c r="A342" s="99" t="str">
        <f>Invoice!F345</f>
        <v>Exchange rate :</v>
      </c>
      <c r="B342" s="78">
        <f>Invoice!C345</f>
        <v>0</v>
      </c>
      <c r="C342" s="79">
        <f>Invoice!B345</f>
        <v>0</v>
      </c>
      <c r="D342" s="84">
        <f t="shared" si="14"/>
        <v>0</v>
      </c>
      <c r="E342" s="84">
        <f t="shared" si="15"/>
        <v>0</v>
      </c>
      <c r="F342" s="85">
        <f>Invoice!G345</f>
        <v>0</v>
      </c>
      <c r="G342" s="86">
        <f t="shared" si="16"/>
        <v>0</v>
      </c>
    </row>
    <row r="343" spans="1:7" s="83" customFormat="1" hidden="1">
      <c r="A343" s="99" t="str">
        <f>Invoice!F346</f>
        <v>Exchange rate :</v>
      </c>
      <c r="B343" s="78">
        <f>Invoice!C346</f>
        <v>0</v>
      </c>
      <c r="C343" s="79">
        <f>Invoice!B346</f>
        <v>0</v>
      </c>
      <c r="D343" s="84">
        <f t="shared" si="14"/>
        <v>0</v>
      </c>
      <c r="E343" s="84">
        <f t="shared" si="15"/>
        <v>0</v>
      </c>
      <c r="F343" s="85">
        <f>Invoice!G346</f>
        <v>0</v>
      </c>
      <c r="G343" s="86">
        <f t="shared" si="16"/>
        <v>0</v>
      </c>
    </row>
    <row r="344" spans="1:7" s="83" customFormat="1" hidden="1">
      <c r="A344" s="99" t="str">
        <f>Invoice!F347</f>
        <v>Exchange rate :</v>
      </c>
      <c r="B344" s="78">
        <f>Invoice!C347</f>
        <v>0</v>
      </c>
      <c r="C344" s="79">
        <f>Invoice!B347</f>
        <v>0</v>
      </c>
      <c r="D344" s="84">
        <f t="shared" si="14"/>
        <v>0</v>
      </c>
      <c r="E344" s="84">
        <f t="shared" si="15"/>
        <v>0</v>
      </c>
      <c r="F344" s="85">
        <f>Invoice!G347</f>
        <v>0</v>
      </c>
      <c r="G344" s="86">
        <f t="shared" si="16"/>
        <v>0</v>
      </c>
    </row>
    <row r="345" spans="1:7" s="83" customFormat="1" hidden="1">
      <c r="A345" s="99" t="str">
        <f>Invoice!F348</f>
        <v>Exchange rate :</v>
      </c>
      <c r="B345" s="78">
        <f>Invoice!C348</f>
        <v>0</v>
      </c>
      <c r="C345" s="79">
        <f>Invoice!B348</f>
        <v>0</v>
      </c>
      <c r="D345" s="84">
        <f t="shared" si="14"/>
        <v>0</v>
      </c>
      <c r="E345" s="84">
        <f t="shared" si="15"/>
        <v>0</v>
      </c>
      <c r="F345" s="85">
        <f>Invoice!G348</f>
        <v>0</v>
      </c>
      <c r="G345" s="86">
        <f t="shared" si="16"/>
        <v>0</v>
      </c>
    </row>
    <row r="346" spans="1:7" s="83" customFormat="1" hidden="1">
      <c r="A346" s="99" t="str">
        <f>Invoice!F349</f>
        <v>Exchange rate :</v>
      </c>
      <c r="B346" s="78">
        <f>Invoice!C349</f>
        <v>0</v>
      </c>
      <c r="C346" s="79">
        <f>Invoice!B349</f>
        <v>0</v>
      </c>
      <c r="D346" s="84">
        <f t="shared" si="14"/>
        <v>0</v>
      </c>
      <c r="E346" s="84">
        <f t="shared" si="15"/>
        <v>0</v>
      </c>
      <c r="F346" s="85">
        <f>Invoice!G349</f>
        <v>0</v>
      </c>
      <c r="G346" s="86">
        <f t="shared" si="16"/>
        <v>0</v>
      </c>
    </row>
    <row r="347" spans="1:7" s="83" customFormat="1" hidden="1">
      <c r="A347" s="99" t="str">
        <f>Invoice!F350</f>
        <v>Exchange rate :</v>
      </c>
      <c r="B347" s="78">
        <f>Invoice!C350</f>
        <v>0</v>
      </c>
      <c r="C347" s="79">
        <f>Invoice!B350</f>
        <v>0</v>
      </c>
      <c r="D347" s="84">
        <f t="shared" si="14"/>
        <v>0</v>
      </c>
      <c r="E347" s="84">
        <f t="shared" si="15"/>
        <v>0</v>
      </c>
      <c r="F347" s="85">
        <f>Invoice!G350</f>
        <v>0</v>
      </c>
      <c r="G347" s="86">
        <f t="shared" si="16"/>
        <v>0</v>
      </c>
    </row>
    <row r="348" spans="1:7" s="83" customFormat="1" hidden="1">
      <c r="A348" s="99" t="str">
        <f>Invoice!F351</f>
        <v>Exchange rate :</v>
      </c>
      <c r="B348" s="78">
        <f>Invoice!C351</f>
        <v>0</v>
      </c>
      <c r="C348" s="79">
        <f>Invoice!B351</f>
        <v>0</v>
      </c>
      <c r="D348" s="84">
        <f t="shared" si="14"/>
        <v>0</v>
      </c>
      <c r="E348" s="84">
        <f t="shared" si="15"/>
        <v>0</v>
      </c>
      <c r="F348" s="85">
        <f>Invoice!G351</f>
        <v>0</v>
      </c>
      <c r="G348" s="86">
        <f t="shared" si="16"/>
        <v>0</v>
      </c>
    </row>
    <row r="349" spans="1:7" s="83" customFormat="1" hidden="1">
      <c r="A349" s="99" t="str">
        <f>Invoice!F352</f>
        <v>Exchange rate :</v>
      </c>
      <c r="B349" s="78">
        <f>Invoice!C352</f>
        <v>0</v>
      </c>
      <c r="C349" s="79">
        <f>Invoice!B352</f>
        <v>0</v>
      </c>
      <c r="D349" s="84">
        <f t="shared" si="14"/>
        <v>0</v>
      </c>
      <c r="E349" s="84">
        <f t="shared" si="15"/>
        <v>0</v>
      </c>
      <c r="F349" s="85">
        <f>Invoice!G352</f>
        <v>0</v>
      </c>
      <c r="G349" s="86">
        <f t="shared" si="16"/>
        <v>0</v>
      </c>
    </row>
    <row r="350" spans="1:7" s="83" customFormat="1" hidden="1">
      <c r="A350" s="99" t="str">
        <f>Invoice!F353</f>
        <v>Exchange rate :</v>
      </c>
      <c r="B350" s="78">
        <f>Invoice!C353</f>
        <v>0</v>
      </c>
      <c r="C350" s="79">
        <f>Invoice!B353</f>
        <v>0</v>
      </c>
      <c r="D350" s="84">
        <f t="shared" si="14"/>
        <v>0</v>
      </c>
      <c r="E350" s="84">
        <f t="shared" si="15"/>
        <v>0</v>
      </c>
      <c r="F350" s="85">
        <f>Invoice!G353</f>
        <v>0</v>
      </c>
      <c r="G350" s="86">
        <f t="shared" si="16"/>
        <v>0</v>
      </c>
    </row>
    <row r="351" spans="1:7" s="83" customFormat="1" hidden="1">
      <c r="A351" s="99" t="str">
        <f>Invoice!F354</f>
        <v>Exchange rate :</v>
      </c>
      <c r="B351" s="78">
        <f>Invoice!C354</f>
        <v>0</v>
      </c>
      <c r="C351" s="79">
        <f>Invoice!B354</f>
        <v>0</v>
      </c>
      <c r="D351" s="84">
        <f t="shared" si="14"/>
        <v>0</v>
      </c>
      <c r="E351" s="84">
        <f t="shared" si="15"/>
        <v>0</v>
      </c>
      <c r="F351" s="85">
        <f>Invoice!G354</f>
        <v>0</v>
      </c>
      <c r="G351" s="86">
        <f t="shared" si="16"/>
        <v>0</v>
      </c>
    </row>
    <row r="352" spans="1:7" s="83" customFormat="1" hidden="1">
      <c r="A352" s="99" t="str">
        <f>Invoice!F355</f>
        <v>Exchange rate :</v>
      </c>
      <c r="B352" s="78">
        <f>Invoice!C355</f>
        <v>0</v>
      </c>
      <c r="C352" s="79">
        <f>Invoice!B355</f>
        <v>0</v>
      </c>
      <c r="D352" s="84">
        <f t="shared" si="14"/>
        <v>0</v>
      </c>
      <c r="E352" s="84">
        <f t="shared" si="15"/>
        <v>0</v>
      </c>
      <c r="F352" s="85">
        <f>Invoice!G355</f>
        <v>0</v>
      </c>
      <c r="G352" s="86">
        <f t="shared" si="16"/>
        <v>0</v>
      </c>
    </row>
    <row r="353" spans="1:7" s="83" customFormat="1" hidden="1">
      <c r="A353" s="99" t="str">
        <f>Invoice!F356</f>
        <v>Exchange rate :</v>
      </c>
      <c r="B353" s="78">
        <f>Invoice!C356</f>
        <v>0</v>
      </c>
      <c r="C353" s="79">
        <f>Invoice!B356</f>
        <v>0</v>
      </c>
      <c r="D353" s="84">
        <f t="shared" si="14"/>
        <v>0</v>
      </c>
      <c r="E353" s="84">
        <f t="shared" si="15"/>
        <v>0</v>
      </c>
      <c r="F353" s="85">
        <f>Invoice!G356</f>
        <v>0</v>
      </c>
      <c r="G353" s="86">
        <f t="shared" si="16"/>
        <v>0</v>
      </c>
    </row>
    <row r="354" spans="1:7" s="83" customFormat="1" hidden="1">
      <c r="A354" s="99" t="str">
        <f>Invoice!F357</f>
        <v>Exchange rate :</v>
      </c>
      <c r="B354" s="78">
        <f>Invoice!C357</f>
        <v>0</v>
      </c>
      <c r="C354" s="79">
        <f>Invoice!B357</f>
        <v>0</v>
      </c>
      <c r="D354" s="84">
        <f t="shared" si="14"/>
        <v>0</v>
      </c>
      <c r="E354" s="84">
        <f t="shared" si="15"/>
        <v>0</v>
      </c>
      <c r="F354" s="85">
        <f>Invoice!G357</f>
        <v>0</v>
      </c>
      <c r="G354" s="86">
        <f t="shared" si="16"/>
        <v>0</v>
      </c>
    </row>
    <row r="355" spans="1:7" s="83" customFormat="1" hidden="1">
      <c r="A355" s="99" t="str">
        <f>Invoice!F358</f>
        <v>Exchange rate :</v>
      </c>
      <c r="B355" s="78">
        <f>Invoice!C358</f>
        <v>0</v>
      </c>
      <c r="C355" s="79">
        <f>Invoice!B358</f>
        <v>0</v>
      </c>
      <c r="D355" s="84">
        <f t="shared" si="14"/>
        <v>0</v>
      </c>
      <c r="E355" s="84">
        <f t="shared" si="15"/>
        <v>0</v>
      </c>
      <c r="F355" s="85">
        <f>Invoice!G358</f>
        <v>0</v>
      </c>
      <c r="G355" s="86">
        <f t="shared" si="16"/>
        <v>0</v>
      </c>
    </row>
    <row r="356" spans="1:7" s="83" customFormat="1" hidden="1">
      <c r="A356" s="99" t="str">
        <f>Invoice!F359</f>
        <v>Exchange rate :</v>
      </c>
      <c r="B356" s="78">
        <f>Invoice!C359</f>
        <v>0</v>
      </c>
      <c r="C356" s="79">
        <f>Invoice!B359</f>
        <v>0</v>
      </c>
      <c r="D356" s="84">
        <f t="shared" si="14"/>
        <v>0</v>
      </c>
      <c r="E356" s="84">
        <f t="shared" si="15"/>
        <v>0</v>
      </c>
      <c r="F356" s="85">
        <f>Invoice!G359</f>
        <v>0</v>
      </c>
      <c r="G356" s="86">
        <f t="shared" si="16"/>
        <v>0</v>
      </c>
    </row>
    <row r="357" spans="1:7" s="83" customFormat="1" hidden="1">
      <c r="A357" s="99" t="str">
        <f>Invoice!F360</f>
        <v>Exchange rate :</v>
      </c>
      <c r="B357" s="78">
        <f>Invoice!C360</f>
        <v>0</v>
      </c>
      <c r="C357" s="79">
        <f>Invoice!B360</f>
        <v>0</v>
      </c>
      <c r="D357" s="84">
        <f t="shared" si="14"/>
        <v>0</v>
      </c>
      <c r="E357" s="84">
        <f t="shared" si="15"/>
        <v>0</v>
      </c>
      <c r="F357" s="85">
        <f>Invoice!G360</f>
        <v>0</v>
      </c>
      <c r="G357" s="86">
        <f t="shared" si="16"/>
        <v>0</v>
      </c>
    </row>
    <row r="358" spans="1:7" s="83" customFormat="1" hidden="1">
      <c r="A358" s="99" t="str">
        <f>Invoice!F361</f>
        <v>Exchange rate :</v>
      </c>
      <c r="B358" s="78">
        <f>Invoice!C361</f>
        <v>0</v>
      </c>
      <c r="C358" s="79">
        <f>Invoice!B361</f>
        <v>0</v>
      </c>
      <c r="D358" s="84">
        <f t="shared" si="14"/>
        <v>0</v>
      </c>
      <c r="E358" s="84">
        <f t="shared" si="15"/>
        <v>0</v>
      </c>
      <c r="F358" s="85">
        <f>Invoice!G361</f>
        <v>0</v>
      </c>
      <c r="G358" s="86">
        <f t="shared" si="16"/>
        <v>0</v>
      </c>
    </row>
    <row r="359" spans="1:7" s="83" customFormat="1" hidden="1">
      <c r="A359" s="99" t="str">
        <f>Invoice!F362</f>
        <v>Exchange rate :</v>
      </c>
      <c r="B359" s="78">
        <f>Invoice!C362</f>
        <v>0</v>
      </c>
      <c r="C359" s="79">
        <f>Invoice!B362</f>
        <v>0</v>
      </c>
      <c r="D359" s="84">
        <f t="shared" si="14"/>
        <v>0</v>
      </c>
      <c r="E359" s="84">
        <f t="shared" si="15"/>
        <v>0</v>
      </c>
      <c r="F359" s="85">
        <f>Invoice!G362</f>
        <v>0</v>
      </c>
      <c r="G359" s="86">
        <f t="shared" si="16"/>
        <v>0</v>
      </c>
    </row>
    <row r="360" spans="1:7" s="83" customFormat="1" hidden="1">
      <c r="A360" s="99" t="str">
        <f>Invoice!F363</f>
        <v>Exchange rate :</v>
      </c>
      <c r="B360" s="78">
        <f>Invoice!C363</f>
        <v>0</v>
      </c>
      <c r="C360" s="79">
        <f>Invoice!B363</f>
        <v>0</v>
      </c>
      <c r="D360" s="84">
        <f t="shared" si="14"/>
        <v>0</v>
      </c>
      <c r="E360" s="84">
        <f t="shared" si="15"/>
        <v>0</v>
      </c>
      <c r="F360" s="85">
        <f>Invoice!G363</f>
        <v>0</v>
      </c>
      <c r="G360" s="86">
        <f t="shared" si="16"/>
        <v>0</v>
      </c>
    </row>
    <row r="361" spans="1:7" s="83" customFormat="1" hidden="1">
      <c r="A361" s="99" t="str">
        <f>Invoice!F364</f>
        <v>Exchange rate :</v>
      </c>
      <c r="B361" s="78">
        <f>Invoice!C364</f>
        <v>0</v>
      </c>
      <c r="C361" s="79">
        <f>Invoice!B364</f>
        <v>0</v>
      </c>
      <c r="D361" s="84">
        <f t="shared" si="14"/>
        <v>0</v>
      </c>
      <c r="E361" s="84">
        <f t="shared" si="15"/>
        <v>0</v>
      </c>
      <c r="F361" s="85">
        <f>Invoice!G364</f>
        <v>0</v>
      </c>
      <c r="G361" s="86">
        <f t="shared" si="16"/>
        <v>0</v>
      </c>
    </row>
    <row r="362" spans="1:7" s="83" customFormat="1" hidden="1">
      <c r="A362" s="99" t="str">
        <f>Invoice!F365</f>
        <v>Exchange rate :</v>
      </c>
      <c r="B362" s="78">
        <f>Invoice!C365</f>
        <v>0</v>
      </c>
      <c r="C362" s="79">
        <f>Invoice!B365</f>
        <v>0</v>
      </c>
      <c r="D362" s="84">
        <f t="shared" si="14"/>
        <v>0</v>
      </c>
      <c r="E362" s="84">
        <f t="shared" si="15"/>
        <v>0</v>
      </c>
      <c r="F362" s="85">
        <f>Invoice!G365</f>
        <v>0</v>
      </c>
      <c r="G362" s="86">
        <f t="shared" si="16"/>
        <v>0</v>
      </c>
    </row>
    <row r="363" spans="1:7" s="83" customFormat="1" hidden="1">
      <c r="A363" s="99" t="str">
        <f>Invoice!F366</f>
        <v>Exchange rate :</v>
      </c>
      <c r="B363" s="78">
        <f>Invoice!C366</f>
        <v>0</v>
      </c>
      <c r="C363" s="79">
        <f>Invoice!B366</f>
        <v>0</v>
      </c>
      <c r="D363" s="84">
        <f t="shared" si="14"/>
        <v>0</v>
      </c>
      <c r="E363" s="84">
        <f t="shared" si="15"/>
        <v>0</v>
      </c>
      <c r="F363" s="85">
        <f>Invoice!G366</f>
        <v>0</v>
      </c>
      <c r="G363" s="86">
        <f t="shared" si="16"/>
        <v>0</v>
      </c>
    </row>
    <row r="364" spans="1:7" s="83" customFormat="1" hidden="1">
      <c r="A364" s="99" t="str">
        <f>Invoice!F367</f>
        <v>Exchange rate :</v>
      </c>
      <c r="B364" s="78">
        <f>Invoice!C367</f>
        <v>0</v>
      </c>
      <c r="C364" s="79">
        <f>Invoice!B367</f>
        <v>0</v>
      </c>
      <c r="D364" s="84">
        <f t="shared" si="14"/>
        <v>0</v>
      </c>
      <c r="E364" s="84">
        <f t="shared" si="15"/>
        <v>0</v>
      </c>
      <c r="F364" s="85">
        <f>Invoice!G367</f>
        <v>0</v>
      </c>
      <c r="G364" s="86">
        <f t="shared" si="16"/>
        <v>0</v>
      </c>
    </row>
    <row r="365" spans="1:7" s="83" customFormat="1" hidden="1">
      <c r="A365" s="99" t="str">
        <f>Invoice!F368</f>
        <v>Exchange rate :</v>
      </c>
      <c r="B365" s="78">
        <f>Invoice!C368</f>
        <v>0</v>
      </c>
      <c r="C365" s="79">
        <f>Invoice!B368</f>
        <v>0</v>
      </c>
      <c r="D365" s="84">
        <f t="shared" si="14"/>
        <v>0</v>
      </c>
      <c r="E365" s="84">
        <f t="shared" si="15"/>
        <v>0</v>
      </c>
      <c r="F365" s="85">
        <f>Invoice!G368</f>
        <v>0</v>
      </c>
      <c r="G365" s="86">
        <f t="shared" si="16"/>
        <v>0</v>
      </c>
    </row>
    <row r="366" spans="1:7" s="83" customFormat="1" hidden="1">
      <c r="A366" s="99" t="str">
        <f>Invoice!F369</f>
        <v>Exchange rate :</v>
      </c>
      <c r="B366" s="78">
        <f>Invoice!C369</f>
        <v>0</v>
      </c>
      <c r="C366" s="79">
        <f>Invoice!B369</f>
        <v>0</v>
      </c>
      <c r="D366" s="84">
        <f t="shared" si="14"/>
        <v>0</v>
      </c>
      <c r="E366" s="84">
        <f t="shared" si="15"/>
        <v>0</v>
      </c>
      <c r="F366" s="85">
        <f>Invoice!G369</f>
        <v>0</v>
      </c>
      <c r="G366" s="86">
        <f t="shared" si="16"/>
        <v>0</v>
      </c>
    </row>
    <row r="367" spans="1:7" s="83" customFormat="1" hidden="1">
      <c r="A367" s="99" t="str">
        <f>Invoice!F370</f>
        <v>Exchange rate :</v>
      </c>
      <c r="B367" s="78">
        <f>Invoice!C370</f>
        <v>0</v>
      </c>
      <c r="C367" s="79">
        <f>Invoice!B370</f>
        <v>0</v>
      </c>
      <c r="D367" s="84">
        <f t="shared" si="14"/>
        <v>0</v>
      </c>
      <c r="E367" s="84">
        <f t="shared" si="15"/>
        <v>0</v>
      </c>
      <c r="F367" s="85">
        <f>Invoice!G370</f>
        <v>0</v>
      </c>
      <c r="G367" s="86">
        <f t="shared" si="16"/>
        <v>0</v>
      </c>
    </row>
    <row r="368" spans="1:7" s="83" customFormat="1" hidden="1">
      <c r="A368" s="99" t="str">
        <f>Invoice!F371</f>
        <v>Exchange rate :</v>
      </c>
      <c r="B368" s="78">
        <f>Invoice!C371</f>
        <v>0</v>
      </c>
      <c r="C368" s="79">
        <f>Invoice!B371</f>
        <v>0</v>
      </c>
      <c r="D368" s="84">
        <f t="shared" si="14"/>
        <v>0</v>
      </c>
      <c r="E368" s="84">
        <f t="shared" si="15"/>
        <v>0</v>
      </c>
      <c r="F368" s="85">
        <f>Invoice!G371</f>
        <v>0</v>
      </c>
      <c r="G368" s="86">
        <f t="shared" si="16"/>
        <v>0</v>
      </c>
    </row>
    <row r="369" spans="1:7" s="83" customFormat="1" hidden="1">
      <c r="A369" s="99" t="str">
        <f>Invoice!F372</f>
        <v>Exchange rate :</v>
      </c>
      <c r="B369" s="78">
        <f>Invoice!C372</f>
        <v>0</v>
      </c>
      <c r="C369" s="79">
        <f>Invoice!B372</f>
        <v>0</v>
      </c>
      <c r="D369" s="84">
        <f t="shared" si="14"/>
        <v>0</v>
      </c>
      <c r="E369" s="84">
        <f t="shared" si="15"/>
        <v>0</v>
      </c>
      <c r="F369" s="85">
        <f>Invoice!G372</f>
        <v>0</v>
      </c>
      <c r="G369" s="86">
        <f t="shared" si="16"/>
        <v>0</v>
      </c>
    </row>
    <row r="370" spans="1:7" s="83" customFormat="1" hidden="1">
      <c r="A370" s="99" t="str">
        <f>Invoice!F373</f>
        <v>Exchange rate :</v>
      </c>
      <c r="B370" s="78">
        <f>Invoice!C373</f>
        <v>0</v>
      </c>
      <c r="C370" s="79">
        <f>Invoice!B373</f>
        <v>0</v>
      </c>
      <c r="D370" s="84">
        <f t="shared" si="14"/>
        <v>0</v>
      </c>
      <c r="E370" s="84">
        <f t="shared" si="15"/>
        <v>0</v>
      </c>
      <c r="F370" s="85">
        <f>Invoice!G373</f>
        <v>0</v>
      </c>
      <c r="G370" s="86">
        <f t="shared" si="16"/>
        <v>0</v>
      </c>
    </row>
    <row r="371" spans="1:7" s="83" customFormat="1" hidden="1">
      <c r="A371" s="99" t="str">
        <f>Invoice!F374</f>
        <v>Exchange rate :</v>
      </c>
      <c r="B371" s="78">
        <f>Invoice!C374</f>
        <v>0</v>
      </c>
      <c r="C371" s="79">
        <f>Invoice!B374</f>
        <v>0</v>
      </c>
      <c r="D371" s="84">
        <f t="shared" si="14"/>
        <v>0</v>
      </c>
      <c r="E371" s="84">
        <f t="shared" si="15"/>
        <v>0</v>
      </c>
      <c r="F371" s="85">
        <f>Invoice!G374</f>
        <v>0</v>
      </c>
      <c r="G371" s="86">
        <f t="shared" si="16"/>
        <v>0</v>
      </c>
    </row>
    <row r="372" spans="1:7" s="83" customFormat="1" hidden="1">
      <c r="A372" s="99" t="str">
        <f>Invoice!F375</f>
        <v>Exchange rate :</v>
      </c>
      <c r="B372" s="78">
        <f>Invoice!C375</f>
        <v>0</v>
      </c>
      <c r="C372" s="79">
        <f>Invoice!B375</f>
        <v>0</v>
      </c>
      <c r="D372" s="84">
        <f t="shared" si="14"/>
        <v>0</v>
      </c>
      <c r="E372" s="84">
        <f t="shared" si="15"/>
        <v>0</v>
      </c>
      <c r="F372" s="85">
        <f>Invoice!G375</f>
        <v>0</v>
      </c>
      <c r="G372" s="86">
        <f t="shared" si="16"/>
        <v>0</v>
      </c>
    </row>
    <row r="373" spans="1:7" s="83" customFormat="1" hidden="1">
      <c r="A373" s="99" t="str">
        <f>Invoice!F376</f>
        <v>Exchange rate :</v>
      </c>
      <c r="B373" s="78">
        <f>Invoice!C376</f>
        <v>0</v>
      </c>
      <c r="C373" s="79">
        <f>Invoice!B376</f>
        <v>0</v>
      </c>
      <c r="D373" s="84">
        <f t="shared" si="14"/>
        <v>0</v>
      </c>
      <c r="E373" s="84">
        <f t="shared" si="15"/>
        <v>0</v>
      </c>
      <c r="F373" s="85">
        <f>Invoice!G376</f>
        <v>0</v>
      </c>
      <c r="G373" s="86">
        <f t="shared" si="16"/>
        <v>0</v>
      </c>
    </row>
    <row r="374" spans="1:7" s="83" customFormat="1" hidden="1">
      <c r="A374" s="99" t="str">
        <f>Invoice!F377</f>
        <v>Exchange rate :</v>
      </c>
      <c r="B374" s="78">
        <f>Invoice!C377</f>
        <v>0</v>
      </c>
      <c r="C374" s="79">
        <f>Invoice!B377</f>
        <v>0</v>
      </c>
      <c r="D374" s="84">
        <f t="shared" si="14"/>
        <v>0</v>
      </c>
      <c r="E374" s="84">
        <f t="shared" si="15"/>
        <v>0</v>
      </c>
      <c r="F374" s="85">
        <f>Invoice!G377</f>
        <v>0</v>
      </c>
      <c r="G374" s="86">
        <f t="shared" si="16"/>
        <v>0</v>
      </c>
    </row>
    <row r="375" spans="1:7" s="83" customFormat="1" hidden="1">
      <c r="A375" s="99" t="str">
        <f>Invoice!F378</f>
        <v>Exchange rate :</v>
      </c>
      <c r="B375" s="78">
        <f>Invoice!C378</f>
        <v>0</v>
      </c>
      <c r="C375" s="79">
        <f>Invoice!B378</f>
        <v>0</v>
      </c>
      <c r="D375" s="84">
        <f t="shared" si="14"/>
        <v>0</v>
      </c>
      <c r="E375" s="84">
        <f t="shared" si="15"/>
        <v>0</v>
      </c>
      <c r="F375" s="85">
        <f>Invoice!G378</f>
        <v>0</v>
      </c>
      <c r="G375" s="86">
        <f t="shared" si="16"/>
        <v>0</v>
      </c>
    </row>
    <row r="376" spans="1:7" s="83" customFormat="1" hidden="1">
      <c r="A376" s="99" t="str">
        <f>Invoice!F379</f>
        <v>Exchange rate :</v>
      </c>
      <c r="B376" s="78">
        <f>Invoice!C379</f>
        <v>0</v>
      </c>
      <c r="C376" s="79">
        <f>Invoice!B379</f>
        <v>0</v>
      </c>
      <c r="D376" s="84">
        <f t="shared" si="14"/>
        <v>0</v>
      </c>
      <c r="E376" s="84">
        <f t="shared" si="15"/>
        <v>0</v>
      </c>
      <c r="F376" s="85">
        <f>Invoice!G379</f>
        <v>0</v>
      </c>
      <c r="G376" s="86">
        <f t="shared" si="16"/>
        <v>0</v>
      </c>
    </row>
    <row r="377" spans="1:7" s="83" customFormat="1" hidden="1">
      <c r="A377" s="99" t="str">
        <f>Invoice!F380</f>
        <v>Exchange rate :</v>
      </c>
      <c r="B377" s="78">
        <f>Invoice!C380</f>
        <v>0</v>
      </c>
      <c r="C377" s="79">
        <f>Invoice!B380</f>
        <v>0</v>
      </c>
      <c r="D377" s="84">
        <f t="shared" si="14"/>
        <v>0</v>
      </c>
      <c r="E377" s="84">
        <f t="shared" si="15"/>
        <v>0</v>
      </c>
      <c r="F377" s="85">
        <f>Invoice!G380</f>
        <v>0</v>
      </c>
      <c r="G377" s="86">
        <f t="shared" si="16"/>
        <v>0</v>
      </c>
    </row>
    <row r="378" spans="1:7" s="83" customFormat="1" hidden="1">
      <c r="A378" s="99" t="str">
        <f>Invoice!F381</f>
        <v>Exchange rate :</v>
      </c>
      <c r="B378" s="78">
        <f>Invoice!C381</f>
        <v>0</v>
      </c>
      <c r="C378" s="79">
        <f>Invoice!B381</f>
        <v>0</v>
      </c>
      <c r="D378" s="84">
        <f t="shared" si="14"/>
        <v>0</v>
      </c>
      <c r="E378" s="84">
        <f t="shared" si="15"/>
        <v>0</v>
      </c>
      <c r="F378" s="85">
        <f>Invoice!G381</f>
        <v>0</v>
      </c>
      <c r="G378" s="86">
        <f t="shared" si="16"/>
        <v>0</v>
      </c>
    </row>
    <row r="379" spans="1:7" s="83" customFormat="1" hidden="1">
      <c r="A379" s="99" t="str">
        <f>Invoice!F382</f>
        <v>Exchange rate :</v>
      </c>
      <c r="B379" s="78">
        <f>Invoice!C382</f>
        <v>0</v>
      </c>
      <c r="C379" s="79">
        <f>Invoice!B382</f>
        <v>0</v>
      </c>
      <c r="D379" s="84">
        <f t="shared" si="14"/>
        <v>0</v>
      </c>
      <c r="E379" s="84">
        <f t="shared" si="15"/>
        <v>0</v>
      </c>
      <c r="F379" s="85">
        <f>Invoice!G382</f>
        <v>0</v>
      </c>
      <c r="G379" s="86">
        <f t="shared" si="16"/>
        <v>0</v>
      </c>
    </row>
    <row r="380" spans="1:7" s="83" customFormat="1" hidden="1">
      <c r="A380" s="99" t="str">
        <f>Invoice!F383</f>
        <v>Exchange rate :</v>
      </c>
      <c r="B380" s="78">
        <f>Invoice!C383</f>
        <v>0</v>
      </c>
      <c r="C380" s="79">
        <f>Invoice!B383</f>
        <v>0</v>
      </c>
      <c r="D380" s="84">
        <f t="shared" si="14"/>
        <v>0</v>
      </c>
      <c r="E380" s="84">
        <f t="shared" si="15"/>
        <v>0</v>
      </c>
      <c r="F380" s="85">
        <f>Invoice!G383</f>
        <v>0</v>
      </c>
      <c r="G380" s="86">
        <f t="shared" si="16"/>
        <v>0</v>
      </c>
    </row>
    <row r="381" spans="1:7" s="83" customFormat="1" hidden="1">
      <c r="A381" s="99" t="str">
        <f>Invoice!F384</f>
        <v>Exchange rate :</v>
      </c>
      <c r="B381" s="78">
        <f>Invoice!C384</f>
        <v>0</v>
      </c>
      <c r="C381" s="79">
        <f>Invoice!B384</f>
        <v>0</v>
      </c>
      <c r="D381" s="84">
        <f t="shared" si="14"/>
        <v>0</v>
      </c>
      <c r="E381" s="84">
        <f t="shared" si="15"/>
        <v>0</v>
      </c>
      <c r="F381" s="85">
        <f>Invoice!G384</f>
        <v>0</v>
      </c>
      <c r="G381" s="86">
        <f t="shared" si="16"/>
        <v>0</v>
      </c>
    </row>
    <row r="382" spans="1:7" s="83" customFormat="1" hidden="1">
      <c r="A382" s="99" t="str">
        <f>Invoice!F385</f>
        <v>Exchange rate :</v>
      </c>
      <c r="B382" s="78">
        <f>Invoice!C385</f>
        <v>0</v>
      </c>
      <c r="C382" s="79">
        <f>Invoice!B385</f>
        <v>0</v>
      </c>
      <c r="D382" s="84">
        <f t="shared" si="14"/>
        <v>0</v>
      </c>
      <c r="E382" s="84">
        <f t="shared" si="15"/>
        <v>0</v>
      </c>
      <c r="F382" s="85">
        <f>Invoice!G385</f>
        <v>0</v>
      </c>
      <c r="G382" s="86">
        <f t="shared" si="16"/>
        <v>0</v>
      </c>
    </row>
    <row r="383" spans="1:7" s="83" customFormat="1" hidden="1">
      <c r="A383" s="99" t="str">
        <f>Invoice!F386</f>
        <v>Exchange rate :</v>
      </c>
      <c r="B383" s="78">
        <f>Invoice!C386</f>
        <v>0</v>
      </c>
      <c r="C383" s="79">
        <f>Invoice!B386</f>
        <v>0</v>
      </c>
      <c r="D383" s="84">
        <f t="shared" si="14"/>
        <v>0</v>
      </c>
      <c r="E383" s="84">
        <f t="shared" si="15"/>
        <v>0</v>
      </c>
      <c r="F383" s="85">
        <f>Invoice!G386</f>
        <v>0</v>
      </c>
      <c r="G383" s="86">
        <f t="shared" si="16"/>
        <v>0</v>
      </c>
    </row>
    <row r="384" spans="1:7" s="83" customFormat="1" hidden="1">
      <c r="A384" s="99" t="str">
        <f>Invoice!F387</f>
        <v>Exchange rate :</v>
      </c>
      <c r="B384" s="78">
        <f>Invoice!C387</f>
        <v>0</v>
      </c>
      <c r="C384" s="79">
        <f>Invoice!B387</f>
        <v>0</v>
      </c>
      <c r="D384" s="84">
        <f t="shared" ref="D384:D447" si="17">F384/$D$14</f>
        <v>0</v>
      </c>
      <c r="E384" s="84">
        <f t="shared" ref="E384:E447" si="18">G384/$D$14</f>
        <v>0</v>
      </c>
      <c r="F384" s="85">
        <f>Invoice!G387</f>
        <v>0</v>
      </c>
      <c r="G384" s="86">
        <f t="shared" ref="G384:G447" si="19">C384*F384</f>
        <v>0</v>
      </c>
    </row>
    <row r="385" spans="1:7" s="83" customFormat="1" hidden="1">
      <c r="A385" s="99" t="str">
        <f>Invoice!F388</f>
        <v>Exchange rate :</v>
      </c>
      <c r="B385" s="78">
        <f>Invoice!C388</f>
        <v>0</v>
      </c>
      <c r="C385" s="79">
        <f>Invoice!B388</f>
        <v>0</v>
      </c>
      <c r="D385" s="84">
        <f t="shared" si="17"/>
        <v>0</v>
      </c>
      <c r="E385" s="84">
        <f t="shared" si="18"/>
        <v>0</v>
      </c>
      <c r="F385" s="85">
        <f>Invoice!G388</f>
        <v>0</v>
      </c>
      <c r="G385" s="86">
        <f t="shared" si="19"/>
        <v>0</v>
      </c>
    </row>
    <row r="386" spans="1:7" s="83" customFormat="1" hidden="1">
      <c r="A386" s="99" t="str">
        <f>Invoice!F389</f>
        <v>Exchange rate :</v>
      </c>
      <c r="B386" s="78">
        <f>Invoice!C389</f>
        <v>0</v>
      </c>
      <c r="C386" s="79">
        <f>Invoice!B389</f>
        <v>0</v>
      </c>
      <c r="D386" s="84">
        <f t="shared" si="17"/>
        <v>0</v>
      </c>
      <c r="E386" s="84">
        <f t="shared" si="18"/>
        <v>0</v>
      </c>
      <c r="F386" s="85">
        <f>Invoice!G389</f>
        <v>0</v>
      </c>
      <c r="G386" s="86">
        <f t="shared" si="19"/>
        <v>0</v>
      </c>
    </row>
    <row r="387" spans="1:7" s="83" customFormat="1" hidden="1">
      <c r="A387" s="99" t="str">
        <f>Invoice!F390</f>
        <v>Exchange rate :</v>
      </c>
      <c r="B387" s="78">
        <f>Invoice!C390</f>
        <v>0</v>
      </c>
      <c r="C387" s="79">
        <f>Invoice!B390</f>
        <v>0</v>
      </c>
      <c r="D387" s="84">
        <f t="shared" si="17"/>
        <v>0</v>
      </c>
      <c r="E387" s="84">
        <f t="shared" si="18"/>
        <v>0</v>
      </c>
      <c r="F387" s="85">
        <f>Invoice!G390</f>
        <v>0</v>
      </c>
      <c r="G387" s="86">
        <f t="shared" si="19"/>
        <v>0</v>
      </c>
    </row>
    <row r="388" spans="1:7" s="83" customFormat="1" hidden="1">
      <c r="A388" s="99" t="str">
        <f>Invoice!F391</f>
        <v>Exchange rate :</v>
      </c>
      <c r="B388" s="78">
        <f>Invoice!C391</f>
        <v>0</v>
      </c>
      <c r="C388" s="79">
        <f>Invoice!B391</f>
        <v>0</v>
      </c>
      <c r="D388" s="84">
        <f t="shared" si="17"/>
        <v>0</v>
      </c>
      <c r="E388" s="84">
        <f t="shared" si="18"/>
        <v>0</v>
      </c>
      <c r="F388" s="85">
        <f>Invoice!G391</f>
        <v>0</v>
      </c>
      <c r="G388" s="86">
        <f t="shared" si="19"/>
        <v>0</v>
      </c>
    </row>
    <row r="389" spans="1:7" s="83" customFormat="1" hidden="1">
      <c r="A389" s="99" t="str">
        <f>Invoice!F392</f>
        <v>Exchange rate :</v>
      </c>
      <c r="B389" s="78">
        <f>Invoice!C392</f>
        <v>0</v>
      </c>
      <c r="C389" s="79">
        <f>Invoice!B392</f>
        <v>0</v>
      </c>
      <c r="D389" s="84">
        <f t="shared" si="17"/>
        <v>0</v>
      </c>
      <c r="E389" s="84">
        <f t="shared" si="18"/>
        <v>0</v>
      </c>
      <c r="F389" s="85">
        <f>Invoice!G392</f>
        <v>0</v>
      </c>
      <c r="G389" s="86">
        <f t="shared" si="19"/>
        <v>0</v>
      </c>
    </row>
    <row r="390" spans="1:7" s="83" customFormat="1" hidden="1">
      <c r="A390" s="99" t="str">
        <f>Invoice!F393</f>
        <v>Exchange rate :</v>
      </c>
      <c r="B390" s="78">
        <f>Invoice!C393</f>
        <v>0</v>
      </c>
      <c r="C390" s="79">
        <f>Invoice!B393</f>
        <v>0</v>
      </c>
      <c r="D390" s="84">
        <f t="shared" si="17"/>
        <v>0</v>
      </c>
      <c r="E390" s="84">
        <f t="shared" si="18"/>
        <v>0</v>
      </c>
      <c r="F390" s="85">
        <f>Invoice!G393</f>
        <v>0</v>
      </c>
      <c r="G390" s="86">
        <f t="shared" si="19"/>
        <v>0</v>
      </c>
    </row>
    <row r="391" spans="1:7" s="83" customFormat="1" hidden="1">
      <c r="A391" s="99" t="str">
        <f>Invoice!F394</f>
        <v>Exchange rate :</v>
      </c>
      <c r="B391" s="78">
        <f>Invoice!C394</f>
        <v>0</v>
      </c>
      <c r="C391" s="79">
        <f>Invoice!B394</f>
        <v>0</v>
      </c>
      <c r="D391" s="84">
        <f t="shared" si="17"/>
        <v>0</v>
      </c>
      <c r="E391" s="84">
        <f t="shared" si="18"/>
        <v>0</v>
      </c>
      <c r="F391" s="85">
        <f>Invoice!G394</f>
        <v>0</v>
      </c>
      <c r="G391" s="86">
        <f t="shared" si="19"/>
        <v>0</v>
      </c>
    </row>
    <row r="392" spans="1:7" s="83" customFormat="1" hidden="1">
      <c r="A392" s="99" t="str">
        <f>Invoice!F395</f>
        <v>Exchange rate :</v>
      </c>
      <c r="B392" s="78">
        <f>Invoice!C395</f>
        <v>0</v>
      </c>
      <c r="C392" s="79">
        <f>Invoice!B395</f>
        <v>0</v>
      </c>
      <c r="D392" s="84">
        <f t="shared" si="17"/>
        <v>0</v>
      </c>
      <c r="E392" s="84">
        <f t="shared" si="18"/>
        <v>0</v>
      </c>
      <c r="F392" s="85">
        <f>Invoice!G395</f>
        <v>0</v>
      </c>
      <c r="G392" s="86">
        <f t="shared" si="19"/>
        <v>0</v>
      </c>
    </row>
    <row r="393" spans="1:7" s="83" customFormat="1" hidden="1">
      <c r="A393" s="99" t="str">
        <f>Invoice!F396</f>
        <v>Exchange rate :</v>
      </c>
      <c r="B393" s="78">
        <f>Invoice!C396</f>
        <v>0</v>
      </c>
      <c r="C393" s="79">
        <f>Invoice!B396</f>
        <v>0</v>
      </c>
      <c r="D393" s="84">
        <f t="shared" si="17"/>
        <v>0</v>
      </c>
      <c r="E393" s="84">
        <f t="shared" si="18"/>
        <v>0</v>
      </c>
      <c r="F393" s="85">
        <f>Invoice!G396</f>
        <v>0</v>
      </c>
      <c r="G393" s="86">
        <f t="shared" si="19"/>
        <v>0</v>
      </c>
    </row>
    <row r="394" spans="1:7" s="83" customFormat="1" hidden="1">
      <c r="A394" s="99" t="str">
        <f>Invoice!F397</f>
        <v>Exchange rate :</v>
      </c>
      <c r="B394" s="78">
        <f>Invoice!C397</f>
        <v>0</v>
      </c>
      <c r="C394" s="79">
        <f>Invoice!B397</f>
        <v>0</v>
      </c>
      <c r="D394" s="84">
        <f t="shared" si="17"/>
        <v>0</v>
      </c>
      <c r="E394" s="84">
        <f t="shared" si="18"/>
        <v>0</v>
      </c>
      <c r="F394" s="85">
        <f>Invoice!G397</f>
        <v>0</v>
      </c>
      <c r="G394" s="86">
        <f t="shared" si="19"/>
        <v>0</v>
      </c>
    </row>
    <row r="395" spans="1:7" s="83" customFormat="1" hidden="1">
      <c r="A395" s="99" t="str">
        <f>Invoice!F398</f>
        <v>Exchange rate :</v>
      </c>
      <c r="B395" s="78">
        <f>Invoice!C398</f>
        <v>0</v>
      </c>
      <c r="C395" s="79">
        <f>Invoice!B398</f>
        <v>0</v>
      </c>
      <c r="D395" s="84">
        <f t="shared" si="17"/>
        <v>0</v>
      </c>
      <c r="E395" s="84">
        <f t="shared" si="18"/>
        <v>0</v>
      </c>
      <c r="F395" s="85">
        <f>Invoice!G398</f>
        <v>0</v>
      </c>
      <c r="G395" s="86">
        <f t="shared" si="19"/>
        <v>0</v>
      </c>
    </row>
    <row r="396" spans="1:7" s="83" customFormat="1" hidden="1">
      <c r="A396" s="99" t="str">
        <f>Invoice!F399</f>
        <v>Exchange rate :</v>
      </c>
      <c r="B396" s="78">
        <f>Invoice!C399</f>
        <v>0</v>
      </c>
      <c r="C396" s="79">
        <f>Invoice!B399</f>
        <v>0</v>
      </c>
      <c r="D396" s="84">
        <f t="shared" si="17"/>
        <v>0</v>
      </c>
      <c r="E396" s="84">
        <f t="shared" si="18"/>
        <v>0</v>
      </c>
      <c r="F396" s="85">
        <f>Invoice!G399</f>
        <v>0</v>
      </c>
      <c r="G396" s="86">
        <f t="shared" si="19"/>
        <v>0</v>
      </c>
    </row>
    <row r="397" spans="1:7" s="83" customFormat="1" hidden="1">
      <c r="A397" s="99" t="str">
        <f>Invoice!F400</f>
        <v>Exchange rate :</v>
      </c>
      <c r="B397" s="78">
        <f>Invoice!C400</f>
        <v>0</v>
      </c>
      <c r="C397" s="79">
        <f>Invoice!B400</f>
        <v>0</v>
      </c>
      <c r="D397" s="84">
        <f t="shared" si="17"/>
        <v>0</v>
      </c>
      <c r="E397" s="84">
        <f t="shared" si="18"/>
        <v>0</v>
      </c>
      <c r="F397" s="85">
        <f>Invoice!G400</f>
        <v>0</v>
      </c>
      <c r="G397" s="86">
        <f t="shared" si="19"/>
        <v>0</v>
      </c>
    </row>
    <row r="398" spans="1:7" s="83" customFormat="1" hidden="1">
      <c r="A398" s="99" t="str">
        <f>Invoice!F401</f>
        <v>Exchange rate :</v>
      </c>
      <c r="B398" s="78">
        <f>Invoice!C401</f>
        <v>0</v>
      </c>
      <c r="C398" s="79">
        <f>Invoice!B401</f>
        <v>0</v>
      </c>
      <c r="D398" s="84">
        <f t="shared" si="17"/>
        <v>0</v>
      </c>
      <c r="E398" s="84">
        <f t="shared" si="18"/>
        <v>0</v>
      </c>
      <c r="F398" s="85">
        <f>Invoice!G401</f>
        <v>0</v>
      </c>
      <c r="G398" s="86">
        <f t="shared" si="19"/>
        <v>0</v>
      </c>
    </row>
    <row r="399" spans="1:7" s="83" customFormat="1" hidden="1">
      <c r="A399" s="99" t="str">
        <f>Invoice!F402</f>
        <v>Exchange rate :</v>
      </c>
      <c r="B399" s="78">
        <f>Invoice!C402</f>
        <v>0</v>
      </c>
      <c r="C399" s="79">
        <f>Invoice!B402</f>
        <v>0</v>
      </c>
      <c r="D399" s="84">
        <f t="shared" si="17"/>
        <v>0</v>
      </c>
      <c r="E399" s="84">
        <f t="shared" si="18"/>
        <v>0</v>
      </c>
      <c r="F399" s="85">
        <f>Invoice!G402</f>
        <v>0</v>
      </c>
      <c r="G399" s="86">
        <f t="shared" si="19"/>
        <v>0</v>
      </c>
    </row>
    <row r="400" spans="1:7" s="83" customFormat="1" hidden="1">
      <c r="A400" s="99" t="str">
        <f>Invoice!F403</f>
        <v>Exchange rate :</v>
      </c>
      <c r="B400" s="78">
        <f>Invoice!C403</f>
        <v>0</v>
      </c>
      <c r="C400" s="79">
        <f>Invoice!B403</f>
        <v>0</v>
      </c>
      <c r="D400" s="84">
        <f t="shared" si="17"/>
        <v>0</v>
      </c>
      <c r="E400" s="84">
        <f t="shared" si="18"/>
        <v>0</v>
      </c>
      <c r="F400" s="85">
        <f>Invoice!G403</f>
        <v>0</v>
      </c>
      <c r="G400" s="86">
        <f t="shared" si="19"/>
        <v>0</v>
      </c>
    </row>
    <row r="401" spans="1:7" s="83" customFormat="1" hidden="1">
      <c r="A401" s="99" t="str">
        <f>Invoice!F404</f>
        <v>Exchange rate :</v>
      </c>
      <c r="B401" s="78">
        <f>Invoice!C404</f>
        <v>0</v>
      </c>
      <c r="C401" s="79">
        <f>Invoice!B404</f>
        <v>0</v>
      </c>
      <c r="D401" s="84">
        <f t="shared" si="17"/>
        <v>0</v>
      </c>
      <c r="E401" s="84">
        <f t="shared" si="18"/>
        <v>0</v>
      </c>
      <c r="F401" s="85">
        <f>Invoice!G404</f>
        <v>0</v>
      </c>
      <c r="G401" s="86">
        <f t="shared" si="19"/>
        <v>0</v>
      </c>
    </row>
    <row r="402" spans="1:7" s="83" customFormat="1" hidden="1">
      <c r="A402" s="99" t="str">
        <f>Invoice!F405</f>
        <v>Exchange rate :</v>
      </c>
      <c r="B402" s="78">
        <f>Invoice!C405</f>
        <v>0</v>
      </c>
      <c r="C402" s="79">
        <f>Invoice!B405</f>
        <v>0</v>
      </c>
      <c r="D402" s="84">
        <f t="shared" si="17"/>
        <v>0</v>
      </c>
      <c r="E402" s="84">
        <f t="shared" si="18"/>
        <v>0</v>
      </c>
      <c r="F402" s="85">
        <f>Invoice!G405</f>
        <v>0</v>
      </c>
      <c r="G402" s="86">
        <f t="shared" si="19"/>
        <v>0</v>
      </c>
    </row>
    <row r="403" spans="1:7" s="83" customFormat="1" hidden="1">
      <c r="A403" s="99" t="str">
        <f>Invoice!F406</f>
        <v>Exchange rate :</v>
      </c>
      <c r="B403" s="78">
        <f>Invoice!C406</f>
        <v>0</v>
      </c>
      <c r="C403" s="79">
        <f>Invoice!B406</f>
        <v>0</v>
      </c>
      <c r="D403" s="84">
        <f t="shared" si="17"/>
        <v>0</v>
      </c>
      <c r="E403" s="84">
        <f t="shared" si="18"/>
        <v>0</v>
      </c>
      <c r="F403" s="85">
        <f>Invoice!G406</f>
        <v>0</v>
      </c>
      <c r="G403" s="86">
        <f t="shared" si="19"/>
        <v>0</v>
      </c>
    </row>
    <row r="404" spans="1:7" s="83" customFormat="1" hidden="1">
      <c r="A404" s="99" t="str">
        <f>Invoice!F407</f>
        <v>Exchange rate :</v>
      </c>
      <c r="B404" s="78">
        <f>Invoice!C407</f>
        <v>0</v>
      </c>
      <c r="C404" s="79">
        <f>Invoice!B407</f>
        <v>0</v>
      </c>
      <c r="D404" s="84">
        <f t="shared" si="17"/>
        <v>0</v>
      </c>
      <c r="E404" s="84">
        <f t="shared" si="18"/>
        <v>0</v>
      </c>
      <c r="F404" s="85">
        <f>Invoice!G407</f>
        <v>0</v>
      </c>
      <c r="G404" s="86">
        <f t="shared" si="19"/>
        <v>0</v>
      </c>
    </row>
    <row r="405" spans="1:7" s="83" customFormat="1" hidden="1">
      <c r="A405" s="99" t="str">
        <f>Invoice!F408</f>
        <v>Exchange rate :</v>
      </c>
      <c r="B405" s="78">
        <f>Invoice!C408</f>
        <v>0</v>
      </c>
      <c r="C405" s="79">
        <f>Invoice!B408</f>
        <v>0</v>
      </c>
      <c r="D405" s="84">
        <f t="shared" si="17"/>
        <v>0</v>
      </c>
      <c r="E405" s="84">
        <f t="shared" si="18"/>
        <v>0</v>
      </c>
      <c r="F405" s="85">
        <f>Invoice!G408</f>
        <v>0</v>
      </c>
      <c r="G405" s="86">
        <f t="shared" si="19"/>
        <v>0</v>
      </c>
    </row>
    <row r="406" spans="1:7" s="83" customFormat="1" hidden="1">
      <c r="A406" s="99" t="str">
        <f>Invoice!F409</f>
        <v>Exchange rate :</v>
      </c>
      <c r="B406" s="78">
        <f>Invoice!C409</f>
        <v>0</v>
      </c>
      <c r="C406" s="79">
        <f>Invoice!B409</f>
        <v>0</v>
      </c>
      <c r="D406" s="84">
        <f t="shared" si="17"/>
        <v>0</v>
      </c>
      <c r="E406" s="84">
        <f t="shared" si="18"/>
        <v>0</v>
      </c>
      <c r="F406" s="85">
        <f>Invoice!G409</f>
        <v>0</v>
      </c>
      <c r="G406" s="86">
        <f t="shared" si="19"/>
        <v>0</v>
      </c>
    </row>
    <row r="407" spans="1:7" s="83" customFormat="1" hidden="1">
      <c r="A407" s="99" t="str">
        <f>Invoice!F410</f>
        <v>Exchange rate :</v>
      </c>
      <c r="B407" s="78">
        <f>Invoice!C410</f>
        <v>0</v>
      </c>
      <c r="C407" s="79">
        <f>Invoice!B410</f>
        <v>0</v>
      </c>
      <c r="D407" s="84">
        <f t="shared" si="17"/>
        <v>0</v>
      </c>
      <c r="E407" s="84">
        <f t="shared" si="18"/>
        <v>0</v>
      </c>
      <c r="F407" s="85">
        <f>Invoice!G410</f>
        <v>0</v>
      </c>
      <c r="G407" s="86">
        <f t="shared" si="19"/>
        <v>0</v>
      </c>
    </row>
    <row r="408" spans="1:7" s="83" customFormat="1" hidden="1">
      <c r="A408" s="99" t="str">
        <f>Invoice!F411</f>
        <v>Exchange rate :</v>
      </c>
      <c r="B408" s="78">
        <f>Invoice!C411</f>
        <v>0</v>
      </c>
      <c r="C408" s="79">
        <f>Invoice!B411</f>
        <v>0</v>
      </c>
      <c r="D408" s="84">
        <f t="shared" si="17"/>
        <v>0</v>
      </c>
      <c r="E408" s="84">
        <f t="shared" si="18"/>
        <v>0</v>
      </c>
      <c r="F408" s="85">
        <f>Invoice!G411</f>
        <v>0</v>
      </c>
      <c r="G408" s="86">
        <f t="shared" si="19"/>
        <v>0</v>
      </c>
    </row>
    <row r="409" spans="1:7" s="83" customFormat="1" hidden="1">
      <c r="A409" s="99" t="str">
        <f>Invoice!F412</f>
        <v>Exchange rate :</v>
      </c>
      <c r="B409" s="78">
        <f>Invoice!C412</f>
        <v>0</v>
      </c>
      <c r="C409" s="79">
        <f>Invoice!B412</f>
        <v>0</v>
      </c>
      <c r="D409" s="84">
        <f t="shared" si="17"/>
        <v>0</v>
      </c>
      <c r="E409" s="84">
        <f t="shared" si="18"/>
        <v>0</v>
      </c>
      <c r="F409" s="85">
        <f>Invoice!G412</f>
        <v>0</v>
      </c>
      <c r="G409" s="86">
        <f t="shared" si="19"/>
        <v>0</v>
      </c>
    </row>
    <row r="410" spans="1:7" s="83" customFormat="1" hidden="1">
      <c r="A410" s="99" t="str">
        <f>Invoice!F413</f>
        <v>Exchange rate :</v>
      </c>
      <c r="B410" s="78">
        <f>Invoice!C413</f>
        <v>0</v>
      </c>
      <c r="C410" s="79">
        <f>Invoice!B413</f>
        <v>0</v>
      </c>
      <c r="D410" s="84">
        <f t="shared" si="17"/>
        <v>0</v>
      </c>
      <c r="E410" s="84">
        <f t="shared" si="18"/>
        <v>0</v>
      </c>
      <c r="F410" s="85">
        <f>Invoice!G413</f>
        <v>0</v>
      </c>
      <c r="G410" s="86">
        <f t="shared" si="19"/>
        <v>0</v>
      </c>
    </row>
    <row r="411" spans="1:7" s="83" customFormat="1" hidden="1">
      <c r="A411" s="99" t="str">
        <f>Invoice!F414</f>
        <v>Exchange rate :</v>
      </c>
      <c r="B411" s="78">
        <f>Invoice!C414</f>
        <v>0</v>
      </c>
      <c r="C411" s="79">
        <f>Invoice!B414</f>
        <v>0</v>
      </c>
      <c r="D411" s="84">
        <f t="shared" si="17"/>
        <v>0</v>
      </c>
      <c r="E411" s="84">
        <f t="shared" si="18"/>
        <v>0</v>
      </c>
      <c r="F411" s="85">
        <f>Invoice!G414</f>
        <v>0</v>
      </c>
      <c r="G411" s="86">
        <f t="shared" si="19"/>
        <v>0</v>
      </c>
    </row>
    <row r="412" spans="1:7" s="83" customFormat="1" hidden="1">
      <c r="A412" s="99" t="str">
        <f>Invoice!F415</f>
        <v>Exchange rate :</v>
      </c>
      <c r="B412" s="78">
        <f>Invoice!C415</f>
        <v>0</v>
      </c>
      <c r="C412" s="79">
        <f>Invoice!B415</f>
        <v>0</v>
      </c>
      <c r="D412" s="84">
        <f t="shared" si="17"/>
        <v>0</v>
      </c>
      <c r="E412" s="84">
        <f t="shared" si="18"/>
        <v>0</v>
      </c>
      <c r="F412" s="85">
        <f>Invoice!G415</f>
        <v>0</v>
      </c>
      <c r="G412" s="86">
        <f t="shared" si="19"/>
        <v>0</v>
      </c>
    </row>
    <row r="413" spans="1:7" s="83" customFormat="1" hidden="1">
      <c r="A413" s="99" t="str">
        <f>Invoice!F416</f>
        <v>Exchange rate :</v>
      </c>
      <c r="B413" s="78">
        <f>Invoice!C416</f>
        <v>0</v>
      </c>
      <c r="C413" s="79">
        <f>Invoice!B416</f>
        <v>0</v>
      </c>
      <c r="D413" s="84">
        <f t="shared" si="17"/>
        <v>0</v>
      </c>
      <c r="E413" s="84">
        <f t="shared" si="18"/>
        <v>0</v>
      </c>
      <c r="F413" s="85">
        <f>Invoice!G416</f>
        <v>0</v>
      </c>
      <c r="G413" s="86">
        <f t="shared" si="19"/>
        <v>0</v>
      </c>
    </row>
    <row r="414" spans="1:7" s="83" customFormat="1" hidden="1">
      <c r="A414" s="99" t="str">
        <f>Invoice!F417</f>
        <v>Exchange rate :</v>
      </c>
      <c r="B414" s="78">
        <f>Invoice!C417</f>
        <v>0</v>
      </c>
      <c r="C414" s="79">
        <f>Invoice!B417</f>
        <v>0</v>
      </c>
      <c r="D414" s="84">
        <f t="shared" si="17"/>
        <v>0</v>
      </c>
      <c r="E414" s="84">
        <f t="shared" si="18"/>
        <v>0</v>
      </c>
      <c r="F414" s="85">
        <f>Invoice!G417</f>
        <v>0</v>
      </c>
      <c r="G414" s="86">
        <f t="shared" si="19"/>
        <v>0</v>
      </c>
    </row>
    <row r="415" spans="1:7" s="83" customFormat="1" hidden="1">
      <c r="A415" s="99" t="str">
        <f>Invoice!F418</f>
        <v>Exchange rate :</v>
      </c>
      <c r="B415" s="78">
        <f>Invoice!C418</f>
        <v>0</v>
      </c>
      <c r="C415" s="79">
        <f>Invoice!B418</f>
        <v>0</v>
      </c>
      <c r="D415" s="84">
        <f t="shared" si="17"/>
        <v>0</v>
      </c>
      <c r="E415" s="84">
        <f t="shared" si="18"/>
        <v>0</v>
      </c>
      <c r="F415" s="85">
        <f>Invoice!G418</f>
        <v>0</v>
      </c>
      <c r="G415" s="86">
        <f t="shared" si="19"/>
        <v>0</v>
      </c>
    </row>
    <row r="416" spans="1:7" s="83" customFormat="1" hidden="1">
      <c r="A416" s="99" t="str">
        <f>Invoice!F419</f>
        <v>Exchange rate :</v>
      </c>
      <c r="B416" s="78">
        <f>Invoice!C419</f>
        <v>0</v>
      </c>
      <c r="C416" s="79">
        <f>Invoice!B419</f>
        <v>0</v>
      </c>
      <c r="D416" s="84">
        <f t="shared" si="17"/>
        <v>0</v>
      </c>
      <c r="E416" s="84">
        <f t="shared" si="18"/>
        <v>0</v>
      </c>
      <c r="F416" s="85">
        <f>Invoice!G419</f>
        <v>0</v>
      </c>
      <c r="G416" s="86">
        <f t="shared" si="19"/>
        <v>0</v>
      </c>
    </row>
    <row r="417" spans="1:7" s="83" customFormat="1" hidden="1">
      <c r="A417" s="99" t="str">
        <f>Invoice!F420</f>
        <v>Exchange rate :</v>
      </c>
      <c r="B417" s="78">
        <f>Invoice!C420</f>
        <v>0</v>
      </c>
      <c r="C417" s="79">
        <f>Invoice!B420</f>
        <v>0</v>
      </c>
      <c r="D417" s="84">
        <f t="shared" si="17"/>
        <v>0</v>
      </c>
      <c r="E417" s="84">
        <f t="shared" si="18"/>
        <v>0</v>
      </c>
      <c r="F417" s="85">
        <f>Invoice!G420</f>
        <v>0</v>
      </c>
      <c r="G417" s="86">
        <f t="shared" si="19"/>
        <v>0</v>
      </c>
    </row>
    <row r="418" spans="1:7" s="83" customFormat="1" hidden="1">
      <c r="A418" s="99" t="str">
        <f>Invoice!F421</f>
        <v>Exchange rate :</v>
      </c>
      <c r="B418" s="78">
        <f>Invoice!C421</f>
        <v>0</v>
      </c>
      <c r="C418" s="79">
        <f>Invoice!B421</f>
        <v>0</v>
      </c>
      <c r="D418" s="84">
        <f t="shared" si="17"/>
        <v>0</v>
      </c>
      <c r="E418" s="84">
        <f t="shared" si="18"/>
        <v>0</v>
      </c>
      <c r="F418" s="85">
        <f>Invoice!G421</f>
        <v>0</v>
      </c>
      <c r="G418" s="86">
        <f t="shared" si="19"/>
        <v>0</v>
      </c>
    </row>
    <row r="419" spans="1:7" s="83" customFormat="1" hidden="1">
      <c r="A419" s="99" t="str">
        <f>Invoice!F422</f>
        <v>Exchange rate :</v>
      </c>
      <c r="B419" s="78">
        <f>Invoice!C422</f>
        <v>0</v>
      </c>
      <c r="C419" s="79">
        <f>Invoice!B422</f>
        <v>0</v>
      </c>
      <c r="D419" s="84">
        <f t="shared" si="17"/>
        <v>0</v>
      </c>
      <c r="E419" s="84">
        <f t="shared" si="18"/>
        <v>0</v>
      </c>
      <c r="F419" s="85">
        <f>Invoice!G422</f>
        <v>0</v>
      </c>
      <c r="G419" s="86">
        <f t="shared" si="19"/>
        <v>0</v>
      </c>
    </row>
    <row r="420" spans="1:7" s="83" customFormat="1" hidden="1">
      <c r="A420" s="99" t="str">
        <f>Invoice!F423</f>
        <v>Exchange rate :</v>
      </c>
      <c r="B420" s="78">
        <f>Invoice!C423</f>
        <v>0</v>
      </c>
      <c r="C420" s="79">
        <f>Invoice!B423</f>
        <v>0</v>
      </c>
      <c r="D420" s="84">
        <f t="shared" si="17"/>
        <v>0</v>
      </c>
      <c r="E420" s="84">
        <f t="shared" si="18"/>
        <v>0</v>
      </c>
      <c r="F420" s="85">
        <f>Invoice!G423</f>
        <v>0</v>
      </c>
      <c r="G420" s="86">
        <f t="shared" si="19"/>
        <v>0</v>
      </c>
    </row>
    <row r="421" spans="1:7" s="83" customFormat="1" hidden="1">
      <c r="A421" s="99" t="str">
        <f>Invoice!F424</f>
        <v>Exchange rate :</v>
      </c>
      <c r="B421" s="78">
        <f>Invoice!C424</f>
        <v>0</v>
      </c>
      <c r="C421" s="79">
        <f>Invoice!B424</f>
        <v>0</v>
      </c>
      <c r="D421" s="84">
        <f t="shared" si="17"/>
        <v>0</v>
      </c>
      <c r="E421" s="84">
        <f t="shared" si="18"/>
        <v>0</v>
      </c>
      <c r="F421" s="85">
        <f>Invoice!G424</f>
        <v>0</v>
      </c>
      <c r="G421" s="86">
        <f t="shared" si="19"/>
        <v>0</v>
      </c>
    </row>
    <row r="422" spans="1:7" s="83" customFormat="1" hidden="1">
      <c r="A422" s="99" t="str">
        <f>Invoice!F425</f>
        <v>Exchange rate :</v>
      </c>
      <c r="B422" s="78">
        <f>Invoice!C425</f>
        <v>0</v>
      </c>
      <c r="C422" s="79">
        <f>Invoice!B425</f>
        <v>0</v>
      </c>
      <c r="D422" s="84">
        <f t="shared" si="17"/>
        <v>0</v>
      </c>
      <c r="E422" s="84">
        <f t="shared" si="18"/>
        <v>0</v>
      </c>
      <c r="F422" s="85">
        <f>Invoice!G425</f>
        <v>0</v>
      </c>
      <c r="G422" s="86">
        <f t="shared" si="19"/>
        <v>0</v>
      </c>
    </row>
    <row r="423" spans="1:7" s="83" customFormat="1" hidden="1">
      <c r="A423" s="99" t="str">
        <f>Invoice!F426</f>
        <v>Exchange rate :</v>
      </c>
      <c r="B423" s="78">
        <f>Invoice!C426</f>
        <v>0</v>
      </c>
      <c r="C423" s="79">
        <f>Invoice!B426</f>
        <v>0</v>
      </c>
      <c r="D423" s="84">
        <f t="shared" si="17"/>
        <v>0</v>
      </c>
      <c r="E423" s="84">
        <f t="shared" si="18"/>
        <v>0</v>
      </c>
      <c r="F423" s="85">
        <f>Invoice!G426</f>
        <v>0</v>
      </c>
      <c r="G423" s="86">
        <f t="shared" si="19"/>
        <v>0</v>
      </c>
    </row>
    <row r="424" spans="1:7" s="83" customFormat="1" hidden="1">
      <c r="A424" s="99" t="str">
        <f>Invoice!F427</f>
        <v>Exchange rate :</v>
      </c>
      <c r="B424" s="78">
        <f>Invoice!C427</f>
        <v>0</v>
      </c>
      <c r="C424" s="79">
        <f>Invoice!B427</f>
        <v>0</v>
      </c>
      <c r="D424" s="84">
        <f t="shared" si="17"/>
        <v>0</v>
      </c>
      <c r="E424" s="84">
        <f t="shared" si="18"/>
        <v>0</v>
      </c>
      <c r="F424" s="85">
        <f>Invoice!G427</f>
        <v>0</v>
      </c>
      <c r="G424" s="86">
        <f t="shared" si="19"/>
        <v>0</v>
      </c>
    </row>
    <row r="425" spans="1:7" s="83" customFormat="1" hidden="1">
      <c r="A425" s="99" t="str">
        <f>Invoice!F428</f>
        <v>Exchange rate :</v>
      </c>
      <c r="B425" s="78">
        <f>Invoice!C428</f>
        <v>0</v>
      </c>
      <c r="C425" s="79">
        <f>Invoice!B428</f>
        <v>0</v>
      </c>
      <c r="D425" s="84">
        <f t="shared" si="17"/>
        <v>0</v>
      </c>
      <c r="E425" s="84">
        <f t="shared" si="18"/>
        <v>0</v>
      </c>
      <c r="F425" s="85">
        <f>Invoice!G428</f>
        <v>0</v>
      </c>
      <c r="G425" s="86">
        <f t="shared" si="19"/>
        <v>0</v>
      </c>
    </row>
    <row r="426" spans="1:7" s="83" customFormat="1" hidden="1">
      <c r="A426" s="99" t="str">
        <f>Invoice!F429</f>
        <v>Exchange rate :</v>
      </c>
      <c r="B426" s="78">
        <f>Invoice!C429</f>
        <v>0</v>
      </c>
      <c r="C426" s="79">
        <f>Invoice!B429</f>
        <v>0</v>
      </c>
      <c r="D426" s="84">
        <f t="shared" si="17"/>
        <v>0</v>
      </c>
      <c r="E426" s="84">
        <f t="shared" si="18"/>
        <v>0</v>
      </c>
      <c r="F426" s="85">
        <f>Invoice!G429</f>
        <v>0</v>
      </c>
      <c r="G426" s="86">
        <f t="shared" si="19"/>
        <v>0</v>
      </c>
    </row>
    <row r="427" spans="1:7" s="83" customFormat="1" hidden="1">
      <c r="A427" s="99" t="str">
        <f>Invoice!F430</f>
        <v>Exchange rate :</v>
      </c>
      <c r="B427" s="78">
        <f>Invoice!C430</f>
        <v>0</v>
      </c>
      <c r="C427" s="79">
        <f>Invoice!B430</f>
        <v>0</v>
      </c>
      <c r="D427" s="84">
        <f t="shared" si="17"/>
        <v>0</v>
      </c>
      <c r="E427" s="84">
        <f t="shared" si="18"/>
        <v>0</v>
      </c>
      <c r="F427" s="85">
        <f>Invoice!G430</f>
        <v>0</v>
      </c>
      <c r="G427" s="86">
        <f t="shared" si="19"/>
        <v>0</v>
      </c>
    </row>
    <row r="428" spans="1:7" s="83" customFormat="1" hidden="1">
      <c r="A428" s="99" t="str">
        <f>Invoice!F431</f>
        <v>Exchange rate :</v>
      </c>
      <c r="B428" s="78">
        <f>Invoice!C431</f>
        <v>0</v>
      </c>
      <c r="C428" s="79">
        <f>Invoice!B431</f>
        <v>0</v>
      </c>
      <c r="D428" s="84">
        <f t="shared" si="17"/>
        <v>0</v>
      </c>
      <c r="E428" s="84">
        <f t="shared" si="18"/>
        <v>0</v>
      </c>
      <c r="F428" s="85">
        <f>Invoice!G431</f>
        <v>0</v>
      </c>
      <c r="G428" s="86">
        <f t="shared" si="19"/>
        <v>0</v>
      </c>
    </row>
    <row r="429" spans="1:7" s="83" customFormat="1" hidden="1">
      <c r="A429" s="99" t="str">
        <f>Invoice!F432</f>
        <v>Exchange rate :</v>
      </c>
      <c r="B429" s="78">
        <f>Invoice!C432</f>
        <v>0</v>
      </c>
      <c r="C429" s="79">
        <f>Invoice!B432</f>
        <v>0</v>
      </c>
      <c r="D429" s="84">
        <f t="shared" si="17"/>
        <v>0</v>
      </c>
      <c r="E429" s="84">
        <f t="shared" si="18"/>
        <v>0</v>
      </c>
      <c r="F429" s="85">
        <f>Invoice!G432</f>
        <v>0</v>
      </c>
      <c r="G429" s="86">
        <f t="shared" si="19"/>
        <v>0</v>
      </c>
    </row>
    <row r="430" spans="1:7" s="83" customFormat="1" hidden="1">
      <c r="A430" s="99" t="str">
        <f>Invoice!F433</f>
        <v>Exchange rate :</v>
      </c>
      <c r="B430" s="78">
        <f>Invoice!C433</f>
        <v>0</v>
      </c>
      <c r="C430" s="79">
        <f>Invoice!B433</f>
        <v>0</v>
      </c>
      <c r="D430" s="84">
        <f t="shared" si="17"/>
        <v>0</v>
      </c>
      <c r="E430" s="84">
        <f t="shared" si="18"/>
        <v>0</v>
      </c>
      <c r="F430" s="85">
        <f>Invoice!G433</f>
        <v>0</v>
      </c>
      <c r="G430" s="86">
        <f t="shared" si="19"/>
        <v>0</v>
      </c>
    </row>
    <row r="431" spans="1:7" s="83" customFormat="1" hidden="1">
      <c r="A431" s="99" t="str">
        <f>Invoice!F434</f>
        <v>Exchange rate :</v>
      </c>
      <c r="B431" s="78">
        <f>Invoice!C434</f>
        <v>0</v>
      </c>
      <c r="C431" s="79">
        <f>Invoice!B434</f>
        <v>0</v>
      </c>
      <c r="D431" s="84">
        <f t="shared" si="17"/>
        <v>0</v>
      </c>
      <c r="E431" s="84">
        <f t="shared" si="18"/>
        <v>0</v>
      </c>
      <c r="F431" s="85">
        <f>Invoice!G434</f>
        <v>0</v>
      </c>
      <c r="G431" s="86">
        <f t="shared" si="19"/>
        <v>0</v>
      </c>
    </row>
    <row r="432" spans="1:7" s="83" customFormat="1" hidden="1">
      <c r="A432" s="99" t="str">
        <f>Invoice!F435</f>
        <v>Exchange rate :</v>
      </c>
      <c r="B432" s="78">
        <f>Invoice!C435</f>
        <v>0</v>
      </c>
      <c r="C432" s="79">
        <f>Invoice!B435</f>
        <v>0</v>
      </c>
      <c r="D432" s="84">
        <f t="shared" si="17"/>
        <v>0</v>
      </c>
      <c r="E432" s="84">
        <f t="shared" si="18"/>
        <v>0</v>
      </c>
      <c r="F432" s="85">
        <f>Invoice!G435</f>
        <v>0</v>
      </c>
      <c r="G432" s="86">
        <f t="shared" si="19"/>
        <v>0</v>
      </c>
    </row>
    <row r="433" spans="1:7" s="83" customFormat="1" hidden="1">
      <c r="A433" s="99" t="str">
        <f>Invoice!F436</f>
        <v>Exchange rate :</v>
      </c>
      <c r="B433" s="78">
        <f>Invoice!C436</f>
        <v>0</v>
      </c>
      <c r="C433" s="79">
        <f>Invoice!B436</f>
        <v>0</v>
      </c>
      <c r="D433" s="84">
        <f t="shared" si="17"/>
        <v>0</v>
      </c>
      <c r="E433" s="84">
        <f t="shared" si="18"/>
        <v>0</v>
      </c>
      <c r="F433" s="85">
        <f>Invoice!G436</f>
        <v>0</v>
      </c>
      <c r="G433" s="86">
        <f t="shared" si="19"/>
        <v>0</v>
      </c>
    </row>
    <row r="434" spans="1:7" s="83" customFormat="1" hidden="1">
      <c r="A434" s="99" t="str">
        <f>Invoice!F437</f>
        <v>Exchange rate :</v>
      </c>
      <c r="B434" s="78">
        <f>Invoice!C437</f>
        <v>0</v>
      </c>
      <c r="C434" s="79">
        <f>Invoice!B437</f>
        <v>0</v>
      </c>
      <c r="D434" s="84">
        <f t="shared" si="17"/>
        <v>0</v>
      </c>
      <c r="E434" s="84">
        <f t="shared" si="18"/>
        <v>0</v>
      </c>
      <c r="F434" s="85">
        <f>Invoice!G437</f>
        <v>0</v>
      </c>
      <c r="G434" s="86">
        <f t="shared" si="19"/>
        <v>0</v>
      </c>
    </row>
    <row r="435" spans="1:7" s="83" customFormat="1" hidden="1">
      <c r="A435" s="99" t="str">
        <f>Invoice!F438</f>
        <v>Exchange rate :</v>
      </c>
      <c r="B435" s="78">
        <f>Invoice!C438</f>
        <v>0</v>
      </c>
      <c r="C435" s="79">
        <f>Invoice!B438</f>
        <v>0</v>
      </c>
      <c r="D435" s="84">
        <f t="shared" si="17"/>
        <v>0</v>
      </c>
      <c r="E435" s="84">
        <f t="shared" si="18"/>
        <v>0</v>
      </c>
      <c r="F435" s="85">
        <f>Invoice!G438</f>
        <v>0</v>
      </c>
      <c r="G435" s="86">
        <f t="shared" si="19"/>
        <v>0</v>
      </c>
    </row>
    <row r="436" spans="1:7" s="83" customFormat="1" hidden="1">
      <c r="A436" s="99" t="str">
        <f>Invoice!F439</f>
        <v>Exchange rate :</v>
      </c>
      <c r="B436" s="78">
        <f>Invoice!C439</f>
        <v>0</v>
      </c>
      <c r="C436" s="79">
        <f>Invoice!B439</f>
        <v>0</v>
      </c>
      <c r="D436" s="84">
        <f t="shared" si="17"/>
        <v>0</v>
      </c>
      <c r="E436" s="84">
        <f t="shared" si="18"/>
        <v>0</v>
      </c>
      <c r="F436" s="85">
        <f>Invoice!G439</f>
        <v>0</v>
      </c>
      <c r="G436" s="86">
        <f t="shared" si="19"/>
        <v>0</v>
      </c>
    </row>
    <row r="437" spans="1:7" s="83" customFormat="1" hidden="1">
      <c r="A437" s="99" t="str">
        <f>Invoice!F440</f>
        <v>Exchange rate :</v>
      </c>
      <c r="B437" s="78">
        <f>Invoice!C440</f>
        <v>0</v>
      </c>
      <c r="C437" s="79">
        <f>Invoice!B440</f>
        <v>0</v>
      </c>
      <c r="D437" s="84">
        <f t="shared" si="17"/>
        <v>0</v>
      </c>
      <c r="E437" s="84">
        <f t="shared" si="18"/>
        <v>0</v>
      </c>
      <c r="F437" s="85">
        <f>Invoice!G440</f>
        <v>0</v>
      </c>
      <c r="G437" s="86">
        <f t="shared" si="19"/>
        <v>0</v>
      </c>
    </row>
    <row r="438" spans="1:7" s="83" customFormat="1" hidden="1">
      <c r="A438" s="99" t="str">
        <f>Invoice!F441</f>
        <v>Exchange rate :</v>
      </c>
      <c r="B438" s="78">
        <f>Invoice!C441</f>
        <v>0</v>
      </c>
      <c r="C438" s="79">
        <f>Invoice!B441</f>
        <v>0</v>
      </c>
      <c r="D438" s="84">
        <f t="shared" si="17"/>
        <v>0</v>
      </c>
      <c r="E438" s="84">
        <f t="shared" si="18"/>
        <v>0</v>
      </c>
      <c r="F438" s="85">
        <f>Invoice!G441</f>
        <v>0</v>
      </c>
      <c r="G438" s="86">
        <f t="shared" si="19"/>
        <v>0</v>
      </c>
    </row>
    <row r="439" spans="1:7" s="83" customFormat="1" hidden="1">
      <c r="A439" s="99" t="str">
        <f>Invoice!F442</f>
        <v>Exchange rate :</v>
      </c>
      <c r="B439" s="78">
        <f>Invoice!C442</f>
        <v>0</v>
      </c>
      <c r="C439" s="79">
        <f>Invoice!B442</f>
        <v>0</v>
      </c>
      <c r="D439" s="84">
        <f t="shared" si="17"/>
        <v>0</v>
      </c>
      <c r="E439" s="84">
        <f t="shared" si="18"/>
        <v>0</v>
      </c>
      <c r="F439" s="85">
        <f>Invoice!G442</f>
        <v>0</v>
      </c>
      <c r="G439" s="86">
        <f t="shared" si="19"/>
        <v>0</v>
      </c>
    </row>
    <row r="440" spans="1:7" s="83" customFormat="1" hidden="1">
      <c r="A440" s="99" t="str">
        <f>Invoice!F443</f>
        <v>Exchange rate :</v>
      </c>
      <c r="B440" s="78">
        <f>Invoice!C443</f>
        <v>0</v>
      </c>
      <c r="C440" s="79">
        <f>Invoice!B443</f>
        <v>0</v>
      </c>
      <c r="D440" s="84">
        <f t="shared" si="17"/>
        <v>0</v>
      </c>
      <c r="E440" s="84">
        <f t="shared" si="18"/>
        <v>0</v>
      </c>
      <c r="F440" s="85">
        <f>Invoice!G443</f>
        <v>0</v>
      </c>
      <c r="G440" s="86">
        <f t="shared" si="19"/>
        <v>0</v>
      </c>
    </row>
    <row r="441" spans="1:7" s="83" customFormat="1" hidden="1">
      <c r="A441" s="99" t="str">
        <f>Invoice!F444</f>
        <v>Exchange rate :</v>
      </c>
      <c r="B441" s="78">
        <f>Invoice!C444</f>
        <v>0</v>
      </c>
      <c r="C441" s="79">
        <f>Invoice!B444</f>
        <v>0</v>
      </c>
      <c r="D441" s="84">
        <f t="shared" si="17"/>
        <v>0</v>
      </c>
      <c r="E441" s="84">
        <f t="shared" si="18"/>
        <v>0</v>
      </c>
      <c r="F441" s="85">
        <f>Invoice!G444</f>
        <v>0</v>
      </c>
      <c r="G441" s="86">
        <f t="shared" si="19"/>
        <v>0</v>
      </c>
    </row>
    <row r="442" spans="1:7" s="83" customFormat="1" hidden="1">
      <c r="A442" s="99" t="str">
        <f>Invoice!F445</f>
        <v>Exchange rate :</v>
      </c>
      <c r="B442" s="78">
        <f>Invoice!C445</f>
        <v>0</v>
      </c>
      <c r="C442" s="79">
        <f>Invoice!B445</f>
        <v>0</v>
      </c>
      <c r="D442" s="84">
        <f t="shared" si="17"/>
        <v>0</v>
      </c>
      <c r="E442" s="84">
        <f t="shared" si="18"/>
        <v>0</v>
      </c>
      <c r="F442" s="85">
        <f>Invoice!G445</f>
        <v>0</v>
      </c>
      <c r="G442" s="86">
        <f t="shared" si="19"/>
        <v>0</v>
      </c>
    </row>
    <row r="443" spans="1:7" s="83" customFormat="1" hidden="1">
      <c r="A443" s="99" t="str">
        <f>Invoice!F446</f>
        <v>Exchange rate :</v>
      </c>
      <c r="B443" s="78">
        <f>Invoice!C446</f>
        <v>0</v>
      </c>
      <c r="C443" s="79">
        <f>Invoice!B446</f>
        <v>0</v>
      </c>
      <c r="D443" s="84">
        <f t="shared" si="17"/>
        <v>0</v>
      </c>
      <c r="E443" s="84">
        <f t="shared" si="18"/>
        <v>0</v>
      </c>
      <c r="F443" s="85">
        <f>Invoice!G446</f>
        <v>0</v>
      </c>
      <c r="G443" s="86">
        <f t="shared" si="19"/>
        <v>0</v>
      </c>
    </row>
    <row r="444" spans="1:7" s="83" customFormat="1" hidden="1">
      <c r="A444" s="99" t="str">
        <f>Invoice!F447</f>
        <v>Exchange rate :</v>
      </c>
      <c r="B444" s="78">
        <f>Invoice!C447</f>
        <v>0</v>
      </c>
      <c r="C444" s="79">
        <f>Invoice!B447</f>
        <v>0</v>
      </c>
      <c r="D444" s="84">
        <f t="shared" si="17"/>
        <v>0</v>
      </c>
      <c r="E444" s="84">
        <f t="shared" si="18"/>
        <v>0</v>
      </c>
      <c r="F444" s="85">
        <f>Invoice!G447</f>
        <v>0</v>
      </c>
      <c r="G444" s="86">
        <f t="shared" si="19"/>
        <v>0</v>
      </c>
    </row>
    <row r="445" spans="1:7" s="83" customFormat="1" hidden="1">
      <c r="A445" s="99" t="str">
        <f>Invoice!F448</f>
        <v>Exchange rate :</v>
      </c>
      <c r="B445" s="78">
        <f>Invoice!C448</f>
        <v>0</v>
      </c>
      <c r="C445" s="79">
        <f>Invoice!B448</f>
        <v>0</v>
      </c>
      <c r="D445" s="84">
        <f t="shared" si="17"/>
        <v>0</v>
      </c>
      <c r="E445" s="84">
        <f t="shared" si="18"/>
        <v>0</v>
      </c>
      <c r="F445" s="85">
        <f>Invoice!G448</f>
        <v>0</v>
      </c>
      <c r="G445" s="86">
        <f t="shared" si="19"/>
        <v>0</v>
      </c>
    </row>
    <row r="446" spans="1:7" s="83" customFormat="1" hidden="1">
      <c r="A446" s="99" t="str">
        <f>Invoice!F449</f>
        <v>Exchange rate :</v>
      </c>
      <c r="B446" s="78">
        <f>Invoice!C449</f>
        <v>0</v>
      </c>
      <c r="C446" s="79">
        <f>Invoice!B449</f>
        <v>0</v>
      </c>
      <c r="D446" s="84">
        <f t="shared" si="17"/>
        <v>0</v>
      </c>
      <c r="E446" s="84">
        <f t="shared" si="18"/>
        <v>0</v>
      </c>
      <c r="F446" s="85">
        <f>Invoice!G449</f>
        <v>0</v>
      </c>
      <c r="G446" s="86">
        <f t="shared" si="19"/>
        <v>0</v>
      </c>
    </row>
    <row r="447" spans="1:7" s="83" customFormat="1" hidden="1">
      <c r="A447" s="99" t="str">
        <f>Invoice!F450</f>
        <v>Exchange rate :</v>
      </c>
      <c r="B447" s="78">
        <f>Invoice!C450</f>
        <v>0</v>
      </c>
      <c r="C447" s="79">
        <f>Invoice!B450</f>
        <v>0</v>
      </c>
      <c r="D447" s="84">
        <f t="shared" si="17"/>
        <v>0</v>
      </c>
      <c r="E447" s="84">
        <f t="shared" si="18"/>
        <v>0</v>
      </c>
      <c r="F447" s="85">
        <f>Invoice!G450</f>
        <v>0</v>
      </c>
      <c r="G447" s="86">
        <f t="shared" si="19"/>
        <v>0</v>
      </c>
    </row>
    <row r="448" spans="1:7" s="83" customFormat="1" hidden="1">
      <c r="A448" s="99" t="str">
        <f>Invoice!F451</f>
        <v>Exchange rate :</v>
      </c>
      <c r="B448" s="78">
        <f>Invoice!C451</f>
        <v>0</v>
      </c>
      <c r="C448" s="79">
        <f>Invoice!B451</f>
        <v>0</v>
      </c>
      <c r="D448" s="84">
        <f t="shared" ref="D448:D511" si="20">F448/$D$14</f>
        <v>0</v>
      </c>
      <c r="E448" s="84">
        <f t="shared" ref="E448:E511" si="21">G448/$D$14</f>
        <v>0</v>
      </c>
      <c r="F448" s="85">
        <f>Invoice!G451</f>
        <v>0</v>
      </c>
      <c r="G448" s="86">
        <f t="shared" ref="G448:G511" si="22">C448*F448</f>
        <v>0</v>
      </c>
    </row>
    <row r="449" spans="1:7" s="83" customFormat="1" hidden="1">
      <c r="A449" s="99" t="str">
        <f>Invoice!F452</f>
        <v>Exchange rate :</v>
      </c>
      <c r="B449" s="78">
        <f>Invoice!C452</f>
        <v>0</v>
      </c>
      <c r="C449" s="79">
        <f>Invoice!B452</f>
        <v>0</v>
      </c>
      <c r="D449" s="84">
        <f t="shared" si="20"/>
        <v>0</v>
      </c>
      <c r="E449" s="84">
        <f t="shared" si="21"/>
        <v>0</v>
      </c>
      <c r="F449" s="85">
        <f>Invoice!G452</f>
        <v>0</v>
      </c>
      <c r="G449" s="86">
        <f t="shared" si="22"/>
        <v>0</v>
      </c>
    </row>
    <row r="450" spans="1:7" s="83" customFormat="1" hidden="1">
      <c r="A450" s="99" t="str">
        <f>Invoice!F453</f>
        <v>Exchange rate :</v>
      </c>
      <c r="B450" s="78">
        <f>Invoice!C453</f>
        <v>0</v>
      </c>
      <c r="C450" s="79">
        <f>Invoice!B453</f>
        <v>0</v>
      </c>
      <c r="D450" s="84">
        <f t="shared" si="20"/>
        <v>0</v>
      </c>
      <c r="E450" s="84">
        <f t="shared" si="21"/>
        <v>0</v>
      </c>
      <c r="F450" s="85">
        <f>Invoice!G453</f>
        <v>0</v>
      </c>
      <c r="G450" s="86">
        <f t="shared" si="22"/>
        <v>0</v>
      </c>
    </row>
    <row r="451" spans="1:7" s="83" customFormat="1" hidden="1">
      <c r="A451" s="99" t="str">
        <f>Invoice!F454</f>
        <v>Exchange rate :</v>
      </c>
      <c r="B451" s="78">
        <f>Invoice!C454</f>
        <v>0</v>
      </c>
      <c r="C451" s="79">
        <f>Invoice!B454</f>
        <v>0</v>
      </c>
      <c r="D451" s="84">
        <f t="shared" si="20"/>
        <v>0</v>
      </c>
      <c r="E451" s="84">
        <f t="shared" si="21"/>
        <v>0</v>
      </c>
      <c r="F451" s="85">
        <f>Invoice!G454</f>
        <v>0</v>
      </c>
      <c r="G451" s="86">
        <f t="shared" si="22"/>
        <v>0</v>
      </c>
    </row>
    <row r="452" spans="1:7" s="83" customFormat="1" hidden="1">
      <c r="A452" s="99" t="str">
        <f>Invoice!F455</f>
        <v>Exchange rate :</v>
      </c>
      <c r="B452" s="78">
        <f>Invoice!C455</f>
        <v>0</v>
      </c>
      <c r="C452" s="79">
        <f>Invoice!B455</f>
        <v>0</v>
      </c>
      <c r="D452" s="84">
        <f t="shared" si="20"/>
        <v>0</v>
      </c>
      <c r="E452" s="84">
        <f t="shared" si="21"/>
        <v>0</v>
      </c>
      <c r="F452" s="85">
        <f>Invoice!G455</f>
        <v>0</v>
      </c>
      <c r="G452" s="86">
        <f t="shared" si="22"/>
        <v>0</v>
      </c>
    </row>
    <row r="453" spans="1:7" s="83" customFormat="1" hidden="1">
      <c r="A453" s="99" t="str">
        <f>Invoice!F456</f>
        <v>Exchange rate :</v>
      </c>
      <c r="B453" s="78">
        <f>Invoice!C456</f>
        <v>0</v>
      </c>
      <c r="C453" s="79">
        <f>Invoice!B456</f>
        <v>0</v>
      </c>
      <c r="D453" s="84">
        <f t="shared" si="20"/>
        <v>0</v>
      </c>
      <c r="E453" s="84">
        <f t="shared" si="21"/>
        <v>0</v>
      </c>
      <c r="F453" s="85">
        <f>Invoice!G456</f>
        <v>0</v>
      </c>
      <c r="G453" s="86">
        <f t="shared" si="22"/>
        <v>0</v>
      </c>
    </row>
    <row r="454" spans="1:7" s="83" customFormat="1" hidden="1">
      <c r="A454" s="99" t="str">
        <f>Invoice!F457</f>
        <v>Exchange rate :</v>
      </c>
      <c r="B454" s="78">
        <f>Invoice!C457</f>
        <v>0</v>
      </c>
      <c r="C454" s="79">
        <f>Invoice!B457</f>
        <v>0</v>
      </c>
      <c r="D454" s="84">
        <f t="shared" si="20"/>
        <v>0</v>
      </c>
      <c r="E454" s="84">
        <f t="shared" si="21"/>
        <v>0</v>
      </c>
      <c r="F454" s="85">
        <f>Invoice!G457</f>
        <v>0</v>
      </c>
      <c r="G454" s="86">
        <f t="shared" si="22"/>
        <v>0</v>
      </c>
    </row>
    <row r="455" spans="1:7" s="83" customFormat="1" hidden="1">
      <c r="A455" s="99" t="str">
        <f>Invoice!F458</f>
        <v>Exchange rate :</v>
      </c>
      <c r="B455" s="78">
        <f>Invoice!C458</f>
        <v>0</v>
      </c>
      <c r="C455" s="79">
        <f>Invoice!B458</f>
        <v>0</v>
      </c>
      <c r="D455" s="84">
        <f t="shared" si="20"/>
        <v>0</v>
      </c>
      <c r="E455" s="84">
        <f t="shared" si="21"/>
        <v>0</v>
      </c>
      <c r="F455" s="85">
        <f>Invoice!G458</f>
        <v>0</v>
      </c>
      <c r="G455" s="86">
        <f t="shared" si="22"/>
        <v>0</v>
      </c>
    </row>
    <row r="456" spans="1:7" s="83" customFormat="1" hidden="1">
      <c r="A456" s="99" t="str">
        <f>Invoice!F459</f>
        <v>Exchange rate :</v>
      </c>
      <c r="B456" s="78">
        <f>Invoice!C459</f>
        <v>0</v>
      </c>
      <c r="C456" s="79">
        <f>Invoice!B459</f>
        <v>0</v>
      </c>
      <c r="D456" s="84">
        <f t="shared" si="20"/>
        <v>0</v>
      </c>
      <c r="E456" s="84">
        <f t="shared" si="21"/>
        <v>0</v>
      </c>
      <c r="F456" s="85">
        <f>Invoice!G459</f>
        <v>0</v>
      </c>
      <c r="G456" s="86">
        <f t="shared" si="22"/>
        <v>0</v>
      </c>
    </row>
    <row r="457" spans="1:7" s="83" customFormat="1" hidden="1">
      <c r="A457" s="99" t="str">
        <f>Invoice!F460</f>
        <v>Exchange rate :</v>
      </c>
      <c r="B457" s="78">
        <f>Invoice!C460</f>
        <v>0</v>
      </c>
      <c r="C457" s="79">
        <f>Invoice!B460</f>
        <v>0</v>
      </c>
      <c r="D457" s="84">
        <f t="shared" si="20"/>
        <v>0</v>
      </c>
      <c r="E457" s="84">
        <f t="shared" si="21"/>
        <v>0</v>
      </c>
      <c r="F457" s="85">
        <f>Invoice!G460</f>
        <v>0</v>
      </c>
      <c r="G457" s="86">
        <f t="shared" si="22"/>
        <v>0</v>
      </c>
    </row>
    <row r="458" spans="1:7" s="83" customFormat="1" hidden="1">
      <c r="A458" s="99" t="str">
        <f>Invoice!F461</f>
        <v>Exchange rate :</v>
      </c>
      <c r="B458" s="78">
        <f>Invoice!C461</f>
        <v>0</v>
      </c>
      <c r="C458" s="79">
        <f>Invoice!B461</f>
        <v>0</v>
      </c>
      <c r="D458" s="84">
        <f t="shared" si="20"/>
        <v>0</v>
      </c>
      <c r="E458" s="84">
        <f t="shared" si="21"/>
        <v>0</v>
      </c>
      <c r="F458" s="85">
        <f>Invoice!G461</f>
        <v>0</v>
      </c>
      <c r="G458" s="86">
        <f t="shared" si="22"/>
        <v>0</v>
      </c>
    </row>
    <row r="459" spans="1:7" s="83" customFormat="1" hidden="1">
      <c r="A459" s="99" t="str">
        <f>Invoice!F462</f>
        <v>Exchange rate :</v>
      </c>
      <c r="B459" s="78">
        <f>Invoice!C462</f>
        <v>0</v>
      </c>
      <c r="C459" s="79">
        <f>Invoice!B462</f>
        <v>0</v>
      </c>
      <c r="D459" s="84">
        <f t="shared" si="20"/>
        <v>0</v>
      </c>
      <c r="E459" s="84">
        <f t="shared" si="21"/>
        <v>0</v>
      </c>
      <c r="F459" s="85">
        <f>Invoice!G462</f>
        <v>0</v>
      </c>
      <c r="G459" s="86">
        <f t="shared" si="22"/>
        <v>0</v>
      </c>
    </row>
    <row r="460" spans="1:7" s="83" customFormat="1" hidden="1">
      <c r="A460" s="99" t="str">
        <f>Invoice!F463</f>
        <v>Exchange rate :</v>
      </c>
      <c r="B460" s="78">
        <f>Invoice!C463</f>
        <v>0</v>
      </c>
      <c r="C460" s="79">
        <f>Invoice!B463</f>
        <v>0</v>
      </c>
      <c r="D460" s="84">
        <f t="shared" si="20"/>
        <v>0</v>
      </c>
      <c r="E460" s="84">
        <f t="shared" si="21"/>
        <v>0</v>
      </c>
      <c r="F460" s="85">
        <f>Invoice!G463</f>
        <v>0</v>
      </c>
      <c r="G460" s="86">
        <f t="shared" si="22"/>
        <v>0</v>
      </c>
    </row>
    <row r="461" spans="1:7" s="83" customFormat="1" hidden="1">
      <c r="A461" s="99" t="str">
        <f>Invoice!F464</f>
        <v>Exchange rate :</v>
      </c>
      <c r="B461" s="78">
        <f>Invoice!C464</f>
        <v>0</v>
      </c>
      <c r="C461" s="79">
        <f>Invoice!B464</f>
        <v>0</v>
      </c>
      <c r="D461" s="84">
        <f t="shared" si="20"/>
        <v>0</v>
      </c>
      <c r="E461" s="84">
        <f t="shared" si="21"/>
        <v>0</v>
      </c>
      <c r="F461" s="85">
        <f>Invoice!G464</f>
        <v>0</v>
      </c>
      <c r="G461" s="86">
        <f t="shared" si="22"/>
        <v>0</v>
      </c>
    </row>
    <row r="462" spans="1:7" s="83" customFormat="1" hidden="1">
      <c r="A462" s="99" t="str">
        <f>Invoice!F465</f>
        <v>Exchange rate :</v>
      </c>
      <c r="B462" s="78">
        <f>Invoice!C465</f>
        <v>0</v>
      </c>
      <c r="C462" s="79">
        <f>Invoice!B465</f>
        <v>0</v>
      </c>
      <c r="D462" s="84">
        <f t="shared" si="20"/>
        <v>0</v>
      </c>
      <c r="E462" s="84">
        <f t="shared" si="21"/>
        <v>0</v>
      </c>
      <c r="F462" s="85">
        <f>Invoice!G465</f>
        <v>0</v>
      </c>
      <c r="G462" s="86">
        <f t="shared" si="22"/>
        <v>0</v>
      </c>
    </row>
    <row r="463" spans="1:7" s="83" customFormat="1" hidden="1">
      <c r="A463" s="99" t="str">
        <f>Invoice!F466</f>
        <v>Exchange rate :</v>
      </c>
      <c r="B463" s="78">
        <f>Invoice!C466</f>
        <v>0</v>
      </c>
      <c r="C463" s="79">
        <f>Invoice!B466</f>
        <v>0</v>
      </c>
      <c r="D463" s="84">
        <f t="shared" si="20"/>
        <v>0</v>
      </c>
      <c r="E463" s="84">
        <f t="shared" si="21"/>
        <v>0</v>
      </c>
      <c r="F463" s="85">
        <f>Invoice!G466</f>
        <v>0</v>
      </c>
      <c r="G463" s="86">
        <f t="shared" si="22"/>
        <v>0</v>
      </c>
    </row>
    <row r="464" spans="1:7" s="83" customFormat="1" hidden="1">
      <c r="A464" s="99" t="str">
        <f>Invoice!F467</f>
        <v>Exchange rate :</v>
      </c>
      <c r="B464" s="78">
        <f>Invoice!C467</f>
        <v>0</v>
      </c>
      <c r="C464" s="79">
        <f>Invoice!B467</f>
        <v>0</v>
      </c>
      <c r="D464" s="84">
        <f t="shared" si="20"/>
        <v>0</v>
      </c>
      <c r="E464" s="84">
        <f t="shared" si="21"/>
        <v>0</v>
      </c>
      <c r="F464" s="85">
        <f>Invoice!G467</f>
        <v>0</v>
      </c>
      <c r="G464" s="86">
        <f t="shared" si="22"/>
        <v>0</v>
      </c>
    </row>
    <row r="465" spans="1:7" s="83" customFormat="1" hidden="1">
      <c r="A465" s="99" t="str">
        <f>Invoice!F468</f>
        <v>Exchange rate :</v>
      </c>
      <c r="B465" s="78">
        <f>Invoice!C468</f>
        <v>0</v>
      </c>
      <c r="C465" s="79">
        <f>Invoice!B468</f>
        <v>0</v>
      </c>
      <c r="D465" s="84">
        <f t="shared" si="20"/>
        <v>0</v>
      </c>
      <c r="E465" s="84">
        <f t="shared" si="21"/>
        <v>0</v>
      </c>
      <c r="F465" s="85">
        <f>Invoice!G468</f>
        <v>0</v>
      </c>
      <c r="G465" s="86">
        <f t="shared" si="22"/>
        <v>0</v>
      </c>
    </row>
    <row r="466" spans="1:7" s="83" customFormat="1" hidden="1">
      <c r="A466" s="99" t="str">
        <f>Invoice!F469</f>
        <v>Exchange rate :</v>
      </c>
      <c r="B466" s="78">
        <f>Invoice!C469</f>
        <v>0</v>
      </c>
      <c r="C466" s="79">
        <f>Invoice!B469</f>
        <v>0</v>
      </c>
      <c r="D466" s="84">
        <f t="shared" si="20"/>
        <v>0</v>
      </c>
      <c r="E466" s="84">
        <f t="shared" si="21"/>
        <v>0</v>
      </c>
      <c r="F466" s="85">
        <f>Invoice!G469</f>
        <v>0</v>
      </c>
      <c r="G466" s="86">
        <f t="shared" si="22"/>
        <v>0</v>
      </c>
    </row>
    <row r="467" spans="1:7" s="83" customFormat="1" hidden="1">
      <c r="A467" s="99" t="str">
        <f>Invoice!F470</f>
        <v>Exchange rate :</v>
      </c>
      <c r="B467" s="78">
        <f>Invoice!C470</f>
        <v>0</v>
      </c>
      <c r="C467" s="79">
        <f>Invoice!B470</f>
        <v>0</v>
      </c>
      <c r="D467" s="84">
        <f t="shared" si="20"/>
        <v>0</v>
      </c>
      <c r="E467" s="84">
        <f t="shared" si="21"/>
        <v>0</v>
      </c>
      <c r="F467" s="85">
        <f>Invoice!G470</f>
        <v>0</v>
      </c>
      <c r="G467" s="86">
        <f t="shared" si="22"/>
        <v>0</v>
      </c>
    </row>
    <row r="468" spans="1:7" s="83" customFormat="1" hidden="1">
      <c r="A468" s="99" t="str">
        <f>Invoice!F471</f>
        <v>Exchange rate :</v>
      </c>
      <c r="B468" s="78">
        <f>Invoice!C471</f>
        <v>0</v>
      </c>
      <c r="C468" s="79">
        <f>Invoice!B471</f>
        <v>0</v>
      </c>
      <c r="D468" s="84">
        <f t="shared" si="20"/>
        <v>0</v>
      </c>
      <c r="E468" s="84">
        <f t="shared" si="21"/>
        <v>0</v>
      </c>
      <c r="F468" s="85">
        <f>Invoice!G471</f>
        <v>0</v>
      </c>
      <c r="G468" s="86">
        <f t="shared" si="22"/>
        <v>0</v>
      </c>
    </row>
    <row r="469" spans="1:7" s="83" customFormat="1" hidden="1">
      <c r="A469" s="99" t="str">
        <f>Invoice!F472</f>
        <v>Exchange rate :</v>
      </c>
      <c r="B469" s="78">
        <f>Invoice!C472</f>
        <v>0</v>
      </c>
      <c r="C469" s="79">
        <f>Invoice!B472</f>
        <v>0</v>
      </c>
      <c r="D469" s="84">
        <f t="shared" si="20"/>
        <v>0</v>
      </c>
      <c r="E469" s="84">
        <f t="shared" si="21"/>
        <v>0</v>
      </c>
      <c r="F469" s="85">
        <f>Invoice!G472</f>
        <v>0</v>
      </c>
      <c r="G469" s="86">
        <f t="shared" si="22"/>
        <v>0</v>
      </c>
    </row>
    <row r="470" spans="1:7" s="83" customFormat="1" hidden="1">
      <c r="A470" s="99" t="str">
        <f>Invoice!F473</f>
        <v>Exchange rate :</v>
      </c>
      <c r="B470" s="78">
        <f>Invoice!C473</f>
        <v>0</v>
      </c>
      <c r="C470" s="79">
        <f>Invoice!B473</f>
        <v>0</v>
      </c>
      <c r="D470" s="84">
        <f t="shared" si="20"/>
        <v>0</v>
      </c>
      <c r="E470" s="84">
        <f t="shared" si="21"/>
        <v>0</v>
      </c>
      <c r="F470" s="85">
        <f>Invoice!G473</f>
        <v>0</v>
      </c>
      <c r="G470" s="86">
        <f t="shared" si="22"/>
        <v>0</v>
      </c>
    </row>
    <row r="471" spans="1:7" s="83" customFormat="1" hidden="1">
      <c r="A471" s="99" t="str">
        <f>Invoice!F474</f>
        <v>Exchange rate :</v>
      </c>
      <c r="B471" s="78">
        <f>Invoice!C474</f>
        <v>0</v>
      </c>
      <c r="C471" s="79">
        <f>Invoice!B474</f>
        <v>0</v>
      </c>
      <c r="D471" s="84">
        <f t="shared" si="20"/>
        <v>0</v>
      </c>
      <c r="E471" s="84">
        <f t="shared" si="21"/>
        <v>0</v>
      </c>
      <c r="F471" s="85">
        <f>Invoice!G474</f>
        <v>0</v>
      </c>
      <c r="G471" s="86">
        <f t="shared" si="22"/>
        <v>0</v>
      </c>
    </row>
    <row r="472" spans="1:7" s="83" customFormat="1" hidden="1">
      <c r="A472" s="99" t="str">
        <f>Invoice!F475</f>
        <v>Exchange rate :</v>
      </c>
      <c r="B472" s="78">
        <f>Invoice!C475</f>
        <v>0</v>
      </c>
      <c r="C472" s="79">
        <f>Invoice!B475</f>
        <v>0</v>
      </c>
      <c r="D472" s="84">
        <f t="shared" si="20"/>
        <v>0</v>
      </c>
      <c r="E472" s="84">
        <f t="shared" si="21"/>
        <v>0</v>
      </c>
      <c r="F472" s="85">
        <f>Invoice!G475</f>
        <v>0</v>
      </c>
      <c r="G472" s="86">
        <f t="shared" si="22"/>
        <v>0</v>
      </c>
    </row>
    <row r="473" spans="1:7" s="83" customFormat="1" hidden="1">
      <c r="A473" s="99" t="str">
        <f>Invoice!F476</f>
        <v>Exchange rate :</v>
      </c>
      <c r="B473" s="78">
        <f>Invoice!C476</f>
        <v>0</v>
      </c>
      <c r="C473" s="79">
        <f>Invoice!B476</f>
        <v>0</v>
      </c>
      <c r="D473" s="84">
        <f t="shared" si="20"/>
        <v>0</v>
      </c>
      <c r="E473" s="84">
        <f t="shared" si="21"/>
        <v>0</v>
      </c>
      <c r="F473" s="85">
        <f>Invoice!G476</f>
        <v>0</v>
      </c>
      <c r="G473" s="86">
        <f t="shared" si="22"/>
        <v>0</v>
      </c>
    </row>
    <row r="474" spans="1:7" s="83" customFormat="1" hidden="1">
      <c r="A474" s="99" t="str">
        <f>Invoice!F477</f>
        <v>Exchange rate :</v>
      </c>
      <c r="B474" s="78">
        <f>Invoice!C477</f>
        <v>0</v>
      </c>
      <c r="C474" s="79">
        <f>Invoice!B477</f>
        <v>0</v>
      </c>
      <c r="D474" s="84">
        <f t="shared" si="20"/>
        <v>0</v>
      </c>
      <c r="E474" s="84">
        <f t="shared" si="21"/>
        <v>0</v>
      </c>
      <c r="F474" s="85">
        <f>Invoice!G477</f>
        <v>0</v>
      </c>
      <c r="G474" s="86">
        <f t="shared" si="22"/>
        <v>0</v>
      </c>
    </row>
    <row r="475" spans="1:7" s="83" customFormat="1" hidden="1">
      <c r="A475" s="99" t="str">
        <f>Invoice!F478</f>
        <v>Exchange rate :</v>
      </c>
      <c r="B475" s="78">
        <f>Invoice!C478</f>
        <v>0</v>
      </c>
      <c r="C475" s="79">
        <f>Invoice!B478</f>
        <v>0</v>
      </c>
      <c r="D475" s="84">
        <f t="shared" si="20"/>
        <v>0</v>
      </c>
      <c r="E475" s="84">
        <f t="shared" si="21"/>
        <v>0</v>
      </c>
      <c r="F475" s="85">
        <f>Invoice!G478</f>
        <v>0</v>
      </c>
      <c r="G475" s="86">
        <f t="shared" si="22"/>
        <v>0</v>
      </c>
    </row>
    <row r="476" spans="1:7" s="83" customFormat="1" hidden="1">
      <c r="A476" s="99" t="str">
        <f>Invoice!F479</f>
        <v>Exchange rate :</v>
      </c>
      <c r="B476" s="78">
        <f>Invoice!C479</f>
        <v>0</v>
      </c>
      <c r="C476" s="79">
        <f>Invoice!B479</f>
        <v>0</v>
      </c>
      <c r="D476" s="84">
        <f t="shared" si="20"/>
        <v>0</v>
      </c>
      <c r="E476" s="84">
        <f t="shared" si="21"/>
        <v>0</v>
      </c>
      <c r="F476" s="85">
        <f>Invoice!G479</f>
        <v>0</v>
      </c>
      <c r="G476" s="86">
        <f t="shared" si="22"/>
        <v>0</v>
      </c>
    </row>
    <row r="477" spans="1:7" s="83" customFormat="1" hidden="1">
      <c r="A477" s="99" t="str">
        <f>Invoice!F480</f>
        <v>Exchange rate :</v>
      </c>
      <c r="B477" s="78">
        <f>Invoice!C480</f>
        <v>0</v>
      </c>
      <c r="C477" s="79">
        <f>Invoice!B480</f>
        <v>0</v>
      </c>
      <c r="D477" s="84">
        <f t="shared" si="20"/>
        <v>0</v>
      </c>
      <c r="E477" s="84">
        <f t="shared" si="21"/>
        <v>0</v>
      </c>
      <c r="F477" s="85">
        <f>Invoice!G480</f>
        <v>0</v>
      </c>
      <c r="G477" s="86">
        <f t="shared" si="22"/>
        <v>0</v>
      </c>
    </row>
    <row r="478" spans="1:7" s="83" customFormat="1" hidden="1">
      <c r="A478" s="99" t="str">
        <f>Invoice!F481</f>
        <v>Exchange rate :</v>
      </c>
      <c r="B478" s="78">
        <f>Invoice!C481</f>
        <v>0</v>
      </c>
      <c r="C478" s="79">
        <f>Invoice!B481</f>
        <v>0</v>
      </c>
      <c r="D478" s="84">
        <f t="shared" si="20"/>
        <v>0</v>
      </c>
      <c r="E478" s="84">
        <f t="shared" si="21"/>
        <v>0</v>
      </c>
      <c r="F478" s="85">
        <f>Invoice!G481</f>
        <v>0</v>
      </c>
      <c r="G478" s="86">
        <f t="shared" si="22"/>
        <v>0</v>
      </c>
    </row>
    <row r="479" spans="1:7" s="83" customFormat="1" hidden="1">
      <c r="A479" s="99" t="str">
        <f>Invoice!F482</f>
        <v>Exchange rate :</v>
      </c>
      <c r="B479" s="78">
        <f>Invoice!C482</f>
        <v>0</v>
      </c>
      <c r="C479" s="79">
        <f>Invoice!B482</f>
        <v>0</v>
      </c>
      <c r="D479" s="84">
        <f t="shared" si="20"/>
        <v>0</v>
      </c>
      <c r="E479" s="84">
        <f t="shared" si="21"/>
        <v>0</v>
      </c>
      <c r="F479" s="85">
        <f>Invoice!G482</f>
        <v>0</v>
      </c>
      <c r="G479" s="86">
        <f t="shared" si="22"/>
        <v>0</v>
      </c>
    </row>
    <row r="480" spans="1:7" s="83" customFormat="1" hidden="1">
      <c r="A480" s="99" t="str">
        <f>Invoice!F483</f>
        <v>Exchange rate :</v>
      </c>
      <c r="B480" s="78">
        <f>Invoice!C483</f>
        <v>0</v>
      </c>
      <c r="C480" s="79">
        <f>Invoice!B483</f>
        <v>0</v>
      </c>
      <c r="D480" s="84">
        <f t="shared" si="20"/>
        <v>0</v>
      </c>
      <c r="E480" s="84">
        <f t="shared" si="21"/>
        <v>0</v>
      </c>
      <c r="F480" s="85">
        <f>Invoice!G483</f>
        <v>0</v>
      </c>
      <c r="G480" s="86">
        <f t="shared" si="22"/>
        <v>0</v>
      </c>
    </row>
    <row r="481" spans="1:7" s="83" customFormat="1" hidden="1">
      <c r="A481" s="99" t="str">
        <f>Invoice!F484</f>
        <v>Exchange rate :</v>
      </c>
      <c r="B481" s="78">
        <f>Invoice!C484</f>
        <v>0</v>
      </c>
      <c r="C481" s="79">
        <f>Invoice!B484</f>
        <v>0</v>
      </c>
      <c r="D481" s="84">
        <f t="shared" si="20"/>
        <v>0</v>
      </c>
      <c r="E481" s="84">
        <f t="shared" si="21"/>
        <v>0</v>
      </c>
      <c r="F481" s="85">
        <f>Invoice!G484</f>
        <v>0</v>
      </c>
      <c r="G481" s="86">
        <f t="shared" si="22"/>
        <v>0</v>
      </c>
    </row>
    <row r="482" spans="1:7" s="83" customFormat="1" hidden="1">
      <c r="A482" s="99" t="str">
        <f>Invoice!F485</f>
        <v>Exchange rate :</v>
      </c>
      <c r="B482" s="78">
        <f>Invoice!C485</f>
        <v>0</v>
      </c>
      <c r="C482" s="79">
        <f>Invoice!B485</f>
        <v>0</v>
      </c>
      <c r="D482" s="84">
        <f t="shared" si="20"/>
        <v>0</v>
      </c>
      <c r="E482" s="84">
        <f t="shared" si="21"/>
        <v>0</v>
      </c>
      <c r="F482" s="85">
        <f>Invoice!G485</f>
        <v>0</v>
      </c>
      <c r="G482" s="86">
        <f t="shared" si="22"/>
        <v>0</v>
      </c>
    </row>
    <row r="483" spans="1:7" s="83" customFormat="1" hidden="1">
      <c r="A483" s="99" t="str">
        <f>Invoice!F486</f>
        <v>Exchange rate :</v>
      </c>
      <c r="B483" s="78">
        <f>Invoice!C486</f>
        <v>0</v>
      </c>
      <c r="C483" s="79">
        <f>Invoice!B486</f>
        <v>0</v>
      </c>
      <c r="D483" s="84">
        <f t="shared" si="20"/>
        <v>0</v>
      </c>
      <c r="E483" s="84">
        <f t="shared" si="21"/>
        <v>0</v>
      </c>
      <c r="F483" s="85">
        <f>Invoice!G486</f>
        <v>0</v>
      </c>
      <c r="G483" s="86">
        <f t="shared" si="22"/>
        <v>0</v>
      </c>
    </row>
    <row r="484" spans="1:7" s="83" customFormat="1" hidden="1">
      <c r="A484" s="99" t="str">
        <f>Invoice!F487</f>
        <v>Exchange rate :</v>
      </c>
      <c r="B484" s="78">
        <f>Invoice!C487</f>
        <v>0</v>
      </c>
      <c r="C484" s="79">
        <f>Invoice!B487</f>
        <v>0</v>
      </c>
      <c r="D484" s="84">
        <f t="shared" si="20"/>
        <v>0</v>
      </c>
      <c r="E484" s="84">
        <f t="shared" si="21"/>
        <v>0</v>
      </c>
      <c r="F484" s="85">
        <f>Invoice!G487</f>
        <v>0</v>
      </c>
      <c r="G484" s="86">
        <f t="shared" si="22"/>
        <v>0</v>
      </c>
    </row>
    <row r="485" spans="1:7" s="83" customFormat="1" hidden="1">
      <c r="A485" s="99" t="str">
        <f>Invoice!F488</f>
        <v>Exchange rate :</v>
      </c>
      <c r="B485" s="78">
        <f>Invoice!C488</f>
        <v>0</v>
      </c>
      <c r="C485" s="79">
        <f>Invoice!B488</f>
        <v>0</v>
      </c>
      <c r="D485" s="84">
        <f t="shared" si="20"/>
        <v>0</v>
      </c>
      <c r="E485" s="84">
        <f t="shared" si="21"/>
        <v>0</v>
      </c>
      <c r="F485" s="85">
        <f>Invoice!G488</f>
        <v>0</v>
      </c>
      <c r="G485" s="86">
        <f t="shared" si="22"/>
        <v>0</v>
      </c>
    </row>
    <row r="486" spans="1:7" s="83" customFormat="1" hidden="1">
      <c r="A486" s="99" t="str">
        <f>Invoice!F489</f>
        <v>Exchange rate :</v>
      </c>
      <c r="B486" s="78">
        <f>Invoice!C489</f>
        <v>0</v>
      </c>
      <c r="C486" s="79">
        <f>Invoice!B489</f>
        <v>0</v>
      </c>
      <c r="D486" s="84">
        <f t="shared" si="20"/>
        <v>0</v>
      </c>
      <c r="E486" s="84">
        <f t="shared" si="21"/>
        <v>0</v>
      </c>
      <c r="F486" s="85">
        <f>Invoice!G489</f>
        <v>0</v>
      </c>
      <c r="G486" s="86">
        <f t="shared" si="22"/>
        <v>0</v>
      </c>
    </row>
    <row r="487" spans="1:7" s="83" customFormat="1" hidden="1">
      <c r="A487" s="99" t="str">
        <f>Invoice!F490</f>
        <v>Exchange rate :</v>
      </c>
      <c r="B487" s="78">
        <f>Invoice!C490</f>
        <v>0</v>
      </c>
      <c r="C487" s="79">
        <f>Invoice!B490</f>
        <v>0</v>
      </c>
      <c r="D487" s="84">
        <f t="shared" si="20"/>
        <v>0</v>
      </c>
      <c r="E487" s="84">
        <f t="shared" si="21"/>
        <v>0</v>
      </c>
      <c r="F487" s="85">
        <f>Invoice!G490</f>
        <v>0</v>
      </c>
      <c r="G487" s="86">
        <f t="shared" si="22"/>
        <v>0</v>
      </c>
    </row>
    <row r="488" spans="1:7" s="83" customFormat="1" hidden="1">
      <c r="A488" s="99" t="str">
        <f>Invoice!F491</f>
        <v>Exchange rate :</v>
      </c>
      <c r="B488" s="78">
        <f>Invoice!C491</f>
        <v>0</v>
      </c>
      <c r="C488" s="79">
        <f>Invoice!B491</f>
        <v>0</v>
      </c>
      <c r="D488" s="84">
        <f t="shared" si="20"/>
        <v>0</v>
      </c>
      <c r="E488" s="84">
        <f t="shared" si="21"/>
        <v>0</v>
      </c>
      <c r="F488" s="85">
        <f>Invoice!G491</f>
        <v>0</v>
      </c>
      <c r="G488" s="86">
        <f t="shared" si="22"/>
        <v>0</v>
      </c>
    </row>
    <row r="489" spans="1:7" s="83" customFormat="1" hidden="1">
      <c r="A489" s="99" t="str">
        <f>Invoice!F492</f>
        <v>Exchange rate :</v>
      </c>
      <c r="B489" s="78">
        <f>Invoice!C492</f>
        <v>0</v>
      </c>
      <c r="C489" s="79">
        <f>Invoice!B492</f>
        <v>0</v>
      </c>
      <c r="D489" s="84">
        <f t="shared" si="20"/>
        <v>0</v>
      </c>
      <c r="E489" s="84">
        <f t="shared" si="21"/>
        <v>0</v>
      </c>
      <c r="F489" s="85">
        <f>Invoice!G492</f>
        <v>0</v>
      </c>
      <c r="G489" s="86">
        <f t="shared" si="22"/>
        <v>0</v>
      </c>
    </row>
    <row r="490" spans="1:7" s="83" customFormat="1" hidden="1">
      <c r="A490" s="99" t="str">
        <f>Invoice!F493</f>
        <v>Exchange rate :</v>
      </c>
      <c r="B490" s="78">
        <f>Invoice!C493</f>
        <v>0</v>
      </c>
      <c r="C490" s="79">
        <f>Invoice!B493</f>
        <v>0</v>
      </c>
      <c r="D490" s="84">
        <f t="shared" si="20"/>
        <v>0</v>
      </c>
      <c r="E490" s="84">
        <f t="shared" si="21"/>
        <v>0</v>
      </c>
      <c r="F490" s="85">
        <f>Invoice!G493</f>
        <v>0</v>
      </c>
      <c r="G490" s="86">
        <f t="shared" si="22"/>
        <v>0</v>
      </c>
    </row>
    <row r="491" spans="1:7" s="83" customFormat="1" hidden="1">
      <c r="A491" s="99" t="str">
        <f>Invoice!F494</f>
        <v>Exchange rate :</v>
      </c>
      <c r="B491" s="78">
        <f>Invoice!C494</f>
        <v>0</v>
      </c>
      <c r="C491" s="79">
        <f>Invoice!B494</f>
        <v>0</v>
      </c>
      <c r="D491" s="84">
        <f t="shared" si="20"/>
        <v>0</v>
      </c>
      <c r="E491" s="84">
        <f t="shared" si="21"/>
        <v>0</v>
      </c>
      <c r="F491" s="85">
        <f>Invoice!G494</f>
        <v>0</v>
      </c>
      <c r="G491" s="86">
        <f t="shared" si="22"/>
        <v>0</v>
      </c>
    </row>
    <row r="492" spans="1:7" s="83" customFormat="1" hidden="1">
      <c r="A492" s="99" t="str">
        <f>Invoice!F495</f>
        <v>Exchange rate :</v>
      </c>
      <c r="B492" s="78">
        <f>Invoice!C495</f>
        <v>0</v>
      </c>
      <c r="C492" s="79">
        <f>Invoice!B495</f>
        <v>0</v>
      </c>
      <c r="D492" s="84">
        <f t="shared" si="20"/>
        <v>0</v>
      </c>
      <c r="E492" s="84">
        <f t="shared" si="21"/>
        <v>0</v>
      </c>
      <c r="F492" s="85">
        <f>Invoice!G495</f>
        <v>0</v>
      </c>
      <c r="G492" s="86">
        <f t="shared" si="22"/>
        <v>0</v>
      </c>
    </row>
    <row r="493" spans="1:7" s="83" customFormat="1" hidden="1">
      <c r="A493" s="99" t="str">
        <f>Invoice!F496</f>
        <v>Exchange rate :</v>
      </c>
      <c r="B493" s="78">
        <f>Invoice!C496</f>
        <v>0</v>
      </c>
      <c r="C493" s="79">
        <f>Invoice!B496</f>
        <v>0</v>
      </c>
      <c r="D493" s="84">
        <f t="shared" si="20"/>
        <v>0</v>
      </c>
      <c r="E493" s="84">
        <f t="shared" si="21"/>
        <v>0</v>
      </c>
      <c r="F493" s="85">
        <f>Invoice!G496</f>
        <v>0</v>
      </c>
      <c r="G493" s="86">
        <f t="shared" si="22"/>
        <v>0</v>
      </c>
    </row>
    <row r="494" spans="1:7" s="83" customFormat="1" hidden="1">
      <c r="A494" s="99" t="str">
        <f>Invoice!F497</f>
        <v>Exchange rate :</v>
      </c>
      <c r="B494" s="78">
        <f>Invoice!C497</f>
        <v>0</v>
      </c>
      <c r="C494" s="79">
        <f>Invoice!B497</f>
        <v>0</v>
      </c>
      <c r="D494" s="84">
        <f t="shared" si="20"/>
        <v>0</v>
      </c>
      <c r="E494" s="84">
        <f t="shared" si="21"/>
        <v>0</v>
      </c>
      <c r="F494" s="85">
        <f>Invoice!G497</f>
        <v>0</v>
      </c>
      <c r="G494" s="86">
        <f t="shared" si="22"/>
        <v>0</v>
      </c>
    </row>
    <row r="495" spans="1:7" s="83" customFormat="1" hidden="1">
      <c r="A495" s="99" t="str">
        <f>Invoice!F498</f>
        <v>Exchange rate :</v>
      </c>
      <c r="B495" s="78">
        <f>Invoice!C498</f>
        <v>0</v>
      </c>
      <c r="C495" s="79">
        <f>Invoice!B498</f>
        <v>0</v>
      </c>
      <c r="D495" s="84">
        <f t="shared" si="20"/>
        <v>0</v>
      </c>
      <c r="E495" s="84">
        <f t="shared" si="21"/>
        <v>0</v>
      </c>
      <c r="F495" s="85">
        <f>Invoice!G498</f>
        <v>0</v>
      </c>
      <c r="G495" s="86">
        <f t="shared" si="22"/>
        <v>0</v>
      </c>
    </row>
    <row r="496" spans="1:7" s="83" customFormat="1" hidden="1">
      <c r="A496" s="99" t="str">
        <f>Invoice!F499</f>
        <v>Exchange rate :</v>
      </c>
      <c r="B496" s="78">
        <f>Invoice!C499</f>
        <v>0</v>
      </c>
      <c r="C496" s="79">
        <f>Invoice!B499</f>
        <v>0</v>
      </c>
      <c r="D496" s="84">
        <f t="shared" si="20"/>
        <v>0</v>
      </c>
      <c r="E496" s="84">
        <f t="shared" si="21"/>
        <v>0</v>
      </c>
      <c r="F496" s="85">
        <f>Invoice!G499</f>
        <v>0</v>
      </c>
      <c r="G496" s="86">
        <f t="shared" si="22"/>
        <v>0</v>
      </c>
    </row>
    <row r="497" spans="1:7" s="83" customFormat="1" hidden="1">
      <c r="A497" s="99" t="str">
        <f>Invoice!F500</f>
        <v>Exchange rate :</v>
      </c>
      <c r="B497" s="78">
        <f>Invoice!C500</f>
        <v>0</v>
      </c>
      <c r="C497" s="79">
        <f>Invoice!B500</f>
        <v>0</v>
      </c>
      <c r="D497" s="84">
        <f t="shared" si="20"/>
        <v>0</v>
      </c>
      <c r="E497" s="84">
        <f t="shared" si="21"/>
        <v>0</v>
      </c>
      <c r="F497" s="85">
        <f>Invoice!G500</f>
        <v>0</v>
      </c>
      <c r="G497" s="86">
        <f t="shared" si="22"/>
        <v>0</v>
      </c>
    </row>
    <row r="498" spans="1:7" s="83" customFormat="1" hidden="1">
      <c r="A498" s="99" t="str">
        <f>Invoice!F501</f>
        <v>Exchange rate :</v>
      </c>
      <c r="B498" s="78">
        <f>Invoice!C501</f>
        <v>0</v>
      </c>
      <c r="C498" s="79">
        <f>Invoice!B501</f>
        <v>0</v>
      </c>
      <c r="D498" s="84">
        <f t="shared" si="20"/>
        <v>0</v>
      </c>
      <c r="E498" s="84">
        <f t="shared" si="21"/>
        <v>0</v>
      </c>
      <c r="F498" s="85">
        <f>Invoice!G501</f>
        <v>0</v>
      </c>
      <c r="G498" s="86">
        <f t="shared" si="22"/>
        <v>0</v>
      </c>
    </row>
    <row r="499" spans="1:7" s="83" customFormat="1" hidden="1">
      <c r="A499" s="99" t="str">
        <f>Invoice!F502</f>
        <v>Exchange rate :</v>
      </c>
      <c r="B499" s="78">
        <f>Invoice!C502</f>
        <v>0</v>
      </c>
      <c r="C499" s="79">
        <f>Invoice!B502</f>
        <v>0</v>
      </c>
      <c r="D499" s="84">
        <f t="shared" si="20"/>
        <v>0</v>
      </c>
      <c r="E499" s="84">
        <f t="shared" si="21"/>
        <v>0</v>
      </c>
      <c r="F499" s="85">
        <f>Invoice!G502</f>
        <v>0</v>
      </c>
      <c r="G499" s="86">
        <f t="shared" si="22"/>
        <v>0</v>
      </c>
    </row>
    <row r="500" spans="1:7" s="83" customFormat="1" hidden="1">
      <c r="A500" s="99" t="str">
        <f>Invoice!F503</f>
        <v>Exchange rate :</v>
      </c>
      <c r="B500" s="78">
        <f>Invoice!C503</f>
        <v>0</v>
      </c>
      <c r="C500" s="79">
        <f>Invoice!B503</f>
        <v>0</v>
      </c>
      <c r="D500" s="84">
        <f t="shared" si="20"/>
        <v>0</v>
      </c>
      <c r="E500" s="84">
        <f t="shared" si="21"/>
        <v>0</v>
      </c>
      <c r="F500" s="85">
        <f>Invoice!G503</f>
        <v>0</v>
      </c>
      <c r="G500" s="86">
        <f t="shared" si="22"/>
        <v>0</v>
      </c>
    </row>
    <row r="501" spans="1:7" s="83" customFormat="1" hidden="1">
      <c r="A501" s="99" t="str">
        <f>Invoice!F504</f>
        <v>Exchange rate :</v>
      </c>
      <c r="B501" s="78">
        <f>Invoice!C504</f>
        <v>0</v>
      </c>
      <c r="C501" s="79">
        <f>Invoice!B504</f>
        <v>0</v>
      </c>
      <c r="D501" s="84">
        <f t="shared" si="20"/>
        <v>0</v>
      </c>
      <c r="E501" s="84">
        <f t="shared" si="21"/>
        <v>0</v>
      </c>
      <c r="F501" s="85">
        <f>Invoice!G504</f>
        <v>0</v>
      </c>
      <c r="G501" s="86">
        <f t="shared" si="22"/>
        <v>0</v>
      </c>
    </row>
    <row r="502" spans="1:7" s="83" customFormat="1" hidden="1">
      <c r="A502" s="99" t="str">
        <f>Invoice!F505</f>
        <v>Exchange rate :</v>
      </c>
      <c r="B502" s="78">
        <f>Invoice!C505</f>
        <v>0</v>
      </c>
      <c r="C502" s="79">
        <f>Invoice!B505</f>
        <v>0</v>
      </c>
      <c r="D502" s="84">
        <f t="shared" si="20"/>
        <v>0</v>
      </c>
      <c r="E502" s="84">
        <f t="shared" si="21"/>
        <v>0</v>
      </c>
      <c r="F502" s="85">
        <f>Invoice!G505</f>
        <v>0</v>
      </c>
      <c r="G502" s="86">
        <f t="shared" si="22"/>
        <v>0</v>
      </c>
    </row>
    <row r="503" spans="1:7" s="83" customFormat="1" hidden="1">
      <c r="A503" s="99" t="str">
        <f>Invoice!F506</f>
        <v>Exchange rate :</v>
      </c>
      <c r="B503" s="78">
        <f>Invoice!C506</f>
        <v>0</v>
      </c>
      <c r="C503" s="79">
        <f>Invoice!B506</f>
        <v>0</v>
      </c>
      <c r="D503" s="84">
        <f t="shared" si="20"/>
        <v>0</v>
      </c>
      <c r="E503" s="84">
        <f t="shared" si="21"/>
        <v>0</v>
      </c>
      <c r="F503" s="85">
        <f>Invoice!G506</f>
        <v>0</v>
      </c>
      <c r="G503" s="86">
        <f t="shared" si="22"/>
        <v>0</v>
      </c>
    </row>
    <row r="504" spans="1:7" s="83" customFormat="1" hidden="1">
      <c r="A504" s="99" t="str">
        <f>Invoice!F507</f>
        <v>Exchange rate :</v>
      </c>
      <c r="B504" s="78">
        <f>Invoice!C507</f>
        <v>0</v>
      </c>
      <c r="C504" s="79">
        <f>Invoice!B507</f>
        <v>0</v>
      </c>
      <c r="D504" s="84">
        <f t="shared" si="20"/>
        <v>0</v>
      </c>
      <c r="E504" s="84">
        <f t="shared" si="21"/>
        <v>0</v>
      </c>
      <c r="F504" s="85">
        <f>Invoice!G507</f>
        <v>0</v>
      </c>
      <c r="G504" s="86">
        <f t="shared" si="22"/>
        <v>0</v>
      </c>
    </row>
    <row r="505" spans="1:7" s="83" customFormat="1" hidden="1">
      <c r="A505" s="99" t="str">
        <f>Invoice!F508</f>
        <v>Exchange rate :</v>
      </c>
      <c r="B505" s="78">
        <f>Invoice!C508</f>
        <v>0</v>
      </c>
      <c r="C505" s="79">
        <f>Invoice!B508</f>
        <v>0</v>
      </c>
      <c r="D505" s="84">
        <f t="shared" si="20"/>
        <v>0</v>
      </c>
      <c r="E505" s="84">
        <f t="shared" si="21"/>
        <v>0</v>
      </c>
      <c r="F505" s="85">
        <f>Invoice!G508</f>
        <v>0</v>
      </c>
      <c r="G505" s="86">
        <f t="shared" si="22"/>
        <v>0</v>
      </c>
    </row>
    <row r="506" spans="1:7" s="83" customFormat="1" hidden="1">
      <c r="A506" s="99" t="str">
        <f>Invoice!F509</f>
        <v>Exchange rate :</v>
      </c>
      <c r="B506" s="78">
        <f>Invoice!C509</f>
        <v>0</v>
      </c>
      <c r="C506" s="79">
        <f>Invoice!B509</f>
        <v>0</v>
      </c>
      <c r="D506" s="84">
        <f t="shared" si="20"/>
        <v>0</v>
      </c>
      <c r="E506" s="84">
        <f t="shared" si="21"/>
        <v>0</v>
      </c>
      <c r="F506" s="85">
        <f>Invoice!G509</f>
        <v>0</v>
      </c>
      <c r="G506" s="86">
        <f t="shared" si="22"/>
        <v>0</v>
      </c>
    </row>
    <row r="507" spans="1:7" s="83" customFormat="1" hidden="1">
      <c r="A507" s="99" t="str">
        <f>Invoice!F510</f>
        <v>Exchange rate :</v>
      </c>
      <c r="B507" s="78">
        <f>Invoice!C510</f>
        <v>0</v>
      </c>
      <c r="C507" s="79">
        <f>Invoice!B510</f>
        <v>0</v>
      </c>
      <c r="D507" s="84">
        <f t="shared" si="20"/>
        <v>0</v>
      </c>
      <c r="E507" s="84">
        <f t="shared" si="21"/>
        <v>0</v>
      </c>
      <c r="F507" s="85">
        <f>Invoice!G510</f>
        <v>0</v>
      </c>
      <c r="G507" s="86">
        <f t="shared" si="22"/>
        <v>0</v>
      </c>
    </row>
    <row r="508" spans="1:7" s="83" customFormat="1" hidden="1">
      <c r="A508" s="99" t="str">
        <f>Invoice!F511</f>
        <v>Exchange rate :</v>
      </c>
      <c r="B508" s="78">
        <f>Invoice!C511</f>
        <v>0</v>
      </c>
      <c r="C508" s="79">
        <f>Invoice!B511</f>
        <v>0</v>
      </c>
      <c r="D508" s="84">
        <f t="shared" si="20"/>
        <v>0</v>
      </c>
      <c r="E508" s="84">
        <f t="shared" si="21"/>
        <v>0</v>
      </c>
      <c r="F508" s="85">
        <f>Invoice!G511</f>
        <v>0</v>
      </c>
      <c r="G508" s="86">
        <f t="shared" si="22"/>
        <v>0</v>
      </c>
    </row>
    <row r="509" spans="1:7" s="83" customFormat="1" hidden="1">
      <c r="A509" s="99" t="str">
        <f>Invoice!F512</f>
        <v>Exchange rate :</v>
      </c>
      <c r="B509" s="78">
        <f>Invoice!C512</f>
        <v>0</v>
      </c>
      <c r="C509" s="79">
        <f>Invoice!B512</f>
        <v>0</v>
      </c>
      <c r="D509" s="84">
        <f t="shared" si="20"/>
        <v>0</v>
      </c>
      <c r="E509" s="84">
        <f t="shared" si="21"/>
        <v>0</v>
      </c>
      <c r="F509" s="85">
        <f>Invoice!G512</f>
        <v>0</v>
      </c>
      <c r="G509" s="86">
        <f t="shared" si="22"/>
        <v>0</v>
      </c>
    </row>
    <row r="510" spans="1:7" s="83" customFormat="1" hidden="1">
      <c r="A510" s="99" t="str">
        <f>Invoice!F513</f>
        <v>Exchange rate :</v>
      </c>
      <c r="B510" s="78">
        <f>Invoice!C513</f>
        <v>0</v>
      </c>
      <c r="C510" s="79">
        <f>Invoice!B513</f>
        <v>0</v>
      </c>
      <c r="D510" s="84">
        <f t="shared" si="20"/>
        <v>0</v>
      </c>
      <c r="E510" s="84">
        <f t="shared" si="21"/>
        <v>0</v>
      </c>
      <c r="F510" s="85">
        <f>Invoice!G513</f>
        <v>0</v>
      </c>
      <c r="G510" s="86">
        <f t="shared" si="22"/>
        <v>0</v>
      </c>
    </row>
    <row r="511" spans="1:7" s="83" customFormat="1" hidden="1">
      <c r="A511" s="99" t="str">
        <f>Invoice!F514</f>
        <v>Exchange rate :</v>
      </c>
      <c r="B511" s="78">
        <f>Invoice!C514</f>
        <v>0</v>
      </c>
      <c r="C511" s="79">
        <f>Invoice!B514</f>
        <v>0</v>
      </c>
      <c r="D511" s="84">
        <f t="shared" si="20"/>
        <v>0</v>
      </c>
      <c r="E511" s="84">
        <f t="shared" si="21"/>
        <v>0</v>
      </c>
      <c r="F511" s="85">
        <f>Invoice!G514</f>
        <v>0</v>
      </c>
      <c r="G511" s="86">
        <f t="shared" si="22"/>
        <v>0</v>
      </c>
    </row>
    <row r="512" spans="1:7" s="83" customFormat="1" hidden="1">
      <c r="A512" s="99" t="str">
        <f>Invoice!F515</f>
        <v>Exchange rate :</v>
      </c>
      <c r="B512" s="78">
        <f>Invoice!C515</f>
        <v>0</v>
      </c>
      <c r="C512" s="79">
        <f>Invoice!B515</f>
        <v>0</v>
      </c>
      <c r="D512" s="84">
        <f t="shared" ref="D512:D575" si="23">F512/$D$14</f>
        <v>0</v>
      </c>
      <c r="E512" s="84">
        <f t="shared" ref="E512:E575" si="24">G512/$D$14</f>
        <v>0</v>
      </c>
      <c r="F512" s="85">
        <f>Invoice!G515</f>
        <v>0</v>
      </c>
      <c r="G512" s="86">
        <f t="shared" ref="G512:G575" si="25">C512*F512</f>
        <v>0</v>
      </c>
    </row>
    <row r="513" spans="1:7" s="83" customFormat="1" hidden="1">
      <c r="A513" s="99" t="str">
        <f>Invoice!F516</f>
        <v>Exchange rate :</v>
      </c>
      <c r="B513" s="78">
        <f>Invoice!C516</f>
        <v>0</v>
      </c>
      <c r="C513" s="79">
        <f>Invoice!B516</f>
        <v>0</v>
      </c>
      <c r="D513" s="84">
        <f t="shared" si="23"/>
        <v>0</v>
      </c>
      <c r="E513" s="84">
        <f t="shared" si="24"/>
        <v>0</v>
      </c>
      <c r="F513" s="85">
        <f>Invoice!G516</f>
        <v>0</v>
      </c>
      <c r="G513" s="86">
        <f t="shared" si="25"/>
        <v>0</v>
      </c>
    </row>
    <row r="514" spans="1:7" s="83" customFormat="1" hidden="1">
      <c r="A514" s="99" t="str">
        <f>Invoice!F517</f>
        <v>Exchange rate :</v>
      </c>
      <c r="B514" s="78">
        <f>Invoice!C517</f>
        <v>0</v>
      </c>
      <c r="C514" s="79">
        <f>Invoice!B517</f>
        <v>0</v>
      </c>
      <c r="D514" s="84">
        <f t="shared" si="23"/>
        <v>0</v>
      </c>
      <c r="E514" s="84">
        <f t="shared" si="24"/>
        <v>0</v>
      </c>
      <c r="F514" s="85">
        <f>Invoice!G517</f>
        <v>0</v>
      </c>
      <c r="G514" s="86">
        <f t="shared" si="25"/>
        <v>0</v>
      </c>
    </row>
    <row r="515" spans="1:7" s="83" customFormat="1" hidden="1">
      <c r="A515" s="99" t="str">
        <f>Invoice!F518</f>
        <v>Exchange rate :</v>
      </c>
      <c r="B515" s="78">
        <f>Invoice!C518</f>
        <v>0</v>
      </c>
      <c r="C515" s="79">
        <f>Invoice!B518</f>
        <v>0</v>
      </c>
      <c r="D515" s="84">
        <f t="shared" si="23"/>
        <v>0</v>
      </c>
      <c r="E515" s="84">
        <f t="shared" si="24"/>
        <v>0</v>
      </c>
      <c r="F515" s="85">
        <f>Invoice!G518</f>
        <v>0</v>
      </c>
      <c r="G515" s="86">
        <f t="shared" si="25"/>
        <v>0</v>
      </c>
    </row>
    <row r="516" spans="1:7" s="83" customFormat="1" hidden="1">
      <c r="A516" s="99" t="str">
        <f>Invoice!F519</f>
        <v>Exchange rate :</v>
      </c>
      <c r="B516" s="78">
        <f>Invoice!C519</f>
        <v>0</v>
      </c>
      <c r="C516" s="79">
        <f>Invoice!B519</f>
        <v>0</v>
      </c>
      <c r="D516" s="84">
        <f t="shared" si="23"/>
        <v>0</v>
      </c>
      <c r="E516" s="84">
        <f t="shared" si="24"/>
        <v>0</v>
      </c>
      <c r="F516" s="85">
        <f>Invoice!G519</f>
        <v>0</v>
      </c>
      <c r="G516" s="86">
        <f t="shared" si="25"/>
        <v>0</v>
      </c>
    </row>
    <row r="517" spans="1:7" s="83" customFormat="1" hidden="1">
      <c r="A517" s="99" t="str">
        <f>Invoice!F520</f>
        <v>Exchange rate :</v>
      </c>
      <c r="B517" s="78">
        <f>Invoice!C520</f>
        <v>0</v>
      </c>
      <c r="C517" s="79">
        <f>Invoice!B520</f>
        <v>0</v>
      </c>
      <c r="D517" s="84">
        <f t="shared" si="23"/>
        <v>0</v>
      </c>
      <c r="E517" s="84">
        <f t="shared" si="24"/>
        <v>0</v>
      </c>
      <c r="F517" s="85">
        <f>Invoice!G520</f>
        <v>0</v>
      </c>
      <c r="G517" s="86">
        <f t="shared" si="25"/>
        <v>0</v>
      </c>
    </row>
    <row r="518" spans="1:7" s="83" customFormat="1" hidden="1">
      <c r="A518" s="99" t="str">
        <f>Invoice!F521</f>
        <v>Exchange rate :</v>
      </c>
      <c r="B518" s="78">
        <f>Invoice!C521</f>
        <v>0</v>
      </c>
      <c r="C518" s="79">
        <f>Invoice!B521</f>
        <v>0</v>
      </c>
      <c r="D518" s="84">
        <f t="shared" si="23"/>
        <v>0</v>
      </c>
      <c r="E518" s="84">
        <f t="shared" si="24"/>
        <v>0</v>
      </c>
      <c r="F518" s="85">
        <f>Invoice!G521</f>
        <v>0</v>
      </c>
      <c r="G518" s="86">
        <f t="shared" si="25"/>
        <v>0</v>
      </c>
    </row>
    <row r="519" spans="1:7" s="83" customFormat="1" hidden="1">
      <c r="A519" s="99" t="str">
        <f>Invoice!F522</f>
        <v>Exchange rate :</v>
      </c>
      <c r="B519" s="78">
        <f>Invoice!C522</f>
        <v>0</v>
      </c>
      <c r="C519" s="79">
        <f>Invoice!B522</f>
        <v>0</v>
      </c>
      <c r="D519" s="84">
        <f t="shared" si="23"/>
        <v>0</v>
      </c>
      <c r="E519" s="84">
        <f t="shared" si="24"/>
        <v>0</v>
      </c>
      <c r="F519" s="85">
        <f>Invoice!G522</f>
        <v>0</v>
      </c>
      <c r="G519" s="86">
        <f t="shared" si="25"/>
        <v>0</v>
      </c>
    </row>
    <row r="520" spans="1:7" s="83" customFormat="1" hidden="1">
      <c r="A520" s="99" t="str">
        <f>Invoice!F523</f>
        <v>Exchange rate :</v>
      </c>
      <c r="B520" s="78">
        <f>Invoice!C523</f>
        <v>0</v>
      </c>
      <c r="C520" s="79">
        <f>Invoice!B523</f>
        <v>0</v>
      </c>
      <c r="D520" s="84">
        <f t="shared" si="23"/>
        <v>0</v>
      </c>
      <c r="E520" s="84">
        <f t="shared" si="24"/>
        <v>0</v>
      </c>
      <c r="F520" s="85">
        <f>Invoice!G523</f>
        <v>0</v>
      </c>
      <c r="G520" s="86">
        <f t="shared" si="25"/>
        <v>0</v>
      </c>
    </row>
    <row r="521" spans="1:7" s="83" customFormat="1" hidden="1">
      <c r="A521" s="99" t="str">
        <f>Invoice!F524</f>
        <v>Exchange rate :</v>
      </c>
      <c r="B521" s="78">
        <f>Invoice!C524</f>
        <v>0</v>
      </c>
      <c r="C521" s="79">
        <f>Invoice!B524</f>
        <v>0</v>
      </c>
      <c r="D521" s="84">
        <f t="shared" si="23"/>
        <v>0</v>
      </c>
      <c r="E521" s="84">
        <f t="shared" si="24"/>
        <v>0</v>
      </c>
      <c r="F521" s="85">
        <f>Invoice!G524</f>
        <v>0</v>
      </c>
      <c r="G521" s="86">
        <f t="shared" si="25"/>
        <v>0</v>
      </c>
    </row>
    <row r="522" spans="1:7" s="83" customFormat="1" hidden="1">
      <c r="A522" s="99" t="str">
        <f>Invoice!F525</f>
        <v>Exchange rate :</v>
      </c>
      <c r="B522" s="78">
        <f>Invoice!C525</f>
        <v>0</v>
      </c>
      <c r="C522" s="79">
        <f>Invoice!B525</f>
        <v>0</v>
      </c>
      <c r="D522" s="84">
        <f t="shared" si="23"/>
        <v>0</v>
      </c>
      <c r="E522" s="84">
        <f t="shared" si="24"/>
        <v>0</v>
      </c>
      <c r="F522" s="85">
        <f>Invoice!G525</f>
        <v>0</v>
      </c>
      <c r="G522" s="86">
        <f t="shared" si="25"/>
        <v>0</v>
      </c>
    </row>
    <row r="523" spans="1:7" s="83" customFormat="1" hidden="1">
      <c r="A523" s="99" t="str">
        <f>Invoice!F526</f>
        <v>Exchange rate :</v>
      </c>
      <c r="B523" s="78">
        <f>Invoice!C526</f>
        <v>0</v>
      </c>
      <c r="C523" s="79">
        <f>Invoice!B526</f>
        <v>0</v>
      </c>
      <c r="D523" s="84">
        <f t="shared" si="23"/>
        <v>0</v>
      </c>
      <c r="E523" s="84">
        <f t="shared" si="24"/>
        <v>0</v>
      </c>
      <c r="F523" s="85">
        <f>Invoice!G526</f>
        <v>0</v>
      </c>
      <c r="G523" s="86">
        <f t="shared" si="25"/>
        <v>0</v>
      </c>
    </row>
    <row r="524" spans="1:7" s="83" customFormat="1" hidden="1">
      <c r="A524" s="99" t="str">
        <f>Invoice!F527</f>
        <v>Exchange rate :</v>
      </c>
      <c r="B524" s="78">
        <f>Invoice!C527</f>
        <v>0</v>
      </c>
      <c r="C524" s="79">
        <f>Invoice!B527</f>
        <v>0</v>
      </c>
      <c r="D524" s="84">
        <f t="shared" si="23"/>
        <v>0</v>
      </c>
      <c r="E524" s="84">
        <f t="shared" si="24"/>
        <v>0</v>
      </c>
      <c r="F524" s="85">
        <f>Invoice!G527</f>
        <v>0</v>
      </c>
      <c r="G524" s="86">
        <f t="shared" si="25"/>
        <v>0</v>
      </c>
    </row>
    <row r="525" spans="1:7" s="83" customFormat="1" hidden="1">
      <c r="A525" s="99" t="str">
        <f>Invoice!F528</f>
        <v>Exchange rate :</v>
      </c>
      <c r="B525" s="78">
        <f>Invoice!C528</f>
        <v>0</v>
      </c>
      <c r="C525" s="79">
        <f>Invoice!B528</f>
        <v>0</v>
      </c>
      <c r="D525" s="84">
        <f t="shared" si="23"/>
        <v>0</v>
      </c>
      <c r="E525" s="84">
        <f t="shared" si="24"/>
        <v>0</v>
      </c>
      <c r="F525" s="85">
        <f>Invoice!G528</f>
        <v>0</v>
      </c>
      <c r="G525" s="86">
        <f t="shared" si="25"/>
        <v>0</v>
      </c>
    </row>
    <row r="526" spans="1:7" s="83" customFormat="1" hidden="1">
      <c r="A526" s="99" t="str">
        <f>Invoice!F529</f>
        <v>Exchange rate :</v>
      </c>
      <c r="B526" s="78">
        <f>Invoice!C529</f>
        <v>0</v>
      </c>
      <c r="C526" s="79">
        <f>Invoice!B529</f>
        <v>0</v>
      </c>
      <c r="D526" s="84">
        <f t="shared" si="23"/>
        <v>0</v>
      </c>
      <c r="E526" s="84">
        <f t="shared" si="24"/>
        <v>0</v>
      </c>
      <c r="F526" s="85">
        <f>Invoice!G529</f>
        <v>0</v>
      </c>
      <c r="G526" s="86">
        <f t="shared" si="25"/>
        <v>0</v>
      </c>
    </row>
    <row r="527" spans="1:7" s="83" customFormat="1" hidden="1">
      <c r="A527" s="99" t="str">
        <f>Invoice!F530</f>
        <v>Exchange rate :</v>
      </c>
      <c r="B527" s="78">
        <f>Invoice!C530</f>
        <v>0</v>
      </c>
      <c r="C527" s="79">
        <f>Invoice!B530</f>
        <v>0</v>
      </c>
      <c r="D527" s="84">
        <f t="shared" si="23"/>
        <v>0</v>
      </c>
      <c r="E527" s="84">
        <f t="shared" si="24"/>
        <v>0</v>
      </c>
      <c r="F527" s="85">
        <f>Invoice!G530</f>
        <v>0</v>
      </c>
      <c r="G527" s="86">
        <f t="shared" si="25"/>
        <v>0</v>
      </c>
    </row>
    <row r="528" spans="1:7" s="83" customFormat="1" hidden="1">
      <c r="A528" s="99" t="str">
        <f>Invoice!F531</f>
        <v>Exchange rate :</v>
      </c>
      <c r="B528" s="78">
        <f>Invoice!C531</f>
        <v>0</v>
      </c>
      <c r="C528" s="79">
        <f>Invoice!B531</f>
        <v>0</v>
      </c>
      <c r="D528" s="84">
        <f t="shared" si="23"/>
        <v>0</v>
      </c>
      <c r="E528" s="84">
        <f t="shared" si="24"/>
        <v>0</v>
      </c>
      <c r="F528" s="85">
        <f>Invoice!G531</f>
        <v>0</v>
      </c>
      <c r="G528" s="86">
        <f t="shared" si="25"/>
        <v>0</v>
      </c>
    </row>
    <row r="529" spans="1:7" s="83" customFormat="1" hidden="1">
      <c r="A529" s="99" t="str">
        <f>Invoice!F532</f>
        <v>Exchange rate :</v>
      </c>
      <c r="B529" s="78">
        <f>Invoice!C532</f>
        <v>0</v>
      </c>
      <c r="C529" s="79">
        <f>Invoice!B532</f>
        <v>0</v>
      </c>
      <c r="D529" s="84">
        <f t="shared" si="23"/>
        <v>0</v>
      </c>
      <c r="E529" s="84">
        <f t="shared" si="24"/>
        <v>0</v>
      </c>
      <c r="F529" s="85">
        <f>Invoice!G532</f>
        <v>0</v>
      </c>
      <c r="G529" s="86">
        <f t="shared" si="25"/>
        <v>0</v>
      </c>
    </row>
    <row r="530" spans="1:7" s="83" customFormat="1" hidden="1">
      <c r="A530" s="99" t="str">
        <f>Invoice!F533</f>
        <v>Exchange rate :</v>
      </c>
      <c r="B530" s="78">
        <f>Invoice!C533</f>
        <v>0</v>
      </c>
      <c r="C530" s="79">
        <f>Invoice!B533</f>
        <v>0</v>
      </c>
      <c r="D530" s="84">
        <f t="shared" si="23"/>
        <v>0</v>
      </c>
      <c r="E530" s="84">
        <f t="shared" si="24"/>
        <v>0</v>
      </c>
      <c r="F530" s="85">
        <f>Invoice!G533</f>
        <v>0</v>
      </c>
      <c r="G530" s="86">
        <f t="shared" si="25"/>
        <v>0</v>
      </c>
    </row>
    <row r="531" spans="1:7" s="83" customFormat="1" hidden="1">
      <c r="A531" s="99" t="str">
        <f>Invoice!F534</f>
        <v>Exchange rate :</v>
      </c>
      <c r="B531" s="78">
        <f>Invoice!C534</f>
        <v>0</v>
      </c>
      <c r="C531" s="79">
        <f>Invoice!B534</f>
        <v>0</v>
      </c>
      <c r="D531" s="84">
        <f t="shared" si="23"/>
        <v>0</v>
      </c>
      <c r="E531" s="84">
        <f t="shared" si="24"/>
        <v>0</v>
      </c>
      <c r="F531" s="85">
        <f>Invoice!G534</f>
        <v>0</v>
      </c>
      <c r="G531" s="86">
        <f t="shared" si="25"/>
        <v>0</v>
      </c>
    </row>
    <row r="532" spans="1:7" s="83" customFormat="1" hidden="1">
      <c r="A532" s="99" t="str">
        <f>Invoice!F535</f>
        <v>Exchange rate :</v>
      </c>
      <c r="B532" s="78">
        <f>Invoice!C535</f>
        <v>0</v>
      </c>
      <c r="C532" s="79">
        <f>Invoice!B535</f>
        <v>0</v>
      </c>
      <c r="D532" s="84">
        <f t="shared" si="23"/>
        <v>0</v>
      </c>
      <c r="E532" s="84">
        <f t="shared" si="24"/>
        <v>0</v>
      </c>
      <c r="F532" s="85">
        <f>Invoice!G535</f>
        <v>0</v>
      </c>
      <c r="G532" s="86">
        <f t="shared" si="25"/>
        <v>0</v>
      </c>
    </row>
    <row r="533" spans="1:7" s="83" customFormat="1" hidden="1">
      <c r="A533" s="99" t="str">
        <f>Invoice!F536</f>
        <v>Exchange rate :</v>
      </c>
      <c r="B533" s="78">
        <f>Invoice!C536</f>
        <v>0</v>
      </c>
      <c r="C533" s="79">
        <f>Invoice!B536</f>
        <v>0</v>
      </c>
      <c r="D533" s="84">
        <f t="shared" si="23"/>
        <v>0</v>
      </c>
      <c r="E533" s="84">
        <f t="shared" si="24"/>
        <v>0</v>
      </c>
      <c r="F533" s="85">
        <f>Invoice!G536</f>
        <v>0</v>
      </c>
      <c r="G533" s="86">
        <f t="shared" si="25"/>
        <v>0</v>
      </c>
    </row>
    <row r="534" spans="1:7" s="83" customFormat="1" hidden="1">
      <c r="A534" s="99" t="str">
        <f>Invoice!F537</f>
        <v>Exchange rate :</v>
      </c>
      <c r="B534" s="78">
        <f>Invoice!C537</f>
        <v>0</v>
      </c>
      <c r="C534" s="79">
        <f>Invoice!B537</f>
        <v>0</v>
      </c>
      <c r="D534" s="84">
        <f t="shared" si="23"/>
        <v>0</v>
      </c>
      <c r="E534" s="84">
        <f t="shared" si="24"/>
        <v>0</v>
      </c>
      <c r="F534" s="85">
        <f>Invoice!G537</f>
        <v>0</v>
      </c>
      <c r="G534" s="86">
        <f t="shared" si="25"/>
        <v>0</v>
      </c>
    </row>
    <row r="535" spans="1:7" s="83" customFormat="1" hidden="1">
      <c r="A535" s="99" t="str">
        <f>Invoice!F538</f>
        <v>Exchange rate :</v>
      </c>
      <c r="B535" s="78">
        <f>Invoice!C538</f>
        <v>0</v>
      </c>
      <c r="C535" s="79">
        <f>Invoice!B538</f>
        <v>0</v>
      </c>
      <c r="D535" s="84">
        <f t="shared" si="23"/>
        <v>0</v>
      </c>
      <c r="E535" s="84">
        <f t="shared" si="24"/>
        <v>0</v>
      </c>
      <c r="F535" s="85">
        <f>Invoice!G538</f>
        <v>0</v>
      </c>
      <c r="G535" s="86">
        <f t="shared" si="25"/>
        <v>0</v>
      </c>
    </row>
    <row r="536" spans="1:7" s="83" customFormat="1" hidden="1">
      <c r="A536" s="99" t="str">
        <f>Invoice!F539</f>
        <v>Exchange rate :</v>
      </c>
      <c r="B536" s="78">
        <f>Invoice!C539</f>
        <v>0</v>
      </c>
      <c r="C536" s="79">
        <f>Invoice!B539</f>
        <v>0</v>
      </c>
      <c r="D536" s="84">
        <f t="shared" si="23"/>
        <v>0</v>
      </c>
      <c r="E536" s="84">
        <f t="shared" si="24"/>
        <v>0</v>
      </c>
      <c r="F536" s="85">
        <f>Invoice!G539</f>
        <v>0</v>
      </c>
      <c r="G536" s="86">
        <f t="shared" si="25"/>
        <v>0</v>
      </c>
    </row>
    <row r="537" spans="1:7" s="83" customFormat="1" hidden="1">
      <c r="A537" s="99" t="str">
        <f>Invoice!F540</f>
        <v>Exchange rate :</v>
      </c>
      <c r="B537" s="78">
        <f>Invoice!C540</f>
        <v>0</v>
      </c>
      <c r="C537" s="79">
        <f>Invoice!B540</f>
        <v>0</v>
      </c>
      <c r="D537" s="84">
        <f t="shared" si="23"/>
        <v>0</v>
      </c>
      <c r="E537" s="84">
        <f t="shared" si="24"/>
        <v>0</v>
      </c>
      <c r="F537" s="85">
        <f>Invoice!G540</f>
        <v>0</v>
      </c>
      <c r="G537" s="86">
        <f t="shared" si="25"/>
        <v>0</v>
      </c>
    </row>
    <row r="538" spans="1:7" s="83" customFormat="1" hidden="1">
      <c r="A538" s="99" t="str">
        <f>Invoice!F541</f>
        <v>Exchange rate :</v>
      </c>
      <c r="B538" s="78">
        <f>Invoice!C541</f>
        <v>0</v>
      </c>
      <c r="C538" s="79">
        <f>Invoice!B541</f>
        <v>0</v>
      </c>
      <c r="D538" s="84">
        <f t="shared" si="23"/>
        <v>0</v>
      </c>
      <c r="E538" s="84">
        <f t="shared" si="24"/>
        <v>0</v>
      </c>
      <c r="F538" s="85">
        <f>Invoice!G541</f>
        <v>0</v>
      </c>
      <c r="G538" s="86">
        <f t="shared" si="25"/>
        <v>0</v>
      </c>
    </row>
    <row r="539" spans="1:7" s="83" customFormat="1" hidden="1">
      <c r="A539" s="99" t="str">
        <f>Invoice!F542</f>
        <v>Exchange rate :</v>
      </c>
      <c r="B539" s="78">
        <f>Invoice!C542</f>
        <v>0</v>
      </c>
      <c r="C539" s="79">
        <f>Invoice!B542</f>
        <v>0</v>
      </c>
      <c r="D539" s="84">
        <f t="shared" si="23"/>
        <v>0</v>
      </c>
      <c r="E539" s="84">
        <f t="shared" si="24"/>
        <v>0</v>
      </c>
      <c r="F539" s="85">
        <f>Invoice!G542</f>
        <v>0</v>
      </c>
      <c r="G539" s="86">
        <f t="shared" si="25"/>
        <v>0</v>
      </c>
    </row>
    <row r="540" spans="1:7" s="83" customFormat="1" hidden="1">
      <c r="A540" s="99" t="str">
        <f>Invoice!F543</f>
        <v>Exchange rate :</v>
      </c>
      <c r="B540" s="78">
        <f>Invoice!C543</f>
        <v>0</v>
      </c>
      <c r="C540" s="79">
        <f>Invoice!B543</f>
        <v>0</v>
      </c>
      <c r="D540" s="84">
        <f t="shared" si="23"/>
        <v>0</v>
      </c>
      <c r="E540" s="84">
        <f t="shared" si="24"/>
        <v>0</v>
      </c>
      <c r="F540" s="85">
        <f>Invoice!G543</f>
        <v>0</v>
      </c>
      <c r="G540" s="86">
        <f t="shared" si="25"/>
        <v>0</v>
      </c>
    </row>
    <row r="541" spans="1:7" s="83" customFormat="1" hidden="1">
      <c r="A541" s="99" t="str">
        <f>Invoice!F544</f>
        <v>Exchange rate :</v>
      </c>
      <c r="B541" s="78">
        <f>Invoice!C544</f>
        <v>0</v>
      </c>
      <c r="C541" s="79">
        <f>Invoice!B544</f>
        <v>0</v>
      </c>
      <c r="D541" s="84">
        <f t="shared" si="23"/>
        <v>0</v>
      </c>
      <c r="E541" s="84">
        <f t="shared" si="24"/>
        <v>0</v>
      </c>
      <c r="F541" s="85">
        <f>Invoice!G544</f>
        <v>0</v>
      </c>
      <c r="G541" s="86">
        <f t="shared" si="25"/>
        <v>0</v>
      </c>
    </row>
    <row r="542" spans="1:7" s="83" customFormat="1" hidden="1">
      <c r="A542" s="99" t="str">
        <f>Invoice!F545</f>
        <v>Exchange rate :</v>
      </c>
      <c r="B542" s="78">
        <f>Invoice!C545</f>
        <v>0</v>
      </c>
      <c r="C542" s="79">
        <f>Invoice!B545</f>
        <v>0</v>
      </c>
      <c r="D542" s="84">
        <f t="shared" si="23"/>
        <v>0</v>
      </c>
      <c r="E542" s="84">
        <f t="shared" si="24"/>
        <v>0</v>
      </c>
      <c r="F542" s="85">
        <f>Invoice!G545</f>
        <v>0</v>
      </c>
      <c r="G542" s="86">
        <f t="shared" si="25"/>
        <v>0</v>
      </c>
    </row>
    <row r="543" spans="1:7" s="83" customFormat="1" hidden="1">
      <c r="A543" s="99" t="str">
        <f>Invoice!F546</f>
        <v>Exchange rate :</v>
      </c>
      <c r="B543" s="78">
        <f>Invoice!C546</f>
        <v>0</v>
      </c>
      <c r="C543" s="79">
        <f>Invoice!B546</f>
        <v>0</v>
      </c>
      <c r="D543" s="84">
        <f t="shared" si="23"/>
        <v>0</v>
      </c>
      <c r="E543" s="84">
        <f t="shared" si="24"/>
        <v>0</v>
      </c>
      <c r="F543" s="85">
        <f>Invoice!G546</f>
        <v>0</v>
      </c>
      <c r="G543" s="86">
        <f t="shared" si="25"/>
        <v>0</v>
      </c>
    </row>
    <row r="544" spans="1:7" s="83" customFormat="1" hidden="1">
      <c r="A544" s="99" t="str">
        <f>Invoice!F547</f>
        <v>Exchange rate :</v>
      </c>
      <c r="B544" s="78">
        <f>Invoice!C547</f>
        <v>0</v>
      </c>
      <c r="C544" s="79">
        <f>Invoice!B547</f>
        <v>0</v>
      </c>
      <c r="D544" s="84">
        <f t="shared" si="23"/>
        <v>0</v>
      </c>
      <c r="E544" s="84">
        <f t="shared" si="24"/>
        <v>0</v>
      </c>
      <c r="F544" s="85">
        <f>Invoice!G547</f>
        <v>0</v>
      </c>
      <c r="G544" s="86">
        <f t="shared" si="25"/>
        <v>0</v>
      </c>
    </row>
    <row r="545" spans="1:7" s="83" customFormat="1" hidden="1">
      <c r="A545" s="99" t="str">
        <f>Invoice!F548</f>
        <v>Exchange rate :</v>
      </c>
      <c r="B545" s="78">
        <f>Invoice!C548</f>
        <v>0</v>
      </c>
      <c r="C545" s="79">
        <f>Invoice!B548</f>
        <v>0</v>
      </c>
      <c r="D545" s="84">
        <f t="shared" si="23"/>
        <v>0</v>
      </c>
      <c r="E545" s="84">
        <f t="shared" si="24"/>
        <v>0</v>
      </c>
      <c r="F545" s="85">
        <f>Invoice!G548</f>
        <v>0</v>
      </c>
      <c r="G545" s="86">
        <f t="shared" si="25"/>
        <v>0</v>
      </c>
    </row>
    <row r="546" spans="1:7" s="83" customFormat="1" hidden="1">
      <c r="A546" s="99" t="str">
        <f>Invoice!F549</f>
        <v>Exchange rate :</v>
      </c>
      <c r="B546" s="78">
        <f>Invoice!C549</f>
        <v>0</v>
      </c>
      <c r="C546" s="79">
        <f>Invoice!B549</f>
        <v>0</v>
      </c>
      <c r="D546" s="84">
        <f t="shared" si="23"/>
        <v>0</v>
      </c>
      <c r="E546" s="84">
        <f t="shared" si="24"/>
        <v>0</v>
      </c>
      <c r="F546" s="85">
        <f>Invoice!G549</f>
        <v>0</v>
      </c>
      <c r="G546" s="86">
        <f t="shared" si="25"/>
        <v>0</v>
      </c>
    </row>
    <row r="547" spans="1:7" s="83" customFormat="1" hidden="1">
      <c r="A547" s="99" t="str">
        <f>Invoice!F550</f>
        <v>Exchange rate :</v>
      </c>
      <c r="B547" s="78">
        <f>Invoice!C550</f>
        <v>0</v>
      </c>
      <c r="C547" s="79">
        <f>Invoice!B550</f>
        <v>0</v>
      </c>
      <c r="D547" s="84">
        <f t="shared" si="23"/>
        <v>0</v>
      </c>
      <c r="E547" s="84">
        <f t="shared" si="24"/>
        <v>0</v>
      </c>
      <c r="F547" s="85">
        <f>Invoice!G550</f>
        <v>0</v>
      </c>
      <c r="G547" s="86">
        <f t="shared" si="25"/>
        <v>0</v>
      </c>
    </row>
    <row r="548" spans="1:7" s="83" customFormat="1" hidden="1">
      <c r="A548" s="99" t="str">
        <f>Invoice!F551</f>
        <v>Exchange rate :</v>
      </c>
      <c r="B548" s="78">
        <f>Invoice!C551</f>
        <v>0</v>
      </c>
      <c r="C548" s="79">
        <f>Invoice!B551</f>
        <v>0</v>
      </c>
      <c r="D548" s="84">
        <f t="shared" si="23"/>
        <v>0</v>
      </c>
      <c r="E548" s="84">
        <f t="shared" si="24"/>
        <v>0</v>
      </c>
      <c r="F548" s="85">
        <f>Invoice!G551</f>
        <v>0</v>
      </c>
      <c r="G548" s="86">
        <f t="shared" si="25"/>
        <v>0</v>
      </c>
    </row>
    <row r="549" spans="1:7" s="83" customFormat="1" hidden="1">
      <c r="A549" s="99" t="str">
        <f>Invoice!F552</f>
        <v>Exchange rate :</v>
      </c>
      <c r="B549" s="78">
        <f>Invoice!C552</f>
        <v>0</v>
      </c>
      <c r="C549" s="79">
        <f>Invoice!B552</f>
        <v>0</v>
      </c>
      <c r="D549" s="84">
        <f t="shared" si="23"/>
        <v>0</v>
      </c>
      <c r="E549" s="84">
        <f t="shared" si="24"/>
        <v>0</v>
      </c>
      <c r="F549" s="85">
        <f>Invoice!G552</f>
        <v>0</v>
      </c>
      <c r="G549" s="86">
        <f t="shared" si="25"/>
        <v>0</v>
      </c>
    </row>
    <row r="550" spans="1:7" s="83" customFormat="1" hidden="1">
      <c r="A550" s="99" t="str">
        <f>Invoice!F553</f>
        <v>Exchange rate :</v>
      </c>
      <c r="B550" s="78">
        <f>Invoice!C553</f>
        <v>0</v>
      </c>
      <c r="C550" s="79">
        <f>Invoice!B553</f>
        <v>0</v>
      </c>
      <c r="D550" s="84">
        <f t="shared" si="23"/>
        <v>0</v>
      </c>
      <c r="E550" s="84">
        <f t="shared" si="24"/>
        <v>0</v>
      </c>
      <c r="F550" s="85">
        <f>Invoice!G553</f>
        <v>0</v>
      </c>
      <c r="G550" s="86">
        <f t="shared" si="25"/>
        <v>0</v>
      </c>
    </row>
    <row r="551" spans="1:7" s="83" customFormat="1" hidden="1">
      <c r="A551" s="99" t="str">
        <f>Invoice!F554</f>
        <v>Exchange rate :</v>
      </c>
      <c r="B551" s="78">
        <f>Invoice!C554</f>
        <v>0</v>
      </c>
      <c r="C551" s="79">
        <f>Invoice!B554</f>
        <v>0</v>
      </c>
      <c r="D551" s="84">
        <f t="shared" si="23"/>
        <v>0</v>
      </c>
      <c r="E551" s="84">
        <f t="shared" si="24"/>
        <v>0</v>
      </c>
      <c r="F551" s="85">
        <f>Invoice!G554</f>
        <v>0</v>
      </c>
      <c r="G551" s="86">
        <f t="shared" si="25"/>
        <v>0</v>
      </c>
    </row>
    <row r="552" spans="1:7" s="83" customFormat="1" hidden="1">
      <c r="A552" s="99" t="str">
        <f>Invoice!F555</f>
        <v>Exchange rate :</v>
      </c>
      <c r="B552" s="78">
        <f>Invoice!C555</f>
        <v>0</v>
      </c>
      <c r="C552" s="79">
        <f>Invoice!B555</f>
        <v>0</v>
      </c>
      <c r="D552" s="84">
        <f t="shared" si="23"/>
        <v>0</v>
      </c>
      <c r="E552" s="84">
        <f t="shared" si="24"/>
        <v>0</v>
      </c>
      <c r="F552" s="85">
        <f>Invoice!G555</f>
        <v>0</v>
      </c>
      <c r="G552" s="86">
        <f t="shared" si="25"/>
        <v>0</v>
      </c>
    </row>
    <row r="553" spans="1:7" s="83" customFormat="1" hidden="1">
      <c r="A553" s="99" t="str">
        <f>Invoice!F556</f>
        <v>Exchange rate :</v>
      </c>
      <c r="B553" s="78">
        <f>Invoice!C556</f>
        <v>0</v>
      </c>
      <c r="C553" s="79">
        <f>Invoice!B556</f>
        <v>0</v>
      </c>
      <c r="D553" s="84">
        <f t="shared" si="23"/>
        <v>0</v>
      </c>
      <c r="E553" s="84">
        <f t="shared" si="24"/>
        <v>0</v>
      </c>
      <c r="F553" s="85">
        <f>Invoice!G556</f>
        <v>0</v>
      </c>
      <c r="G553" s="86">
        <f t="shared" si="25"/>
        <v>0</v>
      </c>
    </row>
    <row r="554" spans="1:7" s="83" customFormat="1" hidden="1">
      <c r="A554" s="99" t="str">
        <f>Invoice!F557</f>
        <v>Exchange rate :</v>
      </c>
      <c r="B554" s="78">
        <f>Invoice!C557</f>
        <v>0</v>
      </c>
      <c r="C554" s="79">
        <f>Invoice!B557</f>
        <v>0</v>
      </c>
      <c r="D554" s="84">
        <f t="shared" si="23"/>
        <v>0</v>
      </c>
      <c r="E554" s="84">
        <f t="shared" si="24"/>
        <v>0</v>
      </c>
      <c r="F554" s="85">
        <f>Invoice!G557</f>
        <v>0</v>
      </c>
      <c r="G554" s="86">
        <f t="shared" si="25"/>
        <v>0</v>
      </c>
    </row>
    <row r="555" spans="1:7" s="83" customFormat="1" hidden="1">
      <c r="A555" s="99" t="str">
        <f>Invoice!F558</f>
        <v>Exchange rate :</v>
      </c>
      <c r="B555" s="78">
        <f>Invoice!C558</f>
        <v>0</v>
      </c>
      <c r="C555" s="79">
        <f>Invoice!B558</f>
        <v>0</v>
      </c>
      <c r="D555" s="84">
        <f t="shared" si="23"/>
        <v>0</v>
      </c>
      <c r="E555" s="84">
        <f t="shared" si="24"/>
        <v>0</v>
      </c>
      <c r="F555" s="85">
        <f>Invoice!G558</f>
        <v>0</v>
      </c>
      <c r="G555" s="86">
        <f t="shared" si="25"/>
        <v>0</v>
      </c>
    </row>
    <row r="556" spans="1:7" s="83" customFormat="1" hidden="1">
      <c r="A556" s="99" t="str">
        <f>Invoice!F559</f>
        <v>Exchange rate :</v>
      </c>
      <c r="B556" s="78">
        <f>Invoice!C559</f>
        <v>0</v>
      </c>
      <c r="C556" s="79">
        <f>Invoice!B559</f>
        <v>0</v>
      </c>
      <c r="D556" s="84">
        <f t="shared" si="23"/>
        <v>0</v>
      </c>
      <c r="E556" s="84">
        <f t="shared" si="24"/>
        <v>0</v>
      </c>
      <c r="F556" s="85">
        <f>Invoice!G559</f>
        <v>0</v>
      </c>
      <c r="G556" s="86">
        <f t="shared" si="25"/>
        <v>0</v>
      </c>
    </row>
    <row r="557" spans="1:7" s="83" customFormat="1" hidden="1">
      <c r="A557" s="99" t="str">
        <f>Invoice!F560</f>
        <v>Exchange rate :</v>
      </c>
      <c r="B557" s="78">
        <f>Invoice!C560</f>
        <v>0</v>
      </c>
      <c r="C557" s="79">
        <f>Invoice!B560</f>
        <v>0</v>
      </c>
      <c r="D557" s="84">
        <f t="shared" si="23"/>
        <v>0</v>
      </c>
      <c r="E557" s="84">
        <f t="shared" si="24"/>
        <v>0</v>
      </c>
      <c r="F557" s="85">
        <f>Invoice!G560</f>
        <v>0</v>
      </c>
      <c r="G557" s="86">
        <f t="shared" si="25"/>
        <v>0</v>
      </c>
    </row>
    <row r="558" spans="1:7" s="83" customFormat="1" hidden="1">
      <c r="A558" s="99" t="str">
        <f>Invoice!F561</f>
        <v>Exchange rate :</v>
      </c>
      <c r="B558" s="78">
        <f>Invoice!C561</f>
        <v>0</v>
      </c>
      <c r="C558" s="79">
        <f>Invoice!B561</f>
        <v>0</v>
      </c>
      <c r="D558" s="84">
        <f t="shared" si="23"/>
        <v>0</v>
      </c>
      <c r="E558" s="84">
        <f t="shared" si="24"/>
        <v>0</v>
      </c>
      <c r="F558" s="85">
        <f>Invoice!G561</f>
        <v>0</v>
      </c>
      <c r="G558" s="86">
        <f t="shared" si="25"/>
        <v>0</v>
      </c>
    </row>
    <row r="559" spans="1:7" s="83" customFormat="1" hidden="1">
      <c r="A559" s="99" t="str">
        <f>Invoice!F562</f>
        <v>Exchange rate :</v>
      </c>
      <c r="B559" s="78">
        <f>Invoice!C562</f>
        <v>0</v>
      </c>
      <c r="C559" s="79">
        <f>Invoice!B562</f>
        <v>0</v>
      </c>
      <c r="D559" s="84">
        <f t="shared" si="23"/>
        <v>0</v>
      </c>
      <c r="E559" s="84">
        <f t="shared" si="24"/>
        <v>0</v>
      </c>
      <c r="F559" s="85">
        <f>Invoice!G562</f>
        <v>0</v>
      </c>
      <c r="G559" s="86">
        <f t="shared" si="25"/>
        <v>0</v>
      </c>
    </row>
    <row r="560" spans="1:7" s="83" customFormat="1" hidden="1">
      <c r="A560" s="99" t="str">
        <f>Invoice!F563</f>
        <v>Exchange rate :</v>
      </c>
      <c r="B560" s="78">
        <f>Invoice!C563</f>
        <v>0</v>
      </c>
      <c r="C560" s="79">
        <f>Invoice!B563</f>
        <v>0</v>
      </c>
      <c r="D560" s="84">
        <f t="shared" si="23"/>
        <v>0</v>
      </c>
      <c r="E560" s="84">
        <f t="shared" si="24"/>
        <v>0</v>
      </c>
      <c r="F560" s="85">
        <f>Invoice!G563</f>
        <v>0</v>
      </c>
      <c r="G560" s="86">
        <f t="shared" si="25"/>
        <v>0</v>
      </c>
    </row>
    <row r="561" spans="1:7" s="83" customFormat="1" hidden="1">
      <c r="A561" s="99" t="str">
        <f>Invoice!F564</f>
        <v>Exchange rate :</v>
      </c>
      <c r="B561" s="78">
        <f>Invoice!C564</f>
        <v>0</v>
      </c>
      <c r="C561" s="79">
        <f>Invoice!B564</f>
        <v>0</v>
      </c>
      <c r="D561" s="84">
        <f t="shared" si="23"/>
        <v>0</v>
      </c>
      <c r="E561" s="84">
        <f t="shared" si="24"/>
        <v>0</v>
      </c>
      <c r="F561" s="85">
        <f>Invoice!G564</f>
        <v>0</v>
      </c>
      <c r="G561" s="86">
        <f t="shared" si="25"/>
        <v>0</v>
      </c>
    </row>
    <row r="562" spans="1:7" s="83" customFormat="1" hidden="1">
      <c r="A562" s="99" t="str">
        <f>Invoice!F565</f>
        <v>Exchange rate :</v>
      </c>
      <c r="B562" s="78">
        <f>Invoice!C565</f>
        <v>0</v>
      </c>
      <c r="C562" s="79">
        <f>Invoice!B565</f>
        <v>0</v>
      </c>
      <c r="D562" s="84">
        <f t="shared" si="23"/>
        <v>0</v>
      </c>
      <c r="E562" s="84">
        <f t="shared" si="24"/>
        <v>0</v>
      </c>
      <c r="F562" s="85">
        <f>Invoice!G565</f>
        <v>0</v>
      </c>
      <c r="G562" s="86">
        <f t="shared" si="25"/>
        <v>0</v>
      </c>
    </row>
    <row r="563" spans="1:7" s="83" customFormat="1" hidden="1">
      <c r="A563" s="99" t="str">
        <f>Invoice!F566</f>
        <v>Exchange rate :</v>
      </c>
      <c r="B563" s="78">
        <f>Invoice!C566</f>
        <v>0</v>
      </c>
      <c r="C563" s="79">
        <f>Invoice!B566</f>
        <v>0</v>
      </c>
      <c r="D563" s="84">
        <f t="shared" si="23"/>
        <v>0</v>
      </c>
      <c r="E563" s="84">
        <f t="shared" si="24"/>
        <v>0</v>
      </c>
      <c r="F563" s="85">
        <f>Invoice!G566</f>
        <v>0</v>
      </c>
      <c r="G563" s="86">
        <f t="shared" si="25"/>
        <v>0</v>
      </c>
    </row>
    <row r="564" spans="1:7" s="83" customFormat="1" hidden="1">
      <c r="A564" s="99" t="str">
        <f>Invoice!F567</f>
        <v>Exchange rate :</v>
      </c>
      <c r="B564" s="78">
        <f>Invoice!C567</f>
        <v>0</v>
      </c>
      <c r="C564" s="79">
        <f>Invoice!B567</f>
        <v>0</v>
      </c>
      <c r="D564" s="84">
        <f t="shared" si="23"/>
        <v>0</v>
      </c>
      <c r="E564" s="84">
        <f t="shared" si="24"/>
        <v>0</v>
      </c>
      <c r="F564" s="85">
        <f>Invoice!G567</f>
        <v>0</v>
      </c>
      <c r="G564" s="86">
        <f t="shared" si="25"/>
        <v>0</v>
      </c>
    </row>
    <row r="565" spans="1:7" s="83" customFormat="1" hidden="1">
      <c r="A565" s="99" t="str">
        <f>Invoice!F568</f>
        <v>Exchange rate :</v>
      </c>
      <c r="B565" s="78">
        <f>Invoice!C568</f>
        <v>0</v>
      </c>
      <c r="C565" s="79">
        <f>Invoice!B568</f>
        <v>0</v>
      </c>
      <c r="D565" s="84">
        <f t="shared" si="23"/>
        <v>0</v>
      </c>
      <c r="E565" s="84">
        <f t="shared" si="24"/>
        <v>0</v>
      </c>
      <c r="F565" s="85">
        <f>Invoice!G568</f>
        <v>0</v>
      </c>
      <c r="G565" s="86">
        <f t="shared" si="25"/>
        <v>0</v>
      </c>
    </row>
    <row r="566" spans="1:7" s="83" customFormat="1" hidden="1">
      <c r="A566" s="99" t="str">
        <f>Invoice!F569</f>
        <v>Exchange rate :</v>
      </c>
      <c r="B566" s="78">
        <f>Invoice!C569</f>
        <v>0</v>
      </c>
      <c r="C566" s="79">
        <f>Invoice!B569</f>
        <v>0</v>
      </c>
      <c r="D566" s="84">
        <f t="shared" si="23"/>
        <v>0</v>
      </c>
      <c r="E566" s="84">
        <f t="shared" si="24"/>
        <v>0</v>
      </c>
      <c r="F566" s="85">
        <f>Invoice!G569</f>
        <v>0</v>
      </c>
      <c r="G566" s="86">
        <f t="shared" si="25"/>
        <v>0</v>
      </c>
    </row>
    <row r="567" spans="1:7" s="83" customFormat="1" hidden="1">
      <c r="A567" s="99" t="str">
        <f>Invoice!F570</f>
        <v>Exchange rate :</v>
      </c>
      <c r="B567" s="78">
        <f>Invoice!C570</f>
        <v>0</v>
      </c>
      <c r="C567" s="79">
        <f>Invoice!B570</f>
        <v>0</v>
      </c>
      <c r="D567" s="84">
        <f t="shared" si="23"/>
        <v>0</v>
      </c>
      <c r="E567" s="84">
        <f t="shared" si="24"/>
        <v>0</v>
      </c>
      <c r="F567" s="85">
        <f>Invoice!G570</f>
        <v>0</v>
      </c>
      <c r="G567" s="86">
        <f t="shared" si="25"/>
        <v>0</v>
      </c>
    </row>
    <row r="568" spans="1:7" s="83" customFormat="1" hidden="1">
      <c r="A568" s="99" t="str">
        <f>Invoice!F571</f>
        <v>Exchange rate :</v>
      </c>
      <c r="B568" s="78">
        <f>Invoice!C571</f>
        <v>0</v>
      </c>
      <c r="C568" s="79">
        <f>Invoice!B571</f>
        <v>0</v>
      </c>
      <c r="D568" s="84">
        <f t="shared" si="23"/>
        <v>0</v>
      </c>
      <c r="E568" s="84">
        <f t="shared" si="24"/>
        <v>0</v>
      </c>
      <c r="F568" s="85">
        <f>Invoice!G571</f>
        <v>0</v>
      </c>
      <c r="G568" s="86">
        <f t="shared" si="25"/>
        <v>0</v>
      </c>
    </row>
    <row r="569" spans="1:7" s="83" customFormat="1" hidden="1">
      <c r="A569" s="99" t="str">
        <f>Invoice!F572</f>
        <v>Exchange rate :</v>
      </c>
      <c r="B569" s="78">
        <f>Invoice!C572</f>
        <v>0</v>
      </c>
      <c r="C569" s="79">
        <f>Invoice!B572</f>
        <v>0</v>
      </c>
      <c r="D569" s="84">
        <f t="shared" si="23"/>
        <v>0</v>
      </c>
      <c r="E569" s="84">
        <f t="shared" si="24"/>
        <v>0</v>
      </c>
      <c r="F569" s="85">
        <f>Invoice!G572</f>
        <v>0</v>
      </c>
      <c r="G569" s="86">
        <f t="shared" si="25"/>
        <v>0</v>
      </c>
    </row>
    <row r="570" spans="1:7" s="83" customFormat="1" hidden="1">
      <c r="A570" s="99" t="str">
        <f>Invoice!F573</f>
        <v>Exchange rate :</v>
      </c>
      <c r="B570" s="78">
        <f>Invoice!C573</f>
        <v>0</v>
      </c>
      <c r="C570" s="79">
        <f>Invoice!B573</f>
        <v>0</v>
      </c>
      <c r="D570" s="84">
        <f t="shared" si="23"/>
        <v>0</v>
      </c>
      <c r="E570" s="84">
        <f t="shared" si="24"/>
        <v>0</v>
      </c>
      <c r="F570" s="85">
        <f>Invoice!G573</f>
        <v>0</v>
      </c>
      <c r="G570" s="86">
        <f t="shared" si="25"/>
        <v>0</v>
      </c>
    </row>
    <row r="571" spans="1:7" s="83" customFormat="1" hidden="1">
      <c r="A571" s="99" t="str">
        <f>Invoice!F574</f>
        <v>Exchange rate :</v>
      </c>
      <c r="B571" s="78">
        <f>Invoice!C574</f>
        <v>0</v>
      </c>
      <c r="C571" s="79">
        <f>Invoice!B574</f>
        <v>0</v>
      </c>
      <c r="D571" s="84">
        <f t="shared" si="23"/>
        <v>0</v>
      </c>
      <c r="E571" s="84">
        <f t="shared" si="24"/>
        <v>0</v>
      </c>
      <c r="F571" s="85">
        <f>Invoice!G574</f>
        <v>0</v>
      </c>
      <c r="G571" s="86">
        <f t="shared" si="25"/>
        <v>0</v>
      </c>
    </row>
    <row r="572" spans="1:7" s="83" customFormat="1" hidden="1">
      <c r="A572" s="99" t="str">
        <f>Invoice!F575</f>
        <v>Exchange rate :</v>
      </c>
      <c r="B572" s="78">
        <f>Invoice!C575</f>
        <v>0</v>
      </c>
      <c r="C572" s="79">
        <f>Invoice!B575</f>
        <v>0</v>
      </c>
      <c r="D572" s="84">
        <f t="shared" si="23"/>
        <v>0</v>
      </c>
      <c r="E572" s="84">
        <f t="shared" si="24"/>
        <v>0</v>
      </c>
      <c r="F572" s="85">
        <f>Invoice!G575</f>
        <v>0</v>
      </c>
      <c r="G572" s="86">
        <f t="shared" si="25"/>
        <v>0</v>
      </c>
    </row>
    <row r="573" spans="1:7" s="83" customFormat="1" hidden="1">
      <c r="A573" s="99" t="str">
        <f>Invoice!F576</f>
        <v>Exchange rate :</v>
      </c>
      <c r="B573" s="78">
        <f>Invoice!C576</f>
        <v>0</v>
      </c>
      <c r="C573" s="79">
        <f>Invoice!B576</f>
        <v>0</v>
      </c>
      <c r="D573" s="84">
        <f t="shared" si="23"/>
        <v>0</v>
      </c>
      <c r="E573" s="84">
        <f t="shared" si="24"/>
        <v>0</v>
      </c>
      <c r="F573" s="85">
        <f>Invoice!G576</f>
        <v>0</v>
      </c>
      <c r="G573" s="86">
        <f t="shared" si="25"/>
        <v>0</v>
      </c>
    </row>
    <row r="574" spans="1:7" s="83" customFormat="1" hidden="1">
      <c r="A574" s="99" t="str">
        <f>Invoice!F577</f>
        <v>Exchange rate :</v>
      </c>
      <c r="B574" s="78">
        <f>Invoice!C577</f>
        <v>0</v>
      </c>
      <c r="C574" s="79">
        <f>Invoice!B577</f>
        <v>0</v>
      </c>
      <c r="D574" s="84">
        <f t="shared" si="23"/>
        <v>0</v>
      </c>
      <c r="E574" s="84">
        <f t="shared" si="24"/>
        <v>0</v>
      </c>
      <c r="F574" s="85">
        <f>Invoice!G577</f>
        <v>0</v>
      </c>
      <c r="G574" s="86">
        <f t="shared" si="25"/>
        <v>0</v>
      </c>
    </row>
    <row r="575" spans="1:7" s="83" customFormat="1" hidden="1">
      <c r="A575" s="99" t="str">
        <f>Invoice!F578</f>
        <v>Exchange rate :</v>
      </c>
      <c r="B575" s="78">
        <f>Invoice!C578</f>
        <v>0</v>
      </c>
      <c r="C575" s="79">
        <f>Invoice!B578</f>
        <v>0</v>
      </c>
      <c r="D575" s="84">
        <f t="shared" si="23"/>
        <v>0</v>
      </c>
      <c r="E575" s="84">
        <f t="shared" si="24"/>
        <v>0</v>
      </c>
      <c r="F575" s="85">
        <f>Invoice!G578</f>
        <v>0</v>
      </c>
      <c r="G575" s="86">
        <f t="shared" si="25"/>
        <v>0</v>
      </c>
    </row>
    <row r="576" spans="1:7" s="83" customFormat="1" hidden="1">
      <c r="A576" s="99" t="str">
        <f>Invoice!F579</f>
        <v>Exchange rate :</v>
      </c>
      <c r="B576" s="78">
        <f>Invoice!C579</f>
        <v>0</v>
      </c>
      <c r="C576" s="79">
        <f>Invoice!B579</f>
        <v>0</v>
      </c>
      <c r="D576" s="84">
        <f t="shared" ref="D576:D639" si="26">F576/$D$14</f>
        <v>0</v>
      </c>
      <c r="E576" s="84">
        <f t="shared" ref="E576:E639" si="27">G576/$D$14</f>
        <v>0</v>
      </c>
      <c r="F576" s="85">
        <f>Invoice!G579</f>
        <v>0</v>
      </c>
      <c r="G576" s="86">
        <f t="shared" ref="G576:G639" si="28">C576*F576</f>
        <v>0</v>
      </c>
    </row>
    <row r="577" spans="1:7" s="83" customFormat="1" hidden="1">
      <c r="A577" s="99" t="str">
        <f>Invoice!F580</f>
        <v>Exchange rate :</v>
      </c>
      <c r="B577" s="78">
        <f>Invoice!C580</f>
        <v>0</v>
      </c>
      <c r="C577" s="79">
        <f>Invoice!B580</f>
        <v>0</v>
      </c>
      <c r="D577" s="84">
        <f t="shared" si="26"/>
        <v>0</v>
      </c>
      <c r="E577" s="84">
        <f t="shared" si="27"/>
        <v>0</v>
      </c>
      <c r="F577" s="85">
        <f>Invoice!G580</f>
        <v>0</v>
      </c>
      <c r="G577" s="86">
        <f t="shared" si="28"/>
        <v>0</v>
      </c>
    </row>
    <row r="578" spans="1:7" s="83" customFormat="1" hidden="1">
      <c r="A578" s="99" t="str">
        <f>Invoice!F581</f>
        <v>Exchange rate :</v>
      </c>
      <c r="B578" s="78">
        <f>Invoice!C581</f>
        <v>0</v>
      </c>
      <c r="C578" s="79">
        <f>Invoice!B581</f>
        <v>0</v>
      </c>
      <c r="D578" s="84">
        <f t="shared" si="26"/>
        <v>0</v>
      </c>
      <c r="E578" s="84">
        <f t="shared" si="27"/>
        <v>0</v>
      </c>
      <c r="F578" s="85">
        <f>Invoice!G581</f>
        <v>0</v>
      </c>
      <c r="G578" s="86">
        <f t="shared" si="28"/>
        <v>0</v>
      </c>
    </row>
    <row r="579" spans="1:7" s="83" customFormat="1" hidden="1">
      <c r="A579" s="99" t="str">
        <f>Invoice!F582</f>
        <v>Exchange rate :</v>
      </c>
      <c r="B579" s="78">
        <f>Invoice!C582</f>
        <v>0</v>
      </c>
      <c r="C579" s="79">
        <f>Invoice!B582</f>
        <v>0</v>
      </c>
      <c r="D579" s="84">
        <f t="shared" si="26"/>
        <v>0</v>
      </c>
      <c r="E579" s="84">
        <f t="shared" si="27"/>
        <v>0</v>
      </c>
      <c r="F579" s="85">
        <f>Invoice!G582</f>
        <v>0</v>
      </c>
      <c r="G579" s="86">
        <f t="shared" si="28"/>
        <v>0</v>
      </c>
    </row>
    <row r="580" spans="1:7" s="83" customFormat="1" hidden="1">
      <c r="A580" s="99" t="str">
        <f>Invoice!F583</f>
        <v>Exchange rate :</v>
      </c>
      <c r="B580" s="78">
        <f>Invoice!C583</f>
        <v>0</v>
      </c>
      <c r="C580" s="79">
        <f>Invoice!B583</f>
        <v>0</v>
      </c>
      <c r="D580" s="84">
        <f t="shared" si="26"/>
        <v>0</v>
      </c>
      <c r="E580" s="84">
        <f t="shared" si="27"/>
        <v>0</v>
      </c>
      <c r="F580" s="85">
        <f>Invoice!G583</f>
        <v>0</v>
      </c>
      <c r="G580" s="86">
        <f t="shared" si="28"/>
        <v>0</v>
      </c>
    </row>
    <row r="581" spans="1:7" s="83" customFormat="1" hidden="1">
      <c r="A581" s="99" t="str">
        <f>Invoice!F584</f>
        <v>Exchange rate :</v>
      </c>
      <c r="B581" s="78">
        <f>Invoice!C584</f>
        <v>0</v>
      </c>
      <c r="C581" s="79">
        <f>Invoice!B584</f>
        <v>0</v>
      </c>
      <c r="D581" s="84">
        <f t="shared" si="26"/>
        <v>0</v>
      </c>
      <c r="E581" s="84">
        <f t="shared" si="27"/>
        <v>0</v>
      </c>
      <c r="F581" s="85">
        <f>Invoice!G584</f>
        <v>0</v>
      </c>
      <c r="G581" s="86">
        <f t="shared" si="28"/>
        <v>0</v>
      </c>
    </row>
    <row r="582" spans="1:7" s="83" customFormat="1" hidden="1">
      <c r="A582" s="99" t="str">
        <f>Invoice!F585</f>
        <v>Exchange rate :</v>
      </c>
      <c r="B582" s="78">
        <f>Invoice!C585</f>
        <v>0</v>
      </c>
      <c r="C582" s="79">
        <f>Invoice!B585</f>
        <v>0</v>
      </c>
      <c r="D582" s="84">
        <f t="shared" si="26"/>
        <v>0</v>
      </c>
      <c r="E582" s="84">
        <f t="shared" si="27"/>
        <v>0</v>
      </c>
      <c r="F582" s="85">
        <f>Invoice!G585</f>
        <v>0</v>
      </c>
      <c r="G582" s="86">
        <f t="shared" si="28"/>
        <v>0</v>
      </c>
    </row>
    <row r="583" spans="1:7" s="83" customFormat="1" hidden="1">
      <c r="A583" s="99" t="str">
        <f>Invoice!F586</f>
        <v>Exchange rate :</v>
      </c>
      <c r="B583" s="78">
        <f>Invoice!C586</f>
        <v>0</v>
      </c>
      <c r="C583" s="79">
        <f>Invoice!B586</f>
        <v>0</v>
      </c>
      <c r="D583" s="84">
        <f t="shared" si="26"/>
        <v>0</v>
      </c>
      <c r="E583" s="84">
        <f t="shared" si="27"/>
        <v>0</v>
      </c>
      <c r="F583" s="85">
        <f>Invoice!G586</f>
        <v>0</v>
      </c>
      <c r="G583" s="86">
        <f t="shared" si="28"/>
        <v>0</v>
      </c>
    </row>
    <row r="584" spans="1:7" s="83" customFormat="1" hidden="1">
      <c r="A584" s="99" t="str">
        <f>Invoice!F587</f>
        <v>Exchange rate :</v>
      </c>
      <c r="B584" s="78">
        <f>Invoice!C587</f>
        <v>0</v>
      </c>
      <c r="C584" s="79">
        <f>Invoice!B587</f>
        <v>0</v>
      </c>
      <c r="D584" s="84">
        <f t="shared" si="26"/>
        <v>0</v>
      </c>
      <c r="E584" s="84">
        <f t="shared" si="27"/>
        <v>0</v>
      </c>
      <c r="F584" s="85">
        <f>Invoice!G587</f>
        <v>0</v>
      </c>
      <c r="G584" s="86">
        <f t="shared" si="28"/>
        <v>0</v>
      </c>
    </row>
    <row r="585" spans="1:7" s="83" customFormat="1" hidden="1">
      <c r="A585" s="99" t="str">
        <f>Invoice!F588</f>
        <v>Exchange rate :</v>
      </c>
      <c r="B585" s="78">
        <f>Invoice!C588</f>
        <v>0</v>
      </c>
      <c r="C585" s="79">
        <f>Invoice!B588</f>
        <v>0</v>
      </c>
      <c r="D585" s="84">
        <f t="shared" si="26"/>
        <v>0</v>
      </c>
      <c r="E585" s="84">
        <f t="shared" si="27"/>
        <v>0</v>
      </c>
      <c r="F585" s="85">
        <f>Invoice!G588</f>
        <v>0</v>
      </c>
      <c r="G585" s="86">
        <f t="shared" si="28"/>
        <v>0</v>
      </c>
    </row>
    <row r="586" spans="1:7" s="83" customFormat="1" hidden="1">
      <c r="A586" s="99" t="str">
        <f>Invoice!F589</f>
        <v>Exchange rate :</v>
      </c>
      <c r="B586" s="78">
        <f>Invoice!C589</f>
        <v>0</v>
      </c>
      <c r="C586" s="79">
        <f>Invoice!B589</f>
        <v>0</v>
      </c>
      <c r="D586" s="84">
        <f t="shared" si="26"/>
        <v>0</v>
      </c>
      <c r="E586" s="84">
        <f t="shared" si="27"/>
        <v>0</v>
      </c>
      <c r="F586" s="85">
        <f>Invoice!G589</f>
        <v>0</v>
      </c>
      <c r="G586" s="86">
        <f t="shared" si="28"/>
        <v>0</v>
      </c>
    </row>
    <row r="587" spans="1:7" s="83" customFormat="1" hidden="1">
      <c r="A587" s="99" t="str">
        <f>Invoice!F590</f>
        <v>Exchange rate :</v>
      </c>
      <c r="B587" s="78">
        <f>Invoice!C590</f>
        <v>0</v>
      </c>
      <c r="C587" s="79">
        <f>Invoice!B590</f>
        <v>0</v>
      </c>
      <c r="D587" s="84">
        <f t="shared" si="26"/>
        <v>0</v>
      </c>
      <c r="E587" s="84">
        <f t="shared" si="27"/>
        <v>0</v>
      </c>
      <c r="F587" s="85">
        <f>Invoice!G590</f>
        <v>0</v>
      </c>
      <c r="G587" s="86">
        <f t="shared" si="28"/>
        <v>0</v>
      </c>
    </row>
    <row r="588" spans="1:7" s="83" customFormat="1" hidden="1">
      <c r="A588" s="99" t="str">
        <f>Invoice!F591</f>
        <v>Exchange rate :</v>
      </c>
      <c r="B588" s="78">
        <f>Invoice!C591</f>
        <v>0</v>
      </c>
      <c r="C588" s="79">
        <f>Invoice!B591</f>
        <v>0</v>
      </c>
      <c r="D588" s="84">
        <f t="shared" si="26"/>
        <v>0</v>
      </c>
      <c r="E588" s="84">
        <f t="shared" si="27"/>
        <v>0</v>
      </c>
      <c r="F588" s="85">
        <f>Invoice!G591</f>
        <v>0</v>
      </c>
      <c r="G588" s="86">
        <f t="shared" si="28"/>
        <v>0</v>
      </c>
    </row>
    <row r="589" spans="1:7" s="83" customFormat="1" hidden="1">
      <c r="A589" s="99" t="str">
        <f>Invoice!F592</f>
        <v>Exchange rate :</v>
      </c>
      <c r="B589" s="78">
        <f>Invoice!C592</f>
        <v>0</v>
      </c>
      <c r="C589" s="79">
        <f>Invoice!B592</f>
        <v>0</v>
      </c>
      <c r="D589" s="84">
        <f t="shared" si="26"/>
        <v>0</v>
      </c>
      <c r="E589" s="84">
        <f t="shared" si="27"/>
        <v>0</v>
      </c>
      <c r="F589" s="85">
        <f>Invoice!G592</f>
        <v>0</v>
      </c>
      <c r="G589" s="86">
        <f t="shared" si="28"/>
        <v>0</v>
      </c>
    </row>
    <row r="590" spans="1:7" s="83" customFormat="1" hidden="1">
      <c r="A590" s="99" t="str">
        <f>Invoice!F593</f>
        <v>Exchange rate :</v>
      </c>
      <c r="B590" s="78">
        <f>Invoice!C593</f>
        <v>0</v>
      </c>
      <c r="C590" s="79">
        <f>Invoice!B593</f>
        <v>0</v>
      </c>
      <c r="D590" s="84">
        <f t="shared" si="26"/>
        <v>0</v>
      </c>
      <c r="E590" s="84">
        <f t="shared" si="27"/>
        <v>0</v>
      </c>
      <c r="F590" s="85">
        <f>Invoice!G593</f>
        <v>0</v>
      </c>
      <c r="G590" s="86">
        <f t="shared" si="28"/>
        <v>0</v>
      </c>
    </row>
    <row r="591" spans="1:7" s="83" customFormat="1" hidden="1">
      <c r="A591" s="99" t="str">
        <f>Invoice!F594</f>
        <v>Exchange rate :</v>
      </c>
      <c r="B591" s="78">
        <f>Invoice!C594</f>
        <v>0</v>
      </c>
      <c r="C591" s="79">
        <f>Invoice!B594</f>
        <v>0</v>
      </c>
      <c r="D591" s="84">
        <f t="shared" si="26"/>
        <v>0</v>
      </c>
      <c r="E591" s="84">
        <f t="shared" si="27"/>
        <v>0</v>
      </c>
      <c r="F591" s="85">
        <f>Invoice!G594</f>
        <v>0</v>
      </c>
      <c r="G591" s="86">
        <f t="shared" si="28"/>
        <v>0</v>
      </c>
    </row>
    <row r="592" spans="1:7" s="83" customFormat="1" hidden="1">
      <c r="A592" s="99" t="str">
        <f>Invoice!F595</f>
        <v>Exchange rate :</v>
      </c>
      <c r="B592" s="78">
        <f>Invoice!C595</f>
        <v>0</v>
      </c>
      <c r="C592" s="79">
        <f>Invoice!B595</f>
        <v>0</v>
      </c>
      <c r="D592" s="84">
        <f t="shared" si="26"/>
        <v>0</v>
      </c>
      <c r="E592" s="84">
        <f t="shared" si="27"/>
        <v>0</v>
      </c>
      <c r="F592" s="85">
        <f>Invoice!G595</f>
        <v>0</v>
      </c>
      <c r="G592" s="86">
        <f t="shared" si="28"/>
        <v>0</v>
      </c>
    </row>
    <row r="593" spans="1:7" s="83" customFormat="1" hidden="1">
      <c r="A593" s="99" t="str">
        <f>Invoice!F596</f>
        <v>Exchange rate :</v>
      </c>
      <c r="B593" s="78">
        <f>Invoice!C596</f>
        <v>0</v>
      </c>
      <c r="C593" s="79">
        <f>Invoice!B596</f>
        <v>0</v>
      </c>
      <c r="D593" s="84">
        <f t="shared" si="26"/>
        <v>0</v>
      </c>
      <c r="E593" s="84">
        <f t="shared" si="27"/>
        <v>0</v>
      </c>
      <c r="F593" s="85">
        <f>Invoice!G596</f>
        <v>0</v>
      </c>
      <c r="G593" s="86">
        <f t="shared" si="28"/>
        <v>0</v>
      </c>
    </row>
    <row r="594" spans="1:7" s="83" customFormat="1" hidden="1">
      <c r="A594" s="99" t="str">
        <f>Invoice!F597</f>
        <v>Exchange rate :</v>
      </c>
      <c r="B594" s="78">
        <f>Invoice!C597</f>
        <v>0</v>
      </c>
      <c r="C594" s="79">
        <f>Invoice!B597</f>
        <v>0</v>
      </c>
      <c r="D594" s="84">
        <f t="shared" si="26"/>
        <v>0</v>
      </c>
      <c r="E594" s="84">
        <f t="shared" si="27"/>
        <v>0</v>
      </c>
      <c r="F594" s="85">
        <f>Invoice!G597</f>
        <v>0</v>
      </c>
      <c r="G594" s="86">
        <f t="shared" si="28"/>
        <v>0</v>
      </c>
    </row>
    <row r="595" spans="1:7" s="83" customFormat="1" hidden="1">
      <c r="A595" s="99" t="str">
        <f>Invoice!F598</f>
        <v>Exchange rate :</v>
      </c>
      <c r="B595" s="78">
        <f>Invoice!C598</f>
        <v>0</v>
      </c>
      <c r="C595" s="79">
        <f>Invoice!B598</f>
        <v>0</v>
      </c>
      <c r="D595" s="84">
        <f t="shared" si="26"/>
        <v>0</v>
      </c>
      <c r="E595" s="84">
        <f t="shared" si="27"/>
        <v>0</v>
      </c>
      <c r="F595" s="85">
        <f>Invoice!G598</f>
        <v>0</v>
      </c>
      <c r="G595" s="86">
        <f t="shared" si="28"/>
        <v>0</v>
      </c>
    </row>
    <row r="596" spans="1:7" s="83" customFormat="1" hidden="1">
      <c r="A596" s="99" t="str">
        <f>Invoice!F599</f>
        <v>Exchange rate :</v>
      </c>
      <c r="B596" s="78">
        <f>Invoice!C599</f>
        <v>0</v>
      </c>
      <c r="C596" s="79">
        <f>Invoice!B599</f>
        <v>0</v>
      </c>
      <c r="D596" s="84">
        <f t="shared" si="26"/>
        <v>0</v>
      </c>
      <c r="E596" s="84">
        <f t="shared" si="27"/>
        <v>0</v>
      </c>
      <c r="F596" s="85">
        <f>Invoice!G599</f>
        <v>0</v>
      </c>
      <c r="G596" s="86">
        <f t="shared" si="28"/>
        <v>0</v>
      </c>
    </row>
    <row r="597" spans="1:7" s="83" customFormat="1" hidden="1">
      <c r="A597" s="99" t="str">
        <f>Invoice!F600</f>
        <v>Exchange rate :</v>
      </c>
      <c r="B597" s="78">
        <f>Invoice!C600</f>
        <v>0</v>
      </c>
      <c r="C597" s="79">
        <f>Invoice!B600</f>
        <v>0</v>
      </c>
      <c r="D597" s="84">
        <f t="shared" si="26"/>
        <v>0</v>
      </c>
      <c r="E597" s="84">
        <f t="shared" si="27"/>
        <v>0</v>
      </c>
      <c r="F597" s="85">
        <f>Invoice!G600</f>
        <v>0</v>
      </c>
      <c r="G597" s="86">
        <f t="shared" si="28"/>
        <v>0</v>
      </c>
    </row>
    <row r="598" spans="1:7" s="83" customFormat="1" hidden="1">
      <c r="A598" s="99" t="str">
        <f>Invoice!F601</f>
        <v>Exchange rate :</v>
      </c>
      <c r="B598" s="78">
        <f>Invoice!C601</f>
        <v>0</v>
      </c>
      <c r="C598" s="79">
        <f>Invoice!B601</f>
        <v>0</v>
      </c>
      <c r="D598" s="84">
        <f t="shared" si="26"/>
        <v>0</v>
      </c>
      <c r="E598" s="84">
        <f t="shared" si="27"/>
        <v>0</v>
      </c>
      <c r="F598" s="85">
        <f>Invoice!G601</f>
        <v>0</v>
      </c>
      <c r="G598" s="86">
        <f t="shared" si="28"/>
        <v>0</v>
      </c>
    </row>
    <row r="599" spans="1:7" s="83" customFormat="1" hidden="1">
      <c r="A599" s="99" t="str">
        <f>Invoice!F602</f>
        <v>Exchange rate :</v>
      </c>
      <c r="B599" s="78">
        <f>Invoice!C602</f>
        <v>0</v>
      </c>
      <c r="C599" s="79">
        <f>Invoice!B602</f>
        <v>0</v>
      </c>
      <c r="D599" s="84">
        <f t="shared" si="26"/>
        <v>0</v>
      </c>
      <c r="E599" s="84">
        <f t="shared" si="27"/>
        <v>0</v>
      </c>
      <c r="F599" s="85">
        <f>Invoice!G602</f>
        <v>0</v>
      </c>
      <c r="G599" s="86">
        <f t="shared" si="28"/>
        <v>0</v>
      </c>
    </row>
    <row r="600" spans="1:7" s="83" customFormat="1" hidden="1">
      <c r="A600" s="99" t="str">
        <f>Invoice!F603</f>
        <v>Exchange rate :</v>
      </c>
      <c r="B600" s="78">
        <f>Invoice!C603</f>
        <v>0</v>
      </c>
      <c r="C600" s="79">
        <f>Invoice!B603</f>
        <v>0</v>
      </c>
      <c r="D600" s="84">
        <f t="shared" si="26"/>
        <v>0</v>
      </c>
      <c r="E600" s="84">
        <f t="shared" si="27"/>
        <v>0</v>
      </c>
      <c r="F600" s="85">
        <f>Invoice!G603</f>
        <v>0</v>
      </c>
      <c r="G600" s="86">
        <f t="shared" si="28"/>
        <v>0</v>
      </c>
    </row>
    <row r="601" spans="1:7" s="83" customFormat="1" hidden="1">
      <c r="A601" s="99" t="str">
        <f>Invoice!F604</f>
        <v>Exchange rate :</v>
      </c>
      <c r="B601" s="78">
        <f>Invoice!C604</f>
        <v>0</v>
      </c>
      <c r="C601" s="79">
        <f>Invoice!B604</f>
        <v>0</v>
      </c>
      <c r="D601" s="84">
        <f t="shared" si="26"/>
        <v>0</v>
      </c>
      <c r="E601" s="84">
        <f t="shared" si="27"/>
        <v>0</v>
      </c>
      <c r="F601" s="85">
        <f>Invoice!G604</f>
        <v>0</v>
      </c>
      <c r="G601" s="86">
        <f t="shared" si="28"/>
        <v>0</v>
      </c>
    </row>
    <row r="602" spans="1:7" s="83" customFormat="1" hidden="1">
      <c r="A602" s="99" t="str">
        <f>Invoice!F605</f>
        <v>Exchange rate :</v>
      </c>
      <c r="B602" s="78">
        <f>Invoice!C605</f>
        <v>0</v>
      </c>
      <c r="C602" s="79">
        <f>Invoice!B605</f>
        <v>0</v>
      </c>
      <c r="D602" s="84">
        <f t="shared" si="26"/>
        <v>0</v>
      </c>
      <c r="E602" s="84">
        <f t="shared" si="27"/>
        <v>0</v>
      </c>
      <c r="F602" s="85">
        <f>Invoice!G605</f>
        <v>0</v>
      </c>
      <c r="G602" s="86">
        <f t="shared" si="28"/>
        <v>0</v>
      </c>
    </row>
    <row r="603" spans="1:7" s="83" customFormat="1" hidden="1">
      <c r="A603" s="99" t="str">
        <f>Invoice!F606</f>
        <v>Exchange rate :</v>
      </c>
      <c r="B603" s="78">
        <f>Invoice!C606</f>
        <v>0</v>
      </c>
      <c r="C603" s="79">
        <f>Invoice!B606</f>
        <v>0</v>
      </c>
      <c r="D603" s="84">
        <f t="shared" si="26"/>
        <v>0</v>
      </c>
      <c r="E603" s="84">
        <f t="shared" si="27"/>
        <v>0</v>
      </c>
      <c r="F603" s="85">
        <f>Invoice!G606</f>
        <v>0</v>
      </c>
      <c r="G603" s="86">
        <f t="shared" si="28"/>
        <v>0</v>
      </c>
    </row>
    <row r="604" spans="1:7" s="83" customFormat="1" hidden="1">
      <c r="A604" s="99" t="str">
        <f>Invoice!F607</f>
        <v>Exchange rate :</v>
      </c>
      <c r="B604" s="78">
        <f>Invoice!C607</f>
        <v>0</v>
      </c>
      <c r="C604" s="79">
        <f>Invoice!B607</f>
        <v>0</v>
      </c>
      <c r="D604" s="84">
        <f t="shared" si="26"/>
        <v>0</v>
      </c>
      <c r="E604" s="84">
        <f t="shared" si="27"/>
        <v>0</v>
      </c>
      <c r="F604" s="85">
        <f>Invoice!G607</f>
        <v>0</v>
      </c>
      <c r="G604" s="86">
        <f t="shared" si="28"/>
        <v>0</v>
      </c>
    </row>
    <row r="605" spans="1:7" s="83" customFormat="1" hidden="1">
      <c r="A605" s="99" t="str">
        <f>Invoice!F608</f>
        <v>Exchange rate :</v>
      </c>
      <c r="B605" s="78">
        <f>Invoice!C608</f>
        <v>0</v>
      </c>
      <c r="C605" s="79">
        <f>Invoice!B608</f>
        <v>0</v>
      </c>
      <c r="D605" s="84">
        <f t="shared" si="26"/>
        <v>0</v>
      </c>
      <c r="E605" s="84">
        <f t="shared" si="27"/>
        <v>0</v>
      </c>
      <c r="F605" s="85">
        <f>Invoice!G608</f>
        <v>0</v>
      </c>
      <c r="G605" s="86">
        <f t="shared" si="28"/>
        <v>0</v>
      </c>
    </row>
    <row r="606" spans="1:7" s="83" customFormat="1" hidden="1">
      <c r="A606" s="99" t="str">
        <f>Invoice!F609</f>
        <v>Exchange rate :</v>
      </c>
      <c r="B606" s="78">
        <f>Invoice!C609</f>
        <v>0</v>
      </c>
      <c r="C606" s="79">
        <f>Invoice!B609</f>
        <v>0</v>
      </c>
      <c r="D606" s="84">
        <f t="shared" si="26"/>
        <v>0</v>
      </c>
      <c r="E606" s="84">
        <f t="shared" si="27"/>
        <v>0</v>
      </c>
      <c r="F606" s="85">
        <f>Invoice!G609</f>
        <v>0</v>
      </c>
      <c r="G606" s="86">
        <f t="shared" si="28"/>
        <v>0</v>
      </c>
    </row>
    <row r="607" spans="1:7" s="83" customFormat="1" hidden="1">
      <c r="A607" s="99" t="str">
        <f>Invoice!F610</f>
        <v>Exchange rate :</v>
      </c>
      <c r="B607" s="78">
        <f>Invoice!C610</f>
        <v>0</v>
      </c>
      <c r="C607" s="79">
        <f>Invoice!B610</f>
        <v>0</v>
      </c>
      <c r="D607" s="84">
        <f t="shared" si="26"/>
        <v>0</v>
      </c>
      <c r="E607" s="84">
        <f t="shared" si="27"/>
        <v>0</v>
      </c>
      <c r="F607" s="85">
        <f>Invoice!G610</f>
        <v>0</v>
      </c>
      <c r="G607" s="86">
        <f t="shared" si="28"/>
        <v>0</v>
      </c>
    </row>
    <row r="608" spans="1:7" s="83" customFormat="1" hidden="1">
      <c r="A608" s="99" t="str">
        <f>Invoice!F611</f>
        <v>Exchange rate :</v>
      </c>
      <c r="B608" s="78">
        <f>Invoice!C611</f>
        <v>0</v>
      </c>
      <c r="C608" s="79">
        <f>Invoice!B611</f>
        <v>0</v>
      </c>
      <c r="D608" s="84">
        <f t="shared" si="26"/>
        <v>0</v>
      </c>
      <c r="E608" s="84">
        <f t="shared" si="27"/>
        <v>0</v>
      </c>
      <c r="F608" s="85">
        <f>Invoice!G611</f>
        <v>0</v>
      </c>
      <c r="G608" s="86">
        <f t="shared" si="28"/>
        <v>0</v>
      </c>
    </row>
    <row r="609" spans="1:7" s="83" customFormat="1" hidden="1">
      <c r="A609" s="99" t="str">
        <f>Invoice!F612</f>
        <v>Exchange rate :</v>
      </c>
      <c r="B609" s="78">
        <f>Invoice!C612</f>
        <v>0</v>
      </c>
      <c r="C609" s="79">
        <f>Invoice!B612</f>
        <v>0</v>
      </c>
      <c r="D609" s="84">
        <f t="shared" si="26"/>
        <v>0</v>
      </c>
      <c r="E609" s="84">
        <f t="shared" si="27"/>
        <v>0</v>
      </c>
      <c r="F609" s="85">
        <f>Invoice!G612</f>
        <v>0</v>
      </c>
      <c r="G609" s="86">
        <f t="shared" si="28"/>
        <v>0</v>
      </c>
    </row>
    <row r="610" spans="1:7" s="83" customFormat="1" hidden="1">
      <c r="A610" s="99" t="str">
        <f>Invoice!F613</f>
        <v>Exchange rate :</v>
      </c>
      <c r="B610" s="78">
        <f>Invoice!C613</f>
        <v>0</v>
      </c>
      <c r="C610" s="79">
        <f>Invoice!B613</f>
        <v>0</v>
      </c>
      <c r="D610" s="84">
        <f t="shared" si="26"/>
        <v>0</v>
      </c>
      <c r="E610" s="84">
        <f t="shared" si="27"/>
        <v>0</v>
      </c>
      <c r="F610" s="85">
        <f>Invoice!G613</f>
        <v>0</v>
      </c>
      <c r="G610" s="86">
        <f t="shared" si="28"/>
        <v>0</v>
      </c>
    </row>
    <row r="611" spans="1:7" s="83" customFormat="1" hidden="1">
      <c r="A611" s="99" t="str">
        <f>Invoice!F614</f>
        <v>Exchange rate :</v>
      </c>
      <c r="B611" s="78">
        <f>Invoice!C614</f>
        <v>0</v>
      </c>
      <c r="C611" s="79">
        <f>Invoice!B614</f>
        <v>0</v>
      </c>
      <c r="D611" s="84">
        <f t="shared" si="26"/>
        <v>0</v>
      </c>
      <c r="E611" s="84">
        <f t="shared" si="27"/>
        <v>0</v>
      </c>
      <c r="F611" s="85">
        <f>Invoice!G614</f>
        <v>0</v>
      </c>
      <c r="G611" s="86">
        <f t="shared" si="28"/>
        <v>0</v>
      </c>
    </row>
    <row r="612" spans="1:7" s="83" customFormat="1" hidden="1">
      <c r="A612" s="99" t="str">
        <f>Invoice!F615</f>
        <v>Exchange rate :</v>
      </c>
      <c r="B612" s="78">
        <f>Invoice!C615</f>
        <v>0</v>
      </c>
      <c r="C612" s="79">
        <f>Invoice!B615</f>
        <v>0</v>
      </c>
      <c r="D612" s="84">
        <f t="shared" si="26"/>
        <v>0</v>
      </c>
      <c r="E612" s="84">
        <f t="shared" si="27"/>
        <v>0</v>
      </c>
      <c r="F612" s="85">
        <f>Invoice!G615</f>
        <v>0</v>
      </c>
      <c r="G612" s="86">
        <f t="shared" si="28"/>
        <v>0</v>
      </c>
    </row>
    <row r="613" spans="1:7" s="83" customFormat="1" hidden="1">
      <c r="A613" s="99" t="str">
        <f>Invoice!F616</f>
        <v>Exchange rate :</v>
      </c>
      <c r="B613" s="78">
        <f>Invoice!C616</f>
        <v>0</v>
      </c>
      <c r="C613" s="79">
        <f>Invoice!B616</f>
        <v>0</v>
      </c>
      <c r="D613" s="84">
        <f t="shared" si="26"/>
        <v>0</v>
      </c>
      <c r="E613" s="84">
        <f t="shared" si="27"/>
        <v>0</v>
      </c>
      <c r="F613" s="85">
        <f>Invoice!G616</f>
        <v>0</v>
      </c>
      <c r="G613" s="86">
        <f t="shared" si="28"/>
        <v>0</v>
      </c>
    </row>
    <row r="614" spans="1:7" s="83" customFormat="1" hidden="1">
      <c r="A614" s="99" t="str">
        <f>Invoice!F617</f>
        <v>Exchange rate :</v>
      </c>
      <c r="B614" s="78">
        <f>Invoice!C617</f>
        <v>0</v>
      </c>
      <c r="C614" s="79">
        <f>Invoice!B617</f>
        <v>0</v>
      </c>
      <c r="D614" s="84">
        <f t="shared" si="26"/>
        <v>0</v>
      </c>
      <c r="E614" s="84">
        <f t="shared" si="27"/>
        <v>0</v>
      </c>
      <c r="F614" s="85">
        <f>Invoice!G617</f>
        <v>0</v>
      </c>
      <c r="G614" s="86">
        <f t="shared" si="28"/>
        <v>0</v>
      </c>
    </row>
    <row r="615" spans="1:7" s="83" customFormat="1" hidden="1">
      <c r="A615" s="99" t="str">
        <f>Invoice!F618</f>
        <v>Exchange rate :</v>
      </c>
      <c r="B615" s="78">
        <f>Invoice!C618</f>
        <v>0</v>
      </c>
      <c r="C615" s="79">
        <f>Invoice!B618</f>
        <v>0</v>
      </c>
      <c r="D615" s="84">
        <f t="shared" si="26"/>
        <v>0</v>
      </c>
      <c r="E615" s="84">
        <f t="shared" si="27"/>
        <v>0</v>
      </c>
      <c r="F615" s="85">
        <f>Invoice!G618</f>
        <v>0</v>
      </c>
      <c r="G615" s="86">
        <f t="shared" si="28"/>
        <v>0</v>
      </c>
    </row>
    <row r="616" spans="1:7" s="83" customFormat="1" hidden="1">
      <c r="A616" s="99" t="str">
        <f>Invoice!F619</f>
        <v>Exchange rate :</v>
      </c>
      <c r="B616" s="78">
        <f>Invoice!C619</f>
        <v>0</v>
      </c>
      <c r="C616" s="79">
        <f>Invoice!B619</f>
        <v>0</v>
      </c>
      <c r="D616" s="84">
        <f t="shared" si="26"/>
        <v>0</v>
      </c>
      <c r="E616" s="84">
        <f t="shared" si="27"/>
        <v>0</v>
      </c>
      <c r="F616" s="85">
        <f>Invoice!G619</f>
        <v>0</v>
      </c>
      <c r="G616" s="86">
        <f t="shared" si="28"/>
        <v>0</v>
      </c>
    </row>
    <row r="617" spans="1:7" s="83" customFormat="1" hidden="1">
      <c r="A617" s="99" t="str">
        <f>Invoice!F620</f>
        <v>Exchange rate :</v>
      </c>
      <c r="B617" s="78">
        <f>Invoice!C620</f>
        <v>0</v>
      </c>
      <c r="C617" s="79">
        <f>Invoice!B620</f>
        <v>0</v>
      </c>
      <c r="D617" s="84">
        <f t="shared" si="26"/>
        <v>0</v>
      </c>
      <c r="E617" s="84">
        <f t="shared" si="27"/>
        <v>0</v>
      </c>
      <c r="F617" s="85">
        <f>Invoice!G620</f>
        <v>0</v>
      </c>
      <c r="G617" s="86">
        <f t="shared" si="28"/>
        <v>0</v>
      </c>
    </row>
    <row r="618" spans="1:7" s="83" customFormat="1" hidden="1">
      <c r="A618" s="99" t="str">
        <f>Invoice!F621</f>
        <v>Exchange rate :</v>
      </c>
      <c r="B618" s="78">
        <f>Invoice!C621</f>
        <v>0</v>
      </c>
      <c r="C618" s="79">
        <f>Invoice!B621</f>
        <v>0</v>
      </c>
      <c r="D618" s="84">
        <f t="shared" si="26"/>
        <v>0</v>
      </c>
      <c r="E618" s="84">
        <f t="shared" si="27"/>
        <v>0</v>
      </c>
      <c r="F618" s="85">
        <f>Invoice!G621</f>
        <v>0</v>
      </c>
      <c r="G618" s="86">
        <f t="shared" si="28"/>
        <v>0</v>
      </c>
    </row>
    <row r="619" spans="1:7" s="83" customFormat="1" hidden="1">
      <c r="A619" s="99" t="str">
        <f>Invoice!F622</f>
        <v>Exchange rate :</v>
      </c>
      <c r="B619" s="78">
        <f>Invoice!C622</f>
        <v>0</v>
      </c>
      <c r="C619" s="79">
        <f>Invoice!B622</f>
        <v>0</v>
      </c>
      <c r="D619" s="84">
        <f t="shared" si="26"/>
        <v>0</v>
      </c>
      <c r="E619" s="84">
        <f t="shared" si="27"/>
        <v>0</v>
      </c>
      <c r="F619" s="85">
        <f>Invoice!G622</f>
        <v>0</v>
      </c>
      <c r="G619" s="86">
        <f t="shared" si="28"/>
        <v>0</v>
      </c>
    </row>
    <row r="620" spans="1:7" s="83" customFormat="1" hidden="1">
      <c r="A620" s="99" t="str">
        <f>Invoice!F623</f>
        <v>Exchange rate :</v>
      </c>
      <c r="B620" s="78">
        <f>Invoice!C623</f>
        <v>0</v>
      </c>
      <c r="C620" s="79">
        <f>Invoice!B623</f>
        <v>0</v>
      </c>
      <c r="D620" s="84">
        <f t="shared" si="26"/>
        <v>0</v>
      </c>
      <c r="E620" s="84">
        <f t="shared" si="27"/>
        <v>0</v>
      </c>
      <c r="F620" s="85">
        <f>Invoice!G623</f>
        <v>0</v>
      </c>
      <c r="G620" s="86">
        <f t="shared" si="28"/>
        <v>0</v>
      </c>
    </row>
    <row r="621" spans="1:7" s="83" customFormat="1" hidden="1">
      <c r="A621" s="99" t="str">
        <f>Invoice!F624</f>
        <v>Exchange rate :</v>
      </c>
      <c r="B621" s="78">
        <f>Invoice!C624</f>
        <v>0</v>
      </c>
      <c r="C621" s="79">
        <f>Invoice!B624</f>
        <v>0</v>
      </c>
      <c r="D621" s="84">
        <f t="shared" si="26"/>
        <v>0</v>
      </c>
      <c r="E621" s="84">
        <f t="shared" si="27"/>
        <v>0</v>
      </c>
      <c r="F621" s="85">
        <f>Invoice!G624</f>
        <v>0</v>
      </c>
      <c r="G621" s="86">
        <f t="shared" si="28"/>
        <v>0</v>
      </c>
    </row>
    <row r="622" spans="1:7" s="83" customFormat="1" hidden="1">
      <c r="A622" s="99" t="str">
        <f>Invoice!F625</f>
        <v>Exchange rate :</v>
      </c>
      <c r="B622" s="78">
        <f>Invoice!C625</f>
        <v>0</v>
      </c>
      <c r="C622" s="79">
        <f>Invoice!B625</f>
        <v>0</v>
      </c>
      <c r="D622" s="84">
        <f t="shared" si="26"/>
        <v>0</v>
      </c>
      <c r="E622" s="84">
        <f t="shared" si="27"/>
        <v>0</v>
      </c>
      <c r="F622" s="85">
        <f>Invoice!G625</f>
        <v>0</v>
      </c>
      <c r="G622" s="86">
        <f t="shared" si="28"/>
        <v>0</v>
      </c>
    </row>
    <row r="623" spans="1:7" s="83" customFormat="1" hidden="1">
      <c r="A623" s="99" t="str">
        <f>Invoice!F626</f>
        <v>Exchange rate :</v>
      </c>
      <c r="B623" s="78">
        <f>Invoice!C626</f>
        <v>0</v>
      </c>
      <c r="C623" s="79">
        <f>Invoice!B626</f>
        <v>0</v>
      </c>
      <c r="D623" s="84">
        <f t="shared" si="26"/>
        <v>0</v>
      </c>
      <c r="E623" s="84">
        <f t="shared" si="27"/>
        <v>0</v>
      </c>
      <c r="F623" s="85">
        <f>Invoice!G626</f>
        <v>0</v>
      </c>
      <c r="G623" s="86">
        <f t="shared" si="28"/>
        <v>0</v>
      </c>
    </row>
    <row r="624" spans="1:7" s="83" customFormat="1" hidden="1">
      <c r="A624" s="99" t="str">
        <f>Invoice!F627</f>
        <v>Exchange rate :</v>
      </c>
      <c r="B624" s="78">
        <f>Invoice!C627</f>
        <v>0</v>
      </c>
      <c r="C624" s="79">
        <f>Invoice!B627</f>
        <v>0</v>
      </c>
      <c r="D624" s="84">
        <f t="shared" si="26"/>
        <v>0</v>
      </c>
      <c r="E624" s="84">
        <f t="shared" si="27"/>
        <v>0</v>
      </c>
      <c r="F624" s="85">
        <f>Invoice!G627</f>
        <v>0</v>
      </c>
      <c r="G624" s="86">
        <f t="shared" si="28"/>
        <v>0</v>
      </c>
    </row>
    <row r="625" spans="1:7" s="83" customFormat="1" hidden="1">
      <c r="A625" s="99" t="str">
        <f>Invoice!F628</f>
        <v>Exchange rate :</v>
      </c>
      <c r="B625" s="78">
        <f>Invoice!C628</f>
        <v>0</v>
      </c>
      <c r="C625" s="79">
        <f>Invoice!B628</f>
        <v>0</v>
      </c>
      <c r="D625" s="84">
        <f t="shared" si="26"/>
        <v>0</v>
      </c>
      <c r="E625" s="84">
        <f t="shared" si="27"/>
        <v>0</v>
      </c>
      <c r="F625" s="85">
        <f>Invoice!G628</f>
        <v>0</v>
      </c>
      <c r="G625" s="86">
        <f t="shared" si="28"/>
        <v>0</v>
      </c>
    </row>
    <row r="626" spans="1:7" s="83" customFormat="1" hidden="1">
      <c r="A626" s="99" t="str">
        <f>Invoice!F629</f>
        <v>Exchange rate :</v>
      </c>
      <c r="B626" s="78">
        <f>Invoice!C629</f>
        <v>0</v>
      </c>
      <c r="C626" s="79">
        <f>Invoice!B629</f>
        <v>0</v>
      </c>
      <c r="D626" s="84">
        <f t="shared" si="26"/>
        <v>0</v>
      </c>
      <c r="E626" s="84">
        <f t="shared" si="27"/>
        <v>0</v>
      </c>
      <c r="F626" s="85">
        <f>Invoice!G629</f>
        <v>0</v>
      </c>
      <c r="G626" s="86">
        <f t="shared" si="28"/>
        <v>0</v>
      </c>
    </row>
    <row r="627" spans="1:7" s="83" customFormat="1" hidden="1">
      <c r="A627" s="99" t="str">
        <f>Invoice!F630</f>
        <v>Exchange rate :</v>
      </c>
      <c r="B627" s="78">
        <f>Invoice!C630</f>
        <v>0</v>
      </c>
      <c r="C627" s="79">
        <f>Invoice!B630</f>
        <v>0</v>
      </c>
      <c r="D627" s="84">
        <f t="shared" si="26"/>
        <v>0</v>
      </c>
      <c r="E627" s="84">
        <f t="shared" si="27"/>
        <v>0</v>
      </c>
      <c r="F627" s="85">
        <f>Invoice!G630</f>
        <v>0</v>
      </c>
      <c r="G627" s="86">
        <f t="shared" si="28"/>
        <v>0</v>
      </c>
    </row>
    <row r="628" spans="1:7" s="83" customFormat="1" hidden="1">
      <c r="A628" s="99" t="str">
        <f>Invoice!F631</f>
        <v>Exchange rate :</v>
      </c>
      <c r="B628" s="78">
        <f>Invoice!C631</f>
        <v>0</v>
      </c>
      <c r="C628" s="79">
        <f>Invoice!B631</f>
        <v>0</v>
      </c>
      <c r="D628" s="84">
        <f t="shared" si="26"/>
        <v>0</v>
      </c>
      <c r="E628" s="84">
        <f t="shared" si="27"/>
        <v>0</v>
      </c>
      <c r="F628" s="85">
        <f>Invoice!G631</f>
        <v>0</v>
      </c>
      <c r="G628" s="86">
        <f t="shared" si="28"/>
        <v>0</v>
      </c>
    </row>
    <row r="629" spans="1:7" s="83" customFormat="1" hidden="1">
      <c r="A629" s="99" t="str">
        <f>Invoice!F632</f>
        <v>Exchange rate :</v>
      </c>
      <c r="B629" s="78">
        <f>Invoice!C632</f>
        <v>0</v>
      </c>
      <c r="C629" s="79">
        <f>Invoice!B632</f>
        <v>0</v>
      </c>
      <c r="D629" s="84">
        <f t="shared" si="26"/>
        <v>0</v>
      </c>
      <c r="E629" s="84">
        <f t="shared" si="27"/>
        <v>0</v>
      </c>
      <c r="F629" s="85">
        <f>Invoice!G632</f>
        <v>0</v>
      </c>
      <c r="G629" s="86">
        <f t="shared" si="28"/>
        <v>0</v>
      </c>
    </row>
    <row r="630" spans="1:7" s="83" customFormat="1" hidden="1">
      <c r="A630" s="99" t="str">
        <f>Invoice!F633</f>
        <v>Exchange rate :</v>
      </c>
      <c r="B630" s="78">
        <f>Invoice!C633</f>
        <v>0</v>
      </c>
      <c r="C630" s="79">
        <f>Invoice!B633</f>
        <v>0</v>
      </c>
      <c r="D630" s="84">
        <f t="shared" si="26"/>
        <v>0</v>
      </c>
      <c r="E630" s="84">
        <f t="shared" si="27"/>
        <v>0</v>
      </c>
      <c r="F630" s="85">
        <f>Invoice!G633</f>
        <v>0</v>
      </c>
      <c r="G630" s="86">
        <f t="shared" si="28"/>
        <v>0</v>
      </c>
    </row>
    <row r="631" spans="1:7" s="83" customFormat="1" hidden="1">
      <c r="A631" s="99" t="str">
        <f>Invoice!F634</f>
        <v>Exchange rate :</v>
      </c>
      <c r="B631" s="78">
        <f>Invoice!C634</f>
        <v>0</v>
      </c>
      <c r="C631" s="79">
        <f>Invoice!B634</f>
        <v>0</v>
      </c>
      <c r="D631" s="84">
        <f t="shared" si="26"/>
        <v>0</v>
      </c>
      <c r="E631" s="84">
        <f t="shared" si="27"/>
        <v>0</v>
      </c>
      <c r="F631" s="85">
        <f>Invoice!G634</f>
        <v>0</v>
      </c>
      <c r="G631" s="86">
        <f t="shared" si="28"/>
        <v>0</v>
      </c>
    </row>
    <row r="632" spans="1:7" s="83" customFormat="1" hidden="1">
      <c r="A632" s="99" t="str">
        <f>Invoice!F635</f>
        <v>Exchange rate :</v>
      </c>
      <c r="B632" s="78">
        <f>Invoice!C635</f>
        <v>0</v>
      </c>
      <c r="C632" s="79">
        <f>Invoice!B635</f>
        <v>0</v>
      </c>
      <c r="D632" s="84">
        <f t="shared" si="26"/>
        <v>0</v>
      </c>
      <c r="E632" s="84">
        <f t="shared" si="27"/>
        <v>0</v>
      </c>
      <c r="F632" s="85">
        <f>Invoice!G635</f>
        <v>0</v>
      </c>
      <c r="G632" s="86">
        <f t="shared" si="28"/>
        <v>0</v>
      </c>
    </row>
    <row r="633" spans="1:7" s="83" customFormat="1" hidden="1">
      <c r="A633" s="99" t="str">
        <f>Invoice!F636</f>
        <v>Exchange rate :</v>
      </c>
      <c r="B633" s="78">
        <f>Invoice!C636</f>
        <v>0</v>
      </c>
      <c r="C633" s="79">
        <f>Invoice!B636</f>
        <v>0</v>
      </c>
      <c r="D633" s="84">
        <f t="shared" si="26"/>
        <v>0</v>
      </c>
      <c r="E633" s="84">
        <f t="shared" si="27"/>
        <v>0</v>
      </c>
      <c r="F633" s="85">
        <f>Invoice!G636</f>
        <v>0</v>
      </c>
      <c r="G633" s="86">
        <f t="shared" si="28"/>
        <v>0</v>
      </c>
    </row>
    <row r="634" spans="1:7" s="83" customFormat="1" hidden="1">
      <c r="A634" s="99" t="str">
        <f>Invoice!F637</f>
        <v>Exchange rate :</v>
      </c>
      <c r="B634" s="78">
        <f>Invoice!C637</f>
        <v>0</v>
      </c>
      <c r="C634" s="79">
        <f>Invoice!B637</f>
        <v>0</v>
      </c>
      <c r="D634" s="84">
        <f t="shared" si="26"/>
        <v>0</v>
      </c>
      <c r="E634" s="84">
        <f t="shared" si="27"/>
        <v>0</v>
      </c>
      <c r="F634" s="85">
        <f>Invoice!G637</f>
        <v>0</v>
      </c>
      <c r="G634" s="86">
        <f t="shared" si="28"/>
        <v>0</v>
      </c>
    </row>
    <row r="635" spans="1:7" s="83" customFormat="1" hidden="1">
      <c r="A635" s="99" t="str">
        <f>Invoice!F638</f>
        <v>Exchange rate :</v>
      </c>
      <c r="B635" s="78">
        <f>Invoice!C638</f>
        <v>0</v>
      </c>
      <c r="C635" s="79">
        <f>Invoice!B638</f>
        <v>0</v>
      </c>
      <c r="D635" s="84">
        <f t="shared" si="26"/>
        <v>0</v>
      </c>
      <c r="E635" s="84">
        <f t="shared" si="27"/>
        <v>0</v>
      </c>
      <c r="F635" s="85">
        <f>Invoice!G638</f>
        <v>0</v>
      </c>
      <c r="G635" s="86">
        <f t="shared" si="28"/>
        <v>0</v>
      </c>
    </row>
    <row r="636" spans="1:7" s="83" customFormat="1" hidden="1">
      <c r="A636" s="99" t="str">
        <f>Invoice!F639</f>
        <v>Exchange rate :</v>
      </c>
      <c r="B636" s="78">
        <f>Invoice!C639</f>
        <v>0</v>
      </c>
      <c r="C636" s="79">
        <f>Invoice!B639</f>
        <v>0</v>
      </c>
      <c r="D636" s="84">
        <f t="shared" si="26"/>
        <v>0</v>
      </c>
      <c r="E636" s="84">
        <f t="shared" si="27"/>
        <v>0</v>
      </c>
      <c r="F636" s="85">
        <f>Invoice!G639</f>
        <v>0</v>
      </c>
      <c r="G636" s="86">
        <f t="shared" si="28"/>
        <v>0</v>
      </c>
    </row>
    <row r="637" spans="1:7" s="83" customFormat="1" hidden="1">
      <c r="A637" s="99" t="str">
        <f>Invoice!F640</f>
        <v>Exchange rate :</v>
      </c>
      <c r="B637" s="78">
        <f>Invoice!C640</f>
        <v>0</v>
      </c>
      <c r="C637" s="79">
        <f>Invoice!B640</f>
        <v>0</v>
      </c>
      <c r="D637" s="84">
        <f t="shared" si="26"/>
        <v>0</v>
      </c>
      <c r="E637" s="84">
        <f t="shared" si="27"/>
        <v>0</v>
      </c>
      <c r="F637" s="85">
        <f>Invoice!G640</f>
        <v>0</v>
      </c>
      <c r="G637" s="86">
        <f t="shared" si="28"/>
        <v>0</v>
      </c>
    </row>
    <row r="638" spans="1:7" s="83" customFormat="1" hidden="1">
      <c r="A638" s="99" t="str">
        <f>Invoice!F641</f>
        <v>Exchange rate :</v>
      </c>
      <c r="B638" s="78">
        <f>Invoice!C641</f>
        <v>0</v>
      </c>
      <c r="C638" s="79">
        <f>Invoice!B641</f>
        <v>0</v>
      </c>
      <c r="D638" s="84">
        <f t="shared" si="26"/>
        <v>0</v>
      </c>
      <c r="E638" s="84">
        <f t="shared" si="27"/>
        <v>0</v>
      </c>
      <c r="F638" s="85">
        <f>Invoice!G641</f>
        <v>0</v>
      </c>
      <c r="G638" s="86">
        <f t="shared" si="28"/>
        <v>0</v>
      </c>
    </row>
    <row r="639" spans="1:7" s="83" customFormat="1" hidden="1">
      <c r="A639" s="99" t="str">
        <f>Invoice!F642</f>
        <v>Exchange rate :</v>
      </c>
      <c r="B639" s="78">
        <f>Invoice!C642</f>
        <v>0</v>
      </c>
      <c r="C639" s="79">
        <f>Invoice!B642</f>
        <v>0</v>
      </c>
      <c r="D639" s="84">
        <f t="shared" si="26"/>
        <v>0</v>
      </c>
      <c r="E639" s="84">
        <f t="shared" si="27"/>
        <v>0</v>
      </c>
      <c r="F639" s="85">
        <f>Invoice!G642</f>
        <v>0</v>
      </c>
      <c r="G639" s="86">
        <f t="shared" si="28"/>
        <v>0</v>
      </c>
    </row>
    <row r="640" spans="1:7" s="83" customFormat="1" hidden="1">
      <c r="A640" s="99" t="str">
        <f>Invoice!F643</f>
        <v>Exchange rate :</v>
      </c>
      <c r="B640" s="78">
        <f>Invoice!C643</f>
        <v>0</v>
      </c>
      <c r="C640" s="79">
        <f>Invoice!B643</f>
        <v>0</v>
      </c>
      <c r="D640" s="84">
        <f t="shared" ref="D640:D703" si="29">F640/$D$14</f>
        <v>0</v>
      </c>
      <c r="E640" s="84">
        <f t="shared" ref="E640:E703" si="30">G640/$D$14</f>
        <v>0</v>
      </c>
      <c r="F640" s="85">
        <f>Invoice!G643</f>
        <v>0</v>
      </c>
      <c r="G640" s="86">
        <f t="shared" ref="G640:G703" si="31">C640*F640</f>
        <v>0</v>
      </c>
    </row>
    <row r="641" spans="1:7" s="83" customFormat="1" hidden="1">
      <c r="A641" s="99" t="str">
        <f>Invoice!F644</f>
        <v>Exchange rate :</v>
      </c>
      <c r="B641" s="78">
        <f>Invoice!C644</f>
        <v>0</v>
      </c>
      <c r="C641" s="79">
        <f>Invoice!B644</f>
        <v>0</v>
      </c>
      <c r="D641" s="84">
        <f t="shared" si="29"/>
        <v>0</v>
      </c>
      <c r="E641" s="84">
        <f t="shared" si="30"/>
        <v>0</v>
      </c>
      <c r="F641" s="85">
        <f>Invoice!G644</f>
        <v>0</v>
      </c>
      <c r="G641" s="86">
        <f t="shared" si="31"/>
        <v>0</v>
      </c>
    </row>
    <row r="642" spans="1:7" s="83" customFormat="1" hidden="1">
      <c r="A642" s="99" t="str">
        <f>Invoice!F645</f>
        <v>Exchange rate :</v>
      </c>
      <c r="B642" s="78">
        <f>Invoice!C645</f>
        <v>0</v>
      </c>
      <c r="C642" s="79">
        <f>Invoice!B645</f>
        <v>0</v>
      </c>
      <c r="D642" s="84">
        <f t="shared" si="29"/>
        <v>0</v>
      </c>
      <c r="E642" s="84">
        <f t="shared" si="30"/>
        <v>0</v>
      </c>
      <c r="F642" s="85">
        <f>Invoice!G645</f>
        <v>0</v>
      </c>
      <c r="G642" s="86">
        <f t="shared" si="31"/>
        <v>0</v>
      </c>
    </row>
    <row r="643" spans="1:7" s="83" customFormat="1" hidden="1">
      <c r="A643" s="99" t="str">
        <f>Invoice!F646</f>
        <v>Exchange rate :</v>
      </c>
      <c r="B643" s="78">
        <f>Invoice!C646</f>
        <v>0</v>
      </c>
      <c r="C643" s="79">
        <f>Invoice!B646</f>
        <v>0</v>
      </c>
      <c r="D643" s="84">
        <f t="shared" si="29"/>
        <v>0</v>
      </c>
      <c r="E643" s="84">
        <f t="shared" si="30"/>
        <v>0</v>
      </c>
      <c r="F643" s="85">
        <f>Invoice!G646</f>
        <v>0</v>
      </c>
      <c r="G643" s="86">
        <f t="shared" si="31"/>
        <v>0</v>
      </c>
    </row>
    <row r="644" spans="1:7" s="83" customFormat="1" hidden="1">
      <c r="A644" s="99" t="str">
        <f>Invoice!F647</f>
        <v>Exchange rate :</v>
      </c>
      <c r="B644" s="78">
        <f>Invoice!C647</f>
        <v>0</v>
      </c>
      <c r="C644" s="79">
        <f>Invoice!B647</f>
        <v>0</v>
      </c>
      <c r="D644" s="84">
        <f t="shared" si="29"/>
        <v>0</v>
      </c>
      <c r="E644" s="84">
        <f t="shared" si="30"/>
        <v>0</v>
      </c>
      <c r="F644" s="85">
        <f>Invoice!G647</f>
        <v>0</v>
      </c>
      <c r="G644" s="86">
        <f t="shared" si="31"/>
        <v>0</v>
      </c>
    </row>
    <row r="645" spans="1:7" s="83" customFormat="1" hidden="1">
      <c r="A645" s="99" t="str">
        <f>Invoice!F648</f>
        <v>Exchange rate :</v>
      </c>
      <c r="B645" s="78">
        <f>Invoice!C648</f>
        <v>0</v>
      </c>
      <c r="C645" s="79">
        <f>Invoice!B648</f>
        <v>0</v>
      </c>
      <c r="D645" s="84">
        <f t="shared" si="29"/>
        <v>0</v>
      </c>
      <c r="E645" s="84">
        <f t="shared" si="30"/>
        <v>0</v>
      </c>
      <c r="F645" s="85">
        <f>Invoice!G648</f>
        <v>0</v>
      </c>
      <c r="G645" s="86">
        <f t="shared" si="31"/>
        <v>0</v>
      </c>
    </row>
    <row r="646" spans="1:7" s="83" customFormat="1" hidden="1">
      <c r="A646" s="99" t="str">
        <f>Invoice!F649</f>
        <v>Exchange rate :</v>
      </c>
      <c r="B646" s="78">
        <f>Invoice!C649</f>
        <v>0</v>
      </c>
      <c r="C646" s="79">
        <f>Invoice!B649</f>
        <v>0</v>
      </c>
      <c r="D646" s="84">
        <f t="shared" si="29"/>
        <v>0</v>
      </c>
      <c r="E646" s="84">
        <f t="shared" si="30"/>
        <v>0</v>
      </c>
      <c r="F646" s="85">
        <f>Invoice!G649</f>
        <v>0</v>
      </c>
      <c r="G646" s="86">
        <f t="shared" si="31"/>
        <v>0</v>
      </c>
    </row>
    <row r="647" spans="1:7" s="83" customFormat="1" hidden="1">
      <c r="A647" s="99" t="str">
        <f>Invoice!F650</f>
        <v>Exchange rate :</v>
      </c>
      <c r="B647" s="78">
        <f>Invoice!C650</f>
        <v>0</v>
      </c>
      <c r="C647" s="79">
        <f>Invoice!B650</f>
        <v>0</v>
      </c>
      <c r="D647" s="84">
        <f t="shared" si="29"/>
        <v>0</v>
      </c>
      <c r="E647" s="84">
        <f t="shared" si="30"/>
        <v>0</v>
      </c>
      <c r="F647" s="85">
        <f>Invoice!G650</f>
        <v>0</v>
      </c>
      <c r="G647" s="86">
        <f t="shared" si="31"/>
        <v>0</v>
      </c>
    </row>
    <row r="648" spans="1:7" s="83" customFormat="1" hidden="1">
      <c r="A648" s="99" t="str">
        <f>Invoice!F651</f>
        <v>Exchange rate :</v>
      </c>
      <c r="B648" s="78">
        <f>Invoice!C651</f>
        <v>0</v>
      </c>
      <c r="C648" s="79">
        <f>Invoice!B651</f>
        <v>0</v>
      </c>
      <c r="D648" s="84">
        <f t="shared" si="29"/>
        <v>0</v>
      </c>
      <c r="E648" s="84">
        <f t="shared" si="30"/>
        <v>0</v>
      </c>
      <c r="F648" s="85">
        <f>Invoice!G651</f>
        <v>0</v>
      </c>
      <c r="G648" s="86">
        <f t="shared" si="31"/>
        <v>0</v>
      </c>
    </row>
    <row r="649" spans="1:7" s="83" customFormat="1" hidden="1">
      <c r="A649" s="99" t="str">
        <f>Invoice!F652</f>
        <v>Exchange rate :</v>
      </c>
      <c r="B649" s="78">
        <f>Invoice!C652</f>
        <v>0</v>
      </c>
      <c r="C649" s="79">
        <f>Invoice!B652</f>
        <v>0</v>
      </c>
      <c r="D649" s="84">
        <f t="shared" si="29"/>
        <v>0</v>
      </c>
      <c r="E649" s="84">
        <f t="shared" si="30"/>
        <v>0</v>
      </c>
      <c r="F649" s="85">
        <f>Invoice!G652</f>
        <v>0</v>
      </c>
      <c r="G649" s="86">
        <f t="shared" si="31"/>
        <v>0</v>
      </c>
    </row>
    <row r="650" spans="1:7" s="83" customFormat="1" hidden="1">
      <c r="A650" s="99" t="str">
        <f>Invoice!F653</f>
        <v>Exchange rate :</v>
      </c>
      <c r="B650" s="78">
        <f>Invoice!C653</f>
        <v>0</v>
      </c>
      <c r="C650" s="79">
        <f>Invoice!B653</f>
        <v>0</v>
      </c>
      <c r="D650" s="84">
        <f t="shared" si="29"/>
        <v>0</v>
      </c>
      <c r="E650" s="84">
        <f t="shared" si="30"/>
        <v>0</v>
      </c>
      <c r="F650" s="85">
        <f>Invoice!G653</f>
        <v>0</v>
      </c>
      <c r="G650" s="86">
        <f t="shared" si="31"/>
        <v>0</v>
      </c>
    </row>
    <row r="651" spans="1:7" s="83" customFormat="1" hidden="1">
      <c r="A651" s="99" t="str">
        <f>Invoice!F654</f>
        <v>Exchange rate :</v>
      </c>
      <c r="B651" s="78">
        <f>Invoice!C654</f>
        <v>0</v>
      </c>
      <c r="C651" s="79">
        <f>Invoice!B654</f>
        <v>0</v>
      </c>
      <c r="D651" s="84">
        <f t="shared" si="29"/>
        <v>0</v>
      </c>
      <c r="E651" s="84">
        <f t="shared" si="30"/>
        <v>0</v>
      </c>
      <c r="F651" s="85">
        <f>Invoice!G654</f>
        <v>0</v>
      </c>
      <c r="G651" s="86">
        <f t="shared" si="31"/>
        <v>0</v>
      </c>
    </row>
    <row r="652" spans="1:7" s="83" customFormat="1" hidden="1">
      <c r="A652" s="99" t="str">
        <f>Invoice!F655</f>
        <v>Exchange rate :</v>
      </c>
      <c r="B652" s="78">
        <f>Invoice!C655</f>
        <v>0</v>
      </c>
      <c r="C652" s="79">
        <f>Invoice!B655</f>
        <v>0</v>
      </c>
      <c r="D652" s="84">
        <f t="shared" si="29"/>
        <v>0</v>
      </c>
      <c r="E652" s="84">
        <f t="shared" si="30"/>
        <v>0</v>
      </c>
      <c r="F652" s="85">
        <f>Invoice!G655</f>
        <v>0</v>
      </c>
      <c r="G652" s="86">
        <f t="shared" si="31"/>
        <v>0</v>
      </c>
    </row>
    <row r="653" spans="1:7" s="83" customFormat="1" hidden="1">
      <c r="A653" s="99" t="str">
        <f>Invoice!F656</f>
        <v>Exchange rate :</v>
      </c>
      <c r="B653" s="78">
        <f>Invoice!C656</f>
        <v>0</v>
      </c>
      <c r="C653" s="79">
        <f>Invoice!B656</f>
        <v>0</v>
      </c>
      <c r="D653" s="84">
        <f t="shared" si="29"/>
        <v>0</v>
      </c>
      <c r="E653" s="84">
        <f t="shared" si="30"/>
        <v>0</v>
      </c>
      <c r="F653" s="85">
        <f>Invoice!G656</f>
        <v>0</v>
      </c>
      <c r="G653" s="86">
        <f t="shared" si="31"/>
        <v>0</v>
      </c>
    </row>
    <row r="654" spans="1:7" s="83" customFormat="1" hidden="1">
      <c r="A654" s="99" t="str">
        <f>Invoice!F657</f>
        <v>Exchange rate :</v>
      </c>
      <c r="B654" s="78">
        <f>Invoice!C657</f>
        <v>0</v>
      </c>
      <c r="C654" s="79">
        <f>Invoice!B657</f>
        <v>0</v>
      </c>
      <c r="D654" s="84">
        <f t="shared" si="29"/>
        <v>0</v>
      </c>
      <c r="E654" s="84">
        <f t="shared" si="30"/>
        <v>0</v>
      </c>
      <c r="F654" s="85">
        <f>Invoice!G657</f>
        <v>0</v>
      </c>
      <c r="G654" s="86">
        <f t="shared" si="31"/>
        <v>0</v>
      </c>
    </row>
    <row r="655" spans="1:7" s="83" customFormat="1" hidden="1">
      <c r="A655" s="99" t="str">
        <f>Invoice!F658</f>
        <v>Exchange rate :</v>
      </c>
      <c r="B655" s="78">
        <f>Invoice!C658</f>
        <v>0</v>
      </c>
      <c r="C655" s="79">
        <f>Invoice!B658</f>
        <v>0</v>
      </c>
      <c r="D655" s="84">
        <f t="shared" si="29"/>
        <v>0</v>
      </c>
      <c r="E655" s="84">
        <f t="shared" si="30"/>
        <v>0</v>
      </c>
      <c r="F655" s="85">
        <f>Invoice!G658</f>
        <v>0</v>
      </c>
      <c r="G655" s="86">
        <f t="shared" si="31"/>
        <v>0</v>
      </c>
    </row>
    <row r="656" spans="1:7" s="83" customFormat="1" hidden="1">
      <c r="A656" s="99" t="str">
        <f>Invoice!F659</f>
        <v>Exchange rate :</v>
      </c>
      <c r="B656" s="78">
        <f>Invoice!C659</f>
        <v>0</v>
      </c>
      <c r="C656" s="79">
        <f>Invoice!B659</f>
        <v>0</v>
      </c>
      <c r="D656" s="84">
        <f t="shared" si="29"/>
        <v>0</v>
      </c>
      <c r="E656" s="84">
        <f t="shared" si="30"/>
        <v>0</v>
      </c>
      <c r="F656" s="85">
        <f>Invoice!G659</f>
        <v>0</v>
      </c>
      <c r="G656" s="86">
        <f t="shared" si="31"/>
        <v>0</v>
      </c>
    </row>
    <row r="657" spans="1:7" s="83" customFormat="1" hidden="1">
      <c r="A657" s="99" t="str">
        <f>Invoice!F660</f>
        <v>Exchange rate :</v>
      </c>
      <c r="B657" s="78">
        <f>Invoice!C660</f>
        <v>0</v>
      </c>
      <c r="C657" s="79">
        <f>Invoice!B660</f>
        <v>0</v>
      </c>
      <c r="D657" s="84">
        <f t="shared" si="29"/>
        <v>0</v>
      </c>
      <c r="E657" s="84">
        <f t="shared" si="30"/>
        <v>0</v>
      </c>
      <c r="F657" s="85">
        <f>Invoice!G660</f>
        <v>0</v>
      </c>
      <c r="G657" s="86">
        <f t="shared" si="31"/>
        <v>0</v>
      </c>
    </row>
    <row r="658" spans="1:7" s="83" customFormat="1" hidden="1">
      <c r="A658" s="99" t="str">
        <f>Invoice!F661</f>
        <v>Exchange rate :</v>
      </c>
      <c r="B658" s="78">
        <f>Invoice!C661</f>
        <v>0</v>
      </c>
      <c r="C658" s="79">
        <f>Invoice!B661</f>
        <v>0</v>
      </c>
      <c r="D658" s="84">
        <f t="shared" si="29"/>
        <v>0</v>
      </c>
      <c r="E658" s="84">
        <f t="shared" si="30"/>
        <v>0</v>
      </c>
      <c r="F658" s="85">
        <f>Invoice!G661</f>
        <v>0</v>
      </c>
      <c r="G658" s="86">
        <f t="shared" si="31"/>
        <v>0</v>
      </c>
    </row>
    <row r="659" spans="1:7" s="83" customFormat="1" hidden="1">
      <c r="A659" s="99" t="str">
        <f>Invoice!F662</f>
        <v>Exchange rate :</v>
      </c>
      <c r="B659" s="78">
        <f>Invoice!C662</f>
        <v>0</v>
      </c>
      <c r="C659" s="79">
        <f>Invoice!B662</f>
        <v>0</v>
      </c>
      <c r="D659" s="84">
        <f t="shared" si="29"/>
        <v>0</v>
      </c>
      <c r="E659" s="84">
        <f t="shared" si="30"/>
        <v>0</v>
      </c>
      <c r="F659" s="85">
        <f>Invoice!G662</f>
        <v>0</v>
      </c>
      <c r="G659" s="86">
        <f t="shared" si="31"/>
        <v>0</v>
      </c>
    </row>
    <row r="660" spans="1:7" s="83" customFormat="1" hidden="1">
      <c r="A660" s="99" t="str">
        <f>Invoice!F663</f>
        <v>Exchange rate :</v>
      </c>
      <c r="B660" s="78">
        <f>Invoice!C663</f>
        <v>0</v>
      </c>
      <c r="C660" s="79">
        <f>Invoice!B663</f>
        <v>0</v>
      </c>
      <c r="D660" s="84">
        <f t="shared" si="29"/>
        <v>0</v>
      </c>
      <c r="E660" s="84">
        <f t="shared" si="30"/>
        <v>0</v>
      </c>
      <c r="F660" s="85">
        <f>Invoice!G663</f>
        <v>0</v>
      </c>
      <c r="G660" s="86">
        <f t="shared" si="31"/>
        <v>0</v>
      </c>
    </row>
    <row r="661" spans="1:7" s="83" customFormat="1" hidden="1">
      <c r="A661" s="99" t="str">
        <f>Invoice!F664</f>
        <v>Exchange rate :</v>
      </c>
      <c r="B661" s="78">
        <f>Invoice!C664</f>
        <v>0</v>
      </c>
      <c r="C661" s="79">
        <f>Invoice!B664</f>
        <v>0</v>
      </c>
      <c r="D661" s="84">
        <f t="shared" si="29"/>
        <v>0</v>
      </c>
      <c r="E661" s="84">
        <f t="shared" si="30"/>
        <v>0</v>
      </c>
      <c r="F661" s="85">
        <f>Invoice!G664</f>
        <v>0</v>
      </c>
      <c r="G661" s="86">
        <f t="shared" si="31"/>
        <v>0</v>
      </c>
    </row>
    <row r="662" spans="1:7" s="83" customFormat="1" hidden="1">
      <c r="A662" s="99" t="str">
        <f>Invoice!F665</f>
        <v>Exchange rate :</v>
      </c>
      <c r="B662" s="78">
        <f>Invoice!C665</f>
        <v>0</v>
      </c>
      <c r="C662" s="79">
        <f>Invoice!B665</f>
        <v>0</v>
      </c>
      <c r="D662" s="84">
        <f t="shared" si="29"/>
        <v>0</v>
      </c>
      <c r="E662" s="84">
        <f t="shared" si="30"/>
        <v>0</v>
      </c>
      <c r="F662" s="85">
        <f>Invoice!G665</f>
        <v>0</v>
      </c>
      <c r="G662" s="86">
        <f t="shared" si="31"/>
        <v>0</v>
      </c>
    </row>
    <row r="663" spans="1:7" s="83" customFormat="1" hidden="1">
      <c r="A663" s="99" t="str">
        <f>Invoice!F666</f>
        <v>Exchange rate :</v>
      </c>
      <c r="B663" s="78">
        <f>Invoice!C666</f>
        <v>0</v>
      </c>
      <c r="C663" s="79">
        <f>Invoice!B666</f>
        <v>0</v>
      </c>
      <c r="D663" s="84">
        <f t="shared" si="29"/>
        <v>0</v>
      </c>
      <c r="E663" s="84">
        <f t="shared" si="30"/>
        <v>0</v>
      </c>
      <c r="F663" s="85">
        <f>Invoice!G666</f>
        <v>0</v>
      </c>
      <c r="G663" s="86">
        <f t="shared" si="31"/>
        <v>0</v>
      </c>
    </row>
    <row r="664" spans="1:7" s="83" customFormat="1" hidden="1">
      <c r="A664" s="99" t="str">
        <f>Invoice!F667</f>
        <v>Exchange rate :</v>
      </c>
      <c r="B664" s="78">
        <f>Invoice!C667</f>
        <v>0</v>
      </c>
      <c r="C664" s="79">
        <f>Invoice!B667</f>
        <v>0</v>
      </c>
      <c r="D664" s="84">
        <f t="shared" si="29"/>
        <v>0</v>
      </c>
      <c r="E664" s="84">
        <f t="shared" si="30"/>
        <v>0</v>
      </c>
      <c r="F664" s="85">
        <f>Invoice!G667</f>
        <v>0</v>
      </c>
      <c r="G664" s="86">
        <f t="shared" si="31"/>
        <v>0</v>
      </c>
    </row>
    <row r="665" spans="1:7" s="83" customFormat="1" hidden="1">
      <c r="A665" s="99" t="str">
        <f>Invoice!F668</f>
        <v>Exchange rate :</v>
      </c>
      <c r="B665" s="78">
        <f>Invoice!C668</f>
        <v>0</v>
      </c>
      <c r="C665" s="79">
        <f>Invoice!B668</f>
        <v>0</v>
      </c>
      <c r="D665" s="84">
        <f t="shared" si="29"/>
        <v>0</v>
      </c>
      <c r="E665" s="84">
        <f t="shared" si="30"/>
        <v>0</v>
      </c>
      <c r="F665" s="85">
        <f>Invoice!G668</f>
        <v>0</v>
      </c>
      <c r="G665" s="86">
        <f t="shared" si="31"/>
        <v>0</v>
      </c>
    </row>
    <row r="666" spans="1:7" s="83" customFormat="1" hidden="1">
      <c r="A666" s="99" t="str">
        <f>Invoice!F669</f>
        <v>Exchange rate :</v>
      </c>
      <c r="B666" s="78">
        <f>Invoice!C669</f>
        <v>0</v>
      </c>
      <c r="C666" s="79">
        <f>Invoice!B669</f>
        <v>0</v>
      </c>
      <c r="D666" s="84">
        <f t="shared" si="29"/>
        <v>0</v>
      </c>
      <c r="E666" s="84">
        <f t="shared" si="30"/>
        <v>0</v>
      </c>
      <c r="F666" s="85">
        <f>Invoice!G669</f>
        <v>0</v>
      </c>
      <c r="G666" s="86">
        <f t="shared" si="31"/>
        <v>0</v>
      </c>
    </row>
    <row r="667" spans="1:7" s="83" customFormat="1" hidden="1">
      <c r="A667" s="99" t="str">
        <f>Invoice!F670</f>
        <v>Exchange rate :</v>
      </c>
      <c r="B667" s="78">
        <f>Invoice!C670</f>
        <v>0</v>
      </c>
      <c r="C667" s="79">
        <f>Invoice!B670</f>
        <v>0</v>
      </c>
      <c r="D667" s="84">
        <f t="shared" si="29"/>
        <v>0</v>
      </c>
      <c r="E667" s="84">
        <f t="shared" si="30"/>
        <v>0</v>
      </c>
      <c r="F667" s="85">
        <f>Invoice!G670</f>
        <v>0</v>
      </c>
      <c r="G667" s="86">
        <f t="shared" si="31"/>
        <v>0</v>
      </c>
    </row>
    <row r="668" spans="1:7" s="83" customFormat="1" hidden="1">
      <c r="A668" s="99" t="str">
        <f>Invoice!F671</f>
        <v>Exchange rate :</v>
      </c>
      <c r="B668" s="78">
        <f>Invoice!C671</f>
        <v>0</v>
      </c>
      <c r="C668" s="79">
        <f>Invoice!B671</f>
        <v>0</v>
      </c>
      <c r="D668" s="84">
        <f t="shared" si="29"/>
        <v>0</v>
      </c>
      <c r="E668" s="84">
        <f t="shared" si="30"/>
        <v>0</v>
      </c>
      <c r="F668" s="85">
        <f>Invoice!G671</f>
        <v>0</v>
      </c>
      <c r="G668" s="86">
        <f t="shared" si="31"/>
        <v>0</v>
      </c>
    </row>
    <row r="669" spans="1:7" s="83" customFormat="1" hidden="1">
      <c r="A669" s="99" t="str">
        <f>Invoice!F672</f>
        <v>Exchange rate :</v>
      </c>
      <c r="B669" s="78">
        <f>Invoice!C672</f>
        <v>0</v>
      </c>
      <c r="C669" s="79">
        <f>Invoice!B672</f>
        <v>0</v>
      </c>
      <c r="D669" s="84">
        <f t="shared" si="29"/>
        <v>0</v>
      </c>
      <c r="E669" s="84">
        <f t="shared" si="30"/>
        <v>0</v>
      </c>
      <c r="F669" s="85">
        <f>Invoice!G672</f>
        <v>0</v>
      </c>
      <c r="G669" s="86">
        <f t="shared" si="31"/>
        <v>0</v>
      </c>
    </row>
    <row r="670" spans="1:7" s="83" customFormat="1" hidden="1">
      <c r="A670" s="99" t="str">
        <f>Invoice!F673</f>
        <v>Exchange rate :</v>
      </c>
      <c r="B670" s="78">
        <f>Invoice!C673</f>
        <v>0</v>
      </c>
      <c r="C670" s="79">
        <f>Invoice!B673</f>
        <v>0</v>
      </c>
      <c r="D670" s="84">
        <f t="shared" si="29"/>
        <v>0</v>
      </c>
      <c r="E670" s="84">
        <f t="shared" si="30"/>
        <v>0</v>
      </c>
      <c r="F670" s="85">
        <f>Invoice!G673</f>
        <v>0</v>
      </c>
      <c r="G670" s="86">
        <f t="shared" si="31"/>
        <v>0</v>
      </c>
    </row>
    <row r="671" spans="1:7" s="83" customFormat="1" hidden="1">
      <c r="A671" s="99" t="str">
        <f>Invoice!F674</f>
        <v>Exchange rate :</v>
      </c>
      <c r="B671" s="78">
        <f>Invoice!C674</f>
        <v>0</v>
      </c>
      <c r="C671" s="79">
        <f>Invoice!B674</f>
        <v>0</v>
      </c>
      <c r="D671" s="84">
        <f t="shared" si="29"/>
        <v>0</v>
      </c>
      <c r="E671" s="84">
        <f t="shared" si="30"/>
        <v>0</v>
      </c>
      <c r="F671" s="85">
        <f>Invoice!G674</f>
        <v>0</v>
      </c>
      <c r="G671" s="86">
        <f t="shared" si="31"/>
        <v>0</v>
      </c>
    </row>
    <row r="672" spans="1:7" s="83" customFormat="1" hidden="1">
      <c r="A672" s="99" t="str">
        <f>Invoice!F675</f>
        <v>Exchange rate :</v>
      </c>
      <c r="B672" s="78">
        <f>Invoice!C675</f>
        <v>0</v>
      </c>
      <c r="C672" s="79">
        <f>Invoice!B675</f>
        <v>0</v>
      </c>
      <c r="D672" s="84">
        <f t="shared" si="29"/>
        <v>0</v>
      </c>
      <c r="E672" s="84">
        <f t="shared" si="30"/>
        <v>0</v>
      </c>
      <c r="F672" s="85">
        <f>Invoice!G675</f>
        <v>0</v>
      </c>
      <c r="G672" s="86">
        <f t="shared" si="31"/>
        <v>0</v>
      </c>
    </row>
    <row r="673" spans="1:7" s="83" customFormat="1" hidden="1">
      <c r="A673" s="99" t="str">
        <f>Invoice!F676</f>
        <v>Exchange rate :</v>
      </c>
      <c r="B673" s="78">
        <f>Invoice!C676</f>
        <v>0</v>
      </c>
      <c r="C673" s="79">
        <f>Invoice!B676</f>
        <v>0</v>
      </c>
      <c r="D673" s="84">
        <f t="shared" si="29"/>
        <v>0</v>
      </c>
      <c r="E673" s="84">
        <f t="shared" si="30"/>
        <v>0</v>
      </c>
      <c r="F673" s="85">
        <f>Invoice!G676</f>
        <v>0</v>
      </c>
      <c r="G673" s="86">
        <f t="shared" si="31"/>
        <v>0</v>
      </c>
    </row>
    <row r="674" spans="1:7" s="83" customFormat="1" hidden="1">
      <c r="A674" s="99" t="str">
        <f>Invoice!F677</f>
        <v>Exchange rate :</v>
      </c>
      <c r="B674" s="78">
        <f>Invoice!C677</f>
        <v>0</v>
      </c>
      <c r="C674" s="79">
        <f>Invoice!B677</f>
        <v>0</v>
      </c>
      <c r="D674" s="84">
        <f t="shared" si="29"/>
        <v>0</v>
      </c>
      <c r="E674" s="84">
        <f t="shared" si="30"/>
        <v>0</v>
      </c>
      <c r="F674" s="85">
        <f>Invoice!G677</f>
        <v>0</v>
      </c>
      <c r="G674" s="86">
        <f t="shared" si="31"/>
        <v>0</v>
      </c>
    </row>
    <row r="675" spans="1:7" s="83" customFormat="1" hidden="1">
      <c r="A675" s="99" t="str">
        <f>Invoice!F678</f>
        <v>Exchange rate :</v>
      </c>
      <c r="B675" s="78">
        <f>Invoice!C678</f>
        <v>0</v>
      </c>
      <c r="C675" s="79">
        <f>Invoice!B678</f>
        <v>0</v>
      </c>
      <c r="D675" s="84">
        <f t="shared" si="29"/>
        <v>0</v>
      </c>
      <c r="E675" s="84">
        <f t="shared" si="30"/>
        <v>0</v>
      </c>
      <c r="F675" s="85">
        <f>Invoice!G678</f>
        <v>0</v>
      </c>
      <c r="G675" s="86">
        <f t="shared" si="31"/>
        <v>0</v>
      </c>
    </row>
    <row r="676" spans="1:7" s="83" customFormat="1" hidden="1">
      <c r="A676" s="99" t="str">
        <f>Invoice!F679</f>
        <v>Exchange rate :</v>
      </c>
      <c r="B676" s="78">
        <f>Invoice!C679</f>
        <v>0</v>
      </c>
      <c r="C676" s="79">
        <f>Invoice!B679</f>
        <v>0</v>
      </c>
      <c r="D676" s="84">
        <f t="shared" si="29"/>
        <v>0</v>
      </c>
      <c r="E676" s="84">
        <f t="shared" si="30"/>
        <v>0</v>
      </c>
      <c r="F676" s="85">
        <f>Invoice!G679</f>
        <v>0</v>
      </c>
      <c r="G676" s="86">
        <f t="shared" si="31"/>
        <v>0</v>
      </c>
    </row>
    <row r="677" spans="1:7" s="83" customFormat="1" hidden="1">
      <c r="A677" s="99" t="str">
        <f>Invoice!F680</f>
        <v>Exchange rate :</v>
      </c>
      <c r="B677" s="78">
        <f>Invoice!C680</f>
        <v>0</v>
      </c>
      <c r="C677" s="79">
        <f>Invoice!B680</f>
        <v>0</v>
      </c>
      <c r="D677" s="84">
        <f t="shared" si="29"/>
        <v>0</v>
      </c>
      <c r="E677" s="84">
        <f t="shared" si="30"/>
        <v>0</v>
      </c>
      <c r="F677" s="85">
        <f>Invoice!G680</f>
        <v>0</v>
      </c>
      <c r="G677" s="86">
        <f t="shared" si="31"/>
        <v>0</v>
      </c>
    </row>
    <row r="678" spans="1:7" s="83" customFormat="1" hidden="1">
      <c r="A678" s="99" t="str">
        <f>Invoice!F681</f>
        <v>Exchange rate :</v>
      </c>
      <c r="B678" s="78">
        <f>Invoice!C681</f>
        <v>0</v>
      </c>
      <c r="C678" s="79">
        <f>Invoice!B681</f>
        <v>0</v>
      </c>
      <c r="D678" s="84">
        <f t="shared" si="29"/>
        <v>0</v>
      </c>
      <c r="E678" s="84">
        <f t="shared" si="30"/>
        <v>0</v>
      </c>
      <c r="F678" s="85">
        <f>Invoice!G681</f>
        <v>0</v>
      </c>
      <c r="G678" s="86">
        <f t="shared" si="31"/>
        <v>0</v>
      </c>
    </row>
    <row r="679" spans="1:7" s="83" customFormat="1" hidden="1">
      <c r="A679" s="99" t="str">
        <f>Invoice!F682</f>
        <v>Exchange rate :</v>
      </c>
      <c r="B679" s="78">
        <f>Invoice!C682</f>
        <v>0</v>
      </c>
      <c r="C679" s="79">
        <f>Invoice!B682</f>
        <v>0</v>
      </c>
      <c r="D679" s="84">
        <f t="shared" si="29"/>
        <v>0</v>
      </c>
      <c r="E679" s="84">
        <f t="shared" si="30"/>
        <v>0</v>
      </c>
      <c r="F679" s="85">
        <f>Invoice!G682</f>
        <v>0</v>
      </c>
      <c r="G679" s="86">
        <f t="shared" si="31"/>
        <v>0</v>
      </c>
    </row>
    <row r="680" spans="1:7" s="83" customFormat="1" hidden="1">
      <c r="A680" s="99" t="str">
        <f>Invoice!F683</f>
        <v>Exchange rate :</v>
      </c>
      <c r="B680" s="78">
        <f>Invoice!C683</f>
        <v>0</v>
      </c>
      <c r="C680" s="79">
        <f>Invoice!B683</f>
        <v>0</v>
      </c>
      <c r="D680" s="84">
        <f t="shared" si="29"/>
        <v>0</v>
      </c>
      <c r="E680" s="84">
        <f t="shared" si="30"/>
        <v>0</v>
      </c>
      <c r="F680" s="85">
        <f>Invoice!G683</f>
        <v>0</v>
      </c>
      <c r="G680" s="86">
        <f t="shared" si="31"/>
        <v>0</v>
      </c>
    </row>
    <row r="681" spans="1:7" s="83" customFormat="1" hidden="1">
      <c r="A681" s="99" t="str">
        <f>Invoice!F684</f>
        <v>Exchange rate :</v>
      </c>
      <c r="B681" s="78">
        <f>Invoice!C684</f>
        <v>0</v>
      </c>
      <c r="C681" s="79">
        <f>Invoice!B684</f>
        <v>0</v>
      </c>
      <c r="D681" s="84">
        <f t="shared" si="29"/>
        <v>0</v>
      </c>
      <c r="E681" s="84">
        <f t="shared" si="30"/>
        <v>0</v>
      </c>
      <c r="F681" s="85">
        <f>Invoice!G684</f>
        <v>0</v>
      </c>
      <c r="G681" s="86">
        <f t="shared" si="31"/>
        <v>0</v>
      </c>
    </row>
    <row r="682" spans="1:7" s="83" customFormat="1" hidden="1">
      <c r="A682" s="99" t="str">
        <f>Invoice!F685</f>
        <v>Exchange rate :</v>
      </c>
      <c r="B682" s="78">
        <f>Invoice!C685</f>
        <v>0</v>
      </c>
      <c r="C682" s="79">
        <f>Invoice!B685</f>
        <v>0</v>
      </c>
      <c r="D682" s="84">
        <f t="shared" si="29"/>
        <v>0</v>
      </c>
      <c r="E682" s="84">
        <f t="shared" si="30"/>
        <v>0</v>
      </c>
      <c r="F682" s="85">
        <f>Invoice!G685</f>
        <v>0</v>
      </c>
      <c r="G682" s="86">
        <f t="shared" si="31"/>
        <v>0</v>
      </c>
    </row>
    <row r="683" spans="1:7" s="83" customFormat="1" hidden="1">
      <c r="A683" s="99" t="str">
        <f>Invoice!F686</f>
        <v>Exchange rate :</v>
      </c>
      <c r="B683" s="78">
        <f>Invoice!C686</f>
        <v>0</v>
      </c>
      <c r="C683" s="79">
        <f>Invoice!B686</f>
        <v>0</v>
      </c>
      <c r="D683" s="84">
        <f t="shared" si="29"/>
        <v>0</v>
      </c>
      <c r="E683" s="84">
        <f t="shared" si="30"/>
        <v>0</v>
      </c>
      <c r="F683" s="85">
        <f>Invoice!G686</f>
        <v>0</v>
      </c>
      <c r="G683" s="86">
        <f t="shared" si="31"/>
        <v>0</v>
      </c>
    </row>
    <row r="684" spans="1:7" s="83" customFormat="1" hidden="1">
      <c r="A684" s="99" t="str">
        <f>Invoice!F687</f>
        <v>Exchange rate :</v>
      </c>
      <c r="B684" s="78">
        <f>Invoice!C687</f>
        <v>0</v>
      </c>
      <c r="C684" s="79">
        <f>Invoice!B687</f>
        <v>0</v>
      </c>
      <c r="D684" s="84">
        <f t="shared" si="29"/>
        <v>0</v>
      </c>
      <c r="E684" s="84">
        <f t="shared" si="30"/>
        <v>0</v>
      </c>
      <c r="F684" s="85">
        <f>Invoice!G687</f>
        <v>0</v>
      </c>
      <c r="G684" s="86">
        <f t="shared" si="31"/>
        <v>0</v>
      </c>
    </row>
    <row r="685" spans="1:7" s="83" customFormat="1" hidden="1">
      <c r="A685" s="99" t="str">
        <f>Invoice!F688</f>
        <v>Exchange rate :</v>
      </c>
      <c r="B685" s="78">
        <f>Invoice!C688</f>
        <v>0</v>
      </c>
      <c r="C685" s="79">
        <f>Invoice!B688</f>
        <v>0</v>
      </c>
      <c r="D685" s="84">
        <f t="shared" si="29"/>
        <v>0</v>
      </c>
      <c r="E685" s="84">
        <f t="shared" si="30"/>
        <v>0</v>
      </c>
      <c r="F685" s="85">
        <f>Invoice!G688</f>
        <v>0</v>
      </c>
      <c r="G685" s="86">
        <f t="shared" si="31"/>
        <v>0</v>
      </c>
    </row>
    <row r="686" spans="1:7" s="83" customFormat="1" hidden="1">
      <c r="A686" s="99" t="str">
        <f>Invoice!F689</f>
        <v>Exchange rate :</v>
      </c>
      <c r="B686" s="78">
        <f>Invoice!C689</f>
        <v>0</v>
      </c>
      <c r="C686" s="79">
        <f>Invoice!B689</f>
        <v>0</v>
      </c>
      <c r="D686" s="84">
        <f t="shared" si="29"/>
        <v>0</v>
      </c>
      <c r="E686" s="84">
        <f t="shared" si="30"/>
        <v>0</v>
      </c>
      <c r="F686" s="85">
        <f>Invoice!G689</f>
        <v>0</v>
      </c>
      <c r="G686" s="86">
        <f t="shared" si="31"/>
        <v>0</v>
      </c>
    </row>
    <row r="687" spans="1:7" s="83" customFormat="1" hidden="1">
      <c r="A687" s="99" t="str">
        <f>Invoice!F690</f>
        <v>Exchange rate :</v>
      </c>
      <c r="B687" s="78">
        <f>Invoice!C690</f>
        <v>0</v>
      </c>
      <c r="C687" s="79">
        <f>Invoice!B690</f>
        <v>0</v>
      </c>
      <c r="D687" s="84">
        <f t="shared" si="29"/>
        <v>0</v>
      </c>
      <c r="E687" s="84">
        <f t="shared" si="30"/>
        <v>0</v>
      </c>
      <c r="F687" s="85">
        <f>Invoice!G690</f>
        <v>0</v>
      </c>
      <c r="G687" s="86">
        <f t="shared" si="31"/>
        <v>0</v>
      </c>
    </row>
    <row r="688" spans="1:7" s="83" customFormat="1" hidden="1">
      <c r="A688" s="99" t="str">
        <f>Invoice!F691</f>
        <v>Exchange rate :</v>
      </c>
      <c r="B688" s="78">
        <f>Invoice!C691</f>
        <v>0</v>
      </c>
      <c r="C688" s="79">
        <f>Invoice!B691</f>
        <v>0</v>
      </c>
      <c r="D688" s="84">
        <f t="shared" si="29"/>
        <v>0</v>
      </c>
      <c r="E688" s="84">
        <f t="shared" si="30"/>
        <v>0</v>
      </c>
      <c r="F688" s="85">
        <f>Invoice!G691</f>
        <v>0</v>
      </c>
      <c r="G688" s="86">
        <f t="shared" si="31"/>
        <v>0</v>
      </c>
    </row>
    <row r="689" spans="1:7" s="83" customFormat="1" hidden="1">
      <c r="A689" s="99" t="str">
        <f>Invoice!F692</f>
        <v>Exchange rate :</v>
      </c>
      <c r="B689" s="78">
        <f>Invoice!C692</f>
        <v>0</v>
      </c>
      <c r="C689" s="79">
        <f>Invoice!B692</f>
        <v>0</v>
      </c>
      <c r="D689" s="84">
        <f t="shared" si="29"/>
        <v>0</v>
      </c>
      <c r="E689" s="84">
        <f t="shared" si="30"/>
        <v>0</v>
      </c>
      <c r="F689" s="85">
        <f>Invoice!G692</f>
        <v>0</v>
      </c>
      <c r="G689" s="86">
        <f t="shared" si="31"/>
        <v>0</v>
      </c>
    </row>
    <row r="690" spans="1:7" s="83" customFormat="1" hidden="1">
      <c r="A690" s="99" t="str">
        <f>Invoice!F693</f>
        <v>Exchange rate :</v>
      </c>
      <c r="B690" s="78">
        <f>Invoice!C693</f>
        <v>0</v>
      </c>
      <c r="C690" s="79">
        <f>Invoice!B693</f>
        <v>0</v>
      </c>
      <c r="D690" s="84">
        <f t="shared" si="29"/>
        <v>0</v>
      </c>
      <c r="E690" s="84">
        <f t="shared" si="30"/>
        <v>0</v>
      </c>
      <c r="F690" s="85">
        <f>Invoice!G693</f>
        <v>0</v>
      </c>
      <c r="G690" s="86">
        <f t="shared" si="31"/>
        <v>0</v>
      </c>
    </row>
    <row r="691" spans="1:7" s="83" customFormat="1" hidden="1">
      <c r="A691" s="99" t="str">
        <f>Invoice!F694</f>
        <v>Exchange rate :</v>
      </c>
      <c r="B691" s="78">
        <f>Invoice!C694</f>
        <v>0</v>
      </c>
      <c r="C691" s="79">
        <f>Invoice!B694</f>
        <v>0</v>
      </c>
      <c r="D691" s="84">
        <f t="shared" si="29"/>
        <v>0</v>
      </c>
      <c r="E691" s="84">
        <f t="shared" si="30"/>
        <v>0</v>
      </c>
      <c r="F691" s="85">
        <f>Invoice!G694</f>
        <v>0</v>
      </c>
      <c r="G691" s="86">
        <f t="shared" si="31"/>
        <v>0</v>
      </c>
    </row>
    <row r="692" spans="1:7" s="83" customFormat="1" hidden="1">
      <c r="A692" s="99" t="str">
        <f>Invoice!F695</f>
        <v>Exchange rate :</v>
      </c>
      <c r="B692" s="78">
        <f>Invoice!C695</f>
        <v>0</v>
      </c>
      <c r="C692" s="79">
        <f>Invoice!B695</f>
        <v>0</v>
      </c>
      <c r="D692" s="84">
        <f t="shared" si="29"/>
        <v>0</v>
      </c>
      <c r="E692" s="84">
        <f t="shared" si="30"/>
        <v>0</v>
      </c>
      <c r="F692" s="85">
        <f>Invoice!G695</f>
        <v>0</v>
      </c>
      <c r="G692" s="86">
        <f t="shared" si="31"/>
        <v>0</v>
      </c>
    </row>
    <row r="693" spans="1:7" s="83" customFormat="1" hidden="1">
      <c r="A693" s="99" t="str">
        <f>Invoice!F696</f>
        <v>Exchange rate :</v>
      </c>
      <c r="B693" s="78">
        <f>Invoice!C696</f>
        <v>0</v>
      </c>
      <c r="C693" s="79">
        <f>Invoice!B696</f>
        <v>0</v>
      </c>
      <c r="D693" s="84">
        <f t="shared" si="29"/>
        <v>0</v>
      </c>
      <c r="E693" s="84">
        <f t="shared" si="30"/>
        <v>0</v>
      </c>
      <c r="F693" s="85">
        <f>Invoice!G696</f>
        <v>0</v>
      </c>
      <c r="G693" s="86">
        <f t="shared" si="31"/>
        <v>0</v>
      </c>
    </row>
    <row r="694" spans="1:7" s="83" customFormat="1" hidden="1">
      <c r="A694" s="99" t="str">
        <f>Invoice!F697</f>
        <v>Exchange rate :</v>
      </c>
      <c r="B694" s="78">
        <f>Invoice!C697</f>
        <v>0</v>
      </c>
      <c r="C694" s="79">
        <f>Invoice!B697</f>
        <v>0</v>
      </c>
      <c r="D694" s="84">
        <f t="shared" si="29"/>
        <v>0</v>
      </c>
      <c r="E694" s="84">
        <f t="shared" si="30"/>
        <v>0</v>
      </c>
      <c r="F694" s="85">
        <f>Invoice!G697</f>
        <v>0</v>
      </c>
      <c r="G694" s="86">
        <f t="shared" si="31"/>
        <v>0</v>
      </c>
    </row>
    <row r="695" spans="1:7" s="83" customFormat="1" hidden="1">
      <c r="A695" s="99" t="str">
        <f>Invoice!F698</f>
        <v>Exchange rate :</v>
      </c>
      <c r="B695" s="78">
        <f>Invoice!C698</f>
        <v>0</v>
      </c>
      <c r="C695" s="79">
        <f>Invoice!B698</f>
        <v>0</v>
      </c>
      <c r="D695" s="84">
        <f t="shared" si="29"/>
        <v>0</v>
      </c>
      <c r="E695" s="84">
        <f t="shared" si="30"/>
        <v>0</v>
      </c>
      <c r="F695" s="85">
        <f>Invoice!G698</f>
        <v>0</v>
      </c>
      <c r="G695" s="86">
        <f t="shared" si="31"/>
        <v>0</v>
      </c>
    </row>
    <row r="696" spans="1:7" s="83" customFormat="1" hidden="1">
      <c r="A696" s="99" t="str">
        <f>Invoice!F699</f>
        <v>Exchange rate :</v>
      </c>
      <c r="B696" s="78">
        <f>Invoice!C699</f>
        <v>0</v>
      </c>
      <c r="C696" s="79">
        <f>Invoice!B699</f>
        <v>0</v>
      </c>
      <c r="D696" s="84">
        <f t="shared" si="29"/>
        <v>0</v>
      </c>
      <c r="E696" s="84">
        <f t="shared" si="30"/>
        <v>0</v>
      </c>
      <c r="F696" s="85">
        <f>Invoice!G699</f>
        <v>0</v>
      </c>
      <c r="G696" s="86">
        <f t="shared" si="31"/>
        <v>0</v>
      </c>
    </row>
    <row r="697" spans="1:7" s="83" customFormat="1" hidden="1">
      <c r="A697" s="99" t="str">
        <f>Invoice!F700</f>
        <v>Exchange rate :</v>
      </c>
      <c r="B697" s="78">
        <f>Invoice!C700</f>
        <v>0</v>
      </c>
      <c r="C697" s="79">
        <f>Invoice!B700</f>
        <v>0</v>
      </c>
      <c r="D697" s="84">
        <f t="shared" si="29"/>
        <v>0</v>
      </c>
      <c r="E697" s="84">
        <f t="shared" si="30"/>
        <v>0</v>
      </c>
      <c r="F697" s="85">
        <f>Invoice!G700</f>
        <v>0</v>
      </c>
      <c r="G697" s="86">
        <f t="shared" si="31"/>
        <v>0</v>
      </c>
    </row>
    <row r="698" spans="1:7" s="83" customFormat="1" hidden="1">
      <c r="A698" s="99" t="str">
        <f>Invoice!F701</f>
        <v>Exchange rate :</v>
      </c>
      <c r="B698" s="78">
        <f>Invoice!C701</f>
        <v>0</v>
      </c>
      <c r="C698" s="79">
        <f>Invoice!B701</f>
        <v>0</v>
      </c>
      <c r="D698" s="84">
        <f t="shared" si="29"/>
        <v>0</v>
      </c>
      <c r="E698" s="84">
        <f t="shared" si="30"/>
        <v>0</v>
      </c>
      <c r="F698" s="85">
        <f>Invoice!G701</f>
        <v>0</v>
      </c>
      <c r="G698" s="86">
        <f t="shared" si="31"/>
        <v>0</v>
      </c>
    </row>
    <row r="699" spans="1:7" s="83" customFormat="1" hidden="1">
      <c r="A699" s="99" t="str">
        <f>Invoice!F702</f>
        <v>Exchange rate :</v>
      </c>
      <c r="B699" s="78">
        <f>Invoice!C702</f>
        <v>0</v>
      </c>
      <c r="C699" s="79">
        <f>Invoice!B702</f>
        <v>0</v>
      </c>
      <c r="D699" s="84">
        <f t="shared" si="29"/>
        <v>0</v>
      </c>
      <c r="E699" s="84">
        <f t="shared" si="30"/>
        <v>0</v>
      </c>
      <c r="F699" s="85">
        <f>Invoice!G702</f>
        <v>0</v>
      </c>
      <c r="G699" s="86">
        <f t="shared" si="31"/>
        <v>0</v>
      </c>
    </row>
    <row r="700" spans="1:7" s="83" customFormat="1" hidden="1">
      <c r="A700" s="99" t="str">
        <f>Invoice!F703</f>
        <v>Exchange rate :</v>
      </c>
      <c r="B700" s="78">
        <f>Invoice!C703</f>
        <v>0</v>
      </c>
      <c r="C700" s="79">
        <f>Invoice!B703</f>
        <v>0</v>
      </c>
      <c r="D700" s="84">
        <f t="shared" si="29"/>
        <v>0</v>
      </c>
      <c r="E700" s="84">
        <f t="shared" si="30"/>
        <v>0</v>
      </c>
      <c r="F700" s="85">
        <f>Invoice!G703</f>
        <v>0</v>
      </c>
      <c r="G700" s="86">
        <f t="shared" si="31"/>
        <v>0</v>
      </c>
    </row>
    <row r="701" spans="1:7" s="83" customFormat="1" hidden="1">
      <c r="A701" s="99" t="str">
        <f>Invoice!F704</f>
        <v>Exchange rate :</v>
      </c>
      <c r="B701" s="78">
        <f>Invoice!C704</f>
        <v>0</v>
      </c>
      <c r="C701" s="79">
        <f>Invoice!B704</f>
        <v>0</v>
      </c>
      <c r="D701" s="84">
        <f t="shared" si="29"/>
        <v>0</v>
      </c>
      <c r="E701" s="84">
        <f t="shared" si="30"/>
        <v>0</v>
      </c>
      <c r="F701" s="85">
        <f>Invoice!G704</f>
        <v>0</v>
      </c>
      <c r="G701" s="86">
        <f t="shared" si="31"/>
        <v>0</v>
      </c>
    </row>
    <row r="702" spans="1:7" s="83" customFormat="1" hidden="1">
      <c r="A702" s="99" t="str">
        <f>Invoice!F705</f>
        <v>Exchange rate :</v>
      </c>
      <c r="B702" s="78">
        <f>Invoice!C705</f>
        <v>0</v>
      </c>
      <c r="C702" s="79">
        <f>Invoice!B705</f>
        <v>0</v>
      </c>
      <c r="D702" s="84">
        <f t="shared" si="29"/>
        <v>0</v>
      </c>
      <c r="E702" s="84">
        <f t="shared" si="30"/>
        <v>0</v>
      </c>
      <c r="F702" s="85">
        <f>Invoice!G705</f>
        <v>0</v>
      </c>
      <c r="G702" s="86">
        <f t="shared" si="31"/>
        <v>0</v>
      </c>
    </row>
    <row r="703" spans="1:7" s="83" customFormat="1" hidden="1">
      <c r="A703" s="99" t="str">
        <f>Invoice!F706</f>
        <v>Exchange rate :</v>
      </c>
      <c r="B703" s="78">
        <f>Invoice!C706</f>
        <v>0</v>
      </c>
      <c r="C703" s="79">
        <f>Invoice!B706</f>
        <v>0</v>
      </c>
      <c r="D703" s="84">
        <f t="shared" si="29"/>
        <v>0</v>
      </c>
      <c r="E703" s="84">
        <f t="shared" si="30"/>
        <v>0</v>
      </c>
      <c r="F703" s="85">
        <f>Invoice!G706</f>
        <v>0</v>
      </c>
      <c r="G703" s="86">
        <f t="shared" si="31"/>
        <v>0</v>
      </c>
    </row>
    <row r="704" spans="1:7" s="83" customFormat="1" hidden="1">
      <c r="A704" s="99" t="str">
        <f>Invoice!F707</f>
        <v>Exchange rate :</v>
      </c>
      <c r="B704" s="78">
        <f>Invoice!C707</f>
        <v>0</v>
      </c>
      <c r="C704" s="79">
        <f>Invoice!B707</f>
        <v>0</v>
      </c>
      <c r="D704" s="84">
        <f t="shared" ref="D704:D767" si="32">F704/$D$14</f>
        <v>0</v>
      </c>
      <c r="E704" s="84">
        <f t="shared" ref="E704:E767" si="33">G704/$D$14</f>
        <v>0</v>
      </c>
      <c r="F704" s="85">
        <f>Invoice!G707</f>
        <v>0</v>
      </c>
      <c r="G704" s="86">
        <f t="shared" ref="G704:G767" si="34">C704*F704</f>
        <v>0</v>
      </c>
    </row>
    <row r="705" spans="1:7" s="83" customFormat="1" hidden="1">
      <c r="A705" s="99" t="str">
        <f>Invoice!F708</f>
        <v>Exchange rate :</v>
      </c>
      <c r="B705" s="78">
        <f>Invoice!C708</f>
        <v>0</v>
      </c>
      <c r="C705" s="79">
        <f>Invoice!B708</f>
        <v>0</v>
      </c>
      <c r="D705" s="84">
        <f t="shared" si="32"/>
        <v>0</v>
      </c>
      <c r="E705" s="84">
        <f t="shared" si="33"/>
        <v>0</v>
      </c>
      <c r="F705" s="85">
        <f>Invoice!G708</f>
        <v>0</v>
      </c>
      <c r="G705" s="86">
        <f t="shared" si="34"/>
        <v>0</v>
      </c>
    </row>
    <row r="706" spans="1:7" s="83" customFormat="1" hidden="1">
      <c r="A706" s="99" t="str">
        <f>Invoice!F709</f>
        <v>Exchange rate :</v>
      </c>
      <c r="B706" s="78">
        <f>Invoice!C709</f>
        <v>0</v>
      </c>
      <c r="C706" s="79">
        <f>Invoice!B709</f>
        <v>0</v>
      </c>
      <c r="D706" s="84">
        <f t="shared" si="32"/>
        <v>0</v>
      </c>
      <c r="E706" s="84">
        <f t="shared" si="33"/>
        <v>0</v>
      </c>
      <c r="F706" s="85">
        <f>Invoice!G709</f>
        <v>0</v>
      </c>
      <c r="G706" s="86">
        <f t="shared" si="34"/>
        <v>0</v>
      </c>
    </row>
    <row r="707" spans="1:7" s="83" customFormat="1" hidden="1">
      <c r="A707" s="99" t="str">
        <f>Invoice!F710</f>
        <v>Exchange rate :</v>
      </c>
      <c r="B707" s="78">
        <f>Invoice!C710</f>
        <v>0</v>
      </c>
      <c r="C707" s="79">
        <f>Invoice!B710</f>
        <v>0</v>
      </c>
      <c r="D707" s="84">
        <f t="shared" si="32"/>
        <v>0</v>
      </c>
      <c r="E707" s="84">
        <f t="shared" si="33"/>
        <v>0</v>
      </c>
      <c r="F707" s="85">
        <f>Invoice!G710</f>
        <v>0</v>
      </c>
      <c r="G707" s="86">
        <f t="shared" si="34"/>
        <v>0</v>
      </c>
    </row>
    <row r="708" spans="1:7" s="83" customFormat="1" hidden="1">
      <c r="A708" s="99" t="str">
        <f>Invoice!F711</f>
        <v>Exchange rate :</v>
      </c>
      <c r="B708" s="78">
        <f>Invoice!C711</f>
        <v>0</v>
      </c>
      <c r="C708" s="79">
        <f>Invoice!B711</f>
        <v>0</v>
      </c>
      <c r="D708" s="84">
        <f t="shared" si="32"/>
        <v>0</v>
      </c>
      <c r="E708" s="84">
        <f t="shared" si="33"/>
        <v>0</v>
      </c>
      <c r="F708" s="85">
        <f>Invoice!G711</f>
        <v>0</v>
      </c>
      <c r="G708" s="86">
        <f t="shared" si="34"/>
        <v>0</v>
      </c>
    </row>
    <row r="709" spans="1:7" s="83" customFormat="1" hidden="1">
      <c r="A709" s="99" t="str">
        <f>Invoice!F712</f>
        <v>Exchange rate :</v>
      </c>
      <c r="B709" s="78">
        <f>Invoice!C712</f>
        <v>0</v>
      </c>
      <c r="C709" s="79">
        <f>Invoice!B712</f>
        <v>0</v>
      </c>
      <c r="D709" s="84">
        <f t="shared" si="32"/>
        <v>0</v>
      </c>
      <c r="E709" s="84">
        <f t="shared" si="33"/>
        <v>0</v>
      </c>
      <c r="F709" s="85">
        <f>Invoice!G712</f>
        <v>0</v>
      </c>
      <c r="G709" s="86">
        <f t="shared" si="34"/>
        <v>0</v>
      </c>
    </row>
    <row r="710" spans="1:7" s="83" customFormat="1" hidden="1">
      <c r="A710" s="99" t="str">
        <f>Invoice!F713</f>
        <v>Exchange rate :</v>
      </c>
      <c r="B710" s="78">
        <f>Invoice!C713</f>
        <v>0</v>
      </c>
      <c r="C710" s="79">
        <f>Invoice!B713</f>
        <v>0</v>
      </c>
      <c r="D710" s="84">
        <f t="shared" si="32"/>
        <v>0</v>
      </c>
      <c r="E710" s="84">
        <f t="shared" si="33"/>
        <v>0</v>
      </c>
      <c r="F710" s="85">
        <f>Invoice!G713</f>
        <v>0</v>
      </c>
      <c r="G710" s="86">
        <f t="shared" si="34"/>
        <v>0</v>
      </c>
    </row>
    <row r="711" spans="1:7" s="83" customFormat="1" hidden="1">
      <c r="A711" s="99" t="str">
        <f>Invoice!F714</f>
        <v>Exchange rate :</v>
      </c>
      <c r="B711" s="78">
        <f>Invoice!C714</f>
        <v>0</v>
      </c>
      <c r="C711" s="79">
        <f>Invoice!B714</f>
        <v>0</v>
      </c>
      <c r="D711" s="84">
        <f t="shared" si="32"/>
        <v>0</v>
      </c>
      <c r="E711" s="84">
        <f t="shared" si="33"/>
        <v>0</v>
      </c>
      <c r="F711" s="85">
        <f>Invoice!G714</f>
        <v>0</v>
      </c>
      <c r="G711" s="86">
        <f t="shared" si="34"/>
        <v>0</v>
      </c>
    </row>
    <row r="712" spans="1:7" s="83" customFormat="1" hidden="1">
      <c r="A712" s="99" t="str">
        <f>Invoice!F715</f>
        <v>Exchange rate :</v>
      </c>
      <c r="B712" s="78">
        <f>Invoice!C715</f>
        <v>0</v>
      </c>
      <c r="C712" s="79">
        <f>Invoice!B715</f>
        <v>0</v>
      </c>
      <c r="D712" s="84">
        <f t="shared" si="32"/>
        <v>0</v>
      </c>
      <c r="E712" s="84">
        <f t="shared" si="33"/>
        <v>0</v>
      </c>
      <c r="F712" s="85">
        <f>Invoice!G715</f>
        <v>0</v>
      </c>
      <c r="G712" s="86">
        <f t="shared" si="34"/>
        <v>0</v>
      </c>
    </row>
    <row r="713" spans="1:7" s="83" customFormat="1" hidden="1">
      <c r="A713" s="99" t="str">
        <f>Invoice!F716</f>
        <v>Exchange rate :</v>
      </c>
      <c r="B713" s="78">
        <f>Invoice!C716</f>
        <v>0</v>
      </c>
      <c r="C713" s="79">
        <f>Invoice!B716</f>
        <v>0</v>
      </c>
      <c r="D713" s="84">
        <f t="shared" si="32"/>
        <v>0</v>
      </c>
      <c r="E713" s="84">
        <f t="shared" si="33"/>
        <v>0</v>
      </c>
      <c r="F713" s="85">
        <f>Invoice!G716</f>
        <v>0</v>
      </c>
      <c r="G713" s="86">
        <f t="shared" si="34"/>
        <v>0</v>
      </c>
    </row>
    <row r="714" spans="1:7" s="83" customFormat="1" hidden="1">
      <c r="A714" s="99" t="str">
        <f>Invoice!F717</f>
        <v>Exchange rate :</v>
      </c>
      <c r="B714" s="78">
        <f>Invoice!C717</f>
        <v>0</v>
      </c>
      <c r="C714" s="79">
        <f>Invoice!B717</f>
        <v>0</v>
      </c>
      <c r="D714" s="84">
        <f t="shared" si="32"/>
        <v>0</v>
      </c>
      <c r="E714" s="84">
        <f t="shared" si="33"/>
        <v>0</v>
      </c>
      <c r="F714" s="85">
        <f>Invoice!G717</f>
        <v>0</v>
      </c>
      <c r="G714" s="86">
        <f t="shared" si="34"/>
        <v>0</v>
      </c>
    </row>
    <row r="715" spans="1:7" s="83" customFormat="1" hidden="1">
      <c r="A715" s="99" t="str">
        <f>Invoice!F718</f>
        <v>Exchange rate :</v>
      </c>
      <c r="B715" s="78">
        <f>Invoice!C718</f>
        <v>0</v>
      </c>
      <c r="C715" s="79">
        <f>Invoice!B718</f>
        <v>0</v>
      </c>
      <c r="D715" s="84">
        <f t="shared" si="32"/>
        <v>0</v>
      </c>
      <c r="E715" s="84">
        <f t="shared" si="33"/>
        <v>0</v>
      </c>
      <c r="F715" s="85">
        <f>Invoice!G718</f>
        <v>0</v>
      </c>
      <c r="G715" s="86">
        <f t="shared" si="34"/>
        <v>0</v>
      </c>
    </row>
    <row r="716" spans="1:7" s="83" customFormat="1" hidden="1">
      <c r="A716" s="99" t="str">
        <f>Invoice!F719</f>
        <v>Exchange rate :</v>
      </c>
      <c r="B716" s="78">
        <f>Invoice!C719</f>
        <v>0</v>
      </c>
      <c r="C716" s="79">
        <f>Invoice!B719</f>
        <v>0</v>
      </c>
      <c r="D716" s="84">
        <f t="shared" si="32"/>
        <v>0</v>
      </c>
      <c r="E716" s="84">
        <f t="shared" si="33"/>
        <v>0</v>
      </c>
      <c r="F716" s="85">
        <f>Invoice!G719</f>
        <v>0</v>
      </c>
      <c r="G716" s="86">
        <f t="shared" si="34"/>
        <v>0</v>
      </c>
    </row>
    <row r="717" spans="1:7" s="83" customFormat="1" hidden="1">
      <c r="A717" s="99" t="str">
        <f>Invoice!F720</f>
        <v>Exchange rate :</v>
      </c>
      <c r="B717" s="78">
        <f>Invoice!C720</f>
        <v>0</v>
      </c>
      <c r="C717" s="79">
        <f>Invoice!B720</f>
        <v>0</v>
      </c>
      <c r="D717" s="84">
        <f t="shared" si="32"/>
        <v>0</v>
      </c>
      <c r="E717" s="84">
        <f t="shared" si="33"/>
        <v>0</v>
      </c>
      <c r="F717" s="85">
        <f>Invoice!G720</f>
        <v>0</v>
      </c>
      <c r="G717" s="86">
        <f t="shared" si="34"/>
        <v>0</v>
      </c>
    </row>
    <row r="718" spans="1:7" s="83" customFormat="1" hidden="1">
      <c r="A718" s="99" t="str">
        <f>Invoice!F721</f>
        <v>Exchange rate :</v>
      </c>
      <c r="B718" s="78">
        <f>Invoice!C721</f>
        <v>0</v>
      </c>
      <c r="C718" s="79">
        <f>Invoice!B721</f>
        <v>0</v>
      </c>
      <c r="D718" s="84">
        <f t="shared" si="32"/>
        <v>0</v>
      </c>
      <c r="E718" s="84">
        <f t="shared" si="33"/>
        <v>0</v>
      </c>
      <c r="F718" s="85">
        <f>Invoice!G721</f>
        <v>0</v>
      </c>
      <c r="G718" s="86">
        <f t="shared" si="34"/>
        <v>0</v>
      </c>
    </row>
    <row r="719" spans="1:7" s="83" customFormat="1" hidden="1">
      <c r="A719" s="99" t="str">
        <f>Invoice!F722</f>
        <v>Exchange rate :</v>
      </c>
      <c r="B719" s="78">
        <f>Invoice!C722</f>
        <v>0</v>
      </c>
      <c r="C719" s="79">
        <f>Invoice!B722</f>
        <v>0</v>
      </c>
      <c r="D719" s="84">
        <f t="shared" si="32"/>
        <v>0</v>
      </c>
      <c r="E719" s="84">
        <f t="shared" si="33"/>
        <v>0</v>
      </c>
      <c r="F719" s="85">
        <f>Invoice!G722</f>
        <v>0</v>
      </c>
      <c r="G719" s="86">
        <f t="shared" si="34"/>
        <v>0</v>
      </c>
    </row>
    <row r="720" spans="1:7" s="83" customFormat="1" hidden="1">
      <c r="A720" s="99" t="str">
        <f>Invoice!F723</f>
        <v>Exchange rate :</v>
      </c>
      <c r="B720" s="78">
        <f>Invoice!C723</f>
        <v>0</v>
      </c>
      <c r="C720" s="79">
        <f>Invoice!B723</f>
        <v>0</v>
      </c>
      <c r="D720" s="84">
        <f t="shared" si="32"/>
        <v>0</v>
      </c>
      <c r="E720" s="84">
        <f t="shared" si="33"/>
        <v>0</v>
      </c>
      <c r="F720" s="85">
        <f>Invoice!G723</f>
        <v>0</v>
      </c>
      <c r="G720" s="86">
        <f t="shared" si="34"/>
        <v>0</v>
      </c>
    </row>
    <row r="721" spans="1:7" s="83" customFormat="1" hidden="1">
      <c r="A721" s="99" t="str">
        <f>Invoice!F724</f>
        <v>Exchange rate :</v>
      </c>
      <c r="B721" s="78">
        <f>Invoice!C724</f>
        <v>0</v>
      </c>
      <c r="C721" s="79">
        <f>Invoice!B724</f>
        <v>0</v>
      </c>
      <c r="D721" s="84">
        <f t="shared" si="32"/>
        <v>0</v>
      </c>
      <c r="E721" s="84">
        <f t="shared" si="33"/>
        <v>0</v>
      </c>
      <c r="F721" s="85">
        <f>Invoice!G724</f>
        <v>0</v>
      </c>
      <c r="G721" s="86">
        <f t="shared" si="34"/>
        <v>0</v>
      </c>
    </row>
    <row r="722" spans="1:7" s="83" customFormat="1" hidden="1">
      <c r="A722" s="99" t="str">
        <f>Invoice!F725</f>
        <v>Exchange rate :</v>
      </c>
      <c r="B722" s="78">
        <f>Invoice!C725</f>
        <v>0</v>
      </c>
      <c r="C722" s="79">
        <f>Invoice!B725</f>
        <v>0</v>
      </c>
      <c r="D722" s="84">
        <f t="shared" si="32"/>
        <v>0</v>
      </c>
      <c r="E722" s="84">
        <f t="shared" si="33"/>
        <v>0</v>
      </c>
      <c r="F722" s="85">
        <f>Invoice!G725</f>
        <v>0</v>
      </c>
      <c r="G722" s="86">
        <f t="shared" si="34"/>
        <v>0</v>
      </c>
    </row>
    <row r="723" spans="1:7" s="83" customFormat="1" hidden="1">
      <c r="A723" s="99" t="str">
        <f>Invoice!F726</f>
        <v>Exchange rate :</v>
      </c>
      <c r="B723" s="78">
        <f>Invoice!C726</f>
        <v>0</v>
      </c>
      <c r="C723" s="79">
        <f>Invoice!B726</f>
        <v>0</v>
      </c>
      <c r="D723" s="84">
        <f t="shared" si="32"/>
        <v>0</v>
      </c>
      <c r="E723" s="84">
        <f t="shared" si="33"/>
        <v>0</v>
      </c>
      <c r="F723" s="85">
        <f>Invoice!G726</f>
        <v>0</v>
      </c>
      <c r="G723" s="86">
        <f t="shared" si="34"/>
        <v>0</v>
      </c>
    </row>
    <row r="724" spans="1:7" s="83" customFormat="1" hidden="1">
      <c r="A724" s="99" t="str">
        <f>Invoice!F727</f>
        <v>Exchange rate :</v>
      </c>
      <c r="B724" s="78">
        <f>Invoice!C727</f>
        <v>0</v>
      </c>
      <c r="C724" s="79">
        <f>Invoice!B727</f>
        <v>0</v>
      </c>
      <c r="D724" s="84">
        <f t="shared" si="32"/>
        <v>0</v>
      </c>
      <c r="E724" s="84">
        <f t="shared" si="33"/>
        <v>0</v>
      </c>
      <c r="F724" s="85">
        <f>Invoice!G727</f>
        <v>0</v>
      </c>
      <c r="G724" s="86">
        <f t="shared" si="34"/>
        <v>0</v>
      </c>
    </row>
    <row r="725" spans="1:7" s="83" customFormat="1" hidden="1">
      <c r="A725" s="99" t="str">
        <f>Invoice!F728</f>
        <v>Exchange rate :</v>
      </c>
      <c r="B725" s="78">
        <f>Invoice!C728</f>
        <v>0</v>
      </c>
      <c r="C725" s="79">
        <f>Invoice!B728</f>
        <v>0</v>
      </c>
      <c r="D725" s="84">
        <f t="shared" si="32"/>
        <v>0</v>
      </c>
      <c r="E725" s="84">
        <f t="shared" si="33"/>
        <v>0</v>
      </c>
      <c r="F725" s="85">
        <f>Invoice!G728</f>
        <v>0</v>
      </c>
      <c r="G725" s="86">
        <f t="shared" si="34"/>
        <v>0</v>
      </c>
    </row>
    <row r="726" spans="1:7" s="83" customFormat="1" hidden="1">
      <c r="A726" s="99" t="str">
        <f>Invoice!F729</f>
        <v>Exchange rate :</v>
      </c>
      <c r="B726" s="78">
        <f>Invoice!C729</f>
        <v>0</v>
      </c>
      <c r="C726" s="79">
        <f>Invoice!B729</f>
        <v>0</v>
      </c>
      <c r="D726" s="84">
        <f t="shared" si="32"/>
        <v>0</v>
      </c>
      <c r="E726" s="84">
        <f t="shared" si="33"/>
        <v>0</v>
      </c>
      <c r="F726" s="85">
        <f>Invoice!G729</f>
        <v>0</v>
      </c>
      <c r="G726" s="86">
        <f t="shared" si="34"/>
        <v>0</v>
      </c>
    </row>
    <row r="727" spans="1:7" s="83" customFormat="1" hidden="1">
      <c r="A727" s="99" t="str">
        <f>Invoice!F730</f>
        <v>Exchange rate :</v>
      </c>
      <c r="B727" s="78">
        <f>Invoice!C730</f>
        <v>0</v>
      </c>
      <c r="C727" s="79">
        <f>Invoice!B730</f>
        <v>0</v>
      </c>
      <c r="D727" s="84">
        <f t="shared" si="32"/>
        <v>0</v>
      </c>
      <c r="E727" s="84">
        <f t="shared" si="33"/>
        <v>0</v>
      </c>
      <c r="F727" s="85">
        <f>Invoice!G730</f>
        <v>0</v>
      </c>
      <c r="G727" s="86">
        <f t="shared" si="34"/>
        <v>0</v>
      </c>
    </row>
    <row r="728" spans="1:7" s="83" customFormat="1" hidden="1">
      <c r="A728" s="99" t="str">
        <f>Invoice!F731</f>
        <v>Exchange rate :</v>
      </c>
      <c r="B728" s="78">
        <f>Invoice!C731</f>
        <v>0</v>
      </c>
      <c r="C728" s="79">
        <f>Invoice!B731</f>
        <v>0</v>
      </c>
      <c r="D728" s="84">
        <f t="shared" si="32"/>
        <v>0</v>
      </c>
      <c r="E728" s="84">
        <f t="shared" si="33"/>
        <v>0</v>
      </c>
      <c r="F728" s="85">
        <f>Invoice!G731</f>
        <v>0</v>
      </c>
      <c r="G728" s="86">
        <f t="shared" si="34"/>
        <v>0</v>
      </c>
    </row>
    <row r="729" spans="1:7" s="83" customFormat="1" hidden="1">
      <c r="A729" s="99" t="str">
        <f>Invoice!F732</f>
        <v>Exchange rate :</v>
      </c>
      <c r="B729" s="78">
        <f>Invoice!C732</f>
        <v>0</v>
      </c>
      <c r="C729" s="79">
        <f>Invoice!B732</f>
        <v>0</v>
      </c>
      <c r="D729" s="84">
        <f t="shared" si="32"/>
        <v>0</v>
      </c>
      <c r="E729" s="84">
        <f t="shared" si="33"/>
        <v>0</v>
      </c>
      <c r="F729" s="85">
        <f>Invoice!G732</f>
        <v>0</v>
      </c>
      <c r="G729" s="86">
        <f t="shared" si="34"/>
        <v>0</v>
      </c>
    </row>
    <row r="730" spans="1:7" s="83" customFormat="1" hidden="1">
      <c r="A730" s="99" t="str">
        <f>Invoice!F733</f>
        <v>Exchange rate :</v>
      </c>
      <c r="B730" s="78">
        <f>Invoice!C733</f>
        <v>0</v>
      </c>
      <c r="C730" s="79">
        <f>Invoice!B733</f>
        <v>0</v>
      </c>
      <c r="D730" s="84">
        <f t="shared" si="32"/>
        <v>0</v>
      </c>
      <c r="E730" s="84">
        <f t="shared" si="33"/>
        <v>0</v>
      </c>
      <c r="F730" s="85">
        <f>Invoice!G733</f>
        <v>0</v>
      </c>
      <c r="G730" s="86">
        <f t="shared" si="34"/>
        <v>0</v>
      </c>
    </row>
    <row r="731" spans="1:7" s="83" customFormat="1" hidden="1">
      <c r="A731" s="99" t="str">
        <f>Invoice!F734</f>
        <v>Exchange rate :</v>
      </c>
      <c r="B731" s="78">
        <f>Invoice!C734</f>
        <v>0</v>
      </c>
      <c r="C731" s="79">
        <f>Invoice!B734</f>
        <v>0</v>
      </c>
      <c r="D731" s="84">
        <f t="shared" si="32"/>
        <v>0</v>
      </c>
      <c r="E731" s="84">
        <f t="shared" si="33"/>
        <v>0</v>
      </c>
      <c r="F731" s="85">
        <f>Invoice!G734</f>
        <v>0</v>
      </c>
      <c r="G731" s="86">
        <f t="shared" si="34"/>
        <v>0</v>
      </c>
    </row>
    <row r="732" spans="1:7" s="83" customFormat="1" hidden="1">
      <c r="A732" s="99" t="str">
        <f>Invoice!F735</f>
        <v>Exchange rate :</v>
      </c>
      <c r="B732" s="78">
        <f>Invoice!C735</f>
        <v>0</v>
      </c>
      <c r="C732" s="79">
        <f>Invoice!B735</f>
        <v>0</v>
      </c>
      <c r="D732" s="84">
        <f t="shared" si="32"/>
        <v>0</v>
      </c>
      <c r="E732" s="84">
        <f t="shared" si="33"/>
        <v>0</v>
      </c>
      <c r="F732" s="85">
        <f>Invoice!G735</f>
        <v>0</v>
      </c>
      <c r="G732" s="86">
        <f t="shared" si="34"/>
        <v>0</v>
      </c>
    </row>
    <row r="733" spans="1:7" s="83" customFormat="1" hidden="1">
      <c r="A733" s="99" t="str">
        <f>Invoice!F736</f>
        <v>Exchange rate :</v>
      </c>
      <c r="B733" s="78">
        <f>Invoice!C736</f>
        <v>0</v>
      </c>
      <c r="C733" s="79">
        <f>Invoice!B736</f>
        <v>0</v>
      </c>
      <c r="D733" s="84">
        <f t="shared" si="32"/>
        <v>0</v>
      </c>
      <c r="E733" s="84">
        <f t="shared" si="33"/>
        <v>0</v>
      </c>
      <c r="F733" s="85">
        <f>Invoice!G736</f>
        <v>0</v>
      </c>
      <c r="G733" s="86">
        <f t="shared" si="34"/>
        <v>0</v>
      </c>
    </row>
    <row r="734" spans="1:7" s="83" customFormat="1" hidden="1">
      <c r="A734" s="99" t="str">
        <f>Invoice!F737</f>
        <v>Exchange rate :</v>
      </c>
      <c r="B734" s="78">
        <f>Invoice!C737</f>
        <v>0</v>
      </c>
      <c r="C734" s="79">
        <f>Invoice!B737</f>
        <v>0</v>
      </c>
      <c r="D734" s="84">
        <f t="shared" si="32"/>
        <v>0</v>
      </c>
      <c r="E734" s="84">
        <f t="shared" si="33"/>
        <v>0</v>
      </c>
      <c r="F734" s="85">
        <f>Invoice!G737</f>
        <v>0</v>
      </c>
      <c r="G734" s="86">
        <f t="shared" si="34"/>
        <v>0</v>
      </c>
    </row>
    <row r="735" spans="1:7" s="83" customFormat="1" hidden="1">
      <c r="A735" s="99" t="str">
        <f>Invoice!F738</f>
        <v>Exchange rate :</v>
      </c>
      <c r="B735" s="78">
        <f>Invoice!C738</f>
        <v>0</v>
      </c>
      <c r="C735" s="79">
        <f>Invoice!B738</f>
        <v>0</v>
      </c>
      <c r="D735" s="84">
        <f t="shared" si="32"/>
        <v>0</v>
      </c>
      <c r="E735" s="84">
        <f t="shared" si="33"/>
        <v>0</v>
      </c>
      <c r="F735" s="85">
        <f>Invoice!G738</f>
        <v>0</v>
      </c>
      <c r="G735" s="86">
        <f t="shared" si="34"/>
        <v>0</v>
      </c>
    </row>
    <row r="736" spans="1:7" s="83" customFormat="1" hidden="1">
      <c r="A736" s="99" t="str">
        <f>Invoice!F739</f>
        <v>Exchange rate :</v>
      </c>
      <c r="B736" s="78">
        <f>Invoice!C739</f>
        <v>0</v>
      </c>
      <c r="C736" s="79">
        <f>Invoice!B739</f>
        <v>0</v>
      </c>
      <c r="D736" s="84">
        <f t="shared" si="32"/>
        <v>0</v>
      </c>
      <c r="E736" s="84">
        <f t="shared" si="33"/>
        <v>0</v>
      </c>
      <c r="F736" s="85">
        <f>Invoice!G739</f>
        <v>0</v>
      </c>
      <c r="G736" s="86">
        <f t="shared" si="34"/>
        <v>0</v>
      </c>
    </row>
    <row r="737" spans="1:7" s="83" customFormat="1" hidden="1">
      <c r="A737" s="99" t="str">
        <f>Invoice!F740</f>
        <v>Exchange rate :</v>
      </c>
      <c r="B737" s="78">
        <f>Invoice!C740</f>
        <v>0</v>
      </c>
      <c r="C737" s="79">
        <f>Invoice!B740</f>
        <v>0</v>
      </c>
      <c r="D737" s="84">
        <f t="shared" si="32"/>
        <v>0</v>
      </c>
      <c r="E737" s="84">
        <f t="shared" si="33"/>
        <v>0</v>
      </c>
      <c r="F737" s="85">
        <f>Invoice!G740</f>
        <v>0</v>
      </c>
      <c r="G737" s="86">
        <f t="shared" si="34"/>
        <v>0</v>
      </c>
    </row>
    <row r="738" spans="1:7" s="83" customFormat="1" hidden="1">
      <c r="A738" s="99" t="str">
        <f>Invoice!F741</f>
        <v>Exchange rate :</v>
      </c>
      <c r="B738" s="78">
        <f>Invoice!C741</f>
        <v>0</v>
      </c>
      <c r="C738" s="79">
        <f>Invoice!B741</f>
        <v>0</v>
      </c>
      <c r="D738" s="84">
        <f t="shared" si="32"/>
        <v>0</v>
      </c>
      <c r="E738" s="84">
        <f t="shared" si="33"/>
        <v>0</v>
      </c>
      <c r="F738" s="85">
        <f>Invoice!G741</f>
        <v>0</v>
      </c>
      <c r="G738" s="86">
        <f t="shared" si="34"/>
        <v>0</v>
      </c>
    </row>
    <row r="739" spans="1:7" s="83" customFormat="1" hidden="1">
      <c r="A739" s="99" t="str">
        <f>Invoice!F742</f>
        <v>Exchange rate :</v>
      </c>
      <c r="B739" s="78">
        <f>Invoice!C742</f>
        <v>0</v>
      </c>
      <c r="C739" s="79">
        <f>Invoice!B742</f>
        <v>0</v>
      </c>
      <c r="D739" s="84">
        <f t="shared" si="32"/>
        <v>0</v>
      </c>
      <c r="E739" s="84">
        <f t="shared" si="33"/>
        <v>0</v>
      </c>
      <c r="F739" s="85">
        <f>Invoice!G742</f>
        <v>0</v>
      </c>
      <c r="G739" s="86">
        <f t="shared" si="34"/>
        <v>0</v>
      </c>
    </row>
    <row r="740" spans="1:7" s="83" customFormat="1" hidden="1">
      <c r="A740" s="99" t="str">
        <f>Invoice!F743</f>
        <v>Exchange rate :</v>
      </c>
      <c r="B740" s="78">
        <f>Invoice!C743</f>
        <v>0</v>
      </c>
      <c r="C740" s="79">
        <f>Invoice!B743</f>
        <v>0</v>
      </c>
      <c r="D740" s="84">
        <f t="shared" si="32"/>
        <v>0</v>
      </c>
      <c r="E740" s="84">
        <f t="shared" si="33"/>
        <v>0</v>
      </c>
      <c r="F740" s="85">
        <f>Invoice!G743</f>
        <v>0</v>
      </c>
      <c r="G740" s="86">
        <f t="shared" si="34"/>
        <v>0</v>
      </c>
    </row>
    <row r="741" spans="1:7" s="83" customFormat="1" hidden="1">
      <c r="A741" s="99" t="str">
        <f>Invoice!F744</f>
        <v>Exchange rate :</v>
      </c>
      <c r="B741" s="78">
        <f>Invoice!C744</f>
        <v>0</v>
      </c>
      <c r="C741" s="79">
        <f>Invoice!B744</f>
        <v>0</v>
      </c>
      <c r="D741" s="84">
        <f t="shared" si="32"/>
        <v>0</v>
      </c>
      <c r="E741" s="84">
        <f t="shared" si="33"/>
        <v>0</v>
      </c>
      <c r="F741" s="85">
        <f>Invoice!G744</f>
        <v>0</v>
      </c>
      <c r="G741" s="86">
        <f t="shared" si="34"/>
        <v>0</v>
      </c>
    </row>
    <row r="742" spans="1:7" s="83" customFormat="1" hidden="1">
      <c r="A742" s="99" t="str">
        <f>Invoice!F745</f>
        <v>Exchange rate :</v>
      </c>
      <c r="B742" s="78">
        <f>Invoice!C745</f>
        <v>0</v>
      </c>
      <c r="C742" s="79">
        <f>Invoice!B745</f>
        <v>0</v>
      </c>
      <c r="D742" s="84">
        <f t="shared" si="32"/>
        <v>0</v>
      </c>
      <c r="E742" s="84">
        <f t="shared" si="33"/>
        <v>0</v>
      </c>
      <c r="F742" s="85">
        <f>Invoice!G745</f>
        <v>0</v>
      </c>
      <c r="G742" s="86">
        <f t="shared" si="34"/>
        <v>0</v>
      </c>
    </row>
    <row r="743" spans="1:7" s="83" customFormat="1" hidden="1">
      <c r="A743" s="99" t="str">
        <f>Invoice!F746</f>
        <v>Exchange rate :</v>
      </c>
      <c r="B743" s="78">
        <f>Invoice!C746</f>
        <v>0</v>
      </c>
      <c r="C743" s="79">
        <f>Invoice!B746</f>
        <v>0</v>
      </c>
      <c r="D743" s="84">
        <f t="shared" si="32"/>
        <v>0</v>
      </c>
      <c r="E743" s="84">
        <f t="shared" si="33"/>
        <v>0</v>
      </c>
      <c r="F743" s="85">
        <f>Invoice!G746</f>
        <v>0</v>
      </c>
      <c r="G743" s="86">
        <f t="shared" si="34"/>
        <v>0</v>
      </c>
    </row>
    <row r="744" spans="1:7" s="83" customFormat="1" hidden="1">
      <c r="A744" s="99" t="str">
        <f>Invoice!F747</f>
        <v>Exchange rate :</v>
      </c>
      <c r="B744" s="78">
        <f>Invoice!C747</f>
        <v>0</v>
      </c>
      <c r="C744" s="79">
        <f>Invoice!B747</f>
        <v>0</v>
      </c>
      <c r="D744" s="84">
        <f t="shared" si="32"/>
        <v>0</v>
      </c>
      <c r="E744" s="84">
        <f t="shared" si="33"/>
        <v>0</v>
      </c>
      <c r="F744" s="85">
        <f>Invoice!G747</f>
        <v>0</v>
      </c>
      <c r="G744" s="86">
        <f t="shared" si="34"/>
        <v>0</v>
      </c>
    </row>
    <row r="745" spans="1:7" s="83" customFormat="1" hidden="1">
      <c r="A745" s="99" t="str">
        <f>Invoice!F748</f>
        <v>Exchange rate :</v>
      </c>
      <c r="B745" s="78">
        <f>Invoice!C748</f>
        <v>0</v>
      </c>
      <c r="C745" s="79">
        <f>Invoice!B748</f>
        <v>0</v>
      </c>
      <c r="D745" s="84">
        <f t="shared" si="32"/>
        <v>0</v>
      </c>
      <c r="E745" s="84">
        <f t="shared" si="33"/>
        <v>0</v>
      </c>
      <c r="F745" s="85">
        <f>Invoice!G748</f>
        <v>0</v>
      </c>
      <c r="G745" s="86">
        <f t="shared" si="34"/>
        <v>0</v>
      </c>
    </row>
    <row r="746" spans="1:7" s="83" customFormat="1" hidden="1">
      <c r="A746" s="99" t="str">
        <f>Invoice!F749</f>
        <v>Exchange rate :</v>
      </c>
      <c r="B746" s="78">
        <f>Invoice!C749</f>
        <v>0</v>
      </c>
      <c r="C746" s="79">
        <f>Invoice!B749</f>
        <v>0</v>
      </c>
      <c r="D746" s="84">
        <f t="shared" si="32"/>
        <v>0</v>
      </c>
      <c r="E746" s="84">
        <f t="shared" si="33"/>
        <v>0</v>
      </c>
      <c r="F746" s="85">
        <f>Invoice!G749</f>
        <v>0</v>
      </c>
      <c r="G746" s="86">
        <f t="shared" si="34"/>
        <v>0</v>
      </c>
    </row>
    <row r="747" spans="1:7" s="83" customFormat="1" hidden="1">
      <c r="A747" s="99" t="str">
        <f>Invoice!F750</f>
        <v>Exchange rate :</v>
      </c>
      <c r="B747" s="78">
        <f>Invoice!C750</f>
        <v>0</v>
      </c>
      <c r="C747" s="79">
        <f>Invoice!B750</f>
        <v>0</v>
      </c>
      <c r="D747" s="84">
        <f t="shared" si="32"/>
        <v>0</v>
      </c>
      <c r="E747" s="84">
        <f t="shared" si="33"/>
        <v>0</v>
      </c>
      <c r="F747" s="85">
        <f>Invoice!G750</f>
        <v>0</v>
      </c>
      <c r="G747" s="86">
        <f t="shared" si="34"/>
        <v>0</v>
      </c>
    </row>
    <row r="748" spans="1:7" s="83" customFormat="1" hidden="1">
      <c r="A748" s="99" t="str">
        <f>Invoice!F751</f>
        <v>Exchange rate :</v>
      </c>
      <c r="B748" s="78">
        <f>Invoice!C751</f>
        <v>0</v>
      </c>
      <c r="C748" s="79">
        <f>Invoice!B751</f>
        <v>0</v>
      </c>
      <c r="D748" s="84">
        <f t="shared" si="32"/>
        <v>0</v>
      </c>
      <c r="E748" s="84">
        <f t="shared" si="33"/>
        <v>0</v>
      </c>
      <c r="F748" s="85">
        <f>Invoice!G751</f>
        <v>0</v>
      </c>
      <c r="G748" s="86">
        <f t="shared" si="34"/>
        <v>0</v>
      </c>
    </row>
    <row r="749" spans="1:7" s="83" customFormat="1" hidden="1">
      <c r="A749" s="99" t="str">
        <f>Invoice!F752</f>
        <v>Exchange rate :</v>
      </c>
      <c r="B749" s="78">
        <f>Invoice!C752</f>
        <v>0</v>
      </c>
      <c r="C749" s="79">
        <f>Invoice!B752</f>
        <v>0</v>
      </c>
      <c r="D749" s="84">
        <f t="shared" si="32"/>
        <v>0</v>
      </c>
      <c r="E749" s="84">
        <f t="shared" si="33"/>
        <v>0</v>
      </c>
      <c r="F749" s="85">
        <f>Invoice!G752</f>
        <v>0</v>
      </c>
      <c r="G749" s="86">
        <f t="shared" si="34"/>
        <v>0</v>
      </c>
    </row>
    <row r="750" spans="1:7" s="83" customFormat="1" hidden="1">
      <c r="A750" s="99" t="str">
        <f>Invoice!F753</f>
        <v>Exchange rate :</v>
      </c>
      <c r="B750" s="78">
        <f>Invoice!C753</f>
        <v>0</v>
      </c>
      <c r="C750" s="79">
        <f>Invoice!B753</f>
        <v>0</v>
      </c>
      <c r="D750" s="84">
        <f t="shared" si="32"/>
        <v>0</v>
      </c>
      <c r="E750" s="84">
        <f t="shared" si="33"/>
        <v>0</v>
      </c>
      <c r="F750" s="85">
        <f>Invoice!G753</f>
        <v>0</v>
      </c>
      <c r="G750" s="86">
        <f t="shared" si="34"/>
        <v>0</v>
      </c>
    </row>
    <row r="751" spans="1:7" s="83" customFormat="1" hidden="1">
      <c r="A751" s="99" t="str">
        <f>Invoice!F754</f>
        <v>Exchange rate :</v>
      </c>
      <c r="B751" s="78">
        <f>Invoice!C754</f>
        <v>0</v>
      </c>
      <c r="C751" s="79">
        <f>Invoice!B754</f>
        <v>0</v>
      </c>
      <c r="D751" s="84">
        <f t="shared" si="32"/>
        <v>0</v>
      </c>
      <c r="E751" s="84">
        <f t="shared" si="33"/>
        <v>0</v>
      </c>
      <c r="F751" s="85">
        <f>Invoice!G754</f>
        <v>0</v>
      </c>
      <c r="G751" s="86">
        <f t="shared" si="34"/>
        <v>0</v>
      </c>
    </row>
    <row r="752" spans="1:7" s="83" customFormat="1" hidden="1">
      <c r="A752" s="99" t="str">
        <f>Invoice!F755</f>
        <v>Exchange rate :</v>
      </c>
      <c r="B752" s="78">
        <f>Invoice!C755</f>
        <v>0</v>
      </c>
      <c r="C752" s="79">
        <f>Invoice!B755</f>
        <v>0</v>
      </c>
      <c r="D752" s="84">
        <f t="shared" si="32"/>
        <v>0</v>
      </c>
      <c r="E752" s="84">
        <f t="shared" si="33"/>
        <v>0</v>
      </c>
      <c r="F752" s="85">
        <f>Invoice!G755</f>
        <v>0</v>
      </c>
      <c r="G752" s="86">
        <f t="shared" si="34"/>
        <v>0</v>
      </c>
    </row>
    <row r="753" spans="1:7" s="83" customFormat="1" hidden="1">
      <c r="A753" s="99" t="str">
        <f>Invoice!F756</f>
        <v>Exchange rate :</v>
      </c>
      <c r="B753" s="78">
        <f>Invoice!C756</f>
        <v>0</v>
      </c>
      <c r="C753" s="79">
        <f>Invoice!B756</f>
        <v>0</v>
      </c>
      <c r="D753" s="84">
        <f t="shared" si="32"/>
        <v>0</v>
      </c>
      <c r="E753" s="84">
        <f t="shared" si="33"/>
        <v>0</v>
      </c>
      <c r="F753" s="85">
        <f>Invoice!G756</f>
        <v>0</v>
      </c>
      <c r="G753" s="86">
        <f t="shared" si="34"/>
        <v>0</v>
      </c>
    </row>
    <row r="754" spans="1:7" s="83" customFormat="1" hidden="1">
      <c r="A754" s="99" t="str">
        <f>Invoice!F757</f>
        <v>Exchange rate :</v>
      </c>
      <c r="B754" s="78">
        <f>Invoice!C757</f>
        <v>0</v>
      </c>
      <c r="C754" s="79">
        <f>Invoice!B757</f>
        <v>0</v>
      </c>
      <c r="D754" s="84">
        <f t="shared" si="32"/>
        <v>0</v>
      </c>
      <c r="E754" s="84">
        <f t="shared" si="33"/>
        <v>0</v>
      </c>
      <c r="F754" s="85">
        <f>Invoice!G757</f>
        <v>0</v>
      </c>
      <c r="G754" s="86">
        <f t="shared" si="34"/>
        <v>0</v>
      </c>
    </row>
    <row r="755" spans="1:7" s="83" customFormat="1" hidden="1">
      <c r="A755" s="99" t="str">
        <f>Invoice!F758</f>
        <v>Exchange rate :</v>
      </c>
      <c r="B755" s="78">
        <f>Invoice!C758</f>
        <v>0</v>
      </c>
      <c r="C755" s="79">
        <f>Invoice!B758</f>
        <v>0</v>
      </c>
      <c r="D755" s="84">
        <f t="shared" si="32"/>
        <v>0</v>
      </c>
      <c r="E755" s="84">
        <f t="shared" si="33"/>
        <v>0</v>
      </c>
      <c r="F755" s="85">
        <f>Invoice!G758</f>
        <v>0</v>
      </c>
      <c r="G755" s="86">
        <f t="shared" si="34"/>
        <v>0</v>
      </c>
    </row>
    <row r="756" spans="1:7" s="83" customFormat="1" hidden="1">
      <c r="A756" s="99" t="str">
        <f>Invoice!F759</f>
        <v>Exchange rate :</v>
      </c>
      <c r="B756" s="78">
        <f>Invoice!C759</f>
        <v>0</v>
      </c>
      <c r="C756" s="79">
        <f>Invoice!B759</f>
        <v>0</v>
      </c>
      <c r="D756" s="84">
        <f t="shared" si="32"/>
        <v>0</v>
      </c>
      <c r="E756" s="84">
        <f t="shared" si="33"/>
        <v>0</v>
      </c>
      <c r="F756" s="85">
        <f>Invoice!G759</f>
        <v>0</v>
      </c>
      <c r="G756" s="86">
        <f t="shared" si="34"/>
        <v>0</v>
      </c>
    </row>
    <row r="757" spans="1:7" s="83" customFormat="1" hidden="1">
      <c r="A757" s="99" t="str">
        <f>Invoice!F760</f>
        <v>Exchange rate :</v>
      </c>
      <c r="B757" s="78">
        <f>Invoice!C760</f>
        <v>0</v>
      </c>
      <c r="C757" s="79">
        <f>Invoice!B760</f>
        <v>0</v>
      </c>
      <c r="D757" s="84">
        <f t="shared" si="32"/>
        <v>0</v>
      </c>
      <c r="E757" s="84">
        <f t="shared" si="33"/>
        <v>0</v>
      </c>
      <c r="F757" s="85">
        <f>Invoice!G760</f>
        <v>0</v>
      </c>
      <c r="G757" s="86">
        <f t="shared" si="34"/>
        <v>0</v>
      </c>
    </row>
    <row r="758" spans="1:7" s="83" customFormat="1" hidden="1">
      <c r="A758" s="99" t="str">
        <f>Invoice!F761</f>
        <v>Exchange rate :</v>
      </c>
      <c r="B758" s="78">
        <f>Invoice!C761</f>
        <v>0</v>
      </c>
      <c r="C758" s="79">
        <f>Invoice!B761</f>
        <v>0</v>
      </c>
      <c r="D758" s="84">
        <f t="shared" si="32"/>
        <v>0</v>
      </c>
      <c r="E758" s="84">
        <f t="shared" si="33"/>
        <v>0</v>
      </c>
      <c r="F758" s="85">
        <f>Invoice!G761</f>
        <v>0</v>
      </c>
      <c r="G758" s="86">
        <f t="shared" si="34"/>
        <v>0</v>
      </c>
    </row>
    <row r="759" spans="1:7" s="83" customFormat="1" hidden="1">
      <c r="A759" s="99" t="str">
        <f>Invoice!F762</f>
        <v>Exchange rate :</v>
      </c>
      <c r="B759" s="78">
        <f>Invoice!C762</f>
        <v>0</v>
      </c>
      <c r="C759" s="79">
        <f>Invoice!B762</f>
        <v>0</v>
      </c>
      <c r="D759" s="84">
        <f t="shared" si="32"/>
        <v>0</v>
      </c>
      <c r="E759" s="84">
        <f t="shared" si="33"/>
        <v>0</v>
      </c>
      <c r="F759" s="85">
        <f>Invoice!G762</f>
        <v>0</v>
      </c>
      <c r="G759" s="86">
        <f t="shared" si="34"/>
        <v>0</v>
      </c>
    </row>
    <row r="760" spans="1:7" s="83" customFormat="1" hidden="1">
      <c r="A760" s="99" t="str">
        <f>Invoice!F763</f>
        <v>Exchange rate :</v>
      </c>
      <c r="B760" s="78">
        <f>Invoice!C763</f>
        <v>0</v>
      </c>
      <c r="C760" s="79">
        <f>Invoice!B763</f>
        <v>0</v>
      </c>
      <c r="D760" s="84">
        <f t="shared" si="32"/>
        <v>0</v>
      </c>
      <c r="E760" s="84">
        <f t="shared" si="33"/>
        <v>0</v>
      </c>
      <c r="F760" s="85">
        <f>Invoice!G763</f>
        <v>0</v>
      </c>
      <c r="G760" s="86">
        <f t="shared" si="34"/>
        <v>0</v>
      </c>
    </row>
    <row r="761" spans="1:7" s="83" customFormat="1" hidden="1">
      <c r="A761" s="99" t="str">
        <f>Invoice!F764</f>
        <v>Exchange rate :</v>
      </c>
      <c r="B761" s="78">
        <f>Invoice!C764</f>
        <v>0</v>
      </c>
      <c r="C761" s="79">
        <f>Invoice!B764</f>
        <v>0</v>
      </c>
      <c r="D761" s="84">
        <f t="shared" si="32"/>
        <v>0</v>
      </c>
      <c r="E761" s="84">
        <f t="shared" si="33"/>
        <v>0</v>
      </c>
      <c r="F761" s="85">
        <f>Invoice!G764</f>
        <v>0</v>
      </c>
      <c r="G761" s="86">
        <f t="shared" si="34"/>
        <v>0</v>
      </c>
    </row>
    <row r="762" spans="1:7" s="83" customFormat="1" hidden="1">
      <c r="A762" s="99" t="str">
        <f>Invoice!F765</f>
        <v>Exchange rate :</v>
      </c>
      <c r="B762" s="78">
        <f>Invoice!C765</f>
        <v>0</v>
      </c>
      <c r="C762" s="79">
        <f>Invoice!B765</f>
        <v>0</v>
      </c>
      <c r="D762" s="84">
        <f t="shared" si="32"/>
        <v>0</v>
      </c>
      <c r="E762" s="84">
        <f t="shared" si="33"/>
        <v>0</v>
      </c>
      <c r="F762" s="85">
        <f>Invoice!G765</f>
        <v>0</v>
      </c>
      <c r="G762" s="86">
        <f t="shared" si="34"/>
        <v>0</v>
      </c>
    </row>
    <row r="763" spans="1:7" s="83" customFormat="1" hidden="1">
      <c r="A763" s="99" t="str">
        <f>Invoice!F766</f>
        <v>Exchange rate :</v>
      </c>
      <c r="B763" s="78">
        <f>Invoice!C766</f>
        <v>0</v>
      </c>
      <c r="C763" s="79">
        <f>Invoice!B766</f>
        <v>0</v>
      </c>
      <c r="D763" s="84">
        <f t="shared" si="32"/>
        <v>0</v>
      </c>
      <c r="E763" s="84">
        <f t="shared" si="33"/>
        <v>0</v>
      </c>
      <c r="F763" s="85">
        <f>Invoice!G766</f>
        <v>0</v>
      </c>
      <c r="G763" s="86">
        <f t="shared" si="34"/>
        <v>0</v>
      </c>
    </row>
    <row r="764" spans="1:7" s="83" customFormat="1" hidden="1">
      <c r="A764" s="99" t="str">
        <f>Invoice!F767</f>
        <v>Exchange rate :</v>
      </c>
      <c r="B764" s="78">
        <f>Invoice!C767</f>
        <v>0</v>
      </c>
      <c r="C764" s="79">
        <f>Invoice!B767</f>
        <v>0</v>
      </c>
      <c r="D764" s="84">
        <f t="shared" si="32"/>
        <v>0</v>
      </c>
      <c r="E764" s="84">
        <f t="shared" si="33"/>
        <v>0</v>
      </c>
      <c r="F764" s="85">
        <f>Invoice!G767</f>
        <v>0</v>
      </c>
      <c r="G764" s="86">
        <f t="shared" si="34"/>
        <v>0</v>
      </c>
    </row>
    <row r="765" spans="1:7" s="83" customFormat="1" hidden="1">
      <c r="A765" s="99" t="str">
        <f>Invoice!F768</f>
        <v>Exchange rate :</v>
      </c>
      <c r="B765" s="78">
        <f>Invoice!C768</f>
        <v>0</v>
      </c>
      <c r="C765" s="79">
        <f>Invoice!B768</f>
        <v>0</v>
      </c>
      <c r="D765" s="84">
        <f t="shared" si="32"/>
        <v>0</v>
      </c>
      <c r="E765" s="84">
        <f t="shared" si="33"/>
        <v>0</v>
      </c>
      <c r="F765" s="85">
        <f>Invoice!G768</f>
        <v>0</v>
      </c>
      <c r="G765" s="86">
        <f t="shared" si="34"/>
        <v>0</v>
      </c>
    </row>
    <row r="766" spans="1:7" s="83" customFormat="1" hidden="1">
      <c r="A766" s="99" t="str">
        <f>Invoice!F769</f>
        <v>Exchange rate :</v>
      </c>
      <c r="B766" s="78">
        <f>Invoice!C769</f>
        <v>0</v>
      </c>
      <c r="C766" s="79">
        <f>Invoice!B769</f>
        <v>0</v>
      </c>
      <c r="D766" s="84">
        <f t="shared" si="32"/>
        <v>0</v>
      </c>
      <c r="E766" s="84">
        <f t="shared" si="33"/>
        <v>0</v>
      </c>
      <c r="F766" s="85">
        <f>Invoice!G769</f>
        <v>0</v>
      </c>
      <c r="G766" s="86">
        <f t="shared" si="34"/>
        <v>0</v>
      </c>
    </row>
    <row r="767" spans="1:7" s="83" customFormat="1" hidden="1">
      <c r="A767" s="99" t="str">
        <f>Invoice!F770</f>
        <v>Exchange rate :</v>
      </c>
      <c r="B767" s="78">
        <f>Invoice!C770</f>
        <v>0</v>
      </c>
      <c r="C767" s="79">
        <f>Invoice!B770</f>
        <v>0</v>
      </c>
      <c r="D767" s="84">
        <f t="shared" si="32"/>
        <v>0</v>
      </c>
      <c r="E767" s="84">
        <f t="shared" si="33"/>
        <v>0</v>
      </c>
      <c r="F767" s="85">
        <f>Invoice!G770</f>
        <v>0</v>
      </c>
      <c r="G767" s="86">
        <f t="shared" si="34"/>
        <v>0</v>
      </c>
    </row>
    <row r="768" spans="1:7" s="83" customFormat="1" hidden="1">
      <c r="A768" s="99" t="str">
        <f>Invoice!F771</f>
        <v>Exchange rate :</v>
      </c>
      <c r="B768" s="78">
        <f>Invoice!C771</f>
        <v>0</v>
      </c>
      <c r="C768" s="79">
        <f>Invoice!B771</f>
        <v>0</v>
      </c>
      <c r="D768" s="84">
        <f t="shared" ref="D768:D831" si="35">F768/$D$14</f>
        <v>0</v>
      </c>
      <c r="E768" s="84">
        <f t="shared" ref="E768:E831" si="36">G768/$D$14</f>
        <v>0</v>
      </c>
      <c r="F768" s="85">
        <f>Invoice!G771</f>
        <v>0</v>
      </c>
      <c r="G768" s="86">
        <f t="shared" ref="G768:G831" si="37">C768*F768</f>
        <v>0</v>
      </c>
    </row>
    <row r="769" spans="1:7" s="83" customFormat="1" hidden="1">
      <c r="A769" s="99" t="str">
        <f>Invoice!F772</f>
        <v>Exchange rate :</v>
      </c>
      <c r="B769" s="78">
        <f>Invoice!C772</f>
        <v>0</v>
      </c>
      <c r="C769" s="79">
        <f>Invoice!B772</f>
        <v>0</v>
      </c>
      <c r="D769" s="84">
        <f t="shared" si="35"/>
        <v>0</v>
      </c>
      <c r="E769" s="84">
        <f t="shared" si="36"/>
        <v>0</v>
      </c>
      <c r="F769" s="85">
        <f>Invoice!G772</f>
        <v>0</v>
      </c>
      <c r="G769" s="86">
        <f t="shared" si="37"/>
        <v>0</v>
      </c>
    </row>
    <row r="770" spans="1:7" s="83" customFormat="1" hidden="1">
      <c r="A770" s="99" t="str">
        <f>Invoice!F773</f>
        <v>Exchange rate :</v>
      </c>
      <c r="B770" s="78">
        <f>Invoice!C773</f>
        <v>0</v>
      </c>
      <c r="C770" s="79">
        <f>Invoice!B773</f>
        <v>0</v>
      </c>
      <c r="D770" s="84">
        <f t="shared" si="35"/>
        <v>0</v>
      </c>
      <c r="E770" s="84">
        <f t="shared" si="36"/>
        <v>0</v>
      </c>
      <c r="F770" s="85">
        <f>Invoice!G773</f>
        <v>0</v>
      </c>
      <c r="G770" s="86">
        <f t="shared" si="37"/>
        <v>0</v>
      </c>
    </row>
    <row r="771" spans="1:7" s="83" customFormat="1" hidden="1">
      <c r="A771" s="99" t="str">
        <f>Invoice!F774</f>
        <v>Exchange rate :</v>
      </c>
      <c r="B771" s="78">
        <f>Invoice!C774</f>
        <v>0</v>
      </c>
      <c r="C771" s="79">
        <f>Invoice!B774</f>
        <v>0</v>
      </c>
      <c r="D771" s="84">
        <f t="shared" si="35"/>
        <v>0</v>
      </c>
      <c r="E771" s="84">
        <f t="shared" si="36"/>
        <v>0</v>
      </c>
      <c r="F771" s="85">
        <f>Invoice!G774</f>
        <v>0</v>
      </c>
      <c r="G771" s="86">
        <f t="shared" si="37"/>
        <v>0</v>
      </c>
    </row>
    <row r="772" spans="1:7" s="83" customFormat="1" hidden="1">
      <c r="A772" s="99" t="str">
        <f>Invoice!F775</f>
        <v>Exchange rate :</v>
      </c>
      <c r="B772" s="78">
        <f>Invoice!C775</f>
        <v>0</v>
      </c>
      <c r="C772" s="79">
        <f>Invoice!B775</f>
        <v>0</v>
      </c>
      <c r="D772" s="84">
        <f t="shared" si="35"/>
        <v>0</v>
      </c>
      <c r="E772" s="84">
        <f t="shared" si="36"/>
        <v>0</v>
      </c>
      <c r="F772" s="85">
        <f>Invoice!G775</f>
        <v>0</v>
      </c>
      <c r="G772" s="86">
        <f t="shared" si="37"/>
        <v>0</v>
      </c>
    </row>
    <row r="773" spans="1:7" s="83" customFormat="1" hidden="1">
      <c r="A773" s="99" t="str">
        <f>Invoice!F776</f>
        <v>Exchange rate :</v>
      </c>
      <c r="B773" s="78">
        <f>Invoice!C776</f>
        <v>0</v>
      </c>
      <c r="C773" s="79">
        <f>Invoice!B776</f>
        <v>0</v>
      </c>
      <c r="D773" s="84">
        <f t="shared" si="35"/>
        <v>0</v>
      </c>
      <c r="E773" s="84">
        <f t="shared" si="36"/>
        <v>0</v>
      </c>
      <c r="F773" s="85">
        <f>Invoice!G776</f>
        <v>0</v>
      </c>
      <c r="G773" s="86">
        <f t="shared" si="37"/>
        <v>0</v>
      </c>
    </row>
    <row r="774" spans="1:7" s="83" customFormat="1" hidden="1">
      <c r="A774" s="99" t="str">
        <f>Invoice!F777</f>
        <v>Exchange rate :</v>
      </c>
      <c r="B774" s="78">
        <f>Invoice!C777</f>
        <v>0</v>
      </c>
      <c r="C774" s="79">
        <f>Invoice!B777</f>
        <v>0</v>
      </c>
      <c r="D774" s="84">
        <f t="shared" si="35"/>
        <v>0</v>
      </c>
      <c r="E774" s="84">
        <f t="shared" si="36"/>
        <v>0</v>
      </c>
      <c r="F774" s="85">
        <f>Invoice!G777</f>
        <v>0</v>
      </c>
      <c r="G774" s="86">
        <f t="shared" si="37"/>
        <v>0</v>
      </c>
    </row>
    <row r="775" spans="1:7" s="83" customFormat="1" hidden="1">
      <c r="A775" s="99" t="str">
        <f>Invoice!F778</f>
        <v>Exchange rate :</v>
      </c>
      <c r="B775" s="78">
        <f>Invoice!C778</f>
        <v>0</v>
      </c>
      <c r="C775" s="79">
        <f>Invoice!B778</f>
        <v>0</v>
      </c>
      <c r="D775" s="84">
        <f t="shared" si="35"/>
        <v>0</v>
      </c>
      <c r="E775" s="84">
        <f t="shared" si="36"/>
        <v>0</v>
      </c>
      <c r="F775" s="85">
        <f>Invoice!G778</f>
        <v>0</v>
      </c>
      <c r="G775" s="86">
        <f t="shared" si="37"/>
        <v>0</v>
      </c>
    </row>
    <row r="776" spans="1:7" s="83" customFormat="1" hidden="1">
      <c r="A776" s="99" t="str">
        <f>Invoice!F779</f>
        <v>Exchange rate :</v>
      </c>
      <c r="B776" s="78">
        <f>Invoice!C779</f>
        <v>0</v>
      </c>
      <c r="C776" s="79">
        <f>Invoice!B779</f>
        <v>0</v>
      </c>
      <c r="D776" s="84">
        <f t="shared" si="35"/>
        <v>0</v>
      </c>
      <c r="E776" s="84">
        <f t="shared" si="36"/>
        <v>0</v>
      </c>
      <c r="F776" s="85">
        <f>Invoice!G779</f>
        <v>0</v>
      </c>
      <c r="G776" s="86">
        <f t="shared" si="37"/>
        <v>0</v>
      </c>
    </row>
    <row r="777" spans="1:7" s="83" customFormat="1" hidden="1">
      <c r="A777" s="99" t="str">
        <f>Invoice!F780</f>
        <v>Exchange rate :</v>
      </c>
      <c r="B777" s="78">
        <f>Invoice!C780</f>
        <v>0</v>
      </c>
      <c r="C777" s="79">
        <f>Invoice!B780</f>
        <v>0</v>
      </c>
      <c r="D777" s="84">
        <f t="shared" si="35"/>
        <v>0</v>
      </c>
      <c r="E777" s="84">
        <f t="shared" si="36"/>
        <v>0</v>
      </c>
      <c r="F777" s="85">
        <f>Invoice!G780</f>
        <v>0</v>
      </c>
      <c r="G777" s="86">
        <f t="shared" si="37"/>
        <v>0</v>
      </c>
    </row>
    <row r="778" spans="1:7" s="83" customFormat="1" hidden="1">
      <c r="A778" s="99" t="str">
        <f>Invoice!F781</f>
        <v>Exchange rate :</v>
      </c>
      <c r="B778" s="78">
        <f>Invoice!C781</f>
        <v>0</v>
      </c>
      <c r="C778" s="79">
        <f>Invoice!B781</f>
        <v>0</v>
      </c>
      <c r="D778" s="84">
        <f t="shared" si="35"/>
        <v>0</v>
      </c>
      <c r="E778" s="84">
        <f t="shared" si="36"/>
        <v>0</v>
      </c>
      <c r="F778" s="85">
        <f>Invoice!G781</f>
        <v>0</v>
      </c>
      <c r="G778" s="86">
        <f t="shared" si="37"/>
        <v>0</v>
      </c>
    </row>
    <row r="779" spans="1:7" s="83" customFormat="1" hidden="1">
      <c r="A779" s="99" t="str">
        <f>Invoice!F782</f>
        <v>Exchange rate :</v>
      </c>
      <c r="B779" s="78">
        <f>Invoice!C782</f>
        <v>0</v>
      </c>
      <c r="C779" s="79">
        <f>Invoice!B782</f>
        <v>0</v>
      </c>
      <c r="D779" s="84">
        <f t="shared" si="35"/>
        <v>0</v>
      </c>
      <c r="E779" s="84">
        <f t="shared" si="36"/>
        <v>0</v>
      </c>
      <c r="F779" s="85">
        <f>Invoice!G782</f>
        <v>0</v>
      </c>
      <c r="G779" s="86">
        <f t="shared" si="37"/>
        <v>0</v>
      </c>
    </row>
    <row r="780" spans="1:7" s="83" customFormat="1" hidden="1">
      <c r="A780" s="99" t="str">
        <f>Invoice!F783</f>
        <v>Exchange rate :</v>
      </c>
      <c r="B780" s="78">
        <f>Invoice!C783</f>
        <v>0</v>
      </c>
      <c r="C780" s="79">
        <f>Invoice!B783</f>
        <v>0</v>
      </c>
      <c r="D780" s="84">
        <f t="shared" si="35"/>
        <v>0</v>
      </c>
      <c r="E780" s="84">
        <f t="shared" si="36"/>
        <v>0</v>
      </c>
      <c r="F780" s="85">
        <f>Invoice!G783</f>
        <v>0</v>
      </c>
      <c r="G780" s="86">
        <f t="shared" si="37"/>
        <v>0</v>
      </c>
    </row>
    <row r="781" spans="1:7" s="83" customFormat="1" hidden="1">
      <c r="A781" s="99" t="str">
        <f>Invoice!F784</f>
        <v>Exchange rate :</v>
      </c>
      <c r="B781" s="78">
        <f>Invoice!C784</f>
        <v>0</v>
      </c>
      <c r="C781" s="79">
        <f>Invoice!B784</f>
        <v>0</v>
      </c>
      <c r="D781" s="84">
        <f t="shared" si="35"/>
        <v>0</v>
      </c>
      <c r="E781" s="84">
        <f t="shared" si="36"/>
        <v>0</v>
      </c>
      <c r="F781" s="85">
        <f>Invoice!G784</f>
        <v>0</v>
      </c>
      <c r="G781" s="86">
        <f t="shared" si="37"/>
        <v>0</v>
      </c>
    </row>
    <row r="782" spans="1:7" s="83" customFormat="1" hidden="1">
      <c r="A782" s="99" t="str">
        <f>Invoice!F785</f>
        <v>Exchange rate :</v>
      </c>
      <c r="B782" s="78">
        <f>Invoice!C785</f>
        <v>0</v>
      </c>
      <c r="C782" s="79">
        <f>Invoice!B785</f>
        <v>0</v>
      </c>
      <c r="D782" s="84">
        <f t="shared" si="35"/>
        <v>0</v>
      </c>
      <c r="E782" s="84">
        <f t="shared" si="36"/>
        <v>0</v>
      </c>
      <c r="F782" s="85">
        <f>Invoice!G785</f>
        <v>0</v>
      </c>
      <c r="G782" s="86">
        <f t="shared" si="37"/>
        <v>0</v>
      </c>
    </row>
    <row r="783" spans="1:7" s="83" customFormat="1" hidden="1">
      <c r="A783" s="99" t="str">
        <f>Invoice!F786</f>
        <v>Exchange rate :</v>
      </c>
      <c r="B783" s="78">
        <f>Invoice!C786</f>
        <v>0</v>
      </c>
      <c r="C783" s="79">
        <f>Invoice!B786</f>
        <v>0</v>
      </c>
      <c r="D783" s="84">
        <f t="shared" si="35"/>
        <v>0</v>
      </c>
      <c r="E783" s="84">
        <f t="shared" si="36"/>
        <v>0</v>
      </c>
      <c r="F783" s="85">
        <f>Invoice!G786</f>
        <v>0</v>
      </c>
      <c r="G783" s="86">
        <f t="shared" si="37"/>
        <v>0</v>
      </c>
    </row>
    <row r="784" spans="1:7" s="83" customFormat="1" hidden="1">
      <c r="A784" s="99" t="str">
        <f>Invoice!F787</f>
        <v>Exchange rate :</v>
      </c>
      <c r="B784" s="78">
        <f>Invoice!C787</f>
        <v>0</v>
      </c>
      <c r="C784" s="79">
        <f>Invoice!B787</f>
        <v>0</v>
      </c>
      <c r="D784" s="84">
        <f t="shared" si="35"/>
        <v>0</v>
      </c>
      <c r="E784" s="84">
        <f t="shared" si="36"/>
        <v>0</v>
      </c>
      <c r="F784" s="85">
        <f>Invoice!G787</f>
        <v>0</v>
      </c>
      <c r="G784" s="86">
        <f t="shared" si="37"/>
        <v>0</v>
      </c>
    </row>
    <row r="785" spans="1:7" s="83" customFormat="1" hidden="1">
      <c r="A785" s="99" t="str">
        <f>Invoice!F788</f>
        <v>Exchange rate :</v>
      </c>
      <c r="B785" s="78">
        <f>Invoice!C788</f>
        <v>0</v>
      </c>
      <c r="C785" s="79">
        <f>Invoice!B788</f>
        <v>0</v>
      </c>
      <c r="D785" s="84">
        <f t="shared" si="35"/>
        <v>0</v>
      </c>
      <c r="E785" s="84">
        <f t="shared" si="36"/>
        <v>0</v>
      </c>
      <c r="F785" s="85">
        <f>Invoice!G788</f>
        <v>0</v>
      </c>
      <c r="G785" s="86">
        <f t="shared" si="37"/>
        <v>0</v>
      </c>
    </row>
    <row r="786" spans="1:7" s="83" customFormat="1" hidden="1">
      <c r="A786" s="99" t="str">
        <f>Invoice!F789</f>
        <v>Exchange rate :</v>
      </c>
      <c r="B786" s="78">
        <f>Invoice!C789</f>
        <v>0</v>
      </c>
      <c r="C786" s="79">
        <f>Invoice!B789</f>
        <v>0</v>
      </c>
      <c r="D786" s="84">
        <f t="shared" si="35"/>
        <v>0</v>
      </c>
      <c r="E786" s="84">
        <f t="shared" si="36"/>
        <v>0</v>
      </c>
      <c r="F786" s="85">
        <f>Invoice!G789</f>
        <v>0</v>
      </c>
      <c r="G786" s="86">
        <f t="shared" si="37"/>
        <v>0</v>
      </c>
    </row>
    <row r="787" spans="1:7" s="83" customFormat="1" hidden="1">
      <c r="A787" s="99" t="str">
        <f>Invoice!F790</f>
        <v>Exchange rate :</v>
      </c>
      <c r="B787" s="78">
        <f>Invoice!C790</f>
        <v>0</v>
      </c>
      <c r="C787" s="79">
        <f>Invoice!B790</f>
        <v>0</v>
      </c>
      <c r="D787" s="84">
        <f t="shared" si="35"/>
        <v>0</v>
      </c>
      <c r="E787" s="84">
        <f t="shared" si="36"/>
        <v>0</v>
      </c>
      <c r="F787" s="85">
        <f>Invoice!G790</f>
        <v>0</v>
      </c>
      <c r="G787" s="86">
        <f t="shared" si="37"/>
        <v>0</v>
      </c>
    </row>
    <row r="788" spans="1:7" s="83" customFormat="1" hidden="1">
      <c r="A788" s="99" t="str">
        <f>Invoice!F791</f>
        <v>Exchange rate :</v>
      </c>
      <c r="B788" s="78">
        <f>Invoice!C791</f>
        <v>0</v>
      </c>
      <c r="C788" s="79">
        <f>Invoice!B791</f>
        <v>0</v>
      </c>
      <c r="D788" s="84">
        <f t="shared" si="35"/>
        <v>0</v>
      </c>
      <c r="E788" s="84">
        <f t="shared" si="36"/>
        <v>0</v>
      </c>
      <c r="F788" s="85">
        <f>Invoice!G791</f>
        <v>0</v>
      </c>
      <c r="G788" s="86">
        <f t="shared" si="37"/>
        <v>0</v>
      </c>
    </row>
    <row r="789" spans="1:7" s="83" customFormat="1" hidden="1">
      <c r="A789" s="99" t="str">
        <f>Invoice!F792</f>
        <v>Exchange rate :</v>
      </c>
      <c r="B789" s="78">
        <f>Invoice!C792</f>
        <v>0</v>
      </c>
      <c r="C789" s="79">
        <f>Invoice!B792</f>
        <v>0</v>
      </c>
      <c r="D789" s="84">
        <f t="shared" si="35"/>
        <v>0</v>
      </c>
      <c r="E789" s="84">
        <f t="shared" si="36"/>
        <v>0</v>
      </c>
      <c r="F789" s="85">
        <f>Invoice!G792</f>
        <v>0</v>
      </c>
      <c r="G789" s="86">
        <f t="shared" si="37"/>
        <v>0</v>
      </c>
    </row>
    <row r="790" spans="1:7" s="83" customFormat="1" hidden="1">
      <c r="A790" s="99" t="str">
        <f>Invoice!F793</f>
        <v>Exchange rate :</v>
      </c>
      <c r="B790" s="78">
        <f>Invoice!C793</f>
        <v>0</v>
      </c>
      <c r="C790" s="79">
        <f>Invoice!B793</f>
        <v>0</v>
      </c>
      <c r="D790" s="84">
        <f t="shared" si="35"/>
        <v>0</v>
      </c>
      <c r="E790" s="84">
        <f t="shared" si="36"/>
        <v>0</v>
      </c>
      <c r="F790" s="85">
        <f>Invoice!G793</f>
        <v>0</v>
      </c>
      <c r="G790" s="86">
        <f t="shared" si="37"/>
        <v>0</v>
      </c>
    </row>
    <row r="791" spans="1:7" s="83" customFormat="1" hidden="1">
      <c r="A791" s="99" t="str">
        <f>Invoice!F794</f>
        <v>Exchange rate :</v>
      </c>
      <c r="B791" s="78">
        <f>Invoice!C794</f>
        <v>0</v>
      </c>
      <c r="C791" s="79">
        <f>Invoice!B794</f>
        <v>0</v>
      </c>
      <c r="D791" s="84">
        <f t="shared" si="35"/>
        <v>0</v>
      </c>
      <c r="E791" s="84">
        <f t="shared" si="36"/>
        <v>0</v>
      </c>
      <c r="F791" s="85">
        <f>Invoice!G794</f>
        <v>0</v>
      </c>
      <c r="G791" s="86">
        <f t="shared" si="37"/>
        <v>0</v>
      </c>
    </row>
    <row r="792" spans="1:7" s="83" customFormat="1" hidden="1">
      <c r="A792" s="99" t="str">
        <f>Invoice!F795</f>
        <v>Exchange rate :</v>
      </c>
      <c r="B792" s="78">
        <f>Invoice!C795</f>
        <v>0</v>
      </c>
      <c r="C792" s="79">
        <f>Invoice!B795</f>
        <v>0</v>
      </c>
      <c r="D792" s="84">
        <f t="shared" si="35"/>
        <v>0</v>
      </c>
      <c r="E792" s="84">
        <f t="shared" si="36"/>
        <v>0</v>
      </c>
      <c r="F792" s="85">
        <f>Invoice!G795</f>
        <v>0</v>
      </c>
      <c r="G792" s="86">
        <f t="shared" si="37"/>
        <v>0</v>
      </c>
    </row>
    <row r="793" spans="1:7" s="83" customFormat="1" hidden="1">
      <c r="A793" s="99" t="str">
        <f>Invoice!F796</f>
        <v>Exchange rate :</v>
      </c>
      <c r="B793" s="78">
        <f>Invoice!C796</f>
        <v>0</v>
      </c>
      <c r="C793" s="79">
        <f>Invoice!B796</f>
        <v>0</v>
      </c>
      <c r="D793" s="84">
        <f t="shared" si="35"/>
        <v>0</v>
      </c>
      <c r="E793" s="84">
        <f t="shared" si="36"/>
        <v>0</v>
      </c>
      <c r="F793" s="85">
        <f>Invoice!G796</f>
        <v>0</v>
      </c>
      <c r="G793" s="86">
        <f t="shared" si="37"/>
        <v>0</v>
      </c>
    </row>
    <row r="794" spans="1:7" s="83" customFormat="1" hidden="1">
      <c r="A794" s="99" t="str">
        <f>Invoice!F797</f>
        <v>Exchange rate :</v>
      </c>
      <c r="B794" s="78">
        <f>Invoice!C797</f>
        <v>0</v>
      </c>
      <c r="C794" s="79">
        <f>Invoice!B797</f>
        <v>0</v>
      </c>
      <c r="D794" s="84">
        <f t="shared" si="35"/>
        <v>0</v>
      </c>
      <c r="E794" s="84">
        <f t="shared" si="36"/>
        <v>0</v>
      </c>
      <c r="F794" s="85">
        <f>Invoice!G797</f>
        <v>0</v>
      </c>
      <c r="G794" s="86">
        <f t="shared" si="37"/>
        <v>0</v>
      </c>
    </row>
    <row r="795" spans="1:7" s="83" customFormat="1" hidden="1">
      <c r="A795" s="99" t="str">
        <f>Invoice!F798</f>
        <v>Exchange rate :</v>
      </c>
      <c r="B795" s="78">
        <f>Invoice!C798</f>
        <v>0</v>
      </c>
      <c r="C795" s="79">
        <f>Invoice!B798</f>
        <v>0</v>
      </c>
      <c r="D795" s="84">
        <f t="shared" si="35"/>
        <v>0</v>
      </c>
      <c r="E795" s="84">
        <f t="shared" si="36"/>
        <v>0</v>
      </c>
      <c r="F795" s="85">
        <f>Invoice!G798</f>
        <v>0</v>
      </c>
      <c r="G795" s="86">
        <f t="shared" si="37"/>
        <v>0</v>
      </c>
    </row>
    <row r="796" spans="1:7" s="83" customFormat="1" hidden="1">
      <c r="A796" s="99" t="str">
        <f>Invoice!F799</f>
        <v>Exchange rate :</v>
      </c>
      <c r="B796" s="78">
        <f>Invoice!C799</f>
        <v>0</v>
      </c>
      <c r="C796" s="79">
        <f>Invoice!B799</f>
        <v>0</v>
      </c>
      <c r="D796" s="84">
        <f t="shared" si="35"/>
        <v>0</v>
      </c>
      <c r="E796" s="84">
        <f t="shared" si="36"/>
        <v>0</v>
      </c>
      <c r="F796" s="85">
        <f>Invoice!G799</f>
        <v>0</v>
      </c>
      <c r="G796" s="86">
        <f t="shared" si="37"/>
        <v>0</v>
      </c>
    </row>
    <row r="797" spans="1:7" s="83" customFormat="1" hidden="1">
      <c r="A797" s="99" t="str">
        <f>Invoice!F800</f>
        <v>Exchange rate :</v>
      </c>
      <c r="B797" s="78">
        <f>Invoice!C800</f>
        <v>0</v>
      </c>
      <c r="C797" s="79">
        <f>Invoice!B800</f>
        <v>0</v>
      </c>
      <c r="D797" s="84">
        <f t="shared" si="35"/>
        <v>0</v>
      </c>
      <c r="E797" s="84">
        <f t="shared" si="36"/>
        <v>0</v>
      </c>
      <c r="F797" s="85">
        <f>Invoice!G800</f>
        <v>0</v>
      </c>
      <c r="G797" s="86">
        <f t="shared" si="37"/>
        <v>0</v>
      </c>
    </row>
    <row r="798" spans="1:7" s="83" customFormat="1" hidden="1">
      <c r="A798" s="99" t="str">
        <f>Invoice!F801</f>
        <v>Exchange rate :</v>
      </c>
      <c r="B798" s="78">
        <f>Invoice!C801</f>
        <v>0</v>
      </c>
      <c r="C798" s="79">
        <f>Invoice!B801</f>
        <v>0</v>
      </c>
      <c r="D798" s="84">
        <f t="shared" si="35"/>
        <v>0</v>
      </c>
      <c r="E798" s="84">
        <f t="shared" si="36"/>
        <v>0</v>
      </c>
      <c r="F798" s="85">
        <f>Invoice!G801</f>
        <v>0</v>
      </c>
      <c r="G798" s="86">
        <f t="shared" si="37"/>
        <v>0</v>
      </c>
    </row>
    <row r="799" spans="1:7" s="83" customFormat="1" hidden="1">
      <c r="A799" s="99" t="str">
        <f>Invoice!F802</f>
        <v>Exchange rate :</v>
      </c>
      <c r="B799" s="78">
        <f>Invoice!C802</f>
        <v>0</v>
      </c>
      <c r="C799" s="79">
        <f>Invoice!B802</f>
        <v>0</v>
      </c>
      <c r="D799" s="84">
        <f t="shared" si="35"/>
        <v>0</v>
      </c>
      <c r="E799" s="84">
        <f t="shared" si="36"/>
        <v>0</v>
      </c>
      <c r="F799" s="85">
        <f>Invoice!G802</f>
        <v>0</v>
      </c>
      <c r="G799" s="86">
        <f t="shared" si="37"/>
        <v>0</v>
      </c>
    </row>
    <row r="800" spans="1:7" s="83" customFormat="1" hidden="1">
      <c r="A800" s="99" t="str">
        <f>Invoice!F803</f>
        <v>Exchange rate :</v>
      </c>
      <c r="B800" s="78">
        <f>Invoice!C803</f>
        <v>0</v>
      </c>
      <c r="C800" s="79">
        <f>Invoice!B803</f>
        <v>0</v>
      </c>
      <c r="D800" s="84">
        <f t="shared" si="35"/>
        <v>0</v>
      </c>
      <c r="E800" s="84">
        <f t="shared" si="36"/>
        <v>0</v>
      </c>
      <c r="F800" s="85">
        <f>Invoice!G803</f>
        <v>0</v>
      </c>
      <c r="G800" s="86">
        <f t="shared" si="37"/>
        <v>0</v>
      </c>
    </row>
    <row r="801" spans="1:7" s="83" customFormat="1" hidden="1">
      <c r="A801" s="99" t="str">
        <f>Invoice!F804</f>
        <v>Exchange rate :</v>
      </c>
      <c r="B801" s="78">
        <f>Invoice!C804</f>
        <v>0</v>
      </c>
      <c r="C801" s="79">
        <f>Invoice!B804</f>
        <v>0</v>
      </c>
      <c r="D801" s="84">
        <f t="shared" si="35"/>
        <v>0</v>
      </c>
      <c r="E801" s="84">
        <f t="shared" si="36"/>
        <v>0</v>
      </c>
      <c r="F801" s="85">
        <f>Invoice!G804</f>
        <v>0</v>
      </c>
      <c r="G801" s="86">
        <f t="shared" si="37"/>
        <v>0</v>
      </c>
    </row>
    <row r="802" spans="1:7" s="83" customFormat="1" hidden="1">
      <c r="A802" s="99" t="str">
        <f>Invoice!F805</f>
        <v>Exchange rate :</v>
      </c>
      <c r="B802" s="78">
        <f>Invoice!C805</f>
        <v>0</v>
      </c>
      <c r="C802" s="79">
        <f>Invoice!B805</f>
        <v>0</v>
      </c>
      <c r="D802" s="84">
        <f t="shared" si="35"/>
        <v>0</v>
      </c>
      <c r="E802" s="84">
        <f t="shared" si="36"/>
        <v>0</v>
      </c>
      <c r="F802" s="85">
        <f>Invoice!G805</f>
        <v>0</v>
      </c>
      <c r="G802" s="86">
        <f t="shared" si="37"/>
        <v>0</v>
      </c>
    </row>
    <row r="803" spans="1:7" s="83" customFormat="1" hidden="1">
      <c r="A803" s="99" t="str">
        <f>Invoice!F806</f>
        <v>Exchange rate :</v>
      </c>
      <c r="B803" s="78">
        <f>Invoice!C806</f>
        <v>0</v>
      </c>
      <c r="C803" s="79">
        <f>Invoice!B806</f>
        <v>0</v>
      </c>
      <c r="D803" s="84">
        <f t="shared" si="35"/>
        <v>0</v>
      </c>
      <c r="E803" s="84">
        <f t="shared" si="36"/>
        <v>0</v>
      </c>
      <c r="F803" s="85">
        <f>Invoice!G806</f>
        <v>0</v>
      </c>
      <c r="G803" s="86">
        <f t="shared" si="37"/>
        <v>0</v>
      </c>
    </row>
    <row r="804" spans="1:7" s="83" customFormat="1" hidden="1">
      <c r="A804" s="99" t="str">
        <f>Invoice!F807</f>
        <v>Exchange rate :</v>
      </c>
      <c r="B804" s="78">
        <f>Invoice!C807</f>
        <v>0</v>
      </c>
      <c r="C804" s="79">
        <f>Invoice!B807</f>
        <v>0</v>
      </c>
      <c r="D804" s="84">
        <f t="shared" si="35"/>
        <v>0</v>
      </c>
      <c r="E804" s="84">
        <f t="shared" si="36"/>
        <v>0</v>
      </c>
      <c r="F804" s="85">
        <f>Invoice!G807</f>
        <v>0</v>
      </c>
      <c r="G804" s="86">
        <f t="shared" si="37"/>
        <v>0</v>
      </c>
    </row>
    <row r="805" spans="1:7" s="83" customFormat="1" hidden="1">
      <c r="A805" s="99" t="str">
        <f>Invoice!F808</f>
        <v>Exchange rate :</v>
      </c>
      <c r="B805" s="78">
        <f>Invoice!C808</f>
        <v>0</v>
      </c>
      <c r="C805" s="79">
        <f>Invoice!B808</f>
        <v>0</v>
      </c>
      <c r="D805" s="84">
        <f t="shared" si="35"/>
        <v>0</v>
      </c>
      <c r="E805" s="84">
        <f t="shared" si="36"/>
        <v>0</v>
      </c>
      <c r="F805" s="85">
        <f>Invoice!G808</f>
        <v>0</v>
      </c>
      <c r="G805" s="86">
        <f t="shared" si="37"/>
        <v>0</v>
      </c>
    </row>
    <row r="806" spans="1:7" s="83" customFormat="1" hidden="1">
      <c r="A806" s="99" t="str">
        <f>Invoice!F809</f>
        <v>Exchange rate :</v>
      </c>
      <c r="B806" s="78">
        <f>Invoice!C809</f>
        <v>0</v>
      </c>
      <c r="C806" s="79">
        <f>Invoice!B809</f>
        <v>0</v>
      </c>
      <c r="D806" s="84">
        <f t="shared" si="35"/>
        <v>0</v>
      </c>
      <c r="E806" s="84">
        <f t="shared" si="36"/>
        <v>0</v>
      </c>
      <c r="F806" s="85">
        <f>Invoice!G809</f>
        <v>0</v>
      </c>
      <c r="G806" s="86">
        <f t="shared" si="37"/>
        <v>0</v>
      </c>
    </row>
    <row r="807" spans="1:7" s="83" customFormat="1" hidden="1">
      <c r="A807" s="99" t="str">
        <f>Invoice!F810</f>
        <v>Exchange rate :</v>
      </c>
      <c r="B807" s="78">
        <f>Invoice!C810</f>
        <v>0</v>
      </c>
      <c r="C807" s="79">
        <f>Invoice!B810</f>
        <v>0</v>
      </c>
      <c r="D807" s="84">
        <f t="shared" si="35"/>
        <v>0</v>
      </c>
      <c r="E807" s="84">
        <f t="shared" si="36"/>
        <v>0</v>
      </c>
      <c r="F807" s="85">
        <f>Invoice!G810</f>
        <v>0</v>
      </c>
      <c r="G807" s="86">
        <f t="shared" si="37"/>
        <v>0</v>
      </c>
    </row>
    <row r="808" spans="1:7" s="83" customFormat="1" hidden="1">
      <c r="A808" s="99" t="str">
        <f>Invoice!F811</f>
        <v>Exchange rate :</v>
      </c>
      <c r="B808" s="78">
        <f>Invoice!C811</f>
        <v>0</v>
      </c>
      <c r="C808" s="79">
        <f>Invoice!B811</f>
        <v>0</v>
      </c>
      <c r="D808" s="84">
        <f t="shared" si="35"/>
        <v>0</v>
      </c>
      <c r="E808" s="84">
        <f t="shared" si="36"/>
        <v>0</v>
      </c>
      <c r="F808" s="85">
        <f>Invoice!G811</f>
        <v>0</v>
      </c>
      <c r="G808" s="86">
        <f t="shared" si="37"/>
        <v>0</v>
      </c>
    </row>
    <row r="809" spans="1:7" s="83" customFormat="1" hidden="1">
      <c r="A809" s="99" t="str">
        <f>Invoice!F812</f>
        <v>Exchange rate :</v>
      </c>
      <c r="B809" s="78">
        <f>Invoice!C812</f>
        <v>0</v>
      </c>
      <c r="C809" s="79">
        <f>Invoice!B812</f>
        <v>0</v>
      </c>
      <c r="D809" s="84">
        <f t="shared" si="35"/>
        <v>0</v>
      </c>
      <c r="E809" s="84">
        <f t="shared" si="36"/>
        <v>0</v>
      </c>
      <c r="F809" s="85">
        <f>Invoice!G812</f>
        <v>0</v>
      </c>
      <c r="G809" s="86">
        <f t="shared" si="37"/>
        <v>0</v>
      </c>
    </row>
    <row r="810" spans="1:7" s="83" customFormat="1" hidden="1">
      <c r="A810" s="99" t="str">
        <f>Invoice!F813</f>
        <v>Exchange rate :</v>
      </c>
      <c r="B810" s="78">
        <f>Invoice!C813</f>
        <v>0</v>
      </c>
      <c r="C810" s="79">
        <f>Invoice!B813</f>
        <v>0</v>
      </c>
      <c r="D810" s="84">
        <f t="shared" si="35"/>
        <v>0</v>
      </c>
      <c r="E810" s="84">
        <f t="shared" si="36"/>
        <v>0</v>
      </c>
      <c r="F810" s="85">
        <f>Invoice!G813</f>
        <v>0</v>
      </c>
      <c r="G810" s="86">
        <f t="shared" si="37"/>
        <v>0</v>
      </c>
    </row>
    <row r="811" spans="1:7" s="83" customFormat="1" hidden="1">
      <c r="A811" s="99" t="str">
        <f>Invoice!F814</f>
        <v>Exchange rate :</v>
      </c>
      <c r="B811" s="78">
        <f>Invoice!C814</f>
        <v>0</v>
      </c>
      <c r="C811" s="79">
        <f>Invoice!B814</f>
        <v>0</v>
      </c>
      <c r="D811" s="84">
        <f t="shared" si="35"/>
        <v>0</v>
      </c>
      <c r="E811" s="84">
        <f t="shared" si="36"/>
        <v>0</v>
      </c>
      <c r="F811" s="85">
        <f>Invoice!G814</f>
        <v>0</v>
      </c>
      <c r="G811" s="86">
        <f t="shared" si="37"/>
        <v>0</v>
      </c>
    </row>
    <row r="812" spans="1:7" s="83" customFormat="1" hidden="1">
      <c r="A812" s="99" t="str">
        <f>Invoice!F815</f>
        <v>Exchange rate :</v>
      </c>
      <c r="B812" s="78">
        <f>Invoice!C815</f>
        <v>0</v>
      </c>
      <c r="C812" s="79">
        <f>Invoice!B815</f>
        <v>0</v>
      </c>
      <c r="D812" s="84">
        <f t="shared" si="35"/>
        <v>0</v>
      </c>
      <c r="E812" s="84">
        <f t="shared" si="36"/>
        <v>0</v>
      </c>
      <c r="F812" s="85">
        <f>Invoice!G815</f>
        <v>0</v>
      </c>
      <c r="G812" s="86">
        <f t="shared" si="37"/>
        <v>0</v>
      </c>
    </row>
    <row r="813" spans="1:7" s="83" customFormat="1" hidden="1">
      <c r="A813" s="99" t="str">
        <f>Invoice!F816</f>
        <v>Exchange rate :</v>
      </c>
      <c r="B813" s="78">
        <f>Invoice!C816</f>
        <v>0</v>
      </c>
      <c r="C813" s="79">
        <f>Invoice!B816</f>
        <v>0</v>
      </c>
      <c r="D813" s="84">
        <f t="shared" si="35"/>
        <v>0</v>
      </c>
      <c r="E813" s="84">
        <f t="shared" si="36"/>
        <v>0</v>
      </c>
      <c r="F813" s="85">
        <f>Invoice!G816</f>
        <v>0</v>
      </c>
      <c r="G813" s="86">
        <f t="shared" si="37"/>
        <v>0</v>
      </c>
    </row>
    <row r="814" spans="1:7" s="83" customFormat="1" hidden="1">
      <c r="A814" s="99" t="str">
        <f>Invoice!F817</f>
        <v>Exchange rate :</v>
      </c>
      <c r="B814" s="78">
        <f>Invoice!C817</f>
        <v>0</v>
      </c>
      <c r="C814" s="79">
        <f>Invoice!B817</f>
        <v>0</v>
      </c>
      <c r="D814" s="84">
        <f t="shared" si="35"/>
        <v>0</v>
      </c>
      <c r="E814" s="84">
        <f t="shared" si="36"/>
        <v>0</v>
      </c>
      <c r="F814" s="85">
        <f>Invoice!G817</f>
        <v>0</v>
      </c>
      <c r="G814" s="86">
        <f t="shared" si="37"/>
        <v>0</v>
      </c>
    </row>
    <row r="815" spans="1:7" s="83" customFormat="1" hidden="1">
      <c r="A815" s="99" t="str">
        <f>Invoice!F818</f>
        <v>Exchange rate :</v>
      </c>
      <c r="B815" s="78">
        <f>Invoice!C818</f>
        <v>0</v>
      </c>
      <c r="C815" s="79">
        <f>Invoice!B818</f>
        <v>0</v>
      </c>
      <c r="D815" s="84">
        <f t="shared" si="35"/>
        <v>0</v>
      </c>
      <c r="E815" s="84">
        <f t="shared" si="36"/>
        <v>0</v>
      </c>
      <c r="F815" s="85">
        <f>Invoice!G818</f>
        <v>0</v>
      </c>
      <c r="G815" s="86">
        <f t="shared" si="37"/>
        <v>0</v>
      </c>
    </row>
    <row r="816" spans="1:7" s="83" customFormat="1" hidden="1">
      <c r="A816" s="99" t="str">
        <f>Invoice!F819</f>
        <v>Exchange rate :</v>
      </c>
      <c r="B816" s="78">
        <f>Invoice!C819</f>
        <v>0</v>
      </c>
      <c r="C816" s="79">
        <f>Invoice!B819</f>
        <v>0</v>
      </c>
      <c r="D816" s="84">
        <f t="shared" si="35"/>
        <v>0</v>
      </c>
      <c r="E816" s="84">
        <f t="shared" si="36"/>
        <v>0</v>
      </c>
      <c r="F816" s="85">
        <f>Invoice!G819</f>
        <v>0</v>
      </c>
      <c r="G816" s="86">
        <f t="shared" si="37"/>
        <v>0</v>
      </c>
    </row>
    <row r="817" spans="1:7" s="83" customFormat="1" hidden="1">
      <c r="A817" s="99" t="str">
        <f>Invoice!F820</f>
        <v>Exchange rate :</v>
      </c>
      <c r="B817" s="78">
        <f>Invoice!C820</f>
        <v>0</v>
      </c>
      <c r="C817" s="79">
        <f>Invoice!B820</f>
        <v>0</v>
      </c>
      <c r="D817" s="84">
        <f t="shared" si="35"/>
        <v>0</v>
      </c>
      <c r="E817" s="84">
        <f t="shared" si="36"/>
        <v>0</v>
      </c>
      <c r="F817" s="85">
        <f>Invoice!G820</f>
        <v>0</v>
      </c>
      <c r="G817" s="86">
        <f t="shared" si="37"/>
        <v>0</v>
      </c>
    </row>
    <row r="818" spans="1:7" s="83" customFormat="1" hidden="1">
      <c r="A818" s="99" t="str">
        <f>Invoice!F821</f>
        <v>Exchange rate :</v>
      </c>
      <c r="B818" s="78">
        <f>Invoice!C821</f>
        <v>0</v>
      </c>
      <c r="C818" s="79">
        <f>Invoice!B821</f>
        <v>0</v>
      </c>
      <c r="D818" s="84">
        <f t="shared" si="35"/>
        <v>0</v>
      </c>
      <c r="E818" s="84">
        <f t="shared" si="36"/>
        <v>0</v>
      </c>
      <c r="F818" s="85">
        <f>Invoice!G821</f>
        <v>0</v>
      </c>
      <c r="G818" s="86">
        <f t="shared" si="37"/>
        <v>0</v>
      </c>
    </row>
    <row r="819" spans="1:7" s="83" customFormat="1" hidden="1">
      <c r="A819" s="99" t="str">
        <f>Invoice!F822</f>
        <v>Exchange rate :</v>
      </c>
      <c r="B819" s="78">
        <f>Invoice!C822</f>
        <v>0</v>
      </c>
      <c r="C819" s="79">
        <f>Invoice!B822</f>
        <v>0</v>
      </c>
      <c r="D819" s="84">
        <f t="shared" si="35"/>
        <v>0</v>
      </c>
      <c r="E819" s="84">
        <f t="shared" si="36"/>
        <v>0</v>
      </c>
      <c r="F819" s="85">
        <f>Invoice!G822</f>
        <v>0</v>
      </c>
      <c r="G819" s="86">
        <f t="shared" si="37"/>
        <v>0</v>
      </c>
    </row>
    <row r="820" spans="1:7" s="83" customFormat="1" hidden="1">
      <c r="A820" s="99" t="str">
        <f>Invoice!F823</f>
        <v>Exchange rate :</v>
      </c>
      <c r="B820" s="78">
        <f>Invoice!C823</f>
        <v>0</v>
      </c>
      <c r="C820" s="79">
        <f>Invoice!B823</f>
        <v>0</v>
      </c>
      <c r="D820" s="84">
        <f t="shared" si="35"/>
        <v>0</v>
      </c>
      <c r="E820" s="84">
        <f t="shared" si="36"/>
        <v>0</v>
      </c>
      <c r="F820" s="85">
        <f>Invoice!G823</f>
        <v>0</v>
      </c>
      <c r="G820" s="86">
        <f t="shared" si="37"/>
        <v>0</v>
      </c>
    </row>
    <row r="821" spans="1:7" s="83" customFormat="1" hidden="1">
      <c r="A821" s="99" t="str">
        <f>Invoice!F824</f>
        <v>Exchange rate :</v>
      </c>
      <c r="B821" s="78">
        <f>Invoice!C824</f>
        <v>0</v>
      </c>
      <c r="C821" s="79">
        <f>Invoice!B824</f>
        <v>0</v>
      </c>
      <c r="D821" s="84">
        <f t="shared" si="35"/>
        <v>0</v>
      </c>
      <c r="E821" s="84">
        <f t="shared" si="36"/>
        <v>0</v>
      </c>
      <c r="F821" s="85">
        <f>Invoice!G824</f>
        <v>0</v>
      </c>
      <c r="G821" s="86">
        <f t="shared" si="37"/>
        <v>0</v>
      </c>
    </row>
    <row r="822" spans="1:7" s="83" customFormat="1" hidden="1">
      <c r="A822" s="99" t="str">
        <f>Invoice!F825</f>
        <v>Exchange rate :</v>
      </c>
      <c r="B822" s="78">
        <f>Invoice!C825</f>
        <v>0</v>
      </c>
      <c r="C822" s="79">
        <f>Invoice!B825</f>
        <v>0</v>
      </c>
      <c r="D822" s="84">
        <f t="shared" si="35"/>
        <v>0</v>
      </c>
      <c r="E822" s="84">
        <f t="shared" si="36"/>
        <v>0</v>
      </c>
      <c r="F822" s="85">
        <f>Invoice!G825</f>
        <v>0</v>
      </c>
      <c r="G822" s="86">
        <f t="shared" si="37"/>
        <v>0</v>
      </c>
    </row>
    <row r="823" spans="1:7" s="83" customFormat="1" hidden="1">
      <c r="A823" s="99" t="str">
        <f>Invoice!F826</f>
        <v>Exchange rate :</v>
      </c>
      <c r="B823" s="78">
        <f>Invoice!C826</f>
        <v>0</v>
      </c>
      <c r="C823" s="79">
        <f>Invoice!B826</f>
        <v>0</v>
      </c>
      <c r="D823" s="84">
        <f t="shared" si="35"/>
        <v>0</v>
      </c>
      <c r="E823" s="84">
        <f t="shared" si="36"/>
        <v>0</v>
      </c>
      <c r="F823" s="85">
        <f>Invoice!G826</f>
        <v>0</v>
      </c>
      <c r="G823" s="86">
        <f t="shared" si="37"/>
        <v>0</v>
      </c>
    </row>
    <row r="824" spans="1:7" s="83" customFormat="1" hidden="1">
      <c r="A824" s="99" t="str">
        <f>Invoice!F827</f>
        <v>Exchange rate :</v>
      </c>
      <c r="B824" s="78">
        <f>Invoice!C827</f>
        <v>0</v>
      </c>
      <c r="C824" s="79">
        <f>Invoice!B827</f>
        <v>0</v>
      </c>
      <c r="D824" s="84">
        <f t="shared" si="35"/>
        <v>0</v>
      </c>
      <c r="E824" s="84">
        <f t="shared" si="36"/>
        <v>0</v>
      </c>
      <c r="F824" s="85">
        <f>Invoice!G827</f>
        <v>0</v>
      </c>
      <c r="G824" s="86">
        <f t="shared" si="37"/>
        <v>0</v>
      </c>
    </row>
    <row r="825" spans="1:7" s="83" customFormat="1" hidden="1">
      <c r="A825" s="99" t="str">
        <f>Invoice!F828</f>
        <v>Exchange rate :</v>
      </c>
      <c r="B825" s="78">
        <f>Invoice!C828</f>
        <v>0</v>
      </c>
      <c r="C825" s="79">
        <f>Invoice!B828</f>
        <v>0</v>
      </c>
      <c r="D825" s="84">
        <f t="shared" si="35"/>
        <v>0</v>
      </c>
      <c r="E825" s="84">
        <f t="shared" si="36"/>
        <v>0</v>
      </c>
      <c r="F825" s="85">
        <f>Invoice!G828</f>
        <v>0</v>
      </c>
      <c r="G825" s="86">
        <f t="shared" si="37"/>
        <v>0</v>
      </c>
    </row>
    <row r="826" spans="1:7" s="83" customFormat="1" hidden="1">
      <c r="A826" s="99" t="str">
        <f>Invoice!F829</f>
        <v>Exchange rate :</v>
      </c>
      <c r="B826" s="78">
        <f>Invoice!C829</f>
        <v>0</v>
      </c>
      <c r="C826" s="79">
        <f>Invoice!B829</f>
        <v>0</v>
      </c>
      <c r="D826" s="84">
        <f t="shared" si="35"/>
        <v>0</v>
      </c>
      <c r="E826" s="84">
        <f t="shared" si="36"/>
        <v>0</v>
      </c>
      <c r="F826" s="85">
        <f>Invoice!G829</f>
        <v>0</v>
      </c>
      <c r="G826" s="86">
        <f t="shared" si="37"/>
        <v>0</v>
      </c>
    </row>
    <row r="827" spans="1:7" s="83" customFormat="1" hidden="1">
      <c r="A827" s="99" t="str">
        <f>Invoice!F830</f>
        <v>Exchange rate :</v>
      </c>
      <c r="B827" s="78">
        <f>Invoice!C830</f>
        <v>0</v>
      </c>
      <c r="C827" s="79">
        <f>Invoice!B830</f>
        <v>0</v>
      </c>
      <c r="D827" s="84">
        <f t="shared" si="35"/>
        <v>0</v>
      </c>
      <c r="E827" s="84">
        <f t="shared" si="36"/>
        <v>0</v>
      </c>
      <c r="F827" s="85">
        <f>Invoice!G830</f>
        <v>0</v>
      </c>
      <c r="G827" s="86">
        <f t="shared" si="37"/>
        <v>0</v>
      </c>
    </row>
    <row r="828" spans="1:7" s="83" customFormat="1" hidden="1">
      <c r="A828" s="99" t="str">
        <f>Invoice!F831</f>
        <v>Exchange rate :</v>
      </c>
      <c r="B828" s="78">
        <f>Invoice!C831</f>
        <v>0</v>
      </c>
      <c r="C828" s="79">
        <f>Invoice!B831</f>
        <v>0</v>
      </c>
      <c r="D828" s="84">
        <f t="shared" si="35"/>
        <v>0</v>
      </c>
      <c r="E828" s="84">
        <f t="shared" si="36"/>
        <v>0</v>
      </c>
      <c r="F828" s="85">
        <f>Invoice!G831</f>
        <v>0</v>
      </c>
      <c r="G828" s="86">
        <f t="shared" si="37"/>
        <v>0</v>
      </c>
    </row>
    <row r="829" spans="1:7" s="83" customFormat="1" hidden="1">
      <c r="A829" s="99" t="str">
        <f>Invoice!F832</f>
        <v>Exchange rate :</v>
      </c>
      <c r="B829" s="78">
        <f>Invoice!C832</f>
        <v>0</v>
      </c>
      <c r="C829" s="79">
        <f>Invoice!B832</f>
        <v>0</v>
      </c>
      <c r="D829" s="84">
        <f t="shared" si="35"/>
        <v>0</v>
      </c>
      <c r="E829" s="84">
        <f t="shared" si="36"/>
        <v>0</v>
      </c>
      <c r="F829" s="85">
        <f>Invoice!G832</f>
        <v>0</v>
      </c>
      <c r="G829" s="86">
        <f t="shared" si="37"/>
        <v>0</v>
      </c>
    </row>
    <row r="830" spans="1:7" s="83" customFormat="1" hidden="1">
      <c r="A830" s="99" t="str">
        <f>Invoice!F833</f>
        <v>Exchange rate :</v>
      </c>
      <c r="B830" s="78">
        <f>Invoice!C833</f>
        <v>0</v>
      </c>
      <c r="C830" s="79">
        <f>Invoice!B833</f>
        <v>0</v>
      </c>
      <c r="D830" s="84">
        <f t="shared" si="35"/>
        <v>0</v>
      </c>
      <c r="E830" s="84">
        <f t="shared" si="36"/>
        <v>0</v>
      </c>
      <c r="F830" s="85">
        <f>Invoice!G833</f>
        <v>0</v>
      </c>
      <c r="G830" s="86">
        <f t="shared" si="37"/>
        <v>0</v>
      </c>
    </row>
    <row r="831" spans="1:7" s="83" customFormat="1" hidden="1">
      <c r="A831" s="99" t="str">
        <f>Invoice!F834</f>
        <v>Exchange rate :</v>
      </c>
      <c r="B831" s="78">
        <f>Invoice!C834</f>
        <v>0</v>
      </c>
      <c r="C831" s="79">
        <f>Invoice!B834</f>
        <v>0</v>
      </c>
      <c r="D831" s="84">
        <f t="shared" si="35"/>
        <v>0</v>
      </c>
      <c r="E831" s="84">
        <f t="shared" si="36"/>
        <v>0</v>
      </c>
      <c r="F831" s="85">
        <f>Invoice!G834</f>
        <v>0</v>
      </c>
      <c r="G831" s="86">
        <f t="shared" si="37"/>
        <v>0</v>
      </c>
    </row>
    <row r="832" spans="1:7" s="83" customFormat="1" hidden="1">
      <c r="A832" s="99" t="str">
        <f>Invoice!F835</f>
        <v>Exchange rate :</v>
      </c>
      <c r="B832" s="78">
        <f>Invoice!C835</f>
        <v>0</v>
      </c>
      <c r="C832" s="79">
        <f>Invoice!B835</f>
        <v>0</v>
      </c>
      <c r="D832" s="84">
        <f t="shared" ref="D832:D895" si="38">F832/$D$14</f>
        <v>0</v>
      </c>
      <c r="E832" s="84">
        <f t="shared" ref="E832:E895" si="39">G832/$D$14</f>
        <v>0</v>
      </c>
      <c r="F832" s="85">
        <f>Invoice!G835</f>
        <v>0</v>
      </c>
      <c r="G832" s="86">
        <f t="shared" ref="G832:G895" si="40">C832*F832</f>
        <v>0</v>
      </c>
    </row>
    <row r="833" spans="1:7" s="83" customFormat="1" hidden="1">
      <c r="A833" s="99" t="str">
        <f>Invoice!F836</f>
        <v>Exchange rate :</v>
      </c>
      <c r="B833" s="78">
        <f>Invoice!C836</f>
        <v>0</v>
      </c>
      <c r="C833" s="79">
        <f>Invoice!B836</f>
        <v>0</v>
      </c>
      <c r="D833" s="84">
        <f t="shared" si="38"/>
        <v>0</v>
      </c>
      <c r="E833" s="84">
        <f t="shared" si="39"/>
        <v>0</v>
      </c>
      <c r="F833" s="85">
        <f>Invoice!G836</f>
        <v>0</v>
      </c>
      <c r="G833" s="86">
        <f t="shared" si="40"/>
        <v>0</v>
      </c>
    </row>
    <row r="834" spans="1:7" s="83" customFormat="1" hidden="1">
      <c r="A834" s="99" t="str">
        <f>Invoice!F837</f>
        <v>Exchange rate :</v>
      </c>
      <c r="B834" s="78">
        <f>Invoice!C837</f>
        <v>0</v>
      </c>
      <c r="C834" s="79">
        <f>Invoice!B837</f>
        <v>0</v>
      </c>
      <c r="D834" s="84">
        <f t="shared" si="38"/>
        <v>0</v>
      </c>
      <c r="E834" s="84">
        <f t="shared" si="39"/>
        <v>0</v>
      </c>
      <c r="F834" s="85">
        <f>Invoice!G837</f>
        <v>0</v>
      </c>
      <c r="G834" s="86">
        <f t="shared" si="40"/>
        <v>0</v>
      </c>
    </row>
    <row r="835" spans="1:7" s="83" customFormat="1" hidden="1">
      <c r="A835" s="99" t="str">
        <f>Invoice!F838</f>
        <v>Exchange rate :</v>
      </c>
      <c r="B835" s="78">
        <f>Invoice!C838</f>
        <v>0</v>
      </c>
      <c r="C835" s="79">
        <f>Invoice!B838</f>
        <v>0</v>
      </c>
      <c r="D835" s="84">
        <f t="shared" si="38"/>
        <v>0</v>
      </c>
      <c r="E835" s="84">
        <f t="shared" si="39"/>
        <v>0</v>
      </c>
      <c r="F835" s="85">
        <f>Invoice!G838</f>
        <v>0</v>
      </c>
      <c r="G835" s="86">
        <f t="shared" si="40"/>
        <v>0</v>
      </c>
    </row>
    <row r="836" spans="1:7" s="83" customFormat="1" hidden="1">
      <c r="A836" s="99" t="str">
        <f>Invoice!F839</f>
        <v>Exchange rate :</v>
      </c>
      <c r="B836" s="78">
        <f>Invoice!C839</f>
        <v>0</v>
      </c>
      <c r="C836" s="79">
        <f>Invoice!B839</f>
        <v>0</v>
      </c>
      <c r="D836" s="84">
        <f t="shared" si="38"/>
        <v>0</v>
      </c>
      <c r="E836" s="84">
        <f t="shared" si="39"/>
        <v>0</v>
      </c>
      <c r="F836" s="85">
        <f>Invoice!G839</f>
        <v>0</v>
      </c>
      <c r="G836" s="86">
        <f t="shared" si="40"/>
        <v>0</v>
      </c>
    </row>
    <row r="837" spans="1:7" s="83" customFormat="1" hidden="1">
      <c r="A837" s="99" t="str">
        <f>Invoice!F840</f>
        <v>Exchange rate :</v>
      </c>
      <c r="B837" s="78">
        <f>Invoice!C840</f>
        <v>0</v>
      </c>
      <c r="C837" s="79">
        <f>Invoice!B840</f>
        <v>0</v>
      </c>
      <c r="D837" s="84">
        <f t="shared" si="38"/>
        <v>0</v>
      </c>
      <c r="E837" s="84">
        <f t="shared" si="39"/>
        <v>0</v>
      </c>
      <c r="F837" s="85">
        <f>Invoice!G840</f>
        <v>0</v>
      </c>
      <c r="G837" s="86">
        <f t="shared" si="40"/>
        <v>0</v>
      </c>
    </row>
    <row r="838" spans="1:7" s="83" customFormat="1" hidden="1">
      <c r="A838" s="99" t="str">
        <f>Invoice!F841</f>
        <v>Exchange rate :</v>
      </c>
      <c r="B838" s="78">
        <f>Invoice!C841</f>
        <v>0</v>
      </c>
      <c r="C838" s="79">
        <f>Invoice!B841</f>
        <v>0</v>
      </c>
      <c r="D838" s="84">
        <f t="shared" si="38"/>
        <v>0</v>
      </c>
      <c r="E838" s="84">
        <f t="shared" si="39"/>
        <v>0</v>
      </c>
      <c r="F838" s="85">
        <f>Invoice!G841</f>
        <v>0</v>
      </c>
      <c r="G838" s="86">
        <f t="shared" si="40"/>
        <v>0</v>
      </c>
    </row>
    <row r="839" spans="1:7" s="83" customFormat="1" hidden="1">
      <c r="A839" s="99" t="str">
        <f>Invoice!F842</f>
        <v>Exchange rate :</v>
      </c>
      <c r="B839" s="78">
        <f>Invoice!C842</f>
        <v>0</v>
      </c>
      <c r="C839" s="79">
        <f>Invoice!B842</f>
        <v>0</v>
      </c>
      <c r="D839" s="84">
        <f t="shared" si="38"/>
        <v>0</v>
      </c>
      <c r="E839" s="84">
        <f t="shared" si="39"/>
        <v>0</v>
      </c>
      <c r="F839" s="85">
        <f>Invoice!G842</f>
        <v>0</v>
      </c>
      <c r="G839" s="86">
        <f t="shared" si="40"/>
        <v>0</v>
      </c>
    </row>
    <row r="840" spans="1:7" s="83" customFormat="1" hidden="1">
      <c r="A840" s="99" t="str">
        <f>Invoice!F843</f>
        <v>Exchange rate :</v>
      </c>
      <c r="B840" s="78">
        <f>Invoice!C843</f>
        <v>0</v>
      </c>
      <c r="C840" s="79">
        <f>Invoice!B843</f>
        <v>0</v>
      </c>
      <c r="D840" s="84">
        <f t="shared" si="38"/>
        <v>0</v>
      </c>
      <c r="E840" s="84">
        <f t="shared" si="39"/>
        <v>0</v>
      </c>
      <c r="F840" s="85">
        <f>Invoice!G843</f>
        <v>0</v>
      </c>
      <c r="G840" s="86">
        <f t="shared" si="40"/>
        <v>0</v>
      </c>
    </row>
    <row r="841" spans="1:7" s="83" customFormat="1" hidden="1">
      <c r="A841" s="99" t="str">
        <f>Invoice!F844</f>
        <v>Exchange rate :</v>
      </c>
      <c r="B841" s="78">
        <f>Invoice!C844</f>
        <v>0</v>
      </c>
      <c r="C841" s="79">
        <f>Invoice!B844</f>
        <v>0</v>
      </c>
      <c r="D841" s="84">
        <f t="shared" si="38"/>
        <v>0</v>
      </c>
      <c r="E841" s="84">
        <f t="shared" si="39"/>
        <v>0</v>
      </c>
      <c r="F841" s="85">
        <f>Invoice!G844</f>
        <v>0</v>
      </c>
      <c r="G841" s="86">
        <f t="shared" si="40"/>
        <v>0</v>
      </c>
    </row>
    <row r="842" spans="1:7" s="83" customFormat="1" hidden="1">
      <c r="A842" s="99" t="str">
        <f>Invoice!F845</f>
        <v>Exchange rate :</v>
      </c>
      <c r="B842" s="78">
        <f>Invoice!C845</f>
        <v>0</v>
      </c>
      <c r="C842" s="79">
        <f>Invoice!B845</f>
        <v>0</v>
      </c>
      <c r="D842" s="84">
        <f t="shared" si="38"/>
        <v>0</v>
      </c>
      <c r="E842" s="84">
        <f t="shared" si="39"/>
        <v>0</v>
      </c>
      <c r="F842" s="85">
        <f>Invoice!G845</f>
        <v>0</v>
      </c>
      <c r="G842" s="86">
        <f t="shared" si="40"/>
        <v>0</v>
      </c>
    </row>
    <row r="843" spans="1:7" s="83" customFormat="1" hidden="1">
      <c r="A843" s="99" t="str">
        <f>Invoice!F846</f>
        <v>Exchange rate :</v>
      </c>
      <c r="B843" s="78">
        <f>Invoice!C846</f>
        <v>0</v>
      </c>
      <c r="C843" s="79">
        <f>Invoice!B846</f>
        <v>0</v>
      </c>
      <c r="D843" s="84">
        <f t="shared" si="38"/>
        <v>0</v>
      </c>
      <c r="E843" s="84">
        <f t="shared" si="39"/>
        <v>0</v>
      </c>
      <c r="F843" s="85">
        <f>Invoice!G846</f>
        <v>0</v>
      </c>
      <c r="G843" s="86">
        <f t="shared" si="40"/>
        <v>0</v>
      </c>
    </row>
    <row r="844" spans="1:7" s="83" customFormat="1" hidden="1">
      <c r="A844" s="99" t="str">
        <f>Invoice!F847</f>
        <v>Exchange rate :</v>
      </c>
      <c r="B844" s="78">
        <f>Invoice!C847</f>
        <v>0</v>
      </c>
      <c r="C844" s="79">
        <f>Invoice!B847</f>
        <v>0</v>
      </c>
      <c r="D844" s="84">
        <f t="shared" si="38"/>
        <v>0</v>
      </c>
      <c r="E844" s="84">
        <f t="shared" si="39"/>
        <v>0</v>
      </c>
      <c r="F844" s="85">
        <f>Invoice!G847</f>
        <v>0</v>
      </c>
      <c r="G844" s="86">
        <f t="shared" si="40"/>
        <v>0</v>
      </c>
    </row>
    <row r="845" spans="1:7" s="83" customFormat="1" hidden="1">
      <c r="A845" s="99" t="str">
        <f>Invoice!F848</f>
        <v>Exchange rate :</v>
      </c>
      <c r="B845" s="78">
        <f>Invoice!C848</f>
        <v>0</v>
      </c>
      <c r="C845" s="79">
        <f>Invoice!B848</f>
        <v>0</v>
      </c>
      <c r="D845" s="84">
        <f t="shared" si="38"/>
        <v>0</v>
      </c>
      <c r="E845" s="84">
        <f t="shared" si="39"/>
        <v>0</v>
      </c>
      <c r="F845" s="85">
        <f>Invoice!G848</f>
        <v>0</v>
      </c>
      <c r="G845" s="86">
        <f t="shared" si="40"/>
        <v>0</v>
      </c>
    </row>
    <row r="846" spans="1:7" s="83" customFormat="1" hidden="1">
      <c r="A846" s="99" t="str">
        <f>Invoice!F849</f>
        <v>Exchange rate :</v>
      </c>
      <c r="B846" s="78">
        <f>Invoice!C849</f>
        <v>0</v>
      </c>
      <c r="C846" s="79">
        <f>Invoice!B849</f>
        <v>0</v>
      </c>
      <c r="D846" s="84">
        <f t="shared" si="38"/>
        <v>0</v>
      </c>
      <c r="E846" s="84">
        <f t="shared" si="39"/>
        <v>0</v>
      </c>
      <c r="F846" s="85">
        <f>Invoice!G849</f>
        <v>0</v>
      </c>
      <c r="G846" s="86">
        <f t="shared" si="40"/>
        <v>0</v>
      </c>
    </row>
    <row r="847" spans="1:7" s="83" customFormat="1" hidden="1">
      <c r="A847" s="99" t="str">
        <f>Invoice!F850</f>
        <v>Exchange rate :</v>
      </c>
      <c r="B847" s="78">
        <f>Invoice!C850</f>
        <v>0</v>
      </c>
      <c r="C847" s="79">
        <f>Invoice!B850</f>
        <v>0</v>
      </c>
      <c r="D847" s="84">
        <f t="shared" si="38"/>
        <v>0</v>
      </c>
      <c r="E847" s="84">
        <f t="shared" si="39"/>
        <v>0</v>
      </c>
      <c r="F847" s="85">
        <f>Invoice!G850</f>
        <v>0</v>
      </c>
      <c r="G847" s="86">
        <f t="shared" si="40"/>
        <v>0</v>
      </c>
    </row>
    <row r="848" spans="1:7" s="83" customFormat="1" hidden="1">
      <c r="A848" s="99" t="str">
        <f>Invoice!F851</f>
        <v>Exchange rate :</v>
      </c>
      <c r="B848" s="78">
        <f>Invoice!C851</f>
        <v>0</v>
      </c>
      <c r="C848" s="79">
        <f>Invoice!B851</f>
        <v>0</v>
      </c>
      <c r="D848" s="84">
        <f t="shared" si="38"/>
        <v>0</v>
      </c>
      <c r="E848" s="84">
        <f t="shared" si="39"/>
        <v>0</v>
      </c>
      <c r="F848" s="85">
        <f>Invoice!G851</f>
        <v>0</v>
      </c>
      <c r="G848" s="86">
        <f t="shared" si="40"/>
        <v>0</v>
      </c>
    </row>
    <row r="849" spans="1:7" s="83" customFormat="1" hidden="1">
      <c r="A849" s="99" t="str">
        <f>Invoice!F852</f>
        <v>Exchange rate :</v>
      </c>
      <c r="B849" s="78">
        <f>Invoice!C852</f>
        <v>0</v>
      </c>
      <c r="C849" s="79">
        <f>Invoice!B852</f>
        <v>0</v>
      </c>
      <c r="D849" s="84">
        <f t="shared" si="38"/>
        <v>0</v>
      </c>
      <c r="E849" s="84">
        <f t="shared" si="39"/>
        <v>0</v>
      </c>
      <c r="F849" s="85">
        <f>Invoice!G852</f>
        <v>0</v>
      </c>
      <c r="G849" s="86">
        <f t="shared" si="40"/>
        <v>0</v>
      </c>
    </row>
    <row r="850" spans="1:7" s="83" customFormat="1" hidden="1">
      <c r="A850" s="99" t="str">
        <f>Invoice!F853</f>
        <v>Exchange rate :</v>
      </c>
      <c r="B850" s="78">
        <f>Invoice!C853</f>
        <v>0</v>
      </c>
      <c r="C850" s="79">
        <f>Invoice!B853</f>
        <v>0</v>
      </c>
      <c r="D850" s="84">
        <f t="shared" si="38"/>
        <v>0</v>
      </c>
      <c r="E850" s="84">
        <f t="shared" si="39"/>
        <v>0</v>
      </c>
      <c r="F850" s="85">
        <f>Invoice!G853</f>
        <v>0</v>
      </c>
      <c r="G850" s="86">
        <f t="shared" si="40"/>
        <v>0</v>
      </c>
    </row>
    <row r="851" spans="1:7" s="83" customFormat="1" hidden="1">
      <c r="A851" s="99" t="str">
        <f>Invoice!F854</f>
        <v>Exchange rate :</v>
      </c>
      <c r="B851" s="78">
        <f>Invoice!C854</f>
        <v>0</v>
      </c>
      <c r="C851" s="79">
        <f>Invoice!B854</f>
        <v>0</v>
      </c>
      <c r="D851" s="84">
        <f t="shared" si="38"/>
        <v>0</v>
      </c>
      <c r="E851" s="84">
        <f t="shared" si="39"/>
        <v>0</v>
      </c>
      <c r="F851" s="85">
        <f>Invoice!G854</f>
        <v>0</v>
      </c>
      <c r="G851" s="86">
        <f t="shared" si="40"/>
        <v>0</v>
      </c>
    </row>
    <row r="852" spans="1:7" s="83" customFormat="1" hidden="1">
      <c r="A852" s="99" t="str">
        <f>Invoice!F855</f>
        <v>Exchange rate :</v>
      </c>
      <c r="B852" s="78">
        <f>Invoice!C855</f>
        <v>0</v>
      </c>
      <c r="C852" s="79">
        <f>Invoice!B855</f>
        <v>0</v>
      </c>
      <c r="D852" s="84">
        <f t="shared" si="38"/>
        <v>0</v>
      </c>
      <c r="E852" s="84">
        <f t="shared" si="39"/>
        <v>0</v>
      </c>
      <c r="F852" s="85">
        <f>Invoice!G855</f>
        <v>0</v>
      </c>
      <c r="G852" s="86">
        <f t="shared" si="40"/>
        <v>0</v>
      </c>
    </row>
    <row r="853" spans="1:7" s="83" customFormat="1" hidden="1">
      <c r="A853" s="99" t="str">
        <f>Invoice!F856</f>
        <v>Exchange rate :</v>
      </c>
      <c r="B853" s="78">
        <f>Invoice!C856</f>
        <v>0</v>
      </c>
      <c r="C853" s="79">
        <f>Invoice!B856</f>
        <v>0</v>
      </c>
      <c r="D853" s="84">
        <f t="shared" si="38"/>
        <v>0</v>
      </c>
      <c r="E853" s="84">
        <f t="shared" si="39"/>
        <v>0</v>
      </c>
      <c r="F853" s="85">
        <f>Invoice!G856</f>
        <v>0</v>
      </c>
      <c r="G853" s="86">
        <f t="shared" si="40"/>
        <v>0</v>
      </c>
    </row>
    <row r="854" spans="1:7" s="83" customFormat="1" hidden="1">
      <c r="A854" s="99" t="str">
        <f>Invoice!F857</f>
        <v>Exchange rate :</v>
      </c>
      <c r="B854" s="78">
        <f>Invoice!C857</f>
        <v>0</v>
      </c>
      <c r="C854" s="79">
        <f>Invoice!B857</f>
        <v>0</v>
      </c>
      <c r="D854" s="84">
        <f t="shared" si="38"/>
        <v>0</v>
      </c>
      <c r="E854" s="84">
        <f t="shared" si="39"/>
        <v>0</v>
      </c>
      <c r="F854" s="85">
        <f>Invoice!G857</f>
        <v>0</v>
      </c>
      <c r="G854" s="86">
        <f t="shared" si="40"/>
        <v>0</v>
      </c>
    </row>
    <row r="855" spans="1:7" s="83" customFormat="1" hidden="1">
      <c r="A855" s="99" t="str">
        <f>Invoice!F858</f>
        <v>Exchange rate :</v>
      </c>
      <c r="B855" s="78">
        <f>Invoice!C858</f>
        <v>0</v>
      </c>
      <c r="C855" s="79">
        <f>Invoice!B858</f>
        <v>0</v>
      </c>
      <c r="D855" s="84">
        <f t="shared" si="38"/>
        <v>0</v>
      </c>
      <c r="E855" s="84">
        <f t="shared" si="39"/>
        <v>0</v>
      </c>
      <c r="F855" s="85">
        <f>Invoice!G858</f>
        <v>0</v>
      </c>
      <c r="G855" s="86">
        <f t="shared" si="40"/>
        <v>0</v>
      </c>
    </row>
    <row r="856" spans="1:7" s="83" customFormat="1" hidden="1">
      <c r="A856" s="99" t="str">
        <f>Invoice!F859</f>
        <v>Exchange rate :</v>
      </c>
      <c r="B856" s="78">
        <f>Invoice!C859</f>
        <v>0</v>
      </c>
      <c r="C856" s="79">
        <f>Invoice!B859</f>
        <v>0</v>
      </c>
      <c r="D856" s="84">
        <f t="shared" si="38"/>
        <v>0</v>
      </c>
      <c r="E856" s="84">
        <f t="shared" si="39"/>
        <v>0</v>
      </c>
      <c r="F856" s="85">
        <f>Invoice!G859</f>
        <v>0</v>
      </c>
      <c r="G856" s="86">
        <f t="shared" si="40"/>
        <v>0</v>
      </c>
    </row>
    <row r="857" spans="1:7" s="83" customFormat="1" hidden="1">
      <c r="A857" s="99" t="str">
        <f>Invoice!F860</f>
        <v>Exchange rate :</v>
      </c>
      <c r="B857" s="78">
        <f>Invoice!C860</f>
        <v>0</v>
      </c>
      <c r="C857" s="79">
        <f>Invoice!B860</f>
        <v>0</v>
      </c>
      <c r="D857" s="84">
        <f t="shared" si="38"/>
        <v>0</v>
      </c>
      <c r="E857" s="84">
        <f t="shared" si="39"/>
        <v>0</v>
      </c>
      <c r="F857" s="85">
        <f>Invoice!G860</f>
        <v>0</v>
      </c>
      <c r="G857" s="86">
        <f t="shared" si="40"/>
        <v>0</v>
      </c>
    </row>
    <row r="858" spans="1:7" s="83" customFormat="1" hidden="1">
      <c r="A858" s="99" t="str">
        <f>Invoice!F861</f>
        <v>Exchange rate :</v>
      </c>
      <c r="B858" s="78">
        <f>Invoice!C861</f>
        <v>0</v>
      </c>
      <c r="C858" s="79">
        <f>Invoice!B861</f>
        <v>0</v>
      </c>
      <c r="D858" s="84">
        <f t="shared" si="38"/>
        <v>0</v>
      </c>
      <c r="E858" s="84">
        <f t="shared" si="39"/>
        <v>0</v>
      </c>
      <c r="F858" s="85">
        <f>Invoice!G861</f>
        <v>0</v>
      </c>
      <c r="G858" s="86">
        <f t="shared" si="40"/>
        <v>0</v>
      </c>
    </row>
    <row r="859" spans="1:7" s="83" customFormat="1" hidden="1">
      <c r="A859" s="99" t="str">
        <f>Invoice!F862</f>
        <v>Exchange rate :</v>
      </c>
      <c r="B859" s="78">
        <f>Invoice!C862</f>
        <v>0</v>
      </c>
      <c r="C859" s="79">
        <f>Invoice!B862</f>
        <v>0</v>
      </c>
      <c r="D859" s="84">
        <f t="shared" si="38"/>
        <v>0</v>
      </c>
      <c r="E859" s="84">
        <f t="shared" si="39"/>
        <v>0</v>
      </c>
      <c r="F859" s="85">
        <f>Invoice!G862</f>
        <v>0</v>
      </c>
      <c r="G859" s="86">
        <f t="shared" si="40"/>
        <v>0</v>
      </c>
    </row>
    <row r="860" spans="1:7" s="83" customFormat="1" hidden="1">
      <c r="A860" s="99" t="str">
        <f>Invoice!F863</f>
        <v>Exchange rate :</v>
      </c>
      <c r="B860" s="78">
        <f>Invoice!C863</f>
        <v>0</v>
      </c>
      <c r="C860" s="79">
        <f>Invoice!B863</f>
        <v>0</v>
      </c>
      <c r="D860" s="84">
        <f t="shared" si="38"/>
        <v>0</v>
      </c>
      <c r="E860" s="84">
        <f t="shared" si="39"/>
        <v>0</v>
      </c>
      <c r="F860" s="85">
        <f>Invoice!G863</f>
        <v>0</v>
      </c>
      <c r="G860" s="86">
        <f t="shared" si="40"/>
        <v>0</v>
      </c>
    </row>
    <row r="861" spans="1:7" s="83" customFormat="1" hidden="1">
      <c r="A861" s="99" t="str">
        <f>Invoice!F864</f>
        <v>Exchange rate :</v>
      </c>
      <c r="B861" s="78">
        <f>Invoice!C864</f>
        <v>0</v>
      </c>
      <c r="C861" s="79">
        <f>Invoice!B864</f>
        <v>0</v>
      </c>
      <c r="D861" s="84">
        <f t="shared" si="38"/>
        <v>0</v>
      </c>
      <c r="E861" s="84">
        <f t="shared" si="39"/>
        <v>0</v>
      </c>
      <c r="F861" s="85">
        <f>Invoice!G864</f>
        <v>0</v>
      </c>
      <c r="G861" s="86">
        <f t="shared" si="40"/>
        <v>0</v>
      </c>
    </row>
    <row r="862" spans="1:7" s="83" customFormat="1" hidden="1">
      <c r="A862" s="99" t="str">
        <f>Invoice!F865</f>
        <v>Exchange rate :</v>
      </c>
      <c r="B862" s="78">
        <f>Invoice!C865</f>
        <v>0</v>
      </c>
      <c r="C862" s="79">
        <f>Invoice!B865</f>
        <v>0</v>
      </c>
      <c r="D862" s="84">
        <f t="shared" si="38"/>
        <v>0</v>
      </c>
      <c r="E862" s="84">
        <f t="shared" si="39"/>
        <v>0</v>
      </c>
      <c r="F862" s="85">
        <f>Invoice!G865</f>
        <v>0</v>
      </c>
      <c r="G862" s="86">
        <f t="shared" si="40"/>
        <v>0</v>
      </c>
    </row>
    <row r="863" spans="1:7" s="83" customFormat="1" hidden="1">
      <c r="A863" s="99" t="str">
        <f>Invoice!F866</f>
        <v>Exchange rate :</v>
      </c>
      <c r="B863" s="78">
        <f>Invoice!C866</f>
        <v>0</v>
      </c>
      <c r="C863" s="79">
        <f>Invoice!B866</f>
        <v>0</v>
      </c>
      <c r="D863" s="84">
        <f t="shared" si="38"/>
        <v>0</v>
      </c>
      <c r="E863" s="84">
        <f t="shared" si="39"/>
        <v>0</v>
      </c>
      <c r="F863" s="85">
        <f>Invoice!G866</f>
        <v>0</v>
      </c>
      <c r="G863" s="86">
        <f t="shared" si="40"/>
        <v>0</v>
      </c>
    </row>
    <row r="864" spans="1:7" s="83" customFormat="1" hidden="1">
      <c r="A864" s="99" t="str">
        <f>Invoice!F867</f>
        <v>Exchange rate :</v>
      </c>
      <c r="B864" s="78">
        <f>Invoice!C867</f>
        <v>0</v>
      </c>
      <c r="C864" s="79">
        <f>Invoice!B867</f>
        <v>0</v>
      </c>
      <c r="D864" s="84">
        <f t="shared" si="38"/>
        <v>0</v>
      </c>
      <c r="E864" s="84">
        <f t="shared" si="39"/>
        <v>0</v>
      </c>
      <c r="F864" s="85">
        <f>Invoice!G867</f>
        <v>0</v>
      </c>
      <c r="G864" s="86">
        <f t="shared" si="40"/>
        <v>0</v>
      </c>
    </row>
    <row r="865" spans="1:7" s="83" customFormat="1" hidden="1">
      <c r="A865" s="99" t="str">
        <f>Invoice!F868</f>
        <v>Exchange rate :</v>
      </c>
      <c r="B865" s="78">
        <f>Invoice!C868</f>
        <v>0</v>
      </c>
      <c r="C865" s="79">
        <f>Invoice!B868</f>
        <v>0</v>
      </c>
      <c r="D865" s="84">
        <f t="shared" si="38"/>
        <v>0</v>
      </c>
      <c r="E865" s="84">
        <f t="shared" si="39"/>
        <v>0</v>
      </c>
      <c r="F865" s="85">
        <f>Invoice!G868</f>
        <v>0</v>
      </c>
      <c r="G865" s="86">
        <f t="shared" si="40"/>
        <v>0</v>
      </c>
    </row>
    <row r="866" spans="1:7" s="83" customFormat="1" hidden="1">
      <c r="A866" s="99" t="str">
        <f>Invoice!F869</f>
        <v>Exchange rate :</v>
      </c>
      <c r="B866" s="78">
        <f>Invoice!C869</f>
        <v>0</v>
      </c>
      <c r="C866" s="79">
        <f>Invoice!B869</f>
        <v>0</v>
      </c>
      <c r="D866" s="84">
        <f t="shared" si="38"/>
        <v>0</v>
      </c>
      <c r="E866" s="84">
        <f t="shared" si="39"/>
        <v>0</v>
      </c>
      <c r="F866" s="85">
        <f>Invoice!G869</f>
        <v>0</v>
      </c>
      <c r="G866" s="86">
        <f t="shared" si="40"/>
        <v>0</v>
      </c>
    </row>
    <row r="867" spans="1:7" s="83" customFormat="1" hidden="1">
      <c r="A867" s="99" t="str">
        <f>Invoice!F870</f>
        <v>Exchange rate :</v>
      </c>
      <c r="B867" s="78">
        <f>Invoice!C870</f>
        <v>0</v>
      </c>
      <c r="C867" s="79">
        <f>Invoice!B870</f>
        <v>0</v>
      </c>
      <c r="D867" s="84">
        <f t="shared" si="38"/>
        <v>0</v>
      </c>
      <c r="E867" s="84">
        <f t="shared" si="39"/>
        <v>0</v>
      </c>
      <c r="F867" s="85">
        <f>Invoice!G870</f>
        <v>0</v>
      </c>
      <c r="G867" s="86">
        <f t="shared" si="40"/>
        <v>0</v>
      </c>
    </row>
    <row r="868" spans="1:7" s="83" customFormat="1" hidden="1">
      <c r="A868" s="99" t="str">
        <f>Invoice!F871</f>
        <v>Exchange rate :</v>
      </c>
      <c r="B868" s="78">
        <f>Invoice!C871</f>
        <v>0</v>
      </c>
      <c r="C868" s="79">
        <f>Invoice!B871</f>
        <v>0</v>
      </c>
      <c r="D868" s="84">
        <f t="shared" si="38"/>
        <v>0</v>
      </c>
      <c r="E868" s="84">
        <f t="shared" si="39"/>
        <v>0</v>
      </c>
      <c r="F868" s="85">
        <f>Invoice!G871</f>
        <v>0</v>
      </c>
      <c r="G868" s="86">
        <f t="shared" si="40"/>
        <v>0</v>
      </c>
    </row>
    <row r="869" spans="1:7" s="83" customFormat="1" hidden="1">
      <c r="A869" s="99" t="str">
        <f>Invoice!F872</f>
        <v>Exchange rate :</v>
      </c>
      <c r="B869" s="78">
        <f>Invoice!C872</f>
        <v>0</v>
      </c>
      <c r="C869" s="79">
        <f>Invoice!B872</f>
        <v>0</v>
      </c>
      <c r="D869" s="84">
        <f t="shared" si="38"/>
        <v>0</v>
      </c>
      <c r="E869" s="84">
        <f t="shared" si="39"/>
        <v>0</v>
      </c>
      <c r="F869" s="85">
        <f>Invoice!G872</f>
        <v>0</v>
      </c>
      <c r="G869" s="86">
        <f t="shared" si="40"/>
        <v>0</v>
      </c>
    </row>
    <row r="870" spans="1:7" s="83" customFormat="1" hidden="1">
      <c r="A870" s="99" t="str">
        <f>Invoice!F873</f>
        <v>Exchange rate :</v>
      </c>
      <c r="B870" s="78">
        <f>Invoice!C873</f>
        <v>0</v>
      </c>
      <c r="C870" s="79">
        <f>Invoice!B873</f>
        <v>0</v>
      </c>
      <c r="D870" s="84">
        <f t="shared" si="38"/>
        <v>0</v>
      </c>
      <c r="E870" s="84">
        <f t="shared" si="39"/>
        <v>0</v>
      </c>
      <c r="F870" s="85">
        <f>Invoice!G873</f>
        <v>0</v>
      </c>
      <c r="G870" s="86">
        <f t="shared" si="40"/>
        <v>0</v>
      </c>
    </row>
    <row r="871" spans="1:7" s="83" customFormat="1" hidden="1">
      <c r="A871" s="99" t="str">
        <f>Invoice!F874</f>
        <v>Exchange rate :</v>
      </c>
      <c r="B871" s="78">
        <f>Invoice!C874</f>
        <v>0</v>
      </c>
      <c r="C871" s="79">
        <f>Invoice!B874</f>
        <v>0</v>
      </c>
      <c r="D871" s="84">
        <f t="shared" si="38"/>
        <v>0</v>
      </c>
      <c r="E871" s="84">
        <f t="shared" si="39"/>
        <v>0</v>
      </c>
      <c r="F871" s="85">
        <f>Invoice!G874</f>
        <v>0</v>
      </c>
      <c r="G871" s="86">
        <f t="shared" si="40"/>
        <v>0</v>
      </c>
    </row>
    <row r="872" spans="1:7" s="83" customFormat="1" hidden="1">
      <c r="A872" s="99" t="str">
        <f>Invoice!F875</f>
        <v>Exchange rate :</v>
      </c>
      <c r="B872" s="78">
        <f>Invoice!C875</f>
        <v>0</v>
      </c>
      <c r="C872" s="79">
        <f>Invoice!B875</f>
        <v>0</v>
      </c>
      <c r="D872" s="84">
        <f t="shared" si="38"/>
        <v>0</v>
      </c>
      <c r="E872" s="84">
        <f t="shared" si="39"/>
        <v>0</v>
      </c>
      <c r="F872" s="85">
        <f>Invoice!G875</f>
        <v>0</v>
      </c>
      <c r="G872" s="86">
        <f t="shared" si="40"/>
        <v>0</v>
      </c>
    </row>
    <row r="873" spans="1:7" s="83" customFormat="1" hidden="1">
      <c r="A873" s="99" t="str">
        <f>Invoice!F876</f>
        <v>Exchange rate :</v>
      </c>
      <c r="B873" s="78">
        <f>Invoice!C876</f>
        <v>0</v>
      </c>
      <c r="C873" s="79">
        <f>Invoice!B876</f>
        <v>0</v>
      </c>
      <c r="D873" s="84">
        <f t="shared" si="38"/>
        <v>0</v>
      </c>
      <c r="E873" s="84">
        <f t="shared" si="39"/>
        <v>0</v>
      </c>
      <c r="F873" s="85">
        <f>Invoice!G876</f>
        <v>0</v>
      </c>
      <c r="G873" s="86">
        <f t="shared" si="40"/>
        <v>0</v>
      </c>
    </row>
    <row r="874" spans="1:7" s="83" customFormat="1" hidden="1">
      <c r="A874" s="99" t="str">
        <f>Invoice!F877</f>
        <v>Exchange rate :</v>
      </c>
      <c r="B874" s="78">
        <f>Invoice!C877</f>
        <v>0</v>
      </c>
      <c r="C874" s="79">
        <f>Invoice!B877</f>
        <v>0</v>
      </c>
      <c r="D874" s="84">
        <f t="shared" si="38"/>
        <v>0</v>
      </c>
      <c r="E874" s="84">
        <f t="shared" si="39"/>
        <v>0</v>
      </c>
      <c r="F874" s="85">
        <f>Invoice!G877</f>
        <v>0</v>
      </c>
      <c r="G874" s="86">
        <f t="shared" si="40"/>
        <v>0</v>
      </c>
    </row>
    <row r="875" spans="1:7" s="83" customFormat="1" hidden="1">
      <c r="A875" s="99" t="str">
        <f>Invoice!F878</f>
        <v>Exchange rate :</v>
      </c>
      <c r="B875" s="78">
        <f>Invoice!C878</f>
        <v>0</v>
      </c>
      <c r="C875" s="79">
        <f>Invoice!B878</f>
        <v>0</v>
      </c>
      <c r="D875" s="84">
        <f t="shared" si="38"/>
        <v>0</v>
      </c>
      <c r="E875" s="84">
        <f t="shared" si="39"/>
        <v>0</v>
      </c>
      <c r="F875" s="85">
        <f>Invoice!G878</f>
        <v>0</v>
      </c>
      <c r="G875" s="86">
        <f t="shared" si="40"/>
        <v>0</v>
      </c>
    </row>
    <row r="876" spans="1:7" s="83" customFormat="1" hidden="1">
      <c r="A876" s="99" t="str">
        <f>Invoice!F879</f>
        <v>Exchange rate :</v>
      </c>
      <c r="B876" s="78">
        <f>Invoice!C879</f>
        <v>0</v>
      </c>
      <c r="C876" s="79">
        <f>Invoice!B879</f>
        <v>0</v>
      </c>
      <c r="D876" s="84">
        <f t="shared" si="38"/>
        <v>0</v>
      </c>
      <c r="E876" s="84">
        <f t="shared" si="39"/>
        <v>0</v>
      </c>
      <c r="F876" s="85">
        <f>Invoice!G879</f>
        <v>0</v>
      </c>
      <c r="G876" s="86">
        <f t="shared" si="40"/>
        <v>0</v>
      </c>
    </row>
    <row r="877" spans="1:7" s="83" customFormat="1" hidden="1">
      <c r="A877" s="99" t="str">
        <f>Invoice!F880</f>
        <v>Exchange rate :</v>
      </c>
      <c r="B877" s="78">
        <f>Invoice!C880</f>
        <v>0</v>
      </c>
      <c r="C877" s="79">
        <f>Invoice!B880</f>
        <v>0</v>
      </c>
      <c r="D877" s="84">
        <f t="shared" si="38"/>
        <v>0</v>
      </c>
      <c r="E877" s="84">
        <f t="shared" si="39"/>
        <v>0</v>
      </c>
      <c r="F877" s="85">
        <f>Invoice!G880</f>
        <v>0</v>
      </c>
      <c r="G877" s="86">
        <f t="shared" si="40"/>
        <v>0</v>
      </c>
    </row>
    <row r="878" spans="1:7" s="83" customFormat="1" hidden="1">
      <c r="A878" s="99" t="str">
        <f>Invoice!F881</f>
        <v>Exchange rate :</v>
      </c>
      <c r="B878" s="78">
        <f>Invoice!C881</f>
        <v>0</v>
      </c>
      <c r="C878" s="79">
        <f>Invoice!B881</f>
        <v>0</v>
      </c>
      <c r="D878" s="84">
        <f t="shared" si="38"/>
        <v>0</v>
      </c>
      <c r="E878" s="84">
        <f t="shared" si="39"/>
        <v>0</v>
      </c>
      <c r="F878" s="85">
        <f>Invoice!G881</f>
        <v>0</v>
      </c>
      <c r="G878" s="86">
        <f t="shared" si="40"/>
        <v>0</v>
      </c>
    </row>
    <row r="879" spans="1:7" s="83" customFormat="1" hidden="1">
      <c r="A879" s="99" t="str">
        <f>Invoice!F882</f>
        <v>Exchange rate :</v>
      </c>
      <c r="B879" s="78">
        <f>Invoice!C882</f>
        <v>0</v>
      </c>
      <c r="C879" s="79">
        <f>Invoice!B882</f>
        <v>0</v>
      </c>
      <c r="D879" s="84">
        <f t="shared" si="38"/>
        <v>0</v>
      </c>
      <c r="E879" s="84">
        <f t="shared" si="39"/>
        <v>0</v>
      </c>
      <c r="F879" s="85">
        <f>Invoice!G882</f>
        <v>0</v>
      </c>
      <c r="G879" s="86">
        <f t="shared" si="40"/>
        <v>0</v>
      </c>
    </row>
    <row r="880" spans="1:7" s="83" customFormat="1" hidden="1">
      <c r="A880" s="99" t="str">
        <f>Invoice!F883</f>
        <v>Exchange rate :</v>
      </c>
      <c r="B880" s="78">
        <f>Invoice!C883</f>
        <v>0</v>
      </c>
      <c r="C880" s="79">
        <f>Invoice!B883</f>
        <v>0</v>
      </c>
      <c r="D880" s="84">
        <f t="shared" si="38"/>
        <v>0</v>
      </c>
      <c r="E880" s="84">
        <f t="shared" si="39"/>
        <v>0</v>
      </c>
      <c r="F880" s="85">
        <f>Invoice!G883</f>
        <v>0</v>
      </c>
      <c r="G880" s="86">
        <f t="shared" si="40"/>
        <v>0</v>
      </c>
    </row>
    <row r="881" spans="1:7" s="83" customFormat="1" hidden="1">
      <c r="A881" s="99" t="str">
        <f>Invoice!F884</f>
        <v>Exchange rate :</v>
      </c>
      <c r="B881" s="78">
        <f>Invoice!C884</f>
        <v>0</v>
      </c>
      <c r="C881" s="79">
        <f>Invoice!B884</f>
        <v>0</v>
      </c>
      <c r="D881" s="84">
        <f t="shared" si="38"/>
        <v>0</v>
      </c>
      <c r="E881" s="84">
        <f t="shared" si="39"/>
        <v>0</v>
      </c>
      <c r="F881" s="85">
        <f>Invoice!G884</f>
        <v>0</v>
      </c>
      <c r="G881" s="86">
        <f t="shared" si="40"/>
        <v>0</v>
      </c>
    </row>
    <row r="882" spans="1:7" s="83" customFormat="1" hidden="1">
      <c r="A882" s="99" t="str">
        <f>Invoice!F885</f>
        <v>Exchange rate :</v>
      </c>
      <c r="B882" s="78">
        <f>Invoice!C885</f>
        <v>0</v>
      </c>
      <c r="C882" s="79">
        <f>Invoice!B885</f>
        <v>0</v>
      </c>
      <c r="D882" s="84">
        <f t="shared" si="38"/>
        <v>0</v>
      </c>
      <c r="E882" s="84">
        <f t="shared" si="39"/>
        <v>0</v>
      </c>
      <c r="F882" s="85">
        <f>Invoice!G885</f>
        <v>0</v>
      </c>
      <c r="G882" s="86">
        <f t="shared" si="40"/>
        <v>0</v>
      </c>
    </row>
    <row r="883" spans="1:7" s="83" customFormat="1" hidden="1">
      <c r="A883" s="99" t="str">
        <f>Invoice!F886</f>
        <v>Exchange rate :</v>
      </c>
      <c r="B883" s="78">
        <f>Invoice!C886</f>
        <v>0</v>
      </c>
      <c r="C883" s="79">
        <f>Invoice!B886</f>
        <v>0</v>
      </c>
      <c r="D883" s="84">
        <f t="shared" si="38"/>
        <v>0</v>
      </c>
      <c r="E883" s="84">
        <f t="shared" si="39"/>
        <v>0</v>
      </c>
      <c r="F883" s="85">
        <f>Invoice!G886</f>
        <v>0</v>
      </c>
      <c r="G883" s="86">
        <f t="shared" si="40"/>
        <v>0</v>
      </c>
    </row>
    <row r="884" spans="1:7" s="83" customFormat="1" hidden="1">
      <c r="A884" s="99" t="str">
        <f>Invoice!F887</f>
        <v>Exchange rate :</v>
      </c>
      <c r="B884" s="78">
        <f>Invoice!C887</f>
        <v>0</v>
      </c>
      <c r="C884" s="79">
        <f>Invoice!B887</f>
        <v>0</v>
      </c>
      <c r="D884" s="84">
        <f t="shared" si="38"/>
        <v>0</v>
      </c>
      <c r="E884" s="84">
        <f t="shared" si="39"/>
        <v>0</v>
      </c>
      <c r="F884" s="85">
        <f>Invoice!G887</f>
        <v>0</v>
      </c>
      <c r="G884" s="86">
        <f t="shared" si="40"/>
        <v>0</v>
      </c>
    </row>
    <row r="885" spans="1:7" s="83" customFormat="1" hidden="1">
      <c r="A885" s="99" t="str">
        <f>Invoice!F888</f>
        <v>Exchange rate :</v>
      </c>
      <c r="B885" s="78">
        <f>Invoice!C888</f>
        <v>0</v>
      </c>
      <c r="C885" s="79">
        <f>Invoice!B888</f>
        <v>0</v>
      </c>
      <c r="D885" s="84">
        <f t="shared" si="38"/>
        <v>0</v>
      </c>
      <c r="E885" s="84">
        <f t="shared" si="39"/>
        <v>0</v>
      </c>
      <c r="F885" s="85">
        <f>Invoice!G888</f>
        <v>0</v>
      </c>
      <c r="G885" s="86">
        <f t="shared" si="40"/>
        <v>0</v>
      </c>
    </row>
    <row r="886" spans="1:7" s="83" customFormat="1" hidden="1">
      <c r="A886" s="99" t="str">
        <f>Invoice!F889</f>
        <v>Exchange rate :</v>
      </c>
      <c r="B886" s="78">
        <f>Invoice!C889</f>
        <v>0</v>
      </c>
      <c r="C886" s="79">
        <f>Invoice!B889</f>
        <v>0</v>
      </c>
      <c r="D886" s="84">
        <f t="shared" si="38"/>
        <v>0</v>
      </c>
      <c r="E886" s="84">
        <f t="shared" si="39"/>
        <v>0</v>
      </c>
      <c r="F886" s="85">
        <f>Invoice!G889</f>
        <v>0</v>
      </c>
      <c r="G886" s="86">
        <f t="shared" si="40"/>
        <v>0</v>
      </c>
    </row>
    <row r="887" spans="1:7" s="83" customFormat="1" hidden="1">
      <c r="A887" s="99" t="str">
        <f>Invoice!F890</f>
        <v>Exchange rate :</v>
      </c>
      <c r="B887" s="78">
        <f>Invoice!C890</f>
        <v>0</v>
      </c>
      <c r="C887" s="79">
        <f>Invoice!B890</f>
        <v>0</v>
      </c>
      <c r="D887" s="84">
        <f t="shared" si="38"/>
        <v>0</v>
      </c>
      <c r="E887" s="84">
        <f t="shared" si="39"/>
        <v>0</v>
      </c>
      <c r="F887" s="85">
        <f>Invoice!G890</f>
        <v>0</v>
      </c>
      <c r="G887" s="86">
        <f t="shared" si="40"/>
        <v>0</v>
      </c>
    </row>
    <row r="888" spans="1:7" s="83" customFormat="1" hidden="1">
      <c r="A888" s="99" t="str">
        <f>Invoice!F891</f>
        <v>Exchange rate :</v>
      </c>
      <c r="B888" s="78">
        <f>Invoice!C891</f>
        <v>0</v>
      </c>
      <c r="C888" s="79">
        <f>Invoice!B891</f>
        <v>0</v>
      </c>
      <c r="D888" s="84">
        <f t="shared" si="38"/>
        <v>0</v>
      </c>
      <c r="E888" s="84">
        <f t="shared" si="39"/>
        <v>0</v>
      </c>
      <c r="F888" s="85">
        <f>Invoice!G891</f>
        <v>0</v>
      </c>
      <c r="G888" s="86">
        <f t="shared" si="40"/>
        <v>0</v>
      </c>
    </row>
    <row r="889" spans="1:7" s="83" customFormat="1" hidden="1">
      <c r="A889" s="99" t="str">
        <f>Invoice!F892</f>
        <v>Exchange rate :</v>
      </c>
      <c r="B889" s="78">
        <f>Invoice!C892</f>
        <v>0</v>
      </c>
      <c r="C889" s="79">
        <f>Invoice!B892</f>
        <v>0</v>
      </c>
      <c r="D889" s="84">
        <f t="shared" si="38"/>
        <v>0</v>
      </c>
      <c r="E889" s="84">
        <f t="shared" si="39"/>
        <v>0</v>
      </c>
      <c r="F889" s="85">
        <f>Invoice!G892</f>
        <v>0</v>
      </c>
      <c r="G889" s="86">
        <f t="shared" si="40"/>
        <v>0</v>
      </c>
    </row>
    <row r="890" spans="1:7" s="83" customFormat="1" hidden="1">
      <c r="A890" s="99" t="str">
        <f>Invoice!F893</f>
        <v>Exchange rate :</v>
      </c>
      <c r="B890" s="78">
        <f>Invoice!C893</f>
        <v>0</v>
      </c>
      <c r="C890" s="79">
        <f>Invoice!B893</f>
        <v>0</v>
      </c>
      <c r="D890" s="84">
        <f t="shared" si="38"/>
        <v>0</v>
      </c>
      <c r="E890" s="84">
        <f t="shared" si="39"/>
        <v>0</v>
      </c>
      <c r="F890" s="85">
        <f>Invoice!G893</f>
        <v>0</v>
      </c>
      <c r="G890" s="86">
        <f t="shared" si="40"/>
        <v>0</v>
      </c>
    </row>
    <row r="891" spans="1:7" s="83" customFormat="1" hidden="1">
      <c r="A891" s="99" t="str">
        <f>Invoice!F894</f>
        <v>Exchange rate :</v>
      </c>
      <c r="B891" s="78">
        <f>Invoice!C894</f>
        <v>0</v>
      </c>
      <c r="C891" s="79">
        <f>Invoice!B894</f>
        <v>0</v>
      </c>
      <c r="D891" s="84">
        <f t="shared" si="38"/>
        <v>0</v>
      </c>
      <c r="E891" s="84">
        <f t="shared" si="39"/>
        <v>0</v>
      </c>
      <c r="F891" s="85">
        <f>Invoice!G894</f>
        <v>0</v>
      </c>
      <c r="G891" s="86">
        <f t="shared" si="40"/>
        <v>0</v>
      </c>
    </row>
    <row r="892" spans="1:7" s="83" customFormat="1" hidden="1">
      <c r="A892" s="99" t="str">
        <f>Invoice!F895</f>
        <v>Exchange rate :</v>
      </c>
      <c r="B892" s="78">
        <f>Invoice!C895</f>
        <v>0</v>
      </c>
      <c r="C892" s="79">
        <f>Invoice!B895</f>
        <v>0</v>
      </c>
      <c r="D892" s="84">
        <f t="shared" si="38"/>
        <v>0</v>
      </c>
      <c r="E892" s="84">
        <f t="shared" si="39"/>
        <v>0</v>
      </c>
      <c r="F892" s="85">
        <f>Invoice!G895</f>
        <v>0</v>
      </c>
      <c r="G892" s="86">
        <f t="shared" si="40"/>
        <v>0</v>
      </c>
    </row>
    <row r="893" spans="1:7" s="83" customFormat="1" hidden="1">
      <c r="A893" s="99" t="str">
        <f>Invoice!F896</f>
        <v>Exchange rate :</v>
      </c>
      <c r="B893" s="78">
        <f>Invoice!C896</f>
        <v>0</v>
      </c>
      <c r="C893" s="79">
        <f>Invoice!B896</f>
        <v>0</v>
      </c>
      <c r="D893" s="84">
        <f t="shared" si="38"/>
        <v>0</v>
      </c>
      <c r="E893" s="84">
        <f t="shared" si="39"/>
        <v>0</v>
      </c>
      <c r="F893" s="85">
        <f>Invoice!G896</f>
        <v>0</v>
      </c>
      <c r="G893" s="86">
        <f t="shared" si="40"/>
        <v>0</v>
      </c>
    </row>
    <row r="894" spans="1:7" s="83" customFormat="1" hidden="1">
      <c r="A894" s="99" t="str">
        <f>Invoice!F897</f>
        <v>Exchange rate :</v>
      </c>
      <c r="B894" s="78">
        <f>Invoice!C897</f>
        <v>0</v>
      </c>
      <c r="C894" s="79">
        <f>Invoice!B897</f>
        <v>0</v>
      </c>
      <c r="D894" s="84">
        <f t="shared" si="38"/>
        <v>0</v>
      </c>
      <c r="E894" s="84">
        <f t="shared" si="39"/>
        <v>0</v>
      </c>
      <c r="F894" s="85">
        <f>Invoice!G897</f>
        <v>0</v>
      </c>
      <c r="G894" s="86">
        <f t="shared" si="40"/>
        <v>0</v>
      </c>
    </row>
    <row r="895" spans="1:7" s="83" customFormat="1" hidden="1">
      <c r="A895" s="99" t="str">
        <f>Invoice!F898</f>
        <v>Exchange rate :</v>
      </c>
      <c r="B895" s="78">
        <f>Invoice!C898</f>
        <v>0</v>
      </c>
      <c r="C895" s="79">
        <f>Invoice!B898</f>
        <v>0</v>
      </c>
      <c r="D895" s="84">
        <f t="shared" si="38"/>
        <v>0</v>
      </c>
      <c r="E895" s="84">
        <f t="shared" si="39"/>
        <v>0</v>
      </c>
      <c r="F895" s="85">
        <f>Invoice!G898</f>
        <v>0</v>
      </c>
      <c r="G895" s="86">
        <f t="shared" si="40"/>
        <v>0</v>
      </c>
    </row>
    <row r="896" spans="1:7" s="83" customFormat="1" hidden="1">
      <c r="A896" s="99" t="str">
        <f>Invoice!F899</f>
        <v>Exchange rate :</v>
      </c>
      <c r="B896" s="78">
        <f>Invoice!C899</f>
        <v>0</v>
      </c>
      <c r="C896" s="79">
        <f>Invoice!B899</f>
        <v>0</v>
      </c>
      <c r="D896" s="84">
        <f t="shared" ref="D896:D959" si="41">F896/$D$14</f>
        <v>0</v>
      </c>
      <c r="E896" s="84">
        <f t="shared" ref="E896:E959" si="42">G896/$D$14</f>
        <v>0</v>
      </c>
      <c r="F896" s="85">
        <f>Invoice!G899</f>
        <v>0</v>
      </c>
      <c r="G896" s="86">
        <f t="shared" ref="G896:G959" si="43">C896*F896</f>
        <v>0</v>
      </c>
    </row>
    <row r="897" spans="1:7" s="83" customFormat="1" hidden="1">
      <c r="A897" s="99" t="str">
        <f>Invoice!F900</f>
        <v>Exchange rate :</v>
      </c>
      <c r="B897" s="78">
        <f>Invoice!C900</f>
        <v>0</v>
      </c>
      <c r="C897" s="79">
        <f>Invoice!B900</f>
        <v>0</v>
      </c>
      <c r="D897" s="84">
        <f t="shared" si="41"/>
        <v>0</v>
      </c>
      <c r="E897" s="84">
        <f t="shared" si="42"/>
        <v>0</v>
      </c>
      <c r="F897" s="85">
        <f>Invoice!G900</f>
        <v>0</v>
      </c>
      <c r="G897" s="86">
        <f t="shared" si="43"/>
        <v>0</v>
      </c>
    </row>
    <row r="898" spans="1:7" s="83" customFormat="1" hidden="1">
      <c r="A898" s="99" t="str">
        <f>Invoice!F901</f>
        <v>Exchange rate :</v>
      </c>
      <c r="B898" s="78">
        <f>Invoice!C901</f>
        <v>0</v>
      </c>
      <c r="C898" s="79">
        <f>Invoice!B901</f>
        <v>0</v>
      </c>
      <c r="D898" s="84">
        <f t="shared" si="41"/>
        <v>0</v>
      </c>
      <c r="E898" s="84">
        <f t="shared" si="42"/>
        <v>0</v>
      </c>
      <c r="F898" s="85">
        <f>Invoice!G901</f>
        <v>0</v>
      </c>
      <c r="G898" s="86">
        <f t="shared" si="43"/>
        <v>0</v>
      </c>
    </row>
    <row r="899" spans="1:7" s="83" customFormat="1" hidden="1">
      <c r="A899" s="99" t="str">
        <f>Invoice!F902</f>
        <v>Exchange rate :</v>
      </c>
      <c r="B899" s="78">
        <f>Invoice!C902</f>
        <v>0</v>
      </c>
      <c r="C899" s="79">
        <f>Invoice!B902</f>
        <v>0</v>
      </c>
      <c r="D899" s="84">
        <f t="shared" si="41"/>
        <v>0</v>
      </c>
      <c r="E899" s="84">
        <f t="shared" si="42"/>
        <v>0</v>
      </c>
      <c r="F899" s="85">
        <f>Invoice!G902</f>
        <v>0</v>
      </c>
      <c r="G899" s="86">
        <f t="shared" si="43"/>
        <v>0</v>
      </c>
    </row>
    <row r="900" spans="1:7" s="83" customFormat="1" hidden="1">
      <c r="A900" s="99" t="str">
        <f>Invoice!F903</f>
        <v>Exchange rate :</v>
      </c>
      <c r="B900" s="78">
        <f>Invoice!C903</f>
        <v>0</v>
      </c>
      <c r="C900" s="79">
        <f>Invoice!B903</f>
        <v>0</v>
      </c>
      <c r="D900" s="84">
        <f t="shared" si="41"/>
        <v>0</v>
      </c>
      <c r="E900" s="84">
        <f t="shared" si="42"/>
        <v>0</v>
      </c>
      <c r="F900" s="85">
        <f>Invoice!G903</f>
        <v>0</v>
      </c>
      <c r="G900" s="86">
        <f t="shared" si="43"/>
        <v>0</v>
      </c>
    </row>
    <row r="901" spans="1:7" s="83" customFormat="1" hidden="1">
      <c r="A901" s="99" t="str">
        <f>Invoice!F904</f>
        <v>Exchange rate :</v>
      </c>
      <c r="B901" s="78">
        <f>Invoice!C904</f>
        <v>0</v>
      </c>
      <c r="C901" s="79">
        <f>Invoice!B904</f>
        <v>0</v>
      </c>
      <c r="D901" s="84">
        <f t="shared" si="41"/>
        <v>0</v>
      </c>
      <c r="E901" s="84">
        <f t="shared" si="42"/>
        <v>0</v>
      </c>
      <c r="F901" s="85">
        <f>Invoice!G904</f>
        <v>0</v>
      </c>
      <c r="G901" s="86">
        <f t="shared" si="43"/>
        <v>0</v>
      </c>
    </row>
    <row r="902" spans="1:7" s="83" customFormat="1" hidden="1">
      <c r="A902" s="99" t="str">
        <f>Invoice!F905</f>
        <v>Exchange rate :</v>
      </c>
      <c r="B902" s="78">
        <f>Invoice!C905</f>
        <v>0</v>
      </c>
      <c r="C902" s="79">
        <f>Invoice!B905</f>
        <v>0</v>
      </c>
      <c r="D902" s="84">
        <f t="shared" si="41"/>
        <v>0</v>
      </c>
      <c r="E902" s="84">
        <f t="shared" si="42"/>
        <v>0</v>
      </c>
      <c r="F902" s="85">
        <f>Invoice!G905</f>
        <v>0</v>
      </c>
      <c r="G902" s="86">
        <f t="shared" si="43"/>
        <v>0</v>
      </c>
    </row>
    <row r="903" spans="1:7" s="83" customFormat="1" hidden="1">
      <c r="A903" s="99" t="str">
        <f>Invoice!F906</f>
        <v>Exchange rate :</v>
      </c>
      <c r="B903" s="78">
        <f>Invoice!C906</f>
        <v>0</v>
      </c>
      <c r="C903" s="79">
        <f>Invoice!B906</f>
        <v>0</v>
      </c>
      <c r="D903" s="84">
        <f t="shared" si="41"/>
        <v>0</v>
      </c>
      <c r="E903" s="84">
        <f t="shared" si="42"/>
        <v>0</v>
      </c>
      <c r="F903" s="85">
        <f>Invoice!G906</f>
        <v>0</v>
      </c>
      <c r="G903" s="86">
        <f t="shared" si="43"/>
        <v>0</v>
      </c>
    </row>
    <row r="904" spans="1:7" s="83" customFormat="1" hidden="1">
      <c r="A904" s="99" t="str">
        <f>Invoice!F907</f>
        <v>Exchange rate :</v>
      </c>
      <c r="B904" s="78">
        <f>Invoice!C907</f>
        <v>0</v>
      </c>
      <c r="C904" s="79">
        <f>Invoice!B907</f>
        <v>0</v>
      </c>
      <c r="D904" s="84">
        <f t="shared" si="41"/>
        <v>0</v>
      </c>
      <c r="E904" s="84">
        <f t="shared" si="42"/>
        <v>0</v>
      </c>
      <c r="F904" s="85">
        <f>Invoice!G907</f>
        <v>0</v>
      </c>
      <c r="G904" s="86">
        <f t="shared" si="43"/>
        <v>0</v>
      </c>
    </row>
    <row r="905" spans="1:7" s="83" customFormat="1" hidden="1">
      <c r="A905" s="99" t="str">
        <f>Invoice!F908</f>
        <v>Exchange rate :</v>
      </c>
      <c r="B905" s="78">
        <f>Invoice!C908</f>
        <v>0</v>
      </c>
      <c r="C905" s="79">
        <f>Invoice!B908</f>
        <v>0</v>
      </c>
      <c r="D905" s="84">
        <f t="shared" si="41"/>
        <v>0</v>
      </c>
      <c r="E905" s="84">
        <f t="shared" si="42"/>
        <v>0</v>
      </c>
      <c r="F905" s="85">
        <f>Invoice!G908</f>
        <v>0</v>
      </c>
      <c r="G905" s="86">
        <f t="shared" si="43"/>
        <v>0</v>
      </c>
    </row>
    <row r="906" spans="1:7" s="83" customFormat="1" hidden="1">
      <c r="A906" s="99" t="str">
        <f>Invoice!F909</f>
        <v>Exchange rate :</v>
      </c>
      <c r="B906" s="78">
        <f>Invoice!C909</f>
        <v>0</v>
      </c>
      <c r="C906" s="79">
        <f>Invoice!B909</f>
        <v>0</v>
      </c>
      <c r="D906" s="84">
        <f t="shared" si="41"/>
        <v>0</v>
      </c>
      <c r="E906" s="84">
        <f t="shared" si="42"/>
        <v>0</v>
      </c>
      <c r="F906" s="85">
        <f>Invoice!G909</f>
        <v>0</v>
      </c>
      <c r="G906" s="86">
        <f t="shared" si="43"/>
        <v>0</v>
      </c>
    </row>
    <row r="907" spans="1:7" s="83" customFormat="1" hidden="1">
      <c r="A907" s="99" t="str">
        <f>Invoice!F910</f>
        <v>Exchange rate :</v>
      </c>
      <c r="B907" s="78">
        <f>Invoice!C910</f>
        <v>0</v>
      </c>
      <c r="C907" s="79">
        <f>Invoice!B910</f>
        <v>0</v>
      </c>
      <c r="D907" s="84">
        <f t="shared" si="41"/>
        <v>0</v>
      </c>
      <c r="E907" s="84">
        <f t="shared" si="42"/>
        <v>0</v>
      </c>
      <c r="F907" s="85">
        <f>Invoice!G910</f>
        <v>0</v>
      </c>
      <c r="G907" s="86">
        <f t="shared" si="43"/>
        <v>0</v>
      </c>
    </row>
    <row r="908" spans="1:7" s="83" customFormat="1" hidden="1">
      <c r="A908" s="99" t="str">
        <f>Invoice!F911</f>
        <v>Exchange rate :</v>
      </c>
      <c r="B908" s="78">
        <f>Invoice!C911</f>
        <v>0</v>
      </c>
      <c r="C908" s="79">
        <f>Invoice!B911</f>
        <v>0</v>
      </c>
      <c r="D908" s="84">
        <f t="shared" si="41"/>
        <v>0</v>
      </c>
      <c r="E908" s="84">
        <f t="shared" si="42"/>
        <v>0</v>
      </c>
      <c r="F908" s="85">
        <f>Invoice!G911</f>
        <v>0</v>
      </c>
      <c r="G908" s="86">
        <f t="shared" si="43"/>
        <v>0</v>
      </c>
    </row>
    <row r="909" spans="1:7" s="83" customFormat="1" hidden="1">
      <c r="A909" s="99" t="str">
        <f>Invoice!F912</f>
        <v>Exchange rate :</v>
      </c>
      <c r="B909" s="78">
        <f>Invoice!C912</f>
        <v>0</v>
      </c>
      <c r="C909" s="79">
        <f>Invoice!B912</f>
        <v>0</v>
      </c>
      <c r="D909" s="84">
        <f t="shared" si="41"/>
        <v>0</v>
      </c>
      <c r="E909" s="84">
        <f t="shared" si="42"/>
        <v>0</v>
      </c>
      <c r="F909" s="85">
        <f>Invoice!G912</f>
        <v>0</v>
      </c>
      <c r="G909" s="86">
        <f t="shared" si="43"/>
        <v>0</v>
      </c>
    </row>
    <row r="910" spans="1:7" s="83" customFormat="1" hidden="1">
      <c r="A910" s="99" t="str">
        <f>Invoice!F913</f>
        <v>Exchange rate :</v>
      </c>
      <c r="B910" s="78">
        <f>Invoice!C913</f>
        <v>0</v>
      </c>
      <c r="C910" s="79">
        <f>Invoice!B913</f>
        <v>0</v>
      </c>
      <c r="D910" s="84">
        <f t="shared" si="41"/>
        <v>0</v>
      </c>
      <c r="E910" s="84">
        <f t="shared" si="42"/>
        <v>0</v>
      </c>
      <c r="F910" s="85">
        <f>Invoice!G913</f>
        <v>0</v>
      </c>
      <c r="G910" s="86">
        <f t="shared" si="43"/>
        <v>0</v>
      </c>
    </row>
    <row r="911" spans="1:7" s="83" customFormat="1" hidden="1">
      <c r="A911" s="99" t="str">
        <f>Invoice!F914</f>
        <v>Exchange rate :</v>
      </c>
      <c r="B911" s="78">
        <f>Invoice!C914</f>
        <v>0</v>
      </c>
      <c r="C911" s="79">
        <f>Invoice!B914</f>
        <v>0</v>
      </c>
      <c r="D911" s="84">
        <f t="shared" si="41"/>
        <v>0</v>
      </c>
      <c r="E911" s="84">
        <f t="shared" si="42"/>
        <v>0</v>
      </c>
      <c r="F911" s="85">
        <f>Invoice!G914</f>
        <v>0</v>
      </c>
      <c r="G911" s="86">
        <f t="shared" si="43"/>
        <v>0</v>
      </c>
    </row>
    <row r="912" spans="1:7" s="83" customFormat="1" hidden="1">
      <c r="A912" s="99" t="str">
        <f>Invoice!F915</f>
        <v>Exchange rate :</v>
      </c>
      <c r="B912" s="78">
        <f>Invoice!C915</f>
        <v>0</v>
      </c>
      <c r="C912" s="79">
        <f>Invoice!B915</f>
        <v>0</v>
      </c>
      <c r="D912" s="84">
        <f t="shared" si="41"/>
        <v>0</v>
      </c>
      <c r="E912" s="84">
        <f t="shared" si="42"/>
        <v>0</v>
      </c>
      <c r="F912" s="85">
        <f>Invoice!G915</f>
        <v>0</v>
      </c>
      <c r="G912" s="86">
        <f t="shared" si="43"/>
        <v>0</v>
      </c>
    </row>
    <row r="913" spans="1:7" s="83" customFormat="1" hidden="1">
      <c r="A913" s="99" t="str">
        <f>Invoice!F916</f>
        <v>Exchange rate :</v>
      </c>
      <c r="B913" s="78">
        <f>Invoice!C916</f>
        <v>0</v>
      </c>
      <c r="C913" s="79">
        <f>Invoice!B916</f>
        <v>0</v>
      </c>
      <c r="D913" s="84">
        <f t="shared" si="41"/>
        <v>0</v>
      </c>
      <c r="E913" s="84">
        <f t="shared" si="42"/>
        <v>0</v>
      </c>
      <c r="F913" s="85">
        <f>Invoice!G916</f>
        <v>0</v>
      </c>
      <c r="G913" s="86">
        <f t="shared" si="43"/>
        <v>0</v>
      </c>
    </row>
    <row r="914" spans="1:7" s="83" customFormat="1" hidden="1">
      <c r="A914" s="99" t="str">
        <f>Invoice!F917</f>
        <v>Exchange rate :</v>
      </c>
      <c r="B914" s="78">
        <f>Invoice!C917</f>
        <v>0</v>
      </c>
      <c r="C914" s="79">
        <f>Invoice!B917</f>
        <v>0</v>
      </c>
      <c r="D914" s="84">
        <f t="shared" si="41"/>
        <v>0</v>
      </c>
      <c r="E914" s="84">
        <f t="shared" si="42"/>
        <v>0</v>
      </c>
      <c r="F914" s="85">
        <f>Invoice!G917</f>
        <v>0</v>
      </c>
      <c r="G914" s="86">
        <f t="shared" si="43"/>
        <v>0</v>
      </c>
    </row>
    <row r="915" spans="1:7" s="83" customFormat="1" hidden="1">
      <c r="A915" s="99" t="str">
        <f>Invoice!F918</f>
        <v>Exchange rate :</v>
      </c>
      <c r="B915" s="78">
        <f>Invoice!C918</f>
        <v>0</v>
      </c>
      <c r="C915" s="79">
        <f>Invoice!B918</f>
        <v>0</v>
      </c>
      <c r="D915" s="84">
        <f t="shared" si="41"/>
        <v>0</v>
      </c>
      <c r="E915" s="84">
        <f t="shared" si="42"/>
        <v>0</v>
      </c>
      <c r="F915" s="85">
        <f>Invoice!G918</f>
        <v>0</v>
      </c>
      <c r="G915" s="86">
        <f t="shared" si="43"/>
        <v>0</v>
      </c>
    </row>
    <row r="916" spans="1:7" s="83" customFormat="1" hidden="1">
      <c r="A916" s="99" t="str">
        <f>Invoice!F919</f>
        <v>Exchange rate :</v>
      </c>
      <c r="B916" s="78">
        <f>Invoice!C919</f>
        <v>0</v>
      </c>
      <c r="C916" s="79">
        <f>Invoice!B919</f>
        <v>0</v>
      </c>
      <c r="D916" s="84">
        <f t="shared" si="41"/>
        <v>0</v>
      </c>
      <c r="E916" s="84">
        <f t="shared" si="42"/>
        <v>0</v>
      </c>
      <c r="F916" s="85">
        <f>Invoice!G919</f>
        <v>0</v>
      </c>
      <c r="G916" s="86">
        <f t="shared" si="43"/>
        <v>0</v>
      </c>
    </row>
    <row r="917" spans="1:7" s="83" customFormat="1" hidden="1">
      <c r="A917" s="99" t="str">
        <f>Invoice!F920</f>
        <v>Exchange rate :</v>
      </c>
      <c r="B917" s="78">
        <f>Invoice!C920</f>
        <v>0</v>
      </c>
      <c r="C917" s="79">
        <f>Invoice!B920</f>
        <v>0</v>
      </c>
      <c r="D917" s="84">
        <f t="shared" si="41"/>
        <v>0</v>
      </c>
      <c r="E917" s="84">
        <f t="shared" si="42"/>
        <v>0</v>
      </c>
      <c r="F917" s="85">
        <f>Invoice!G920</f>
        <v>0</v>
      </c>
      <c r="G917" s="86">
        <f t="shared" si="43"/>
        <v>0</v>
      </c>
    </row>
    <row r="918" spans="1:7" s="83" customFormat="1" hidden="1">
      <c r="A918" s="99" t="str">
        <f>Invoice!F921</f>
        <v>Exchange rate :</v>
      </c>
      <c r="B918" s="78">
        <f>Invoice!C921</f>
        <v>0</v>
      </c>
      <c r="C918" s="79">
        <f>Invoice!B921</f>
        <v>0</v>
      </c>
      <c r="D918" s="84">
        <f t="shared" si="41"/>
        <v>0</v>
      </c>
      <c r="E918" s="84">
        <f t="shared" si="42"/>
        <v>0</v>
      </c>
      <c r="F918" s="85">
        <f>Invoice!G921</f>
        <v>0</v>
      </c>
      <c r="G918" s="86">
        <f t="shared" si="43"/>
        <v>0</v>
      </c>
    </row>
    <row r="919" spans="1:7" s="83" customFormat="1" hidden="1">
      <c r="A919" s="99" t="str">
        <f>Invoice!F922</f>
        <v>Exchange rate :</v>
      </c>
      <c r="B919" s="78">
        <f>Invoice!C922</f>
        <v>0</v>
      </c>
      <c r="C919" s="79">
        <f>Invoice!B922</f>
        <v>0</v>
      </c>
      <c r="D919" s="84">
        <f t="shared" si="41"/>
        <v>0</v>
      </c>
      <c r="E919" s="84">
        <f t="shared" si="42"/>
        <v>0</v>
      </c>
      <c r="F919" s="85">
        <f>Invoice!G922</f>
        <v>0</v>
      </c>
      <c r="G919" s="86">
        <f t="shared" si="43"/>
        <v>0</v>
      </c>
    </row>
    <row r="920" spans="1:7" s="83" customFormat="1" hidden="1">
      <c r="A920" s="99" t="str">
        <f>Invoice!F923</f>
        <v>Exchange rate :</v>
      </c>
      <c r="B920" s="78">
        <f>Invoice!C923</f>
        <v>0</v>
      </c>
      <c r="C920" s="79">
        <f>Invoice!B923</f>
        <v>0</v>
      </c>
      <c r="D920" s="84">
        <f t="shared" si="41"/>
        <v>0</v>
      </c>
      <c r="E920" s="84">
        <f t="shared" si="42"/>
        <v>0</v>
      </c>
      <c r="F920" s="85">
        <f>Invoice!G923</f>
        <v>0</v>
      </c>
      <c r="G920" s="86">
        <f t="shared" si="43"/>
        <v>0</v>
      </c>
    </row>
    <row r="921" spans="1:7" s="83" customFormat="1" hidden="1">
      <c r="A921" s="99" t="str">
        <f>Invoice!F924</f>
        <v>Exchange rate :</v>
      </c>
      <c r="B921" s="78">
        <f>Invoice!C924</f>
        <v>0</v>
      </c>
      <c r="C921" s="79">
        <f>Invoice!B924</f>
        <v>0</v>
      </c>
      <c r="D921" s="84">
        <f t="shared" si="41"/>
        <v>0</v>
      </c>
      <c r="E921" s="84">
        <f t="shared" si="42"/>
        <v>0</v>
      </c>
      <c r="F921" s="85">
        <f>Invoice!G924</f>
        <v>0</v>
      </c>
      <c r="G921" s="86">
        <f t="shared" si="43"/>
        <v>0</v>
      </c>
    </row>
    <row r="922" spans="1:7" s="83" customFormat="1" hidden="1">
      <c r="A922" s="99" t="str">
        <f>Invoice!F925</f>
        <v>Exchange rate :</v>
      </c>
      <c r="B922" s="78">
        <f>Invoice!C925</f>
        <v>0</v>
      </c>
      <c r="C922" s="79">
        <f>Invoice!B925</f>
        <v>0</v>
      </c>
      <c r="D922" s="84">
        <f t="shared" si="41"/>
        <v>0</v>
      </c>
      <c r="E922" s="84">
        <f t="shared" si="42"/>
        <v>0</v>
      </c>
      <c r="F922" s="85">
        <f>Invoice!G925</f>
        <v>0</v>
      </c>
      <c r="G922" s="86">
        <f t="shared" si="43"/>
        <v>0</v>
      </c>
    </row>
    <row r="923" spans="1:7" s="83" customFormat="1" hidden="1">
      <c r="A923" s="99" t="str">
        <f>Invoice!F926</f>
        <v>Exchange rate :</v>
      </c>
      <c r="B923" s="78">
        <f>Invoice!C926</f>
        <v>0</v>
      </c>
      <c r="C923" s="79">
        <f>Invoice!B926</f>
        <v>0</v>
      </c>
      <c r="D923" s="84">
        <f t="shared" si="41"/>
        <v>0</v>
      </c>
      <c r="E923" s="84">
        <f t="shared" si="42"/>
        <v>0</v>
      </c>
      <c r="F923" s="85">
        <f>Invoice!G926</f>
        <v>0</v>
      </c>
      <c r="G923" s="86">
        <f t="shared" si="43"/>
        <v>0</v>
      </c>
    </row>
    <row r="924" spans="1:7" s="83" customFormat="1" hidden="1">
      <c r="A924" s="99" t="str">
        <f>Invoice!F927</f>
        <v>Exchange rate :</v>
      </c>
      <c r="B924" s="78">
        <f>Invoice!C927</f>
        <v>0</v>
      </c>
      <c r="C924" s="79">
        <f>Invoice!B927</f>
        <v>0</v>
      </c>
      <c r="D924" s="84">
        <f t="shared" si="41"/>
        <v>0</v>
      </c>
      <c r="E924" s="84">
        <f t="shared" si="42"/>
        <v>0</v>
      </c>
      <c r="F924" s="85">
        <f>Invoice!G927</f>
        <v>0</v>
      </c>
      <c r="G924" s="86">
        <f t="shared" si="43"/>
        <v>0</v>
      </c>
    </row>
    <row r="925" spans="1:7" s="83" customFormat="1" hidden="1">
      <c r="A925" s="99" t="str">
        <f>Invoice!F928</f>
        <v>Exchange rate :</v>
      </c>
      <c r="B925" s="78">
        <f>Invoice!C928</f>
        <v>0</v>
      </c>
      <c r="C925" s="79">
        <f>Invoice!B928</f>
        <v>0</v>
      </c>
      <c r="D925" s="84">
        <f t="shared" si="41"/>
        <v>0</v>
      </c>
      <c r="E925" s="84">
        <f t="shared" si="42"/>
        <v>0</v>
      </c>
      <c r="F925" s="85">
        <f>Invoice!G928</f>
        <v>0</v>
      </c>
      <c r="G925" s="86">
        <f t="shared" si="43"/>
        <v>0</v>
      </c>
    </row>
    <row r="926" spans="1:7" s="83" customFormat="1" hidden="1">
      <c r="A926" s="99" t="str">
        <f>Invoice!F929</f>
        <v>Exchange rate :</v>
      </c>
      <c r="B926" s="78">
        <f>Invoice!C929</f>
        <v>0</v>
      </c>
      <c r="C926" s="79">
        <f>Invoice!B929</f>
        <v>0</v>
      </c>
      <c r="D926" s="84">
        <f t="shared" si="41"/>
        <v>0</v>
      </c>
      <c r="E926" s="84">
        <f t="shared" si="42"/>
        <v>0</v>
      </c>
      <c r="F926" s="85">
        <f>Invoice!G929</f>
        <v>0</v>
      </c>
      <c r="G926" s="86">
        <f t="shared" si="43"/>
        <v>0</v>
      </c>
    </row>
    <row r="927" spans="1:7" s="83" customFormat="1" hidden="1">
      <c r="A927" s="99" t="str">
        <f>Invoice!F930</f>
        <v>Exchange rate :</v>
      </c>
      <c r="B927" s="78">
        <f>Invoice!C930</f>
        <v>0</v>
      </c>
      <c r="C927" s="79">
        <f>Invoice!B930</f>
        <v>0</v>
      </c>
      <c r="D927" s="84">
        <f t="shared" si="41"/>
        <v>0</v>
      </c>
      <c r="E927" s="84">
        <f t="shared" si="42"/>
        <v>0</v>
      </c>
      <c r="F927" s="85">
        <f>Invoice!G930</f>
        <v>0</v>
      </c>
      <c r="G927" s="86">
        <f t="shared" si="43"/>
        <v>0</v>
      </c>
    </row>
    <row r="928" spans="1:7" s="83" customFormat="1" hidden="1">
      <c r="A928" s="99" t="str">
        <f>Invoice!F931</f>
        <v>Exchange rate :</v>
      </c>
      <c r="B928" s="78">
        <f>Invoice!C931</f>
        <v>0</v>
      </c>
      <c r="C928" s="79">
        <f>Invoice!B931</f>
        <v>0</v>
      </c>
      <c r="D928" s="84">
        <f t="shared" si="41"/>
        <v>0</v>
      </c>
      <c r="E928" s="84">
        <f t="shared" si="42"/>
        <v>0</v>
      </c>
      <c r="F928" s="85">
        <f>Invoice!G931</f>
        <v>0</v>
      </c>
      <c r="G928" s="86">
        <f t="shared" si="43"/>
        <v>0</v>
      </c>
    </row>
    <row r="929" spans="1:7" s="83" customFormat="1" hidden="1">
      <c r="A929" s="99" t="str">
        <f>Invoice!F932</f>
        <v>Exchange rate :</v>
      </c>
      <c r="B929" s="78">
        <f>Invoice!C932</f>
        <v>0</v>
      </c>
      <c r="C929" s="79">
        <f>Invoice!B932</f>
        <v>0</v>
      </c>
      <c r="D929" s="84">
        <f t="shared" si="41"/>
        <v>0</v>
      </c>
      <c r="E929" s="84">
        <f t="shared" si="42"/>
        <v>0</v>
      </c>
      <c r="F929" s="85">
        <f>Invoice!G932</f>
        <v>0</v>
      </c>
      <c r="G929" s="86">
        <f t="shared" si="43"/>
        <v>0</v>
      </c>
    </row>
    <row r="930" spans="1:7" s="83" customFormat="1" hidden="1">
      <c r="A930" s="99" t="str">
        <f>Invoice!F933</f>
        <v>Exchange rate :</v>
      </c>
      <c r="B930" s="78">
        <f>Invoice!C933</f>
        <v>0</v>
      </c>
      <c r="C930" s="79">
        <f>Invoice!B933</f>
        <v>0</v>
      </c>
      <c r="D930" s="84">
        <f t="shared" si="41"/>
        <v>0</v>
      </c>
      <c r="E930" s="84">
        <f t="shared" si="42"/>
        <v>0</v>
      </c>
      <c r="F930" s="85">
        <f>Invoice!G933</f>
        <v>0</v>
      </c>
      <c r="G930" s="86">
        <f t="shared" si="43"/>
        <v>0</v>
      </c>
    </row>
    <row r="931" spans="1:7" s="83" customFormat="1" hidden="1">
      <c r="A931" s="99" t="str">
        <f>Invoice!F934</f>
        <v>Exchange rate :</v>
      </c>
      <c r="B931" s="78">
        <f>Invoice!C934</f>
        <v>0</v>
      </c>
      <c r="C931" s="79">
        <f>Invoice!B934</f>
        <v>0</v>
      </c>
      <c r="D931" s="84">
        <f t="shared" si="41"/>
        <v>0</v>
      </c>
      <c r="E931" s="84">
        <f t="shared" si="42"/>
        <v>0</v>
      </c>
      <c r="F931" s="85">
        <f>Invoice!G934</f>
        <v>0</v>
      </c>
      <c r="G931" s="86">
        <f t="shared" si="43"/>
        <v>0</v>
      </c>
    </row>
    <row r="932" spans="1:7" s="83" customFormat="1" hidden="1">
      <c r="A932" s="99" t="str">
        <f>Invoice!F935</f>
        <v>Exchange rate :</v>
      </c>
      <c r="B932" s="78">
        <f>Invoice!C935</f>
        <v>0</v>
      </c>
      <c r="C932" s="79">
        <f>Invoice!B935</f>
        <v>0</v>
      </c>
      <c r="D932" s="84">
        <f t="shared" si="41"/>
        <v>0</v>
      </c>
      <c r="E932" s="84">
        <f t="shared" si="42"/>
        <v>0</v>
      </c>
      <c r="F932" s="85">
        <f>Invoice!G935</f>
        <v>0</v>
      </c>
      <c r="G932" s="86">
        <f t="shared" si="43"/>
        <v>0</v>
      </c>
    </row>
    <row r="933" spans="1:7" s="83" customFormat="1" hidden="1">
      <c r="A933" s="99" t="str">
        <f>Invoice!F936</f>
        <v>Exchange rate :</v>
      </c>
      <c r="B933" s="78">
        <f>Invoice!C936</f>
        <v>0</v>
      </c>
      <c r="C933" s="79">
        <f>Invoice!B936</f>
        <v>0</v>
      </c>
      <c r="D933" s="84">
        <f t="shared" si="41"/>
        <v>0</v>
      </c>
      <c r="E933" s="84">
        <f t="shared" si="42"/>
        <v>0</v>
      </c>
      <c r="F933" s="85">
        <f>Invoice!G936</f>
        <v>0</v>
      </c>
      <c r="G933" s="86">
        <f t="shared" si="43"/>
        <v>0</v>
      </c>
    </row>
    <row r="934" spans="1:7" s="83" customFormat="1" hidden="1">
      <c r="A934" s="99" t="str">
        <f>Invoice!F937</f>
        <v>Exchange rate :</v>
      </c>
      <c r="B934" s="78">
        <f>Invoice!C937</f>
        <v>0</v>
      </c>
      <c r="C934" s="79">
        <f>Invoice!B937</f>
        <v>0</v>
      </c>
      <c r="D934" s="84">
        <f t="shared" si="41"/>
        <v>0</v>
      </c>
      <c r="E934" s="84">
        <f t="shared" si="42"/>
        <v>0</v>
      </c>
      <c r="F934" s="85">
        <f>Invoice!G937</f>
        <v>0</v>
      </c>
      <c r="G934" s="86">
        <f t="shared" si="43"/>
        <v>0</v>
      </c>
    </row>
    <row r="935" spans="1:7" s="83" customFormat="1" hidden="1">
      <c r="A935" s="99" t="str">
        <f>Invoice!F938</f>
        <v>Exchange rate :</v>
      </c>
      <c r="B935" s="78">
        <f>Invoice!C938</f>
        <v>0</v>
      </c>
      <c r="C935" s="79">
        <f>Invoice!B938</f>
        <v>0</v>
      </c>
      <c r="D935" s="84">
        <f t="shared" si="41"/>
        <v>0</v>
      </c>
      <c r="E935" s="84">
        <f t="shared" si="42"/>
        <v>0</v>
      </c>
      <c r="F935" s="85">
        <f>Invoice!G938</f>
        <v>0</v>
      </c>
      <c r="G935" s="86">
        <f t="shared" si="43"/>
        <v>0</v>
      </c>
    </row>
    <row r="936" spans="1:7" s="83" customFormat="1" hidden="1">
      <c r="A936" s="99" t="str">
        <f>Invoice!F939</f>
        <v>Exchange rate :</v>
      </c>
      <c r="B936" s="78">
        <f>Invoice!C939</f>
        <v>0</v>
      </c>
      <c r="C936" s="79">
        <f>Invoice!B939</f>
        <v>0</v>
      </c>
      <c r="D936" s="84">
        <f t="shared" si="41"/>
        <v>0</v>
      </c>
      <c r="E936" s="84">
        <f t="shared" si="42"/>
        <v>0</v>
      </c>
      <c r="F936" s="85">
        <f>Invoice!G939</f>
        <v>0</v>
      </c>
      <c r="G936" s="86">
        <f t="shared" si="43"/>
        <v>0</v>
      </c>
    </row>
    <row r="937" spans="1:7" s="83" customFormat="1" hidden="1">
      <c r="A937" s="99" t="str">
        <f>Invoice!F940</f>
        <v>Exchange rate :</v>
      </c>
      <c r="B937" s="78">
        <f>Invoice!C940</f>
        <v>0</v>
      </c>
      <c r="C937" s="79">
        <f>Invoice!B940</f>
        <v>0</v>
      </c>
      <c r="D937" s="84">
        <f t="shared" si="41"/>
        <v>0</v>
      </c>
      <c r="E937" s="84">
        <f t="shared" si="42"/>
        <v>0</v>
      </c>
      <c r="F937" s="85">
        <f>Invoice!G940</f>
        <v>0</v>
      </c>
      <c r="G937" s="86">
        <f t="shared" si="43"/>
        <v>0</v>
      </c>
    </row>
    <row r="938" spans="1:7" s="83" customFormat="1" hidden="1">
      <c r="A938" s="99" t="str">
        <f>Invoice!F941</f>
        <v>Exchange rate :</v>
      </c>
      <c r="B938" s="78">
        <f>Invoice!C941</f>
        <v>0</v>
      </c>
      <c r="C938" s="79">
        <f>Invoice!B941</f>
        <v>0</v>
      </c>
      <c r="D938" s="84">
        <f t="shared" si="41"/>
        <v>0</v>
      </c>
      <c r="E938" s="84">
        <f t="shared" si="42"/>
        <v>0</v>
      </c>
      <c r="F938" s="85">
        <f>Invoice!G941</f>
        <v>0</v>
      </c>
      <c r="G938" s="86">
        <f t="shared" si="43"/>
        <v>0</v>
      </c>
    </row>
    <row r="939" spans="1:7" s="83" customFormat="1" hidden="1">
      <c r="A939" s="99" t="str">
        <f>Invoice!F942</f>
        <v>Exchange rate :</v>
      </c>
      <c r="B939" s="78">
        <f>Invoice!C942</f>
        <v>0</v>
      </c>
      <c r="C939" s="79">
        <f>Invoice!B942</f>
        <v>0</v>
      </c>
      <c r="D939" s="84">
        <f t="shared" si="41"/>
        <v>0</v>
      </c>
      <c r="E939" s="84">
        <f t="shared" si="42"/>
        <v>0</v>
      </c>
      <c r="F939" s="85">
        <f>Invoice!G942</f>
        <v>0</v>
      </c>
      <c r="G939" s="86">
        <f t="shared" si="43"/>
        <v>0</v>
      </c>
    </row>
    <row r="940" spans="1:7" s="83" customFormat="1" hidden="1">
      <c r="A940" s="99" t="str">
        <f>Invoice!F943</f>
        <v>Exchange rate :</v>
      </c>
      <c r="B940" s="78">
        <f>Invoice!C943</f>
        <v>0</v>
      </c>
      <c r="C940" s="79">
        <f>Invoice!B943</f>
        <v>0</v>
      </c>
      <c r="D940" s="84">
        <f t="shared" si="41"/>
        <v>0</v>
      </c>
      <c r="E940" s="84">
        <f t="shared" si="42"/>
        <v>0</v>
      </c>
      <c r="F940" s="85">
        <f>Invoice!G943</f>
        <v>0</v>
      </c>
      <c r="G940" s="86">
        <f t="shared" si="43"/>
        <v>0</v>
      </c>
    </row>
    <row r="941" spans="1:7" s="83" customFormat="1" hidden="1">
      <c r="A941" s="99" t="str">
        <f>Invoice!F944</f>
        <v>Exchange rate :</v>
      </c>
      <c r="B941" s="78">
        <f>Invoice!C944</f>
        <v>0</v>
      </c>
      <c r="C941" s="79">
        <f>Invoice!B944</f>
        <v>0</v>
      </c>
      <c r="D941" s="84">
        <f t="shared" si="41"/>
        <v>0</v>
      </c>
      <c r="E941" s="84">
        <f t="shared" si="42"/>
        <v>0</v>
      </c>
      <c r="F941" s="85">
        <f>Invoice!G944</f>
        <v>0</v>
      </c>
      <c r="G941" s="86">
        <f t="shared" si="43"/>
        <v>0</v>
      </c>
    </row>
    <row r="942" spans="1:7" s="83" customFormat="1" hidden="1">
      <c r="A942" s="99" t="str">
        <f>Invoice!F945</f>
        <v>Exchange rate :</v>
      </c>
      <c r="B942" s="78">
        <f>Invoice!C945</f>
        <v>0</v>
      </c>
      <c r="C942" s="79">
        <f>Invoice!B945</f>
        <v>0</v>
      </c>
      <c r="D942" s="84">
        <f t="shared" si="41"/>
        <v>0</v>
      </c>
      <c r="E942" s="84">
        <f t="shared" si="42"/>
        <v>0</v>
      </c>
      <c r="F942" s="85">
        <f>Invoice!G945</f>
        <v>0</v>
      </c>
      <c r="G942" s="86">
        <f t="shared" si="43"/>
        <v>0</v>
      </c>
    </row>
    <row r="943" spans="1:7" s="83" customFormat="1" hidden="1">
      <c r="A943" s="99" t="str">
        <f>Invoice!F946</f>
        <v>Exchange rate :</v>
      </c>
      <c r="B943" s="78">
        <f>Invoice!C946</f>
        <v>0</v>
      </c>
      <c r="C943" s="79">
        <f>Invoice!B946</f>
        <v>0</v>
      </c>
      <c r="D943" s="84">
        <f t="shared" si="41"/>
        <v>0</v>
      </c>
      <c r="E943" s="84">
        <f t="shared" si="42"/>
        <v>0</v>
      </c>
      <c r="F943" s="85">
        <f>Invoice!G946</f>
        <v>0</v>
      </c>
      <c r="G943" s="86">
        <f t="shared" si="43"/>
        <v>0</v>
      </c>
    </row>
    <row r="944" spans="1:7" s="83" customFormat="1" hidden="1">
      <c r="A944" s="99" t="str">
        <f>Invoice!F947</f>
        <v>Exchange rate :</v>
      </c>
      <c r="B944" s="78">
        <f>Invoice!C947</f>
        <v>0</v>
      </c>
      <c r="C944" s="79">
        <f>Invoice!B947</f>
        <v>0</v>
      </c>
      <c r="D944" s="84">
        <f t="shared" si="41"/>
        <v>0</v>
      </c>
      <c r="E944" s="84">
        <f t="shared" si="42"/>
        <v>0</v>
      </c>
      <c r="F944" s="85">
        <f>Invoice!G947</f>
        <v>0</v>
      </c>
      <c r="G944" s="86">
        <f t="shared" si="43"/>
        <v>0</v>
      </c>
    </row>
    <row r="945" spans="1:7" s="83" customFormat="1" hidden="1">
      <c r="A945" s="99" t="str">
        <f>Invoice!F948</f>
        <v>Exchange rate :</v>
      </c>
      <c r="B945" s="78">
        <f>Invoice!C948</f>
        <v>0</v>
      </c>
      <c r="C945" s="79">
        <f>Invoice!B948</f>
        <v>0</v>
      </c>
      <c r="D945" s="84">
        <f t="shared" si="41"/>
        <v>0</v>
      </c>
      <c r="E945" s="84">
        <f t="shared" si="42"/>
        <v>0</v>
      </c>
      <c r="F945" s="85">
        <f>Invoice!G948</f>
        <v>0</v>
      </c>
      <c r="G945" s="86">
        <f t="shared" si="43"/>
        <v>0</v>
      </c>
    </row>
    <row r="946" spans="1:7" s="83" customFormat="1" hidden="1">
      <c r="A946" s="99" t="str">
        <f>Invoice!F949</f>
        <v>Exchange rate :</v>
      </c>
      <c r="B946" s="78">
        <f>Invoice!C949</f>
        <v>0</v>
      </c>
      <c r="C946" s="79">
        <f>Invoice!B949</f>
        <v>0</v>
      </c>
      <c r="D946" s="84">
        <f t="shared" si="41"/>
        <v>0</v>
      </c>
      <c r="E946" s="84">
        <f t="shared" si="42"/>
        <v>0</v>
      </c>
      <c r="F946" s="85">
        <f>Invoice!G949</f>
        <v>0</v>
      </c>
      <c r="G946" s="86">
        <f t="shared" si="43"/>
        <v>0</v>
      </c>
    </row>
    <row r="947" spans="1:7" s="83" customFormat="1" hidden="1">
      <c r="A947" s="99" t="str">
        <f>Invoice!F950</f>
        <v>Exchange rate :</v>
      </c>
      <c r="B947" s="78">
        <f>Invoice!C950</f>
        <v>0</v>
      </c>
      <c r="C947" s="79">
        <f>Invoice!B950</f>
        <v>0</v>
      </c>
      <c r="D947" s="84">
        <f t="shared" si="41"/>
        <v>0</v>
      </c>
      <c r="E947" s="84">
        <f t="shared" si="42"/>
        <v>0</v>
      </c>
      <c r="F947" s="85">
        <f>Invoice!G950</f>
        <v>0</v>
      </c>
      <c r="G947" s="86">
        <f t="shared" si="43"/>
        <v>0</v>
      </c>
    </row>
    <row r="948" spans="1:7" s="83" customFormat="1" hidden="1">
      <c r="A948" s="99" t="str">
        <f>Invoice!F951</f>
        <v>Exchange rate :</v>
      </c>
      <c r="B948" s="78">
        <f>Invoice!C951</f>
        <v>0</v>
      </c>
      <c r="C948" s="79">
        <f>Invoice!B951</f>
        <v>0</v>
      </c>
      <c r="D948" s="84">
        <f t="shared" si="41"/>
        <v>0</v>
      </c>
      <c r="E948" s="84">
        <f t="shared" si="42"/>
        <v>0</v>
      </c>
      <c r="F948" s="85">
        <f>Invoice!G951</f>
        <v>0</v>
      </c>
      <c r="G948" s="86">
        <f t="shared" si="43"/>
        <v>0</v>
      </c>
    </row>
    <row r="949" spans="1:7" s="83" customFormat="1" hidden="1">
      <c r="A949" s="99" t="str">
        <f>Invoice!F952</f>
        <v>Exchange rate :</v>
      </c>
      <c r="B949" s="78">
        <f>Invoice!C952</f>
        <v>0</v>
      </c>
      <c r="C949" s="79">
        <f>Invoice!B952</f>
        <v>0</v>
      </c>
      <c r="D949" s="84">
        <f t="shared" si="41"/>
        <v>0</v>
      </c>
      <c r="E949" s="84">
        <f t="shared" si="42"/>
        <v>0</v>
      </c>
      <c r="F949" s="85">
        <f>Invoice!G952</f>
        <v>0</v>
      </c>
      <c r="G949" s="86">
        <f t="shared" si="43"/>
        <v>0</v>
      </c>
    </row>
    <row r="950" spans="1:7" s="83" customFormat="1" hidden="1">
      <c r="A950" s="99" t="str">
        <f>Invoice!F953</f>
        <v>Exchange rate :</v>
      </c>
      <c r="B950" s="78">
        <f>Invoice!C953</f>
        <v>0</v>
      </c>
      <c r="C950" s="79">
        <f>Invoice!B953</f>
        <v>0</v>
      </c>
      <c r="D950" s="84">
        <f t="shared" si="41"/>
        <v>0</v>
      </c>
      <c r="E950" s="84">
        <f t="shared" si="42"/>
        <v>0</v>
      </c>
      <c r="F950" s="85">
        <f>Invoice!G953</f>
        <v>0</v>
      </c>
      <c r="G950" s="86">
        <f t="shared" si="43"/>
        <v>0</v>
      </c>
    </row>
    <row r="951" spans="1:7" s="83" customFormat="1" hidden="1">
      <c r="A951" s="99" t="str">
        <f>Invoice!F954</f>
        <v>Exchange rate :</v>
      </c>
      <c r="B951" s="78">
        <f>Invoice!C954</f>
        <v>0</v>
      </c>
      <c r="C951" s="79">
        <f>Invoice!B954</f>
        <v>0</v>
      </c>
      <c r="D951" s="84">
        <f t="shared" si="41"/>
        <v>0</v>
      </c>
      <c r="E951" s="84">
        <f t="shared" si="42"/>
        <v>0</v>
      </c>
      <c r="F951" s="85">
        <f>Invoice!G954</f>
        <v>0</v>
      </c>
      <c r="G951" s="86">
        <f t="shared" si="43"/>
        <v>0</v>
      </c>
    </row>
    <row r="952" spans="1:7" s="83" customFormat="1" hidden="1">
      <c r="A952" s="99" t="str">
        <f>Invoice!F955</f>
        <v>Exchange rate :</v>
      </c>
      <c r="B952" s="78">
        <f>Invoice!C955</f>
        <v>0</v>
      </c>
      <c r="C952" s="79">
        <f>Invoice!B955</f>
        <v>0</v>
      </c>
      <c r="D952" s="84">
        <f t="shared" si="41"/>
        <v>0</v>
      </c>
      <c r="E952" s="84">
        <f t="shared" si="42"/>
        <v>0</v>
      </c>
      <c r="F952" s="85">
        <f>Invoice!G955</f>
        <v>0</v>
      </c>
      <c r="G952" s="86">
        <f t="shared" si="43"/>
        <v>0</v>
      </c>
    </row>
    <row r="953" spans="1:7" s="83" customFormat="1" hidden="1">
      <c r="A953" s="99" t="str">
        <f>Invoice!F956</f>
        <v>Exchange rate :</v>
      </c>
      <c r="B953" s="78">
        <f>Invoice!C956</f>
        <v>0</v>
      </c>
      <c r="C953" s="79">
        <f>Invoice!B956</f>
        <v>0</v>
      </c>
      <c r="D953" s="84">
        <f t="shared" si="41"/>
        <v>0</v>
      </c>
      <c r="E953" s="84">
        <f t="shared" si="42"/>
        <v>0</v>
      </c>
      <c r="F953" s="85">
        <f>Invoice!G956</f>
        <v>0</v>
      </c>
      <c r="G953" s="86">
        <f t="shared" si="43"/>
        <v>0</v>
      </c>
    </row>
    <row r="954" spans="1:7" s="83" customFormat="1" hidden="1">
      <c r="A954" s="99" t="str">
        <f>Invoice!F957</f>
        <v>Exchange rate :</v>
      </c>
      <c r="B954" s="78">
        <f>Invoice!C957</f>
        <v>0</v>
      </c>
      <c r="C954" s="79">
        <f>Invoice!B957</f>
        <v>0</v>
      </c>
      <c r="D954" s="84">
        <f t="shared" si="41"/>
        <v>0</v>
      </c>
      <c r="E954" s="84">
        <f t="shared" si="42"/>
        <v>0</v>
      </c>
      <c r="F954" s="85">
        <f>Invoice!G957</f>
        <v>0</v>
      </c>
      <c r="G954" s="86">
        <f t="shared" si="43"/>
        <v>0</v>
      </c>
    </row>
    <row r="955" spans="1:7" s="83" customFormat="1" hidden="1">
      <c r="A955" s="99" t="str">
        <f>Invoice!F958</f>
        <v>Exchange rate :</v>
      </c>
      <c r="B955" s="78">
        <f>Invoice!C958</f>
        <v>0</v>
      </c>
      <c r="C955" s="79">
        <f>Invoice!B958</f>
        <v>0</v>
      </c>
      <c r="D955" s="84">
        <f t="shared" si="41"/>
        <v>0</v>
      </c>
      <c r="E955" s="84">
        <f t="shared" si="42"/>
        <v>0</v>
      </c>
      <c r="F955" s="85">
        <f>Invoice!G958</f>
        <v>0</v>
      </c>
      <c r="G955" s="86">
        <f t="shared" si="43"/>
        <v>0</v>
      </c>
    </row>
    <row r="956" spans="1:7" s="83" customFormat="1" hidden="1">
      <c r="A956" s="99" t="str">
        <f>Invoice!F959</f>
        <v>Exchange rate :</v>
      </c>
      <c r="B956" s="78">
        <f>Invoice!C959</f>
        <v>0</v>
      </c>
      <c r="C956" s="79">
        <f>Invoice!B959</f>
        <v>0</v>
      </c>
      <c r="D956" s="84">
        <f t="shared" si="41"/>
        <v>0</v>
      </c>
      <c r="E956" s="84">
        <f t="shared" si="42"/>
        <v>0</v>
      </c>
      <c r="F956" s="85">
        <f>Invoice!G959</f>
        <v>0</v>
      </c>
      <c r="G956" s="86">
        <f t="shared" si="43"/>
        <v>0</v>
      </c>
    </row>
    <row r="957" spans="1:7" s="83" customFormat="1" hidden="1">
      <c r="A957" s="99" t="str">
        <f>Invoice!F960</f>
        <v>Exchange rate :</v>
      </c>
      <c r="B957" s="78">
        <f>Invoice!C960</f>
        <v>0</v>
      </c>
      <c r="C957" s="79">
        <f>Invoice!B960</f>
        <v>0</v>
      </c>
      <c r="D957" s="84">
        <f t="shared" si="41"/>
        <v>0</v>
      </c>
      <c r="E957" s="84">
        <f t="shared" si="42"/>
        <v>0</v>
      </c>
      <c r="F957" s="85">
        <f>Invoice!G960</f>
        <v>0</v>
      </c>
      <c r="G957" s="86">
        <f t="shared" si="43"/>
        <v>0</v>
      </c>
    </row>
    <row r="958" spans="1:7" s="83" customFormat="1" hidden="1">
      <c r="A958" s="99" t="str">
        <f>Invoice!F961</f>
        <v>Exchange rate :</v>
      </c>
      <c r="B958" s="78">
        <f>Invoice!C961</f>
        <v>0</v>
      </c>
      <c r="C958" s="79">
        <f>Invoice!B961</f>
        <v>0</v>
      </c>
      <c r="D958" s="84">
        <f t="shared" si="41"/>
        <v>0</v>
      </c>
      <c r="E958" s="84">
        <f t="shared" si="42"/>
        <v>0</v>
      </c>
      <c r="F958" s="85">
        <f>Invoice!G961</f>
        <v>0</v>
      </c>
      <c r="G958" s="86">
        <f t="shared" si="43"/>
        <v>0</v>
      </c>
    </row>
    <row r="959" spans="1:7" s="83" customFormat="1" hidden="1">
      <c r="A959" s="99" t="str">
        <f>Invoice!F962</f>
        <v>Exchange rate :</v>
      </c>
      <c r="B959" s="78">
        <f>Invoice!C962</f>
        <v>0</v>
      </c>
      <c r="C959" s="79">
        <f>Invoice!B962</f>
        <v>0</v>
      </c>
      <c r="D959" s="84">
        <f t="shared" si="41"/>
        <v>0</v>
      </c>
      <c r="E959" s="84">
        <f t="shared" si="42"/>
        <v>0</v>
      </c>
      <c r="F959" s="85">
        <f>Invoice!G962</f>
        <v>0</v>
      </c>
      <c r="G959" s="86">
        <f t="shared" si="43"/>
        <v>0</v>
      </c>
    </row>
    <row r="960" spans="1:7" s="83" customFormat="1" hidden="1">
      <c r="A960" s="99" t="str">
        <f>Invoice!F963</f>
        <v>Exchange rate :</v>
      </c>
      <c r="B960" s="78">
        <f>Invoice!C963</f>
        <v>0</v>
      </c>
      <c r="C960" s="79">
        <f>Invoice!B963</f>
        <v>0</v>
      </c>
      <c r="D960" s="84">
        <f t="shared" ref="D960:D997" si="44">F960/$D$14</f>
        <v>0</v>
      </c>
      <c r="E960" s="84">
        <f t="shared" ref="E960:E997" si="45">G960/$D$14</f>
        <v>0</v>
      </c>
      <c r="F960" s="85">
        <f>Invoice!G963</f>
        <v>0</v>
      </c>
      <c r="G960" s="86">
        <f t="shared" ref="G960:G997" si="46">C960*F960</f>
        <v>0</v>
      </c>
    </row>
    <row r="961" spans="1:7" s="83" customFormat="1" hidden="1">
      <c r="A961" s="99" t="str">
        <f>Invoice!F964</f>
        <v>Exchange rate :</v>
      </c>
      <c r="B961" s="78">
        <f>Invoice!C964</f>
        <v>0</v>
      </c>
      <c r="C961" s="79">
        <f>Invoice!B964</f>
        <v>0</v>
      </c>
      <c r="D961" s="84">
        <f t="shared" si="44"/>
        <v>0</v>
      </c>
      <c r="E961" s="84">
        <f t="shared" si="45"/>
        <v>0</v>
      </c>
      <c r="F961" s="85">
        <f>Invoice!G964</f>
        <v>0</v>
      </c>
      <c r="G961" s="86">
        <f t="shared" si="46"/>
        <v>0</v>
      </c>
    </row>
    <row r="962" spans="1:7" s="83" customFormat="1" hidden="1">
      <c r="A962" s="99" t="str">
        <f>Invoice!F965</f>
        <v>Exchange rate :</v>
      </c>
      <c r="B962" s="78">
        <f>Invoice!C965</f>
        <v>0</v>
      </c>
      <c r="C962" s="79">
        <f>Invoice!B965</f>
        <v>0</v>
      </c>
      <c r="D962" s="84">
        <f t="shared" si="44"/>
        <v>0</v>
      </c>
      <c r="E962" s="84">
        <f t="shared" si="45"/>
        <v>0</v>
      </c>
      <c r="F962" s="85">
        <f>Invoice!G965</f>
        <v>0</v>
      </c>
      <c r="G962" s="86">
        <f t="shared" si="46"/>
        <v>0</v>
      </c>
    </row>
    <row r="963" spans="1:7" s="83" customFormat="1" hidden="1">
      <c r="A963" s="99" t="str">
        <f>Invoice!F966</f>
        <v>Exchange rate :</v>
      </c>
      <c r="B963" s="78">
        <f>Invoice!C966</f>
        <v>0</v>
      </c>
      <c r="C963" s="79">
        <f>Invoice!B966</f>
        <v>0</v>
      </c>
      <c r="D963" s="84">
        <f t="shared" si="44"/>
        <v>0</v>
      </c>
      <c r="E963" s="84">
        <f t="shared" si="45"/>
        <v>0</v>
      </c>
      <c r="F963" s="85">
        <f>Invoice!G966</f>
        <v>0</v>
      </c>
      <c r="G963" s="86">
        <f t="shared" si="46"/>
        <v>0</v>
      </c>
    </row>
    <row r="964" spans="1:7" s="83" customFormat="1" hidden="1">
      <c r="A964" s="99" t="str">
        <f>Invoice!F967</f>
        <v>Exchange rate :</v>
      </c>
      <c r="B964" s="78">
        <f>Invoice!C967</f>
        <v>0</v>
      </c>
      <c r="C964" s="79">
        <f>Invoice!B967</f>
        <v>0</v>
      </c>
      <c r="D964" s="84">
        <f t="shared" si="44"/>
        <v>0</v>
      </c>
      <c r="E964" s="84">
        <f t="shared" si="45"/>
        <v>0</v>
      </c>
      <c r="F964" s="85">
        <f>Invoice!G967</f>
        <v>0</v>
      </c>
      <c r="G964" s="86">
        <f t="shared" si="46"/>
        <v>0</v>
      </c>
    </row>
    <row r="965" spans="1:7" s="83" customFormat="1" hidden="1">
      <c r="A965" s="99" t="str">
        <f>Invoice!F968</f>
        <v>Exchange rate :</v>
      </c>
      <c r="B965" s="78">
        <f>Invoice!C968</f>
        <v>0</v>
      </c>
      <c r="C965" s="79">
        <f>Invoice!B968</f>
        <v>0</v>
      </c>
      <c r="D965" s="84">
        <f t="shared" si="44"/>
        <v>0</v>
      </c>
      <c r="E965" s="84">
        <f t="shared" si="45"/>
        <v>0</v>
      </c>
      <c r="F965" s="85">
        <f>Invoice!G968</f>
        <v>0</v>
      </c>
      <c r="G965" s="86">
        <f t="shared" si="46"/>
        <v>0</v>
      </c>
    </row>
    <row r="966" spans="1:7" s="83" customFormat="1" hidden="1">
      <c r="A966" s="99" t="str">
        <f>Invoice!F969</f>
        <v>Exchange rate :</v>
      </c>
      <c r="B966" s="78">
        <f>Invoice!C969</f>
        <v>0</v>
      </c>
      <c r="C966" s="79">
        <f>Invoice!B969</f>
        <v>0</v>
      </c>
      <c r="D966" s="84">
        <f t="shared" si="44"/>
        <v>0</v>
      </c>
      <c r="E966" s="84">
        <f t="shared" si="45"/>
        <v>0</v>
      </c>
      <c r="F966" s="85">
        <f>Invoice!G969</f>
        <v>0</v>
      </c>
      <c r="G966" s="86">
        <f t="shared" si="46"/>
        <v>0</v>
      </c>
    </row>
    <row r="967" spans="1:7" s="83" customFormat="1" hidden="1">
      <c r="A967" s="99" t="str">
        <f>Invoice!F970</f>
        <v>Exchange rate :</v>
      </c>
      <c r="B967" s="78">
        <f>Invoice!C970</f>
        <v>0</v>
      </c>
      <c r="C967" s="79">
        <f>Invoice!B970</f>
        <v>0</v>
      </c>
      <c r="D967" s="84">
        <f t="shared" si="44"/>
        <v>0</v>
      </c>
      <c r="E967" s="84">
        <f t="shared" si="45"/>
        <v>0</v>
      </c>
      <c r="F967" s="85">
        <f>Invoice!G970</f>
        <v>0</v>
      </c>
      <c r="G967" s="86">
        <f t="shared" si="46"/>
        <v>0</v>
      </c>
    </row>
    <row r="968" spans="1:7" s="83" customFormat="1" hidden="1">
      <c r="A968" s="99" t="str">
        <f>Invoice!F971</f>
        <v>Exchange rate :</v>
      </c>
      <c r="B968" s="78">
        <f>Invoice!C971</f>
        <v>0</v>
      </c>
      <c r="C968" s="79">
        <f>Invoice!B971</f>
        <v>0</v>
      </c>
      <c r="D968" s="84">
        <f t="shared" si="44"/>
        <v>0</v>
      </c>
      <c r="E968" s="84">
        <f t="shared" si="45"/>
        <v>0</v>
      </c>
      <c r="F968" s="85">
        <f>Invoice!G971</f>
        <v>0</v>
      </c>
      <c r="G968" s="86">
        <f t="shared" si="46"/>
        <v>0</v>
      </c>
    </row>
    <row r="969" spans="1:7" s="83" customFormat="1" hidden="1">
      <c r="A969" s="99" t="str">
        <f>Invoice!F972</f>
        <v>Exchange rate :</v>
      </c>
      <c r="B969" s="78">
        <f>Invoice!C972</f>
        <v>0</v>
      </c>
      <c r="C969" s="79">
        <f>Invoice!B972</f>
        <v>0</v>
      </c>
      <c r="D969" s="84">
        <f t="shared" si="44"/>
        <v>0</v>
      </c>
      <c r="E969" s="84">
        <f t="shared" si="45"/>
        <v>0</v>
      </c>
      <c r="F969" s="85">
        <f>Invoice!G972</f>
        <v>0</v>
      </c>
      <c r="G969" s="86">
        <f t="shared" si="46"/>
        <v>0</v>
      </c>
    </row>
    <row r="970" spans="1:7" s="83" customFormat="1" hidden="1">
      <c r="A970" s="99" t="str">
        <f>Invoice!F973</f>
        <v>Exchange rate :</v>
      </c>
      <c r="B970" s="78">
        <f>Invoice!C973</f>
        <v>0</v>
      </c>
      <c r="C970" s="79">
        <f>Invoice!B973</f>
        <v>0</v>
      </c>
      <c r="D970" s="84">
        <f t="shared" si="44"/>
        <v>0</v>
      </c>
      <c r="E970" s="84">
        <f t="shared" si="45"/>
        <v>0</v>
      </c>
      <c r="F970" s="85">
        <f>Invoice!G973</f>
        <v>0</v>
      </c>
      <c r="G970" s="86">
        <f t="shared" si="46"/>
        <v>0</v>
      </c>
    </row>
    <row r="971" spans="1:7" s="83" customFormat="1" hidden="1">
      <c r="A971" s="99" t="str">
        <f>Invoice!F974</f>
        <v>Exchange rate :</v>
      </c>
      <c r="B971" s="78">
        <f>Invoice!C974</f>
        <v>0</v>
      </c>
      <c r="C971" s="79">
        <f>Invoice!B974</f>
        <v>0</v>
      </c>
      <c r="D971" s="84">
        <f t="shared" si="44"/>
        <v>0</v>
      </c>
      <c r="E971" s="84">
        <f t="shared" si="45"/>
        <v>0</v>
      </c>
      <c r="F971" s="85">
        <f>Invoice!G974</f>
        <v>0</v>
      </c>
      <c r="G971" s="86">
        <f t="shared" si="46"/>
        <v>0</v>
      </c>
    </row>
    <row r="972" spans="1:7" s="83" customFormat="1" hidden="1">
      <c r="A972" s="99" t="str">
        <f>Invoice!F975</f>
        <v>Exchange rate :</v>
      </c>
      <c r="B972" s="78">
        <f>Invoice!C975</f>
        <v>0</v>
      </c>
      <c r="C972" s="79">
        <f>Invoice!B975</f>
        <v>0</v>
      </c>
      <c r="D972" s="84">
        <f t="shared" si="44"/>
        <v>0</v>
      </c>
      <c r="E972" s="84">
        <f t="shared" si="45"/>
        <v>0</v>
      </c>
      <c r="F972" s="85">
        <f>Invoice!G975</f>
        <v>0</v>
      </c>
      <c r="G972" s="86">
        <f t="shared" si="46"/>
        <v>0</v>
      </c>
    </row>
    <row r="973" spans="1:7" s="83" customFormat="1" hidden="1">
      <c r="A973" s="99" t="str">
        <f>Invoice!F976</f>
        <v>Exchange rate :</v>
      </c>
      <c r="B973" s="78">
        <f>Invoice!C976</f>
        <v>0</v>
      </c>
      <c r="C973" s="79">
        <f>Invoice!B976</f>
        <v>0</v>
      </c>
      <c r="D973" s="84">
        <f t="shared" si="44"/>
        <v>0</v>
      </c>
      <c r="E973" s="84">
        <f t="shared" si="45"/>
        <v>0</v>
      </c>
      <c r="F973" s="85">
        <f>Invoice!G976</f>
        <v>0</v>
      </c>
      <c r="G973" s="86">
        <f t="shared" si="46"/>
        <v>0</v>
      </c>
    </row>
    <row r="974" spans="1:7" s="83" customFormat="1" hidden="1">
      <c r="A974" s="99" t="str">
        <f>Invoice!F977</f>
        <v>Exchange rate :</v>
      </c>
      <c r="B974" s="78">
        <f>Invoice!C977</f>
        <v>0</v>
      </c>
      <c r="C974" s="79">
        <f>Invoice!B977</f>
        <v>0</v>
      </c>
      <c r="D974" s="84">
        <f t="shared" si="44"/>
        <v>0</v>
      </c>
      <c r="E974" s="84">
        <f t="shared" si="45"/>
        <v>0</v>
      </c>
      <c r="F974" s="85">
        <f>Invoice!G977</f>
        <v>0</v>
      </c>
      <c r="G974" s="86">
        <f t="shared" si="46"/>
        <v>0</v>
      </c>
    </row>
    <row r="975" spans="1:7" s="83" customFormat="1" hidden="1">
      <c r="A975" s="99" t="str">
        <f>Invoice!F978</f>
        <v>Exchange rate :</v>
      </c>
      <c r="B975" s="78">
        <f>Invoice!C978</f>
        <v>0</v>
      </c>
      <c r="C975" s="79">
        <f>Invoice!B978</f>
        <v>0</v>
      </c>
      <c r="D975" s="84">
        <f t="shared" si="44"/>
        <v>0</v>
      </c>
      <c r="E975" s="84">
        <f t="shared" si="45"/>
        <v>0</v>
      </c>
      <c r="F975" s="85">
        <f>Invoice!G978</f>
        <v>0</v>
      </c>
      <c r="G975" s="86">
        <f t="shared" si="46"/>
        <v>0</v>
      </c>
    </row>
    <row r="976" spans="1:7" s="83" customFormat="1" hidden="1">
      <c r="A976" s="99" t="str">
        <f>Invoice!F979</f>
        <v>Exchange rate :</v>
      </c>
      <c r="B976" s="78">
        <f>Invoice!C979</f>
        <v>0</v>
      </c>
      <c r="C976" s="79">
        <f>Invoice!B979</f>
        <v>0</v>
      </c>
      <c r="D976" s="84">
        <f t="shared" si="44"/>
        <v>0</v>
      </c>
      <c r="E976" s="84">
        <f t="shared" si="45"/>
        <v>0</v>
      </c>
      <c r="F976" s="85">
        <f>Invoice!G979</f>
        <v>0</v>
      </c>
      <c r="G976" s="86">
        <f t="shared" si="46"/>
        <v>0</v>
      </c>
    </row>
    <row r="977" spans="1:7" s="83" customFormat="1" hidden="1">
      <c r="A977" s="99" t="str">
        <f>Invoice!F980</f>
        <v>Exchange rate :</v>
      </c>
      <c r="B977" s="78">
        <f>Invoice!C980</f>
        <v>0</v>
      </c>
      <c r="C977" s="79">
        <f>Invoice!B980</f>
        <v>0</v>
      </c>
      <c r="D977" s="84">
        <f t="shared" si="44"/>
        <v>0</v>
      </c>
      <c r="E977" s="84">
        <f t="shared" si="45"/>
        <v>0</v>
      </c>
      <c r="F977" s="85">
        <f>Invoice!G980</f>
        <v>0</v>
      </c>
      <c r="G977" s="86">
        <f t="shared" si="46"/>
        <v>0</v>
      </c>
    </row>
    <row r="978" spans="1:7" s="83" customFormat="1" hidden="1">
      <c r="A978" s="99" t="str">
        <f>Invoice!F981</f>
        <v>Exchange rate :</v>
      </c>
      <c r="B978" s="78">
        <f>Invoice!C981</f>
        <v>0</v>
      </c>
      <c r="C978" s="79">
        <f>Invoice!B981</f>
        <v>0</v>
      </c>
      <c r="D978" s="84">
        <f t="shared" si="44"/>
        <v>0</v>
      </c>
      <c r="E978" s="84">
        <f t="shared" si="45"/>
        <v>0</v>
      </c>
      <c r="F978" s="85">
        <f>Invoice!G981</f>
        <v>0</v>
      </c>
      <c r="G978" s="86">
        <f t="shared" si="46"/>
        <v>0</v>
      </c>
    </row>
    <row r="979" spans="1:7" s="83" customFormat="1" hidden="1">
      <c r="A979" s="99" t="str">
        <f>Invoice!F982</f>
        <v>Exchange rate :</v>
      </c>
      <c r="B979" s="78">
        <f>Invoice!C982</f>
        <v>0</v>
      </c>
      <c r="C979" s="79">
        <f>Invoice!B982</f>
        <v>0</v>
      </c>
      <c r="D979" s="84">
        <f t="shared" si="44"/>
        <v>0</v>
      </c>
      <c r="E979" s="84">
        <f t="shared" si="45"/>
        <v>0</v>
      </c>
      <c r="F979" s="85">
        <f>Invoice!G982</f>
        <v>0</v>
      </c>
      <c r="G979" s="86">
        <f t="shared" si="46"/>
        <v>0</v>
      </c>
    </row>
    <row r="980" spans="1:7" s="83" customFormat="1" hidden="1">
      <c r="A980" s="99" t="str">
        <f>Invoice!F983</f>
        <v>Exchange rate :</v>
      </c>
      <c r="B980" s="78">
        <f>Invoice!C983</f>
        <v>0</v>
      </c>
      <c r="C980" s="79">
        <f>Invoice!B983</f>
        <v>0</v>
      </c>
      <c r="D980" s="84">
        <f t="shared" si="44"/>
        <v>0</v>
      </c>
      <c r="E980" s="84">
        <f t="shared" si="45"/>
        <v>0</v>
      </c>
      <c r="F980" s="85">
        <f>Invoice!G983</f>
        <v>0</v>
      </c>
      <c r="G980" s="86">
        <f t="shared" si="46"/>
        <v>0</v>
      </c>
    </row>
    <row r="981" spans="1:7" s="83" customFormat="1" hidden="1">
      <c r="A981" s="99" t="str">
        <f>Invoice!F984</f>
        <v>Exchange rate :</v>
      </c>
      <c r="B981" s="78">
        <f>Invoice!C984</f>
        <v>0</v>
      </c>
      <c r="C981" s="79">
        <f>Invoice!B984</f>
        <v>0</v>
      </c>
      <c r="D981" s="84">
        <f t="shared" si="44"/>
        <v>0</v>
      </c>
      <c r="E981" s="84">
        <f t="shared" si="45"/>
        <v>0</v>
      </c>
      <c r="F981" s="85">
        <f>Invoice!G984</f>
        <v>0</v>
      </c>
      <c r="G981" s="86">
        <f t="shared" si="46"/>
        <v>0</v>
      </c>
    </row>
    <row r="982" spans="1:7" s="83" customFormat="1" hidden="1">
      <c r="A982" s="99" t="str">
        <f>Invoice!F985</f>
        <v>Exchange rate :</v>
      </c>
      <c r="B982" s="78">
        <f>Invoice!C985</f>
        <v>0</v>
      </c>
      <c r="C982" s="79">
        <f>Invoice!B985</f>
        <v>0</v>
      </c>
      <c r="D982" s="84">
        <f t="shared" si="44"/>
        <v>0</v>
      </c>
      <c r="E982" s="84">
        <f t="shared" si="45"/>
        <v>0</v>
      </c>
      <c r="F982" s="85">
        <f>Invoice!G985</f>
        <v>0</v>
      </c>
      <c r="G982" s="86">
        <f t="shared" si="46"/>
        <v>0</v>
      </c>
    </row>
    <row r="983" spans="1:7" s="83" customFormat="1" hidden="1">
      <c r="A983" s="99" t="str">
        <f>Invoice!F986</f>
        <v>Exchange rate :</v>
      </c>
      <c r="B983" s="78">
        <f>Invoice!C986</f>
        <v>0</v>
      </c>
      <c r="C983" s="79">
        <f>Invoice!B986</f>
        <v>0</v>
      </c>
      <c r="D983" s="84">
        <f t="shared" si="44"/>
        <v>0</v>
      </c>
      <c r="E983" s="84">
        <f t="shared" si="45"/>
        <v>0</v>
      </c>
      <c r="F983" s="85">
        <f>Invoice!G986</f>
        <v>0</v>
      </c>
      <c r="G983" s="86">
        <f t="shared" si="46"/>
        <v>0</v>
      </c>
    </row>
    <row r="984" spans="1:7" s="83" customFormat="1" hidden="1">
      <c r="A984" s="99" t="str">
        <f>Invoice!F987</f>
        <v>Exchange rate :</v>
      </c>
      <c r="B984" s="78">
        <f>Invoice!C987</f>
        <v>0</v>
      </c>
      <c r="C984" s="79">
        <f>Invoice!B987</f>
        <v>0</v>
      </c>
      <c r="D984" s="84">
        <f t="shared" si="44"/>
        <v>0</v>
      </c>
      <c r="E984" s="84">
        <f t="shared" si="45"/>
        <v>0</v>
      </c>
      <c r="F984" s="85">
        <f>Invoice!G987</f>
        <v>0</v>
      </c>
      <c r="G984" s="86">
        <f t="shared" si="46"/>
        <v>0</v>
      </c>
    </row>
    <row r="985" spans="1:7" s="83" customFormat="1" hidden="1">
      <c r="A985" s="99" t="str">
        <f>Invoice!F988</f>
        <v>Exchange rate :</v>
      </c>
      <c r="B985" s="78">
        <f>Invoice!C988</f>
        <v>0</v>
      </c>
      <c r="C985" s="79">
        <f>Invoice!B988</f>
        <v>0</v>
      </c>
      <c r="D985" s="84">
        <f t="shared" si="44"/>
        <v>0</v>
      </c>
      <c r="E985" s="84">
        <f t="shared" si="45"/>
        <v>0</v>
      </c>
      <c r="F985" s="85">
        <f>Invoice!G988</f>
        <v>0</v>
      </c>
      <c r="G985" s="86">
        <f t="shared" si="46"/>
        <v>0</v>
      </c>
    </row>
    <row r="986" spans="1:7" s="83" customFormat="1" hidden="1">
      <c r="A986" s="99" t="str">
        <f>Invoice!F989</f>
        <v>Exchange rate :</v>
      </c>
      <c r="B986" s="78">
        <f>Invoice!C989</f>
        <v>0</v>
      </c>
      <c r="C986" s="79">
        <f>Invoice!B989</f>
        <v>0</v>
      </c>
      <c r="D986" s="84">
        <f t="shared" si="44"/>
        <v>0</v>
      </c>
      <c r="E986" s="84">
        <f t="shared" si="45"/>
        <v>0</v>
      </c>
      <c r="F986" s="85">
        <f>Invoice!G989</f>
        <v>0</v>
      </c>
      <c r="G986" s="86">
        <f t="shared" si="46"/>
        <v>0</v>
      </c>
    </row>
    <row r="987" spans="1:7" s="83" customFormat="1" hidden="1">
      <c r="A987" s="99" t="str">
        <f>Invoice!F990</f>
        <v>Exchange rate :</v>
      </c>
      <c r="B987" s="78">
        <f>Invoice!C990</f>
        <v>0</v>
      </c>
      <c r="C987" s="79">
        <f>Invoice!B990</f>
        <v>0</v>
      </c>
      <c r="D987" s="84">
        <f t="shared" si="44"/>
        <v>0</v>
      </c>
      <c r="E987" s="84">
        <f t="shared" si="45"/>
        <v>0</v>
      </c>
      <c r="F987" s="85">
        <f>Invoice!G990</f>
        <v>0</v>
      </c>
      <c r="G987" s="86">
        <f t="shared" si="46"/>
        <v>0</v>
      </c>
    </row>
    <row r="988" spans="1:7" s="83" customFormat="1" hidden="1">
      <c r="A988" s="99" t="str">
        <f>Invoice!F991</f>
        <v>Exchange rate :</v>
      </c>
      <c r="B988" s="78">
        <f>Invoice!C991</f>
        <v>0</v>
      </c>
      <c r="C988" s="79">
        <f>Invoice!B991</f>
        <v>0</v>
      </c>
      <c r="D988" s="84">
        <f t="shared" si="44"/>
        <v>0</v>
      </c>
      <c r="E988" s="84">
        <f t="shared" si="45"/>
        <v>0</v>
      </c>
      <c r="F988" s="85">
        <f>Invoice!G991</f>
        <v>0</v>
      </c>
      <c r="G988" s="86">
        <f t="shared" si="46"/>
        <v>0</v>
      </c>
    </row>
    <row r="989" spans="1:7" s="83" customFormat="1" hidden="1">
      <c r="A989" s="99" t="str">
        <f>Invoice!F992</f>
        <v>Exchange rate :</v>
      </c>
      <c r="B989" s="78">
        <f>Invoice!C992</f>
        <v>0</v>
      </c>
      <c r="C989" s="79">
        <f>Invoice!B992</f>
        <v>0</v>
      </c>
      <c r="D989" s="84">
        <f t="shared" si="44"/>
        <v>0</v>
      </c>
      <c r="E989" s="84">
        <f t="shared" si="45"/>
        <v>0</v>
      </c>
      <c r="F989" s="85">
        <f>Invoice!G992</f>
        <v>0</v>
      </c>
      <c r="G989" s="86">
        <f t="shared" si="46"/>
        <v>0</v>
      </c>
    </row>
    <row r="990" spans="1:7" s="83" customFormat="1" hidden="1">
      <c r="A990" s="99" t="str">
        <f>Invoice!F993</f>
        <v>Exchange rate :</v>
      </c>
      <c r="B990" s="78">
        <f>Invoice!C993</f>
        <v>0</v>
      </c>
      <c r="C990" s="79">
        <f>Invoice!B993</f>
        <v>0</v>
      </c>
      <c r="D990" s="84">
        <f t="shared" si="44"/>
        <v>0</v>
      </c>
      <c r="E990" s="84">
        <f t="shared" si="45"/>
        <v>0</v>
      </c>
      <c r="F990" s="85">
        <f>Invoice!G993</f>
        <v>0</v>
      </c>
      <c r="G990" s="86">
        <f t="shared" si="46"/>
        <v>0</v>
      </c>
    </row>
    <row r="991" spans="1:7" s="83" customFormat="1" hidden="1">
      <c r="A991" s="99" t="str">
        <f>Invoice!F994</f>
        <v>Exchange rate :</v>
      </c>
      <c r="B991" s="78">
        <f>Invoice!C994</f>
        <v>0</v>
      </c>
      <c r="C991" s="79">
        <f>Invoice!B994</f>
        <v>0</v>
      </c>
      <c r="D991" s="84">
        <f t="shared" si="44"/>
        <v>0</v>
      </c>
      <c r="E991" s="84">
        <f t="shared" si="45"/>
        <v>0</v>
      </c>
      <c r="F991" s="85">
        <f>Invoice!G994</f>
        <v>0</v>
      </c>
      <c r="G991" s="86">
        <f t="shared" si="46"/>
        <v>0</v>
      </c>
    </row>
    <row r="992" spans="1:7" s="83" customFormat="1" hidden="1">
      <c r="A992" s="99" t="str">
        <f>Invoice!F995</f>
        <v>Exchange rate :</v>
      </c>
      <c r="B992" s="78">
        <f>Invoice!C995</f>
        <v>0</v>
      </c>
      <c r="C992" s="79">
        <f>Invoice!B995</f>
        <v>0</v>
      </c>
      <c r="D992" s="84">
        <f t="shared" si="44"/>
        <v>0</v>
      </c>
      <c r="E992" s="84">
        <f t="shared" si="45"/>
        <v>0</v>
      </c>
      <c r="F992" s="85">
        <f>Invoice!G995</f>
        <v>0</v>
      </c>
      <c r="G992" s="86">
        <f t="shared" si="46"/>
        <v>0</v>
      </c>
    </row>
    <row r="993" spans="1:9" s="83" customFormat="1" hidden="1">
      <c r="A993" s="99" t="str">
        <f>Invoice!F996</f>
        <v>Exchange rate :</v>
      </c>
      <c r="B993" s="78">
        <f>Invoice!C996</f>
        <v>0</v>
      </c>
      <c r="C993" s="79">
        <f>Invoice!B996</f>
        <v>0</v>
      </c>
      <c r="D993" s="84">
        <f t="shared" si="44"/>
        <v>0</v>
      </c>
      <c r="E993" s="84">
        <f t="shared" si="45"/>
        <v>0</v>
      </c>
      <c r="F993" s="85">
        <f>Invoice!G996</f>
        <v>0</v>
      </c>
      <c r="G993" s="86">
        <f t="shared" si="46"/>
        <v>0</v>
      </c>
    </row>
    <row r="994" spans="1:9" s="83" customFormat="1" hidden="1">
      <c r="A994" s="99" t="str">
        <f>Invoice!F997</f>
        <v>Exchange rate :</v>
      </c>
      <c r="B994" s="78">
        <f>Invoice!C997</f>
        <v>0</v>
      </c>
      <c r="C994" s="79">
        <f>Invoice!B997</f>
        <v>0</v>
      </c>
      <c r="D994" s="84">
        <f t="shared" si="44"/>
        <v>0</v>
      </c>
      <c r="E994" s="84">
        <f t="shared" si="45"/>
        <v>0</v>
      </c>
      <c r="F994" s="85">
        <f>Invoice!G997</f>
        <v>0</v>
      </c>
      <c r="G994" s="86">
        <f t="shared" si="46"/>
        <v>0</v>
      </c>
    </row>
    <row r="995" spans="1:9" s="83" customFormat="1" hidden="1">
      <c r="A995" s="99" t="str">
        <f>Invoice!F998</f>
        <v>Exchange rate :</v>
      </c>
      <c r="B995" s="78">
        <f>Invoice!C998</f>
        <v>0</v>
      </c>
      <c r="C995" s="79">
        <f>Invoice!B998</f>
        <v>0</v>
      </c>
      <c r="D995" s="84">
        <f t="shared" si="44"/>
        <v>0</v>
      </c>
      <c r="E995" s="84">
        <f t="shared" si="45"/>
        <v>0</v>
      </c>
      <c r="F995" s="85">
        <f>Invoice!G998</f>
        <v>0</v>
      </c>
      <c r="G995" s="86">
        <f t="shared" si="46"/>
        <v>0</v>
      </c>
    </row>
    <row r="996" spans="1:9" s="83" customFormat="1" hidden="1">
      <c r="A996" s="99" t="str">
        <f>Invoice!F999</f>
        <v>Exchange rate :</v>
      </c>
      <c r="B996" s="78">
        <f>Invoice!C999</f>
        <v>0</v>
      </c>
      <c r="C996" s="79">
        <f>Invoice!B999</f>
        <v>0</v>
      </c>
      <c r="D996" s="84">
        <f t="shared" si="44"/>
        <v>0</v>
      </c>
      <c r="E996" s="84">
        <f t="shared" si="45"/>
        <v>0</v>
      </c>
      <c r="F996" s="85">
        <f>Invoice!G999</f>
        <v>0</v>
      </c>
      <c r="G996" s="86">
        <f t="shared" si="46"/>
        <v>0</v>
      </c>
    </row>
    <row r="997" spans="1:9" s="83" customFormat="1" hidden="1">
      <c r="A997" s="99" t="str">
        <f>Invoice!F1000</f>
        <v>Exchange rate :</v>
      </c>
      <c r="B997" s="78">
        <f>Invoice!C1000</f>
        <v>0</v>
      </c>
      <c r="C997" s="79">
        <f>Invoice!B1000</f>
        <v>0</v>
      </c>
      <c r="D997" s="84">
        <f t="shared" si="44"/>
        <v>0</v>
      </c>
      <c r="E997" s="84">
        <f t="shared" si="45"/>
        <v>0</v>
      </c>
      <c r="F997" s="85">
        <f>Invoice!G1000</f>
        <v>0</v>
      </c>
      <c r="G997" s="86">
        <f t="shared" si="46"/>
        <v>0</v>
      </c>
    </row>
    <row r="998" spans="1:9" s="83" customFormat="1">
      <c r="A998" s="99"/>
      <c r="B998" s="78"/>
      <c r="C998" s="79"/>
      <c r="D998" s="84"/>
      <c r="E998" s="84"/>
      <c r="F998" s="85"/>
      <c r="G998" s="86"/>
    </row>
    <row r="999" spans="1:9" s="83" customFormat="1">
      <c r="A999" s="99" t="str">
        <f>Invoice!F1002</f>
        <v>10% Special Discount Offered to Customer</v>
      </c>
      <c r="B999" s="78"/>
      <c r="C999" s="79"/>
      <c r="D999" s="84"/>
      <c r="E999" s="84">
        <f>G999/D14</f>
        <v>-355.03023452952812</v>
      </c>
      <c r="F999" s="85"/>
      <c r="G999" s="86">
        <v>-12564.52</v>
      </c>
    </row>
    <row r="1000" spans="1:9" s="83" customFormat="1" ht="13.5" thickBot="1">
      <c r="A1000" s="87"/>
      <c r="B1000" s="88"/>
      <c r="C1000" s="89"/>
      <c r="D1000" s="90"/>
      <c r="E1000" s="90"/>
      <c r="F1000" s="91"/>
      <c r="G1000" s="92"/>
    </row>
    <row r="1001" spans="1:9" s="50" customFormat="1">
      <c r="D1001" s="50" t="s">
        <v>37</v>
      </c>
      <c r="G1001" s="93">
        <f>SUM(G18:G998)</f>
        <v>152645.22000000012</v>
      </c>
    </row>
    <row r="1002" spans="1:9" s="50" customFormat="1">
      <c r="A1002" s="51"/>
      <c r="D1002" s="50" t="s">
        <v>38</v>
      </c>
      <c r="G1002" s="94">
        <f>G1001+G999</f>
        <v>140080.70000000013</v>
      </c>
    </row>
    <row r="1003" spans="1:9" s="50" customFormat="1">
      <c r="D1003" s="50" t="s">
        <v>39</v>
      </c>
      <c r="G1003" s="95">
        <f>G1002-G1004</f>
        <v>130916.54205607489</v>
      </c>
    </row>
    <row r="1004" spans="1:9" s="50" customFormat="1">
      <c r="D1004" s="50" t="s">
        <v>40</v>
      </c>
      <c r="G1004" s="95">
        <f>(G1002*7)/107</f>
        <v>9164.1579439252419</v>
      </c>
    </row>
    <row r="1005" spans="1:9" s="50" customFormat="1">
      <c r="D1005" s="51" t="s">
        <v>41</v>
      </c>
      <c r="G1005" s="96">
        <f>SUM(G1003:G1004)</f>
        <v>140080.70000000013</v>
      </c>
      <c r="I1005" s="318"/>
    </row>
    <row r="1006" spans="1:9" s="50" customFormat="1"/>
    <row r="1007" spans="1:9" s="50" customFormat="1" ht="8.25" customHeight="1"/>
    <row r="1008" spans="1:9" s="50" customFormat="1" ht="11.25" customHeight="1"/>
    <row r="1009" spans="1:1" s="50" customFormat="1" ht="8.25" customHeight="1"/>
    <row r="1010" spans="1:1" s="50" customFormat="1"/>
    <row r="1011" spans="1:1" s="50" customFormat="1" ht="10.5" customHeight="1">
      <c r="A1011" s="51"/>
    </row>
    <row r="1012" spans="1:1" s="50" customFormat="1" ht="9" customHeight="1"/>
    <row r="1013" spans="1:1" s="50" customFormat="1" ht="13.5" customHeight="1">
      <c r="A1013" s="51"/>
    </row>
    <row r="1014" spans="1:1" s="50" customFormat="1" ht="9.75" customHeight="1">
      <c r="A1014" s="98"/>
    </row>
    <row r="1015" spans="1:1" s="50" customFormat="1"/>
    <row r="1016" spans="1:1" s="50" customFormat="1"/>
    <row r="1017" spans="1:1" s="50" customFormat="1"/>
    <row r="1018" spans="1:1" s="50" customFormat="1"/>
    <row r="1019" spans="1:1" s="50" customFormat="1"/>
    <row r="1020" spans="1:1" s="50" customFormat="1"/>
    <row r="1021" spans="1:1" s="50" customFormat="1"/>
    <row r="1022" spans="1:1" s="50" customFormat="1"/>
    <row r="1023" spans="1:1" s="50" customFormat="1"/>
    <row r="1024" spans="1:1" s="50" customFormat="1"/>
    <row r="1025" s="50" customFormat="1"/>
    <row r="1026" s="50" customFormat="1"/>
    <row r="1027" s="50" customFormat="1"/>
    <row r="1028" s="50" customFormat="1"/>
    <row r="1029" s="50" customFormat="1"/>
    <row r="1030" s="50" customFormat="1"/>
    <row r="1031" s="50" customFormat="1"/>
    <row r="1032" s="50" customFormat="1"/>
    <row r="1033" s="50" customFormat="1"/>
    <row r="1034" s="50" customFormat="1"/>
    <row r="1035" s="50" customFormat="1"/>
    <row r="1036" s="50" customFormat="1"/>
    <row r="1037" s="50" customFormat="1"/>
    <row r="1038" s="50" customFormat="1"/>
    <row r="1039" s="50" customFormat="1"/>
    <row r="1040" s="50" customFormat="1"/>
    <row r="1041" s="50" customFormat="1"/>
    <row r="1042" s="50" customFormat="1"/>
    <row r="1043" s="50" customFormat="1"/>
    <row r="1044" s="50" customFormat="1"/>
    <row r="1045" s="50" customFormat="1"/>
    <row r="1046" s="50" customFormat="1"/>
    <row r="1047" s="50" customFormat="1"/>
    <row r="1048" s="50" customFormat="1"/>
    <row r="1049" s="50" customFormat="1"/>
    <row r="1050" s="50" customFormat="1"/>
    <row r="1051" s="50" customFormat="1"/>
    <row r="1052" s="50" customFormat="1"/>
    <row r="1053" s="50" customFormat="1"/>
    <row r="1054" s="50" customFormat="1"/>
    <row r="1055" s="50" customFormat="1"/>
    <row r="1056" s="50" customFormat="1"/>
    <row r="1057" s="50" customFormat="1"/>
    <row r="1058" s="50" customFormat="1"/>
    <row r="1059" s="50" customFormat="1"/>
    <row r="1060" s="50" customFormat="1"/>
    <row r="1061" s="50" customFormat="1"/>
    <row r="1062" s="50" customFormat="1"/>
    <row r="1063" s="50" customFormat="1"/>
    <row r="1064" s="50" customFormat="1"/>
    <row r="1065" s="50" customFormat="1"/>
    <row r="1066" s="50" customFormat="1"/>
    <row r="1067" s="50" customFormat="1"/>
    <row r="1068" s="50" customFormat="1"/>
    <row r="1069" s="50" customFormat="1"/>
    <row r="1070" s="50" customFormat="1"/>
    <row r="1071" s="50" customFormat="1"/>
    <row r="1072" s="50" customFormat="1"/>
    <row r="1073" s="50" customFormat="1"/>
    <row r="1074" s="50" customFormat="1"/>
    <row r="1075" s="50" customFormat="1"/>
    <row r="1076" s="50" customFormat="1"/>
    <row r="1077" s="50" customFormat="1"/>
    <row r="1078" s="50" customFormat="1"/>
    <row r="1079" s="50" customFormat="1"/>
    <row r="1080" s="50" customFormat="1"/>
    <row r="1081" s="50" customFormat="1"/>
    <row r="1082" s="50" customFormat="1"/>
    <row r="1083" s="50" customFormat="1"/>
    <row r="1084" s="50" customFormat="1"/>
    <row r="1085" s="50" customFormat="1"/>
    <row r="1086" s="50" customFormat="1"/>
    <row r="1087" s="50" customFormat="1"/>
    <row r="1088" s="50" customFormat="1"/>
    <row r="1089" s="50" customFormat="1"/>
    <row r="1090" s="50" customFormat="1"/>
    <row r="1091" s="50" customFormat="1"/>
    <row r="1092" s="50" customFormat="1"/>
    <row r="1093" s="50" customFormat="1"/>
    <row r="1094" s="50" customFormat="1"/>
    <row r="1095" s="50" customFormat="1"/>
    <row r="1096" s="50" customFormat="1"/>
    <row r="1097" s="50" customFormat="1"/>
    <row r="1098" s="50" customFormat="1"/>
    <row r="1099" s="50" customFormat="1"/>
    <row r="1100" s="50" customFormat="1"/>
    <row r="1101" s="50" customFormat="1"/>
    <row r="1102" s="50" customFormat="1"/>
    <row r="1103" s="50" customFormat="1"/>
    <row r="1104" s="50" customFormat="1"/>
    <row r="1105" s="50" customFormat="1"/>
    <row r="1106" s="50" customFormat="1"/>
    <row r="1107" s="50" customFormat="1"/>
    <row r="1108" s="50" customFormat="1"/>
    <row r="1109" s="50" customFormat="1"/>
    <row r="1110" s="50" customFormat="1"/>
    <row r="1111" s="50" customFormat="1"/>
    <row r="1112" s="50" customFormat="1"/>
    <row r="1113" s="50" customFormat="1"/>
    <row r="1114" s="50" customFormat="1"/>
    <row r="1115" s="50" customFormat="1"/>
    <row r="1116" s="50" customFormat="1"/>
    <row r="1117" s="50" customFormat="1"/>
    <row r="1118" s="50" customFormat="1"/>
    <row r="1119" s="50" customFormat="1"/>
    <row r="1120" s="50" customFormat="1"/>
    <row r="1121" s="50" customFormat="1"/>
    <row r="1122" s="50" customFormat="1"/>
    <row r="1123" s="50" customFormat="1"/>
    <row r="1124" s="50" customFormat="1"/>
    <row r="1125" s="50" customFormat="1"/>
    <row r="1126" s="50" customFormat="1"/>
    <row r="1127" s="50" customFormat="1"/>
    <row r="1128" s="50" customFormat="1"/>
    <row r="1129" s="50" customFormat="1"/>
    <row r="1130" s="50" customFormat="1"/>
    <row r="1131" s="50" customFormat="1"/>
    <row r="1132" s="50" customFormat="1"/>
    <row r="1133" s="50" customFormat="1"/>
    <row r="1134" s="50" customFormat="1"/>
    <row r="1135" s="50" customFormat="1"/>
    <row r="1136" s="50" customFormat="1"/>
    <row r="1137" s="50" customFormat="1"/>
    <row r="1138" s="50" customFormat="1"/>
    <row r="1139" s="50" customFormat="1"/>
    <row r="1140" s="50" customFormat="1"/>
    <row r="1141" s="50" customFormat="1"/>
    <row r="1142" s="50" customFormat="1"/>
    <row r="1143" s="50" customFormat="1"/>
    <row r="1144" s="50" customFormat="1"/>
    <row r="1145" s="50" customFormat="1"/>
    <row r="1146" s="50" customFormat="1"/>
    <row r="1147" s="50" customFormat="1"/>
    <row r="1148" s="50" customFormat="1"/>
    <row r="1149" s="50" customFormat="1"/>
    <row r="1150" s="50" customFormat="1"/>
    <row r="1151" s="50" customFormat="1"/>
    <row r="1152" s="50" customFormat="1"/>
    <row r="1153" s="50" customFormat="1"/>
    <row r="1154" s="50" customFormat="1"/>
    <row r="1155" s="50" customFormat="1"/>
    <row r="1156" s="50" customFormat="1"/>
    <row r="1157" s="50" customFormat="1"/>
    <row r="1158" s="50" customFormat="1"/>
    <row r="1159" s="50" customFormat="1"/>
    <row r="1160" s="50" customFormat="1"/>
    <row r="1161" s="50" customFormat="1"/>
    <row r="1162" s="50" customFormat="1"/>
    <row r="1163" s="50" customFormat="1"/>
    <row r="1164" s="50" customFormat="1"/>
    <row r="1165" s="50" customFormat="1"/>
    <row r="1166" s="50" customFormat="1"/>
    <row r="1167" s="50" customFormat="1"/>
    <row r="1168" s="50" customFormat="1"/>
    <row r="1169" s="50" customFormat="1"/>
    <row r="1170" s="50" customFormat="1"/>
    <row r="1171" s="50" customFormat="1"/>
    <row r="1172" s="50" customFormat="1"/>
    <row r="1173" s="50" customFormat="1"/>
    <row r="1174" s="50" customFormat="1"/>
    <row r="1175" s="50" customFormat="1"/>
    <row r="1176" s="50" customFormat="1"/>
    <row r="1177" s="50" customFormat="1"/>
    <row r="1178" s="50" customFormat="1"/>
    <row r="1179" s="50" customFormat="1"/>
    <row r="1180" s="50" customFormat="1"/>
    <row r="1181" s="50" customFormat="1"/>
    <row r="1182" s="50" customFormat="1"/>
    <row r="1183" s="50" customFormat="1"/>
    <row r="1184" s="50" customFormat="1"/>
    <row r="1185" s="50" customFormat="1"/>
    <row r="1186" s="50" customFormat="1"/>
    <row r="1187" s="50" customFormat="1"/>
    <row r="1188" s="50" customFormat="1"/>
    <row r="1189" s="50" customFormat="1"/>
    <row r="1190" s="50" customFormat="1"/>
    <row r="1191" s="50" customFormat="1"/>
    <row r="1192" s="50" customFormat="1"/>
    <row r="1193" s="50" customFormat="1"/>
    <row r="1194" s="50" customFormat="1"/>
    <row r="1195" s="50" customFormat="1"/>
    <row r="1196" s="50" customFormat="1"/>
    <row r="1197" s="50" customFormat="1"/>
    <row r="1198" s="50" customFormat="1"/>
    <row r="1199" s="50" customFormat="1"/>
    <row r="1200" s="50" customFormat="1"/>
    <row r="1201" s="50" customFormat="1"/>
    <row r="1202" s="50" customFormat="1"/>
    <row r="1203" s="50" customFormat="1"/>
    <row r="1204" s="50" customFormat="1"/>
    <row r="1205" s="50" customFormat="1"/>
    <row r="1206" s="50" customFormat="1"/>
    <row r="1207" s="50" customFormat="1"/>
    <row r="1208" s="50" customFormat="1"/>
    <row r="1209" s="50" customFormat="1"/>
    <row r="1210" s="50" customFormat="1"/>
    <row r="1211" s="50" customFormat="1"/>
    <row r="1212" s="50" customFormat="1"/>
    <row r="1213" s="50" customFormat="1"/>
    <row r="1214" s="50" customFormat="1"/>
    <row r="1215" s="50" customFormat="1"/>
    <row r="1216" s="50" customFormat="1"/>
    <row r="1217" s="50" customFormat="1"/>
    <row r="1218" s="50" customFormat="1"/>
    <row r="1219" s="50" customFormat="1"/>
    <row r="1220" s="50" customFormat="1"/>
    <row r="1221" s="50" customFormat="1"/>
    <row r="1222" s="50" customFormat="1"/>
    <row r="1223" s="50" customFormat="1"/>
    <row r="1224" s="50" customFormat="1"/>
    <row r="1225" s="50" customFormat="1"/>
    <row r="1226" s="50" customFormat="1"/>
    <row r="1227" s="50" customFormat="1"/>
    <row r="1228" s="50" customFormat="1"/>
    <row r="1229" s="50" customFormat="1"/>
    <row r="1230" s="50" customFormat="1"/>
    <row r="1231" s="50" customFormat="1"/>
    <row r="1232" s="50" customFormat="1"/>
    <row r="1233" s="50" customFormat="1"/>
    <row r="1234" s="50" customFormat="1"/>
    <row r="1235" s="50" customFormat="1"/>
    <row r="1236" s="50" customFormat="1"/>
    <row r="1237" s="50" customFormat="1"/>
    <row r="1238" s="50" customFormat="1"/>
    <row r="1239" s="50" customFormat="1"/>
    <row r="1240" s="50" customFormat="1"/>
    <row r="1241" s="50" customFormat="1"/>
    <row r="1242" s="50" customFormat="1"/>
    <row r="1243" s="50" customFormat="1"/>
    <row r="1244" s="50" customFormat="1"/>
    <row r="1245" s="50" customFormat="1"/>
    <row r="1246" s="50" customFormat="1"/>
    <row r="1247" s="50" customFormat="1"/>
    <row r="1248" s="50" customFormat="1"/>
    <row r="1249" spans="1:7" s="50" customFormat="1"/>
    <row r="1250" spans="1:7" s="50" customFormat="1"/>
    <row r="1251" spans="1:7" s="50" customFormat="1"/>
    <row r="1252" spans="1:7" s="50" customFormat="1"/>
    <row r="1253" spans="1:7" s="50" customFormat="1"/>
    <row r="1254" spans="1:7" s="50" customFormat="1"/>
    <row r="1255" spans="1:7" s="50" customFormat="1"/>
    <row r="1256" spans="1:7" s="50" customFormat="1"/>
    <row r="1257" spans="1:7" s="50" customFormat="1"/>
    <row r="1258" spans="1:7" s="50" customFormat="1"/>
    <row r="1259" spans="1:7" s="50" customFormat="1"/>
    <row r="1260" spans="1:7" s="50" customFormat="1"/>
    <row r="1261" spans="1:7" s="50" customFormat="1"/>
    <row r="1262" spans="1:7" s="50" customFormat="1"/>
    <row r="1263" spans="1:7" s="50" customFormat="1">
      <c r="A1263" s="97"/>
      <c r="B1263" s="97"/>
      <c r="C1263" s="97"/>
      <c r="D1263" s="97"/>
      <c r="E1263" s="97"/>
      <c r="F1263" s="97"/>
      <c r="G1263" s="97"/>
    </row>
    <row r="1264" spans="1:7" s="50" customFormat="1">
      <c r="A1264" s="97"/>
      <c r="B1264" s="97"/>
      <c r="C1264" s="97"/>
      <c r="D1264" s="97"/>
      <c r="E1264" s="97"/>
      <c r="F1264" s="97"/>
      <c r="G1264" s="97"/>
    </row>
    <row r="1265" spans="1:7" s="50" customFormat="1">
      <c r="A1265" s="97"/>
      <c r="B1265" s="97"/>
      <c r="C1265" s="97"/>
      <c r="D1265" s="97"/>
      <c r="E1265" s="97"/>
      <c r="F1265" s="97"/>
      <c r="G1265" s="97"/>
    </row>
    <row r="1266" spans="1:7" s="50" customFormat="1">
      <c r="A1266" s="97"/>
      <c r="B1266" s="97"/>
      <c r="C1266" s="97"/>
      <c r="D1266" s="97"/>
      <c r="E1266" s="97"/>
      <c r="F1266" s="97"/>
      <c r="G1266" s="97"/>
    </row>
    <row r="1267" spans="1:7" s="50" customFormat="1">
      <c r="A1267" s="97"/>
      <c r="B1267" s="97"/>
      <c r="C1267" s="97"/>
      <c r="D1267" s="97"/>
      <c r="E1267" s="97"/>
      <c r="F1267" s="97"/>
      <c r="G1267" s="97"/>
    </row>
    <row r="1268" spans="1:7" s="50" customFormat="1">
      <c r="A1268" s="97"/>
      <c r="B1268" s="97"/>
      <c r="C1268" s="97"/>
      <c r="D1268" s="97"/>
      <c r="E1268" s="97"/>
      <c r="F1268" s="97"/>
      <c r="G1268" s="97"/>
    </row>
    <row r="1269" spans="1:7" s="50" customFormat="1">
      <c r="A1269" s="97"/>
      <c r="B1269" s="97"/>
      <c r="C1269" s="97"/>
      <c r="D1269" s="97"/>
      <c r="E1269" s="97"/>
      <c r="F1269" s="97"/>
      <c r="G1269" s="97"/>
    </row>
    <row r="1270" spans="1:7" s="50" customFormat="1">
      <c r="A1270" s="97"/>
      <c r="B1270" s="97"/>
      <c r="C1270" s="97"/>
      <c r="D1270" s="97"/>
      <c r="E1270" s="97"/>
      <c r="F1270" s="97"/>
      <c r="G1270" s="97"/>
    </row>
    <row r="1271" spans="1:7" s="50" customFormat="1">
      <c r="A1271" s="97"/>
      <c r="B1271" s="97"/>
      <c r="C1271" s="97"/>
      <c r="D1271" s="97"/>
      <c r="E1271" s="97"/>
      <c r="F1271" s="97"/>
      <c r="G1271" s="97"/>
    </row>
    <row r="1272" spans="1:7" s="50" customFormat="1">
      <c r="A1272" s="97"/>
      <c r="B1272" s="97"/>
      <c r="C1272" s="97"/>
      <c r="D1272" s="97"/>
      <c r="E1272" s="97"/>
      <c r="F1272" s="97"/>
      <c r="G1272" s="97"/>
    </row>
    <row r="1273" spans="1:7" s="50" customFormat="1">
      <c r="A1273" s="97"/>
      <c r="B1273" s="97"/>
      <c r="C1273" s="97"/>
      <c r="D1273" s="97"/>
      <c r="E1273" s="97"/>
      <c r="F1273" s="97"/>
      <c r="G1273" s="97"/>
    </row>
    <row r="1274" spans="1:7" s="50" customFormat="1">
      <c r="A1274" s="97"/>
      <c r="B1274" s="97"/>
      <c r="C1274" s="97"/>
      <c r="D1274" s="97"/>
      <c r="E1274" s="97"/>
      <c r="F1274" s="97"/>
      <c r="G1274" s="97"/>
    </row>
    <row r="1275" spans="1:7" s="50" customFormat="1">
      <c r="A1275" s="97"/>
      <c r="B1275" s="97"/>
      <c r="C1275" s="97"/>
      <c r="D1275" s="97"/>
      <c r="E1275" s="97"/>
      <c r="F1275" s="97"/>
      <c r="G1275" s="97"/>
    </row>
    <row r="1276" spans="1:7" s="50" customFormat="1">
      <c r="A1276" s="97"/>
      <c r="B1276" s="97"/>
      <c r="C1276" s="97"/>
      <c r="D1276" s="97"/>
      <c r="E1276" s="97"/>
      <c r="F1276" s="97"/>
      <c r="G1276" s="97"/>
    </row>
    <row r="1277" spans="1:7" s="50" customFormat="1">
      <c r="A1277" s="97"/>
      <c r="B1277" s="97"/>
      <c r="C1277" s="97"/>
      <c r="D1277" s="97"/>
      <c r="E1277" s="97"/>
      <c r="F1277" s="97"/>
      <c r="G1277" s="97"/>
    </row>
    <row r="1278" spans="1:7" s="50" customFormat="1">
      <c r="A1278" s="97"/>
      <c r="B1278" s="97"/>
      <c r="C1278" s="97"/>
      <c r="D1278" s="97"/>
      <c r="E1278" s="97"/>
      <c r="F1278" s="97"/>
      <c r="G1278" s="97"/>
    </row>
    <row r="1279" spans="1:7" s="50" customFormat="1">
      <c r="A1279" s="97"/>
      <c r="B1279" s="97"/>
      <c r="C1279" s="97"/>
      <c r="D1279" s="97"/>
      <c r="E1279" s="97"/>
      <c r="F1279" s="97"/>
      <c r="G1279" s="97"/>
    </row>
    <row r="1280" spans="1:7" s="50" customFormat="1">
      <c r="A1280" s="97"/>
      <c r="B1280" s="97"/>
      <c r="C1280" s="97"/>
      <c r="D1280" s="97"/>
      <c r="E1280" s="97"/>
      <c r="F1280" s="97"/>
      <c r="G1280" s="97"/>
    </row>
    <row r="1281" spans="1:7" s="50" customFormat="1">
      <c r="A1281" s="97"/>
      <c r="B1281" s="97"/>
      <c r="C1281" s="97"/>
      <c r="D1281" s="97"/>
      <c r="E1281" s="97"/>
      <c r="F1281" s="97"/>
      <c r="G1281" s="97"/>
    </row>
    <row r="1282" spans="1:7" s="50" customFormat="1">
      <c r="A1282" s="97"/>
      <c r="B1282" s="97"/>
      <c r="C1282" s="97"/>
      <c r="D1282" s="97"/>
      <c r="E1282" s="97"/>
      <c r="F1282" s="97"/>
      <c r="G1282" s="97"/>
    </row>
    <row r="1283" spans="1:7" s="50" customFormat="1">
      <c r="A1283" s="97"/>
      <c r="B1283" s="97"/>
      <c r="C1283" s="97"/>
      <c r="D1283" s="97"/>
      <c r="E1283" s="97"/>
      <c r="F1283" s="97"/>
      <c r="G1283" s="97"/>
    </row>
    <row r="1284" spans="1:7" s="50" customFormat="1">
      <c r="A1284" s="97"/>
      <c r="B1284" s="97"/>
      <c r="C1284" s="97"/>
      <c r="D1284" s="97"/>
      <c r="E1284" s="97"/>
      <c r="F1284" s="97"/>
      <c r="G1284" s="97"/>
    </row>
    <row r="1285" spans="1:7" s="50" customFormat="1">
      <c r="A1285" s="97"/>
      <c r="B1285" s="97"/>
      <c r="C1285" s="97"/>
      <c r="D1285" s="97"/>
      <c r="E1285" s="97"/>
      <c r="F1285" s="97"/>
      <c r="G1285" s="97"/>
    </row>
    <row r="1286" spans="1:7" s="50" customFormat="1">
      <c r="A1286" s="97"/>
      <c r="B1286" s="97"/>
      <c r="C1286" s="97"/>
      <c r="D1286" s="97"/>
      <c r="E1286" s="97"/>
      <c r="F1286" s="97"/>
      <c r="G1286" s="97"/>
    </row>
    <row r="1287" spans="1:7" s="50" customFormat="1">
      <c r="A1287" s="97"/>
      <c r="B1287" s="97"/>
      <c r="C1287" s="97"/>
      <c r="D1287" s="97"/>
      <c r="E1287" s="97"/>
      <c r="F1287" s="97"/>
      <c r="G1287" s="97"/>
    </row>
    <row r="1288" spans="1:7" s="50" customFormat="1">
      <c r="A1288" s="97"/>
      <c r="B1288" s="97"/>
      <c r="C1288" s="97"/>
      <c r="D1288" s="97"/>
      <c r="E1288" s="97"/>
      <c r="F1288" s="97"/>
      <c r="G1288" s="97"/>
    </row>
    <row r="1289" spans="1:7" s="50" customFormat="1">
      <c r="A1289" s="97"/>
      <c r="B1289" s="97"/>
      <c r="C1289" s="97"/>
      <c r="D1289" s="97"/>
      <c r="E1289" s="97"/>
      <c r="F1289" s="97"/>
      <c r="G1289" s="97"/>
    </row>
    <row r="1290" spans="1:7" s="50" customFormat="1">
      <c r="A1290" s="97"/>
      <c r="B1290" s="97"/>
      <c r="C1290" s="97"/>
      <c r="D1290" s="97"/>
      <c r="E1290" s="97"/>
      <c r="F1290" s="97"/>
      <c r="G1290" s="97"/>
    </row>
    <row r="1291" spans="1:7" s="50" customFormat="1">
      <c r="A1291" s="97"/>
      <c r="B1291" s="97"/>
      <c r="C1291" s="97"/>
      <c r="D1291" s="97"/>
      <c r="E1291" s="97"/>
      <c r="F1291" s="97"/>
      <c r="G1291" s="97"/>
    </row>
    <row r="1292" spans="1:7" s="50" customFormat="1">
      <c r="A1292" s="97"/>
      <c r="B1292" s="97"/>
      <c r="C1292" s="97"/>
      <c r="D1292" s="97"/>
      <c r="E1292" s="97"/>
      <c r="F1292" s="97"/>
      <c r="G1292" s="97"/>
    </row>
    <row r="1293" spans="1:7" s="50" customFormat="1">
      <c r="A1293" s="97"/>
      <c r="B1293" s="97"/>
      <c r="C1293" s="97"/>
      <c r="D1293" s="97"/>
      <c r="E1293" s="97"/>
      <c r="F1293" s="97"/>
      <c r="G1293" s="97"/>
    </row>
    <row r="1294" spans="1:7" s="50" customFormat="1">
      <c r="A1294" s="97"/>
      <c r="B1294" s="97"/>
      <c r="C1294" s="97"/>
      <c r="D1294" s="97"/>
      <c r="E1294" s="97"/>
      <c r="F1294" s="97"/>
      <c r="G1294" s="97"/>
    </row>
    <row r="1295" spans="1:7" s="50" customFormat="1">
      <c r="A1295" s="97"/>
      <c r="B1295" s="97"/>
      <c r="C1295" s="97"/>
      <c r="D1295" s="97"/>
      <c r="E1295" s="97"/>
      <c r="F1295" s="97"/>
      <c r="G1295" s="97"/>
    </row>
    <row r="1296" spans="1:7" s="50" customFormat="1">
      <c r="A1296" s="97"/>
      <c r="B1296" s="97"/>
      <c r="C1296" s="97"/>
      <c r="D1296" s="97"/>
      <c r="E1296" s="97"/>
      <c r="F1296" s="97"/>
      <c r="G1296" s="97"/>
    </row>
    <row r="1297" spans="1:7" s="50" customFormat="1">
      <c r="A1297" s="97"/>
      <c r="B1297" s="97"/>
      <c r="C1297" s="97"/>
      <c r="D1297" s="97"/>
      <c r="E1297" s="97"/>
      <c r="F1297" s="97"/>
      <c r="G1297" s="97"/>
    </row>
    <row r="1298" spans="1:7" s="50" customFormat="1">
      <c r="A1298" s="97"/>
      <c r="B1298" s="97"/>
      <c r="C1298" s="97"/>
      <c r="D1298" s="97"/>
      <c r="E1298" s="97"/>
      <c r="F1298" s="97"/>
      <c r="G1298" s="97"/>
    </row>
    <row r="1299" spans="1:7" s="50" customFormat="1">
      <c r="A1299" s="97"/>
      <c r="B1299" s="97"/>
      <c r="C1299" s="97"/>
      <c r="D1299" s="97"/>
      <c r="E1299" s="97"/>
      <c r="F1299" s="97"/>
      <c r="G1299" s="97"/>
    </row>
    <row r="1300" spans="1:7" s="50" customFormat="1">
      <c r="A1300" s="97"/>
      <c r="B1300" s="97"/>
      <c r="C1300" s="97"/>
      <c r="D1300" s="97"/>
      <c r="E1300" s="97"/>
      <c r="F1300" s="97"/>
      <c r="G1300" s="97"/>
    </row>
    <row r="1301" spans="1:7" s="50" customFormat="1">
      <c r="A1301" s="97"/>
      <c r="B1301" s="97"/>
      <c r="C1301" s="97"/>
      <c r="D1301" s="97"/>
      <c r="E1301" s="97"/>
      <c r="F1301" s="97"/>
      <c r="G1301" s="97"/>
    </row>
    <row r="1302" spans="1:7" s="50" customFormat="1">
      <c r="A1302" s="97"/>
      <c r="B1302" s="97"/>
      <c r="C1302" s="97"/>
      <c r="D1302" s="97"/>
      <c r="E1302" s="97"/>
      <c r="F1302" s="97"/>
      <c r="G1302" s="97"/>
    </row>
    <row r="1303" spans="1:7" s="50" customFormat="1">
      <c r="A1303" s="97"/>
      <c r="B1303" s="97"/>
      <c r="C1303" s="97"/>
      <c r="D1303" s="97"/>
      <c r="E1303" s="97"/>
      <c r="F1303" s="97"/>
      <c r="G1303" s="97"/>
    </row>
    <row r="1304" spans="1:7" s="50" customFormat="1">
      <c r="A1304" s="97"/>
      <c r="B1304" s="97"/>
      <c r="C1304" s="97"/>
      <c r="D1304" s="97"/>
      <c r="E1304" s="97"/>
      <c r="F1304" s="97"/>
      <c r="G1304" s="97"/>
    </row>
    <row r="1305" spans="1:7" s="50" customFormat="1">
      <c r="A1305" s="97"/>
      <c r="B1305" s="97"/>
      <c r="C1305" s="97"/>
      <c r="D1305" s="97"/>
      <c r="E1305" s="97"/>
      <c r="F1305" s="97"/>
      <c r="G1305" s="97"/>
    </row>
    <row r="1306" spans="1:7" s="50" customFormat="1">
      <c r="A1306" s="97"/>
      <c r="B1306" s="97"/>
      <c r="C1306" s="97"/>
      <c r="D1306" s="97"/>
      <c r="E1306" s="97"/>
      <c r="F1306" s="97"/>
      <c r="G1306" s="97"/>
    </row>
    <row r="1307" spans="1:7" s="50" customFormat="1">
      <c r="A1307" s="97"/>
      <c r="B1307" s="97"/>
      <c r="C1307" s="97"/>
      <c r="D1307" s="97"/>
      <c r="E1307" s="97"/>
      <c r="F1307" s="97"/>
      <c r="G1307" s="97"/>
    </row>
    <row r="1308" spans="1:7" s="50" customFormat="1">
      <c r="A1308" s="97"/>
      <c r="B1308" s="97"/>
      <c r="C1308" s="97"/>
      <c r="D1308" s="97"/>
      <c r="E1308" s="97"/>
      <c r="F1308" s="97"/>
      <c r="G1308" s="97"/>
    </row>
    <row r="1309" spans="1:7" s="50" customFormat="1">
      <c r="A1309" s="97"/>
      <c r="B1309" s="97"/>
      <c r="C1309" s="97"/>
      <c r="D1309" s="97"/>
      <c r="E1309" s="97"/>
      <c r="F1309" s="97"/>
      <c r="G1309" s="97"/>
    </row>
    <row r="1310" spans="1:7" s="50" customFormat="1">
      <c r="A1310" s="97"/>
      <c r="B1310" s="97"/>
      <c r="C1310" s="97"/>
      <c r="D1310" s="97"/>
      <c r="E1310" s="97"/>
      <c r="F1310" s="97"/>
      <c r="G1310" s="97"/>
    </row>
    <row r="1311" spans="1:7" s="50" customFormat="1">
      <c r="A1311" s="97"/>
      <c r="B1311" s="97"/>
      <c r="C1311" s="97"/>
      <c r="D1311" s="97"/>
      <c r="E1311" s="97"/>
      <c r="F1311" s="97"/>
      <c r="G1311" s="97"/>
    </row>
    <row r="1312" spans="1:7" s="50" customFormat="1">
      <c r="A1312" s="97"/>
      <c r="B1312" s="97"/>
      <c r="C1312" s="97"/>
      <c r="D1312" s="97"/>
      <c r="E1312" s="97"/>
      <c r="F1312" s="97"/>
      <c r="G1312" s="97"/>
    </row>
    <row r="1313" spans="1:7" s="50" customFormat="1">
      <c r="A1313" s="97"/>
      <c r="B1313" s="97"/>
      <c r="C1313" s="97"/>
      <c r="D1313" s="97"/>
      <c r="E1313" s="97"/>
      <c r="F1313" s="97"/>
      <c r="G1313" s="97"/>
    </row>
    <row r="1314" spans="1:7" s="50" customFormat="1">
      <c r="A1314" s="97"/>
      <c r="B1314" s="97"/>
      <c r="C1314" s="97"/>
      <c r="D1314" s="97"/>
      <c r="E1314" s="97"/>
      <c r="F1314" s="97"/>
      <c r="G1314" s="97"/>
    </row>
    <row r="1315" spans="1:7" s="50" customFormat="1">
      <c r="A1315" s="97"/>
      <c r="B1315" s="97"/>
      <c r="C1315" s="97"/>
      <c r="D1315" s="97"/>
      <c r="E1315" s="97"/>
      <c r="F1315" s="97"/>
      <c r="G1315" s="97"/>
    </row>
    <row r="1316" spans="1:7" s="50" customFormat="1">
      <c r="A1316" s="97"/>
      <c r="B1316" s="97"/>
      <c r="C1316" s="97"/>
      <c r="D1316" s="97"/>
      <c r="E1316" s="97"/>
      <c r="F1316" s="97"/>
      <c r="G1316" s="97"/>
    </row>
    <row r="1317" spans="1:7" s="50" customFormat="1">
      <c r="A1317" s="97"/>
      <c r="B1317" s="97"/>
      <c r="C1317" s="97"/>
      <c r="D1317" s="97"/>
      <c r="E1317" s="97"/>
      <c r="F1317" s="97"/>
      <c r="G1317" s="97"/>
    </row>
    <row r="1318" spans="1:7" s="50" customFormat="1">
      <c r="A1318" s="97"/>
      <c r="B1318" s="97"/>
      <c r="C1318" s="97"/>
      <c r="D1318" s="97"/>
      <c r="E1318" s="97"/>
      <c r="F1318" s="97"/>
      <c r="G1318" s="97"/>
    </row>
    <row r="1319" spans="1:7" s="50" customFormat="1">
      <c r="A1319" s="97"/>
      <c r="B1319" s="97"/>
      <c r="C1319" s="97"/>
      <c r="D1319" s="97"/>
      <c r="E1319" s="97"/>
      <c r="F1319" s="97"/>
      <c r="G1319" s="97"/>
    </row>
    <row r="1320" spans="1:7" s="50" customFormat="1">
      <c r="A1320" s="97"/>
      <c r="B1320" s="97"/>
      <c r="C1320" s="97"/>
      <c r="D1320" s="97"/>
      <c r="E1320" s="97"/>
      <c r="F1320" s="97"/>
      <c r="G1320" s="97"/>
    </row>
    <row r="1321" spans="1:7" s="50" customFormat="1">
      <c r="A1321" s="97"/>
      <c r="B1321" s="97"/>
      <c r="C1321" s="97"/>
      <c r="D1321" s="97"/>
      <c r="E1321" s="97"/>
      <c r="F1321" s="97"/>
      <c r="G1321" s="97"/>
    </row>
    <row r="1322" spans="1:7" s="50" customFormat="1">
      <c r="A1322" s="97"/>
      <c r="B1322" s="97"/>
      <c r="C1322" s="97"/>
      <c r="D1322" s="97"/>
      <c r="E1322" s="97"/>
      <c r="F1322" s="97"/>
      <c r="G1322" s="97"/>
    </row>
    <row r="1323" spans="1:7" s="50" customFormat="1">
      <c r="A1323" s="97"/>
      <c r="B1323" s="97"/>
      <c r="C1323" s="97"/>
      <c r="D1323" s="97"/>
      <c r="E1323" s="97"/>
      <c r="F1323" s="97"/>
      <c r="G1323" s="97"/>
    </row>
    <row r="1324" spans="1:7" s="50" customFormat="1">
      <c r="A1324" s="97"/>
      <c r="B1324" s="97"/>
      <c r="C1324" s="97"/>
      <c r="D1324" s="97"/>
      <c r="E1324" s="97"/>
      <c r="F1324" s="97"/>
      <c r="G1324" s="97"/>
    </row>
    <row r="1325" spans="1:7" s="50" customFormat="1">
      <c r="A1325" s="97"/>
      <c r="B1325" s="97"/>
      <c r="C1325" s="97"/>
      <c r="D1325" s="97"/>
      <c r="E1325" s="97"/>
      <c r="F1325" s="97"/>
      <c r="G1325" s="97"/>
    </row>
    <row r="1326" spans="1:7" s="50" customFormat="1">
      <c r="A1326" s="97"/>
      <c r="B1326" s="97"/>
      <c r="C1326" s="97"/>
      <c r="D1326" s="97"/>
      <c r="E1326" s="97"/>
      <c r="F1326" s="97"/>
      <c r="G1326" s="97"/>
    </row>
    <row r="1327" spans="1:7" s="50" customFormat="1">
      <c r="A1327" s="97"/>
      <c r="B1327" s="97"/>
      <c r="C1327" s="97"/>
      <c r="D1327" s="97"/>
      <c r="E1327" s="97"/>
      <c r="F1327" s="97"/>
      <c r="G1327" s="97"/>
    </row>
    <row r="1328" spans="1:7" s="50" customFormat="1">
      <c r="A1328" s="97"/>
      <c r="B1328" s="97"/>
      <c r="C1328" s="97"/>
      <c r="D1328" s="97"/>
      <c r="E1328" s="97"/>
      <c r="F1328" s="97"/>
      <c r="G1328" s="97"/>
    </row>
    <row r="1329" spans="1:7" s="50" customFormat="1">
      <c r="A1329" s="97"/>
      <c r="B1329" s="97"/>
      <c r="C1329" s="97"/>
      <c r="D1329" s="97"/>
      <c r="E1329" s="97"/>
      <c r="F1329" s="97"/>
      <c r="G1329" s="97"/>
    </row>
    <row r="1330" spans="1:7" s="50" customFormat="1">
      <c r="A1330" s="97"/>
      <c r="B1330" s="97"/>
      <c r="C1330" s="97"/>
      <c r="D1330" s="97"/>
      <c r="E1330" s="97"/>
      <c r="F1330" s="97"/>
      <c r="G1330" s="97"/>
    </row>
    <row r="1331" spans="1:7" s="50" customFormat="1">
      <c r="A1331" s="97"/>
      <c r="B1331" s="97"/>
      <c r="C1331" s="97"/>
      <c r="D1331" s="97"/>
      <c r="E1331" s="97"/>
      <c r="F1331" s="97"/>
      <c r="G1331" s="97"/>
    </row>
    <row r="1332" spans="1:7" s="50" customFormat="1">
      <c r="A1332" s="97"/>
      <c r="B1332" s="97"/>
      <c r="C1332" s="97"/>
      <c r="D1332" s="97"/>
      <c r="E1332" s="97"/>
      <c r="F1332" s="97"/>
      <c r="G1332" s="97"/>
    </row>
    <row r="1333" spans="1:7" s="50" customFormat="1">
      <c r="A1333" s="97"/>
      <c r="B1333" s="97"/>
      <c r="C1333" s="97"/>
      <c r="D1333" s="97"/>
      <c r="E1333" s="97"/>
      <c r="F1333" s="97"/>
      <c r="G1333" s="97"/>
    </row>
    <row r="1334" spans="1:7" s="50" customFormat="1">
      <c r="A1334" s="97"/>
      <c r="B1334" s="97"/>
      <c r="C1334" s="97"/>
      <c r="D1334" s="97"/>
      <c r="E1334" s="97"/>
      <c r="F1334" s="97"/>
      <c r="G1334" s="97"/>
    </row>
    <row r="1335" spans="1:7" s="50" customFormat="1">
      <c r="A1335" s="97"/>
      <c r="B1335" s="97"/>
      <c r="C1335" s="97"/>
      <c r="D1335" s="97"/>
      <c r="E1335" s="97"/>
      <c r="F1335" s="97"/>
      <c r="G1335" s="97"/>
    </row>
    <row r="1336" spans="1:7" s="50" customFormat="1">
      <c r="A1336" s="97"/>
      <c r="B1336" s="97"/>
      <c r="C1336" s="97"/>
      <c r="D1336" s="97"/>
      <c r="E1336" s="97"/>
      <c r="F1336" s="97"/>
      <c r="G1336" s="97"/>
    </row>
    <row r="1337" spans="1:7" s="50" customFormat="1">
      <c r="A1337" s="97"/>
      <c r="B1337" s="97"/>
      <c r="C1337" s="97"/>
      <c r="D1337" s="97"/>
      <c r="E1337" s="97"/>
      <c r="F1337" s="97"/>
      <c r="G1337" s="97"/>
    </row>
    <row r="1338" spans="1:7" s="50" customFormat="1">
      <c r="A1338" s="97"/>
      <c r="B1338" s="97"/>
      <c r="C1338" s="97"/>
      <c r="D1338" s="97"/>
      <c r="E1338" s="97"/>
      <c r="F1338" s="97"/>
      <c r="G1338" s="97"/>
    </row>
    <row r="1339" spans="1:7" s="50" customFormat="1">
      <c r="A1339" s="97"/>
      <c r="B1339" s="97"/>
      <c r="C1339" s="97"/>
      <c r="D1339" s="97"/>
      <c r="E1339" s="97"/>
      <c r="F1339" s="97"/>
      <c r="G1339" s="97"/>
    </row>
    <row r="1340" spans="1:7" s="50" customFormat="1">
      <c r="A1340" s="97"/>
      <c r="B1340" s="97"/>
      <c r="C1340" s="97"/>
      <c r="D1340" s="97"/>
      <c r="E1340" s="97"/>
      <c r="F1340" s="97"/>
      <c r="G1340" s="97"/>
    </row>
    <row r="1341" spans="1:7" s="50" customFormat="1">
      <c r="A1341" s="97"/>
      <c r="B1341" s="97"/>
      <c r="C1341" s="97"/>
      <c r="D1341" s="97"/>
      <c r="E1341" s="97"/>
      <c r="F1341" s="97"/>
      <c r="G1341" s="97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7">
    <cfRule type="containsText" dxfId="3" priority="3" stopIfTrue="1" operator="containsText" text="Exchange Rate :">
      <formula>NOT(ISERROR(SEARCH("Exchange Rate :",A18)))</formula>
    </cfRule>
  </conditionalFormatting>
  <conditionalFormatting sqref="B18:G999">
    <cfRule type="cellIs" dxfId="2" priority="2" stopIfTrue="1" operator="equal">
      <formula>0</formula>
    </cfRule>
  </conditionalFormatting>
  <conditionalFormatting sqref="B27 C18:C1000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Invoice</vt:lpstr>
      <vt:lpstr>Checklist</vt:lpstr>
      <vt:lpstr>25% Shipping</vt:lpstr>
      <vt:lpstr>Tax Invoice</vt:lpstr>
      <vt:lpstr>'25% Shipping'!Print_Area</vt:lpstr>
      <vt:lpstr>Checklist!Print_Area</vt:lpstr>
      <vt:lpstr>Invoice!Print_Area</vt:lpstr>
      <vt:lpstr>'Tax Invoice'!Print_Area</vt:lpstr>
      <vt:lpstr>'25% Shipping'!Print_Titles</vt:lpstr>
      <vt:lpstr>Checklist!Print_Titles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2023-09-06T07:21:09Z</cp:lastPrinted>
  <dcterms:created xsi:type="dcterms:W3CDTF">2006-01-06T19:59:33Z</dcterms:created>
  <dcterms:modified xsi:type="dcterms:W3CDTF">2023-09-06T07:21:11Z</dcterms:modified>
</cp:coreProperties>
</file>