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51F51ED1-C83F-404B-A28B-A20F32524343}" xr6:coauthVersionLast="47" xr6:coauthVersionMax="47" xr10:uidLastSave="{00000000-0000-0000-0000-000000000000}"/>
  <bookViews>
    <workbookView xWindow="-120" yWindow="-120" windowWidth="29040" windowHeight="15720" tabRatio="629" activeTab="1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  <externalReference r:id="rId5"/>
  </externalReferences>
  <definedNames>
    <definedName name="_xlnm.Print_Area" localSheetId="0">Invoice!$A$1:$I$1009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F831" i="2"/>
  <c r="F833" i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A109" i="2"/>
  <c r="F108" i="2"/>
  <c r="A108" i="2"/>
  <c r="F107" i="2"/>
  <c r="A107" i="2"/>
  <c r="F106" i="2"/>
  <c r="A106" i="2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3" i="2"/>
  <c r="F25" i="1"/>
  <c r="A23" i="2" s="1"/>
  <c r="F22" i="2"/>
  <c r="F24" i="1"/>
  <c r="A22" i="2" s="1"/>
  <c r="F23" i="1"/>
  <c r="A21" i="2" s="1"/>
  <c r="F20" i="2"/>
  <c r="F22" i="1"/>
  <c r="A20" i="2" s="1"/>
  <c r="F21" i="1"/>
  <c r="A19" i="2" s="1"/>
  <c r="F20" i="1"/>
  <c r="A18" i="2" s="1"/>
  <c r="G3" i="2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G55" i="2" s="1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G354" i="2" s="1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G526" i="2" s="1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G738" i="2" s="1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G786" i="2" s="1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G794" i="2" s="1"/>
  <c r="B795" i="2"/>
  <c r="C795" i="2"/>
  <c r="B796" i="2"/>
  <c r="C796" i="2"/>
  <c r="B797" i="2"/>
  <c r="C797" i="2"/>
  <c r="G797" i="2" s="1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G887" i="2" s="1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G901" i="2" s="1"/>
  <c r="B902" i="2"/>
  <c r="C902" i="2"/>
  <c r="B903" i="2"/>
  <c r="C903" i="2"/>
  <c r="B904" i="2"/>
  <c r="C904" i="2"/>
  <c r="G904" i="2" s="1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G942" i="2" s="1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G966" i="2" s="1"/>
  <c r="B967" i="2"/>
  <c r="C967" i="2"/>
  <c r="B968" i="2"/>
  <c r="C968" i="2"/>
  <c r="B969" i="2"/>
  <c r="C969" i="2"/>
  <c r="G969" i="2" s="1"/>
  <c r="B970" i="2"/>
  <c r="C970" i="2"/>
  <c r="G970" i="2" s="1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H953" i="1"/>
  <c r="H952" i="1"/>
  <c r="H951" i="1"/>
  <c r="A488" i="2"/>
  <c r="A543" i="2"/>
  <c r="A595" i="2"/>
  <c r="A613" i="2"/>
  <c r="A645" i="2"/>
  <c r="A647" i="2"/>
  <c r="A736" i="2"/>
  <c r="A773" i="2"/>
  <c r="A775" i="2"/>
  <c r="A778" i="2"/>
  <c r="A780" i="2"/>
  <c r="A795" i="2"/>
  <c r="A804" i="2"/>
  <c r="A805" i="2"/>
  <c r="A829" i="2"/>
  <c r="A831" i="2"/>
  <c r="A832" i="2"/>
  <c r="A836" i="2"/>
  <c r="A839" i="2"/>
  <c r="A840" i="2"/>
  <c r="A848" i="2"/>
  <c r="A861" i="2"/>
  <c r="A863" i="2"/>
  <c r="A874" i="2"/>
  <c r="A891" i="2"/>
  <c r="A912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A36" i="2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A161" i="2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25" i="1"/>
  <c r="H24" i="1"/>
  <c r="H23" i="1"/>
  <c r="F21" i="2"/>
  <c r="G21" i="2" s="1"/>
  <c r="H22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F13" i="1"/>
  <c r="E14" i="2" s="1"/>
  <c r="F14" i="1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03" i="2"/>
  <c r="G685" i="2"/>
  <c r="G333" i="2"/>
  <c r="G693" i="2"/>
  <c r="G912" i="2"/>
  <c r="G782" i="2" l="1"/>
  <c r="G486" i="2"/>
  <c r="G478" i="2"/>
  <c r="G462" i="2"/>
  <c r="G855" i="2"/>
  <c r="G917" i="2"/>
  <c r="G269" i="2"/>
  <c r="G892" i="2"/>
  <c r="G833" i="2"/>
  <c r="G808" i="2"/>
  <c r="G343" i="2"/>
  <c r="G630" i="2"/>
  <c r="G245" i="2"/>
  <c r="G229" i="2"/>
  <c r="G784" i="2"/>
  <c r="G639" i="2"/>
  <c r="G158" i="2"/>
  <c r="G415" i="2"/>
  <c r="G517" i="2"/>
  <c r="G234" i="2"/>
  <c r="G741" i="2"/>
  <c r="G874" i="2"/>
  <c r="G114" i="2"/>
  <c r="G653" i="2"/>
  <c r="G524" i="2"/>
  <c r="G468" i="2"/>
  <c r="G460" i="2"/>
  <c r="G322" i="2"/>
  <c r="G357" i="2"/>
  <c r="G317" i="2"/>
  <c r="G293" i="2"/>
  <c r="G494" i="2"/>
  <c r="G532" i="2"/>
  <c r="G348" i="2"/>
  <c r="G441" i="2"/>
  <c r="G401" i="2"/>
  <c r="G393" i="2"/>
  <c r="G137" i="2"/>
  <c r="G121" i="2"/>
  <c r="G688" i="2"/>
  <c r="G680" i="2"/>
  <c r="G592" i="2"/>
  <c r="G584" i="2"/>
  <c r="G368" i="2"/>
  <c r="G363" i="2"/>
  <c r="G695" i="2"/>
  <c r="G687" i="2"/>
  <c r="G575" i="2"/>
  <c r="G335" i="2"/>
  <c r="G324" i="2"/>
  <c r="G120" i="2"/>
  <c r="G352" i="2"/>
  <c r="G270" i="2"/>
  <c r="G604" i="2"/>
  <c r="G880" i="2"/>
  <c r="G940" i="2"/>
  <c r="G976" i="2"/>
  <c r="G88" i="2"/>
  <c r="G310" i="2"/>
  <c r="G868" i="2"/>
  <c r="G883" i="2"/>
  <c r="G238" i="2"/>
  <c r="G871" i="2"/>
  <c r="G715" i="2"/>
  <c r="G658" i="2"/>
  <c r="G175" i="2"/>
  <c r="G256" i="2"/>
  <c r="G329" i="2"/>
  <c r="G616" i="2"/>
  <c r="G60" i="2"/>
  <c r="G127" i="2"/>
  <c r="G675" i="2"/>
  <c r="G76" i="2"/>
  <c r="G501" i="2"/>
  <c r="G448" i="2"/>
  <c r="G306" i="2"/>
  <c r="G804" i="2"/>
  <c r="G116" i="2"/>
  <c r="G72" i="2"/>
  <c r="G180" i="2"/>
  <c r="G253" i="2"/>
  <c r="G631" i="2"/>
  <c r="G684" i="2"/>
  <c r="G930" i="2"/>
  <c r="G541" i="2"/>
  <c r="G304" i="2"/>
  <c r="G514" i="2"/>
  <c r="G549" i="2"/>
  <c r="G98" i="2"/>
  <c r="G556" i="2"/>
  <c r="G136" i="2"/>
  <c r="G223" i="2"/>
  <c r="G569" i="2"/>
  <c r="G449" i="2"/>
  <c r="G225" i="2"/>
  <c r="G65" i="2"/>
  <c r="G41" i="2"/>
  <c r="G117" i="2"/>
  <c r="G43" i="2"/>
  <c r="G51" i="2"/>
  <c r="G151" i="2"/>
  <c r="G298" i="2"/>
  <c r="G445" i="2"/>
  <c r="G736" i="2"/>
  <c r="G595" i="2"/>
  <c r="G739" i="2"/>
  <c r="G676" i="2"/>
  <c r="G421" i="2"/>
  <c r="G860" i="2"/>
  <c r="G772" i="2"/>
  <c r="G580" i="2"/>
  <c r="G564" i="2"/>
  <c r="G492" i="2"/>
  <c r="G212" i="2"/>
  <c r="G890" i="2"/>
  <c r="G866" i="2"/>
  <c r="G850" i="2"/>
  <c r="G530" i="2"/>
  <c r="G840" i="2"/>
  <c r="G847" i="2"/>
  <c r="G791" i="2"/>
  <c r="G767" i="2"/>
  <c r="G655" i="2"/>
  <c r="G543" i="2"/>
  <c r="G391" i="2"/>
  <c r="G814" i="2"/>
  <c r="G614" i="2"/>
  <c r="G846" i="2"/>
  <c r="G382" i="2"/>
  <c r="G355" i="2"/>
  <c r="G379" i="2"/>
  <c r="G505" i="2"/>
  <c r="G513" i="2"/>
  <c r="G809" i="2"/>
  <c r="G769" i="2"/>
  <c r="G729" i="2"/>
  <c r="G777" i="2"/>
  <c r="G522" i="2"/>
  <c r="G290" i="2"/>
  <c r="G66" i="2"/>
  <c r="G166" i="2"/>
  <c r="G918" i="2"/>
  <c r="G473" i="2"/>
  <c r="G633" i="2"/>
  <c r="G801" i="2"/>
  <c r="G849" i="2"/>
  <c r="G200" i="2"/>
  <c r="G56" i="2"/>
  <c r="G32" i="2"/>
  <c r="G345" i="2"/>
  <c r="G991" i="2"/>
  <c r="G144" i="2"/>
  <c r="G250" i="2"/>
  <c r="G844" i="2"/>
  <c r="G537" i="2"/>
  <c r="G590" i="2"/>
  <c r="G422" i="2"/>
  <c r="G780" i="2"/>
  <c r="G63" i="2"/>
  <c r="G219" i="2"/>
  <c r="G856" i="2"/>
  <c r="G519" i="2"/>
  <c r="G697" i="2"/>
  <c r="G372" i="2"/>
  <c r="G664" i="2"/>
  <c r="G319" i="2"/>
  <c r="G638" i="2"/>
  <c r="G374" i="2"/>
  <c r="G358" i="2"/>
  <c r="G222" i="2"/>
  <c r="G829" i="2"/>
  <c r="G821" i="2"/>
  <c r="G813" i="2"/>
  <c r="G613" i="2"/>
  <c r="G476" i="2"/>
  <c r="G428" i="2"/>
  <c r="G356" i="2"/>
  <c r="G747" i="2"/>
  <c r="G731" i="2"/>
  <c r="G643" i="2"/>
  <c r="G83" i="2"/>
  <c r="G914" i="2"/>
  <c r="G898" i="2"/>
  <c r="G626" i="2"/>
  <c r="G610" i="2"/>
  <c r="G546" i="2"/>
  <c r="G242" i="2"/>
  <c r="G656" i="2"/>
  <c r="G416" i="2"/>
  <c r="G799" i="2"/>
  <c r="G487" i="2"/>
  <c r="G479" i="2"/>
  <c r="G95" i="2"/>
  <c r="G287" i="2"/>
  <c r="G533" i="2"/>
  <c r="G453" i="2"/>
  <c r="G427" i="2"/>
  <c r="G419" i="2"/>
  <c r="G50" i="2"/>
  <c r="G934" i="2"/>
  <c r="G926" i="2"/>
  <c r="G902" i="2"/>
  <c r="G886" i="2"/>
  <c r="G812" i="2"/>
  <c r="G796" i="2"/>
  <c r="G724" i="2"/>
  <c r="G636" i="2"/>
  <c r="G252" i="2"/>
  <c r="G691" i="2"/>
  <c r="G683" i="2"/>
  <c r="G674" i="2"/>
  <c r="G602" i="2"/>
  <c r="G586" i="2"/>
  <c r="G578" i="2"/>
  <c r="G562" i="2"/>
  <c r="G410" i="2"/>
  <c r="G370" i="2"/>
  <c r="G521" i="2"/>
  <c r="G89" i="2"/>
  <c r="G176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2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14" i="2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F18" i="2" l="1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H1005" i="1" l="1"/>
  <c r="H1006" i="1" s="1"/>
  <c r="H1008" i="1" s="1"/>
  <c r="D18" i="2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<sst xmlns="http://schemas.openxmlformats.org/spreadsheetml/2006/main" count="250" uniqueCount="114">
  <si>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</si>
  <si>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</si>
  <si>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</si>
  <si>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</si>
  <si>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</si>
  <si>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</si>
  <si>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</si>
  <si>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</si>
  <si>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</si>
  <si>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</si>
  <si>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</si>
  <si>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</si>
  <si>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</si>
  <si>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</si>
  <si>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</si>
  <si>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</si>
  <si>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</si>
  <si>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</si>
  <si>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</si>
  <si>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</si>
  <si>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</si>
  <si>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</si>
  <si>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</si>
  <si>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</si>
  <si>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</si>
  <si>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</si>
  <si>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</si>
  <si>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</si>
  <si>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</si>
  <si>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</si>
  <si>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</si>
  <si>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</si>
  <si>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</si>
  <si>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</si>
  <si>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</si>
  <si>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</si>
  <si>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</si>
  <si>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</si>
  <si>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</si>
  <si>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</si>
  <si>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</si>
  <si>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</si>
  <si>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</si>
  <si>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</si>
  <si>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</si>
  <si>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</si>
  <si>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</si>
  <si>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</si>
  <si>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</si>
  <si>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</si>
  <si>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</si>
  <si>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Email: piercing.th@gmail.com</t>
  </si>
  <si>
    <t>Valentijn Kunstnijverheid</t>
  </si>
  <si>
    <t>VALENTYN KUNSTNIJVERHEID</t>
  </si>
  <si>
    <t>Waagpassage 126</t>
  </si>
  <si>
    <t>WAAG PASSAGE 126</t>
  </si>
  <si>
    <t>8232 DW Lelystad</t>
  </si>
  <si>
    <t>8232 DW LELYSTAD</t>
  </si>
  <si>
    <t>Netherlands</t>
  </si>
  <si>
    <t>HOLLAND</t>
  </si>
  <si>
    <t>Sunny</t>
  </si>
  <si>
    <t>STPG0</t>
  </si>
  <si>
    <t>BLACK</t>
  </si>
  <si>
    <t>SIUT2</t>
  </si>
  <si>
    <t>SIUT0</t>
  </si>
  <si>
    <t>SIUT5/8</t>
  </si>
  <si>
    <t>FPSI2</t>
  </si>
  <si>
    <t>FPSI0</t>
  </si>
  <si>
    <t>FPSI5/8</t>
  </si>
  <si>
    <t>MFR3</t>
  </si>
  <si>
    <t>CLEAR</t>
  </si>
  <si>
    <t>AB</t>
  </si>
  <si>
    <t>ROSE</t>
  </si>
  <si>
    <t>AQUA</t>
  </si>
  <si>
    <t>PERIDOT</t>
  </si>
  <si>
    <t>L.SIAM</t>
  </si>
  <si>
    <t>MFR4S</t>
  </si>
  <si>
    <t>SAP.</t>
  </si>
  <si>
    <t>MFR4</t>
  </si>
  <si>
    <t>MFR5</t>
  </si>
  <si>
    <t>MFR6</t>
  </si>
  <si>
    <t>18YZ2XC</t>
  </si>
  <si>
    <t>NYX18B2</t>
  </si>
  <si>
    <t>NBCH16</t>
  </si>
  <si>
    <t>18YP14XC</t>
  </si>
  <si>
    <t>YXVFN36</t>
  </si>
  <si>
    <t>DNSM228</t>
  </si>
  <si>
    <t>DNSM232</t>
  </si>
  <si>
    <t>DNSM43</t>
  </si>
  <si>
    <t>DNSM229</t>
  </si>
  <si>
    <t>SR249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</si>
  <si>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</si>
  <si>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</si>
  <si>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</si>
  <si>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</si>
  <si>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</si>
  <si>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</si>
  <si>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</si>
  <si>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</si>
  <si>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</si>
  <si>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SR246</t>
  </si>
  <si>
    <t>SR162</t>
  </si>
  <si>
    <t>SR154</t>
  </si>
  <si>
    <t>#9.5</t>
  </si>
  <si>
    <t>#10.5</t>
  </si>
  <si>
    <t>SR309</t>
  </si>
  <si>
    <t>#11.5</t>
  </si>
  <si>
    <t>SRB20</t>
  </si>
  <si>
    <t>#6.5</t>
  </si>
  <si>
    <t>#15</t>
  </si>
  <si>
    <t>SRB60</t>
  </si>
  <si>
    <t>#12.5</t>
  </si>
  <si>
    <t>SR308</t>
  </si>
  <si>
    <t xml:space="preserve">Stainless steel  ring with diagonal line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</si>
</sst>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2" x14ac:knownFonts="1"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89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/>
    <xf numFmtId="49" fontId="9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vertical="center"/>
    </xf>
    <xf numFmtId="49" fontId="9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0" fillId="2" borderId="0" xfId="0" applyFont="1" applyFill="1" applyAlignment="1">
      <alignment vertical="center"/>
    </xf>
    <xf numFmtId="0" fontId="13" fillId="2" borderId="0" xfId="1" applyFont="1" applyFill="1" applyBorder="1" applyAlignment="1" applyProtection="1">
      <alignment vertical="center"/>
    </xf>
    <xf numFmtId="0" fontId="7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5" fillId="0" borderId="11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" fontId="5" fillId="0" borderId="13" xfId="0" applyNumberFormat="1" applyFont="1" applyBorder="1" applyAlignment="1">
      <alignment horizontal="right" vertical="center"/>
    </xf>
    <xf numFmtId="4" fontId="2" fillId="0" borderId="13" xfId="0" applyNumberFormat="1" applyFont="1" applyBorder="1" applyAlignment="1">
      <alignment horizontal="right" vertical="center"/>
    </xf>
    <xf numFmtId="49" fontId="14" fillId="2" borderId="0" xfId="0" applyNumberFormat="1" applyFont="1" applyFill="1" applyAlignment="1">
      <alignment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2" xfId="0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0" fontId="10" fillId="2" borderId="17" xfId="0" applyFont="1" applyFill="1" applyBorder="1"/>
    <xf numFmtId="4" fontId="15" fillId="2" borderId="18" xfId="0" applyNumberFormat="1" applyFont="1" applyFill="1" applyBorder="1"/>
    <xf numFmtId="2" fontId="9" fillId="2" borderId="20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 wrapText="1"/>
    </xf>
    <xf numFmtId="0" fontId="18" fillId="0" borderId="22" xfId="0" applyFont="1" applyBorder="1"/>
    <xf numFmtId="0" fontId="18" fillId="0" borderId="23" xfId="0" applyFont="1" applyBorder="1"/>
    <xf numFmtId="0" fontId="11" fillId="2" borderId="24" xfId="0" applyFont="1" applyFill="1" applyBorder="1" applyAlignment="1">
      <alignment horizontal="center" vertical="center" wrapText="1"/>
    </xf>
    <xf numFmtId="166" fontId="11" fillId="2" borderId="2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4" fontId="0" fillId="0" borderId="0" xfId="0" applyNumberFormat="1"/>
    <xf numFmtId="0" fontId="19" fillId="0" borderId="0" xfId="0" applyFont="1"/>
    <xf numFmtId="0" fontId="16" fillId="0" borderId="0" xfId="2" applyFont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2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Alignment="1">
      <alignment vertical="center"/>
    </xf>
    <xf numFmtId="0" fontId="4" fillId="0" borderId="0" xfId="2" applyFont="1" applyAlignment="1">
      <alignment vertical="center"/>
    </xf>
    <xf numFmtId="0" fontId="4" fillId="0" borderId="17" xfId="2" applyFont="1" applyBorder="1" applyAlignment="1">
      <alignment vertical="center"/>
    </xf>
    <xf numFmtId="0" fontId="11" fillId="0" borderId="27" xfId="2" applyBorder="1" applyAlignment="1">
      <alignment vertical="center"/>
    </xf>
    <xf numFmtId="0" fontId="11" fillId="0" borderId="18" xfId="2" applyBorder="1" applyAlignment="1">
      <alignment vertical="center"/>
    </xf>
    <xf numFmtId="49" fontId="9" fillId="0" borderId="28" xfId="2" applyNumberFormat="1" applyFont="1" applyBorder="1" applyAlignment="1">
      <alignment horizontal="center" vertical="center"/>
    </xf>
    <xf numFmtId="49" fontId="9" fillId="0" borderId="29" xfId="2" applyNumberFormat="1" applyFont="1" applyBorder="1" applyAlignment="1">
      <alignment horizontal="center" vertical="center"/>
    </xf>
    <xf numFmtId="166" fontId="11" fillId="2" borderId="25" xfId="2" applyNumberFormat="1" applyFill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/>
    </xf>
    <xf numFmtId="0" fontId="7" fillId="0" borderId="0" xfId="1" applyAlignment="1" applyProtection="1">
      <alignment vertical="center"/>
    </xf>
    <xf numFmtId="165" fontId="8" fillId="0" borderId="0" xfId="2" applyNumberFormat="1" applyFont="1" applyAlignment="1">
      <alignment horizontal="center" vertical="center"/>
    </xf>
    <xf numFmtId="0" fontId="4" fillId="0" borderId="31" xfId="2" applyFont="1" applyBorder="1"/>
    <xf numFmtId="49" fontId="9" fillId="0" borderId="0" xfId="2" applyNumberFormat="1" applyFont="1"/>
    <xf numFmtId="0" fontId="4" fillId="0" borderId="15" xfId="2" applyFont="1" applyBorder="1"/>
    <xf numFmtId="0" fontId="4" fillId="0" borderId="2" xfId="2" applyFont="1" applyBorder="1"/>
    <xf numFmtId="0" fontId="4" fillId="0" borderId="32" xfId="2" applyFont="1" applyBorder="1"/>
    <xf numFmtId="0" fontId="4" fillId="0" borderId="22" xfId="1" applyNumberFormat="1" applyFont="1" applyFill="1" applyBorder="1" applyAlignment="1" applyProtection="1">
      <alignment vertical="center"/>
    </xf>
    <xf numFmtId="49" fontId="9" fillId="0" borderId="0" xfId="2" applyNumberFormat="1" applyFont="1" applyAlignment="1">
      <alignment vertical="center"/>
    </xf>
    <xf numFmtId="0" fontId="4" fillId="0" borderId="33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34" xfId="1" applyNumberFormat="1" applyFont="1" applyFill="1" applyBorder="1" applyAlignment="1" applyProtection="1">
      <alignment vertical="center"/>
    </xf>
    <xf numFmtId="0" fontId="4" fillId="0" borderId="23" xfId="1" applyNumberFormat="1" applyFont="1" applyBorder="1" applyAlignment="1" applyProtection="1">
      <alignment vertical="center"/>
    </xf>
    <xf numFmtId="0" fontId="4" fillId="0" borderId="35" xfId="1" applyNumberFormat="1" applyFont="1" applyBorder="1" applyAlignment="1" applyProtection="1">
      <alignment vertical="center"/>
    </xf>
    <xf numFmtId="0" fontId="4" fillId="0" borderId="36" xfId="1" applyNumberFormat="1" applyFont="1" applyBorder="1" applyAlignment="1" applyProtection="1">
      <alignment vertical="center"/>
    </xf>
    <xf numFmtId="0" fontId="4" fillId="0" borderId="30" xfId="1" applyNumberFormat="1" applyFont="1" applyBorder="1" applyAlignment="1" applyProtection="1">
      <alignment vertical="center"/>
    </xf>
    <xf numFmtId="49" fontId="7" fillId="0" borderId="0" xfId="1" applyNumberFormat="1" applyBorder="1" applyAlignment="1" applyProtection="1">
      <alignment vertical="center"/>
    </xf>
    <xf numFmtId="49" fontId="14" fillId="0" borderId="37" xfId="2" applyNumberFormat="1" applyFont="1" applyBorder="1" applyAlignment="1">
      <alignment horizontal="center" vertical="center"/>
    </xf>
    <xf numFmtId="49" fontId="9" fillId="0" borderId="37" xfId="2" applyNumberFormat="1" applyFont="1" applyBorder="1" applyAlignment="1">
      <alignment horizontal="center" vertical="center"/>
    </xf>
    <xf numFmtId="0" fontId="11" fillId="2" borderId="21" xfId="2" applyFill="1" applyBorder="1" applyAlignment="1">
      <alignment horizontal="left" vertical="center" wrapText="1"/>
    </xf>
    <xf numFmtId="0" fontId="6" fillId="0" borderId="21" xfId="2" applyFont="1" applyBorder="1" applyAlignment="1">
      <alignment horizontal="center" vertical="center" wrapText="1"/>
    </xf>
    <xf numFmtId="39" fontId="8" fillId="0" borderId="21" xfId="2" applyNumberFormat="1" applyFont="1" applyBorder="1" applyAlignment="1">
      <alignment vertical="center" wrapText="1"/>
    </xf>
    <xf numFmtId="4" fontId="3" fillId="0" borderId="21" xfId="2" applyNumberFormat="1" applyFont="1" applyBorder="1" applyAlignment="1">
      <alignment horizontal="right" vertical="center" wrapText="1"/>
    </xf>
    <xf numFmtId="4" fontId="2" fillId="0" borderId="38" xfId="2" applyNumberFormat="1" applyFont="1" applyBorder="1" applyAlignment="1">
      <alignment vertical="center" wrapText="1"/>
    </xf>
    <xf numFmtId="0" fontId="11" fillId="0" borderId="0" xfId="2" applyAlignment="1">
      <alignment vertical="top" wrapText="1"/>
    </xf>
    <xf numFmtId="39" fontId="8" fillId="0" borderId="20" xfId="2" applyNumberFormat="1" applyFont="1" applyBorder="1" applyAlignment="1">
      <alignment vertical="center" wrapText="1"/>
    </xf>
    <xf numFmtId="4" fontId="3" fillId="0" borderId="20" xfId="2" applyNumberFormat="1" applyFont="1" applyBorder="1" applyAlignment="1">
      <alignment horizontal="right" vertical="center" wrapText="1"/>
    </xf>
    <xf numFmtId="4" fontId="2" fillId="0" borderId="39" xfId="2" applyNumberFormat="1" applyFont="1" applyBorder="1" applyAlignment="1">
      <alignment vertical="center" wrapText="1"/>
    </xf>
    <xf numFmtId="0" fontId="3" fillId="0" borderId="12" xfId="2" applyFont="1" applyBorder="1" applyAlignment="1">
      <alignment vertical="top" wrapText="1"/>
    </xf>
    <xf numFmtId="0" fontId="3" fillId="0" borderId="26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39" fontId="8" fillId="0" borderId="13" xfId="2" applyNumberFormat="1" applyFont="1" applyBorder="1" applyAlignment="1">
      <alignment vertical="top" wrapText="1"/>
    </xf>
    <xf numFmtId="4" fontId="3" fillId="0" borderId="13" xfId="2" applyNumberFormat="1" applyFont="1" applyBorder="1" applyAlignment="1">
      <alignment horizontal="right" vertical="center"/>
    </xf>
    <xf numFmtId="4" fontId="2" fillId="0" borderId="40" xfId="2" applyNumberFormat="1" applyFont="1" applyBorder="1" applyAlignment="1">
      <alignment vertical="top" wrapText="1"/>
    </xf>
    <xf numFmtId="2" fontId="11" fillId="0" borderId="21" xfId="2" applyNumberFormat="1" applyBorder="1" applyAlignment="1">
      <alignment vertical="center"/>
    </xf>
    <xf numFmtId="2" fontId="11" fillId="0" borderId="20" xfId="2" applyNumberFormat="1" applyBorder="1" applyAlignment="1">
      <alignment horizontal="right" vertical="center"/>
    </xf>
    <xf numFmtId="2" fontId="11" fillId="0" borderId="20" xfId="2" applyNumberFormat="1" applyBorder="1" applyAlignment="1">
      <alignment vertical="center"/>
    </xf>
    <xf numFmtId="2" fontId="4" fillId="0" borderId="20" xfId="2" applyNumberFormat="1" applyFont="1" applyBorder="1" applyAlignment="1">
      <alignment vertical="center"/>
    </xf>
    <xf numFmtId="0" fontId="11" fillId="0" borderId="0" xfId="2"/>
    <xf numFmtId="49" fontId="11" fillId="0" borderId="0" xfId="2" applyNumberFormat="1" applyAlignment="1">
      <alignment vertical="center"/>
    </xf>
    <xf numFmtId="4" fontId="3" fillId="0" borderId="28" xfId="2" applyNumberFormat="1" applyFont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1" fillId="0" borderId="31" xfId="2" applyFont="1" applyBorder="1" applyAlignment="1">
      <alignment vertical="center"/>
    </xf>
    <xf numFmtId="49" fontId="9" fillId="0" borderId="41" xfId="2" applyNumberFormat="1" applyFont="1" applyBorder="1" applyAlignment="1">
      <alignment vertical="center"/>
    </xf>
    <xf numFmtId="0" fontId="11" fillId="0" borderId="42" xfId="2" applyBorder="1" applyAlignment="1">
      <alignment vertical="center"/>
    </xf>
    <xf numFmtId="0" fontId="11" fillId="0" borderId="32" xfId="2" applyBorder="1" applyAlignment="1">
      <alignment vertical="center"/>
    </xf>
    <xf numFmtId="0" fontId="0" fillId="0" borderId="0" xfId="0" quotePrefix="1"/>
    <xf numFmtId="0" fontId="4" fillId="0" borderId="20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49" fontId="14" fillId="3" borderId="14" xfId="0" applyNumberFormat="1" applyFont="1" applyFill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3" borderId="46" xfId="0" applyFont="1" applyFill="1" applyBorder="1" applyAlignment="1">
      <alignment vertical="center"/>
    </xf>
    <xf numFmtId="0" fontId="4" fillId="3" borderId="47" xfId="0" applyFont="1" applyFill="1" applyBorder="1" applyAlignment="1">
      <alignment vertical="center"/>
    </xf>
    <xf numFmtId="0" fontId="4" fillId="3" borderId="48" xfId="0" applyFont="1" applyFill="1" applyBorder="1" applyAlignment="1">
      <alignment vertical="center"/>
    </xf>
    <xf numFmtId="0" fontId="18" fillId="0" borderId="33" xfId="1" applyNumberFormat="1" applyFont="1" applyFill="1" applyBorder="1" applyAlignment="1" applyProtection="1">
      <alignment vertical="center"/>
    </xf>
    <xf numFmtId="0" fontId="18" fillId="0" borderId="0" xfId="1" applyNumberFormat="1" applyFont="1" applyFill="1" applyBorder="1" applyAlignment="1" applyProtection="1">
      <alignment vertical="center"/>
    </xf>
    <xf numFmtId="0" fontId="18" fillId="0" borderId="34" xfId="1" applyNumberFormat="1" applyFont="1" applyFill="1" applyBorder="1" applyAlignment="1" applyProtection="1">
      <alignment vertical="center"/>
    </xf>
    <xf numFmtId="0" fontId="18" fillId="0" borderId="35" xfId="1" applyNumberFormat="1" applyFont="1" applyFill="1" applyBorder="1" applyAlignment="1" applyProtection="1">
      <alignment vertical="center"/>
    </xf>
    <xf numFmtId="0" fontId="18" fillId="0" borderId="36" xfId="1" applyNumberFormat="1" applyFont="1" applyFill="1" applyBorder="1" applyAlignment="1" applyProtection="1">
      <alignment vertical="center"/>
    </xf>
    <xf numFmtId="0" fontId="18" fillId="0" borderId="30" xfId="1" applyNumberFormat="1" applyFont="1" applyFill="1" applyBorder="1" applyAlignment="1" applyProtection="1">
      <alignment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right" vertical="center"/>
    </xf>
    <xf numFmtId="49" fontId="9" fillId="2" borderId="0" xfId="1" applyNumberFormat="1" applyFont="1" applyFill="1" applyBorder="1" applyAlignment="1" applyProtection="1">
      <alignment horizontal="right" vertical="center"/>
    </xf>
    <xf numFmtId="49" fontId="9" fillId="2" borderId="31" xfId="0" applyNumberFormat="1" applyFont="1" applyFill="1" applyBorder="1" applyAlignment="1">
      <alignment horizontal="center"/>
    </xf>
    <xf numFmtId="49" fontId="9" fillId="2" borderId="43" xfId="0" applyNumberFormat="1" applyFont="1" applyFill="1" applyBorder="1" applyAlignment="1">
      <alignment horizontal="center"/>
    </xf>
    <xf numFmtId="49" fontId="9" fillId="2" borderId="44" xfId="0" applyNumberFormat="1" applyFont="1" applyFill="1" applyBorder="1" applyAlignment="1">
      <alignment horizontal="center"/>
    </xf>
    <xf numFmtId="49" fontId="9" fillId="2" borderId="23" xfId="0" applyNumberFormat="1" applyFont="1" applyFill="1" applyBorder="1" applyAlignment="1">
      <alignment horizontal="center"/>
    </xf>
    <xf numFmtId="0" fontId="18" fillId="0" borderId="49" xfId="2" applyFont="1" applyBorder="1"/>
    <xf numFmtId="0" fontId="18" fillId="0" borderId="50" xfId="2" applyFont="1" applyBorder="1"/>
    <xf numFmtId="0" fontId="18" fillId="0" borderId="51" xfId="2" applyFont="1" applyBorder="1"/>
    <xf numFmtId="0" fontId="18" fillId="0" borderId="33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34" xfId="2" applyFont="1" applyBorder="1" applyAlignment="1">
      <alignment vertical="center"/>
    </xf>
    <xf numFmtId="4" fontId="3" fillId="0" borderId="28" xfId="2" applyNumberFormat="1" applyFont="1" applyBorder="1" applyAlignment="1">
      <alignment vertical="top" wrapText="1"/>
    </xf>
    <xf numFmtId="0" fontId="11" fillId="2" borderId="21" xfId="2" applyFill="1" applyBorder="1" applyAlignment="1">
      <alignment horizontal="left" vertical="top" wrapText="1"/>
    </xf>
    <xf numFmtId="0" fontId="6" fillId="0" borderId="21" xfId="2" applyFont="1" applyBorder="1" applyAlignment="1">
      <alignment horizontal="center" vertical="top" wrapText="1"/>
    </xf>
    <xf numFmtId="39" fontId="8" fillId="0" borderId="21" xfId="2" applyNumberFormat="1" applyFont="1" applyBorder="1" applyAlignment="1">
      <alignment vertical="top" wrapText="1"/>
    </xf>
    <xf numFmtId="4" fontId="3" fillId="0" borderId="21" xfId="2" applyNumberFormat="1" applyFont="1" applyBorder="1" applyAlignment="1">
      <alignment horizontal="right" vertical="top" wrapText="1"/>
    </xf>
    <xf numFmtId="4" fontId="2" fillId="0" borderId="38" xfId="2" applyNumberFormat="1" applyFont="1" applyBorder="1" applyAlignment="1">
      <alignment vertical="top" wrapText="1"/>
    </xf>
    <xf numFmtId="39" fontId="8" fillId="0" borderId="20" xfId="2" applyNumberFormat="1" applyFont="1" applyBorder="1" applyAlignment="1">
      <alignment vertical="top" wrapText="1"/>
    </xf>
    <xf numFmtId="4" fontId="3" fillId="0" borderId="20" xfId="2" applyNumberFormat="1" applyFont="1" applyBorder="1" applyAlignment="1">
      <alignment horizontal="right" vertical="top" wrapText="1"/>
    </xf>
    <xf numFmtId="4" fontId="2" fillId="0" borderId="39" xfId="2" applyNumberFormat="1" applyFont="1" applyBorder="1" applyAlignment="1">
      <alignment vertical="top" wrapText="1"/>
    </xf>
    <xf numFmtId="4" fontId="3" fillId="0" borderId="25" xfId="2" applyNumberFormat="1" applyFont="1" applyBorder="1" applyAlignment="1">
      <alignment vertical="top" wrapText="1"/>
    </xf>
    <xf numFmtId="0" fontId="11" fillId="2" borderId="54" xfId="2" applyFill="1" applyBorder="1" applyAlignment="1">
      <alignment horizontal="left" vertical="top" wrapText="1"/>
    </xf>
    <xf numFmtId="0" fontId="6" fillId="0" borderId="54" xfId="2" applyFont="1" applyBorder="1" applyAlignment="1">
      <alignment horizontal="center" vertical="top" wrapText="1"/>
    </xf>
    <xf numFmtId="39" fontId="8" fillId="0" borderId="54" xfId="2" applyNumberFormat="1" applyFont="1" applyBorder="1" applyAlignment="1">
      <alignment vertical="top" wrapText="1"/>
    </xf>
    <xf numFmtId="4" fontId="3" fillId="0" borderId="54" xfId="2" applyNumberFormat="1" applyFont="1" applyBorder="1" applyAlignment="1">
      <alignment horizontal="right" vertical="top" wrapText="1"/>
    </xf>
    <xf numFmtId="4" fontId="2" fillId="0" borderId="24" xfId="2" applyNumberFormat="1" applyFont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0" fontId="11" fillId="2" borderId="20" xfId="0" applyFont="1" applyFill="1" applyBorder="1" applyAlignment="1">
      <alignment horizontal="left" vertical="top" wrapText="1"/>
    </xf>
    <xf numFmtId="167" fontId="3" fillId="0" borderId="6" xfId="0" applyNumberFormat="1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4" fontId="5" fillId="0" borderId="11" xfId="0" applyNumberFormat="1" applyFont="1" applyBorder="1" applyAlignment="1">
      <alignment horizontal="right" vertical="top"/>
    </xf>
    <xf numFmtId="4" fontId="2" fillId="0" borderId="55" xfId="0" applyNumberFormat="1" applyFont="1" applyBorder="1" applyAlignment="1">
      <alignment horizontal="right" vertical="top"/>
    </xf>
    <xf numFmtId="0" fontId="0" fillId="2" borderId="7" xfId="0" applyFill="1" applyBorder="1" applyAlignment="1">
      <alignment vertical="top"/>
    </xf>
    <xf numFmtId="0" fontId="0" fillId="0" borderId="0" xfId="0" applyAlignment="1">
      <alignment vertical="top"/>
    </xf>
    <xf numFmtId="167" fontId="3" fillId="0" borderId="42" xfId="0" applyNumberFormat="1" applyFont="1" applyBorder="1" applyAlignment="1">
      <alignment horizontal="left" vertical="top"/>
    </xf>
    <xf numFmtId="167" fontId="3" fillId="0" borderId="53" xfId="0" applyNumberFormat="1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top" wrapText="1"/>
    </xf>
    <xf numFmtId="0" fontId="11" fillId="4" borderId="20" xfId="0" applyFont="1" applyFill="1" applyBorder="1" applyAlignment="1">
      <alignment horizontal="left" vertical="top" wrapText="1"/>
    </xf>
    <xf numFmtId="167" fontId="3" fillId="4" borderId="6" xfId="0" applyNumberFormat="1" applyFont="1" applyFill="1" applyBorder="1" applyAlignment="1">
      <alignment horizontal="left" vertical="top"/>
    </xf>
    <xf numFmtId="167" fontId="3" fillId="4" borderId="7" xfId="0" applyNumberFormat="1" applyFont="1" applyFill="1" applyBorder="1" applyAlignment="1">
      <alignment horizontal="left" vertical="top"/>
    </xf>
    <xf numFmtId="167" fontId="3" fillId="0" borderId="0" xfId="0" applyNumberFormat="1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top"/>
    </xf>
    <xf numFmtId="167" fontId="21" fillId="0" borderId="6" xfId="0" applyNumberFormat="1" applyFont="1" applyBorder="1" applyAlignment="1">
      <alignment horizontal="left" vertical="top"/>
    </xf>
    <xf numFmtId="167" fontId="21" fillId="0" borderId="7" xfId="0" applyNumberFormat="1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 wrapText="1"/>
    </xf>
    <xf numFmtId="0" fontId="11" fillId="2" borderId="54" xfId="0" applyFont="1" applyFill="1" applyBorder="1" applyAlignment="1">
      <alignment horizontal="left" vertical="top" wrapText="1"/>
    </xf>
    <xf numFmtId="167" fontId="3" fillId="0" borderId="26" xfId="0" applyNumberFormat="1" applyFont="1" applyBorder="1" applyAlignment="1">
      <alignment horizontal="left" vertical="top"/>
    </xf>
    <xf numFmtId="167" fontId="3" fillId="0" borderId="45" xfId="0" applyNumberFormat="1" applyFont="1" applyBorder="1" applyAlignment="1">
      <alignment horizontal="left" vertical="top"/>
    </xf>
    <xf numFmtId="0" fontId="3" fillId="0" borderId="26" xfId="0" applyFont="1" applyBorder="1" applyAlignment="1">
      <alignment vertical="top" wrapText="1"/>
    </xf>
    <xf numFmtId="4" fontId="5" fillId="0" borderId="13" xfId="0" applyNumberFormat="1" applyFont="1" applyBorder="1" applyAlignment="1">
      <alignment horizontal="right" vertical="top"/>
    </xf>
    <xf numFmtId="4" fontId="2" fillId="0" borderId="40" xfId="0" applyNumberFormat="1" applyFont="1" applyBorder="1" applyAlignment="1">
      <alignment horizontal="right" vertical="top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0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/Sales%20Share%20Folder/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opLeftCell="A27" zoomScaleNormal="100" workbookViewId="0">
      <selection activeCell="M35" sqref="M35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 x14ac:dyDescent="0.2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 x14ac:dyDescent="0.2">
      <c r="A4" s="13"/>
      <c r="B4" s="15" t="s">
        <v>49</v>
      </c>
      <c r="C4" s="7"/>
      <c r="D4" s="7"/>
      <c r="E4" s="7"/>
      <c r="F4" s="3"/>
      <c r="G4" s="116" t="s">
        <v>5</v>
      </c>
      <c r="H4" s="117" t="s">
        <v>6</v>
      </c>
      <c r="I4" s="14"/>
    </row>
    <row r="5" spans="1:23" ht="15.75" thickBot="1" x14ac:dyDescent="0.25">
      <c r="A5" s="13"/>
      <c r="B5" s="15" t="s">
        <v>50</v>
      </c>
      <c r="C5" s="7"/>
      <c r="D5" s="7"/>
      <c r="E5" s="7"/>
      <c r="F5" s="3"/>
      <c r="G5" s="42">
        <v>45546</v>
      </c>
      <c r="H5" s="41">
        <v>55851</v>
      </c>
      <c r="I5" s="14"/>
    </row>
    <row r="6" spans="1:23" ht="14.25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24" t="s">
        <v>3</v>
      </c>
      <c r="C8" s="125"/>
      <c r="D8" s="126"/>
      <c r="E8" s="4"/>
      <c r="F8" s="115" t="s">
        <v>12</v>
      </c>
      <c r="G8" s="27"/>
      <c r="H8" s="27"/>
      <c r="I8" s="14"/>
      <c r="K8" s="108"/>
    </row>
    <row r="9" spans="1:23" x14ac:dyDescent="0.2">
      <c r="A9" s="13"/>
      <c r="B9" s="141" t="s">
        <v>52</v>
      </c>
      <c r="C9" s="142" t="s">
        <v>53</v>
      </c>
      <c r="D9" s="143" t="s">
        <v>53</v>
      </c>
      <c r="E9" s="9"/>
      <c r="F9" s="39" t="str">
        <f>B9</f>
        <v>Valentijn Kunstnijverheid</v>
      </c>
      <c r="G9" s="135" t="s">
        <v>14</v>
      </c>
      <c r="H9" s="137"/>
      <c r="I9" s="14"/>
    </row>
    <row r="10" spans="1:23" x14ac:dyDescent="0.2">
      <c r="A10" s="13"/>
      <c r="B10" s="127" t="s">
        <v>54</v>
      </c>
      <c r="C10" s="128" t="s">
        <v>55</v>
      </c>
      <c r="D10" s="129" t="s">
        <v>55</v>
      </c>
      <c r="E10" s="10"/>
      <c r="F10" s="39" t="str">
        <f>B10</f>
        <v>Waagpassage 126</v>
      </c>
      <c r="G10" s="135"/>
      <c r="H10" s="138"/>
      <c r="I10" s="14"/>
    </row>
    <row r="11" spans="1:23" x14ac:dyDescent="0.2">
      <c r="A11" s="13"/>
      <c r="B11" s="144" t="s">
        <v>56</v>
      </c>
      <c r="C11" s="145" t="s">
        <v>57</v>
      </c>
      <c r="D11" s="146" t="s">
        <v>57</v>
      </c>
      <c r="E11" s="10"/>
      <c r="F11" s="39" t="str">
        <f>B11</f>
        <v>8232 DW Lelystad</v>
      </c>
      <c r="G11" s="135" t="s">
        <v>15</v>
      </c>
      <c r="H11" s="139" t="s">
        <v>22</v>
      </c>
      <c r="I11" s="14"/>
    </row>
    <row r="12" spans="1:23" x14ac:dyDescent="0.2">
      <c r="A12" s="13"/>
      <c r="B12" s="144" t="s">
        <v>58</v>
      </c>
      <c r="C12" s="145" t="s">
        <v>59</v>
      </c>
      <c r="D12" s="146" t="s">
        <v>59</v>
      </c>
      <c r="E12" s="10"/>
      <c r="F12" s="39" t="str">
        <f>B12</f>
        <v>Netherlands</v>
      </c>
      <c r="G12" s="135"/>
      <c r="H12" s="138"/>
      <c r="I12" s="14"/>
    </row>
    <row r="13" spans="1:23" x14ac:dyDescent="0.2">
      <c r="A13" s="13"/>
      <c r="B13" s="127"/>
      <c r="C13" s="128"/>
      <c r="D13" s="129"/>
      <c r="E13" s="11"/>
      <c r="F13" s="39">
        <f t="shared" ref="F13:F14" si="0">B13</f>
        <v>0</v>
      </c>
      <c r="G13" s="136" t="s">
        <v>16</v>
      </c>
      <c r="H13" s="139" t="s">
        <v>60</v>
      </c>
      <c r="I13" s="14"/>
      <c r="L13" s="28" t="s">
        <v>20</v>
      </c>
    </row>
    <row r="14" spans="1:23" ht="13.5" thickBot="1" x14ac:dyDescent="0.25">
      <c r="A14" s="13"/>
      <c r="B14" s="130"/>
      <c r="C14" s="131"/>
      <c r="D14" s="132"/>
      <c r="E14" s="11"/>
      <c r="F14" s="40">
        <f t="shared" si="0"/>
        <v>0</v>
      </c>
      <c r="G14" s="136"/>
      <c r="H14" s="140"/>
      <c r="I14" s="14"/>
      <c r="L14" s="109">
        <v>33.520000000000003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 t="s">
        <v>51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10" t="s">
        <v>11</v>
      </c>
      <c r="C19" s="111" t="s">
        <v>7</v>
      </c>
      <c r="D19" s="133" t="s">
        <v>13</v>
      </c>
      <c r="E19" s="134"/>
      <c r="F19" s="112" t="s">
        <v>0</v>
      </c>
      <c r="G19" s="113" t="s">
        <v>9</v>
      </c>
      <c r="H19" s="114" t="s">
        <v>10</v>
      </c>
      <c r="I19" s="14"/>
    </row>
    <row r="20" spans="1:9" s="171" customFormat="1" ht="13.5" customHeight="1" x14ac:dyDescent="0.2">
      <c r="A20" s="162"/>
      <c r="B20" s="163">
        <v>2</v>
      </c>
      <c r="C20" s="164" t="s">
        <v>61</v>
      </c>
      <c r="D20" s="172" t="s">
        <v>62</v>
      </c>
      <c r="E20" s="173"/>
      <c r="F20" s="167" t="str">
        <f>VLOOKUP(C20,'[2]Acha Air Sales Price List'!$B$1:$D$65536,3,FALSE)</f>
        <v>PVD plated surgical steel single flare plug with O-ring - 0g (8mm)</v>
      </c>
      <c r="G20" s="168">
        <v>43.43</v>
      </c>
      <c r="H20" s="169">
        <f t="shared" ref="H20:H60" si="1">ROUND(IF(ISNUMBER(B20), G20*B20, 0),5)</f>
        <v>86.86</v>
      </c>
      <c r="I20" s="170"/>
    </row>
    <row r="21" spans="1:9" s="171" customFormat="1" ht="13.5" customHeight="1" x14ac:dyDescent="0.2">
      <c r="A21" s="162"/>
      <c r="B21" s="163">
        <v>10</v>
      </c>
      <c r="C21" s="164" t="s">
        <v>63</v>
      </c>
      <c r="D21" s="165" t="s">
        <v>62</v>
      </c>
      <c r="E21" s="166"/>
      <c r="F21" s="167" t="str">
        <f>VLOOKUP(C21,'[2]Acha Air Sales Price List'!$B$1:$D$65536,3,FALSE)</f>
        <v>Ultra Thin Silicone tunnel - 2g (6mm)</v>
      </c>
      <c r="G21" s="168">
        <v>15.49</v>
      </c>
      <c r="H21" s="169">
        <f t="shared" si="1"/>
        <v>154.9</v>
      </c>
      <c r="I21" s="170"/>
    </row>
    <row r="22" spans="1:9" s="171" customFormat="1" ht="13.5" customHeight="1" x14ac:dyDescent="0.2">
      <c r="A22" s="162"/>
      <c r="B22" s="163">
        <v>10</v>
      </c>
      <c r="C22" s="164" t="s">
        <v>64</v>
      </c>
      <c r="D22" s="165" t="s">
        <v>62</v>
      </c>
      <c r="E22" s="166"/>
      <c r="F22" s="167" t="str">
        <f>VLOOKUP(C22,'[2]Acha Air Sales Price List'!$B$1:$D$65536,3,FALSE)</f>
        <v>Ultra Thin Silicone tunnel - 0g (8mm)</v>
      </c>
      <c r="G22" s="168">
        <v>16.16</v>
      </c>
      <c r="H22" s="169">
        <f t="shared" si="1"/>
        <v>161.6</v>
      </c>
      <c r="I22" s="170"/>
    </row>
    <row r="23" spans="1:9" s="171" customFormat="1" ht="13.5" customHeight="1" x14ac:dyDescent="0.2">
      <c r="A23" s="162"/>
      <c r="B23" s="163">
        <v>4</v>
      </c>
      <c r="C23" s="164" t="s">
        <v>65</v>
      </c>
      <c r="D23" s="165" t="s">
        <v>62</v>
      </c>
      <c r="E23" s="166"/>
      <c r="F23" s="167" t="str">
        <f>VLOOKUP(C23,'[2]Acha Air Sales Price List'!$B$1:$D$65536,3,FALSE)</f>
        <v>Ultra Thin Silicone tunnel - 5/8" (16mm)</v>
      </c>
      <c r="G23" s="168">
        <v>22.22</v>
      </c>
      <c r="H23" s="169">
        <f t="shared" si="1"/>
        <v>88.88</v>
      </c>
      <c r="I23" s="170"/>
    </row>
    <row r="24" spans="1:9" s="171" customFormat="1" ht="13.5" customHeight="1" x14ac:dyDescent="0.2">
      <c r="A24" s="162"/>
      <c r="B24" s="163">
        <v>10</v>
      </c>
      <c r="C24" s="164" t="s">
        <v>66</v>
      </c>
      <c r="D24" s="165" t="s">
        <v>62</v>
      </c>
      <c r="E24" s="166"/>
      <c r="F24" s="167" t="str">
        <f>VLOOKUP(C24,'[2]Acha Air Sales Price List'!$B$1:$D$65536,3,FALSE)</f>
        <v>Silicone double-flared flesh tunnel plug - 2g (6mm)</v>
      </c>
      <c r="G24" s="168">
        <v>14.14</v>
      </c>
      <c r="H24" s="169">
        <f t="shared" si="1"/>
        <v>141.4</v>
      </c>
      <c r="I24" s="170"/>
    </row>
    <row r="25" spans="1:9" s="171" customFormat="1" ht="13.5" customHeight="1" x14ac:dyDescent="0.2">
      <c r="A25" s="162"/>
      <c r="B25" s="163">
        <v>10</v>
      </c>
      <c r="C25" s="164" t="s">
        <v>67</v>
      </c>
      <c r="D25" s="165" t="s">
        <v>62</v>
      </c>
      <c r="E25" s="166"/>
      <c r="F25" s="167" t="str">
        <f>VLOOKUP(C25,'[2]Acha Air Sales Price List'!$B$1:$D$65536,3,FALSE)</f>
        <v>Silicone double-flared flesh tunnel plug - 0g (8mm)</v>
      </c>
      <c r="G25" s="168">
        <v>16.16</v>
      </c>
      <c r="H25" s="169">
        <f t="shared" si="1"/>
        <v>161.6</v>
      </c>
      <c r="I25" s="170"/>
    </row>
    <row r="26" spans="1:9" s="171" customFormat="1" ht="13.5" customHeight="1" x14ac:dyDescent="0.2">
      <c r="A26" s="162"/>
      <c r="B26" s="163">
        <v>4</v>
      </c>
      <c r="C26" s="164" t="s">
        <v>68</v>
      </c>
      <c r="D26" s="165" t="s">
        <v>62</v>
      </c>
      <c r="E26" s="166"/>
      <c r="F26" s="167" t="str">
        <f>VLOOKUP(C26,'[2]Acha Air Sales Price List'!$B$1:$D$65536,3,FALSE)</f>
        <v>Silicone double-flared flesh tunnel plug - 5/8" (16mm)</v>
      </c>
      <c r="G26" s="168">
        <v>22.22</v>
      </c>
      <c r="H26" s="169">
        <f t="shared" si="1"/>
        <v>88.88</v>
      </c>
      <c r="I26" s="170"/>
    </row>
    <row r="27" spans="1:9" s="171" customFormat="1" ht="13.5" customHeight="1" x14ac:dyDescent="0.2">
      <c r="A27" s="162"/>
      <c r="B27" s="163">
        <v>20</v>
      </c>
      <c r="C27" s="164" t="s">
        <v>69</v>
      </c>
      <c r="D27" s="165" t="s">
        <v>70</v>
      </c>
      <c r="E27" s="166"/>
      <c r="F27" s="167" t="str">
        <f>VLOOKUP(C27,'[2]Acha Air Sales Price List'!$B$1:$D$65536,3,FALSE)</f>
        <v>3mm multi-crystal ferido glued ball with resin cover and 16g (1.2mm) threading (sold per pcs)</v>
      </c>
      <c r="G27" s="168">
        <v>56.9</v>
      </c>
      <c r="H27" s="169">
        <f t="shared" si="1"/>
        <v>1138</v>
      </c>
      <c r="I27" s="170"/>
    </row>
    <row r="28" spans="1:9" s="171" customFormat="1" ht="13.5" customHeight="1" x14ac:dyDescent="0.2">
      <c r="A28" s="162"/>
      <c r="B28" s="163">
        <v>20</v>
      </c>
      <c r="C28" s="164" t="s">
        <v>69</v>
      </c>
      <c r="D28" s="165" t="s">
        <v>71</v>
      </c>
      <c r="E28" s="166"/>
      <c r="F28" s="167" t="str">
        <f>VLOOKUP(C28,'[2]Acha Air Sales Price List'!$B$1:$D$65536,3,FALSE)</f>
        <v>3mm multi-crystal ferido glued ball with resin cover and 16g (1.2mm) threading (sold per pcs)</v>
      </c>
      <c r="G28" s="168">
        <v>56.9</v>
      </c>
      <c r="H28" s="169">
        <f t="shared" si="1"/>
        <v>1138</v>
      </c>
      <c r="I28" s="170"/>
    </row>
    <row r="29" spans="1:9" s="171" customFormat="1" ht="13.5" customHeight="1" x14ac:dyDescent="0.2">
      <c r="A29" s="162"/>
      <c r="B29" s="163">
        <v>20</v>
      </c>
      <c r="C29" s="164" t="s">
        <v>69</v>
      </c>
      <c r="D29" s="165" t="s">
        <v>72</v>
      </c>
      <c r="E29" s="166"/>
      <c r="F29" s="167" t="str">
        <f>VLOOKUP(C29,'[2]Acha Air Sales Price List'!$B$1:$D$65536,3,FALSE)</f>
        <v>3mm multi-crystal ferido glued ball with resin cover and 16g (1.2mm) threading (sold per pcs)</v>
      </c>
      <c r="G29" s="168">
        <v>56.9</v>
      </c>
      <c r="H29" s="169">
        <f t="shared" si="1"/>
        <v>1138</v>
      </c>
      <c r="I29" s="170"/>
    </row>
    <row r="30" spans="1:9" s="171" customFormat="1" ht="13.5" customHeight="1" x14ac:dyDescent="0.2">
      <c r="A30" s="162"/>
      <c r="B30" s="163">
        <v>20</v>
      </c>
      <c r="C30" s="164" t="s">
        <v>69</v>
      </c>
      <c r="D30" s="165" t="s">
        <v>73</v>
      </c>
      <c r="E30" s="166"/>
      <c r="F30" s="167" t="str">
        <f>VLOOKUP(C30,'[2]Acha Air Sales Price List'!$B$1:$D$65536,3,FALSE)</f>
        <v>3mm multi-crystal ferido glued ball with resin cover and 16g (1.2mm) threading (sold per pcs)</v>
      </c>
      <c r="G30" s="168">
        <v>56.9</v>
      </c>
      <c r="H30" s="169">
        <f t="shared" si="1"/>
        <v>1138</v>
      </c>
      <c r="I30" s="170"/>
    </row>
    <row r="31" spans="1:9" s="171" customFormat="1" ht="13.5" customHeight="1" x14ac:dyDescent="0.2">
      <c r="A31" s="162"/>
      <c r="B31" s="163">
        <v>10</v>
      </c>
      <c r="C31" s="164" t="s">
        <v>69</v>
      </c>
      <c r="D31" s="165" t="s">
        <v>74</v>
      </c>
      <c r="E31" s="166"/>
      <c r="F31" s="167" t="str">
        <f>VLOOKUP(C31,'[2]Acha Air Sales Price List'!$B$1:$D$65536,3,FALSE)</f>
        <v>3mm multi-crystal ferido glued ball with resin cover and 16g (1.2mm) threading (sold per pcs)</v>
      </c>
      <c r="G31" s="168">
        <v>56.9</v>
      </c>
      <c r="H31" s="169">
        <f t="shared" si="1"/>
        <v>569</v>
      </c>
      <c r="I31" s="170"/>
    </row>
    <row r="32" spans="1:9" s="171" customFormat="1" ht="13.5" customHeight="1" x14ac:dyDescent="0.2">
      <c r="A32" s="162"/>
      <c r="B32" s="163">
        <v>10</v>
      </c>
      <c r="C32" s="164" t="s">
        <v>69</v>
      </c>
      <c r="D32" s="165" t="s">
        <v>75</v>
      </c>
      <c r="E32" s="166"/>
      <c r="F32" s="167" t="str">
        <f>VLOOKUP(C32,'[2]Acha Air Sales Price List'!$B$1:$D$65536,3,FALSE)</f>
        <v>3mm multi-crystal ferido glued ball with resin cover and 16g (1.2mm) threading (sold per pcs)</v>
      </c>
      <c r="G32" s="168">
        <v>56.9</v>
      </c>
      <c r="H32" s="169">
        <f t="shared" si="1"/>
        <v>569</v>
      </c>
      <c r="I32" s="170"/>
    </row>
    <row r="33" spans="1:9" s="171" customFormat="1" ht="13.5" customHeight="1" x14ac:dyDescent="0.2">
      <c r="A33" s="162"/>
      <c r="B33" s="163">
        <v>30</v>
      </c>
      <c r="C33" s="164" t="s">
        <v>76</v>
      </c>
      <c r="D33" s="165" t="s">
        <v>70</v>
      </c>
      <c r="E33" s="166"/>
      <c r="F33" s="167" t="str">
        <f>VLOOKUP(C33,'[2]Acha Air Sales Price List'!$B$1:$D$65536,3,FALSE)</f>
        <v>4mm multi-crystal ferido glued balls with resin cover and 16g (1.2mm) threading (sold per pcs)</v>
      </c>
      <c r="G33" s="168">
        <v>55.22</v>
      </c>
      <c r="H33" s="169">
        <f t="shared" si="1"/>
        <v>1656.6</v>
      </c>
      <c r="I33" s="170"/>
    </row>
    <row r="34" spans="1:9" s="171" customFormat="1" ht="13.5" hidden="1" customHeight="1" x14ac:dyDescent="0.2">
      <c r="A34" s="162"/>
      <c r="B34" s="174">
        <v>0</v>
      </c>
      <c r="C34" s="175" t="s">
        <v>76</v>
      </c>
      <c r="D34" s="176" t="s">
        <v>71</v>
      </c>
      <c r="E34" s="177"/>
      <c r="F34" s="167" t="str">
        <f>VLOOKUP(C34,'[2]Acha Air Sales Price List'!$B$1:$D$65536,3,FALSE)</f>
        <v>4mm multi-crystal ferido glued balls with resin cover and 16g (1.2mm) threading (sold per pcs)</v>
      </c>
      <c r="G34" s="168">
        <v>55.22</v>
      </c>
      <c r="H34" s="169">
        <f t="shared" si="1"/>
        <v>0</v>
      </c>
      <c r="I34" s="170"/>
    </row>
    <row r="35" spans="1:9" s="171" customFormat="1" ht="13.5" customHeight="1" x14ac:dyDescent="0.2">
      <c r="A35" s="162"/>
      <c r="B35" s="163">
        <v>15</v>
      </c>
      <c r="C35" s="164" t="s">
        <v>76</v>
      </c>
      <c r="D35" s="165" t="s">
        <v>72</v>
      </c>
      <c r="E35" s="166"/>
      <c r="F35" s="167" t="str">
        <f>VLOOKUP(C35,'[2]Acha Air Sales Price List'!$B$1:$D$65536,3,FALSE)</f>
        <v>4mm multi-crystal ferido glued balls with resin cover and 16g (1.2mm) threading (sold per pcs)</v>
      </c>
      <c r="G35" s="168">
        <v>55.22</v>
      </c>
      <c r="H35" s="169">
        <f t="shared" si="1"/>
        <v>828.3</v>
      </c>
      <c r="I35" s="170"/>
    </row>
    <row r="36" spans="1:9" s="171" customFormat="1" ht="13.5" customHeight="1" x14ac:dyDescent="0.2">
      <c r="A36" s="162"/>
      <c r="B36" s="163">
        <v>15</v>
      </c>
      <c r="C36" s="164" t="s">
        <v>76</v>
      </c>
      <c r="D36" s="165" t="s">
        <v>73</v>
      </c>
      <c r="E36" s="166"/>
      <c r="F36" s="167" t="str">
        <f>VLOOKUP(C36,'[2]Acha Air Sales Price List'!$B$1:$D$65536,3,FALSE)</f>
        <v>4mm multi-crystal ferido glued balls with resin cover and 16g (1.2mm) threading (sold per pcs)</v>
      </c>
      <c r="G36" s="168">
        <v>55.22</v>
      </c>
      <c r="H36" s="169">
        <f t="shared" si="1"/>
        <v>828.3</v>
      </c>
      <c r="I36" s="170"/>
    </row>
    <row r="37" spans="1:9" s="171" customFormat="1" ht="13.5" customHeight="1" x14ac:dyDescent="0.2">
      <c r="A37" s="162"/>
      <c r="B37" s="163">
        <v>20</v>
      </c>
      <c r="C37" s="164" t="s">
        <v>76</v>
      </c>
      <c r="D37" s="165" t="s">
        <v>74</v>
      </c>
      <c r="E37" s="166"/>
      <c r="F37" s="167" t="str">
        <f>VLOOKUP(C37,'[2]Acha Air Sales Price List'!$B$1:$D$65536,3,FALSE)</f>
        <v>4mm multi-crystal ferido glued balls with resin cover and 16g (1.2mm) threading (sold per pcs)</v>
      </c>
      <c r="G37" s="168">
        <v>55.22</v>
      </c>
      <c r="H37" s="169">
        <f t="shared" si="1"/>
        <v>1104.4000000000001</v>
      </c>
      <c r="I37" s="170"/>
    </row>
    <row r="38" spans="1:9" s="171" customFormat="1" ht="13.5" customHeight="1" x14ac:dyDescent="0.2">
      <c r="A38" s="162"/>
      <c r="B38" s="163">
        <v>20</v>
      </c>
      <c r="C38" s="164" t="s">
        <v>76</v>
      </c>
      <c r="D38" s="165" t="s">
        <v>75</v>
      </c>
      <c r="E38" s="166"/>
      <c r="F38" s="167" t="str">
        <f>VLOOKUP(C38,'[2]Acha Air Sales Price List'!$B$1:$D$65536,3,FALSE)</f>
        <v>4mm multi-crystal ferido glued balls with resin cover and 16g (1.2mm) threading (sold per pcs)</v>
      </c>
      <c r="G38" s="168">
        <v>55.22</v>
      </c>
      <c r="H38" s="169">
        <f t="shared" si="1"/>
        <v>1104.4000000000001</v>
      </c>
      <c r="I38" s="170"/>
    </row>
    <row r="39" spans="1:9" s="171" customFormat="1" ht="13.5" customHeight="1" x14ac:dyDescent="0.2">
      <c r="A39" s="162"/>
      <c r="B39" s="163">
        <v>15</v>
      </c>
      <c r="C39" s="164" t="s">
        <v>76</v>
      </c>
      <c r="D39" s="165" t="s">
        <v>77</v>
      </c>
      <c r="E39" s="166"/>
      <c r="F39" s="167" t="str">
        <f>VLOOKUP(C39,'[2]Acha Air Sales Price List'!$B$1:$D$65536,3,FALSE)</f>
        <v>4mm multi-crystal ferido glued balls with resin cover and 16g (1.2mm) threading (sold per pcs)</v>
      </c>
      <c r="G39" s="168">
        <v>55.22</v>
      </c>
      <c r="H39" s="169">
        <f t="shared" si="1"/>
        <v>828.3</v>
      </c>
      <c r="I39" s="170"/>
    </row>
    <row r="40" spans="1:9" s="171" customFormat="1" ht="13.5" customHeight="1" x14ac:dyDescent="0.2">
      <c r="A40" s="162"/>
      <c r="B40" s="163">
        <v>15</v>
      </c>
      <c r="C40" s="164" t="s">
        <v>78</v>
      </c>
      <c r="D40" s="165" t="s">
        <v>70</v>
      </c>
      <c r="E40" s="166"/>
      <c r="F40" s="167" t="str">
        <f>VLOOKUP(C40,'[2]Acha Air Sales Price List'!$B$1:$D$65536,3,FALSE)</f>
        <v>4mm multi-crystal ferido glued balls with resin cover and 14g (1.6mm) threading (sold per pcs)</v>
      </c>
      <c r="G40" s="168">
        <v>55.22</v>
      </c>
      <c r="H40" s="169">
        <f t="shared" si="1"/>
        <v>828.3</v>
      </c>
      <c r="I40" s="170"/>
    </row>
    <row r="41" spans="1:9" s="171" customFormat="1" ht="13.5" customHeight="1" x14ac:dyDescent="0.2">
      <c r="A41" s="162"/>
      <c r="B41" s="163">
        <v>20</v>
      </c>
      <c r="C41" s="164" t="s">
        <v>79</v>
      </c>
      <c r="D41" s="165" t="s">
        <v>70</v>
      </c>
      <c r="E41" s="166"/>
      <c r="F41" s="167" t="str">
        <f>VLOOKUP(C41,'[2]Acha Air Sales Price List'!$B$1:$D$65536,3,FALSE)</f>
        <v>5mm multi-crystal ferido glued balls with resin cover and 14g (1.6mm) threading (sold per pcs)</v>
      </c>
      <c r="G41" s="168">
        <v>55.22</v>
      </c>
      <c r="H41" s="169">
        <f t="shared" si="1"/>
        <v>1104.4000000000001</v>
      </c>
      <c r="I41" s="170"/>
    </row>
    <row r="42" spans="1:9" s="171" customFormat="1" ht="13.5" customHeight="1" x14ac:dyDescent="0.2">
      <c r="A42" s="162"/>
      <c r="B42" s="163">
        <v>15</v>
      </c>
      <c r="C42" s="164" t="s">
        <v>79</v>
      </c>
      <c r="D42" s="178" t="s">
        <v>71</v>
      </c>
      <c r="E42" s="179"/>
      <c r="F42" s="167" t="str">
        <f>VLOOKUP(C42,'[2]Acha Air Sales Price List'!$B$1:$D$65536,3,FALSE)</f>
        <v>5mm multi-crystal ferido glued balls with resin cover and 14g (1.6mm) threading (sold per pcs)</v>
      </c>
      <c r="G42" s="168">
        <v>55.22</v>
      </c>
      <c r="H42" s="169">
        <f t="shared" si="1"/>
        <v>828.3</v>
      </c>
      <c r="I42" s="170"/>
    </row>
    <row r="43" spans="1:9" s="171" customFormat="1" ht="13.5" customHeight="1" x14ac:dyDescent="0.2">
      <c r="A43" s="162"/>
      <c r="B43" s="163">
        <v>15</v>
      </c>
      <c r="C43" s="164" t="s">
        <v>79</v>
      </c>
      <c r="D43" s="178" t="s">
        <v>72</v>
      </c>
      <c r="E43" s="179"/>
      <c r="F43" s="167" t="str">
        <f>VLOOKUP(C43,'[2]Acha Air Sales Price List'!$B$1:$D$65536,3,FALSE)</f>
        <v>5mm multi-crystal ferido glued balls with resin cover and 14g (1.6mm) threading (sold per pcs)</v>
      </c>
      <c r="G43" s="168">
        <v>55.22</v>
      </c>
      <c r="H43" s="169">
        <f t="shared" si="1"/>
        <v>828.3</v>
      </c>
      <c r="I43" s="170"/>
    </row>
    <row r="44" spans="1:9" s="171" customFormat="1" ht="13.5" customHeight="1" x14ac:dyDescent="0.2">
      <c r="A44" s="162"/>
      <c r="B44" s="163">
        <v>15</v>
      </c>
      <c r="C44" s="164" t="s">
        <v>79</v>
      </c>
      <c r="D44" s="178" t="s">
        <v>73</v>
      </c>
      <c r="E44" s="179"/>
      <c r="F44" s="167" t="str">
        <f>VLOOKUP(C44,'[2]Acha Air Sales Price List'!$B$1:$D$65536,3,FALSE)</f>
        <v>5mm multi-crystal ferido glued balls with resin cover and 14g (1.6mm) threading (sold per pcs)</v>
      </c>
      <c r="G44" s="168">
        <v>55.22</v>
      </c>
      <c r="H44" s="169">
        <f t="shared" si="1"/>
        <v>828.3</v>
      </c>
      <c r="I44" s="170"/>
    </row>
    <row r="45" spans="1:9" s="171" customFormat="1" ht="13.5" customHeight="1" x14ac:dyDescent="0.2">
      <c r="A45" s="162"/>
      <c r="B45" s="163">
        <v>15</v>
      </c>
      <c r="C45" s="164" t="s">
        <v>79</v>
      </c>
      <c r="D45" s="178" t="s">
        <v>74</v>
      </c>
      <c r="E45" s="179"/>
      <c r="F45" s="167" t="str">
        <f>VLOOKUP(C45,'[2]Acha Air Sales Price List'!$B$1:$D$65536,3,FALSE)</f>
        <v>5mm multi-crystal ferido glued balls with resin cover and 14g (1.6mm) threading (sold per pcs)</v>
      </c>
      <c r="G45" s="168">
        <v>55.22</v>
      </c>
      <c r="H45" s="169">
        <f t="shared" si="1"/>
        <v>828.3</v>
      </c>
      <c r="I45" s="170"/>
    </row>
    <row r="46" spans="1:9" s="171" customFormat="1" ht="13.5" customHeight="1" x14ac:dyDescent="0.2">
      <c r="A46" s="162"/>
      <c r="B46" s="163">
        <v>20</v>
      </c>
      <c r="C46" s="164" t="s">
        <v>79</v>
      </c>
      <c r="D46" s="178" t="s">
        <v>75</v>
      </c>
      <c r="E46" s="179"/>
      <c r="F46" s="167" t="str">
        <f>VLOOKUP(C46,'[2]Acha Air Sales Price List'!$B$1:$D$65536,3,FALSE)</f>
        <v>5mm multi-crystal ferido glued balls with resin cover and 14g (1.6mm) threading (sold per pcs)</v>
      </c>
      <c r="G46" s="168">
        <v>55.22</v>
      </c>
      <c r="H46" s="169">
        <f t="shared" si="1"/>
        <v>1104.4000000000001</v>
      </c>
      <c r="I46" s="170"/>
    </row>
    <row r="47" spans="1:9" s="171" customFormat="1" ht="13.5" customHeight="1" x14ac:dyDescent="0.2">
      <c r="A47" s="162"/>
      <c r="B47" s="163">
        <v>10</v>
      </c>
      <c r="C47" s="164" t="s">
        <v>79</v>
      </c>
      <c r="D47" s="178" t="s">
        <v>77</v>
      </c>
      <c r="E47" s="179"/>
      <c r="F47" s="167" t="str">
        <f>VLOOKUP(C47,'[2]Acha Air Sales Price List'!$B$1:$D$65536,3,FALSE)</f>
        <v>5mm multi-crystal ferido glued balls with resin cover and 14g (1.6mm) threading (sold per pcs)</v>
      </c>
      <c r="G47" s="168">
        <v>55.22</v>
      </c>
      <c r="H47" s="169">
        <f t="shared" si="1"/>
        <v>552.20000000000005</v>
      </c>
      <c r="I47" s="170"/>
    </row>
    <row r="48" spans="1:9" s="171" customFormat="1" ht="13.5" customHeight="1" x14ac:dyDescent="0.2">
      <c r="A48" s="162"/>
      <c r="B48" s="163">
        <v>20</v>
      </c>
      <c r="C48" s="164" t="s">
        <v>80</v>
      </c>
      <c r="D48" s="165" t="s">
        <v>70</v>
      </c>
      <c r="E48" s="166"/>
      <c r="F48" s="167" t="str">
        <f>VLOOKUP(C48,'[2]Acha Air Sales Price List'!$B$1:$D$65536,3,FALSE)</f>
        <v>6mm multi-crystal ferido glued balls with resin cover and 14g (1.6mm) threading (sold per pcs)</v>
      </c>
      <c r="G48" s="168">
        <v>55.22</v>
      </c>
      <c r="H48" s="169">
        <f t="shared" si="1"/>
        <v>1104.4000000000001</v>
      </c>
      <c r="I48" s="170"/>
    </row>
    <row r="49" spans="1:9" s="171" customFormat="1" ht="13.5" customHeight="1" x14ac:dyDescent="0.2">
      <c r="A49" s="162"/>
      <c r="B49" s="163">
        <v>10</v>
      </c>
      <c r="C49" s="164" t="s">
        <v>80</v>
      </c>
      <c r="D49" s="178" t="s">
        <v>71</v>
      </c>
      <c r="E49" s="179"/>
      <c r="F49" s="167" t="str">
        <f>VLOOKUP(C49,'[2]Acha Air Sales Price List'!$B$1:$D$65536,3,FALSE)</f>
        <v>6mm multi-crystal ferido glued balls with resin cover and 14g (1.6mm) threading (sold per pcs)</v>
      </c>
      <c r="G49" s="168">
        <v>55.22</v>
      </c>
      <c r="H49" s="169">
        <f t="shared" si="1"/>
        <v>552.20000000000005</v>
      </c>
      <c r="I49" s="170"/>
    </row>
    <row r="50" spans="1:9" s="171" customFormat="1" ht="13.5" customHeight="1" x14ac:dyDescent="0.2">
      <c r="A50" s="162"/>
      <c r="B50" s="163">
        <v>10</v>
      </c>
      <c r="C50" s="164" t="s">
        <v>80</v>
      </c>
      <c r="D50" s="178" t="s">
        <v>72</v>
      </c>
      <c r="E50" s="179"/>
      <c r="F50" s="167" t="str">
        <f>VLOOKUP(C50,'[2]Acha Air Sales Price List'!$B$1:$D$65536,3,FALSE)</f>
        <v>6mm multi-crystal ferido glued balls with resin cover and 14g (1.6mm) threading (sold per pcs)</v>
      </c>
      <c r="G50" s="168">
        <v>55.22</v>
      </c>
      <c r="H50" s="169">
        <f t="shared" si="1"/>
        <v>552.20000000000005</v>
      </c>
      <c r="I50" s="170"/>
    </row>
    <row r="51" spans="1:9" s="171" customFormat="1" ht="13.5" customHeight="1" x14ac:dyDescent="0.2">
      <c r="A51" s="162"/>
      <c r="B51" s="163">
        <v>10</v>
      </c>
      <c r="C51" s="164" t="s">
        <v>80</v>
      </c>
      <c r="D51" s="178" t="s">
        <v>73</v>
      </c>
      <c r="E51" s="179"/>
      <c r="F51" s="167" t="str">
        <f>VLOOKUP(C51,'[2]Acha Air Sales Price List'!$B$1:$D$65536,3,FALSE)</f>
        <v>6mm multi-crystal ferido glued balls with resin cover and 14g (1.6mm) threading (sold per pcs)</v>
      </c>
      <c r="G51" s="168">
        <v>55.22</v>
      </c>
      <c r="H51" s="169">
        <f t="shared" si="1"/>
        <v>552.20000000000005</v>
      </c>
      <c r="I51" s="170"/>
    </row>
    <row r="52" spans="1:9" s="171" customFormat="1" ht="13.5" customHeight="1" x14ac:dyDescent="0.2">
      <c r="A52" s="162"/>
      <c r="B52" s="163">
        <v>10</v>
      </c>
      <c r="C52" s="164" t="s">
        <v>80</v>
      </c>
      <c r="D52" s="178" t="s">
        <v>74</v>
      </c>
      <c r="E52" s="179"/>
      <c r="F52" s="167" t="str">
        <f>VLOOKUP(C52,'[2]Acha Air Sales Price List'!$B$1:$D$65536,3,FALSE)</f>
        <v>6mm multi-crystal ferido glued balls with resin cover and 14g (1.6mm) threading (sold per pcs)</v>
      </c>
      <c r="G52" s="168">
        <v>55.22</v>
      </c>
      <c r="H52" s="169">
        <f t="shared" si="1"/>
        <v>552.20000000000005</v>
      </c>
      <c r="I52" s="170"/>
    </row>
    <row r="53" spans="1:9" s="171" customFormat="1" ht="13.5" customHeight="1" x14ac:dyDescent="0.2">
      <c r="A53" s="162"/>
      <c r="B53" s="163">
        <v>10</v>
      </c>
      <c r="C53" s="164" t="s">
        <v>80</v>
      </c>
      <c r="D53" s="178" t="s">
        <v>75</v>
      </c>
      <c r="E53" s="179"/>
      <c r="F53" s="167" t="str">
        <f>VLOOKUP(C53,'[2]Acha Air Sales Price List'!$B$1:$D$65536,3,FALSE)</f>
        <v>6mm multi-crystal ferido glued balls with resin cover and 14g (1.6mm) threading (sold per pcs)</v>
      </c>
      <c r="G53" s="168">
        <v>55.22</v>
      </c>
      <c r="H53" s="169">
        <f t="shared" si="1"/>
        <v>552.20000000000005</v>
      </c>
      <c r="I53" s="170"/>
    </row>
    <row r="54" spans="1:9" s="171" customFormat="1" ht="13.5" customHeight="1" x14ac:dyDescent="0.2">
      <c r="A54" s="162"/>
      <c r="B54" s="163">
        <v>10</v>
      </c>
      <c r="C54" s="164" t="s">
        <v>80</v>
      </c>
      <c r="D54" s="178" t="s">
        <v>77</v>
      </c>
      <c r="E54" s="179"/>
      <c r="F54" s="167" t="str">
        <f>VLOOKUP(C54,'[2]Acha Air Sales Price List'!$B$1:$D$65536,3,FALSE)</f>
        <v>6mm multi-crystal ferido glued balls with resin cover and 14g (1.6mm) threading (sold per pcs)</v>
      </c>
      <c r="G54" s="168">
        <v>55.22</v>
      </c>
      <c r="H54" s="169">
        <f t="shared" si="1"/>
        <v>552.20000000000005</v>
      </c>
      <c r="I54" s="170"/>
    </row>
    <row r="55" spans="1:9" s="171" customFormat="1" ht="13.5" customHeight="1" x14ac:dyDescent="0.2">
      <c r="A55" s="162"/>
      <c r="B55" s="163">
        <v>3</v>
      </c>
      <c r="C55" s="164" t="s">
        <v>81</v>
      </c>
      <c r="D55" s="165"/>
      <c r="E55" s="166"/>
      <c r="F55" s="167" t="str">
        <f>VLOOKUP(C55,'[2]Acha Air Sales Price List'!$B$1:$D$65536,3,FALSE)</f>
        <v>Display box with 52 pcs. of 925 sterling silver "bend it yourself" nose studs, 22g (0.6mm) with 18k gold plating and 2mm round prong set clear CZ stones</v>
      </c>
      <c r="G55" s="168">
        <v>941.03</v>
      </c>
      <c r="H55" s="169">
        <f t="shared" si="1"/>
        <v>2823.09</v>
      </c>
      <c r="I55" s="170"/>
    </row>
    <row r="56" spans="1:9" s="171" customFormat="1" ht="13.5" customHeight="1" x14ac:dyDescent="0.2">
      <c r="A56" s="162"/>
      <c r="B56" s="163">
        <v>2</v>
      </c>
      <c r="C56" s="164" t="s">
        <v>82</v>
      </c>
      <c r="D56" s="165"/>
      <c r="E56" s="166"/>
      <c r="F56" s="167" t="str">
        <f>VLOOKUP(C56,'[2]Acha Air Sales Price List'!$B$1:$D$65536,3,FALSE)</f>
        <v>Display box with 52 pcs of 925 sterling silver "bend it yourself" nose studs, 22g (0.6mm) with 2mm ball shaped top and real 18k gold plating</v>
      </c>
      <c r="G56" s="168">
        <v>1010.39</v>
      </c>
      <c r="H56" s="169">
        <f t="shared" si="1"/>
        <v>2020.78</v>
      </c>
      <c r="I56" s="170"/>
    </row>
    <row r="57" spans="1:9" s="171" customFormat="1" ht="13.5" customHeight="1" x14ac:dyDescent="0.2">
      <c r="A57" s="162"/>
      <c r="B57" s="163">
        <v>2</v>
      </c>
      <c r="C57" s="164" t="s">
        <v>83</v>
      </c>
      <c r="D57" s="165"/>
      <c r="E57" s="166"/>
      <c r="F57" s="167" t="str">
        <f>VLOOKUP(C57,'[2]Acha Air Sales Price List'!$B$1:$D$65536,3,FALSE)</f>
        <v>Box-16 pieces of 925 sterling silver nose bones, 22g (0.6mm) with 1.4mm red crystals cherries crystal &amp; enamel</v>
      </c>
      <c r="G57" s="168">
        <v>275.2</v>
      </c>
      <c r="H57" s="169">
        <f t="shared" si="1"/>
        <v>550.4</v>
      </c>
      <c r="I57" s="170"/>
    </row>
    <row r="58" spans="1:9" s="171" customFormat="1" ht="13.5" customHeight="1" x14ac:dyDescent="0.2">
      <c r="A58" s="162"/>
      <c r="B58" s="163">
        <v>3</v>
      </c>
      <c r="C58" s="164" t="s">
        <v>84</v>
      </c>
      <c r="D58" s="165"/>
      <c r="E58" s="166"/>
      <c r="F58" s="167" t="str">
        <f>VLOOKUP(C58,'[2]Acha Air Sales Price List'!$B$1:$D$65536,3,FALSE)</f>
        <v>Display box with 52 pcs. of 925 silver "bend it yourself" nose studs, 22g (0.6mm) with 2mm clear prong set crystal tops with 18k gold plating</v>
      </c>
      <c r="G58" s="168">
        <v>1018</v>
      </c>
      <c r="H58" s="169">
        <f t="shared" si="1"/>
        <v>3054</v>
      </c>
      <c r="I58" s="170"/>
    </row>
    <row r="59" spans="1:9" s="171" customFormat="1" ht="13.5" customHeight="1" x14ac:dyDescent="0.2">
      <c r="A59" s="162"/>
      <c r="B59" s="163">
        <v>2</v>
      </c>
      <c r="C59" s="164" t="s">
        <v>85</v>
      </c>
      <c r="D59" s="165"/>
      <c r="E59" s="166"/>
      <c r="F59" s="167" t="str">
        <f>VLOOKUP(C59,'[2]Acha Air Sales Price List'!$B$1:$D$65536,3,FALSE)</f>
        <v>Display box with 36 pcs. of "bend it yourselfsilver nose studs, 22g (0.6mm) with plain silver infinity symbol shaped tops</v>
      </c>
      <c r="G59" s="168">
        <v>341.06</v>
      </c>
      <c r="H59" s="169">
        <f t="shared" si="1"/>
        <v>682.12</v>
      </c>
      <c r="I59" s="170"/>
    </row>
    <row r="60" spans="1:9" s="171" customFormat="1" ht="13.5" customHeight="1" x14ac:dyDescent="0.2">
      <c r="A60" s="162"/>
      <c r="B60" s="163">
        <v>2</v>
      </c>
      <c r="C60" s="164" t="s">
        <v>86</v>
      </c>
      <c r="D60" s="165"/>
      <c r="E60" s="166"/>
      <c r="F60" s="167" t="str">
        <f>VLOOKUP(C60,'[2]Acha Air Sales Price List'!$B$1:$D$65536,3,FALSE)</f>
        <v>Box with 24 pcs. of sterling silver spiral nose rings, 22g (0.6mm) - outer diameter 8mm to 10mm</v>
      </c>
      <c r="G60" s="168">
        <v>624.21</v>
      </c>
      <c r="H60" s="169">
        <f t="shared" si="1"/>
        <v>1248.42</v>
      </c>
      <c r="I60" s="170"/>
    </row>
    <row r="61" spans="1:9" s="171" customFormat="1" ht="13.5" customHeight="1" x14ac:dyDescent="0.2">
      <c r="A61" s="162"/>
      <c r="B61" s="163">
        <v>1</v>
      </c>
      <c r="C61" s="164" t="s">
        <v>87</v>
      </c>
      <c r="D61" s="165"/>
      <c r="E61" s="166"/>
      <c r="F61" s="167" t="str">
        <f>VLOOKUP(C61,'[2]Acha Air Sales Price List'!$B$1:$D$65536,3,FALSE)</f>
        <v>Box with 24 pcs. of sterling silver spiral nose rings, 20g (0.8mm) with 18k gold plating - outer diameter 8mm to 10mm</v>
      </c>
      <c r="G61" s="168">
        <v>1450.75</v>
      </c>
      <c r="H61" s="169">
        <f t="shared" ref="H61:H97" si="2">ROUND(IF(ISNUMBER(B61), G61*B61, 0),5)</f>
        <v>1450.75</v>
      </c>
      <c r="I61" s="170"/>
    </row>
    <row r="62" spans="1:9" s="171" customFormat="1" ht="13.5" customHeight="1" x14ac:dyDescent="0.2">
      <c r="A62" s="162"/>
      <c r="B62" s="163">
        <v>1</v>
      </c>
      <c r="C62" s="164" t="s">
        <v>88</v>
      </c>
      <c r="D62" s="165"/>
      <c r="E62" s="166"/>
      <c r="F62" s="167" t="str">
        <f>VLOOKUP(C62,'[2]Acha Air Sales Price List'!$B$1:$D$65536,3,FALSE)</f>
        <v>Display box with 40 pcs. of sterling silver nose hoops, 20g (0.8mm) with a real 18k gold plating and a Balinese wire design and an outer diameter of 3/8"(10mm)</v>
      </c>
      <c r="G62" s="168">
        <v>2076.56</v>
      </c>
      <c r="H62" s="169">
        <f t="shared" si="2"/>
        <v>2076.56</v>
      </c>
      <c r="I62" s="170"/>
    </row>
    <row r="63" spans="1:9" s="171" customFormat="1" ht="13.5" customHeight="1" x14ac:dyDescent="0.2">
      <c r="A63" s="162"/>
      <c r="B63" s="163">
        <v>1</v>
      </c>
      <c r="C63" s="164" t="s">
        <v>89</v>
      </c>
      <c r="D63" s="165"/>
      <c r="E63" s="166"/>
      <c r="F63" s="167" t="str">
        <f>VLOOKUP(C63,'[2]Acha Air Sales Price List'!$B$1:$D$65536,3,FALSE)</f>
        <v>Box with 24 pcs. of sterling silver spiral nose rings, 22g (0.6mm) with 18k gold plating - outer diameter 8mm to 10mm</v>
      </c>
      <c r="G63" s="168">
        <v>1133.6500000000001</v>
      </c>
      <c r="H63" s="169">
        <f t="shared" si="2"/>
        <v>1133.6500000000001</v>
      </c>
      <c r="I63" s="170"/>
    </row>
    <row r="64" spans="1:9" s="171" customFormat="1" ht="13.5" customHeight="1" x14ac:dyDescent="0.2">
      <c r="A64" s="162"/>
      <c r="B64" s="163">
        <v>2</v>
      </c>
      <c r="C64" s="164" t="s">
        <v>90</v>
      </c>
      <c r="D64" s="180" t="s">
        <v>91</v>
      </c>
      <c r="E64" s="181"/>
      <c r="F64" s="167" t="str">
        <f>VLOOKUP(C64,'[2]Acha Air Sales Price List'!$B$1:$D$65536,3,FALSE)</f>
        <v>Stainless steel double ribbed spinner ring</v>
      </c>
      <c r="G64" s="168">
        <v>65.86</v>
      </c>
      <c r="H64" s="169">
        <f t="shared" si="2"/>
        <v>131.72</v>
      </c>
      <c r="I64" s="170"/>
    </row>
    <row r="65" spans="1:9" s="171" customFormat="1" ht="13.5" customHeight="1" x14ac:dyDescent="0.2">
      <c r="A65" s="162"/>
      <c r="B65" s="163">
        <v>2</v>
      </c>
      <c r="C65" s="164" t="s">
        <v>90</v>
      </c>
      <c r="D65" s="180" t="s">
        <v>92</v>
      </c>
      <c r="E65" s="181"/>
      <c r="F65" s="167" t="str">
        <f>VLOOKUP(C65,'[2]Acha Air Sales Price List'!$B$1:$D$65536,3,FALSE)</f>
        <v>Stainless steel double ribbed spinner ring</v>
      </c>
      <c r="G65" s="168">
        <v>65.36</v>
      </c>
      <c r="H65" s="169">
        <f t="shared" si="2"/>
        <v>130.72</v>
      </c>
      <c r="I65" s="170"/>
    </row>
    <row r="66" spans="1:9" s="171" customFormat="1" ht="13.5" customHeight="1" x14ac:dyDescent="0.2">
      <c r="A66" s="162"/>
      <c r="B66" s="163">
        <v>4</v>
      </c>
      <c r="C66" s="164" t="s">
        <v>90</v>
      </c>
      <c r="D66" s="180" t="s">
        <v>93</v>
      </c>
      <c r="E66" s="181"/>
      <c r="F66" s="167" t="str">
        <f>VLOOKUP(C66,'[2]Acha Air Sales Price List'!$B$1:$D$65536,3,FALSE)</f>
        <v>Stainless steel double ribbed spinner ring</v>
      </c>
      <c r="G66" s="168">
        <v>65.36</v>
      </c>
      <c r="H66" s="169">
        <f t="shared" si="2"/>
        <v>261.44</v>
      </c>
      <c r="I66" s="170"/>
    </row>
    <row r="67" spans="1:9" s="171" customFormat="1" ht="13.5" customHeight="1" x14ac:dyDescent="0.2">
      <c r="A67" s="162"/>
      <c r="B67" s="163">
        <v>7</v>
      </c>
      <c r="C67" s="164" t="s">
        <v>90</v>
      </c>
      <c r="D67" s="180" t="s">
        <v>94</v>
      </c>
      <c r="E67" s="181"/>
      <c r="F67" s="167" t="str">
        <f>VLOOKUP(C67,'[2]Acha Air Sales Price List'!$B$1:$D$65536,3,FALSE)</f>
        <v>Stainless steel double ribbed spinner ring</v>
      </c>
      <c r="G67" s="168">
        <v>65.36</v>
      </c>
      <c r="H67" s="169">
        <f t="shared" si="2"/>
        <v>457.52</v>
      </c>
      <c r="I67" s="170"/>
    </row>
    <row r="68" spans="1:9" s="171" customFormat="1" ht="13.5" customHeight="1" x14ac:dyDescent="0.2">
      <c r="A68" s="162"/>
      <c r="B68" s="163">
        <v>3</v>
      </c>
      <c r="C68" s="164" t="s">
        <v>90</v>
      </c>
      <c r="D68" s="180" t="s">
        <v>95</v>
      </c>
      <c r="E68" s="181"/>
      <c r="F68" s="167" t="str">
        <f>VLOOKUP(C68,'[2]Acha Air Sales Price List'!$B$1:$D$65536,3,FALSE)</f>
        <v>Stainless steel double ribbed spinner ring</v>
      </c>
      <c r="G68" s="168">
        <v>65.36</v>
      </c>
      <c r="H68" s="169">
        <f t="shared" si="2"/>
        <v>196.08</v>
      </c>
      <c r="I68" s="170"/>
    </row>
    <row r="69" spans="1:9" s="171" customFormat="1" ht="13.5" customHeight="1" x14ac:dyDescent="0.2">
      <c r="A69" s="162"/>
      <c r="B69" s="163">
        <v>3</v>
      </c>
      <c r="C69" s="164" t="s">
        <v>90</v>
      </c>
      <c r="D69" s="180" t="s">
        <v>96</v>
      </c>
      <c r="E69" s="181"/>
      <c r="F69" s="167" t="str">
        <f>VLOOKUP(C69,'[2]Acha Air Sales Price List'!$B$1:$D$65536,3,FALSE)</f>
        <v>Stainless steel double ribbed spinner ring</v>
      </c>
      <c r="G69" s="168">
        <v>65.36</v>
      </c>
      <c r="H69" s="169">
        <f t="shared" si="2"/>
        <v>196.08</v>
      </c>
      <c r="I69" s="170"/>
    </row>
    <row r="70" spans="1:9" s="171" customFormat="1" ht="13.5" customHeight="1" x14ac:dyDescent="0.2">
      <c r="A70" s="162"/>
      <c r="B70" s="163">
        <v>3</v>
      </c>
      <c r="C70" s="164" t="s">
        <v>90</v>
      </c>
      <c r="D70" s="180" t="s">
        <v>97</v>
      </c>
      <c r="E70" s="181"/>
      <c r="F70" s="167" t="str">
        <f>VLOOKUP(C70,'[2]Acha Air Sales Price List'!$B$1:$D$65536,3,FALSE)</f>
        <v>Stainless steel double ribbed spinner ring</v>
      </c>
      <c r="G70" s="168">
        <v>65.36</v>
      </c>
      <c r="H70" s="169">
        <f t="shared" si="2"/>
        <v>196.08</v>
      </c>
      <c r="I70" s="170"/>
    </row>
    <row r="71" spans="1:9" s="171" customFormat="1" ht="13.5" customHeight="1" x14ac:dyDescent="0.2">
      <c r="A71" s="162"/>
      <c r="B71" s="163">
        <v>3</v>
      </c>
      <c r="C71" s="164" t="s">
        <v>90</v>
      </c>
      <c r="D71" s="180" t="s">
        <v>98</v>
      </c>
      <c r="E71" s="181"/>
      <c r="F71" s="167" t="str">
        <f>VLOOKUP(C71,'[2]Acha Air Sales Price List'!$B$1:$D$65536,3,FALSE)</f>
        <v>Stainless steel double ribbed spinner ring</v>
      </c>
      <c r="G71" s="168">
        <v>65.36</v>
      </c>
      <c r="H71" s="169">
        <f t="shared" si="2"/>
        <v>196.08</v>
      </c>
      <c r="I71" s="170"/>
    </row>
    <row r="72" spans="1:9" s="171" customFormat="1" ht="13.5" customHeight="1" x14ac:dyDescent="0.2">
      <c r="A72" s="162"/>
      <c r="B72" s="163">
        <v>3</v>
      </c>
      <c r="C72" s="164" t="s">
        <v>90</v>
      </c>
      <c r="D72" s="180" t="s">
        <v>99</v>
      </c>
      <c r="E72" s="181"/>
      <c r="F72" s="167" t="str">
        <f>VLOOKUP(C72,'[2]Acha Air Sales Price List'!$B$1:$D$65536,3,FALSE)</f>
        <v>Stainless steel double ribbed spinner ring</v>
      </c>
      <c r="G72" s="168">
        <v>65.36</v>
      </c>
      <c r="H72" s="169">
        <f t="shared" si="2"/>
        <v>196.08</v>
      </c>
      <c r="I72" s="170"/>
    </row>
    <row r="73" spans="1:9" s="171" customFormat="1" ht="13.5" customHeight="1" x14ac:dyDescent="0.2">
      <c r="A73" s="162"/>
      <c r="B73" s="163">
        <v>2</v>
      </c>
      <c r="C73" s="164" t="s">
        <v>100</v>
      </c>
      <c r="D73" s="180" t="s">
        <v>92</v>
      </c>
      <c r="E73" s="181"/>
      <c r="F73" s="167" t="str">
        <f>VLOOKUP(C73,'[2]Acha Air Sales Price List'!$B$1:$D$65536,3,FALSE)</f>
        <v>Stainless steel ring with embedded chain inlay</v>
      </c>
      <c r="G73" s="168">
        <v>100.99</v>
      </c>
      <c r="H73" s="169">
        <f t="shared" si="2"/>
        <v>201.98</v>
      </c>
      <c r="I73" s="170"/>
    </row>
    <row r="74" spans="1:9" s="171" customFormat="1" ht="13.5" customHeight="1" x14ac:dyDescent="0.2">
      <c r="A74" s="162"/>
      <c r="B74" s="163">
        <v>4</v>
      </c>
      <c r="C74" s="164" t="s">
        <v>100</v>
      </c>
      <c r="D74" s="180" t="s">
        <v>93</v>
      </c>
      <c r="E74" s="181"/>
      <c r="F74" s="167" t="str">
        <f>VLOOKUP(C74,'[2]Acha Air Sales Price List'!$B$1:$D$65536,3,FALSE)</f>
        <v>Stainless steel ring with embedded chain inlay</v>
      </c>
      <c r="G74" s="168">
        <v>100.99</v>
      </c>
      <c r="H74" s="169">
        <f t="shared" si="2"/>
        <v>403.96</v>
      </c>
      <c r="I74" s="170"/>
    </row>
    <row r="75" spans="1:9" s="171" customFormat="1" ht="13.5" customHeight="1" x14ac:dyDescent="0.2">
      <c r="A75" s="162"/>
      <c r="B75" s="163">
        <v>8</v>
      </c>
      <c r="C75" s="164" t="s">
        <v>100</v>
      </c>
      <c r="D75" s="180" t="s">
        <v>94</v>
      </c>
      <c r="E75" s="181"/>
      <c r="F75" s="167" t="str">
        <f>VLOOKUP(C75,'[2]Acha Air Sales Price List'!$B$1:$D$65536,3,FALSE)</f>
        <v>Stainless steel ring with embedded chain inlay</v>
      </c>
      <c r="G75" s="168">
        <v>100.99</v>
      </c>
      <c r="H75" s="169">
        <f t="shared" si="2"/>
        <v>807.92</v>
      </c>
      <c r="I75" s="170"/>
    </row>
    <row r="76" spans="1:9" s="171" customFormat="1" ht="13.5" customHeight="1" x14ac:dyDescent="0.2">
      <c r="A76" s="162"/>
      <c r="B76" s="163">
        <v>6</v>
      </c>
      <c r="C76" s="164" t="s">
        <v>100</v>
      </c>
      <c r="D76" s="180" t="s">
        <v>95</v>
      </c>
      <c r="E76" s="181"/>
      <c r="F76" s="167" t="str">
        <f>VLOOKUP(C76,'[2]Acha Air Sales Price List'!$B$1:$D$65536,3,FALSE)</f>
        <v>Stainless steel ring with embedded chain inlay</v>
      </c>
      <c r="G76" s="168">
        <v>100.99</v>
      </c>
      <c r="H76" s="169">
        <f t="shared" si="2"/>
        <v>605.94000000000005</v>
      </c>
      <c r="I76" s="170"/>
    </row>
    <row r="77" spans="1:9" s="171" customFormat="1" ht="13.5" customHeight="1" x14ac:dyDescent="0.2">
      <c r="A77" s="162"/>
      <c r="B77" s="163">
        <v>2</v>
      </c>
      <c r="C77" s="164" t="s">
        <v>100</v>
      </c>
      <c r="D77" s="180" t="s">
        <v>96</v>
      </c>
      <c r="E77" s="181"/>
      <c r="F77" s="167" t="str">
        <f>VLOOKUP(C77,'[2]Acha Air Sales Price List'!$B$1:$D$65536,3,FALSE)</f>
        <v>Stainless steel ring with embedded chain inlay</v>
      </c>
      <c r="G77" s="168">
        <v>100.99</v>
      </c>
      <c r="H77" s="169">
        <f t="shared" si="2"/>
        <v>201.98</v>
      </c>
      <c r="I77" s="170"/>
    </row>
    <row r="78" spans="1:9" s="171" customFormat="1" ht="13.5" customHeight="1" x14ac:dyDescent="0.2">
      <c r="A78" s="162"/>
      <c r="B78" s="163">
        <v>3</v>
      </c>
      <c r="C78" s="164" t="s">
        <v>101</v>
      </c>
      <c r="D78" s="180" t="s">
        <v>93</v>
      </c>
      <c r="E78" s="181"/>
      <c r="F78" s="167" t="str">
        <f>VLOOKUP(C78,'[2]Acha Air Sales Price List'!$B$1:$D$65536,3,FALSE)</f>
        <v>Stainless steel ring with lined sides</v>
      </c>
      <c r="G78" s="168">
        <v>39.520000000000003</v>
      </c>
      <c r="H78" s="169">
        <f t="shared" si="2"/>
        <v>118.56</v>
      </c>
      <c r="I78" s="170"/>
    </row>
    <row r="79" spans="1:9" s="171" customFormat="1" ht="13.5" customHeight="1" x14ac:dyDescent="0.2">
      <c r="A79" s="162"/>
      <c r="B79" s="163">
        <v>5</v>
      </c>
      <c r="C79" s="164" t="s">
        <v>101</v>
      </c>
      <c r="D79" s="180" t="s">
        <v>94</v>
      </c>
      <c r="E79" s="181"/>
      <c r="F79" s="167" t="str">
        <f>VLOOKUP(C79,'[2]Acha Air Sales Price List'!$B$1:$D$65536,3,FALSE)</f>
        <v>Stainless steel ring with lined sides</v>
      </c>
      <c r="G79" s="168">
        <v>39.520000000000003</v>
      </c>
      <c r="H79" s="169">
        <f t="shared" si="2"/>
        <v>197.6</v>
      </c>
      <c r="I79" s="170"/>
    </row>
    <row r="80" spans="1:9" s="171" customFormat="1" ht="13.5" customHeight="1" x14ac:dyDescent="0.2">
      <c r="A80" s="162"/>
      <c r="B80" s="163">
        <v>6</v>
      </c>
      <c r="C80" s="164" t="s">
        <v>102</v>
      </c>
      <c r="D80" s="180" t="s">
        <v>94</v>
      </c>
      <c r="E80" s="181"/>
      <c r="F80" s="167" t="str">
        <f>VLOOKUP(C80,'[2]Acha Air Sales Price List'!$B$1:$D$65536,3,FALSE)</f>
        <v>Stainless steel spinner ring with wave design</v>
      </c>
      <c r="G80" s="168">
        <v>65.86</v>
      </c>
      <c r="H80" s="169">
        <f t="shared" si="2"/>
        <v>395.16</v>
      </c>
      <c r="I80" s="170"/>
    </row>
    <row r="81" spans="1:9" s="171" customFormat="1" ht="13.5" customHeight="1" x14ac:dyDescent="0.2">
      <c r="A81" s="162"/>
      <c r="B81" s="163">
        <v>3</v>
      </c>
      <c r="C81" s="164" t="s">
        <v>102</v>
      </c>
      <c r="D81" s="180" t="s">
        <v>103</v>
      </c>
      <c r="E81" s="181"/>
      <c r="F81" s="167" t="str">
        <f>VLOOKUP(C81,'[2]Acha Air Sales Price List'!$B$1:$D$65536,3,FALSE)</f>
        <v>Stainless steel spinner ring with wave design</v>
      </c>
      <c r="G81" s="168">
        <v>65.86</v>
      </c>
      <c r="H81" s="169">
        <f t="shared" si="2"/>
        <v>197.58</v>
      </c>
      <c r="I81" s="170"/>
    </row>
    <row r="82" spans="1:9" s="171" customFormat="1" ht="13.5" customHeight="1" x14ac:dyDescent="0.2">
      <c r="A82" s="162"/>
      <c r="B82" s="163">
        <v>3</v>
      </c>
      <c r="C82" s="164" t="s">
        <v>102</v>
      </c>
      <c r="D82" s="180" t="s">
        <v>95</v>
      </c>
      <c r="E82" s="181"/>
      <c r="F82" s="167" t="str">
        <f>VLOOKUP(C82,'[2]Acha Air Sales Price List'!$B$1:$D$65536,3,FALSE)</f>
        <v>Stainless steel spinner ring with wave design</v>
      </c>
      <c r="G82" s="168">
        <v>65.86</v>
      </c>
      <c r="H82" s="169">
        <f t="shared" si="2"/>
        <v>197.58</v>
      </c>
      <c r="I82" s="170"/>
    </row>
    <row r="83" spans="1:9" s="171" customFormat="1" ht="13.5" customHeight="1" x14ac:dyDescent="0.2">
      <c r="A83" s="162"/>
      <c r="B83" s="163">
        <v>2</v>
      </c>
      <c r="C83" s="164" t="s">
        <v>102</v>
      </c>
      <c r="D83" s="180" t="s">
        <v>104</v>
      </c>
      <c r="E83" s="181"/>
      <c r="F83" s="167" t="str">
        <f>VLOOKUP(C83,'[2]Acha Air Sales Price List'!$B$1:$D$65536,3,FALSE)</f>
        <v>Stainless steel spinner ring with wave design</v>
      </c>
      <c r="G83" s="168">
        <v>65.86</v>
      </c>
      <c r="H83" s="169">
        <f t="shared" si="2"/>
        <v>131.72</v>
      </c>
      <c r="I83" s="170"/>
    </row>
    <row r="84" spans="1:9" s="171" customFormat="1" ht="13.5" customHeight="1" x14ac:dyDescent="0.2">
      <c r="A84" s="162"/>
      <c r="B84" s="163">
        <v>3</v>
      </c>
      <c r="C84" s="164" t="s">
        <v>105</v>
      </c>
      <c r="D84" s="180" t="s">
        <v>92</v>
      </c>
      <c r="E84" s="181"/>
      <c r="F84" s="167" t="str">
        <f>VLOOKUP(C84,'[2]Acha Air Sales Price List'!$B$1:$D$65536,3,FALSE)</f>
        <v>Stainless steel ring with 4 lines -high polish (flat surface)</v>
      </c>
      <c r="G84" s="168">
        <v>42.22</v>
      </c>
      <c r="H84" s="169">
        <f t="shared" si="2"/>
        <v>126.66</v>
      </c>
      <c r="I84" s="170"/>
    </row>
    <row r="85" spans="1:9" s="171" customFormat="1" ht="13.5" customHeight="1" x14ac:dyDescent="0.2">
      <c r="A85" s="162"/>
      <c r="B85" s="163">
        <v>4</v>
      </c>
      <c r="C85" s="164" t="s">
        <v>105</v>
      </c>
      <c r="D85" s="180" t="s">
        <v>93</v>
      </c>
      <c r="E85" s="181"/>
      <c r="F85" s="167" t="str">
        <f>VLOOKUP(C85,'[2]Acha Air Sales Price List'!$B$1:$D$65536,3,FALSE)</f>
        <v>Stainless steel ring with 4 lines -high polish (flat surface)</v>
      </c>
      <c r="G85" s="168">
        <v>42.22</v>
      </c>
      <c r="H85" s="169">
        <f t="shared" si="2"/>
        <v>168.88</v>
      </c>
      <c r="I85" s="170"/>
    </row>
    <row r="86" spans="1:9" s="171" customFormat="1" ht="13.5" customHeight="1" x14ac:dyDescent="0.2">
      <c r="A86" s="162"/>
      <c r="B86" s="163">
        <v>4</v>
      </c>
      <c r="C86" s="164" t="s">
        <v>105</v>
      </c>
      <c r="D86" s="180" t="s">
        <v>94</v>
      </c>
      <c r="E86" s="181"/>
      <c r="F86" s="167" t="str">
        <f>VLOOKUP(C86,'[2]Acha Air Sales Price List'!$B$1:$D$65536,3,FALSE)</f>
        <v>Stainless steel ring with 4 lines -high polish (flat surface)</v>
      </c>
      <c r="G86" s="168">
        <v>42.22</v>
      </c>
      <c r="H86" s="169">
        <f t="shared" si="2"/>
        <v>168.88</v>
      </c>
      <c r="I86" s="170"/>
    </row>
    <row r="87" spans="1:9" s="171" customFormat="1" ht="13.5" customHeight="1" x14ac:dyDescent="0.2">
      <c r="A87" s="162"/>
      <c r="B87" s="163">
        <v>4</v>
      </c>
      <c r="C87" s="164" t="s">
        <v>105</v>
      </c>
      <c r="D87" s="180" t="s">
        <v>95</v>
      </c>
      <c r="E87" s="181"/>
      <c r="F87" s="167" t="str">
        <f>VLOOKUP(C87,'[2]Acha Air Sales Price List'!$B$1:$D$65536,3,FALSE)</f>
        <v>Stainless steel ring with 4 lines -high polish (flat surface)</v>
      </c>
      <c r="G87" s="168">
        <v>42.22</v>
      </c>
      <c r="H87" s="169">
        <f t="shared" si="2"/>
        <v>168.88</v>
      </c>
      <c r="I87" s="170"/>
    </row>
    <row r="88" spans="1:9" s="171" customFormat="1" ht="13.5" customHeight="1" x14ac:dyDescent="0.2">
      <c r="A88" s="162"/>
      <c r="B88" s="163">
        <v>2</v>
      </c>
      <c r="C88" s="164" t="s">
        <v>105</v>
      </c>
      <c r="D88" s="180" t="s">
        <v>96</v>
      </c>
      <c r="E88" s="181"/>
      <c r="F88" s="167" t="str">
        <f>VLOOKUP(C88,'[2]Acha Air Sales Price List'!$B$1:$D$65536,3,FALSE)</f>
        <v>Stainless steel ring with 4 lines -high polish (flat surface)</v>
      </c>
      <c r="G88" s="168">
        <v>42.22</v>
      </c>
      <c r="H88" s="169">
        <f t="shared" si="2"/>
        <v>84.44</v>
      </c>
      <c r="I88" s="170"/>
    </row>
    <row r="89" spans="1:9" s="171" customFormat="1" ht="13.5" customHeight="1" x14ac:dyDescent="0.2">
      <c r="A89" s="162"/>
      <c r="B89" s="163">
        <v>2</v>
      </c>
      <c r="C89" s="164" t="s">
        <v>105</v>
      </c>
      <c r="D89" s="180" t="s">
        <v>106</v>
      </c>
      <c r="E89" s="181"/>
      <c r="F89" s="167" t="str">
        <f>VLOOKUP(C89,'[2]Acha Air Sales Price List'!$B$1:$D$65536,3,FALSE)</f>
        <v>Stainless steel ring with 4 lines -high polish (flat surface)</v>
      </c>
      <c r="G89" s="168">
        <v>42.22</v>
      </c>
      <c r="H89" s="169">
        <f t="shared" si="2"/>
        <v>84.44</v>
      </c>
      <c r="I89" s="170"/>
    </row>
    <row r="90" spans="1:9" s="171" customFormat="1" ht="13.5" customHeight="1" x14ac:dyDescent="0.2">
      <c r="A90" s="162"/>
      <c r="B90" s="163">
        <v>2</v>
      </c>
      <c r="C90" s="164" t="s">
        <v>105</v>
      </c>
      <c r="D90" s="180" t="s">
        <v>98</v>
      </c>
      <c r="E90" s="181"/>
      <c r="F90" s="167" t="str">
        <f>VLOOKUP(C90,'[2]Acha Air Sales Price List'!$B$1:$D$65536,3,FALSE)</f>
        <v>Stainless steel ring with 4 lines -high polish (flat surface)</v>
      </c>
      <c r="G90" s="168">
        <v>42.22</v>
      </c>
      <c r="H90" s="169">
        <f t="shared" si="2"/>
        <v>84.44</v>
      </c>
      <c r="I90" s="170"/>
    </row>
    <row r="91" spans="1:9" s="171" customFormat="1" ht="13.5" customHeight="1" x14ac:dyDescent="0.2">
      <c r="A91" s="162"/>
      <c r="B91" s="163">
        <v>2</v>
      </c>
      <c r="C91" s="164" t="s">
        <v>107</v>
      </c>
      <c r="D91" s="165" t="s">
        <v>91</v>
      </c>
      <c r="E91" s="166"/>
      <c r="F91" s="167" t="str">
        <f>VLOOKUP(C91,'[2]Acha Air Sales Price List'!$B$1:$D$65536,3,FALSE)</f>
        <v>Black stainless steel engravable 3-ribbed ring (matte with high-polish central band)</v>
      </c>
      <c r="G91" s="168">
        <v>63.84</v>
      </c>
      <c r="H91" s="169">
        <f t="shared" si="2"/>
        <v>127.68</v>
      </c>
      <c r="I91" s="170"/>
    </row>
    <row r="92" spans="1:9" s="171" customFormat="1" ht="13.5" customHeight="1" x14ac:dyDescent="0.2">
      <c r="A92" s="162"/>
      <c r="B92" s="163">
        <v>4</v>
      </c>
      <c r="C92" s="164" t="s">
        <v>107</v>
      </c>
      <c r="D92" s="165" t="s">
        <v>108</v>
      </c>
      <c r="E92" s="166"/>
      <c r="F92" s="167" t="str">
        <f>VLOOKUP(C92,'[2]Acha Air Sales Price List'!$B$1:$D$65536,3,FALSE)</f>
        <v>Black stainless steel engravable 3-ribbed ring (matte with high-polish central band)</v>
      </c>
      <c r="G92" s="168">
        <v>63.84</v>
      </c>
      <c r="H92" s="169">
        <f t="shared" si="2"/>
        <v>255.36</v>
      </c>
      <c r="I92" s="170"/>
    </row>
    <row r="93" spans="1:9" s="171" customFormat="1" ht="13.5" customHeight="1" x14ac:dyDescent="0.2">
      <c r="A93" s="162"/>
      <c r="B93" s="163">
        <v>4</v>
      </c>
      <c r="C93" s="164" t="s">
        <v>107</v>
      </c>
      <c r="D93" s="165" t="s">
        <v>92</v>
      </c>
      <c r="E93" s="166"/>
      <c r="F93" s="167" t="str">
        <f>VLOOKUP(C93,'[2]Acha Air Sales Price List'!$B$1:$D$65536,3,FALSE)</f>
        <v>Black stainless steel engravable 3-ribbed ring (matte with high-polish central band)</v>
      </c>
      <c r="G93" s="168">
        <v>63.84</v>
      </c>
      <c r="H93" s="169">
        <f t="shared" si="2"/>
        <v>255.36</v>
      </c>
      <c r="I93" s="170"/>
    </row>
    <row r="94" spans="1:9" s="171" customFormat="1" ht="13.5" customHeight="1" x14ac:dyDescent="0.2">
      <c r="A94" s="162"/>
      <c r="B94" s="163">
        <v>6</v>
      </c>
      <c r="C94" s="164" t="s">
        <v>107</v>
      </c>
      <c r="D94" s="165" t="s">
        <v>93</v>
      </c>
      <c r="E94" s="166"/>
      <c r="F94" s="167" t="str">
        <f>VLOOKUP(C94,'[2]Acha Air Sales Price List'!$B$1:$D$65536,3,FALSE)</f>
        <v>Black stainless steel engravable 3-ribbed ring (matte with high-polish central band)</v>
      </c>
      <c r="G94" s="168">
        <v>63.84</v>
      </c>
      <c r="H94" s="169">
        <f t="shared" si="2"/>
        <v>383.04</v>
      </c>
      <c r="I94" s="170"/>
    </row>
    <row r="95" spans="1:9" s="171" customFormat="1" ht="13.5" customHeight="1" x14ac:dyDescent="0.2">
      <c r="A95" s="162"/>
      <c r="B95" s="163">
        <v>4</v>
      </c>
      <c r="C95" s="164" t="s">
        <v>107</v>
      </c>
      <c r="D95" s="165" t="s">
        <v>94</v>
      </c>
      <c r="E95" s="166"/>
      <c r="F95" s="167" t="str">
        <f>VLOOKUP(C95,'[2]Acha Air Sales Price List'!$B$1:$D$65536,3,FALSE)</f>
        <v>Black stainless steel engravable 3-ribbed ring (matte with high-polish central band)</v>
      </c>
      <c r="G95" s="168">
        <v>63.84</v>
      </c>
      <c r="H95" s="169">
        <f t="shared" si="2"/>
        <v>255.36</v>
      </c>
      <c r="I95" s="170"/>
    </row>
    <row r="96" spans="1:9" s="171" customFormat="1" ht="13.5" customHeight="1" x14ac:dyDescent="0.2">
      <c r="A96" s="162"/>
      <c r="B96" s="163">
        <v>4</v>
      </c>
      <c r="C96" s="164" t="s">
        <v>107</v>
      </c>
      <c r="D96" s="165" t="s">
        <v>95</v>
      </c>
      <c r="E96" s="166"/>
      <c r="F96" s="167" t="str">
        <f>VLOOKUP(C96,'[2]Acha Air Sales Price List'!$B$1:$D$65536,3,FALSE)</f>
        <v>Black stainless steel engravable 3-ribbed ring (matte with high-polish central band)</v>
      </c>
      <c r="G96" s="168">
        <v>63.84</v>
      </c>
      <c r="H96" s="169">
        <f t="shared" si="2"/>
        <v>255.36</v>
      </c>
      <c r="I96" s="170"/>
    </row>
    <row r="97" spans="1:9" s="171" customFormat="1" ht="13.5" customHeight="1" x14ac:dyDescent="0.2">
      <c r="A97" s="162"/>
      <c r="B97" s="163">
        <v>5</v>
      </c>
      <c r="C97" s="164" t="s">
        <v>107</v>
      </c>
      <c r="D97" s="165" t="s">
        <v>96</v>
      </c>
      <c r="E97" s="166"/>
      <c r="F97" s="167" t="str">
        <f>VLOOKUP(C97,'[2]Acha Air Sales Price List'!$B$1:$D$65536,3,FALSE)</f>
        <v>Black stainless steel engravable 3-ribbed ring (matte with high-polish central band)</v>
      </c>
      <c r="G97" s="168">
        <v>63.84</v>
      </c>
      <c r="H97" s="169">
        <f t="shared" si="2"/>
        <v>319.2</v>
      </c>
      <c r="I97" s="170"/>
    </row>
    <row r="98" spans="1:9" s="171" customFormat="1" ht="13.5" customHeight="1" x14ac:dyDescent="0.2">
      <c r="A98" s="162"/>
      <c r="B98" s="163">
        <v>2</v>
      </c>
      <c r="C98" s="164" t="s">
        <v>107</v>
      </c>
      <c r="D98" s="165" t="s">
        <v>97</v>
      </c>
      <c r="E98" s="166"/>
      <c r="F98" s="167" t="str">
        <f>VLOOKUP(C98,'[2]Acha Air Sales Price List'!$B$1:$D$65536,3,FALSE)</f>
        <v>Black stainless steel engravable 3-ribbed ring (matte with high-polish central band)</v>
      </c>
      <c r="G98" s="168">
        <v>63.84</v>
      </c>
      <c r="H98" s="169">
        <f t="shared" ref="H98:H126" si="3">ROUND(IF(ISNUMBER(B98), G98*B98, 0),5)</f>
        <v>127.68</v>
      </c>
      <c r="I98" s="170"/>
    </row>
    <row r="99" spans="1:9" s="171" customFormat="1" ht="13.5" customHeight="1" x14ac:dyDescent="0.2">
      <c r="A99" s="162"/>
      <c r="B99" s="163">
        <v>2</v>
      </c>
      <c r="C99" s="164" t="s">
        <v>107</v>
      </c>
      <c r="D99" s="165" t="s">
        <v>98</v>
      </c>
      <c r="E99" s="166"/>
      <c r="F99" s="167" t="str">
        <f>VLOOKUP(C99,'[2]Acha Air Sales Price List'!$B$1:$D$65536,3,FALSE)</f>
        <v>Black stainless steel engravable 3-ribbed ring (matte with high-polish central band)</v>
      </c>
      <c r="G99" s="168">
        <v>63.84</v>
      </c>
      <c r="H99" s="169">
        <f t="shared" si="3"/>
        <v>127.68</v>
      </c>
      <c r="I99" s="170"/>
    </row>
    <row r="100" spans="1:9" s="171" customFormat="1" ht="13.5" customHeight="1" x14ac:dyDescent="0.2">
      <c r="A100" s="162"/>
      <c r="B100" s="163">
        <v>2</v>
      </c>
      <c r="C100" s="164" t="s">
        <v>107</v>
      </c>
      <c r="D100" s="165" t="s">
        <v>109</v>
      </c>
      <c r="E100" s="166"/>
      <c r="F100" s="167" t="str">
        <f>VLOOKUP(C100,'[2]Acha Air Sales Price List'!$B$1:$D$65536,3,FALSE)</f>
        <v>Black stainless steel engravable 3-ribbed ring (matte with high-polish central band)</v>
      </c>
      <c r="G100" s="168">
        <v>63.84</v>
      </c>
      <c r="H100" s="169">
        <f t="shared" si="3"/>
        <v>127.68</v>
      </c>
      <c r="I100" s="170"/>
    </row>
    <row r="101" spans="1:9" s="171" customFormat="1" ht="13.5" customHeight="1" x14ac:dyDescent="0.2">
      <c r="A101" s="162"/>
      <c r="B101" s="163">
        <v>2</v>
      </c>
      <c r="C101" s="164" t="s">
        <v>110</v>
      </c>
      <c r="D101" s="165" t="s">
        <v>92</v>
      </c>
      <c r="E101" s="166"/>
      <c r="F101" s="167" t="str">
        <f>VLOOKUP(C101,'[2]Acha Air Sales Price List'!$B$1:$D$65536,3,FALSE)</f>
        <v>Black anodized stainless steel high polished 4 ribbed ring</v>
      </c>
      <c r="G101" s="168">
        <v>56.41</v>
      </c>
      <c r="H101" s="169">
        <f t="shared" si="3"/>
        <v>112.82</v>
      </c>
      <c r="I101" s="170"/>
    </row>
    <row r="102" spans="1:9" s="171" customFormat="1" ht="13.5" customHeight="1" x14ac:dyDescent="0.2">
      <c r="A102" s="162"/>
      <c r="B102" s="163">
        <v>6</v>
      </c>
      <c r="C102" s="164" t="s">
        <v>110</v>
      </c>
      <c r="D102" s="165" t="s">
        <v>93</v>
      </c>
      <c r="E102" s="166"/>
      <c r="F102" s="167" t="str">
        <f>VLOOKUP(C102,'[2]Acha Air Sales Price List'!$B$1:$D$65536,3,FALSE)</f>
        <v>Black anodized stainless steel high polished 4 ribbed ring</v>
      </c>
      <c r="G102" s="168">
        <v>56.41</v>
      </c>
      <c r="H102" s="169">
        <f t="shared" si="3"/>
        <v>338.46</v>
      </c>
      <c r="I102" s="170"/>
    </row>
    <row r="103" spans="1:9" s="171" customFormat="1" ht="13.5" customHeight="1" x14ac:dyDescent="0.2">
      <c r="A103" s="162"/>
      <c r="B103" s="163">
        <v>5</v>
      </c>
      <c r="C103" s="164" t="s">
        <v>110</v>
      </c>
      <c r="D103" s="165" t="s">
        <v>94</v>
      </c>
      <c r="E103" s="166"/>
      <c r="F103" s="167" t="str">
        <f>VLOOKUP(C103,'[2]Acha Air Sales Price List'!$B$1:$D$65536,3,FALSE)</f>
        <v>Black anodized stainless steel high polished 4 ribbed ring</v>
      </c>
      <c r="G103" s="168">
        <v>56.41</v>
      </c>
      <c r="H103" s="169">
        <f t="shared" si="3"/>
        <v>282.05</v>
      </c>
      <c r="I103" s="170"/>
    </row>
    <row r="104" spans="1:9" s="171" customFormat="1" ht="13.5" customHeight="1" x14ac:dyDescent="0.2">
      <c r="A104" s="162"/>
      <c r="B104" s="163">
        <v>4</v>
      </c>
      <c r="C104" s="164" t="s">
        <v>110</v>
      </c>
      <c r="D104" s="165" t="s">
        <v>95</v>
      </c>
      <c r="E104" s="166"/>
      <c r="F104" s="167" t="str">
        <f>VLOOKUP(C104,'[2]Acha Air Sales Price List'!$B$1:$D$65536,3,FALSE)</f>
        <v>Black anodized stainless steel high polished 4 ribbed ring</v>
      </c>
      <c r="G104" s="168">
        <v>56.41</v>
      </c>
      <c r="H104" s="169">
        <f t="shared" si="3"/>
        <v>225.64</v>
      </c>
      <c r="I104" s="170"/>
    </row>
    <row r="105" spans="1:9" s="171" customFormat="1" ht="13.5" customHeight="1" x14ac:dyDescent="0.2">
      <c r="A105" s="162"/>
      <c r="B105" s="163">
        <v>4</v>
      </c>
      <c r="C105" s="164" t="s">
        <v>110</v>
      </c>
      <c r="D105" s="165" t="s">
        <v>96</v>
      </c>
      <c r="E105" s="166"/>
      <c r="F105" s="167" t="str">
        <f>VLOOKUP(C105,'[2]Acha Air Sales Price List'!$B$1:$D$65536,3,FALSE)</f>
        <v>Black anodized stainless steel high polished 4 ribbed ring</v>
      </c>
      <c r="G105" s="168">
        <v>56.41</v>
      </c>
      <c r="H105" s="169">
        <f t="shared" si="3"/>
        <v>225.64</v>
      </c>
      <c r="I105" s="170"/>
    </row>
    <row r="106" spans="1:9" s="171" customFormat="1" ht="13.5" customHeight="1" x14ac:dyDescent="0.2">
      <c r="A106" s="162"/>
      <c r="B106" s="163">
        <v>2</v>
      </c>
      <c r="C106" s="164" t="s">
        <v>110</v>
      </c>
      <c r="D106" s="165" t="s">
        <v>97</v>
      </c>
      <c r="E106" s="166"/>
      <c r="F106" s="167" t="str">
        <f>VLOOKUP(C106,'[2]Acha Air Sales Price List'!$B$1:$D$65536,3,FALSE)</f>
        <v>Black anodized stainless steel high polished 4 ribbed ring</v>
      </c>
      <c r="G106" s="168">
        <v>56.41</v>
      </c>
      <c r="H106" s="169">
        <f t="shared" si="3"/>
        <v>112.82</v>
      </c>
      <c r="I106" s="170"/>
    </row>
    <row r="107" spans="1:9" s="171" customFormat="1" ht="13.5" customHeight="1" x14ac:dyDescent="0.2">
      <c r="A107" s="162"/>
      <c r="B107" s="163">
        <v>3</v>
      </c>
      <c r="C107" s="164" t="s">
        <v>110</v>
      </c>
      <c r="D107" s="165" t="s">
        <v>111</v>
      </c>
      <c r="E107" s="166"/>
      <c r="F107" s="167" t="str">
        <f>VLOOKUP(C107,'[2]Acha Air Sales Price List'!$B$1:$D$65536,3,FALSE)</f>
        <v>Black anodized stainless steel high polished 4 ribbed ring</v>
      </c>
      <c r="G107" s="168">
        <v>56.41</v>
      </c>
      <c r="H107" s="169">
        <f t="shared" si="3"/>
        <v>169.23</v>
      </c>
      <c r="I107" s="170"/>
    </row>
    <row r="108" spans="1:9" s="171" customFormat="1" ht="13.5" customHeight="1" x14ac:dyDescent="0.2">
      <c r="A108" s="162"/>
      <c r="B108" s="163">
        <v>4</v>
      </c>
      <c r="C108" s="164" t="s">
        <v>112</v>
      </c>
      <c r="D108" s="165" t="s">
        <v>93</v>
      </c>
      <c r="E108" s="166"/>
      <c r="F108" s="167" t="s">
        <v>113</v>
      </c>
      <c r="G108" s="168">
        <v>63.8</v>
      </c>
      <c r="H108" s="169">
        <f t="shared" si="3"/>
        <v>255.2</v>
      </c>
      <c r="I108" s="170"/>
    </row>
    <row r="109" spans="1:9" s="171" customFormat="1" ht="13.5" customHeight="1" x14ac:dyDescent="0.2">
      <c r="A109" s="162"/>
      <c r="B109" s="163">
        <v>4</v>
      </c>
      <c r="C109" s="164" t="s">
        <v>112</v>
      </c>
      <c r="D109" s="165" t="s">
        <v>94</v>
      </c>
      <c r="E109" s="166"/>
      <c r="F109" s="167" t="s">
        <v>113</v>
      </c>
      <c r="G109" s="168">
        <v>63.8</v>
      </c>
      <c r="H109" s="169">
        <f t="shared" si="3"/>
        <v>255.2</v>
      </c>
      <c r="I109" s="170"/>
    </row>
    <row r="110" spans="1:9" s="171" customFormat="1" ht="13.5" customHeight="1" x14ac:dyDescent="0.2">
      <c r="A110" s="162"/>
      <c r="B110" s="163">
        <v>6</v>
      </c>
      <c r="C110" s="164" t="s">
        <v>112</v>
      </c>
      <c r="D110" s="165" t="s">
        <v>95</v>
      </c>
      <c r="E110" s="166"/>
      <c r="F110" s="167" t="s">
        <v>113</v>
      </c>
      <c r="G110" s="168">
        <v>63.8</v>
      </c>
      <c r="H110" s="169">
        <f t="shared" si="3"/>
        <v>382.8</v>
      </c>
      <c r="I110" s="170"/>
    </row>
    <row r="111" spans="1:9" s="171" customFormat="1" ht="13.5" customHeight="1" thickBot="1" x14ac:dyDescent="0.25">
      <c r="A111" s="162"/>
      <c r="B111" s="182">
        <v>4</v>
      </c>
      <c r="C111" s="183" t="s">
        <v>112</v>
      </c>
      <c r="D111" s="184" t="s">
        <v>96</v>
      </c>
      <c r="E111" s="185"/>
      <c r="F111" s="186" t="s">
        <v>113</v>
      </c>
      <c r="G111" s="187">
        <v>63.8</v>
      </c>
      <c r="H111" s="188">
        <f t="shared" si="3"/>
        <v>255.2</v>
      </c>
      <c r="I111" s="170"/>
    </row>
    <row r="112" spans="1:9" ht="12.4" hidden="1" customHeight="1" x14ac:dyDescent="0.2">
      <c r="A112" s="13"/>
      <c r="B112" s="1"/>
      <c r="C112" s="38"/>
      <c r="D112" s="118"/>
      <c r="E112" s="119"/>
      <c r="F112" s="43" t="str">
        <f>VLOOKUP(C112,'[2]Acha Air Sales Price List'!$B$1:$D$65536,3,FALSE)</f>
        <v>first line keep open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 x14ac:dyDescent="0.2">
      <c r="A113" s="13"/>
      <c r="B113" s="1"/>
      <c r="C113" s="36"/>
      <c r="D113" s="118"/>
      <c r="E113" s="119"/>
      <c r="F113" s="43" t="str">
        <f>VLOOKUP(C113,'[2]Acha Air Sales Price List'!$B$1:$D$65536,3,FALSE)</f>
        <v>first line keep open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 x14ac:dyDescent="0.2">
      <c r="A114" s="13"/>
      <c r="B114" s="1"/>
      <c r="C114" s="36"/>
      <c r="D114" s="118"/>
      <c r="E114" s="119"/>
      <c r="F114" s="43" t="str">
        <f>VLOOKUP(C114,'[2]Acha Air Sales Price List'!$B$1:$D$65536,3,FALSE)</f>
        <v>first line keep open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 x14ac:dyDescent="0.2">
      <c r="A115" s="13"/>
      <c r="B115" s="1"/>
      <c r="C115" s="36"/>
      <c r="D115" s="118"/>
      <c r="E115" s="119"/>
      <c r="F115" s="43" t="str">
        <f>VLOOKUP(C115,'[2]Acha Air Sales Price List'!$B$1:$D$65536,3,FALSE)</f>
        <v>first line keep open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 x14ac:dyDescent="0.2">
      <c r="A116" s="13"/>
      <c r="B116" s="1"/>
      <c r="C116" s="36"/>
      <c r="D116" s="118"/>
      <c r="E116" s="119"/>
      <c r="F116" s="43" t="str">
        <f>VLOOKUP(C116,'[2]Acha Air Sales Price List'!$B$1:$D$65536,3,FALSE)</f>
        <v>first line keep open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 x14ac:dyDescent="0.2">
      <c r="A117" s="13"/>
      <c r="B117" s="1"/>
      <c r="C117" s="36"/>
      <c r="D117" s="118"/>
      <c r="E117" s="119"/>
      <c r="F117" s="43" t="str">
        <f>VLOOKUP(C117,'[2]Acha Air Sales Price List'!$B$1:$D$65536,3,FALSE)</f>
        <v>first line keep open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 x14ac:dyDescent="0.2">
      <c r="A118" s="13"/>
      <c r="B118" s="1"/>
      <c r="C118" s="36"/>
      <c r="D118" s="118"/>
      <c r="E118" s="119"/>
      <c r="F118" s="43" t="str">
        <f>VLOOKUP(C118,'[2]Acha Air Sales Price List'!$B$1:$D$65536,3,FALSE)</f>
        <v>first line keep open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 x14ac:dyDescent="0.2">
      <c r="A119" s="13"/>
      <c r="B119" s="1"/>
      <c r="C119" s="36"/>
      <c r="D119" s="118"/>
      <c r="E119" s="119"/>
      <c r="F119" s="43" t="str">
        <f>VLOOKUP(C119,'[2]Acha Air Sales Price List'!$B$1:$D$65536,3,FALSE)</f>
        <v>first line keep open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 x14ac:dyDescent="0.2">
      <c r="A120" s="13"/>
      <c r="B120" s="1"/>
      <c r="C120" s="36"/>
      <c r="D120" s="118"/>
      <c r="E120" s="119"/>
      <c r="F120" s="43" t="str">
        <f>VLOOKUP(C120,'[2]Acha Air Sales Price List'!$B$1:$D$65536,3,FALSE)</f>
        <v>first line keep open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 x14ac:dyDescent="0.2">
      <c r="A121" s="13"/>
      <c r="B121" s="1"/>
      <c r="C121" s="36"/>
      <c r="D121" s="118"/>
      <c r="E121" s="119"/>
      <c r="F121" s="43" t="str">
        <f>VLOOKUP(C121,'[2]Acha Air Sales Price List'!$B$1:$D$65536,3,FALSE)</f>
        <v>first line keep open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 x14ac:dyDescent="0.2">
      <c r="A122" s="13"/>
      <c r="B122" s="1"/>
      <c r="C122" s="36"/>
      <c r="D122" s="118"/>
      <c r="E122" s="119"/>
      <c r="F122" s="43" t="str">
        <f>VLOOKUP(C122,'[2]Acha Air Sales Price List'!$B$1:$D$65536,3,FALSE)</f>
        <v>first line keep open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 x14ac:dyDescent="0.2">
      <c r="A123" s="13"/>
      <c r="B123" s="1"/>
      <c r="C123" s="36"/>
      <c r="D123" s="118"/>
      <c r="E123" s="119"/>
      <c r="F123" s="43" t="str">
        <f>VLOOKUP(C123,'[2]Acha Air Sales Price List'!$B$1:$D$65536,3,FALSE)</f>
        <v>first line keep open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 x14ac:dyDescent="0.2">
      <c r="A124" s="13"/>
      <c r="B124" s="1"/>
      <c r="C124" s="36"/>
      <c r="D124" s="118"/>
      <c r="E124" s="119"/>
      <c r="F124" s="43" t="str">
        <f>VLOOKUP(C124,'[2]Acha Air Sales Price List'!$B$1:$D$65536,3,FALSE)</f>
        <v>first line keep open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 x14ac:dyDescent="0.2">
      <c r="A125" s="13"/>
      <c r="B125" s="1"/>
      <c r="C125" s="36"/>
      <c r="D125" s="118"/>
      <c r="E125" s="119"/>
      <c r="F125" s="43" t="str">
        <f>VLOOKUP(C125,'[2]Acha Air Sales Price List'!$B$1:$D$65536,3,FALSE)</f>
        <v>first line keep open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 x14ac:dyDescent="0.2">
      <c r="A126" s="13"/>
      <c r="B126" s="1"/>
      <c r="C126" s="37"/>
      <c r="D126" s="118"/>
      <c r="E126" s="119"/>
      <c r="F126" s="43" t="str">
        <f>VLOOKUP(C126,'[2]Acha Air Sales Price List'!$B$1:$D$65536,3,FALSE)</f>
        <v>first line keep open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 x14ac:dyDescent="0.2">
      <c r="A127" s="13"/>
      <c r="B127" s="1"/>
      <c r="C127" s="36"/>
      <c r="D127" s="118"/>
      <c r="E127" s="119"/>
      <c r="F127" s="43" t="str">
        <f>VLOOKUP(C127,'[2]Acha Air Sales Price List'!$B$1:$D$65536,3,FALSE)</f>
        <v>first line keep open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 x14ac:dyDescent="0.2">
      <c r="A128" s="13"/>
      <c r="B128" s="1"/>
      <c r="C128" s="36"/>
      <c r="D128" s="118"/>
      <c r="E128" s="119"/>
      <c r="F128" s="43" t="str">
        <f>VLOOKUP(C128,'[2]Acha Air Sales Price List'!$B$1:$D$65536,3,FALSE)</f>
        <v>first line keep open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 x14ac:dyDescent="0.2">
      <c r="A129" s="13"/>
      <c r="B129" s="1"/>
      <c r="C129" s="36"/>
      <c r="D129" s="118"/>
      <c r="E129" s="119"/>
      <c r="F129" s="43" t="str">
        <f>VLOOKUP(C129,'[2]Acha Air Sales Price List'!$B$1:$D$65536,3,FALSE)</f>
        <v>first line keep open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 x14ac:dyDescent="0.2">
      <c r="A130" s="13"/>
      <c r="B130" s="1"/>
      <c r="C130" s="36"/>
      <c r="D130" s="118"/>
      <c r="E130" s="119"/>
      <c r="F130" s="43" t="str">
        <f>VLOOKUP(C130,'[2]Acha Air Sales Price List'!$B$1:$D$65536,3,FALSE)</f>
        <v>first line keep open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 x14ac:dyDescent="0.2">
      <c r="A131" s="13"/>
      <c r="B131" s="1"/>
      <c r="C131" s="36"/>
      <c r="D131" s="118"/>
      <c r="E131" s="119"/>
      <c r="F131" s="43" t="str">
        <f>VLOOKUP(C131,'[2]Acha Air Sales Price List'!$B$1:$D$65536,3,FALSE)</f>
        <v>first line keep open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 x14ac:dyDescent="0.2">
      <c r="A132" s="13"/>
      <c r="B132" s="1"/>
      <c r="C132" s="36"/>
      <c r="D132" s="118"/>
      <c r="E132" s="119"/>
      <c r="F132" s="43" t="str">
        <f>VLOOKUP(C132,'[2]Acha Air Sales Price List'!$B$1:$D$65536,3,FALSE)</f>
        <v>first line keep open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 x14ac:dyDescent="0.2">
      <c r="A133" s="13"/>
      <c r="B133" s="1"/>
      <c r="C133" s="36"/>
      <c r="D133" s="118"/>
      <c r="E133" s="119"/>
      <c r="F133" s="43" t="str">
        <f>VLOOKUP(C133,'[2]Acha Air Sales Price List'!$B$1:$D$65536,3,FALSE)</f>
        <v>first line keep open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 x14ac:dyDescent="0.2">
      <c r="A134" s="13"/>
      <c r="B134" s="1"/>
      <c r="C134" s="36"/>
      <c r="D134" s="118"/>
      <c r="E134" s="119"/>
      <c r="F134" s="43" t="str">
        <f>VLOOKUP(C134,'[2]Acha Air Sales Price List'!$B$1:$D$65536,3,FALSE)</f>
        <v>first line keep open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 x14ac:dyDescent="0.2">
      <c r="A135" s="13"/>
      <c r="B135" s="1"/>
      <c r="C135" s="36"/>
      <c r="D135" s="118"/>
      <c r="E135" s="119"/>
      <c r="F135" s="43" t="str">
        <f>VLOOKUP(C135,'[2]Acha Air Sales Price List'!$B$1:$D$65536,3,FALSE)</f>
        <v>first line keep open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 x14ac:dyDescent="0.2">
      <c r="A136" s="13"/>
      <c r="B136" s="1"/>
      <c r="C136" s="36"/>
      <c r="D136" s="118"/>
      <c r="E136" s="119"/>
      <c r="F136" s="43" t="str">
        <f>VLOOKUP(C136,'[2]Acha Air Sales Price List'!$B$1:$D$65536,3,FALSE)</f>
        <v>first line keep open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 x14ac:dyDescent="0.2">
      <c r="A137" s="13"/>
      <c r="B137" s="1"/>
      <c r="C137" s="36"/>
      <c r="D137" s="118"/>
      <c r="E137" s="119"/>
      <c r="F137" s="43" t="str">
        <f>VLOOKUP(C137,'[2]Acha Air Sales Price List'!$B$1:$D$65536,3,FALSE)</f>
        <v>first line keep open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 x14ac:dyDescent="0.2">
      <c r="A138" s="13"/>
      <c r="B138" s="1"/>
      <c r="C138" s="36"/>
      <c r="D138" s="118"/>
      <c r="E138" s="119"/>
      <c r="F138" s="43" t="str">
        <f>VLOOKUP(C138,'[2]Acha Air Sales Price List'!$B$1:$D$65536,3,FALSE)</f>
        <v>first line keep open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 x14ac:dyDescent="0.2">
      <c r="A139" s="13"/>
      <c r="B139" s="1"/>
      <c r="C139" s="36"/>
      <c r="D139" s="118"/>
      <c r="E139" s="119"/>
      <c r="F139" s="43" t="str">
        <f>VLOOKUP(C139,'[2]Acha Air Sales Price List'!$B$1:$D$65536,3,FALSE)</f>
        <v>first line keep open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 x14ac:dyDescent="0.2">
      <c r="A140" s="13"/>
      <c r="B140" s="1"/>
      <c r="C140" s="36"/>
      <c r="D140" s="118"/>
      <c r="E140" s="119"/>
      <c r="F140" s="43" t="str">
        <f>VLOOKUP(C140,'[2]Acha Air Sales Price List'!$B$1:$D$65536,3,FALSE)</f>
        <v>first line keep open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 x14ac:dyDescent="0.2">
      <c r="A141" s="13"/>
      <c r="B141" s="1"/>
      <c r="C141" s="36"/>
      <c r="D141" s="118"/>
      <c r="E141" s="119"/>
      <c r="F141" s="43" t="str">
        <f>VLOOKUP(C141,'[2]Acha Air Sales Price List'!$B$1:$D$65536,3,FALSE)</f>
        <v>first line keep open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 x14ac:dyDescent="0.2">
      <c r="A142" s="13"/>
      <c r="B142" s="1"/>
      <c r="C142" s="36"/>
      <c r="D142" s="118"/>
      <c r="E142" s="119"/>
      <c r="F142" s="43" t="str">
        <f>VLOOKUP(C142,'[2]Acha Air Sales Price List'!$B$1:$D$65536,3,FALSE)</f>
        <v>first line keep open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 x14ac:dyDescent="0.2">
      <c r="A143" s="13"/>
      <c r="B143" s="1"/>
      <c r="C143" s="36"/>
      <c r="D143" s="118"/>
      <c r="E143" s="119"/>
      <c r="F143" s="43" t="str">
        <f>VLOOKUP(C143,'[2]Acha Air Sales Price List'!$B$1:$D$65536,3,FALSE)</f>
        <v>first line keep open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 x14ac:dyDescent="0.2">
      <c r="A144" s="13"/>
      <c r="B144" s="1"/>
      <c r="C144" s="36"/>
      <c r="D144" s="118"/>
      <c r="E144" s="119"/>
      <c r="F144" s="43" t="str">
        <f>VLOOKUP(C144,'[2]Acha Air Sales Price List'!$B$1:$D$65536,3,FALSE)</f>
        <v>first line keep open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 x14ac:dyDescent="0.2">
      <c r="A145" s="13"/>
      <c r="B145" s="1"/>
      <c r="C145" s="36"/>
      <c r="D145" s="118"/>
      <c r="E145" s="119"/>
      <c r="F145" s="43" t="str">
        <f>VLOOKUP(C145,'[2]Acha Air Sales Price List'!$B$1:$D$65536,3,FALSE)</f>
        <v>first line keep open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 x14ac:dyDescent="0.2">
      <c r="A146" s="13"/>
      <c r="B146" s="1"/>
      <c r="C146" s="36"/>
      <c r="D146" s="118"/>
      <c r="E146" s="119"/>
      <c r="F146" s="43" t="str">
        <f>VLOOKUP(C146,'[2]Acha Air Sales Price List'!$B$1:$D$65536,3,FALSE)</f>
        <v>first line keep open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 x14ac:dyDescent="0.2">
      <c r="A147" s="13"/>
      <c r="B147" s="1"/>
      <c r="C147" s="36"/>
      <c r="D147" s="118"/>
      <c r="E147" s="119"/>
      <c r="F147" s="43" t="str">
        <f>VLOOKUP(C147,'[2]Acha Air Sales Price List'!$B$1:$D$65536,3,FALSE)</f>
        <v>first line keep open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 x14ac:dyDescent="0.2">
      <c r="A148" s="13"/>
      <c r="B148" s="1"/>
      <c r="C148" s="36"/>
      <c r="D148" s="118"/>
      <c r="E148" s="119"/>
      <c r="F148" s="43" t="str">
        <f>VLOOKUP(C148,'[2]Acha Air Sales Price List'!$B$1:$D$65536,3,FALSE)</f>
        <v>first line keep open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 x14ac:dyDescent="0.2">
      <c r="A149" s="13"/>
      <c r="B149" s="1"/>
      <c r="C149" s="36"/>
      <c r="D149" s="118"/>
      <c r="E149" s="119"/>
      <c r="F149" s="43" t="str">
        <f>VLOOKUP(C149,'[2]Acha Air Sales Price List'!$B$1:$D$65536,3,FALSE)</f>
        <v>first line keep open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 x14ac:dyDescent="0.2">
      <c r="A150" s="13"/>
      <c r="B150" s="1"/>
      <c r="C150" s="37"/>
      <c r="D150" s="118"/>
      <c r="E150" s="119"/>
      <c r="F150" s="43" t="str">
        <f>VLOOKUP(C150,'[2]Acha Air Sales Price List'!$B$1:$D$65536,3,FALSE)</f>
        <v>first line keep open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 x14ac:dyDescent="0.2">
      <c r="A151" s="13"/>
      <c r="B151" s="1"/>
      <c r="C151" s="36"/>
      <c r="D151" s="118"/>
      <c r="E151" s="119"/>
      <c r="F151" s="43" t="str">
        <f>VLOOKUP(C151,'[2]Acha Air Sales Price List'!$B$1:$D$65536,3,FALSE)</f>
        <v>first line keep open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 x14ac:dyDescent="0.2">
      <c r="A152" s="13"/>
      <c r="B152" s="1"/>
      <c r="C152" s="36"/>
      <c r="D152" s="118"/>
      <c r="E152" s="119"/>
      <c r="F152" s="43" t="str">
        <f>VLOOKUP(C152,'[2]Acha Air Sales Price List'!$B$1:$D$65536,3,FALSE)</f>
        <v>first line keep open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 x14ac:dyDescent="0.2">
      <c r="A153" s="13"/>
      <c r="B153" s="1"/>
      <c r="C153" s="36"/>
      <c r="D153" s="118"/>
      <c r="E153" s="119"/>
      <c r="F153" s="43" t="str">
        <f>VLOOKUP(C153,'[2]Acha Air Sales Price List'!$B$1:$D$65536,3,FALSE)</f>
        <v>first line keep open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 x14ac:dyDescent="0.2">
      <c r="A154" s="13"/>
      <c r="B154" s="1"/>
      <c r="C154" s="36"/>
      <c r="D154" s="118"/>
      <c r="E154" s="119"/>
      <c r="F154" s="43" t="str">
        <f>VLOOKUP(C154,'[2]Acha Air Sales Price List'!$B$1:$D$65536,3,FALSE)</f>
        <v>first line keep open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 x14ac:dyDescent="0.2">
      <c r="A155" s="13"/>
      <c r="B155" s="1"/>
      <c r="C155" s="36"/>
      <c r="D155" s="118"/>
      <c r="E155" s="119"/>
      <c r="F155" s="43" t="str">
        <f>VLOOKUP(C155,'[2]Acha Air Sales Price List'!$B$1:$D$65536,3,FALSE)</f>
        <v>first line keep open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 x14ac:dyDescent="0.2">
      <c r="A156" s="13"/>
      <c r="B156" s="1"/>
      <c r="C156" s="36"/>
      <c r="D156" s="118"/>
      <c r="E156" s="119"/>
      <c r="F156" s="43" t="str">
        <f>VLOOKUP(C156,'[2]Acha Air Sales Price List'!$B$1:$D$65536,3,FALSE)</f>
        <v>first line keep open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 x14ac:dyDescent="0.2">
      <c r="A157" s="13"/>
      <c r="B157" s="1"/>
      <c r="C157" s="36"/>
      <c r="D157" s="118"/>
      <c r="E157" s="119"/>
      <c r="F157" s="43" t="str">
        <f>VLOOKUP(C157,'[2]Acha Air Sales Price List'!$B$1:$D$65536,3,FALSE)</f>
        <v>first line keep open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 x14ac:dyDescent="0.2">
      <c r="A158" s="13"/>
      <c r="B158" s="1"/>
      <c r="C158" s="36"/>
      <c r="D158" s="118"/>
      <c r="E158" s="119"/>
      <c r="F158" s="43" t="str">
        <f>VLOOKUP(C158,'[2]Acha Air Sales Price List'!$B$1:$D$65536,3,FALSE)</f>
        <v>first line keep open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 x14ac:dyDescent="0.2">
      <c r="A159" s="13"/>
      <c r="B159" s="1"/>
      <c r="C159" s="36"/>
      <c r="D159" s="118"/>
      <c r="E159" s="119"/>
      <c r="F159" s="43" t="str">
        <f>VLOOKUP(C159,'[2]Acha Air Sales Price List'!$B$1:$D$65536,3,FALSE)</f>
        <v>first line keep open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 x14ac:dyDescent="0.2">
      <c r="A160" s="13"/>
      <c r="B160" s="1"/>
      <c r="C160" s="36"/>
      <c r="D160" s="118"/>
      <c r="E160" s="119"/>
      <c r="F160" s="43" t="str">
        <f>VLOOKUP(C160,'[2]Acha Air Sales Price List'!$B$1:$D$65536,3,FALSE)</f>
        <v>first line keep open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 x14ac:dyDescent="0.2">
      <c r="A161" s="13"/>
      <c r="B161" s="1"/>
      <c r="C161" s="36"/>
      <c r="D161" s="118"/>
      <c r="E161" s="119"/>
      <c r="F161" s="43" t="str">
        <f>VLOOKUP(C161,'[2]Acha Air Sales Price List'!$B$1:$D$65536,3,FALSE)</f>
        <v>first line keep open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 x14ac:dyDescent="0.2">
      <c r="A162" s="13"/>
      <c r="B162" s="1"/>
      <c r="C162" s="36"/>
      <c r="D162" s="118"/>
      <c r="E162" s="119"/>
      <c r="F162" s="43" t="str">
        <f>VLOOKUP(C162,'[2]Acha Air Sales Price List'!$B$1:$D$65536,3,FALSE)</f>
        <v>first line keep open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 x14ac:dyDescent="0.2">
      <c r="A163" s="13"/>
      <c r="B163" s="1"/>
      <c r="C163" s="36"/>
      <c r="D163" s="118"/>
      <c r="E163" s="119"/>
      <c r="F163" s="43" t="str">
        <f>VLOOKUP(C163,'[2]Acha Air Sales Price List'!$B$1:$D$65536,3,FALSE)</f>
        <v>first line keep open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 x14ac:dyDescent="0.2">
      <c r="A164" s="13"/>
      <c r="B164" s="1"/>
      <c r="C164" s="36"/>
      <c r="D164" s="118"/>
      <c r="E164" s="119"/>
      <c r="F164" s="43" t="str">
        <f>VLOOKUP(C164,'[2]Acha Air Sales Price List'!$B$1:$D$65536,3,FALSE)</f>
        <v>first line keep open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 x14ac:dyDescent="0.2">
      <c r="A165" s="13"/>
      <c r="B165" s="1"/>
      <c r="C165" s="36"/>
      <c r="D165" s="118"/>
      <c r="E165" s="119"/>
      <c r="F165" s="43" t="str">
        <f>VLOOKUP(C165,'[2]Acha Air Sales Price List'!$B$1:$D$65536,3,FALSE)</f>
        <v>first line keep open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 x14ac:dyDescent="0.2">
      <c r="A166" s="13"/>
      <c r="B166" s="1"/>
      <c r="C166" s="36"/>
      <c r="D166" s="118"/>
      <c r="E166" s="119"/>
      <c r="F166" s="43" t="str">
        <f>VLOOKUP(C166,'[2]Acha Air Sales Price List'!$B$1:$D$65536,3,FALSE)</f>
        <v>first line keep open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 x14ac:dyDescent="0.2">
      <c r="A167" s="13"/>
      <c r="B167" s="1"/>
      <c r="C167" s="36"/>
      <c r="D167" s="118"/>
      <c r="E167" s="119"/>
      <c r="F167" s="43" t="str">
        <f>VLOOKUP(C167,'[2]Acha Air Sales Price List'!$B$1:$D$65536,3,FALSE)</f>
        <v>first line keep open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 x14ac:dyDescent="0.2">
      <c r="A168" s="13"/>
      <c r="B168" s="1"/>
      <c r="C168" s="36"/>
      <c r="D168" s="118"/>
      <c r="E168" s="119"/>
      <c r="F168" s="43" t="str">
        <f>VLOOKUP(C168,'[2]Acha Air Sales Price List'!$B$1:$D$65536,3,FALSE)</f>
        <v>first line keep open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 x14ac:dyDescent="0.2">
      <c r="A169" s="13"/>
      <c r="B169" s="1"/>
      <c r="C169" s="36"/>
      <c r="D169" s="118"/>
      <c r="E169" s="119"/>
      <c r="F169" s="43" t="str">
        <f>VLOOKUP(C169,'[2]Acha Air Sales Price List'!$B$1:$D$65536,3,FALSE)</f>
        <v>first line keep open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 x14ac:dyDescent="0.2">
      <c r="A170" s="13"/>
      <c r="B170" s="1"/>
      <c r="C170" s="36"/>
      <c r="D170" s="118"/>
      <c r="E170" s="119"/>
      <c r="F170" s="43" t="str">
        <f>VLOOKUP(C170,'[2]Acha Air Sales Price List'!$B$1:$D$65536,3,FALSE)</f>
        <v>first line keep open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 x14ac:dyDescent="0.2">
      <c r="A171" s="13"/>
      <c r="B171" s="1"/>
      <c r="C171" s="36"/>
      <c r="D171" s="118"/>
      <c r="E171" s="119"/>
      <c r="F171" s="43" t="str">
        <f>VLOOKUP(C171,'[2]Acha Air Sales Price List'!$B$1:$D$65536,3,FALSE)</f>
        <v>first line keep open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 x14ac:dyDescent="0.2">
      <c r="A172" s="13"/>
      <c r="B172" s="1"/>
      <c r="C172" s="36"/>
      <c r="D172" s="118"/>
      <c r="E172" s="119"/>
      <c r="F172" s="43" t="str">
        <f>VLOOKUP(C172,'[2]Acha Air Sales Price List'!$B$1:$D$65536,3,FALSE)</f>
        <v>first line keep open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 x14ac:dyDescent="0.2">
      <c r="A173" s="13"/>
      <c r="B173" s="1"/>
      <c r="C173" s="36"/>
      <c r="D173" s="118"/>
      <c r="E173" s="119"/>
      <c r="F173" s="43" t="str">
        <f>VLOOKUP(C173,'[2]Acha Air Sales Price List'!$B$1:$D$65536,3,FALSE)</f>
        <v>first line keep open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 x14ac:dyDescent="0.2">
      <c r="A174" s="13"/>
      <c r="B174" s="1"/>
      <c r="C174" s="36"/>
      <c r="D174" s="118"/>
      <c r="E174" s="119"/>
      <c r="F174" s="43" t="str">
        <f>VLOOKUP(C174,'[2]Acha Air Sales Price List'!$B$1:$D$65536,3,FALSE)</f>
        <v>first line keep open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 x14ac:dyDescent="0.2">
      <c r="A175" s="13"/>
      <c r="B175" s="1"/>
      <c r="C175" s="36"/>
      <c r="D175" s="118"/>
      <c r="E175" s="119"/>
      <c r="F175" s="43" t="str">
        <f>VLOOKUP(C175,'[2]Acha Air Sales Price List'!$B$1:$D$65536,3,FALSE)</f>
        <v>first line keep open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 x14ac:dyDescent="0.2">
      <c r="A176" s="13"/>
      <c r="B176" s="1"/>
      <c r="C176" s="36"/>
      <c r="D176" s="118"/>
      <c r="E176" s="119"/>
      <c r="F176" s="43" t="str">
        <f>VLOOKUP(C176,'[2]Acha Air Sales Price List'!$B$1:$D$65536,3,FALSE)</f>
        <v>first line keep open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 x14ac:dyDescent="0.2">
      <c r="A177" s="13"/>
      <c r="B177" s="1"/>
      <c r="C177" s="36"/>
      <c r="D177" s="118"/>
      <c r="E177" s="119"/>
      <c r="F177" s="43" t="str">
        <f>VLOOKUP(C177,'[2]Acha Air Sales Price List'!$B$1:$D$65536,3,FALSE)</f>
        <v>first line keep open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 x14ac:dyDescent="0.2">
      <c r="A178" s="13"/>
      <c r="B178" s="1"/>
      <c r="C178" s="37"/>
      <c r="D178" s="118"/>
      <c r="E178" s="119"/>
      <c r="F178" s="43" t="str">
        <f>VLOOKUP(C178,'[2]Acha Air Sales Price List'!$B$1:$D$65536,3,FALSE)</f>
        <v>first line keep open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 x14ac:dyDescent="0.2">
      <c r="A179" s="13"/>
      <c r="B179" s="1"/>
      <c r="C179" s="36"/>
      <c r="D179" s="118"/>
      <c r="E179" s="119"/>
      <c r="F179" s="43" t="str">
        <f>VLOOKUP(C179,'[2]Acha Air Sales Price List'!$B$1:$D$65536,3,FALSE)</f>
        <v>first line keep open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 x14ac:dyDescent="0.2">
      <c r="A180" s="13"/>
      <c r="B180" s="1"/>
      <c r="C180" s="36"/>
      <c r="D180" s="118"/>
      <c r="E180" s="119"/>
      <c r="F180" s="43" t="str">
        <f>VLOOKUP(C180,'[2]Acha Air Sales Price List'!$B$1:$D$65536,3,FALSE)</f>
        <v>first line keep open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 x14ac:dyDescent="0.2">
      <c r="A181" s="13"/>
      <c r="B181" s="1"/>
      <c r="C181" s="36"/>
      <c r="D181" s="118"/>
      <c r="E181" s="119"/>
      <c r="F181" s="43" t="str">
        <f>VLOOKUP(C181,'[2]Acha Air Sales Price List'!$B$1:$D$65536,3,FALSE)</f>
        <v>first line keep open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 x14ac:dyDescent="0.2">
      <c r="A182" s="13"/>
      <c r="B182" s="1"/>
      <c r="C182" s="36"/>
      <c r="D182" s="118"/>
      <c r="E182" s="119"/>
      <c r="F182" s="43" t="str">
        <f>VLOOKUP(C182,'[2]Acha Air Sales Price List'!$B$1:$D$65536,3,FALSE)</f>
        <v>first line keep open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 x14ac:dyDescent="0.2">
      <c r="A183" s="13"/>
      <c r="B183" s="1"/>
      <c r="C183" s="36"/>
      <c r="D183" s="118"/>
      <c r="E183" s="119"/>
      <c r="F183" s="43" t="str">
        <f>VLOOKUP(C183,'[2]Acha Air Sales Price List'!$B$1:$D$65536,3,FALSE)</f>
        <v>first line keep open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 x14ac:dyDescent="0.2">
      <c r="A184" s="13"/>
      <c r="B184" s="1"/>
      <c r="C184" s="36"/>
      <c r="D184" s="118"/>
      <c r="E184" s="119"/>
      <c r="F184" s="43" t="str">
        <f>VLOOKUP(C184,'[2]Acha Air Sales Price List'!$B$1:$D$65536,3,FALSE)</f>
        <v>first line keep open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 x14ac:dyDescent="0.2">
      <c r="A185" s="13"/>
      <c r="B185" s="1"/>
      <c r="C185" s="36"/>
      <c r="D185" s="118"/>
      <c r="E185" s="119"/>
      <c r="F185" s="43" t="str">
        <f>VLOOKUP(C185,'[2]Acha Air Sales Price List'!$B$1:$D$65536,3,FALSE)</f>
        <v>first line keep open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 x14ac:dyDescent="0.2">
      <c r="A186" s="13"/>
      <c r="B186" s="1"/>
      <c r="C186" s="36"/>
      <c r="D186" s="118"/>
      <c r="E186" s="119"/>
      <c r="F186" s="43" t="str">
        <f>VLOOKUP(C186,'[2]Acha Air Sales Price List'!$B$1:$D$65536,3,FALSE)</f>
        <v>first line keep open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 x14ac:dyDescent="0.2">
      <c r="A187" s="13"/>
      <c r="B187" s="1"/>
      <c r="C187" s="36"/>
      <c r="D187" s="118"/>
      <c r="E187" s="119"/>
      <c r="F187" s="43" t="str">
        <f>VLOOKUP(C187,'[2]Acha Air Sales Price List'!$B$1:$D$65536,3,FALSE)</f>
        <v>first line keep open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 x14ac:dyDescent="0.2">
      <c r="A188" s="13"/>
      <c r="B188" s="1"/>
      <c r="C188" s="36"/>
      <c r="D188" s="118"/>
      <c r="E188" s="119"/>
      <c r="F188" s="43" t="str">
        <f>VLOOKUP(C188,'[2]Acha Air Sales Price List'!$B$1:$D$65536,3,FALSE)</f>
        <v>first line keep open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 x14ac:dyDescent="0.2">
      <c r="A189" s="13"/>
      <c r="B189" s="1"/>
      <c r="C189" s="36"/>
      <c r="D189" s="118"/>
      <c r="E189" s="119"/>
      <c r="F189" s="43" t="str">
        <f>VLOOKUP(C189,'[2]Acha Air Sales Price List'!$B$1:$D$65536,3,FALSE)</f>
        <v>first line keep open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 x14ac:dyDescent="0.2">
      <c r="A190" s="13"/>
      <c r="B190" s="1"/>
      <c r="C190" s="36"/>
      <c r="D190" s="118"/>
      <c r="E190" s="119"/>
      <c r="F190" s="43" t="str">
        <f>VLOOKUP(C190,'[2]Acha Air Sales Price List'!$B$1:$D$65536,3,FALSE)</f>
        <v>first line keep open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 x14ac:dyDescent="0.2">
      <c r="A191" s="13"/>
      <c r="B191" s="1"/>
      <c r="C191" s="36"/>
      <c r="D191" s="118"/>
      <c r="E191" s="119"/>
      <c r="F191" s="43" t="str">
        <f>VLOOKUP(C191,'[2]Acha Air Sales Price List'!$B$1:$D$65536,3,FALSE)</f>
        <v>first line keep open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 x14ac:dyDescent="0.2">
      <c r="A192" s="13"/>
      <c r="B192" s="1"/>
      <c r="C192" s="36"/>
      <c r="D192" s="118"/>
      <c r="E192" s="119"/>
      <c r="F192" s="43" t="str">
        <f>VLOOKUP(C192,'[2]Acha Air Sales Price List'!$B$1:$D$65536,3,FALSE)</f>
        <v>first line keep open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 x14ac:dyDescent="0.2">
      <c r="A193" s="13"/>
      <c r="B193" s="1"/>
      <c r="C193" s="36"/>
      <c r="D193" s="118"/>
      <c r="E193" s="119"/>
      <c r="F193" s="43" t="str">
        <f>VLOOKUP(C193,'[2]Acha Air Sales Price List'!$B$1:$D$65536,3,FALSE)</f>
        <v>first line keep open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 x14ac:dyDescent="0.2">
      <c r="A194" s="13"/>
      <c r="B194" s="1"/>
      <c r="C194" s="37"/>
      <c r="D194" s="118"/>
      <c r="E194" s="119"/>
      <c r="F194" s="43" t="str">
        <f>VLOOKUP(C194,'[2]Acha Air Sales Price List'!$B$1:$D$65536,3,FALSE)</f>
        <v>first line keep open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 x14ac:dyDescent="0.2">
      <c r="A195" s="13"/>
      <c r="B195" s="1"/>
      <c r="C195" s="37"/>
      <c r="D195" s="118"/>
      <c r="E195" s="119"/>
      <c r="F195" s="43" t="str">
        <f>VLOOKUP(C195,'[2]Acha Air Sales Price List'!$B$1:$D$65536,3,FALSE)</f>
        <v>first line keep open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 x14ac:dyDescent="0.2">
      <c r="A196" s="13"/>
      <c r="B196" s="1"/>
      <c r="C196" s="36"/>
      <c r="D196" s="118"/>
      <c r="E196" s="119"/>
      <c r="F196" s="43" t="str">
        <f>VLOOKUP(C196,'[2]Acha Air Sales Price List'!$B$1:$D$65536,3,FALSE)</f>
        <v>first line keep open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 x14ac:dyDescent="0.2">
      <c r="A197" s="13"/>
      <c r="B197" s="1"/>
      <c r="C197" s="36"/>
      <c r="D197" s="118"/>
      <c r="E197" s="119"/>
      <c r="F197" s="43" t="str">
        <f>VLOOKUP(C197,'[2]Acha Air Sales Price List'!$B$1:$D$65536,3,FALSE)</f>
        <v>first line keep open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 x14ac:dyDescent="0.2">
      <c r="A198" s="13"/>
      <c r="B198" s="1"/>
      <c r="C198" s="36"/>
      <c r="D198" s="118"/>
      <c r="E198" s="119"/>
      <c r="F198" s="43" t="str">
        <f>VLOOKUP(C198,'[2]Acha Air Sales Price List'!$B$1:$D$65536,3,FALSE)</f>
        <v>first line keep open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 x14ac:dyDescent="0.2">
      <c r="A199" s="13"/>
      <c r="B199" s="1"/>
      <c r="C199" s="36"/>
      <c r="D199" s="118"/>
      <c r="E199" s="119"/>
      <c r="F199" s="43" t="str">
        <f>VLOOKUP(C199,'[2]Acha Air Sales Price List'!$B$1:$D$65536,3,FALSE)</f>
        <v>first line keep open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 x14ac:dyDescent="0.2">
      <c r="A200" s="13"/>
      <c r="B200" s="1"/>
      <c r="C200" s="36"/>
      <c r="D200" s="118"/>
      <c r="E200" s="119"/>
      <c r="F200" s="43" t="str">
        <f>VLOOKUP(C200,'[2]Acha Air Sales Price List'!$B$1:$D$65536,3,FALSE)</f>
        <v>first line keep open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 x14ac:dyDescent="0.2">
      <c r="A201" s="13"/>
      <c r="B201" s="1"/>
      <c r="C201" s="36"/>
      <c r="D201" s="118"/>
      <c r="E201" s="119"/>
      <c r="F201" s="43" t="str">
        <f>VLOOKUP(C201,'[2]Acha Air Sales Price List'!$B$1:$D$65536,3,FALSE)</f>
        <v>first line keep open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 x14ac:dyDescent="0.2">
      <c r="A202" s="13"/>
      <c r="B202" s="1"/>
      <c r="C202" s="36"/>
      <c r="D202" s="118"/>
      <c r="E202" s="119"/>
      <c r="F202" s="43" t="str">
        <f>VLOOKUP(C202,'[2]Acha Air Sales Price List'!$B$1:$D$65536,3,FALSE)</f>
        <v>first line keep open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 x14ac:dyDescent="0.2">
      <c r="A203" s="13"/>
      <c r="B203" s="1"/>
      <c r="C203" s="36"/>
      <c r="D203" s="118"/>
      <c r="E203" s="119"/>
      <c r="F203" s="43" t="str">
        <f>VLOOKUP(C203,'[2]Acha Air Sales Price List'!$B$1:$D$65536,3,FALSE)</f>
        <v>first line keep open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 x14ac:dyDescent="0.2">
      <c r="A204" s="13"/>
      <c r="B204" s="1"/>
      <c r="C204" s="36"/>
      <c r="D204" s="118"/>
      <c r="E204" s="119"/>
      <c r="F204" s="43" t="str">
        <f>VLOOKUP(C204,'[2]Acha Air Sales Price List'!$B$1:$D$65536,3,FALSE)</f>
        <v>first line keep open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 x14ac:dyDescent="0.2">
      <c r="A205" s="13"/>
      <c r="B205" s="1"/>
      <c r="C205" s="36"/>
      <c r="D205" s="118"/>
      <c r="E205" s="119"/>
      <c r="F205" s="43" t="str">
        <f>VLOOKUP(C205,'[2]Acha Air Sales Price List'!$B$1:$D$65536,3,FALSE)</f>
        <v>first line keep open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 x14ac:dyDescent="0.2">
      <c r="A206" s="13"/>
      <c r="B206" s="1"/>
      <c r="C206" s="37"/>
      <c r="D206" s="118"/>
      <c r="E206" s="119"/>
      <c r="F206" s="43" t="str">
        <f>VLOOKUP(C206,'[2]Acha Air Sales Price List'!$B$1:$D$65536,3,FALSE)</f>
        <v>first line keep open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 x14ac:dyDescent="0.2">
      <c r="A207" s="13"/>
      <c r="B207" s="1"/>
      <c r="C207" s="36"/>
      <c r="D207" s="118"/>
      <c r="E207" s="119"/>
      <c r="F207" s="43" t="str">
        <f>VLOOKUP(C207,'[2]Acha Air Sales Price List'!$B$1:$D$65536,3,FALSE)</f>
        <v>first line keep open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 x14ac:dyDescent="0.2">
      <c r="A208" s="13"/>
      <c r="B208" s="1"/>
      <c r="C208" s="36"/>
      <c r="D208" s="118"/>
      <c r="E208" s="119"/>
      <c r="F208" s="43" t="str">
        <f>VLOOKUP(C208,'[2]Acha Air Sales Price List'!$B$1:$D$65536,3,FALSE)</f>
        <v>first line keep open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 x14ac:dyDescent="0.2">
      <c r="A209" s="13"/>
      <c r="B209" s="1"/>
      <c r="C209" s="36"/>
      <c r="D209" s="118"/>
      <c r="E209" s="119"/>
      <c r="F209" s="43" t="str">
        <f>VLOOKUP(C209,'[2]Acha Air Sales Price List'!$B$1:$D$65536,3,FALSE)</f>
        <v>first line keep open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 x14ac:dyDescent="0.2">
      <c r="A210" s="13"/>
      <c r="B210" s="1"/>
      <c r="C210" s="36"/>
      <c r="D210" s="118"/>
      <c r="E210" s="119"/>
      <c r="F210" s="43" t="str">
        <f>VLOOKUP(C210,'[2]Acha Air Sales Price List'!$B$1:$D$65536,3,FALSE)</f>
        <v>first line keep open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 x14ac:dyDescent="0.2">
      <c r="A211" s="13"/>
      <c r="B211" s="1"/>
      <c r="C211" s="36"/>
      <c r="D211" s="118"/>
      <c r="E211" s="119"/>
      <c r="F211" s="43" t="str">
        <f>VLOOKUP(C211,'[2]Acha Air Sales Price List'!$B$1:$D$65536,3,FALSE)</f>
        <v>first line keep open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 x14ac:dyDescent="0.2">
      <c r="A212" s="13"/>
      <c r="B212" s="1"/>
      <c r="C212" s="36"/>
      <c r="D212" s="118"/>
      <c r="E212" s="119"/>
      <c r="F212" s="43" t="str">
        <f>VLOOKUP(C212,'[2]Acha Air Sales Price List'!$B$1:$D$65536,3,FALSE)</f>
        <v>first line keep open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 x14ac:dyDescent="0.2">
      <c r="A213" s="13"/>
      <c r="B213" s="1"/>
      <c r="C213" s="36"/>
      <c r="D213" s="118"/>
      <c r="E213" s="119"/>
      <c r="F213" s="43" t="str">
        <f>VLOOKUP(C213,'[2]Acha Air Sales Price List'!$B$1:$D$65536,3,FALSE)</f>
        <v>first line keep open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 x14ac:dyDescent="0.2">
      <c r="A214" s="13"/>
      <c r="B214" s="1"/>
      <c r="C214" s="36"/>
      <c r="D214" s="118"/>
      <c r="E214" s="119"/>
      <c r="F214" s="43" t="str">
        <f>VLOOKUP(C214,'[2]Acha Air Sales Price List'!$B$1:$D$65536,3,FALSE)</f>
        <v>first line keep open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 x14ac:dyDescent="0.2">
      <c r="A215" s="13"/>
      <c r="B215" s="1"/>
      <c r="C215" s="36"/>
      <c r="D215" s="118"/>
      <c r="E215" s="119"/>
      <c r="F215" s="43" t="str">
        <f>VLOOKUP(C215,'[2]Acha Air Sales Price List'!$B$1:$D$65536,3,FALSE)</f>
        <v>first line keep open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 x14ac:dyDescent="0.2">
      <c r="A216" s="13"/>
      <c r="B216" s="1"/>
      <c r="C216" s="36"/>
      <c r="D216" s="118"/>
      <c r="E216" s="119"/>
      <c r="F216" s="43" t="str">
        <f>VLOOKUP(C216,'[2]Acha Air Sales Price List'!$B$1:$D$65536,3,FALSE)</f>
        <v>first line keep open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 x14ac:dyDescent="0.2">
      <c r="A217" s="13"/>
      <c r="B217" s="1"/>
      <c r="C217" s="36"/>
      <c r="D217" s="118"/>
      <c r="E217" s="119"/>
      <c r="F217" s="43" t="str">
        <f>VLOOKUP(C217,'[2]Acha Air Sales Price List'!$B$1:$D$65536,3,FALSE)</f>
        <v>first line keep open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 x14ac:dyDescent="0.2">
      <c r="A218" s="13"/>
      <c r="B218" s="1"/>
      <c r="C218" s="36"/>
      <c r="D218" s="118"/>
      <c r="E218" s="119"/>
      <c r="F218" s="43" t="str">
        <f>VLOOKUP(C218,'[2]Acha Air Sales Price List'!$B$1:$D$65536,3,FALSE)</f>
        <v>first line keep open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 x14ac:dyDescent="0.2">
      <c r="A219" s="13"/>
      <c r="B219" s="1"/>
      <c r="C219" s="36"/>
      <c r="D219" s="118"/>
      <c r="E219" s="119"/>
      <c r="F219" s="43" t="str">
        <f>VLOOKUP(C219,'[2]Acha Air Sales Price List'!$B$1:$D$65536,3,FALSE)</f>
        <v>first line keep open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 x14ac:dyDescent="0.2">
      <c r="A220" s="13"/>
      <c r="B220" s="1"/>
      <c r="C220" s="36"/>
      <c r="D220" s="118"/>
      <c r="E220" s="119"/>
      <c r="F220" s="43" t="str">
        <f>VLOOKUP(C220,'[2]Acha Air Sales Price List'!$B$1:$D$65536,3,FALSE)</f>
        <v>first line keep open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 x14ac:dyDescent="0.2">
      <c r="A221" s="13"/>
      <c r="B221" s="1"/>
      <c r="C221" s="36"/>
      <c r="D221" s="118"/>
      <c r="E221" s="119"/>
      <c r="F221" s="43" t="str">
        <f>VLOOKUP(C221,'[2]Acha Air Sales Price List'!$B$1:$D$65536,3,FALSE)</f>
        <v>first line keep open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 x14ac:dyDescent="0.2">
      <c r="A222" s="13"/>
      <c r="B222" s="1"/>
      <c r="C222" s="36"/>
      <c r="D222" s="118"/>
      <c r="E222" s="119"/>
      <c r="F222" s="43" t="str">
        <f>VLOOKUP(C222,'[2]Acha Air Sales Price List'!$B$1:$D$65536,3,FALSE)</f>
        <v>first line keep open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 x14ac:dyDescent="0.2">
      <c r="A223" s="13"/>
      <c r="B223" s="1"/>
      <c r="C223" s="36"/>
      <c r="D223" s="118"/>
      <c r="E223" s="119"/>
      <c r="F223" s="43" t="str">
        <f>VLOOKUP(C223,'[2]Acha Air Sales Price List'!$B$1:$D$65536,3,FALSE)</f>
        <v>first line keep open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 x14ac:dyDescent="0.2">
      <c r="A224" s="13"/>
      <c r="B224" s="1"/>
      <c r="C224" s="36"/>
      <c r="D224" s="118"/>
      <c r="E224" s="119"/>
      <c r="F224" s="43" t="str">
        <f>VLOOKUP(C224,'[2]Acha Air Sales Price List'!$B$1:$D$65536,3,FALSE)</f>
        <v>first line keep open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 x14ac:dyDescent="0.2">
      <c r="A225" s="13"/>
      <c r="B225" s="1"/>
      <c r="C225" s="36"/>
      <c r="D225" s="118"/>
      <c r="E225" s="119"/>
      <c r="F225" s="43" t="str">
        <f>VLOOKUP(C225,'[2]Acha Air Sales Price List'!$B$1:$D$65536,3,FALSE)</f>
        <v>first line keep open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 x14ac:dyDescent="0.2">
      <c r="A226" s="13"/>
      <c r="B226" s="1"/>
      <c r="C226" s="36"/>
      <c r="D226" s="118"/>
      <c r="E226" s="119"/>
      <c r="F226" s="43" t="str">
        <f>VLOOKUP(C226,'[2]Acha Air Sales Price List'!$B$1:$D$65536,3,FALSE)</f>
        <v>first line keep open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 x14ac:dyDescent="0.2">
      <c r="A227" s="13"/>
      <c r="B227" s="1"/>
      <c r="C227" s="36"/>
      <c r="D227" s="118"/>
      <c r="E227" s="119"/>
      <c r="F227" s="43" t="str">
        <f>VLOOKUP(C227,'[2]Acha Air Sales Price List'!$B$1:$D$65536,3,FALSE)</f>
        <v>first line keep open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 x14ac:dyDescent="0.2">
      <c r="A228" s="13"/>
      <c r="B228" s="1"/>
      <c r="C228" s="36"/>
      <c r="D228" s="118"/>
      <c r="E228" s="119"/>
      <c r="F228" s="43" t="str">
        <f>VLOOKUP(C228,'[2]Acha Air Sales Price List'!$B$1:$D$65536,3,FALSE)</f>
        <v>first line keep open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 x14ac:dyDescent="0.2">
      <c r="A229" s="13"/>
      <c r="B229" s="1"/>
      <c r="C229" s="36"/>
      <c r="D229" s="118"/>
      <c r="E229" s="119"/>
      <c r="F229" s="43" t="str">
        <f>VLOOKUP(C229,'[2]Acha Air Sales Price List'!$B$1:$D$65536,3,FALSE)</f>
        <v>first line keep open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 x14ac:dyDescent="0.2">
      <c r="A230" s="13"/>
      <c r="B230" s="1"/>
      <c r="C230" s="36"/>
      <c r="D230" s="118"/>
      <c r="E230" s="119"/>
      <c r="F230" s="43" t="str">
        <f>VLOOKUP(C230,'[2]Acha Air Sales Price List'!$B$1:$D$65536,3,FALSE)</f>
        <v>first line keep open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 x14ac:dyDescent="0.2">
      <c r="A231" s="13"/>
      <c r="B231" s="1"/>
      <c r="C231" s="36"/>
      <c r="D231" s="118"/>
      <c r="E231" s="119"/>
      <c r="F231" s="43" t="str">
        <f>VLOOKUP(C231,'[2]Acha Air Sales Price List'!$B$1:$D$65536,3,FALSE)</f>
        <v>first line keep open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 x14ac:dyDescent="0.2">
      <c r="A232" s="13"/>
      <c r="B232" s="1"/>
      <c r="C232" s="36"/>
      <c r="D232" s="118"/>
      <c r="E232" s="119"/>
      <c r="F232" s="43" t="str">
        <f>VLOOKUP(C232,'[2]Acha Air Sales Price List'!$B$1:$D$65536,3,FALSE)</f>
        <v>first line keep open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 x14ac:dyDescent="0.2">
      <c r="A233" s="13"/>
      <c r="B233" s="1"/>
      <c r="C233" s="36"/>
      <c r="D233" s="118"/>
      <c r="E233" s="119"/>
      <c r="F233" s="43" t="str">
        <f>VLOOKUP(C233,'[2]Acha Air Sales Price List'!$B$1:$D$65536,3,FALSE)</f>
        <v>first line keep open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 x14ac:dyDescent="0.2">
      <c r="A234" s="13"/>
      <c r="B234" s="1"/>
      <c r="C234" s="37"/>
      <c r="D234" s="118"/>
      <c r="E234" s="119"/>
      <c r="F234" s="43" t="str">
        <f>VLOOKUP(C234,'[2]Acha Air Sales Price List'!$B$1:$D$65536,3,FALSE)</f>
        <v>first line keep open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 x14ac:dyDescent="0.2">
      <c r="A235" s="13"/>
      <c r="B235" s="1"/>
      <c r="C235" s="36"/>
      <c r="D235" s="118"/>
      <c r="E235" s="119"/>
      <c r="F235" s="43" t="str">
        <f>VLOOKUP(C235,'[2]Acha Air Sales Price List'!$B$1:$D$65536,3,FALSE)</f>
        <v>first line keep open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 x14ac:dyDescent="0.2">
      <c r="A236" s="13"/>
      <c r="B236" s="1"/>
      <c r="C236" s="36"/>
      <c r="D236" s="118"/>
      <c r="E236" s="119"/>
      <c r="F236" s="43" t="str">
        <f>VLOOKUP(C236,'[2]Acha Air Sales Price List'!$B$1:$D$65536,3,FALSE)</f>
        <v>first line keep open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 x14ac:dyDescent="0.2">
      <c r="A237" s="13"/>
      <c r="B237" s="1"/>
      <c r="C237" s="36"/>
      <c r="D237" s="118"/>
      <c r="E237" s="119"/>
      <c r="F237" s="43" t="str">
        <f>VLOOKUP(C237,'[2]Acha Air Sales Price List'!$B$1:$D$65536,3,FALSE)</f>
        <v>first line keep open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 x14ac:dyDescent="0.2">
      <c r="A238" s="13"/>
      <c r="B238" s="1"/>
      <c r="C238" s="36"/>
      <c r="D238" s="118"/>
      <c r="E238" s="119"/>
      <c r="F238" s="43" t="str">
        <f>VLOOKUP(C238,'[2]Acha Air Sales Price List'!$B$1:$D$65536,3,FALSE)</f>
        <v>first line keep open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 x14ac:dyDescent="0.2">
      <c r="A239" s="13"/>
      <c r="B239" s="1"/>
      <c r="C239" s="36"/>
      <c r="D239" s="118"/>
      <c r="E239" s="119"/>
      <c r="F239" s="43" t="str">
        <f>VLOOKUP(C239,'[2]Acha Air Sales Price List'!$B$1:$D$65536,3,FALSE)</f>
        <v>first line keep open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 x14ac:dyDescent="0.2">
      <c r="A240" s="13"/>
      <c r="B240" s="1"/>
      <c r="C240" s="36"/>
      <c r="D240" s="118"/>
      <c r="E240" s="119"/>
      <c r="F240" s="43" t="str">
        <f>VLOOKUP(C240,'[2]Acha Air Sales Price List'!$B$1:$D$65536,3,FALSE)</f>
        <v>first line keep open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 x14ac:dyDescent="0.2">
      <c r="A241" s="13"/>
      <c r="B241" s="1"/>
      <c r="C241" s="36"/>
      <c r="D241" s="118"/>
      <c r="E241" s="119"/>
      <c r="F241" s="43" t="str">
        <f>VLOOKUP(C241,'[2]Acha Air Sales Price List'!$B$1:$D$65536,3,FALSE)</f>
        <v>first line keep open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 x14ac:dyDescent="0.2">
      <c r="A242" s="13"/>
      <c r="B242" s="1"/>
      <c r="C242" s="36"/>
      <c r="D242" s="118"/>
      <c r="E242" s="119"/>
      <c r="F242" s="43" t="str">
        <f>VLOOKUP(C242,'[2]Acha Air Sales Price List'!$B$1:$D$65536,3,FALSE)</f>
        <v>first line keep open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 x14ac:dyDescent="0.2">
      <c r="A243" s="13"/>
      <c r="B243" s="1"/>
      <c r="C243" s="36"/>
      <c r="D243" s="118"/>
      <c r="E243" s="119"/>
      <c r="F243" s="43" t="str">
        <f>VLOOKUP(C243,'[2]Acha Air Sales Price List'!$B$1:$D$65536,3,FALSE)</f>
        <v>first line keep open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 x14ac:dyDescent="0.2">
      <c r="A244" s="13"/>
      <c r="B244" s="1"/>
      <c r="C244" s="36"/>
      <c r="D244" s="118"/>
      <c r="E244" s="119"/>
      <c r="F244" s="43" t="str">
        <f>VLOOKUP(C244,'[2]Acha Air Sales Price List'!$B$1:$D$65536,3,FALSE)</f>
        <v>first line keep open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 x14ac:dyDescent="0.2">
      <c r="A245" s="13"/>
      <c r="B245" s="1"/>
      <c r="C245" s="36"/>
      <c r="D245" s="118"/>
      <c r="E245" s="119"/>
      <c r="F245" s="43" t="str">
        <f>VLOOKUP(C245,'[2]Acha Air Sales Price List'!$B$1:$D$65536,3,FALSE)</f>
        <v>first line keep open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 x14ac:dyDescent="0.2">
      <c r="A246" s="13"/>
      <c r="B246" s="1"/>
      <c r="C246" s="36"/>
      <c r="D246" s="118"/>
      <c r="E246" s="119"/>
      <c r="F246" s="43" t="str">
        <f>VLOOKUP(C246,'[2]Acha Air Sales Price List'!$B$1:$D$65536,3,FALSE)</f>
        <v>first line keep open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 x14ac:dyDescent="0.2">
      <c r="A247" s="13"/>
      <c r="B247" s="1"/>
      <c r="C247" s="36"/>
      <c r="D247" s="118"/>
      <c r="E247" s="119"/>
      <c r="F247" s="43" t="str">
        <f>VLOOKUP(C247,'[2]Acha Air Sales Price List'!$B$1:$D$65536,3,FALSE)</f>
        <v>first line keep open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 x14ac:dyDescent="0.2">
      <c r="A248" s="13"/>
      <c r="B248" s="1"/>
      <c r="C248" s="36"/>
      <c r="D248" s="118"/>
      <c r="E248" s="119"/>
      <c r="F248" s="43" t="str">
        <f>VLOOKUP(C248,'[2]Acha Air Sales Price List'!$B$1:$D$65536,3,FALSE)</f>
        <v>first line keep open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 x14ac:dyDescent="0.2">
      <c r="A249" s="13"/>
      <c r="B249" s="1"/>
      <c r="C249" s="36"/>
      <c r="D249" s="118"/>
      <c r="E249" s="119"/>
      <c r="F249" s="43" t="str">
        <f>VLOOKUP(C249,'[2]Acha Air Sales Price List'!$B$1:$D$65536,3,FALSE)</f>
        <v>first line keep open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 x14ac:dyDescent="0.2">
      <c r="A250" s="13"/>
      <c r="B250" s="1"/>
      <c r="C250" s="36"/>
      <c r="D250" s="118"/>
      <c r="E250" s="119"/>
      <c r="F250" s="43" t="str">
        <f>VLOOKUP(C250,'[2]Acha Air Sales Price List'!$B$1:$D$65536,3,FALSE)</f>
        <v>first line keep open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 x14ac:dyDescent="0.2">
      <c r="A251" s="13"/>
      <c r="B251" s="1"/>
      <c r="C251" s="36"/>
      <c r="D251" s="118"/>
      <c r="E251" s="119"/>
      <c r="F251" s="43" t="str">
        <f>VLOOKUP(C251,'[2]Acha Air Sales Price List'!$B$1:$D$65536,3,FALSE)</f>
        <v>first line keep open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 x14ac:dyDescent="0.2">
      <c r="A252" s="13"/>
      <c r="B252" s="1"/>
      <c r="C252" s="36"/>
      <c r="D252" s="118"/>
      <c r="E252" s="119"/>
      <c r="F252" s="43" t="str">
        <f>VLOOKUP(C252,'[2]Acha Air Sales Price List'!$B$1:$D$65536,3,FALSE)</f>
        <v>first line keep open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 x14ac:dyDescent="0.2">
      <c r="A253" s="13"/>
      <c r="B253" s="1"/>
      <c r="C253" s="36"/>
      <c r="D253" s="118"/>
      <c r="E253" s="119"/>
      <c r="F253" s="43" t="str">
        <f>VLOOKUP(C253,'[2]Acha Air Sales Price List'!$B$1:$D$65536,3,FALSE)</f>
        <v>first line keep open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 x14ac:dyDescent="0.2">
      <c r="A254" s="13"/>
      <c r="B254" s="1"/>
      <c r="C254" s="36"/>
      <c r="D254" s="118"/>
      <c r="E254" s="119"/>
      <c r="F254" s="43" t="str">
        <f>VLOOKUP(C254,'[2]Acha Air Sales Price List'!$B$1:$D$65536,3,FALSE)</f>
        <v>first line keep open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 x14ac:dyDescent="0.2">
      <c r="A255" s="13"/>
      <c r="B255" s="1"/>
      <c r="C255" s="36"/>
      <c r="D255" s="118"/>
      <c r="E255" s="119"/>
      <c r="F255" s="43" t="str">
        <f>VLOOKUP(C255,'[2]Acha Air Sales Price List'!$B$1:$D$65536,3,FALSE)</f>
        <v>first line keep open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 x14ac:dyDescent="0.2">
      <c r="A256" s="13"/>
      <c r="B256" s="1"/>
      <c r="C256" s="36"/>
      <c r="D256" s="118"/>
      <c r="E256" s="119"/>
      <c r="F256" s="43" t="str">
        <f>VLOOKUP(C256,'[2]Acha Air Sales Price List'!$B$1:$D$65536,3,FALSE)</f>
        <v>first line keep open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 x14ac:dyDescent="0.2">
      <c r="A257" s="13"/>
      <c r="B257" s="1"/>
      <c r="C257" s="36"/>
      <c r="D257" s="118"/>
      <c r="E257" s="119"/>
      <c r="F257" s="43" t="str">
        <f>VLOOKUP(C257,'[2]Acha Air Sales Price List'!$B$1:$D$65536,3,FALSE)</f>
        <v>first line keep open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 x14ac:dyDescent="0.2">
      <c r="A258" s="13"/>
      <c r="B258" s="1"/>
      <c r="C258" s="37"/>
      <c r="D258" s="118"/>
      <c r="E258" s="119"/>
      <c r="F258" s="43" t="str">
        <f>VLOOKUP(C258,'[2]Acha Air Sales Price List'!$B$1:$D$65536,3,FALSE)</f>
        <v>first line keep open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 x14ac:dyDescent="0.2">
      <c r="A259" s="13"/>
      <c r="B259" s="1"/>
      <c r="C259" s="36"/>
      <c r="D259" s="118"/>
      <c r="E259" s="119"/>
      <c r="F259" s="43" t="str">
        <f>VLOOKUP(C259,'[2]Acha Air Sales Price List'!$B$1:$D$65536,3,FALSE)</f>
        <v>first line keep open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 x14ac:dyDescent="0.2">
      <c r="A260" s="13"/>
      <c r="B260" s="1"/>
      <c r="C260" s="36"/>
      <c r="D260" s="118"/>
      <c r="E260" s="119"/>
      <c r="F260" s="43" t="str">
        <f>VLOOKUP(C260,'[2]Acha Air Sales Price List'!$B$1:$D$65536,3,FALSE)</f>
        <v>first line keep open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 x14ac:dyDescent="0.2">
      <c r="A261" s="13"/>
      <c r="B261" s="1"/>
      <c r="C261" s="36"/>
      <c r="D261" s="118"/>
      <c r="E261" s="119"/>
      <c r="F261" s="43" t="str">
        <f>VLOOKUP(C261,'[2]Acha Air Sales Price List'!$B$1:$D$65536,3,FALSE)</f>
        <v>first line keep open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 x14ac:dyDescent="0.2">
      <c r="A262" s="13"/>
      <c r="B262" s="1"/>
      <c r="C262" s="36"/>
      <c r="D262" s="118"/>
      <c r="E262" s="119"/>
      <c r="F262" s="43" t="str">
        <f>VLOOKUP(C262,'[2]Acha Air Sales Price List'!$B$1:$D$65536,3,FALSE)</f>
        <v>first line keep open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 x14ac:dyDescent="0.2">
      <c r="A263" s="13"/>
      <c r="B263" s="1"/>
      <c r="C263" s="36"/>
      <c r="D263" s="118"/>
      <c r="E263" s="119"/>
      <c r="F263" s="43" t="str">
        <f>VLOOKUP(C263,'[2]Acha Air Sales Price List'!$B$1:$D$65536,3,FALSE)</f>
        <v>first line keep open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 x14ac:dyDescent="0.2">
      <c r="A264" s="13"/>
      <c r="B264" s="1"/>
      <c r="C264" s="36"/>
      <c r="D264" s="118"/>
      <c r="E264" s="119"/>
      <c r="F264" s="43" t="str">
        <f>VLOOKUP(C264,'[2]Acha Air Sales Price List'!$B$1:$D$65536,3,FALSE)</f>
        <v>first line keep open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 x14ac:dyDescent="0.2">
      <c r="A265" s="13"/>
      <c r="B265" s="1"/>
      <c r="C265" s="36"/>
      <c r="D265" s="118"/>
      <c r="E265" s="119"/>
      <c r="F265" s="43" t="str">
        <f>VLOOKUP(C265,'[2]Acha Air Sales Price List'!$B$1:$D$65536,3,FALSE)</f>
        <v>first line keep open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 x14ac:dyDescent="0.2">
      <c r="A266" s="13"/>
      <c r="B266" s="1"/>
      <c r="C266" s="36"/>
      <c r="D266" s="118"/>
      <c r="E266" s="119"/>
      <c r="F266" s="43" t="str">
        <f>VLOOKUP(C266,'[2]Acha Air Sales Price List'!$B$1:$D$65536,3,FALSE)</f>
        <v>first line keep open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 x14ac:dyDescent="0.2">
      <c r="A267" s="13"/>
      <c r="B267" s="1"/>
      <c r="C267" s="36"/>
      <c r="D267" s="118"/>
      <c r="E267" s="119"/>
      <c r="F267" s="43" t="str">
        <f>VLOOKUP(C267,'[2]Acha Air Sales Price List'!$B$1:$D$65536,3,FALSE)</f>
        <v>first line keep open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 x14ac:dyDescent="0.2">
      <c r="A268" s="13"/>
      <c r="B268" s="1"/>
      <c r="C268" s="36"/>
      <c r="D268" s="118"/>
      <c r="E268" s="119"/>
      <c r="F268" s="43" t="str">
        <f>VLOOKUP(C268,'[2]Acha Air Sales Price List'!$B$1:$D$65536,3,FALSE)</f>
        <v>first line keep open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 x14ac:dyDescent="0.2">
      <c r="A269" s="13"/>
      <c r="B269" s="1"/>
      <c r="C269" s="36"/>
      <c r="D269" s="118"/>
      <c r="E269" s="119"/>
      <c r="F269" s="43" t="str">
        <f>VLOOKUP(C269,'[2]Acha Air Sales Price List'!$B$1:$D$65536,3,FALSE)</f>
        <v>first line keep open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 x14ac:dyDescent="0.2">
      <c r="A270" s="13"/>
      <c r="B270" s="1"/>
      <c r="C270" s="36"/>
      <c r="D270" s="118"/>
      <c r="E270" s="119"/>
      <c r="F270" s="43" t="str">
        <f>VLOOKUP(C270,'[2]Acha Air Sales Price List'!$B$1:$D$65536,3,FALSE)</f>
        <v>first line keep open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 x14ac:dyDescent="0.2">
      <c r="A271" s="13"/>
      <c r="B271" s="1"/>
      <c r="C271" s="36"/>
      <c r="D271" s="118"/>
      <c r="E271" s="119"/>
      <c r="F271" s="43" t="str">
        <f>VLOOKUP(C271,'[2]Acha Air Sales Price List'!$B$1:$D$65536,3,FALSE)</f>
        <v>first line keep open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 x14ac:dyDescent="0.2">
      <c r="A272" s="13"/>
      <c r="B272" s="1"/>
      <c r="C272" s="36"/>
      <c r="D272" s="118"/>
      <c r="E272" s="119"/>
      <c r="F272" s="43" t="str">
        <f>VLOOKUP(C272,'[2]Acha Air Sales Price List'!$B$1:$D$65536,3,FALSE)</f>
        <v>first line keep open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 x14ac:dyDescent="0.2">
      <c r="A273" s="13"/>
      <c r="B273" s="1"/>
      <c r="C273" s="36"/>
      <c r="D273" s="118"/>
      <c r="E273" s="119"/>
      <c r="F273" s="43" t="str">
        <f>VLOOKUP(C273,'[2]Acha Air Sales Price List'!$B$1:$D$65536,3,FALSE)</f>
        <v>first line keep open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 x14ac:dyDescent="0.2">
      <c r="A274" s="13"/>
      <c r="B274" s="1"/>
      <c r="C274" s="36"/>
      <c r="D274" s="118"/>
      <c r="E274" s="119"/>
      <c r="F274" s="43" t="str">
        <f>VLOOKUP(C274,'[2]Acha Air Sales Price List'!$B$1:$D$65536,3,FALSE)</f>
        <v>first line keep open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 x14ac:dyDescent="0.2">
      <c r="A275" s="13"/>
      <c r="B275" s="1"/>
      <c r="C275" s="36"/>
      <c r="D275" s="118"/>
      <c r="E275" s="119"/>
      <c r="F275" s="43" t="str">
        <f>VLOOKUP(C275,'[2]Acha Air Sales Price List'!$B$1:$D$65536,3,FALSE)</f>
        <v>first line keep open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 x14ac:dyDescent="0.2">
      <c r="A276" s="13"/>
      <c r="B276" s="1"/>
      <c r="C276" s="36"/>
      <c r="D276" s="118"/>
      <c r="E276" s="119"/>
      <c r="F276" s="43" t="str">
        <f>VLOOKUP(C276,'[2]Acha Air Sales Price List'!$B$1:$D$65536,3,FALSE)</f>
        <v>first line keep open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 x14ac:dyDescent="0.2">
      <c r="A277" s="13"/>
      <c r="B277" s="1"/>
      <c r="C277" s="36"/>
      <c r="D277" s="118"/>
      <c r="E277" s="119"/>
      <c r="F277" s="43" t="str">
        <f>VLOOKUP(C277,'[2]Acha Air Sales Price List'!$B$1:$D$65536,3,FALSE)</f>
        <v>first line keep open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 x14ac:dyDescent="0.2">
      <c r="A278" s="13"/>
      <c r="B278" s="1"/>
      <c r="C278" s="36"/>
      <c r="D278" s="118"/>
      <c r="E278" s="119"/>
      <c r="F278" s="43" t="str">
        <f>VLOOKUP(C278,'[2]Acha Air Sales Price List'!$B$1:$D$65536,3,FALSE)</f>
        <v>first line keep open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 x14ac:dyDescent="0.2">
      <c r="A279" s="13"/>
      <c r="B279" s="1"/>
      <c r="C279" s="36"/>
      <c r="D279" s="118"/>
      <c r="E279" s="119"/>
      <c r="F279" s="43" t="str">
        <f>VLOOKUP(C279,'[2]Acha Air Sales Price List'!$B$1:$D$65536,3,FALSE)</f>
        <v>first line keep open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 x14ac:dyDescent="0.2">
      <c r="A280" s="13"/>
      <c r="B280" s="1"/>
      <c r="C280" s="36"/>
      <c r="D280" s="118"/>
      <c r="E280" s="119"/>
      <c r="F280" s="43" t="str">
        <f>VLOOKUP(C280,'[2]Acha Air Sales Price List'!$B$1:$D$65536,3,FALSE)</f>
        <v>first line keep open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 x14ac:dyDescent="0.2">
      <c r="A281" s="13"/>
      <c r="B281" s="1"/>
      <c r="C281" s="36"/>
      <c r="D281" s="118"/>
      <c r="E281" s="119"/>
      <c r="F281" s="43" t="str">
        <f>VLOOKUP(C281,'[2]Acha Air Sales Price List'!$B$1:$D$65536,3,FALSE)</f>
        <v>first line keep open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 x14ac:dyDescent="0.2">
      <c r="A282" s="13"/>
      <c r="B282" s="1"/>
      <c r="C282" s="36"/>
      <c r="D282" s="118"/>
      <c r="E282" s="119"/>
      <c r="F282" s="43" t="str">
        <f>VLOOKUP(C282,'[2]Acha Air Sales Price List'!$B$1:$D$65536,3,FALSE)</f>
        <v>first line keep open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 x14ac:dyDescent="0.2">
      <c r="A283" s="13"/>
      <c r="B283" s="1"/>
      <c r="C283" s="36"/>
      <c r="D283" s="118"/>
      <c r="E283" s="119"/>
      <c r="F283" s="43" t="str">
        <f>VLOOKUP(C283,'[2]Acha Air Sales Price List'!$B$1:$D$65536,3,FALSE)</f>
        <v>first line keep open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 x14ac:dyDescent="0.2">
      <c r="A284" s="13"/>
      <c r="B284" s="1"/>
      <c r="C284" s="36"/>
      <c r="D284" s="118"/>
      <c r="E284" s="119"/>
      <c r="F284" s="43" t="str">
        <f>VLOOKUP(C284,'[2]Acha Air Sales Price List'!$B$1:$D$65536,3,FALSE)</f>
        <v>first line keep open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 x14ac:dyDescent="0.2">
      <c r="A285" s="13"/>
      <c r="B285" s="1"/>
      <c r="C285" s="36"/>
      <c r="D285" s="118"/>
      <c r="E285" s="119"/>
      <c r="F285" s="43" t="str">
        <f>VLOOKUP(C285,'[2]Acha Air Sales Price List'!$B$1:$D$65536,3,FALSE)</f>
        <v>first line keep open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 x14ac:dyDescent="0.2">
      <c r="A286" s="13"/>
      <c r="B286" s="1"/>
      <c r="C286" s="37"/>
      <c r="D286" s="118"/>
      <c r="E286" s="119"/>
      <c r="F286" s="43" t="str">
        <f>VLOOKUP(C286,'[2]Acha Air Sales Price List'!$B$1:$D$65536,3,FALSE)</f>
        <v>first line keep open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 x14ac:dyDescent="0.2">
      <c r="A287" s="13"/>
      <c r="B287" s="1"/>
      <c r="C287" s="36"/>
      <c r="D287" s="118"/>
      <c r="E287" s="119"/>
      <c r="F287" s="43" t="str">
        <f>VLOOKUP(C287,'[2]Acha Air Sales Price List'!$B$1:$D$65536,3,FALSE)</f>
        <v>first line keep open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 x14ac:dyDescent="0.2">
      <c r="A288" s="13"/>
      <c r="B288" s="1"/>
      <c r="C288" s="36"/>
      <c r="D288" s="118"/>
      <c r="E288" s="119"/>
      <c r="F288" s="43" t="str">
        <f>VLOOKUP(C288,'[2]Acha Air Sales Price List'!$B$1:$D$65536,3,FALSE)</f>
        <v>first line keep open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 x14ac:dyDescent="0.2">
      <c r="A289" s="13"/>
      <c r="B289" s="1"/>
      <c r="C289" s="36"/>
      <c r="D289" s="118"/>
      <c r="E289" s="119"/>
      <c r="F289" s="43" t="str">
        <f>VLOOKUP(C289,'[2]Acha Air Sales Price List'!$B$1:$D$65536,3,FALSE)</f>
        <v>first line keep open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 x14ac:dyDescent="0.2">
      <c r="A290" s="13"/>
      <c r="B290" s="1"/>
      <c r="C290" s="36"/>
      <c r="D290" s="118"/>
      <c r="E290" s="119"/>
      <c r="F290" s="43" t="str">
        <f>VLOOKUP(C290,'[2]Acha Air Sales Price List'!$B$1:$D$65536,3,FALSE)</f>
        <v>first line keep open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 x14ac:dyDescent="0.2">
      <c r="A291" s="13"/>
      <c r="B291" s="1"/>
      <c r="C291" s="36"/>
      <c r="D291" s="118"/>
      <c r="E291" s="119"/>
      <c r="F291" s="43" t="str">
        <f>VLOOKUP(C291,'[2]Acha Air Sales Price List'!$B$1:$D$65536,3,FALSE)</f>
        <v>first line keep open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 x14ac:dyDescent="0.2">
      <c r="A292" s="13"/>
      <c r="B292" s="1"/>
      <c r="C292" s="36"/>
      <c r="D292" s="118"/>
      <c r="E292" s="119"/>
      <c r="F292" s="43" t="str">
        <f>VLOOKUP(C292,'[2]Acha Air Sales Price List'!$B$1:$D$65536,3,FALSE)</f>
        <v>first line keep open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 x14ac:dyDescent="0.2">
      <c r="A293" s="13"/>
      <c r="B293" s="1"/>
      <c r="C293" s="36"/>
      <c r="D293" s="118"/>
      <c r="E293" s="119"/>
      <c r="F293" s="43" t="str">
        <f>VLOOKUP(C293,'[2]Acha Air Sales Price List'!$B$1:$D$65536,3,FALSE)</f>
        <v>first line keep open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 x14ac:dyDescent="0.2">
      <c r="A294" s="13"/>
      <c r="B294" s="1"/>
      <c r="C294" s="36"/>
      <c r="D294" s="118"/>
      <c r="E294" s="119"/>
      <c r="F294" s="43" t="str">
        <f>VLOOKUP(C294,'[2]Acha Air Sales Price List'!$B$1:$D$65536,3,FALSE)</f>
        <v>first line keep open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 x14ac:dyDescent="0.2">
      <c r="A295" s="13"/>
      <c r="B295" s="1"/>
      <c r="C295" s="36"/>
      <c r="D295" s="118"/>
      <c r="E295" s="119"/>
      <c r="F295" s="43" t="str">
        <f>VLOOKUP(C295,'[2]Acha Air Sales Price List'!$B$1:$D$65536,3,FALSE)</f>
        <v>first line keep open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 x14ac:dyDescent="0.2">
      <c r="A296" s="13"/>
      <c r="B296" s="1"/>
      <c r="C296" s="36"/>
      <c r="D296" s="118"/>
      <c r="E296" s="119"/>
      <c r="F296" s="43" t="str">
        <f>VLOOKUP(C296,'[2]Acha Air Sales Price List'!$B$1:$D$65536,3,FALSE)</f>
        <v>first line keep open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 x14ac:dyDescent="0.2">
      <c r="A297" s="13"/>
      <c r="B297" s="1"/>
      <c r="C297" s="36"/>
      <c r="D297" s="118"/>
      <c r="E297" s="119"/>
      <c r="F297" s="43" t="str">
        <f>VLOOKUP(C297,'[2]Acha Air Sales Price List'!$B$1:$D$65536,3,FALSE)</f>
        <v>first line keep open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 x14ac:dyDescent="0.2">
      <c r="A298" s="13"/>
      <c r="B298" s="1"/>
      <c r="C298" s="36"/>
      <c r="D298" s="118"/>
      <c r="E298" s="119"/>
      <c r="F298" s="43" t="str">
        <f>VLOOKUP(C298,'[2]Acha Air Sales Price List'!$B$1:$D$65536,3,FALSE)</f>
        <v>first line keep open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 x14ac:dyDescent="0.2">
      <c r="A299" s="13"/>
      <c r="B299" s="1"/>
      <c r="C299" s="36"/>
      <c r="D299" s="118"/>
      <c r="E299" s="119"/>
      <c r="F299" s="43" t="str">
        <f>VLOOKUP(C299,'[2]Acha Air Sales Price List'!$B$1:$D$65536,3,FALSE)</f>
        <v>first line keep open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 x14ac:dyDescent="0.2">
      <c r="A300" s="13"/>
      <c r="B300" s="1"/>
      <c r="C300" s="36"/>
      <c r="D300" s="118"/>
      <c r="E300" s="119"/>
      <c r="F300" s="43" t="str">
        <f>VLOOKUP(C300,'[2]Acha Air Sales Price List'!$B$1:$D$65536,3,FALSE)</f>
        <v>first line keep open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 x14ac:dyDescent="0.2">
      <c r="A301" s="13"/>
      <c r="B301" s="1"/>
      <c r="C301" s="36"/>
      <c r="D301" s="118"/>
      <c r="E301" s="119"/>
      <c r="F301" s="43" t="str">
        <f>VLOOKUP(C301,'[2]Acha Air Sales Price List'!$B$1:$D$65536,3,FALSE)</f>
        <v>first line keep open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 x14ac:dyDescent="0.2">
      <c r="A302" s="13"/>
      <c r="B302" s="1"/>
      <c r="C302" s="37"/>
      <c r="D302" s="118"/>
      <c r="E302" s="119"/>
      <c r="F302" s="43" t="str">
        <f>VLOOKUP(C302,'[2]Acha Air Sales Price List'!$B$1:$D$65536,3,FALSE)</f>
        <v>first line keep open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 x14ac:dyDescent="0.2">
      <c r="A303" s="13"/>
      <c r="B303" s="1"/>
      <c r="C303" s="37"/>
      <c r="D303" s="118"/>
      <c r="E303" s="119"/>
      <c r="F303" s="43" t="str">
        <f>VLOOKUP(C303,'[2]Acha Air Sales Price List'!$B$1:$D$65536,3,FALSE)</f>
        <v>first line keep open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 x14ac:dyDescent="0.2">
      <c r="A304" s="13"/>
      <c r="B304" s="1"/>
      <c r="C304" s="36"/>
      <c r="D304" s="118"/>
      <c r="E304" s="119"/>
      <c r="F304" s="43" t="str">
        <f>VLOOKUP(C304,'[2]Acha Air Sales Price List'!$B$1:$D$65536,3,FALSE)</f>
        <v>first line keep open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 x14ac:dyDescent="0.2">
      <c r="A305" s="13"/>
      <c r="B305" s="1"/>
      <c r="C305" s="36"/>
      <c r="D305" s="118"/>
      <c r="E305" s="119"/>
      <c r="F305" s="43" t="str">
        <f>VLOOKUP(C305,'[2]Acha Air Sales Price List'!$B$1:$D$65536,3,FALSE)</f>
        <v>first line keep open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 x14ac:dyDescent="0.2">
      <c r="A306" s="13"/>
      <c r="B306" s="1"/>
      <c r="C306" s="36"/>
      <c r="D306" s="118"/>
      <c r="E306" s="119"/>
      <c r="F306" s="43" t="str">
        <f>VLOOKUP(C306,'[2]Acha Air Sales Price List'!$B$1:$D$65536,3,FALSE)</f>
        <v>first line keep open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 x14ac:dyDescent="0.2">
      <c r="A307" s="13"/>
      <c r="B307" s="1"/>
      <c r="C307" s="36"/>
      <c r="D307" s="118"/>
      <c r="E307" s="119"/>
      <c r="F307" s="43" t="str">
        <f>VLOOKUP(C307,'[2]Acha Air Sales Price List'!$B$1:$D$65536,3,FALSE)</f>
        <v>first line keep open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 x14ac:dyDescent="0.2">
      <c r="A308" s="13"/>
      <c r="B308" s="1"/>
      <c r="C308" s="36"/>
      <c r="D308" s="118"/>
      <c r="E308" s="119"/>
      <c r="F308" s="43" t="str">
        <f>VLOOKUP(C308,'[2]Acha Air Sales Price List'!$B$1:$D$65536,3,FALSE)</f>
        <v>first line keep open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 x14ac:dyDescent="0.2">
      <c r="A309" s="13"/>
      <c r="B309" s="1"/>
      <c r="C309" s="36"/>
      <c r="D309" s="118"/>
      <c r="E309" s="119"/>
      <c r="F309" s="43" t="str">
        <f>VLOOKUP(C309,'[2]Acha Air Sales Price List'!$B$1:$D$65536,3,FALSE)</f>
        <v>first line keep open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 x14ac:dyDescent="0.2">
      <c r="A310" s="13"/>
      <c r="B310" s="1"/>
      <c r="C310" s="36"/>
      <c r="D310" s="118"/>
      <c r="E310" s="119"/>
      <c r="F310" s="43" t="str">
        <f>VLOOKUP(C310,'[2]Acha Air Sales Price List'!$B$1:$D$65536,3,FALSE)</f>
        <v>first line keep open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 x14ac:dyDescent="0.2">
      <c r="A311" s="13"/>
      <c r="B311" s="1"/>
      <c r="C311" s="36"/>
      <c r="D311" s="118"/>
      <c r="E311" s="119"/>
      <c r="F311" s="43" t="str">
        <f>VLOOKUP(C311,'[2]Acha Air Sales Price List'!$B$1:$D$65536,3,FALSE)</f>
        <v>first line keep open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 x14ac:dyDescent="0.2">
      <c r="A312" s="13"/>
      <c r="B312" s="1"/>
      <c r="C312" s="36"/>
      <c r="D312" s="118"/>
      <c r="E312" s="119"/>
      <c r="F312" s="43" t="str">
        <f>VLOOKUP(C312,'[2]Acha Air Sales Price List'!$B$1:$D$65536,3,FALSE)</f>
        <v>first line keep open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 x14ac:dyDescent="0.2">
      <c r="A313" s="13"/>
      <c r="B313" s="1"/>
      <c r="C313" s="36"/>
      <c r="D313" s="118"/>
      <c r="E313" s="119"/>
      <c r="F313" s="43" t="str">
        <f>VLOOKUP(C313,'[2]Acha Air Sales Price List'!$B$1:$D$65536,3,FALSE)</f>
        <v>first line keep open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 x14ac:dyDescent="0.2">
      <c r="A314" s="13"/>
      <c r="B314" s="1"/>
      <c r="C314" s="36"/>
      <c r="D314" s="118"/>
      <c r="E314" s="119"/>
      <c r="F314" s="43" t="str">
        <f>VLOOKUP(C314,'[2]Acha Air Sales Price List'!$B$1:$D$65536,3,FALSE)</f>
        <v>first line keep open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 x14ac:dyDescent="0.2">
      <c r="A315" s="13"/>
      <c r="B315" s="1"/>
      <c r="C315" s="37"/>
      <c r="D315" s="118"/>
      <c r="E315" s="119"/>
      <c r="F315" s="43" t="str">
        <f>VLOOKUP(C315,'[2]Acha Air Sales Price List'!$B$1:$D$65536,3,FALSE)</f>
        <v>first line keep open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 x14ac:dyDescent="0.2">
      <c r="A316" s="13"/>
      <c r="B316" s="1"/>
      <c r="C316" s="36"/>
      <c r="D316" s="118"/>
      <c r="E316" s="119"/>
      <c r="F316" s="43" t="str">
        <f>VLOOKUP(C316,'[2]Acha Air Sales Price List'!$B$1:$D$65536,3,FALSE)</f>
        <v>first line keep open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 x14ac:dyDescent="0.2">
      <c r="A317" s="13"/>
      <c r="B317" s="1"/>
      <c r="C317" s="36"/>
      <c r="D317" s="118"/>
      <c r="E317" s="119"/>
      <c r="F317" s="43" t="str">
        <f>VLOOKUP(C317,'[2]Acha Air Sales Price List'!$B$1:$D$65536,3,FALSE)</f>
        <v>first line keep open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 x14ac:dyDescent="0.2">
      <c r="A318" s="13"/>
      <c r="B318" s="1"/>
      <c r="C318" s="36"/>
      <c r="D318" s="118"/>
      <c r="E318" s="119"/>
      <c r="F318" s="43" t="str">
        <f>VLOOKUP(C318,'[2]Acha Air Sales Price List'!$B$1:$D$65536,3,FALSE)</f>
        <v>first line keep open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 x14ac:dyDescent="0.2">
      <c r="A319" s="13"/>
      <c r="B319" s="1"/>
      <c r="C319" s="36"/>
      <c r="D319" s="118"/>
      <c r="E319" s="119"/>
      <c r="F319" s="43" t="str">
        <f>VLOOKUP(C319,'[2]Acha Air Sales Price List'!$B$1:$D$65536,3,FALSE)</f>
        <v>first line keep open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 x14ac:dyDescent="0.2">
      <c r="A320" s="13"/>
      <c r="B320" s="1"/>
      <c r="C320" s="36"/>
      <c r="D320" s="118"/>
      <c r="E320" s="119"/>
      <c r="F320" s="43" t="str">
        <f>VLOOKUP(C320,'[2]Acha Air Sales Price List'!$B$1:$D$65536,3,FALSE)</f>
        <v>first line keep open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 x14ac:dyDescent="0.2">
      <c r="A321" s="13"/>
      <c r="B321" s="1"/>
      <c r="C321" s="36"/>
      <c r="D321" s="118"/>
      <c r="E321" s="119"/>
      <c r="F321" s="43" t="str">
        <f>VLOOKUP(C321,'[2]Acha Air Sales Price List'!$B$1:$D$65536,3,FALSE)</f>
        <v>first line keep open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 x14ac:dyDescent="0.2">
      <c r="A322" s="13"/>
      <c r="B322" s="1"/>
      <c r="C322" s="36"/>
      <c r="D322" s="118"/>
      <c r="E322" s="119"/>
      <c r="F322" s="43" t="str">
        <f>VLOOKUP(C322,'[2]Acha Air Sales Price List'!$B$1:$D$65536,3,FALSE)</f>
        <v>first line keep open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 x14ac:dyDescent="0.2">
      <c r="A323" s="13"/>
      <c r="B323" s="1"/>
      <c r="C323" s="36"/>
      <c r="D323" s="118"/>
      <c r="E323" s="119"/>
      <c r="F323" s="43" t="str">
        <f>VLOOKUP(C323,'[2]Acha Air Sales Price List'!$B$1:$D$65536,3,FALSE)</f>
        <v>first line keep open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 x14ac:dyDescent="0.2">
      <c r="A324" s="13"/>
      <c r="B324" s="1"/>
      <c r="C324" s="36"/>
      <c r="D324" s="118"/>
      <c r="E324" s="119"/>
      <c r="F324" s="43" t="str">
        <f>VLOOKUP(C324,'[2]Acha Air Sales Price List'!$B$1:$D$65536,3,FALSE)</f>
        <v>first line keep open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 x14ac:dyDescent="0.2">
      <c r="A325" s="13"/>
      <c r="B325" s="1"/>
      <c r="C325" s="36"/>
      <c r="D325" s="118"/>
      <c r="E325" s="119"/>
      <c r="F325" s="43" t="str">
        <f>VLOOKUP(C325,'[2]Acha Air Sales Price List'!$B$1:$D$65536,3,FALSE)</f>
        <v>first line keep open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 x14ac:dyDescent="0.2">
      <c r="A326" s="13"/>
      <c r="B326" s="1"/>
      <c r="C326" s="36"/>
      <c r="D326" s="118"/>
      <c r="E326" s="119"/>
      <c r="F326" s="43" t="str">
        <f>VLOOKUP(C326,'[2]Acha Air Sales Price List'!$B$1:$D$65536,3,FALSE)</f>
        <v>first line keep open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 x14ac:dyDescent="0.2">
      <c r="A327" s="13"/>
      <c r="B327" s="1"/>
      <c r="C327" s="36"/>
      <c r="D327" s="118"/>
      <c r="E327" s="119"/>
      <c r="F327" s="43" t="str">
        <f>VLOOKUP(C327,'[2]Acha Air Sales Price List'!$B$1:$D$65536,3,FALSE)</f>
        <v>first line keep open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 x14ac:dyDescent="0.2">
      <c r="A328" s="13"/>
      <c r="B328" s="1"/>
      <c r="C328" s="36"/>
      <c r="D328" s="118"/>
      <c r="E328" s="119"/>
      <c r="F328" s="43" t="str">
        <f>VLOOKUP(C328,'[2]Acha Air Sales Price List'!$B$1:$D$65536,3,FALSE)</f>
        <v>first line keep open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 x14ac:dyDescent="0.2">
      <c r="A329" s="13"/>
      <c r="B329" s="1"/>
      <c r="C329" s="36"/>
      <c r="D329" s="118"/>
      <c r="E329" s="119"/>
      <c r="F329" s="43" t="str">
        <f>VLOOKUP(C329,'[2]Acha Air Sales Price List'!$B$1:$D$65536,3,FALSE)</f>
        <v>first line keep open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 x14ac:dyDescent="0.2">
      <c r="A330" s="13"/>
      <c r="B330" s="1"/>
      <c r="C330" s="36"/>
      <c r="D330" s="118"/>
      <c r="E330" s="119"/>
      <c r="F330" s="43" t="str">
        <f>VLOOKUP(C330,'[2]Acha Air Sales Price List'!$B$1:$D$65536,3,FALSE)</f>
        <v>first line keep open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 x14ac:dyDescent="0.2">
      <c r="A331" s="13"/>
      <c r="B331" s="1"/>
      <c r="C331" s="36"/>
      <c r="D331" s="118"/>
      <c r="E331" s="119"/>
      <c r="F331" s="43" t="str">
        <f>VLOOKUP(C331,'[2]Acha Air Sales Price List'!$B$1:$D$65536,3,FALSE)</f>
        <v>first line keep open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 x14ac:dyDescent="0.2">
      <c r="A332" s="13"/>
      <c r="B332" s="1"/>
      <c r="C332" s="36"/>
      <c r="D332" s="118"/>
      <c r="E332" s="119"/>
      <c r="F332" s="43" t="str">
        <f>VLOOKUP(C332,'[2]Acha Air Sales Price List'!$B$1:$D$65536,3,FALSE)</f>
        <v>first line keep open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 x14ac:dyDescent="0.2">
      <c r="A333" s="13"/>
      <c r="B333" s="1"/>
      <c r="C333" s="36"/>
      <c r="D333" s="118"/>
      <c r="E333" s="119"/>
      <c r="F333" s="43" t="str">
        <f>VLOOKUP(C333,'[2]Acha Air Sales Price List'!$B$1:$D$65536,3,FALSE)</f>
        <v>first line keep open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 x14ac:dyDescent="0.2">
      <c r="A334" s="13"/>
      <c r="B334" s="1"/>
      <c r="C334" s="36"/>
      <c r="D334" s="118"/>
      <c r="E334" s="119"/>
      <c r="F334" s="43" t="str">
        <f>VLOOKUP(C334,'[2]Acha Air Sales Price List'!$B$1:$D$65536,3,FALSE)</f>
        <v>first line keep open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 x14ac:dyDescent="0.2">
      <c r="A335" s="13"/>
      <c r="B335" s="1"/>
      <c r="C335" s="36"/>
      <c r="D335" s="118"/>
      <c r="E335" s="119"/>
      <c r="F335" s="43" t="str">
        <f>VLOOKUP(C335,'[2]Acha Air Sales Price List'!$B$1:$D$65536,3,FALSE)</f>
        <v>first line keep open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 x14ac:dyDescent="0.2">
      <c r="A336" s="13"/>
      <c r="B336" s="1"/>
      <c r="C336" s="36"/>
      <c r="D336" s="118"/>
      <c r="E336" s="119"/>
      <c r="F336" s="43" t="str">
        <f>VLOOKUP(C336,'[2]Acha Air Sales Price List'!$B$1:$D$65536,3,FALSE)</f>
        <v>first line keep open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 x14ac:dyDescent="0.2">
      <c r="A337" s="13"/>
      <c r="B337" s="1"/>
      <c r="C337" s="36"/>
      <c r="D337" s="118"/>
      <c r="E337" s="119"/>
      <c r="F337" s="43" t="str">
        <f>VLOOKUP(C337,'[2]Acha Air Sales Price List'!$B$1:$D$65536,3,FALSE)</f>
        <v>first line keep open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 x14ac:dyDescent="0.2">
      <c r="A338" s="13"/>
      <c r="B338" s="1"/>
      <c r="C338" s="36"/>
      <c r="D338" s="118"/>
      <c r="E338" s="119"/>
      <c r="F338" s="43" t="str">
        <f>VLOOKUP(C338,'[2]Acha Air Sales Price List'!$B$1:$D$65536,3,FALSE)</f>
        <v>first line keep open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 x14ac:dyDescent="0.2">
      <c r="A339" s="13"/>
      <c r="B339" s="1"/>
      <c r="C339" s="36"/>
      <c r="D339" s="118"/>
      <c r="E339" s="119"/>
      <c r="F339" s="43" t="str">
        <f>VLOOKUP(C339,'[2]Acha Air Sales Price List'!$B$1:$D$65536,3,FALSE)</f>
        <v>first line keep open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 x14ac:dyDescent="0.2">
      <c r="A340" s="13"/>
      <c r="B340" s="1"/>
      <c r="C340" s="36"/>
      <c r="D340" s="118"/>
      <c r="E340" s="119"/>
      <c r="F340" s="43" t="str">
        <f>VLOOKUP(C340,'[2]Acha Air Sales Price List'!$B$1:$D$65536,3,FALSE)</f>
        <v>first line keep open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 x14ac:dyDescent="0.2">
      <c r="A341" s="13"/>
      <c r="B341" s="1"/>
      <c r="C341" s="36"/>
      <c r="D341" s="118"/>
      <c r="E341" s="119"/>
      <c r="F341" s="43" t="str">
        <f>VLOOKUP(C341,'[2]Acha Air Sales Price List'!$B$1:$D$65536,3,FALSE)</f>
        <v>first line keep open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 x14ac:dyDescent="0.2">
      <c r="A342" s="13"/>
      <c r="B342" s="1"/>
      <c r="C342" s="36"/>
      <c r="D342" s="118"/>
      <c r="E342" s="119"/>
      <c r="F342" s="43" t="str">
        <f>VLOOKUP(C342,'[2]Acha Air Sales Price List'!$B$1:$D$65536,3,FALSE)</f>
        <v>first line keep open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 x14ac:dyDescent="0.2">
      <c r="A343" s="13"/>
      <c r="B343" s="1"/>
      <c r="C343" s="37"/>
      <c r="D343" s="118"/>
      <c r="E343" s="119"/>
      <c r="F343" s="43" t="str">
        <f>VLOOKUP(C343,'[2]Acha Air Sales Price List'!$B$1:$D$65536,3,FALSE)</f>
        <v>first line keep open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 x14ac:dyDescent="0.2">
      <c r="A344" s="13"/>
      <c r="B344" s="1"/>
      <c r="C344" s="36"/>
      <c r="D344" s="118"/>
      <c r="E344" s="119"/>
      <c r="F344" s="43" t="str">
        <f>VLOOKUP(C344,'[2]Acha Air Sales Price List'!$B$1:$D$65536,3,FALSE)</f>
        <v>first line keep open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 x14ac:dyDescent="0.2">
      <c r="A345" s="13"/>
      <c r="B345" s="1"/>
      <c r="C345" s="36"/>
      <c r="D345" s="118"/>
      <c r="E345" s="119"/>
      <c r="F345" s="43" t="str">
        <f>VLOOKUP(C345,'[2]Acha Air Sales Price List'!$B$1:$D$65536,3,FALSE)</f>
        <v>first line keep open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 x14ac:dyDescent="0.2">
      <c r="A346" s="13"/>
      <c r="B346" s="1"/>
      <c r="C346" s="36"/>
      <c r="D346" s="118"/>
      <c r="E346" s="119"/>
      <c r="F346" s="43" t="str">
        <f>VLOOKUP(C346,'[2]Acha Air Sales Price List'!$B$1:$D$65536,3,FALSE)</f>
        <v>first line keep open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 x14ac:dyDescent="0.2">
      <c r="A347" s="13"/>
      <c r="B347" s="1"/>
      <c r="C347" s="36"/>
      <c r="D347" s="118"/>
      <c r="E347" s="119"/>
      <c r="F347" s="43" t="str">
        <f>VLOOKUP(C347,'[2]Acha Air Sales Price List'!$B$1:$D$65536,3,FALSE)</f>
        <v>first line keep open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 x14ac:dyDescent="0.2">
      <c r="A348" s="13"/>
      <c r="B348" s="1"/>
      <c r="C348" s="36"/>
      <c r="D348" s="118"/>
      <c r="E348" s="119"/>
      <c r="F348" s="43" t="str">
        <f>VLOOKUP(C348,'[2]Acha Air Sales Price List'!$B$1:$D$65536,3,FALSE)</f>
        <v>first line keep open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 x14ac:dyDescent="0.2">
      <c r="A349" s="13"/>
      <c r="B349" s="1"/>
      <c r="C349" s="36"/>
      <c r="D349" s="118"/>
      <c r="E349" s="119"/>
      <c r="F349" s="43" t="str">
        <f>VLOOKUP(C349,'[2]Acha Air Sales Price List'!$B$1:$D$65536,3,FALSE)</f>
        <v>first line keep open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 x14ac:dyDescent="0.2">
      <c r="A350" s="13"/>
      <c r="B350" s="1"/>
      <c r="C350" s="36"/>
      <c r="D350" s="118"/>
      <c r="E350" s="119"/>
      <c r="F350" s="43" t="str">
        <f>VLOOKUP(C350,'[2]Acha Air Sales Price List'!$B$1:$D$65536,3,FALSE)</f>
        <v>first line keep open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 x14ac:dyDescent="0.2">
      <c r="A351" s="13"/>
      <c r="B351" s="1"/>
      <c r="C351" s="36"/>
      <c r="D351" s="118"/>
      <c r="E351" s="119"/>
      <c r="F351" s="43" t="str">
        <f>VLOOKUP(C351,'[2]Acha Air Sales Price List'!$B$1:$D$65536,3,FALSE)</f>
        <v>first line keep open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 x14ac:dyDescent="0.2">
      <c r="A352" s="13"/>
      <c r="B352" s="1"/>
      <c r="C352" s="36"/>
      <c r="D352" s="118"/>
      <c r="E352" s="119"/>
      <c r="F352" s="43" t="str">
        <f>VLOOKUP(C352,'[2]Acha Air Sales Price List'!$B$1:$D$65536,3,FALSE)</f>
        <v>first line keep open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 x14ac:dyDescent="0.2">
      <c r="A353" s="13"/>
      <c r="B353" s="1"/>
      <c r="C353" s="36"/>
      <c r="D353" s="118"/>
      <c r="E353" s="119"/>
      <c r="F353" s="43" t="str">
        <f>VLOOKUP(C353,'[2]Acha Air Sales Price List'!$B$1:$D$65536,3,FALSE)</f>
        <v>first line keep open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 x14ac:dyDescent="0.2">
      <c r="A354" s="13"/>
      <c r="B354" s="1"/>
      <c r="C354" s="36"/>
      <c r="D354" s="118"/>
      <c r="E354" s="119"/>
      <c r="F354" s="43" t="str">
        <f>VLOOKUP(C354,'[2]Acha Air Sales Price List'!$B$1:$D$65536,3,FALSE)</f>
        <v>first line keep open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 x14ac:dyDescent="0.2">
      <c r="A355" s="13"/>
      <c r="B355" s="1"/>
      <c r="C355" s="36"/>
      <c r="D355" s="118"/>
      <c r="E355" s="119"/>
      <c r="F355" s="43" t="str">
        <f>VLOOKUP(C355,'[2]Acha Air Sales Price List'!$B$1:$D$65536,3,FALSE)</f>
        <v>first line keep open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 x14ac:dyDescent="0.2">
      <c r="A356" s="13"/>
      <c r="B356" s="1"/>
      <c r="C356" s="36"/>
      <c r="D356" s="118"/>
      <c r="E356" s="119"/>
      <c r="F356" s="43" t="str">
        <f>VLOOKUP(C356,'[2]Acha Air Sales Price List'!$B$1:$D$65536,3,FALSE)</f>
        <v>first line keep open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 x14ac:dyDescent="0.2">
      <c r="A357" s="13"/>
      <c r="B357" s="1"/>
      <c r="C357" s="36"/>
      <c r="D357" s="118"/>
      <c r="E357" s="119"/>
      <c r="F357" s="43" t="str">
        <f>VLOOKUP(C357,'[2]Acha Air Sales Price List'!$B$1:$D$65536,3,FALSE)</f>
        <v>first line keep open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 x14ac:dyDescent="0.2">
      <c r="A358" s="13"/>
      <c r="B358" s="1"/>
      <c r="C358" s="36"/>
      <c r="D358" s="118"/>
      <c r="E358" s="119"/>
      <c r="F358" s="43" t="str">
        <f>VLOOKUP(C358,'[2]Acha Air Sales Price List'!$B$1:$D$65536,3,FALSE)</f>
        <v>first line keep open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 x14ac:dyDescent="0.2">
      <c r="A359" s="13"/>
      <c r="B359" s="1"/>
      <c r="C359" s="36"/>
      <c r="D359" s="118"/>
      <c r="E359" s="119"/>
      <c r="F359" s="43" t="str">
        <f>VLOOKUP(C359,'[2]Acha Air Sales Price List'!$B$1:$D$65536,3,FALSE)</f>
        <v>first line keep open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 x14ac:dyDescent="0.2">
      <c r="A360" s="13"/>
      <c r="B360" s="1"/>
      <c r="C360" s="36"/>
      <c r="D360" s="118"/>
      <c r="E360" s="119"/>
      <c r="F360" s="43" t="str">
        <f>VLOOKUP(C360,'[2]Acha Air Sales Price List'!$B$1:$D$65536,3,FALSE)</f>
        <v>first line keep open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 x14ac:dyDescent="0.2">
      <c r="A361" s="13"/>
      <c r="B361" s="1"/>
      <c r="C361" s="36"/>
      <c r="D361" s="118"/>
      <c r="E361" s="119"/>
      <c r="F361" s="43" t="str">
        <f>VLOOKUP(C361,'[2]Acha Air Sales Price List'!$B$1:$D$65536,3,FALSE)</f>
        <v>first line keep open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 x14ac:dyDescent="0.2">
      <c r="A362" s="13"/>
      <c r="B362" s="1"/>
      <c r="C362" s="36"/>
      <c r="D362" s="118"/>
      <c r="E362" s="119"/>
      <c r="F362" s="43" t="str">
        <f>VLOOKUP(C362,'[2]Acha Air Sales Price List'!$B$1:$D$65536,3,FALSE)</f>
        <v>first line keep open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 x14ac:dyDescent="0.2">
      <c r="A363" s="13"/>
      <c r="B363" s="1"/>
      <c r="C363" s="36"/>
      <c r="D363" s="118"/>
      <c r="E363" s="119"/>
      <c r="F363" s="43" t="str">
        <f>VLOOKUP(C363,'[2]Acha Air Sales Price List'!$B$1:$D$65536,3,FALSE)</f>
        <v>first line keep open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 x14ac:dyDescent="0.2">
      <c r="A364" s="13"/>
      <c r="B364" s="1"/>
      <c r="C364" s="36"/>
      <c r="D364" s="118"/>
      <c r="E364" s="119"/>
      <c r="F364" s="43" t="str">
        <f>VLOOKUP(C364,'[2]Acha Air Sales Price List'!$B$1:$D$65536,3,FALSE)</f>
        <v>first line keep open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 x14ac:dyDescent="0.2">
      <c r="A365" s="13"/>
      <c r="B365" s="1"/>
      <c r="C365" s="36"/>
      <c r="D365" s="118"/>
      <c r="E365" s="119"/>
      <c r="F365" s="43" t="str">
        <f>VLOOKUP(C365,'[2]Acha Air Sales Price List'!$B$1:$D$65536,3,FALSE)</f>
        <v>first line keep open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 x14ac:dyDescent="0.2">
      <c r="A366" s="13"/>
      <c r="B366" s="1"/>
      <c r="C366" s="36"/>
      <c r="D366" s="118"/>
      <c r="E366" s="119"/>
      <c r="F366" s="43" t="str">
        <f>VLOOKUP(C366,'[2]Acha Air Sales Price List'!$B$1:$D$65536,3,FALSE)</f>
        <v>first line keep open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 x14ac:dyDescent="0.2">
      <c r="A367" s="13"/>
      <c r="B367" s="1"/>
      <c r="C367" s="37"/>
      <c r="D367" s="118"/>
      <c r="E367" s="119"/>
      <c r="F367" s="43" t="str">
        <f>VLOOKUP(C367,'[2]Acha Air Sales Price List'!$B$1:$D$65536,3,FALSE)</f>
        <v>first line keep open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 x14ac:dyDescent="0.2">
      <c r="A368" s="13"/>
      <c r="B368" s="1"/>
      <c r="C368" s="36"/>
      <c r="D368" s="118"/>
      <c r="E368" s="119"/>
      <c r="F368" s="43" t="str">
        <f>VLOOKUP(C368,'[2]Acha Air Sales Price List'!$B$1:$D$65536,3,FALSE)</f>
        <v>first line keep open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 x14ac:dyDescent="0.2">
      <c r="A369" s="13"/>
      <c r="B369" s="1"/>
      <c r="C369" s="36"/>
      <c r="D369" s="118"/>
      <c r="E369" s="119"/>
      <c r="F369" s="43" t="str">
        <f>VLOOKUP(C369,'[2]Acha Air Sales Price List'!$B$1:$D$65536,3,FALSE)</f>
        <v>first line keep open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 x14ac:dyDescent="0.2">
      <c r="A370" s="13"/>
      <c r="B370" s="1"/>
      <c r="C370" s="36"/>
      <c r="D370" s="118"/>
      <c r="E370" s="119"/>
      <c r="F370" s="43" t="str">
        <f>VLOOKUP(C370,'[2]Acha Air Sales Price List'!$B$1:$D$65536,3,FALSE)</f>
        <v>first line keep open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 x14ac:dyDescent="0.2">
      <c r="A371" s="13"/>
      <c r="B371" s="1"/>
      <c r="C371" s="36"/>
      <c r="D371" s="118"/>
      <c r="E371" s="119"/>
      <c r="F371" s="43" t="str">
        <f>VLOOKUP(C371,'[2]Acha Air Sales Price List'!$B$1:$D$65536,3,FALSE)</f>
        <v>first line keep open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 x14ac:dyDescent="0.2">
      <c r="A372" s="13"/>
      <c r="B372" s="1"/>
      <c r="C372" s="36"/>
      <c r="D372" s="118"/>
      <c r="E372" s="119"/>
      <c r="F372" s="43" t="str">
        <f>VLOOKUP(C372,'[2]Acha Air Sales Price List'!$B$1:$D$65536,3,FALSE)</f>
        <v>first line keep open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 x14ac:dyDescent="0.2">
      <c r="A373" s="13"/>
      <c r="B373" s="1"/>
      <c r="C373" s="36"/>
      <c r="D373" s="118"/>
      <c r="E373" s="119"/>
      <c r="F373" s="43" t="str">
        <f>VLOOKUP(C373,'[2]Acha Air Sales Price List'!$B$1:$D$65536,3,FALSE)</f>
        <v>first line keep open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 x14ac:dyDescent="0.2">
      <c r="A374" s="13"/>
      <c r="B374" s="1"/>
      <c r="C374" s="36"/>
      <c r="D374" s="118"/>
      <c r="E374" s="119"/>
      <c r="F374" s="43" t="str">
        <f>VLOOKUP(C374,'[2]Acha Air Sales Price List'!$B$1:$D$65536,3,FALSE)</f>
        <v>first line keep open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 x14ac:dyDescent="0.2">
      <c r="A375" s="13"/>
      <c r="B375" s="1"/>
      <c r="C375" s="36"/>
      <c r="D375" s="118"/>
      <c r="E375" s="119"/>
      <c r="F375" s="43" t="str">
        <f>VLOOKUP(C375,'[2]Acha Air Sales Price List'!$B$1:$D$65536,3,FALSE)</f>
        <v>first line keep open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 x14ac:dyDescent="0.2">
      <c r="A376" s="13"/>
      <c r="B376" s="1"/>
      <c r="C376" s="36"/>
      <c r="D376" s="118"/>
      <c r="E376" s="119"/>
      <c r="F376" s="43" t="str">
        <f>VLOOKUP(C376,'[2]Acha Air Sales Price List'!$B$1:$D$65536,3,FALSE)</f>
        <v>first line keep open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 x14ac:dyDescent="0.2">
      <c r="A377" s="13"/>
      <c r="B377" s="1"/>
      <c r="C377" s="36"/>
      <c r="D377" s="118"/>
      <c r="E377" s="119"/>
      <c r="F377" s="43" t="str">
        <f>VLOOKUP(C377,'[2]Acha Air Sales Price List'!$B$1:$D$65536,3,FALSE)</f>
        <v>first line keep open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 x14ac:dyDescent="0.2">
      <c r="A378" s="13"/>
      <c r="B378" s="1"/>
      <c r="C378" s="36"/>
      <c r="D378" s="118"/>
      <c r="E378" s="119"/>
      <c r="F378" s="43" t="str">
        <f>VLOOKUP(C378,'[2]Acha Air Sales Price List'!$B$1:$D$65536,3,FALSE)</f>
        <v>first line keep open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 x14ac:dyDescent="0.2">
      <c r="A379" s="13"/>
      <c r="B379" s="1"/>
      <c r="C379" s="36"/>
      <c r="D379" s="118"/>
      <c r="E379" s="119"/>
      <c r="F379" s="43" t="str">
        <f>VLOOKUP(C379,'[2]Acha Air Sales Price List'!$B$1:$D$65536,3,FALSE)</f>
        <v>first line keep open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 x14ac:dyDescent="0.2">
      <c r="A380" s="13"/>
      <c r="B380" s="1"/>
      <c r="C380" s="36"/>
      <c r="D380" s="118"/>
      <c r="E380" s="119"/>
      <c r="F380" s="43" t="str">
        <f>VLOOKUP(C380,'[2]Acha Air Sales Price List'!$B$1:$D$65536,3,FALSE)</f>
        <v>first line keep open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 x14ac:dyDescent="0.2">
      <c r="A381" s="13"/>
      <c r="B381" s="1"/>
      <c r="C381" s="36"/>
      <c r="D381" s="118"/>
      <c r="E381" s="119"/>
      <c r="F381" s="43" t="str">
        <f>VLOOKUP(C381,'[2]Acha Air Sales Price List'!$B$1:$D$65536,3,FALSE)</f>
        <v>first line keep open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 x14ac:dyDescent="0.2">
      <c r="A382" s="13"/>
      <c r="B382" s="1"/>
      <c r="C382" s="36"/>
      <c r="D382" s="118"/>
      <c r="E382" s="119"/>
      <c r="F382" s="43" t="str">
        <f>VLOOKUP(C382,'[2]Acha Air Sales Price List'!$B$1:$D$65536,3,FALSE)</f>
        <v>first line keep open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 x14ac:dyDescent="0.2">
      <c r="A383" s="13"/>
      <c r="B383" s="1"/>
      <c r="C383" s="36"/>
      <c r="D383" s="118"/>
      <c r="E383" s="119"/>
      <c r="F383" s="43" t="str">
        <f>VLOOKUP(C383,'[2]Acha Air Sales Price List'!$B$1:$D$65536,3,FALSE)</f>
        <v>first line keep open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 x14ac:dyDescent="0.2">
      <c r="A384" s="13"/>
      <c r="B384" s="1"/>
      <c r="C384" s="36"/>
      <c r="D384" s="118"/>
      <c r="E384" s="119"/>
      <c r="F384" s="43" t="str">
        <f>VLOOKUP(C384,'[2]Acha Air Sales Price List'!$B$1:$D$65536,3,FALSE)</f>
        <v>first line keep open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 x14ac:dyDescent="0.2">
      <c r="A385" s="13"/>
      <c r="B385" s="1"/>
      <c r="C385" s="36"/>
      <c r="D385" s="118"/>
      <c r="E385" s="119"/>
      <c r="F385" s="43" t="str">
        <f>VLOOKUP(C385,'[2]Acha Air Sales Price List'!$B$1:$D$65536,3,FALSE)</f>
        <v>first line keep open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 x14ac:dyDescent="0.2">
      <c r="A386" s="13"/>
      <c r="B386" s="1"/>
      <c r="C386" s="36"/>
      <c r="D386" s="118"/>
      <c r="E386" s="119"/>
      <c r="F386" s="43" t="str">
        <f>VLOOKUP(C386,'[2]Acha Air Sales Price List'!$B$1:$D$65536,3,FALSE)</f>
        <v>first line keep open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 x14ac:dyDescent="0.2">
      <c r="A387" s="13"/>
      <c r="B387" s="1"/>
      <c r="C387" s="36"/>
      <c r="D387" s="118"/>
      <c r="E387" s="119"/>
      <c r="F387" s="43" t="str">
        <f>VLOOKUP(C387,'[2]Acha Air Sales Price List'!$B$1:$D$65536,3,FALSE)</f>
        <v>first line keep open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 x14ac:dyDescent="0.2">
      <c r="A388" s="13"/>
      <c r="B388" s="1"/>
      <c r="C388" s="36"/>
      <c r="D388" s="118"/>
      <c r="E388" s="119"/>
      <c r="F388" s="43" t="str">
        <f>VLOOKUP(C388,'[2]Acha Air Sales Price List'!$B$1:$D$65536,3,FALSE)</f>
        <v>first line keep open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 x14ac:dyDescent="0.2">
      <c r="A389" s="13"/>
      <c r="B389" s="1"/>
      <c r="C389" s="36"/>
      <c r="D389" s="118"/>
      <c r="E389" s="119"/>
      <c r="F389" s="43" t="str">
        <f>VLOOKUP(C389,'[2]Acha Air Sales Price List'!$B$1:$D$65536,3,FALSE)</f>
        <v>first line keep open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 x14ac:dyDescent="0.2">
      <c r="A390" s="13"/>
      <c r="B390" s="1"/>
      <c r="C390" s="36"/>
      <c r="D390" s="118"/>
      <c r="E390" s="119"/>
      <c r="F390" s="43" t="str">
        <f>VLOOKUP(C390,'[2]Acha Air Sales Price List'!$B$1:$D$65536,3,FALSE)</f>
        <v>first line keep open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 x14ac:dyDescent="0.2">
      <c r="A391" s="13"/>
      <c r="B391" s="1"/>
      <c r="C391" s="36"/>
      <c r="D391" s="118"/>
      <c r="E391" s="119"/>
      <c r="F391" s="43" t="str">
        <f>VLOOKUP(C391,'[2]Acha Air Sales Price List'!$B$1:$D$65536,3,FALSE)</f>
        <v>first line keep open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 x14ac:dyDescent="0.2">
      <c r="A392" s="13"/>
      <c r="B392" s="1"/>
      <c r="C392" s="36"/>
      <c r="D392" s="118"/>
      <c r="E392" s="119"/>
      <c r="F392" s="43" t="str">
        <f>VLOOKUP(C392,'[2]Acha Air Sales Price List'!$B$1:$D$65536,3,FALSE)</f>
        <v>first line keep open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 x14ac:dyDescent="0.2">
      <c r="A393" s="13"/>
      <c r="B393" s="1"/>
      <c r="C393" s="36"/>
      <c r="D393" s="118"/>
      <c r="E393" s="119"/>
      <c r="F393" s="43" t="str">
        <f>VLOOKUP(C393,'[2]Acha Air Sales Price List'!$B$1:$D$65536,3,FALSE)</f>
        <v>first line keep open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 x14ac:dyDescent="0.2">
      <c r="A394" s="13"/>
      <c r="B394" s="1"/>
      <c r="C394" s="36"/>
      <c r="D394" s="118"/>
      <c r="E394" s="119"/>
      <c r="F394" s="43" t="str">
        <f>VLOOKUP(C394,'[2]Acha Air Sales Price List'!$B$1:$D$65536,3,FALSE)</f>
        <v>first line keep open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 x14ac:dyDescent="0.2">
      <c r="A395" s="13"/>
      <c r="B395" s="1"/>
      <c r="C395" s="37"/>
      <c r="D395" s="118"/>
      <c r="E395" s="119"/>
      <c r="F395" s="43" t="str">
        <f>VLOOKUP(C395,'[2]Acha Air Sales Price List'!$B$1:$D$65536,3,FALSE)</f>
        <v>first line keep open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 x14ac:dyDescent="0.2">
      <c r="A396" s="13"/>
      <c r="B396" s="1"/>
      <c r="C396" s="36"/>
      <c r="D396" s="118"/>
      <c r="E396" s="119"/>
      <c r="F396" s="43" t="str">
        <f>VLOOKUP(C396,'[2]Acha Air Sales Price List'!$B$1:$D$65536,3,FALSE)</f>
        <v>first line keep open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 x14ac:dyDescent="0.2">
      <c r="A397" s="13"/>
      <c r="B397" s="1"/>
      <c r="C397" s="36"/>
      <c r="D397" s="118"/>
      <c r="E397" s="119"/>
      <c r="F397" s="43" t="str">
        <f>VLOOKUP(C397,'[2]Acha Air Sales Price List'!$B$1:$D$65536,3,FALSE)</f>
        <v>first line keep open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 x14ac:dyDescent="0.2">
      <c r="A398" s="13"/>
      <c r="B398" s="1"/>
      <c r="C398" s="36"/>
      <c r="D398" s="118"/>
      <c r="E398" s="119"/>
      <c r="F398" s="43" t="str">
        <f>VLOOKUP(C398,'[2]Acha Air Sales Price List'!$B$1:$D$65536,3,FALSE)</f>
        <v>first line keep open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 x14ac:dyDescent="0.2">
      <c r="A399" s="13"/>
      <c r="B399" s="1"/>
      <c r="C399" s="36"/>
      <c r="D399" s="118"/>
      <c r="E399" s="119"/>
      <c r="F399" s="43" t="str">
        <f>VLOOKUP(C399,'[2]Acha Air Sales Price List'!$B$1:$D$65536,3,FALSE)</f>
        <v>first line keep open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 x14ac:dyDescent="0.2">
      <c r="A400" s="13"/>
      <c r="B400" s="1"/>
      <c r="C400" s="36"/>
      <c r="D400" s="118"/>
      <c r="E400" s="119"/>
      <c r="F400" s="43" t="str">
        <f>VLOOKUP(C400,'[2]Acha Air Sales Price List'!$B$1:$D$65536,3,FALSE)</f>
        <v>first line keep open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 x14ac:dyDescent="0.2">
      <c r="A401" s="13"/>
      <c r="B401" s="1"/>
      <c r="C401" s="36"/>
      <c r="D401" s="118"/>
      <c r="E401" s="119"/>
      <c r="F401" s="43" t="str">
        <f>VLOOKUP(C401,'[2]Acha Air Sales Price List'!$B$1:$D$65536,3,FALSE)</f>
        <v>first line keep open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 x14ac:dyDescent="0.2">
      <c r="A402" s="13"/>
      <c r="B402" s="1"/>
      <c r="C402" s="36"/>
      <c r="D402" s="118"/>
      <c r="E402" s="119"/>
      <c r="F402" s="43" t="str">
        <f>VLOOKUP(C402,'[2]Acha Air Sales Price List'!$B$1:$D$65536,3,FALSE)</f>
        <v>first line keep open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 x14ac:dyDescent="0.2">
      <c r="A403" s="13"/>
      <c r="B403" s="1"/>
      <c r="C403" s="36"/>
      <c r="D403" s="118"/>
      <c r="E403" s="119"/>
      <c r="F403" s="43" t="str">
        <f>VLOOKUP(C403,'[2]Acha Air Sales Price List'!$B$1:$D$65536,3,FALSE)</f>
        <v>first line keep open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 x14ac:dyDescent="0.2">
      <c r="A404" s="13"/>
      <c r="B404" s="1"/>
      <c r="C404" s="36"/>
      <c r="D404" s="118"/>
      <c r="E404" s="119"/>
      <c r="F404" s="43" t="str">
        <f>VLOOKUP(C404,'[2]Acha Air Sales Price List'!$B$1:$D$65536,3,FALSE)</f>
        <v>first line keep open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 x14ac:dyDescent="0.2">
      <c r="A405" s="13"/>
      <c r="B405" s="1"/>
      <c r="C405" s="36"/>
      <c r="D405" s="118"/>
      <c r="E405" s="119"/>
      <c r="F405" s="43" t="str">
        <f>VLOOKUP(C405,'[2]Acha Air Sales Price List'!$B$1:$D$65536,3,FALSE)</f>
        <v>first line keep open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 x14ac:dyDescent="0.2">
      <c r="A406" s="13"/>
      <c r="B406" s="1"/>
      <c r="C406" s="36"/>
      <c r="D406" s="118"/>
      <c r="E406" s="119"/>
      <c r="F406" s="43" t="str">
        <f>VLOOKUP(C406,'[2]Acha Air Sales Price List'!$B$1:$D$65536,3,FALSE)</f>
        <v>first line keep open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 x14ac:dyDescent="0.2">
      <c r="A407" s="13"/>
      <c r="B407" s="1"/>
      <c r="C407" s="36"/>
      <c r="D407" s="118"/>
      <c r="E407" s="119"/>
      <c r="F407" s="43" t="str">
        <f>VLOOKUP(C407,'[2]Acha Air Sales Price List'!$B$1:$D$65536,3,FALSE)</f>
        <v>first line keep open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 x14ac:dyDescent="0.2">
      <c r="A408" s="13"/>
      <c r="B408" s="1"/>
      <c r="C408" s="36"/>
      <c r="D408" s="118"/>
      <c r="E408" s="119"/>
      <c r="F408" s="43" t="str">
        <f>VLOOKUP(C408,'[2]Acha Air Sales Price List'!$B$1:$D$65536,3,FALSE)</f>
        <v>first line keep open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 x14ac:dyDescent="0.2">
      <c r="A409" s="13"/>
      <c r="B409" s="1"/>
      <c r="C409" s="36"/>
      <c r="D409" s="118"/>
      <c r="E409" s="119"/>
      <c r="F409" s="43" t="str">
        <f>VLOOKUP(C409,'[2]Acha Air Sales Price List'!$B$1:$D$65536,3,FALSE)</f>
        <v>first line keep open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 x14ac:dyDescent="0.2">
      <c r="A410" s="13"/>
      <c r="B410" s="1"/>
      <c r="C410" s="36"/>
      <c r="D410" s="118"/>
      <c r="E410" s="119"/>
      <c r="F410" s="43" t="str">
        <f>VLOOKUP(C410,'[2]Acha Air Sales Price List'!$B$1:$D$65536,3,FALSE)</f>
        <v>first line keep open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 x14ac:dyDescent="0.2">
      <c r="A411" s="13"/>
      <c r="B411" s="1"/>
      <c r="C411" s="37"/>
      <c r="D411" s="118"/>
      <c r="E411" s="119"/>
      <c r="F411" s="43" t="str">
        <f>VLOOKUP(C411,'[2]Acha Air Sales Price List'!$B$1:$D$65536,3,FALSE)</f>
        <v>first line keep open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 x14ac:dyDescent="0.2">
      <c r="A412" s="13"/>
      <c r="B412" s="1"/>
      <c r="C412" s="37"/>
      <c r="D412" s="118"/>
      <c r="E412" s="119"/>
      <c r="F412" s="43" t="str">
        <f>VLOOKUP(C412,'[2]Acha Air Sales Price List'!$B$1:$D$65536,3,FALSE)</f>
        <v>first line keep open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 x14ac:dyDescent="0.2">
      <c r="A413" s="13"/>
      <c r="B413" s="1"/>
      <c r="C413" s="36"/>
      <c r="D413" s="118"/>
      <c r="E413" s="119"/>
      <c r="F413" s="43" t="str">
        <f>VLOOKUP(C413,'[2]Acha Air Sales Price List'!$B$1:$D$65536,3,FALSE)</f>
        <v>first line keep open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 x14ac:dyDescent="0.2">
      <c r="A414" s="13"/>
      <c r="B414" s="1"/>
      <c r="C414" s="36"/>
      <c r="D414" s="118"/>
      <c r="E414" s="119"/>
      <c r="F414" s="43" t="str">
        <f>VLOOKUP(C414,'[2]Acha Air Sales Price List'!$B$1:$D$65536,3,FALSE)</f>
        <v>first line keep open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 x14ac:dyDescent="0.2">
      <c r="A415" s="13"/>
      <c r="B415" s="1"/>
      <c r="C415" s="36"/>
      <c r="D415" s="118"/>
      <c r="E415" s="119"/>
      <c r="F415" s="43" t="str">
        <f>VLOOKUP(C415,'[2]Acha Air Sales Price List'!$B$1:$D$65536,3,FALSE)</f>
        <v>first line keep open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 x14ac:dyDescent="0.2">
      <c r="A416" s="13"/>
      <c r="B416" s="1"/>
      <c r="C416" s="36"/>
      <c r="D416" s="118"/>
      <c r="E416" s="119"/>
      <c r="F416" s="43" t="str">
        <f>VLOOKUP(C416,'[2]Acha Air Sales Price List'!$B$1:$D$65536,3,FALSE)</f>
        <v>first line keep open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 x14ac:dyDescent="0.2">
      <c r="A417" s="13"/>
      <c r="B417" s="1"/>
      <c r="C417" s="36"/>
      <c r="D417" s="118"/>
      <c r="E417" s="119"/>
      <c r="F417" s="43" t="str">
        <f>VLOOKUP(C417,'[2]Acha Air Sales Price List'!$B$1:$D$65536,3,FALSE)</f>
        <v>first line keep open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 x14ac:dyDescent="0.2">
      <c r="A418" s="13"/>
      <c r="B418" s="1"/>
      <c r="C418" s="36"/>
      <c r="D418" s="118"/>
      <c r="E418" s="119"/>
      <c r="F418" s="43" t="str">
        <f>VLOOKUP(C418,'[2]Acha Air Sales Price List'!$B$1:$D$65536,3,FALSE)</f>
        <v>first line keep open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 x14ac:dyDescent="0.2">
      <c r="A419" s="13"/>
      <c r="B419" s="1"/>
      <c r="C419" s="36"/>
      <c r="D419" s="118"/>
      <c r="E419" s="119"/>
      <c r="F419" s="43" t="str">
        <f>VLOOKUP(C419,'[2]Acha Air Sales Price List'!$B$1:$D$65536,3,FALSE)</f>
        <v>first line keep open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 x14ac:dyDescent="0.2">
      <c r="A420" s="13"/>
      <c r="B420" s="1"/>
      <c r="C420" s="36"/>
      <c r="D420" s="118"/>
      <c r="E420" s="119"/>
      <c r="F420" s="43" t="str">
        <f>VLOOKUP(C420,'[2]Acha Air Sales Price List'!$B$1:$D$65536,3,FALSE)</f>
        <v>first line keep open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 x14ac:dyDescent="0.2">
      <c r="A421" s="13"/>
      <c r="B421" s="1"/>
      <c r="C421" s="36"/>
      <c r="D421" s="118"/>
      <c r="E421" s="119"/>
      <c r="F421" s="43" t="str">
        <f>VLOOKUP(C421,'[2]Acha Air Sales Price List'!$B$1:$D$65536,3,FALSE)</f>
        <v>first line keep open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 x14ac:dyDescent="0.2">
      <c r="A422" s="13"/>
      <c r="B422" s="1"/>
      <c r="C422" s="36"/>
      <c r="D422" s="118"/>
      <c r="E422" s="119"/>
      <c r="F422" s="43" t="str">
        <f>VLOOKUP(C422,'[2]Acha Air Sales Price List'!$B$1:$D$65536,3,FALSE)</f>
        <v>first line keep open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 x14ac:dyDescent="0.2">
      <c r="A423" s="13"/>
      <c r="B423" s="1"/>
      <c r="C423" s="37"/>
      <c r="D423" s="118"/>
      <c r="E423" s="119"/>
      <c r="F423" s="43" t="str">
        <f>VLOOKUP(C423,'[2]Acha Air Sales Price List'!$B$1:$D$65536,3,FALSE)</f>
        <v>first line keep open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 x14ac:dyDescent="0.2">
      <c r="A424" s="13"/>
      <c r="B424" s="1"/>
      <c r="C424" s="36"/>
      <c r="D424" s="118"/>
      <c r="E424" s="119"/>
      <c r="F424" s="43" t="str">
        <f>VLOOKUP(C424,'[2]Acha Air Sales Price List'!$B$1:$D$65536,3,FALSE)</f>
        <v>first line keep open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 x14ac:dyDescent="0.2">
      <c r="A425" s="13"/>
      <c r="B425" s="1"/>
      <c r="C425" s="36"/>
      <c r="D425" s="118"/>
      <c r="E425" s="119"/>
      <c r="F425" s="43" t="str">
        <f>VLOOKUP(C425,'[2]Acha Air Sales Price List'!$B$1:$D$65536,3,FALSE)</f>
        <v>first line keep open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 x14ac:dyDescent="0.2">
      <c r="A426" s="13"/>
      <c r="B426" s="1"/>
      <c r="C426" s="36"/>
      <c r="D426" s="118"/>
      <c r="E426" s="119"/>
      <c r="F426" s="43" t="str">
        <f>VLOOKUP(C426,'[2]Acha Air Sales Price List'!$B$1:$D$65536,3,FALSE)</f>
        <v>first line keep open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 x14ac:dyDescent="0.2">
      <c r="A427" s="13"/>
      <c r="B427" s="1"/>
      <c r="C427" s="36"/>
      <c r="D427" s="118"/>
      <c r="E427" s="119"/>
      <c r="F427" s="43" t="str">
        <f>VLOOKUP(C427,'[2]Acha Air Sales Price List'!$B$1:$D$65536,3,FALSE)</f>
        <v>first line keep open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 x14ac:dyDescent="0.2">
      <c r="A428" s="13"/>
      <c r="B428" s="1"/>
      <c r="C428" s="36"/>
      <c r="D428" s="118"/>
      <c r="E428" s="119"/>
      <c r="F428" s="43" t="str">
        <f>VLOOKUP(C428,'[2]Acha Air Sales Price List'!$B$1:$D$65536,3,FALSE)</f>
        <v>first line keep open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 x14ac:dyDescent="0.2">
      <c r="A429" s="13"/>
      <c r="B429" s="1"/>
      <c r="C429" s="36"/>
      <c r="D429" s="118"/>
      <c r="E429" s="119"/>
      <c r="F429" s="43" t="str">
        <f>VLOOKUP(C429,'[2]Acha Air Sales Price List'!$B$1:$D$65536,3,FALSE)</f>
        <v>first line keep open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 x14ac:dyDescent="0.2">
      <c r="A430" s="13"/>
      <c r="B430" s="1"/>
      <c r="C430" s="36"/>
      <c r="D430" s="118"/>
      <c r="E430" s="119"/>
      <c r="F430" s="43" t="str">
        <f>VLOOKUP(C430,'[2]Acha Air Sales Price List'!$B$1:$D$65536,3,FALSE)</f>
        <v>first line keep open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 x14ac:dyDescent="0.2">
      <c r="A431" s="13"/>
      <c r="B431" s="1"/>
      <c r="C431" s="36"/>
      <c r="D431" s="118"/>
      <c r="E431" s="119"/>
      <c r="F431" s="43" t="str">
        <f>VLOOKUP(C431,'[2]Acha Air Sales Price List'!$B$1:$D$65536,3,FALSE)</f>
        <v>first line keep open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 x14ac:dyDescent="0.2">
      <c r="A432" s="13"/>
      <c r="B432" s="1"/>
      <c r="C432" s="36"/>
      <c r="D432" s="118"/>
      <c r="E432" s="119"/>
      <c r="F432" s="43" t="str">
        <f>VLOOKUP(C432,'[2]Acha Air Sales Price List'!$B$1:$D$65536,3,FALSE)</f>
        <v>first line keep open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 x14ac:dyDescent="0.2">
      <c r="A433" s="13"/>
      <c r="B433" s="1"/>
      <c r="C433" s="36"/>
      <c r="D433" s="118"/>
      <c r="E433" s="119"/>
      <c r="F433" s="43" t="str">
        <f>VLOOKUP(C433,'[2]Acha Air Sales Price List'!$B$1:$D$65536,3,FALSE)</f>
        <v>first line keep open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 x14ac:dyDescent="0.2">
      <c r="A434" s="13"/>
      <c r="B434" s="1"/>
      <c r="C434" s="36"/>
      <c r="D434" s="118"/>
      <c r="E434" s="119"/>
      <c r="F434" s="43" t="str">
        <f>VLOOKUP(C434,'[2]Acha Air Sales Price List'!$B$1:$D$65536,3,FALSE)</f>
        <v>first line keep open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 x14ac:dyDescent="0.2">
      <c r="A435" s="13"/>
      <c r="B435" s="1"/>
      <c r="C435" s="36"/>
      <c r="D435" s="118"/>
      <c r="E435" s="119"/>
      <c r="F435" s="43" t="str">
        <f>VLOOKUP(C435,'[2]Acha Air Sales Price List'!$B$1:$D$65536,3,FALSE)</f>
        <v>first line keep open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 x14ac:dyDescent="0.2">
      <c r="A436" s="13"/>
      <c r="B436" s="1"/>
      <c r="C436" s="36"/>
      <c r="D436" s="118"/>
      <c r="E436" s="119"/>
      <c r="F436" s="43" t="str">
        <f>VLOOKUP(C436,'[2]Acha Air Sales Price List'!$B$1:$D$65536,3,FALSE)</f>
        <v>first line keep open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 x14ac:dyDescent="0.2">
      <c r="A437" s="13"/>
      <c r="B437" s="1"/>
      <c r="C437" s="36"/>
      <c r="D437" s="118"/>
      <c r="E437" s="119"/>
      <c r="F437" s="43" t="str">
        <f>VLOOKUP(C437,'[2]Acha Air Sales Price List'!$B$1:$D$65536,3,FALSE)</f>
        <v>first line keep open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 x14ac:dyDescent="0.2">
      <c r="A438" s="13"/>
      <c r="B438" s="1"/>
      <c r="C438" s="36"/>
      <c r="D438" s="118"/>
      <c r="E438" s="119"/>
      <c r="F438" s="43" t="str">
        <f>VLOOKUP(C438,'[2]Acha Air Sales Price List'!$B$1:$D$65536,3,FALSE)</f>
        <v>first line keep open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 x14ac:dyDescent="0.2">
      <c r="A439" s="13"/>
      <c r="B439" s="1"/>
      <c r="C439" s="36"/>
      <c r="D439" s="118"/>
      <c r="E439" s="119"/>
      <c r="F439" s="43" t="str">
        <f>VLOOKUP(C439,'[2]Acha Air Sales Price List'!$B$1:$D$65536,3,FALSE)</f>
        <v>first line keep open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 x14ac:dyDescent="0.2">
      <c r="A440" s="13"/>
      <c r="B440" s="1"/>
      <c r="C440" s="36"/>
      <c r="D440" s="118"/>
      <c r="E440" s="119"/>
      <c r="F440" s="43" t="str">
        <f>VLOOKUP(C440,'[2]Acha Air Sales Price List'!$B$1:$D$65536,3,FALSE)</f>
        <v>first line keep open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 x14ac:dyDescent="0.2">
      <c r="A441" s="13"/>
      <c r="B441" s="1"/>
      <c r="C441" s="36"/>
      <c r="D441" s="118"/>
      <c r="E441" s="119"/>
      <c r="F441" s="43" t="str">
        <f>VLOOKUP(C441,'[2]Acha Air Sales Price List'!$B$1:$D$65536,3,FALSE)</f>
        <v>first line keep open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 x14ac:dyDescent="0.2">
      <c r="A442" s="13"/>
      <c r="B442" s="1"/>
      <c r="C442" s="36"/>
      <c r="D442" s="118"/>
      <c r="E442" s="119"/>
      <c r="F442" s="43" t="str">
        <f>VLOOKUP(C442,'[2]Acha Air Sales Price List'!$B$1:$D$65536,3,FALSE)</f>
        <v>first line keep open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 x14ac:dyDescent="0.2">
      <c r="A443" s="13"/>
      <c r="B443" s="1"/>
      <c r="C443" s="36"/>
      <c r="D443" s="118"/>
      <c r="E443" s="119"/>
      <c r="F443" s="43" t="str">
        <f>VLOOKUP(C443,'[2]Acha Air Sales Price List'!$B$1:$D$65536,3,FALSE)</f>
        <v>first line keep open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 x14ac:dyDescent="0.2">
      <c r="A444" s="13"/>
      <c r="B444" s="1"/>
      <c r="C444" s="36"/>
      <c r="D444" s="118"/>
      <c r="E444" s="119"/>
      <c r="F444" s="43" t="str">
        <f>VLOOKUP(C444,'[2]Acha Air Sales Price List'!$B$1:$D$65536,3,FALSE)</f>
        <v>first line keep open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 x14ac:dyDescent="0.2">
      <c r="A445" s="13"/>
      <c r="B445" s="1"/>
      <c r="C445" s="36"/>
      <c r="D445" s="118"/>
      <c r="E445" s="119"/>
      <c r="F445" s="43" t="str">
        <f>VLOOKUP(C445,'[2]Acha Air Sales Price List'!$B$1:$D$65536,3,FALSE)</f>
        <v>first line keep open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 x14ac:dyDescent="0.2">
      <c r="A446" s="13"/>
      <c r="B446" s="1"/>
      <c r="C446" s="36"/>
      <c r="D446" s="118"/>
      <c r="E446" s="119"/>
      <c r="F446" s="43" t="str">
        <f>VLOOKUP(C446,'[2]Acha Air Sales Price List'!$B$1:$D$65536,3,FALSE)</f>
        <v>first line keep open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 x14ac:dyDescent="0.2">
      <c r="A447" s="13"/>
      <c r="B447" s="1"/>
      <c r="C447" s="36"/>
      <c r="D447" s="118"/>
      <c r="E447" s="119"/>
      <c r="F447" s="43" t="str">
        <f>VLOOKUP(C447,'[2]Acha Air Sales Price List'!$B$1:$D$65536,3,FALSE)</f>
        <v>first line keep open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 x14ac:dyDescent="0.2">
      <c r="A448" s="13"/>
      <c r="B448" s="1"/>
      <c r="C448" s="36"/>
      <c r="D448" s="118"/>
      <c r="E448" s="119"/>
      <c r="F448" s="43" t="str">
        <f>VLOOKUP(C448,'[2]Acha Air Sales Price List'!$B$1:$D$65536,3,FALSE)</f>
        <v>first line keep open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 x14ac:dyDescent="0.2">
      <c r="A449" s="13"/>
      <c r="B449" s="1"/>
      <c r="C449" s="36"/>
      <c r="D449" s="118"/>
      <c r="E449" s="119"/>
      <c r="F449" s="43" t="str">
        <f>VLOOKUP(C449,'[2]Acha Air Sales Price List'!$B$1:$D$65536,3,FALSE)</f>
        <v>first line keep open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 x14ac:dyDescent="0.2">
      <c r="A450" s="13"/>
      <c r="B450" s="1"/>
      <c r="C450" s="36"/>
      <c r="D450" s="118"/>
      <c r="E450" s="119"/>
      <c r="F450" s="43" t="str">
        <f>VLOOKUP(C450,'[2]Acha Air Sales Price List'!$B$1:$D$65536,3,FALSE)</f>
        <v>first line keep open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 x14ac:dyDescent="0.2">
      <c r="A451" s="13"/>
      <c r="B451" s="1"/>
      <c r="C451" s="37"/>
      <c r="D451" s="118"/>
      <c r="E451" s="119"/>
      <c r="F451" s="43" t="str">
        <f>VLOOKUP(C451,'[2]Acha Air Sales Price List'!$B$1:$D$65536,3,FALSE)</f>
        <v>first line keep open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 x14ac:dyDescent="0.2">
      <c r="A452" s="13"/>
      <c r="B452" s="1"/>
      <c r="C452" s="36"/>
      <c r="D452" s="118"/>
      <c r="E452" s="119"/>
      <c r="F452" s="43" t="str">
        <f>VLOOKUP(C452,'[2]Acha Air Sales Price List'!$B$1:$D$65536,3,FALSE)</f>
        <v>first line keep open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 x14ac:dyDescent="0.2">
      <c r="A453" s="13"/>
      <c r="B453" s="1"/>
      <c r="C453" s="36"/>
      <c r="D453" s="118"/>
      <c r="E453" s="119"/>
      <c r="F453" s="43" t="str">
        <f>VLOOKUP(C453,'[2]Acha Air Sales Price List'!$B$1:$D$65536,3,FALSE)</f>
        <v>first line keep open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 x14ac:dyDescent="0.2">
      <c r="A454" s="13"/>
      <c r="B454" s="1"/>
      <c r="C454" s="36"/>
      <c r="D454" s="118"/>
      <c r="E454" s="119"/>
      <c r="F454" s="43" t="str">
        <f>VLOOKUP(C454,'[2]Acha Air Sales Price List'!$B$1:$D$65536,3,FALSE)</f>
        <v>first line keep open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 x14ac:dyDescent="0.2">
      <c r="A455" s="13"/>
      <c r="B455" s="1"/>
      <c r="C455" s="36"/>
      <c r="D455" s="118"/>
      <c r="E455" s="119"/>
      <c r="F455" s="43" t="str">
        <f>VLOOKUP(C455,'[2]Acha Air Sales Price List'!$B$1:$D$65536,3,FALSE)</f>
        <v>first line keep open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 x14ac:dyDescent="0.2">
      <c r="A456" s="13"/>
      <c r="B456" s="1"/>
      <c r="C456" s="36"/>
      <c r="D456" s="118"/>
      <c r="E456" s="119"/>
      <c r="F456" s="43" t="str">
        <f>VLOOKUP(C456,'[2]Acha Air Sales Price List'!$B$1:$D$65536,3,FALSE)</f>
        <v>first line keep open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 x14ac:dyDescent="0.2">
      <c r="A457" s="13"/>
      <c r="B457" s="1"/>
      <c r="C457" s="36"/>
      <c r="D457" s="118"/>
      <c r="E457" s="119"/>
      <c r="F457" s="43" t="str">
        <f>VLOOKUP(C457,'[2]Acha Air Sales Price List'!$B$1:$D$65536,3,FALSE)</f>
        <v>first line keep open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 x14ac:dyDescent="0.2">
      <c r="A458" s="13"/>
      <c r="B458" s="1"/>
      <c r="C458" s="36"/>
      <c r="D458" s="118"/>
      <c r="E458" s="119"/>
      <c r="F458" s="43" t="str">
        <f>VLOOKUP(C458,'[2]Acha Air Sales Price List'!$B$1:$D$65536,3,FALSE)</f>
        <v>first line keep open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 x14ac:dyDescent="0.2">
      <c r="A459" s="13"/>
      <c r="B459" s="1"/>
      <c r="C459" s="36"/>
      <c r="D459" s="118"/>
      <c r="E459" s="119"/>
      <c r="F459" s="43" t="str">
        <f>VLOOKUP(C459,'[2]Acha Air Sales Price List'!$B$1:$D$65536,3,FALSE)</f>
        <v>first line keep open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 x14ac:dyDescent="0.2">
      <c r="A460" s="13"/>
      <c r="B460" s="1"/>
      <c r="C460" s="36"/>
      <c r="D460" s="118"/>
      <c r="E460" s="119"/>
      <c r="F460" s="43" t="str">
        <f>VLOOKUP(C460,'[2]Acha Air Sales Price List'!$B$1:$D$65536,3,FALSE)</f>
        <v>first line keep open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 x14ac:dyDescent="0.2">
      <c r="A461" s="13"/>
      <c r="B461" s="1"/>
      <c r="C461" s="36"/>
      <c r="D461" s="118"/>
      <c r="E461" s="119"/>
      <c r="F461" s="43" t="str">
        <f>VLOOKUP(C461,'[2]Acha Air Sales Price List'!$B$1:$D$65536,3,FALSE)</f>
        <v>first line keep open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 x14ac:dyDescent="0.2">
      <c r="A462" s="13"/>
      <c r="B462" s="1"/>
      <c r="C462" s="36"/>
      <c r="D462" s="118"/>
      <c r="E462" s="119"/>
      <c r="F462" s="43" t="str">
        <f>VLOOKUP(C462,'[2]Acha Air Sales Price List'!$B$1:$D$65536,3,FALSE)</f>
        <v>first line keep open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 x14ac:dyDescent="0.2">
      <c r="A463" s="13"/>
      <c r="B463" s="1"/>
      <c r="C463" s="36"/>
      <c r="D463" s="118"/>
      <c r="E463" s="119"/>
      <c r="F463" s="43" t="str">
        <f>VLOOKUP(C463,'[2]Acha Air Sales Price List'!$B$1:$D$65536,3,FALSE)</f>
        <v>first line keep open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 x14ac:dyDescent="0.2">
      <c r="A464" s="13"/>
      <c r="B464" s="1"/>
      <c r="C464" s="36"/>
      <c r="D464" s="118"/>
      <c r="E464" s="119"/>
      <c r="F464" s="43" t="str">
        <f>VLOOKUP(C464,'[2]Acha Air Sales Price List'!$B$1:$D$65536,3,FALSE)</f>
        <v>first line keep open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 x14ac:dyDescent="0.2">
      <c r="A465" s="13"/>
      <c r="B465" s="1"/>
      <c r="C465" s="36"/>
      <c r="D465" s="118"/>
      <c r="E465" s="119"/>
      <c r="F465" s="43" t="str">
        <f>VLOOKUP(C465,'[2]Acha Air Sales Price List'!$B$1:$D$65536,3,FALSE)</f>
        <v>first line keep open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 x14ac:dyDescent="0.2">
      <c r="A466" s="13"/>
      <c r="B466" s="1"/>
      <c r="C466" s="36"/>
      <c r="D466" s="118"/>
      <c r="E466" s="119"/>
      <c r="F466" s="43" t="str">
        <f>VLOOKUP(C466,'[2]Acha Air Sales Price List'!$B$1:$D$65536,3,FALSE)</f>
        <v>first line keep open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 x14ac:dyDescent="0.2">
      <c r="A467" s="13"/>
      <c r="B467" s="1"/>
      <c r="C467" s="36"/>
      <c r="D467" s="118"/>
      <c r="E467" s="119"/>
      <c r="F467" s="43" t="str">
        <f>VLOOKUP(C467,'[2]Acha Air Sales Price List'!$B$1:$D$65536,3,FALSE)</f>
        <v>first line keep open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 x14ac:dyDescent="0.2">
      <c r="A468" s="13"/>
      <c r="B468" s="1"/>
      <c r="C468" s="36"/>
      <c r="D468" s="118"/>
      <c r="E468" s="119"/>
      <c r="F468" s="43" t="str">
        <f>VLOOKUP(C468,'[2]Acha Air Sales Price List'!$B$1:$D$65536,3,FALSE)</f>
        <v>first line keep open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 x14ac:dyDescent="0.2">
      <c r="A469" s="13"/>
      <c r="B469" s="1"/>
      <c r="C469" s="36"/>
      <c r="D469" s="118"/>
      <c r="E469" s="119"/>
      <c r="F469" s="43" t="str">
        <f>VLOOKUP(C469,'[2]Acha Air Sales Price List'!$B$1:$D$65536,3,FALSE)</f>
        <v>first line keep open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 x14ac:dyDescent="0.2">
      <c r="A470" s="13"/>
      <c r="B470" s="1"/>
      <c r="C470" s="36"/>
      <c r="D470" s="118"/>
      <c r="E470" s="119"/>
      <c r="F470" s="43" t="str">
        <f>VLOOKUP(C470,'[2]Acha Air Sales Price List'!$B$1:$D$65536,3,FALSE)</f>
        <v>first line keep open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 x14ac:dyDescent="0.2">
      <c r="A471" s="13"/>
      <c r="B471" s="1"/>
      <c r="C471" s="36"/>
      <c r="D471" s="118"/>
      <c r="E471" s="119"/>
      <c r="F471" s="43" t="str">
        <f>VLOOKUP(C471,'[2]Acha Air Sales Price List'!$B$1:$D$65536,3,FALSE)</f>
        <v>first line keep open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 x14ac:dyDescent="0.2">
      <c r="A472" s="13"/>
      <c r="B472" s="1"/>
      <c r="C472" s="36"/>
      <c r="D472" s="118"/>
      <c r="E472" s="119"/>
      <c r="F472" s="43" t="str">
        <f>VLOOKUP(C472,'[2]Acha Air Sales Price List'!$B$1:$D$65536,3,FALSE)</f>
        <v>first line keep open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 x14ac:dyDescent="0.2">
      <c r="A473" s="13"/>
      <c r="B473" s="1"/>
      <c r="C473" s="36"/>
      <c r="D473" s="118"/>
      <c r="E473" s="119"/>
      <c r="F473" s="43" t="str">
        <f>VLOOKUP(C473,'[2]Acha Air Sales Price List'!$B$1:$D$65536,3,FALSE)</f>
        <v>first line keep open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 x14ac:dyDescent="0.2">
      <c r="A474" s="13"/>
      <c r="B474" s="1"/>
      <c r="C474" s="36"/>
      <c r="D474" s="118"/>
      <c r="E474" s="119"/>
      <c r="F474" s="43" t="str">
        <f>VLOOKUP(C474,'[2]Acha Air Sales Price List'!$B$1:$D$65536,3,FALSE)</f>
        <v>first line keep open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 x14ac:dyDescent="0.2">
      <c r="A475" s="13"/>
      <c r="B475" s="1"/>
      <c r="C475" s="37"/>
      <c r="D475" s="118"/>
      <c r="E475" s="119"/>
      <c r="F475" s="43" t="str">
        <f>VLOOKUP(C475,'[2]Acha Air Sales Price List'!$B$1:$D$65536,3,FALSE)</f>
        <v>first line keep open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 x14ac:dyDescent="0.2">
      <c r="A476" s="13"/>
      <c r="B476" s="1"/>
      <c r="C476" s="36"/>
      <c r="D476" s="118"/>
      <c r="E476" s="119"/>
      <c r="F476" s="43" t="str">
        <f>VLOOKUP(C476,'[2]Acha Air Sales Price List'!$B$1:$D$65536,3,FALSE)</f>
        <v>first line keep open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 x14ac:dyDescent="0.2">
      <c r="A477" s="13"/>
      <c r="B477" s="1"/>
      <c r="C477" s="36"/>
      <c r="D477" s="118"/>
      <c r="E477" s="119"/>
      <c r="F477" s="43" t="str">
        <f>VLOOKUP(C477,'[2]Acha Air Sales Price List'!$B$1:$D$65536,3,FALSE)</f>
        <v>first line keep open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 x14ac:dyDescent="0.2">
      <c r="A478" s="13"/>
      <c r="B478" s="1"/>
      <c r="C478" s="36"/>
      <c r="D478" s="118"/>
      <c r="E478" s="119"/>
      <c r="F478" s="43" t="str">
        <f>VLOOKUP(C478,'[2]Acha Air Sales Price List'!$B$1:$D$65536,3,FALSE)</f>
        <v>first line keep open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 x14ac:dyDescent="0.2">
      <c r="A479" s="13"/>
      <c r="B479" s="1"/>
      <c r="C479" s="36"/>
      <c r="D479" s="118"/>
      <c r="E479" s="119"/>
      <c r="F479" s="43" t="str">
        <f>VLOOKUP(C479,'[2]Acha Air Sales Price List'!$B$1:$D$65536,3,FALSE)</f>
        <v>first line keep open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 x14ac:dyDescent="0.2">
      <c r="A480" s="13"/>
      <c r="B480" s="1"/>
      <c r="C480" s="36"/>
      <c r="D480" s="118"/>
      <c r="E480" s="119"/>
      <c r="F480" s="43" t="str">
        <f>VLOOKUP(C480,'[2]Acha Air Sales Price List'!$B$1:$D$65536,3,FALSE)</f>
        <v>first line keep open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 x14ac:dyDescent="0.2">
      <c r="A481" s="13"/>
      <c r="B481" s="1"/>
      <c r="C481" s="36"/>
      <c r="D481" s="118"/>
      <c r="E481" s="119"/>
      <c r="F481" s="43" t="str">
        <f>VLOOKUP(C481,'[2]Acha Air Sales Price List'!$B$1:$D$65536,3,FALSE)</f>
        <v>first line keep open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 x14ac:dyDescent="0.2">
      <c r="A482" s="13"/>
      <c r="B482" s="1"/>
      <c r="C482" s="36"/>
      <c r="D482" s="118"/>
      <c r="E482" s="119"/>
      <c r="F482" s="43" t="str">
        <f>VLOOKUP(C482,'[2]Acha Air Sales Price List'!$B$1:$D$65536,3,FALSE)</f>
        <v>first line keep open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 x14ac:dyDescent="0.2">
      <c r="A483" s="13"/>
      <c r="B483" s="1"/>
      <c r="C483" s="36"/>
      <c r="D483" s="118"/>
      <c r="E483" s="119"/>
      <c r="F483" s="43" t="str">
        <f>VLOOKUP(C483,'[2]Acha Air Sales Price List'!$B$1:$D$65536,3,FALSE)</f>
        <v>first line keep open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 x14ac:dyDescent="0.2">
      <c r="A484" s="13"/>
      <c r="B484" s="1"/>
      <c r="C484" s="36"/>
      <c r="D484" s="118"/>
      <c r="E484" s="119"/>
      <c r="F484" s="43" t="str">
        <f>VLOOKUP(C484,'[2]Acha Air Sales Price List'!$B$1:$D$65536,3,FALSE)</f>
        <v>first line keep open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 x14ac:dyDescent="0.2">
      <c r="A485" s="13"/>
      <c r="B485" s="1"/>
      <c r="C485" s="36"/>
      <c r="D485" s="118"/>
      <c r="E485" s="119"/>
      <c r="F485" s="43" t="str">
        <f>VLOOKUP(C485,'[2]Acha Air Sales Price List'!$B$1:$D$65536,3,FALSE)</f>
        <v>first line keep open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 x14ac:dyDescent="0.2">
      <c r="A486" s="13"/>
      <c r="B486" s="1"/>
      <c r="C486" s="36"/>
      <c r="D486" s="118"/>
      <c r="E486" s="119"/>
      <c r="F486" s="43" t="str">
        <f>VLOOKUP(C486,'[2]Acha Air Sales Price List'!$B$1:$D$65536,3,FALSE)</f>
        <v>first line keep open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 x14ac:dyDescent="0.2">
      <c r="A487" s="13"/>
      <c r="B487" s="1"/>
      <c r="C487" s="36"/>
      <c r="D487" s="118"/>
      <c r="E487" s="119"/>
      <c r="F487" s="43" t="str">
        <f>VLOOKUP(C487,'[2]Acha Air Sales Price List'!$B$1:$D$65536,3,FALSE)</f>
        <v>first line keep open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 x14ac:dyDescent="0.2">
      <c r="A488" s="13"/>
      <c r="B488" s="1"/>
      <c r="C488" s="36"/>
      <c r="D488" s="118"/>
      <c r="E488" s="119"/>
      <c r="F488" s="43" t="str">
        <f>VLOOKUP(C488,'[2]Acha Air Sales Price List'!$B$1:$D$65536,3,FALSE)</f>
        <v>first line keep open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 x14ac:dyDescent="0.2">
      <c r="A489" s="13"/>
      <c r="B489" s="1"/>
      <c r="C489" s="36"/>
      <c r="D489" s="118"/>
      <c r="E489" s="119"/>
      <c r="F489" s="43" t="str">
        <f>VLOOKUP(C489,'[2]Acha Air Sales Price List'!$B$1:$D$65536,3,FALSE)</f>
        <v>first line keep open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 x14ac:dyDescent="0.2">
      <c r="A490" s="13"/>
      <c r="B490" s="1"/>
      <c r="C490" s="36"/>
      <c r="D490" s="118"/>
      <c r="E490" s="119"/>
      <c r="F490" s="43" t="str">
        <f>VLOOKUP(C490,'[2]Acha Air Sales Price List'!$B$1:$D$65536,3,FALSE)</f>
        <v>first line keep open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 x14ac:dyDescent="0.2">
      <c r="A491" s="13"/>
      <c r="B491" s="1"/>
      <c r="C491" s="36"/>
      <c r="D491" s="118"/>
      <c r="E491" s="119"/>
      <c r="F491" s="43" t="str">
        <f>VLOOKUP(C491,'[2]Acha Air Sales Price List'!$B$1:$D$65536,3,FALSE)</f>
        <v>first line keep open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 x14ac:dyDescent="0.2">
      <c r="A492" s="13"/>
      <c r="B492" s="1"/>
      <c r="C492" s="36"/>
      <c r="D492" s="118"/>
      <c r="E492" s="119"/>
      <c r="F492" s="43" t="str">
        <f>VLOOKUP(C492,'[2]Acha Air Sales Price List'!$B$1:$D$65536,3,FALSE)</f>
        <v>first line keep open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 x14ac:dyDescent="0.2">
      <c r="A493" s="13"/>
      <c r="B493" s="1"/>
      <c r="C493" s="36"/>
      <c r="D493" s="118"/>
      <c r="E493" s="119"/>
      <c r="F493" s="43" t="str">
        <f>VLOOKUP(C493,'[2]Acha Air Sales Price List'!$B$1:$D$65536,3,FALSE)</f>
        <v>first line keep open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 x14ac:dyDescent="0.2">
      <c r="A494" s="13"/>
      <c r="B494" s="1"/>
      <c r="C494" s="36"/>
      <c r="D494" s="118"/>
      <c r="E494" s="119"/>
      <c r="F494" s="43" t="str">
        <f>VLOOKUP(C494,'[2]Acha Air Sales Price List'!$B$1:$D$65536,3,FALSE)</f>
        <v>first line keep open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 x14ac:dyDescent="0.2">
      <c r="A495" s="13"/>
      <c r="B495" s="1"/>
      <c r="C495" s="36"/>
      <c r="D495" s="118"/>
      <c r="E495" s="119"/>
      <c r="F495" s="43" t="str">
        <f>VLOOKUP(C495,'[2]Acha Air Sales Price List'!$B$1:$D$65536,3,FALSE)</f>
        <v>first line keep open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 x14ac:dyDescent="0.2">
      <c r="A496" s="13"/>
      <c r="B496" s="1"/>
      <c r="C496" s="36"/>
      <c r="D496" s="118"/>
      <c r="E496" s="119"/>
      <c r="F496" s="43" t="str">
        <f>VLOOKUP(C496,'[2]Acha Air Sales Price List'!$B$1:$D$65536,3,FALSE)</f>
        <v>first line keep open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 x14ac:dyDescent="0.2">
      <c r="A497" s="13"/>
      <c r="B497" s="1"/>
      <c r="C497" s="36"/>
      <c r="D497" s="118"/>
      <c r="E497" s="119"/>
      <c r="F497" s="43" t="str">
        <f>VLOOKUP(C497,'[2]Acha Air Sales Price List'!$B$1:$D$65536,3,FALSE)</f>
        <v>first line keep open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 x14ac:dyDescent="0.2">
      <c r="A498" s="13"/>
      <c r="B498" s="1"/>
      <c r="C498" s="36"/>
      <c r="D498" s="118"/>
      <c r="E498" s="119"/>
      <c r="F498" s="43" t="str">
        <f>VLOOKUP(C498,'[2]Acha Air Sales Price List'!$B$1:$D$65536,3,FALSE)</f>
        <v>first line keep open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 x14ac:dyDescent="0.2">
      <c r="A499" s="13"/>
      <c r="B499" s="1"/>
      <c r="C499" s="36"/>
      <c r="D499" s="118"/>
      <c r="E499" s="119"/>
      <c r="F499" s="43" t="str">
        <f>VLOOKUP(C499,'[2]Acha Air Sales Price List'!$B$1:$D$65536,3,FALSE)</f>
        <v>first line keep open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 x14ac:dyDescent="0.2">
      <c r="A500" s="13"/>
      <c r="B500" s="1"/>
      <c r="C500" s="36"/>
      <c r="D500" s="118"/>
      <c r="E500" s="119"/>
      <c r="F500" s="43" t="str">
        <f>VLOOKUP(C500,'[2]Acha Air Sales Price List'!$B$1:$D$65536,3,FALSE)</f>
        <v>first line keep open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 x14ac:dyDescent="0.2">
      <c r="A501" s="13"/>
      <c r="B501" s="1"/>
      <c r="C501" s="36"/>
      <c r="D501" s="118"/>
      <c r="E501" s="119"/>
      <c r="F501" s="43" t="str">
        <f>VLOOKUP(C501,'[2]Acha Air Sales Price List'!$B$1:$D$65536,3,FALSE)</f>
        <v>first line keep open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 x14ac:dyDescent="0.2">
      <c r="A502" s="13"/>
      <c r="B502" s="1"/>
      <c r="C502" s="36"/>
      <c r="D502" s="118"/>
      <c r="E502" s="119"/>
      <c r="F502" s="43" t="str">
        <f>VLOOKUP(C502,'[2]Acha Air Sales Price List'!$B$1:$D$65536,3,FALSE)</f>
        <v>first line keep open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 x14ac:dyDescent="0.2">
      <c r="A503" s="13"/>
      <c r="B503" s="1"/>
      <c r="C503" s="37"/>
      <c r="D503" s="118"/>
      <c r="E503" s="119"/>
      <c r="F503" s="43" t="str">
        <f>VLOOKUP(C503,'[2]Acha Air Sales Price List'!$B$1:$D$65536,3,FALSE)</f>
        <v>first line keep open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 x14ac:dyDescent="0.2">
      <c r="A504" s="13"/>
      <c r="B504" s="1"/>
      <c r="C504" s="36"/>
      <c r="D504" s="118"/>
      <c r="E504" s="119"/>
      <c r="F504" s="43" t="str">
        <f>VLOOKUP(C504,'[2]Acha Air Sales Price List'!$B$1:$D$65536,3,FALSE)</f>
        <v>first line keep open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 x14ac:dyDescent="0.2">
      <c r="A505" s="13"/>
      <c r="B505" s="1"/>
      <c r="C505" s="36"/>
      <c r="D505" s="118"/>
      <c r="E505" s="119"/>
      <c r="F505" s="43" t="str">
        <f>VLOOKUP(C505,'[2]Acha Air Sales Price List'!$B$1:$D$65536,3,FALSE)</f>
        <v>first line keep open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 x14ac:dyDescent="0.2">
      <c r="A506" s="13"/>
      <c r="B506" s="1"/>
      <c r="C506" s="36"/>
      <c r="D506" s="118"/>
      <c r="E506" s="119"/>
      <c r="F506" s="43" t="str">
        <f>VLOOKUP(C506,'[2]Acha Air Sales Price List'!$B$1:$D$65536,3,FALSE)</f>
        <v>first line keep open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 x14ac:dyDescent="0.2">
      <c r="A507" s="13"/>
      <c r="B507" s="1"/>
      <c r="C507" s="36"/>
      <c r="D507" s="118"/>
      <c r="E507" s="119"/>
      <c r="F507" s="43" t="str">
        <f>VLOOKUP(C507,'[2]Acha Air Sales Price List'!$B$1:$D$65536,3,FALSE)</f>
        <v>first line keep open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 x14ac:dyDescent="0.2">
      <c r="A508" s="13"/>
      <c r="B508" s="1"/>
      <c r="C508" s="36"/>
      <c r="D508" s="118"/>
      <c r="E508" s="119"/>
      <c r="F508" s="43" t="str">
        <f>VLOOKUP(C508,'[2]Acha Air Sales Price List'!$B$1:$D$65536,3,FALSE)</f>
        <v>first line keep open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 x14ac:dyDescent="0.2">
      <c r="A509" s="13"/>
      <c r="B509" s="1"/>
      <c r="C509" s="36"/>
      <c r="D509" s="118"/>
      <c r="E509" s="119"/>
      <c r="F509" s="43" t="str">
        <f>VLOOKUP(C509,'[2]Acha Air Sales Price List'!$B$1:$D$65536,3,FALSE)</f>
        <v>first line keep open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 x14ac:dyDescent="0.2">
      <c r="A510" s="13"/>
      <c r="B510" s="1"/>
      <c r="C510" s="36"/>
      <c r="D510" s="118"/>
      <c r="E510" s="119"/>
      <c r="F510" s="43" t="str">
        <f>VLOOKUP(C510,'[2]Acha Air Sales Price List'!$B$1:$D$65536,3,FALSE)</f>
        <v>first line keep open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 x14ac:dyDescent="0.2">
      <c r="A511" s="13"/>
      <c r="B511" s="1"/>
      <c r="C511" s="36"/>
      <c r="D511" s="118"/>
      <c r="E511" s="119"/>
      <c r="F511" s="43" t="str">
        <f>VLOOKUP(C511,'[2]Acha Air Sales Price List'!$B$1:$D$65536,3,FALSE)</f>
        <v>first line keep open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 x14ac:dyDescent="0.2">
      <c r="A512" s="13"/>
      <c r="B512" s="1"/>
      <c r="C512" s="36"/>
      <c r="D512" s="118"/>
      <c r="E512" s="119"/>
      <c r="F512" s="43" t="str">
        <f>VLOOKUP(C512,'[2]Acha Air Sales Price List'!$B$1:$D$65536,3,FALSE)</f>
        <v>first line keep open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 x14ac:dyDescent="0.2">
      <c r="A513" s="13"/>
      <c r="B513" s="1"/>
      <c r="C513" s="36"/>
      <c r="D513" s="118"/>
      <c r="E513" s="119"/>
      <c r="F513" s="43" t="str">
        <f>VLOOKUP(C513,'[2]Acha Air Sales Price List'!$B$1:$D$65536,3,FALSE)</f>
        <v>first line keep open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 x14ac:dyDescent="0.2">
      <c r="A514" s="13"/>
      <c r="B514" s="1"/>
      <c r="C514" s="36"/>
      <c r="D514" s="118"/>
      <c r="E514" s="119"/>
      <c r="F514" s="43" t="str">
        <f>VLOOKUP(C514,'[2]Acha Air Sales Price List'!$B$1:$D$65536,3,FALSE)</f>
        <v>first line keep open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 x14ac:dyDescent="0.2">
      <c r="A515" s="13"/>
      <c r="B515" s="1"/>
      <c r="C515" s="36"/>
      <c r="D515" s="118"/>
      <c r="E515" s="119"/>
      <c r="F515" s="43" t="str">
        <f>VLOOKUP(C515,'[2]Acha Air Sales Price List'!$B$1:$D$65536,3,FALSE)</f>
        <v>first line keep open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 x14ac:dyDescent="0.2">
      <c r="A516" s="13"/>
      <c r="B516" s="1"/>
      <c r="C516" s="36"/>
      <c r="D516" s="118"/>
      <c r="E516" s="119"/>
      <c r="F516" s="43" t="str">
        <f>VLOOKUP(C516,'[2]Acha Air Sales Price List'!$B$1:$D$65536,3,FALSE)</f>
        <v>first line keep open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 x14ac:dyDescent="0.2">
      <c r="A517" s="13"/>
      <c r="B517" s="1"/>
      <c r="C517" s="36"/>
      <c r="D517" s="118"/>
      <c r="E517" s="119"/>
      <c r="F517" s="43" t="str">
        <f>VLOOKUP(C517,'[2]Acha Air Sales Price List'!$B$1:$D$65536,3,FALSE)</f>
        <v>first line keep open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 x14ac:dyDescent="0.2">
      <c r="A518" s="13"/>
      <c r="B518" s="1"/>
      <c r="C518" s="36"/>
      <c r="D518" s="118"/>
      <c r="E518" s="119"/>
      <c r="F518" s="43" t="str">
        <f>VLOOKUP(C518,'[2]Acha Air Sales Price List'!$B$1:$D$65536,3,FALSE)</f>
        <v>first line keep open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 x14ac:dyDescent="0.2">
      <c r="A519" s="13"/>
      <c r="B519" s="1"/>
      <c r="C519" s="37"/>
      <c r="D519" s="118"/>
      <c r="E519" s="119"/>
      <c r="F519" s="43" t="str">
        <f>VLOOKUP(C519,'[2]Acha Air Sales Price List'!$B$1:$D$65536,3,FALSE)</f>
        <v>first line keep open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 x14ac:dyDescent="0.2">
      <c r="A520" s="13"/>
      <c r="B520" s="1"/>
      <c r="C520" s="37"/>
      <c r="D520" s="118"/>
      <c r="E520" s="119"/>
      <c r="F520" s="43" t="str">
        <f>VLOOKUP(C520,'[2]Acha Air Sales Price List'!$B$1:$D$65536,3,FALSE)</f>
        <v>first line keep open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 x14ac:dyDescent="0.2">
      <c r="A521" s="13"/>
      <c r="B521" s="1"/>
      <c r="C521" s="36"/>
      <c r="D521" s="118"/>
      <c r="E521" s="119"/>
      <c r="F521" s="43" t="str">
        <f>VLOOKUP(C521,'[2]Acha Air Sales Price List'!$B$1:$D$65536,3,FALSE)</f>
        <v>first line keep open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 x14ac:dyDescent="0.2">
      <c r="A522" s="13"/>
      <c r="B522" s="1"/>
      <c r="C522" s="36"/>
      <c r="D522" s="118"/>
      <c r="E522" s="119"/>
      <c r="F522" s="43" t="str">
        <f>VLOOKUP(C522,'[2]Acha Air Sales Price List'!$B$1:$D$65536,3,FALSE)</f>
        <v>first line keep open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 x14ac:dyDescent="0.2">
      <c r="A523" s="13"/>
      <c r="B523" s="1"/>
      <c r="C523" s="36"/>
      <c r="D523" s="118"/>
      <c r="E523" s="119"/>
      <c r="F523" s="43" t="str">
        <f>VLOOKUP(C523,'[2]Acha Air Sales Price List'!$B$1:$D$65536,3,FALSE)</f>
        <v>first line keep open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 x14ac:dyDescent="0.2">
      <c r="A524" s="13"/>
      <c r="B524" s="1"/>
      <c r="C524" s="36"/>
      <c r="D524" s="118"/>
      <c r="E524" s="119"/>
      <c r="F524" s="43" t="str">
        <f>VLOOKUP(C524,'[2]Acha Air Sales Price List'!$B$1:$D$65536,3,FALSE)</f>
        <v>first line keep open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 x14ac:dyDescent="0.2">
      <c r="A525" s="13"/>
      <c r="B525" s="1"/>
      <c r="C525" s="36"/>
      <c r="D525" s="118"/>
      <c r="E525" s="119"/>
      <c r="F525" s="43" t="str">
        <f>VLOOKUP(C525,'[2]Acha Air Sales Price List'!$B$1:$D$65536,3,FALSE)</f>
        <v>first line keep open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 x14ac:dyDescent="0.2">
      <c r="A526" s="13"/>
      <c r="B526" s="1"/>
      <c r="C526" s="36"/>
      <c r="D526" s="118"/>
      <c r="E526" s="119"/>
      <c r="F526" s="43" t="str">
        <f>VLOOKUP(C526,'[2]Acha Air Sales Price List'!$B$1:$D$65536,3,FALSE)</f>
        <v>first line keep open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 x14ac:dyDescent="0.2">
      <c r="A527" s="13"/>
      <c r="B527" s="1"/>
      <c r="C527" s="36"/>
      <c r="D527" s="118"/>
      <c r="E527" s="119"/>
      <c r="F527" s="43" t="str">
        <f>VLOOKUP(C527,'[2]Acha Air Sales Price List'!$B$1:$D$65536,3,FALSE)</f>
        <v>first line keep open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 x14ac:dyDescent="0.2">
      <c r="A528" s="13"/>
      <c r="B528" s="1"/>
      <c r="C528" s="36"/>
      <c r="D528" s="118"/>
      <c r="E528" s="119"/>
      <c r="F528" s="43" t="str">
        <f>VLOOKUP(C528,'[2]Acha Air Sales Price List'!$B$1:$D$65536,3,FALSE)</f>
        <v>first line keep open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 x14ac:dyDescent="0.2">
      <c r="A529" s="13"/>
      <c r="B529" s="1"/>
      <c r="C529" s="36"/>
      <c r="D529" s="118"/>
      <c r="E529" s="119"/>
      <c r="F529" s="43" t="str">
        <f>VLOOKUP(C529,'[2]Acha Air Sales Price List'!$B$1:$D$65536,3,FALSE)</f>
        <v>first line keep open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 x14ac:dyDescent="0.2">
      <c r="A530" s="13"/>
      <c r="B530" s="1"/>
      <c r="C530" s="36"/>
      <c r="D530" s="118"/>
      <c r="E530" s="119"/>
      <c r="F530" s="43" t="str">
        <f>VLOOKUP(C530,'[2]Acha Air Sales Price List'!$B$1:$D$65536,3,FALSE)</f>
        <v>first line keep open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 x14ac:dyDescent="0.2">
      <c r="A531" s="13"/>
      <c r="B531" s="1"/>
      <c r="C531" s="36"/>
      <c r="D531" s="118"/>
      <c r="E531" s="119"/>
      <c r="F531" s="43" t="str">
        <f>VLOOKUP(C531,'[2]Acha Air Sales Price List'!$B$1:$D$65536,3,FALSE)</f>
        <v>first line keep open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 x14ac:dyDescent="0.2">
      <c r="A532" s="13"/>
      <c r="B532" s="1"/>
      <c r="C532" s="37"/>
      <c r="D532" s="118"/>
      <c r="E532" s="119"/>
      <c r="F532" s="43" t="str">
        <f>VLOOKUP(C532,'[2]Acha Air Sales Price List'!$B$1:$D$65536,3,FALSE)</f>
        <v>first line keep open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 x14ac:dyDescent="0.2">
      <c r="A533" s="13"/>
      <c r="B533" s="1"/>
      <c r="C533" s="36"/>
      <c r="D533" s="118"/>
      <c r="E533" s="119"/>
      <c r="F533" s="43" t="str">
        <f>VLOOKUP(C533,'[2]Acha Air Sales Price List'!$B$1:$D$65536,3,FALSE)</f>
        <v>first line keep open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 x14ac:dyDescent="0.2">
      <c r="A534" s="13"/>
      <c r="B534" s="1"/>
      <c r="C534" s="36"/>
      <c r="D534" s="118"/>
      <c r="E534" s="119"/>
      <c r="F534" s="43" t="str">
        <f>VLOOKUP(C534,'[2]Acha Air Sales Price List'!$B$1:$D$65536,3,FALSE)</f>
        <v>first line keep open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 x14ac:dyDescent="0.2">
      <c r="A535" s="13"/>
      <c r="B535" s="1"/>
      <c r="C535" s="36"/>
      <c r="D535" s="118"/>
      <c r="E535" s="119"/>
      <c r="F535" s="43" t="str">
        <f>VLOOKUP(C535,'[2]Acha Air Sales Price List'!$B$1:$D$65536,3,FALSE)</f>
        <v>first line keep open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 x14ac:dyDescent="0.2">
      <c r="A536" s="13"/>
      <c r="B536" s="1"/>
      <c r="C536" s="36"/>
      <c r="D536" s="118"/>
      <c r="E536" s="119"/>
      <c r="F536" s="43" t="str">
        <f>VLOOKUP(C536,'[2]Acha Air Sales Price List'!$B$1:$D$65536,3,FALSE)</f>
        <v>first line keep open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 x14ac:dyDescent="0.2">
      <c r="A537" s="13"/>
      <c r="B537" s="1"/>
      <c r="C537" s="36"/>
      <c r="D537" s="118"/>
      <c r="E537" s="119"/>
      <c r="F537" s="43" t="str">
        <f>VLOOKUP(C537,'[2]Acha Air Sales Price List'!$B$1:$D$65536,3,FALSE)</f>
        <v>first line keep open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 x14ac:dyDescent="0.2">
      <c r="A538" s="13"/>
      <c r="B538" s="1"/>
      <c r="C538" s="36"/>
      <c r="D538" s="118"/>
      <c r="E538" s="119"/>
      <c r="F538" s="43" t="str">
        <f>VLOOKUP(C538,'[2]Acha Air Sales Price List'!$B$1:$D$65536,3,FALSE)</f>
        <v>first line keep open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 x14ac:dyDescent="0.2">
      <c r="A539" s="13"/>
      <c r="B539" s="1"/>
      <c r="C539" s="36"/>
      <c r="D539" s="118"/>
      <c r="E539" s="119"/>
      <c r="F539" s="43" t="str">
        <f>VLOOKUP(C539,'[2]Acha Air Sales Price List'!$B$1:$D$65536,3,FALSE)</f>
        <v>first line keep open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 x14ac:dyDescent="0.2">
      <c r="A540" s="13"/>
      <c r="B540" s="1"/>
      <c r="C540" s="36"/>
      <c r="D540" s="118"/>
      <c r="E540" s="119"/>
      <c r="F540" s="43" t="str">
        <f>VLOOKUP(C540,'[2]Acha Air Sales Price List'!$B$1:$D$65536,3,FALSE)</f>
        <v>first line keep open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 x14ac:dyDescent="0.2">
      <c r="A541" s="13"/>
      <c r="B541" s="1"/>
      <c r="C541" s="36"/>
      <c r="D541" s="118"/>
      <c r="E541" s="119"/>
      <c r="F541" s="43" t="str">
        <f>VLOOKUP(C541,'[2]Acha Air Sales Price List'!$B$1:$D$65536,3,FALSE)</f>
        <v>first line keep open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 x14ac:dyDescent="0.2">
      <c r="A542" s="13"/>
      <c r="B542" s="1"/>
      <c r="C542" s="36"/>
      <c r="D542" s="118"/>
      <c r="E542" s="119"/>
      <c r="F542" s="43" t="str">
        <f>VLOOKUP(C542,'[2]Acha Air Sales Price List'!$B$1:$D$65536,3,FALSE)</f>
        <v>first line keep open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 x14ac:dyDescent="0.2">
      <c r="A543" s="13"/>
      <c r="B543" s="1"/>
      <c r="C543" s="36"/>
      <c r="D543" s="118"/>
      <c r="E543" s="119"/>
      <c r="F543" s="43" t="str">
        <f>VLOOKUP(C543,'[2]Acha Air Sales Price List'!$B$1:$D$65536,3,FALSE)</f>
        <v>first line keep open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 x14ac:dyDescent="0.2">
      <c r="A544" s="13"/>
      <c r="B544" s="1"/>
      <c r="C544" s="36"/>
      <c r="D544" s="118"/>
      <c r="E544" s="119"/>
      <c r="F544" s="43" t="str">
        <f>VLOOKUP(C544,'[2]Acha Air Sales Price List'!$B$1:$D$65536,3,FALSE)</f>
        <v>first line keep open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 x14ac:dyDescent="0.2">
      <c r="A545" s="13"/>
      <c r="B545" s="1"/>
      <c r="C545" s="36"/>
      <c r="D545" s="118"/>
      <c r="E545" s="119"/>
      <c r="F545" s="43" t="str">
        <f>VLOOKUP(C545,'[2]Acha Air Sales Price List'!$B$1:$D$65536,3,FALSE)</f>
        <v>first line keep open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 x14ac:dyDescent="0.2">
      <c r="A546" s="13"/>
      <c r="B546" s="1"/>
      <c r="C546" s="36"/>
      <c r="D546" s="118"/>
      <c r="E546" s="119"/>
      <c r="F546" s="43" t="str">
        <f>VLOOKUP(C546,'[2]Acha Air Sales Price List'!$B$1:$D$65536,3,FALSE)</f>
        <v>first line keep open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 x14ac:dyDescent="0.2">
      <c r="A547" s="13"/>
      <c r="B547" s="1"/>
      <c r="C547" s="36"/>
      <c r="D547" s="118"/>
      <c r="E547" s="119"/>
      <c r="F547" s="43" t="str">
        <f>VLOOKUP(C547,'[2]Acha Air Sales Price List'!$B$1:$D$65536,3,FALSE)</f>
        <v>first line keep open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 x14ac:dyDescent="0.2">
      <c r="A548" s="13"/>
      <c r="B548" s="1"/>
      <c r="C548" s="36"/>
      <c r="D548" s="118"/>
      <c r="E548" s="119"/>
      <c r="F548" s="43" t="str">
        <f>VLOOKUP(C548,'[2]Acha Air Sales Price List'!$B$1:$D$65536,3,FALSE)</f>
        <v>first line keep open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 x14ac:dyDescent="0.2">
      <c r="A549" s="13"/>
      <c r="B549" s="1"/>
      <c r="C549" s="36"/>
      <c r="D549" s="118"/>
      <c r="E549" s="119"/>
      <c r="F549" s="43" t="str">
        <f>VLOOKUP(C549,'[2]Acha Air Sales Price List'!$B$1:$D$65536,3,FALSE)</f>
        <v>first line keep open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 x14ac:dyDescent="0.2">
      <c r="A550" s="13"/>
      <c r="B550" s="1"/>
      <c r="C550" s="36"/>
      <c r="D550" s="118"/>
      <c r="E550" s="119"/>
      <c r="F550" s="43" t="str">
        <f>VLOOKUP(C550,'[2]Acha Air Sales Price List'!$B$1:$D$65536,3,FALSE)</f>
        <v>first line keep open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 x14ac:dyDescent="0.2">
      <c r="A551" s="13"/>
      <c r="B551" s="1"/>
      <c r="C551" s="36"/>
      <c r="D551" s="118"/>
      <c r="E551" s="119"/>
      <c r="F551" s="43" t="str">
        <f>VLOOKUP(C551,'[2]Acha Air Sales Price List'!$B$1:$D$65536,3,FALSE)</f>
        <v>first line keep open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 x14ac:dyDescent="0.2">
      <c r="A552" s="13"/>
      <c r="B552" s="1"/>
      <c r="C552" s="36"/>
      <c r="D552" s="118"/>
      <c r="E552" s="119"/>
      <c r="F552" s="43" t="str">
        <f>VLOOKUP(C552,'[2]Acha Air Sales Price List'!$B$1:$D$65536,3,FALSE)</f>
        <v>first line keep open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 x14ac:dyDescent="0.2">
      <c r="A553" s="13"/>
      <c r="B553" s="1"/>
      <c r="C553" s="36"/>
      <c r="D553" s="118"/>
      <c r="E553" s="119"/>
      <c r="F553" s="43" t="str">
        <f>VLOOKUP(C553,'[2]Acha Air Sales Price List'!$B$1:$D$65536,3,FALSE)</f>
        <v>first line keep open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 x14ac:dyDescent="0.2">
      <c r="A554" s="13"/>
      <c r="B554" s="1"/>
      <c r="C554" s="36"/>
      <c r="D554" s="118"/>
      <c r="E554" s="119"/>
      <c r="F554" s="43" t="str">
        <f>VLOOKUP(C554,'[2]Acha Air Sales Price List'!$B$1:$D$65536,3,FALSE)</f>
        <v>first line keep open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 x14ac:dyDescent="0.2">
      <c r="A555" s="13"/>
      <c r="B555" s="1"/>
      <c r="C555" s="36"/>
      <c r="D555" s="118"/>
      <c r="E555" s="119"/>
      <c r="F555" s="43" t="str">
        <f>VLOOKUP(C555,'[2]Acha Air Sales Price List'!$B$1:$D$65536,3,FALSE)</f>
        <v>first line keep open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 x14ac:dyDescent="0.2">
      <c r="A556" s="13"/>
      <c r="B556" s="1"/>
      <c r="C556" s="36"/>
      <c r="D556" s="118"/>
      <c r="E556" s="119"/>
      <c r="F556" s="43" t="str">
        <f>VLOOKUP(C556,'[2]Acha Air Sales Price List'!$B$1:$D$65536,3,FALSE)</f>
        <v>first line keep open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 x14ac:dyDescent="0.2">
      <c r="A557" s="13"/>
      <c r="B557" s="1"/>
      <c r="C557" s="36"/>
      <c r="D557" s="118"/>
      <c r="E557" s="119"/>
      <c r="F557" s="43" t="str">
        <f>VLOOKUP(C557,'[2]Acha Air Sales Price List'!$B$1:$D$65536,3,FALSE)</f>
        <v>first line keep open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 x14ac:dyDescent="0.2">
      <c r="A558" s="13"/>
      <c r="B558" s="1"/>
      <c r="C558" s="36"/>
      <c r="D558" s="118"/>
      <c r="E558" s="119"/>
      <c r="F558" s="43" t="str">
        <f>VLOOKUP(C558,'[2]Acha Air Sales Price List'!$B$1:$D$65536,3,FALSE)</f>
        <v>first line keep open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 x14ac:dyDescent="0.2">
      <c r="A559" s="13"/>
      <c r="B559" s="1"/>
      <c r="C559" s="36"/>
      <c r="D559" s="118"/>
      <c r="E559" s="119"/>
      <c r="F559" s="43" t="str">
        <f>VLOOKUP(C559,'[2]Acha Air Sales Price List'!$B$1:$D$65536,3,FALSE)</f>
        <v>first line keep open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 x14ac:dyDescent="0.2">
      <c r="A560" s="13"/>
      <c r="B560" s="1"/>
      <c r="C560" s="37"/>
      <c r="D560" s="118"/>
      <c r="E560" s="119"/>
      <c r="F560" s="43" t="str">
        <f>VLOOKUP(C560,'[2]Acha Air Sales Price List'!$B$1:$D$65536,3,FALSE)</f>
        <v>first line keep open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 x14ac:dyDescent="0.2">
      <c r="A561" s="13"/>
      <c r="B561" s="1"/>
      <c r="C561" s="36"/>
      <c r="D561" s="118"/>
      <c r="E561" s="119"/>
      <c r="F561" s="43" t="str">
        <f>VLOOKUP(C561,'[2]Acha Air Sales Price List'!$B$1:$D$65536,3,FALSE)</f>
        <v>first line keep open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 x14ac:dyDescent="0.2">
      <c r="A562" s="13"/>
      <c r="B562" s="1"/>
      <c r="C562" s="36"/>
      <c r="D562" s="118"/>
      <c r="E562" s="119"/>
      <c r="F562" s="43" t="str">
        <f>VLOOKUP(C562,'[2]Acha Air Sales Price List'!$B$1:$D$65536,3,FALSE)</f>
        <v>first line keep open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 x14ac:dyDescent="0.2">
      <c r="A563" s="13"/>
      <c r="B563" s="1"/>
      <c r="C563" s="36"/>
      <c r="D563" s="118"/>
      <c r="E563" s="119"/>
      <c r="F563" s="43" t="str">
        <f>VLOOKUP(C563,'[2]Acha Air Sales Price List'!$B$1:$D$65536,3,FALSE)</f>
        <v>first line keep open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 x14ac:dyDescent="0.2">
      <c r="A564" s="13"/>
      <c r="B564" s="1"/>
      <c r="C564" s="36"/>
      <c r="D564" s="118"/>
      <c r="E564" s="119"/>
      <c r="F564" s="43" t="str">
        <f>VLOOKUP(C564,'[2]Acha Air Sales Price List'!$B$1:$D$65536,3,FALSE)</f>
        <v>first line keep open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 x14ac:dyDescent="0.2">
      <c r="A565" s="13"/>
      <c r="B565" s="1"/>
      <c r="C565" s="36"/>
      <c r="D565" s="118"/>
      <c r="E565" s="119"/>
      <c r="F565" s="43" t="str">
        <f>VLOOKUP(C565,'[2]Acha Air Sales Price List'!$B$1:$D$65536,3,FALSE)</f>
        <v>first line keep open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 x14ac:dyDescent="0.2">
      <c r="A566" s="13"/>
      <c r="B566" s="1"/>
      <c r="C566" s="36"/>
      <c r="D566" s="118"/>
      <c r="E566" s="119"/>
      <c r="F566" s="43" t="str">
        <f>VLOOKUP(C566,'[2]Acha Air Sales Price List'!$B$1:$D$65536,3,FALSE)</f>
        <v>first line keep open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 x14ac:dyDescent="0.2">
      <c r="A567" s="13"/>
      <c r="B567" s="1"/>
      <c r="C567" s="36"/>
      <c r="D567" s="118"/>
      <c r="E567" s="119"/>
      <c r="F567" s="43" t="str">
        <f>VLOOKUP(C567,'[2]Acha Air Sales Price List'!$B$1:$D$65536,3,FALSE)</f>
        <v>first line keep open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 x14ac:dyDescent="0.2">
      <c r="A568" s="13"/>
      <c r="B568" s="1"/>
      <c r="C568" s="36"/>
      <c r="D568" s="118"/>
      <c r="E568" s="119"/>
      <c r="F568" s="43" t="str">
        <f>VLOOKUP(C568,'[2]Acha Air Sales Price List'!$B$1:$D$65536,3,FALSE)</f>
        <v>first line keep open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 x14ac:dyDescent="0.2">
      <c r="A569" s="13"/>
      <c r="B569" s="1"/>
      <c r="C569" s="36"/>
      <c r="D569" s="118"/>
      <c r="E569" s="119"/>
      <c r="F569" s="43" t="str">
        <f>VLOOKUP(C569,'[2]Acha Air Sales Price List'!$B$1:$D$65536,3,FALSE)</f>
        <v>first line keep open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 x14ac:dyDescent="0.2">
      <c r="A570" s="13"/>
      <c r="B570" s="1"/>
      <c r="C570" s="36"/>
      <c r="D570" s="118"/>
      <c r="E570" s="119"/>
      <c r="F570" s="43" t="str">
        <f>VLOOKUP(C570,'[2]Acha Air Sales Price List'!$B$1:$D$65536,3,FALSE)</f>
        <v>first line keep open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 x14ac:dyDescent="0.2">
      <c r="A571" s="13"/>
      <c r="B571" s="1"/>
      <c r="C571" s="36"/>
      <c r="D571" s="118"/>
      <c r="E571" s="119"/>
      <c r="F571" s="43" t="str">
        <f>VLOOKUP(C571,'[2]Acha Air Sales Price List'!$B$1:$D$65536,3,FALSE)</f>
        <v>first line keep open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 x14ac:dyDescent="0.2">
      <c r="A572" s="13"/>
      <c r="B572" s="1"/>
      <c r="C572" s="36"/>
      <c r="D572" s="118"/>
      <c r="E572" s="119"/>
      <c r="F572" s="43" t="str">
        <f>VLOOKUP(C572,'[2]Acha Air Sales Price List'!$B$1:$D$65536,3,FALSE)</f>
        <v>first line keep open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 x14ac:dyDescent="0.2">
      <c r="A573" s="13"/>
      <c r="B573" s="1"/>
      <c r="C573" s="36"/>
      <c r="D573" s="118"/>
      <c r="E573" s="119"/>
      <c r="F573" s="43" t="str">
        <f>VLOOKUP(C573,'[2]Acha Air Sales Price List'!$B$1:$D$65536,3,FALSE)</f>
        <v>first line keep open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 x14ac:dyDescent="0.2">
      <c r="A574" s="13"/>
      <c r="B574" s="1"/>
      <c r="C574" s="36"/>
      <c r="D574" s="118"/>
      <c r="E574" s="119"/>
      <c r="F574" s="43" t="str">
        <f>VLOOKUP(C574,'[2]Acha Air Sales Price List'!$B$1:$D$65536,3,FALSE)</f>
        <v>first line keep open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 x14ac:dyDescent="0.2">
      <c r="A575" s="13"/>
      <c r="B575" s="1"/>
      <c r="C575" s="36"/>
      <c r="D575" s="118"/>
      <c r="E575" s="119"/>
      <c r="F575" s="43" t="str">
        <f>VLOOKUP(C575,'[2]Acha Air Sales Price List'!$B$1:$D$65536,3,FALSE)</f>
        <v>first line keep open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 x14ac:dyDescent="0.2">
      <c r="A576" s="13"/>
      <c r="B576" s="1"/>
      <c r="C576" s="36"/>
      <c r="D576" s="118"/>
      <c r="E576" s="119"/>
      <c r="F576" s="43" t="str">
        <f>VLOOKUP(C576,'[2]Acha Air Sales Price List'!$B$1:$D$65536,3,FALSE)</f>
        <v>first line keep open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 x14ac:dyDescent="0.2">
      <c r="A577" s="13"/>
      <c r="B577" s="1"/>
      <c r="C577" s="36"/>
      <c r="D577" s="118"/>
      <c r="E577" s="119"/>
      <c r="F577" s="43" t="str">
        <f>VLOOKUP(C577,'[2]Acha Air Sales Price List'!$B$1:$D$65536,3,FALSE)</f>
        <v>first line keep open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 x14ac:dyDescent="0.2">
      <c r="A578" s="13"/>
      <c r="B578" s="1"/>
      <c r="C578" s="36"/>
      <c r="D578" s="118"/>
      <c r="E578" s="119"/>
      <c r="F578" s="43" t="str">
        <f>VLOOKUP(C578,'[2]Acha Air Sales Price List'!$B$1:$D$65536,3,FALSE)</f>
        <v>first line keep open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 x14ac:dyDescent="0.2">
      <c r="A579" s="13"/>
      <c r="B579" s="1"/>
      <c r="C579" s="36"/>
      <c r="D579" s="118"/>
      <c r="E579" s="119"/>
      <c r="F579" s="43" t="str">
        <f>VLOOKUP(C579,'[2]Acha Air Sales Price List'!$B$1:$D$65536,3,FALSE)</f>
        <v>first line keep open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 x14ac:dyDescent="0.2">
      <c r="A580" s="13"/>
      <c r="B580" s="1"/>
      <c r="C580" s="36"/>
      <c r="D580" s="118"/>
      <c r="E580" s="119"/>
      <c r="F580" s="43" t="str">
        <f>VLOOKUP(C580,'[2]Acha Air Sales Price List'!$B$1:$D$65536,3,FALSE)</f>
        <v>first line keep open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 x14ac:dyDescent="0.2">
      <c r="A581" s="13"/>
      <c r="B581" s="1"/>
      <c r="C581" s="36"/>
      <c r="D581" s="118"/>
      <c r="E581" s="119"/>
      <c r="F581" s="43" t="str">
        <f>VLOOKUP(C581,'[2]Acha Air Sales Price List'!$B$1:$D$65536,3,FALSE)</f>
        <v>first line keep open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 x14ac:dyDescent="0.2">
      <c r="A582" s="13"/>
      <c r="B582" s="1"/>
      <c r="C582" s="36"/>
      <c r="D582" s="118"/>
      <c r="E582" s="119"/>
      <c r="F582" s="43" t="str">
        <f>VLOOKUP(C582,'[2]Acha Air Sales Price List'!$B$1:$D$65536,3,FALSE)</f>
        <v>first line keep open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 x14ac:dyDescent="0.2">
      <c r="A583" s="13"/>
      <c r="B583" s="1"/>
      <c r="C583" s="36"/>
      <c r="D583" s="118"/>
      <c r="E583" s="119"/>
      <c r="F583" s="43" t="str">
        <f>VLOOKUP(C583,'[2]Acha Air Sales Price List'!$B$1:$D$65536,3,FALSE)</f>
        <v>first line keep open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 x14ac:dyDescent="0.2">
      <c r="A584" s="13"/>
      <c r="B584" s="1"/>
      <c r="C584" s="37"/>
      <c r="D584" s="118"/>
      <c r="E584" s="119"/>
      <c r="F584" s="43" t="str">
        <f>VLOOKUP(C584,'[2]Acha Air Sales Price List'!$B$1:$D$65536,3,FALSE)</f>
        <v>first line keep open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 x14ac:dyDescent="0.2">
      <c r="A585" s="13"/>
      <c r="B585" s="1"/>
      <c r="C585" s="36"/>
      <c r="D585" s="118"/>
      <c r="E585" s="119"/>
      <c r="F585" s="43" t="str">
        <f>VLOOKUP(C585,'[2]Acha Air Sales Price List'!$B$1:$D$65536,3,FALSE)</f>
        <v>first line keep open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 x14ac:dyDescent="0.2">
      <c r="A586" s="13"/>
      <c r="B586" s="1"/>
      <c r="C586" s="36"/>
      <c r="D586" s="118"/>
      <c r="E586" s="119"/>
      <c r="F586" s="43" t="str">
        <f>VLOOKUP(C586,'[2]Acha Air Sales Price List'!$B$1:$D$65536,3,FALSE)</f>
        <v>first line keep open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 x14ac:dyDescent="0.2">
      <c r="A587" s="13"/>
      <c r="B587" s="1"/>
      <c r="C587" s="36"/>
      <c r="D587" s="118"/>
      <c r="E587" s="119"/>
      <c r="F587" s="43" t="str">
        <f>VLOOKUP(C587,'[2]Acha Air Sales Price List'!$B$1:$D$65536,3,FALSE)</f>
        <v>first line keep open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 x14ac:dyDescent="0.2">
      <c r="A588" s="13"/>
      <c r="B588" s="1"/>
      <c r="C588" s="36"/>
      <c r="D588" s="118"/>
      <c r="E588" s="119"/>
      <c r="F588" s="43" t="str">
        <f>VLOOKUP(C588,'[2]Acha Air Sales Price List'!$B$1:$D$65536,3,FALSE)</f>
        <v>first line keep open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 x14ac:dyDescent="0.2">
      <c r="A589" s="13"/>
      <c r="B589" s="1"/>
      <c r="C589" s="36"/>
      <c r="D589" s="118"/>
      <c r="E589" s="119"/>
      <c r="F589" s="43" t="str">
        <f>VLOOKUP(C589,'[2]Acha Air Sales Price List'!$B$1:$D$65536,3,FALSE)</f>
        <v>first line keep open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 x14ac:dyDescent="0.2">
      <c r="A590" s="13"/>
      <c r="B590" s="1"/>
      <c r="C590" s="36"/>
      <c r="D590" s="118"/>
      <c r="E590" s="119"/>
      <c r="F590" s="43" t="str">
        <f>VLOOKUP(C590,'[2]Acha Air Sales Price List'!$B$1:$D$65536,3,FALSE)</f>
        <v>first line keep open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 x14ac:dyDescent="0.2">
      <c r="A591" s="13"/>
      <c r="B591" s="1"/>
      <c r="C591" s="36"/>
      <c r="D591" s="118"/>
      <c r="E591" s="119"/>
      <c r="F591" s="43" t="str">
        <f>VLOOKUP(C591,'[2]Acha Air Sales Price List'!$B$1:$D$65536,3,FALSE)</f>
        <v>first line keep open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 x14ac:dyDescent="0.2">
      <c r="A592" s="13"/>
      <c r="B592" s="1"/>
      <c r="C592" s="36"/>
      <c r="D592" s="118"/>
      <c r="E592" s="119"/>
      <c r="F592" s="43" t="str">
        <f>VLOOKUP(C592,'[2]Acha Air Sales Price List'!$B$1:$D$65536,3,FALSE)</f>
        <v>first line keep open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 x14ac:dyDescent="0.2">
      <c r="A593" s="13"/>
      <c r="B593" s="1"/>
      <c r="C593" s="36"/>
      <c r="D593" s="118"/>
      <c r="E593" s="119"/>
      <c r="F593" s="43" t="str">
        <f>VLOOKUP(C593,'[2]Acha Air Sales Price List'!$B$1:$D$65536,3,FALSE)</f>
        <v>first line keep open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 x14ac:dyDescent="0.2">
      <c r="A594" s="13"/>
      <c r="B594" s="1"/>
      <c r="C594" s="36"/>
      <c r="D594" s="118"/>
      <c r="E594" s="119"/>
      <c r="F594" s="43" t="str">
        <f>VLOOKUP(C594,'[2]Acha Air Sales Price List'!$B$1:$D$65536,3,FALSE)</f>
        <v>first line keep open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 x14ac:dyDescent="0.2">
      <c r="A595" s="13"/>
      <c r="B595" s="1"/>
      <c r="C595" s="36"/>
      <c r="D595" s="118"/>
      <c r="E595" s="119"/>
      <c r="F595" s="43" t="str">
        <f>VLOOKUP(C595,'[2]Acha Air Sales Price List'!$B$1:$D$65536,3,FALSE)</f>
        <v>first line keep open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 x14ac:dyDescent="0.2">
      <c r="A596" s="13"/>
      <c r="B596" s="1"/>
      <c r="C596" s="36"/>
      <c r="D596" s="118"/>
      <c r="E596" s="119"/>
      <c r="F596" s="43" t="str">
        <f>VLOOKUP(C596,'[2]Acha Air Sales Price List'!$B$1:$D$65536,3,FALSE)</f>
        <v>first line keep open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 x14ac:dyDescent="0.2">
      <c r="A597" s="13"/>
      <c r="B597" s="1"/>
      <c r="C597" s="36"/>
      <c r="D597" s="118"/>
      <c r="E597" s="119"/>
      <c r="F597" s="43" t="str">
        <f>VLOOKUP(C597,'[2]Acha Air Sales Price List'!$B$1:$D$65536,3,FALSE)</f>
        <v>first line keep open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 x14ac:dyDescent="0.2">
      <c r="A598" s="13"/>
      <c r="B598" s="1"/>
      <c r="C598" s="36"/>
      <c r="D598" s="118"/>
      <c r="E598" s="119"/>
      <c r="F598" s="43" t="str">
        <f>VLOOKUP(C598,'[2]Acha Air Sales Price List'!$B$1:$D$65536,3,FALSE)</f>
        <v>first line keep open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 x14ac:dyDescent="0.2">
      <c r="A599" s="13"/>
      <c r="B599" s="1"/>
      <c r="C599" s="36"/>
      <c r="D599" s="118"/>
      <c r="E599" s="119"/>
      <c r="F599" s="43" t="str">
        <f>VLOOKUP(C599,'[2]Acha Air Sales Price List'!$B$1:$D$65536,3,FALSE)</f>
        <v>first line keep open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 x14ac:dyDescent="0.2">
      <c r="A600" s="13"/>
      <c r="B600" s="1"/>
      <c r="C600" s="36"/>
      <c r="D600" s="118"/>
      <c r="E600" s="119"/>
      <c r="F600" s="43" t="str">
        <f>VLOOKUP(C600,'[2]Acha Air Sales Price List'!$B$1:$D$65536,3,FALSE)</f>
        <v>first line keep open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 x14ac:dyDescent="0.2">
      <c r="A601" s="13"/>
      <c r="B601" s="1"/>
      <c r="C601" s="36"/>
      <c r="D601" s="118"/>
      <c r="E601" s="119"/>
      <c r="F601" s="43" t="str">
        <f>VLOOKUP(C601,'[2]Acha Air Sales Price List'!$B$1:$D$65536,3,FALSE)</f>
        <v>first line keep open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 x14ac:dyDescent="0.2">
      <c r="A602" s="13"/>
      <c r="B602" s="1"/>
      <c r="C602" s="36"/>
      <c r="D602" s="118"/>
      <c r="E602" s="119"/>
      <c r="F602" s="43" t="str">
        <f>VLOOKUP(C602,'[2]Acha Air Sales Price List'!$B$1:$D$65536,3,FALSE)</f>
        <v>first line keep open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 x14ac:dyDescent="0.2">
      <c r="A603" s="13"/>
      <c r="B603" s="1"/>
      <c r="C603" s="36"/>
      <c r="D603" s="118"/>
      <c r="E603" s="119"/>
      <c r="F603" s="43" t="str">
        <f>VLOOKUP(C603,'[2]Acha Air Sales Price List'!$B$1:$D$65536,3,FALSE)</f>
        <v>first line keep open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 x14ac:dyDescent="0.2">
      <c r="A604" s="13"/>
      <c r="B604" s="1"/>
      <c r="C604" s="36"/>
      <c r="D604" s="118"/>
      <c r="E604" s="119"/>
      <c r="F604" s="43" t="str">
        <f>VLOOKUP(C604,'[2]Acha Air Sales Price List'!$B$1:$D$65536,3,FALSE)</f>
        <v>first line keep open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 x14ac:dyDescent="0.2">
      <c r="A605" s="13"/>
      <c r="B605" s="1"/>
      <c r="C605" s="36"/>
      <c r="D605" s="118"/>
      <c r="E605" s="119"/>
      <c r="F605" s="43" t="str">
        <f>VLOOKUP(C605,'[2]Acha Air Sales Price List'!$B$1:$D$65536,3,FALSE)</f>
        <v>first line keep open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 x14ac:dyDescent="0.2">
      <c r="A606" s="13"/>
      <c r="B606" s="1"/>
      <c r="C606" s="36"/>
      <c r="D606" s="118"/>
      <c r="E606" s="119"/>
      <c r="F606" s="43" t="str">
        <f>VLOOKUP(C606,'[2]Acha Air Sales Price List'!$B$1:$D$65536,3,FALSE)</f>
        <v>first line keep open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 x14ac:dyDescent="0.2">
      <c r="A607" s="13"/>
      <c r="B607" s="1"/>
      <c r="C607" s="36"/>
      <c r="D607" s="118"/>
      <c r="E607" s="119"/>
      <c r="F607" s="43" t="str">
        <f>VLOOKUP(C607,'[2]Acha Air Sales Price List'!$B$1:$D$65536,3,FALSE)</f>
        <v>first line keep open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 x14ac:dyDescent="0.2">
      <c r="A608" s="13"/>
      <c r="B608" s="1"/>
      <c r="C608" s="36"/>
      <c r="D608" s="118"/>
      <c r="E608" s="119"/>
      <c r="F608" s="43" t="str">
        <f>VLOOKUP(C608,'[2]Acha Air Sales Price List'!$B$1:$D$65536,3,FALSE)</f>
        <v>first line keep open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 x14ac:dyDescent="0.2">
      <c r="A609" s="13"/>
      <c r="B609" s="1"/>
      <c r="C609" s="36"/>
      <c r="D609" s="118"/>
      <c r="E609" s="119"/>
      <c r="F609" s="43" t="str">
        <f>VLOOKUP(C609,'[2]Acha Air Sales Price List'!$B$1:$D$65536,3,FALSE)</f>
        <v>first line keep open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 x14ac:dyDescent="0.2">
      <c r="A610" s="13"/>
      <c r="B610" s="1"/>
      <c r="C610" s="36"/>
      <c r="D610" s="118"/>
      <c r="E610" s="119"/>
      <c r="F610" s="43" t="str">
        <f>VLOOKUP(C610,'[2]Acha Air Sales Price List'!$B$1:$D$65536,3,FALSE)</f>
        <v>first line keep open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 x14ac:dyDescent="0.2">
      <c r="A611" s="13"/>
      <c r="B611" s="1"/>
      <c r="C611" s="36"/>
      <c r="D611" s="118"/>
      <c r="E611" s="119"/>
      <c r="F611" s="43" t="str">
        <f>VLOOKUP(C611,'[2]Acha Air Sales Price List'!$B$1:$D$65536,3,FALSE)</f>
        <v>first line keep open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 x14ac:dyDescent="0.2">
      <c r="A612" s="13"/>
      <c r="B612" s="1"/>
      <c r="C612" s="37"/>
      <c r="D612" s="118"/>
      <c r="E612" s="119"/>
      <c r="F612" s="43" t="str">
        <f>VLOOKUP(C612,'[2]Acha Air Sales Price List'!$B$1:$D$65536,3,FALSE)</f>
        <v>first line keep open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 x14ac:dyDescent="0.2">
      <c r="A613" s="13"/>
      <c r="B613" s="1"/>
      <c r="C613" s="36"/>
      <c r="D613" s="118"/>
      <c r="E613" s="119"/>
      <c r="F613" s="43" t="str">
        <f>VLOOKUP(C613,'[2]Acha Air Sales Price List'!$B$1:$D$65536,3,FALSE)</f>
        <v>first line keep open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 x14ac:dyDescent="0.2">
      <c r="A614" s="13"/>
      <c r="B614" s="1"/>
      <c r="C614" s="36"/>
      <c r="D614" s="118"/>
      <c r="E614" s="119"/>
      <c r="F614" s="43" t="str">
        <f>VLOOKUP(C614,'[2]Acha Air Sales Price List'!$B$1:$D$65536,3,FALSE)</f>
        <v>first line keep open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 x14ac:dyDescent="0.2">
      <c r="A615" s="13"/>
      <c r="B615" s="1"/>
      <c r="C615" s="36"/>
      <c r="D615" s="118"/>
      <c r="E615" s="119"/>
      <c r="F615" s="43" t="str">
        <f>VLOOKUP(C615,'[2]Acha Air Sales Price List'!$B$1:$D$65536,3,FALSE)</f>
        <v>first line keep open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 x14ac:dyDescent="0.2">
      <c r="A616" s="13"/>
      <c r="B616" s="1"/>
      <c r="C616" s="36"/>
      <c r="D616" s="118"/>
      <c r="E616" s="119"/>
      <c r="F616" s="43" t="str">
        <f>VLOOKUP(C616,'[2]Acha Air Sales Price List'!$B$1:$D$65536,3,FALSE)</f>
        <v>first line keep open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 x14ac:dyDescent="0.2">
      <c r="A617" s="13"/>
      <c r="B617" s="1"/>
      <c r="C617" s="36"/>
      <c r="D617" s="118"/>
      <c r="E617" s="119"/>
      <c r="F617" s="43" t="str">
        <f>VLOOKUP(C617,'[2]Acha Air Sales Price List'!$B$1:$D$65536,3,FALSE)</f>
        <v>first line keep open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 x14ac:dyDescent="0.2">
      <c r="A618" s="13"/>
      <c r="B618" s="1"/>
      <c r="C618" s="36"/>
      <c r="D618" s="118"/>
      <c r="E618" s="119"/>
      <c r="F618" s="43" t="str">
        <f>VLOOKUP(C618,'[2]Acha Air Sales Price List'!$B$1:$D$65536,3,FALSE)</f>
        <v>first line keep open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 x14ac:dyDescent="0.2">
      <c r="A619" s="13"/>
      <c r="B619" s="1"/>
      <c r="C619" s="36"/>
      <c r="D619" s="118"/>
      <c r="E619" s="119"/>
      <c r="F619" s="43" t="str">
        <f>VLOOKUP(C619,'[2]Acha Air Sales Price List'!$B$1:$D$65536,3,FALSE)</f>
        <v>first line keep open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 x14ac:dyDescent="0.2">
      <c r="A620" s="13"/>
      <c r="B620" s="1"/>
      <c r="C620" s="36"/>
      <c r="D620" s="118"/>
      <c r="E620" s="119"/>
      <c r="F620" s="43" t="str">
        <f>VLOOKUP(C620,'[2]Acha Air Sales Price List'!$B$1:$D$65536,3,FALSE)</f>
        <v>first line keep open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 x14ac:dyDescent="0.2">
      <c r="A621" s="13"/>
      <c r="B621" s="1"/>
      <c r="C621" s="36"/>
      <c r="D621" s="118"/>
      <c r="E621" s="119"/>
      <c r="F621" s="43" t="str">
        <f>VLOOKUP(C621,'[2]Acha Air Sales Price List'!$B$1:$D$65536,3,FALSE)</f>
        <v>first line keep open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 x14ac:dyDescent="0.2">
      <c r="A622" s="13"/>
      <c r="B622" s="1"/>
      <c r="C622" s="36"/>
      <c r="D622" s="118"/>
      <c r="E622" s="119"/>
      <c r="F622" s="43" t="str">
        <f>VLOOKUP(C622,'[2]Acha Air Sales Price List'!$B$1:$D$65536,3,FALSE)</f>
        <v>first line keep open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 x14ac:dyDescent="0.2">
      <c r="A623" s="13"/>
      <c r="B623" s="1"/>
      <c r="C623" s="36"/>
      <c r="D623" s="118"/>
      <c r="E623" s="119"/>
      <c r="F623" s="43" t="str">
        <f>VLOOKUP(C623,'[2]Acha Air Sales Price List'!$B$1:$D$65536,3,FALSE)</f>
        <v>first line keep open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 x14ac:dyDescent="0.2">
      <c r="A624" s="13"/>
      <c r="B624" s="1"/>
      <c r="C624" s="36"/>
      <c r="D624" s="118"/>
      <c r="E624" s="119"/>
      <c r="F624" s="43" t="str">
        <f>VLOOKUP(C624,'[2]Acha Air Sales Price List'!$B$1:$D$65536,3,FALSE)</f>
        <v>first line keep open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 x14ac:dyDescent="0.2">
      <c r="A625" s="13"/>
      <c r="B625" s="1"/>
      <c r="C625" s="36"/>
      <c r="D625" s="118"/>
      <c r="E625" s="119"/>
      <c r="F625" s="43" t="str">
        <f>VLOOKUP(C625,'[2]Acha Air Sales Price List'!$B$1:$D$65536,3,FALSE)</f>
        <v>first line keep open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 x14ac:dyDescent="0.2">
      <c r="A626" s="13"/>
      <c r="B626" s="1"/>
      <c r="C626" s="36"/>
      <c r="D626" s="118"/>
      <c r="E626" s="119"/>
      <c r="F626" s="43" t="str">
        <f>VLOOKUP(C626,'[2]Acha Air Sales Price List'!$B$1:$D$65536,3,FALSE)</f>
        <v>first line keep open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 x14ac:dyDescent="0.2">
      <c r="A627" s="13"/>
      <c r="B627" s="1"/>
      <c r="C627" s="36"/>
      <c r="D627" s="118"/>
      <c r="E627" s="119"/>
      <c r="F627" s="43" t="str">
        <f>VLOOKUP(C627,'[2]Acha Air Sales Price List'!$B$1:$D$65536,3,FALSE)</f>
        <v>first line keep open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 x14ac:dyDescent="0.2">
      <c r="A628" s="13"/>
      <c r="B628" s="1"/>
      <c r="C628" s="37"/>
      <c r="D628" s="118"/>
      <c r="E628" s="119"/>
      <c r="F628" s="43" t="str">
        <f>VLOOKUP(C628,'[2]Acha Air Sales Price List'!$B$1:$D$65536,3,FALSE)</f>
        <v>first line keep open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 x14ac:dyDescent="0.2">
      <c r="A629" s="13"/>
      <c r="B629" s="1"/>
      <c r="C629" s="37"/>
      <c r="D629" s="118"/>
      <c r="E629" s="119"/>
      <c r="F629" s="43" t="str">
        <f>VLOOKUP(C629,'[2]Acha Air Sales Price List'!$B$1:$D$65536,3,FALSE)</f>
        <v>first line keep open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 x14ac:dyDescent="0.2">
      <c r="A630" s="13"/>
      <c r="B630" s="1"/>
      <c r="C630" s="36"/>
      <c r="D630" s="118"/>
      <c r="E630" s="119"/>
      <c r="F630" s="43" t="str">
        <f>VLOOKUP(C630,'[2]Acha Air Sales Price List'!$B$1:$D$65536,3,FALSE)</f>
        <v>first line keep open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 x14ac:dyDescent="0.2">
      <c r="A631" s="13"/>
      <c r="B631" s="1"/>
      <c r="C631" s="36"/>
      <c r="D631" s="118"/>
      <c r="E631" s="119"/>
      <c r="F631" s="43" t="str">
        <f>VLOOKUP(C631,'[2]Acha Air Sales Price List'!$B$1:$D$65536,3,FALSE)</f>
        <v>first line keep open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 x14ac:dyDescent="0.2">
      <c r="A632" s="13"/>
      <c r="B632" s="1"/>
      <c r="C632" s="36"/>
      <c r="D632" s="118"/>
      <c r="E632" s="119"/>
      <c r="F632" s="43" t="str">
        <f>VLOOKUP(C632,'[2]Acha Air Sales Price List'!$B$1:$D$65536,3,FALSE)</f>
        <v>first line keep open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 x14ac:dyDescent="0.2">
      <c r="A633" s="13"/>
      <c r="B633" s="1"/>
      <c r="C633" s="36"/>
      <c r="D633" s="118"/>
      <c r="E633" s="119"/>
      <c r="F633" s="43" t="str">
        <f>VLOOKUP(C633,'[2]Acha Air Sales Price List'!$B$1:$D$65536,3,FALSE)</f>
        <v>first line keep open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 x14ac:dyDescent="0.2">
      <c r="A634" s="13"/>
      <c r="B634" s="1"/>
      <c r="C634" s="36"/>
      <c r="D634" s="118"/>
      <c r="E634" s="119"/>
      <c r="F634" s="43" t="str">
        <f>VLOOKUP(C634,'[2]Acha Air Sales Price List'!$B$1:$D$65536,3,FALSE)</f>
        <v>first line keep open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 x14ac:dyDescent="0.2">
      <c r="A635" s="13"/>
      <c r="B635" s="1"/>
      <c r="C635" s="36"/>
      <c r="D635" s="118"/>
      <c r="E635" s="119"/>
      <c r="F635" s="43" t="str">
        <f>VLOOKUP(C635,'[2]Acha Air Sales Price List'!$B$1:$D$65536,3,FALSE)</f>
        <v>first line keep open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 x14ac:dyDescent="0.2">
      <c r="A636" s="13"/>
      <c r="B636" s="1"/>
      <c r="C636" s="36"/>
      <c r="D636" s="118"/>
      <c r="E636" s="119"/>
      <c r="F636" s="43" t="str">
        <f>VLOOKUP(C636,'[2]Acha Air Sales Price List'!$B$1:$D$65536,3,FALSE)</f>
        <v>first line keep open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 x14ac:dyDescent="0.2">
      <c r="A637" s="13"/>
      <c r="B637" s="1"/>
      <c r="C637" s="36"/>
      <c r="D637" s="118"/>
      <c r="E637" s="119"/>
      <c r="F637" s="43" t="str">
        <f>VLOOKUP(C637,'[2]Acha Air Sales Price List'!$B$1:$D$65536,3,FALSE)</f>
        <v>first line keep open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 x14ac:dyDescent="0.2">
      <c r="A638" s="13"/>
      <c r="B638" s="1"/>
      <c r="C638" s="36"/>
      <c r="D638" s="118"/>
      <c r="E638" s="119"/>
      <c r="F638" s="43" t="str">
        <f>VLOOKUP(C638,'[2]Acha Air Sales Price List'!$B$1:$D$65536,3,FALSE)</f>
        <v>first line keep open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 x14ac:dyDescent="0.2">
      <c r="A639" s="13"/>
      <c r="B639" s="1"/>
      <c r="C639" s="36"/>
      <c r="D639" s="118"/>
      <c r="E639" s="119"/>
      <c r="F639" s="43" t="str">
        <f>VLOOKUP(C639,'[2]Acha Air Sales Price List'!$B$1:$D$65536,3,FALSE)</f>
        <v>first line keep open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 x14ac:dyDescent="0.2">
      <c r="A640" s="13"/>
      <c r="B640" s="1"/>
      <c r="C640" s="37"/>
      <c r="D640" s="118"/>
      <c r="E640" s="119"/>
      <c r="F640" s="43" t="str">
        <f>VLOOKUP(C640,'[2]Acha Air Sales Price List'!$B$1:$D$65536,3,FALSE)</f>
        <v>first line keep open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 x14ac:dyDescent="0.2">
      <c r="A641" s="13"/>
      <c r="B641" s="1"/>
      <c r="C641" s="36"/>
      <c r="D641" s="118"/>
      <c r="E641" s="119"/>
      <c r="F641" s="43" t="str">
        <f>VLOOKUP(C641,'[2]Acha Air Sales Price List'!$B$1:$D$65536,3,FALSE)</f>
        <v>first line keep open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 x14ac:dyDescent="0.2">
      <c r="A642" s="13"/>
      <c r="B642" s="1"/>
      <c r="C642" s="36"/>
      <c r="D642" s="118"/>
      <c r="E642" s="119"/>
      <c r="F642" s="43" t="str">
        <f>VLOOKUP(C642,'[2]Acha Air Sales Price List'!$B$1:$D$65536,3,FALSE)</f>
        <v>first line keep open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 x14ac:dyDescent="0.2">
      <c r="A643" s="13"/>
      <c r="B643" s="1"/>
      <c r="C643" s="36"/>
      <c r="D643" s="118"/>
      <c r="E643" s="119"/>
      <c r="F643" s="43" t="str">
        <f>VLOOKUP(C643,'[2]Acha Air Sales Price List'!$B$1:$D$65536,3,FALSE)</f>
        <v>first line keep open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 x14ac:dyDescent="0.2">
      <c r="A644" s="13"/>
      <c r="B644" s="1"/>
      <c r="C644" s="36"/>
      <c r="D644" s="118"/>
      <c r="E644" s="119"/>
      <c r="F644" s="43" t="str">
        <f>VLOOKUP(C644,'[2]Acha Air Sales Price List'!$B$1:$D$65536,3,FALSE)</f>
        <v>first line keep open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 x14ac:dyDescent="0.2">
      <c r="A645" s="13"/>
      <c r="B645" s="1"/>
      <c r="C645" s="36"/>
      <c r="D645" s="118"/>
      <c r="E645" s="119"/>
      <c r="F645" s="43" t="str">
        <f>VLOOKUP(C645,'[2]Acha Air Sales Price List'!$B$1:$D$65536,3,FALSE)</f>
        <v>first line keep open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 x14ac:dyDescent="0.2">
      <c r="A646" s="13"/>
      <c r="B646" s="1"/>
      <c r="C646" s="36"/>
      <c r="D646" s="118"/>
      <c r="E646" s="119"/>
      <c r="F646" s="43" t="str">
        <f>VLOOKUP(C646,'[2]Acha Air Sales Price List'!$B$1:$D$65536,3,FALSE)</f>
        <v>first line keep open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 x14ac:dyDescent="0.2">
      <c r="A647" s="13"/>
      <c r="B647" s="1"/>
      <c r="C647" s="36"/>
      <c r="D647" s="118"/>
      <c r="E647" s="119"/>
      <c r="F647" s="43" t="str">
        <f>VLOOKUP(C647,'[2]Acha Air Sales Price List'!$B$1:$D$65536,3,FALSE)</f>
        <v>first line keep open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 x14ac:dyDescent="0.2">
      <c r="A648" s="13"/>
      <c r="B648" s="1"/>
      <c r="C648" s="36"/>
      <c r="D648" s="118"/>
      <c r="E648" s="119"/>
      <c r="F648" s="43" t="str">
        <f>VLOOKUP(C648,'[2]Acha Air Sales Price List'!$B$1:$D$65536,3,FALSE)</f>
        <v>first line keep open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 x14ac:dyDescent="0.2">
      <c r="A649" s="13"/>
      <c r="B649" s="1"/>
      <c r="C649" s="36"/>
      <c r="D649" s="118"/>
      <c r="E649" s="119"/>
      <c r="F649" s="43" t="str">
        <f>VLOOKUP(C649,'[2]Acha Air Sales Price List'!$B$1:$D$65536,3,FALSE)</f>
        <v>first line keep open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 x14ac:dyDescent="0.2">
      <c r="A650" s="13"/>
      <c r="B650" s="1"/>
      <c r="C650" s="36"/>
      <c r="D650" s="118"/>
      <c r="E650" s="119"/>
      <c r="F650" s="43" t="str">
        <f>VLOOKUP(C650,'[2]Acha Air Sales Price List'!$B$1:$D$65536,3,FALSE)</f>
        <v>first line keep open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 x14ac:dyDescent="0.2">
      <c r="A651" s="13"/>
      <c r="B651" s="1"/>
      <c r="C651" s="36"/>
      <c r="D651" s="118"/>
      <c r="E651" s="119"/>
      <c r="F651" s="43" t="str">
        <f>VLOOKUP(C651,'[2]Acha Air Sales Price List'!$B$1:$D$65536,3,FALSE)</f>
        <v>first line keep open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 x14ac:dyDescent="0.2">
      <c r="A652" s="13"/>
      <c r="B652" s="1"/>
      <c r="C652" s="36"/>
      <c r="D652" s="118"/>
      <c r="E652" s="119"/>
      <c r="F652" s="43" t="str">
        <f>VLOOKUP(C652,'[2]Acha Air Sales Price List'!$B$1:$D$65536,3,FALSE)</f>
        <v>first line keep open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 x14ac:dyDescent="0.2">
      <c r="A653" s="13"/>
      <c r="B653" s="1"/>
      <c r="C653" s="36"/>
      <c r="D653" s="118"/>
      <c r="E653" s="119"/>
      <c r="F653" s="43" t="str">
        <f>VLOOKUP(C653,'[2]Acha Air Sales Price List'!$B$1:$D$65536,3,FALSE)</f>
        <v>first line keep open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 x14ac:dyDescent="0.2">
      <c r="A654" s="13"/>
      <c r="B654" s="1"/>
      <c r="C654" s="36"/>
      <c r="D654" s="118"/>
      <c r="E654" s="119"/>
      <c r="F654" s="43" t="str">
        <f>VLOOKUP(C654,'[2]Acha Air Sales Price List'!$B$1:$D$65536,3,FALSE)</f>
        <v>first line keep open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 x14ac:dyDescent="0.2">
      <c r="A655" s="13"/>
      <c r="B655" s="1"/>
      <c r="C655" s="36"/>
      <c r="D655" s="118"/>
      <c r="E655" s="119"/>
      <c r="F655" s="43" t="str">
        <f>VLOOKUP(C655,'[2]Acha Air Sales Price List'!$B$1:$D$65536,3,FALSE)</f>
        <v>first line keep open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 x14ac:dyDescent="0.2">
      <c r="A656" s="13"/>
      <c r="B656" s="1"/>
      <c r="C656" s="36"/>
      <c r="D656" s="118"/>
      <c r="E656" s="119"/>
      <c r="F656" s="43" t="str">
        <f>VLOOKUP(C656,'[2]Acha Air Sales Price List'!$B$1:$D$65536,3,FALSE)</f>
        <v>first line keep open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 x14ac:dyDescent="0.2">
      <c r="A657" s="13"/>
      <c r="B657" s="1"/>
      <c r="C657" s="36"/>
      <c r="D657" s="118"/>
      <c r="E657" s="119"/>
      <c r="F657" s="43" t="str">
        <f>VLOOKUP(C657,'[2]Acha Air Sales Price List'!$B$1:$D$65536,3,FALSE)</f>
        <v>first line keep open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 x14ac:dyDescent="0.2">
      <c r="A658" s="13"/>
      <c r="B658" s="1"/>
      <c r="C658" s="36"/>
      <c r="D658" s="118"/>
      <c r="E658" s="119"/>
      <c r="F658" s="43" t="str">
        <f>VLOOKUP(C658,'[2]Acha Air Sales Price List'!$B$1:$D$65536,3,FALSE)</f>
        <v>first line keep open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 x14ac:dyDescent="0.2">
      <c r="A659" s="13"/>
      <c r="B659" s="1"/>
      <c r="C659" s="36"/>
      <c r="D659" s="118"/>
      <c r="E659" s="119"/>
      <c r="F659" s="43" t="str">
        <f>VLOOKUP(C659,'[2]Acha Air Sales Price List'!$B$1:$D$65536,3,FALSE)</f>
        <v>first line keep open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 x14ac:dyDescent="0.2">
      <c r="A660" s="13"/>
      <c r="B660" s="1"/>
      <c r="C660" s="36"/>
      <c r="D660" s="118"/>
      <c r="E660" s="119"/>
      <c r="F660" s="43" t="str">
        <f>VLOOKUP(C660,'[2]Acha Air Sales Price List'!$B$1:$D$65536,3,FALSE)</f>
        <v>first line keep open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 x14ac:dyDescent="0.2">
      <c r="A661" s="13"/>
      <c r="B661" s="1"/>
      <c r="C661" s="36"/>
      <c r="D661" s="118"/>
      <c r="E661" s="119"/>
      <c r="F661" s="43" t="str">
        <f>VLOOKUP(C661,'[2]Acha Air Sales Price List'!$B$1:$D$65536,3,FALSE)</f>
        <v>first line keep open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 x14ac:dyDescent="0.2">
      <c r="A662" s="13"/>
      <c r="B662" s="1"/>
      <c r="C662" s="36"/>
      <c r="D662" s="118"/>
      <c r="E662" s="119"/>
      <c r="F662" s="43" t="str">
        <f>VLOOKUP(C662,'[2]Acha Air Sales Price List'!$B$1:$D$65536,3,FALSE)</f>
        <v>first line keep open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 x14ac:dyDescent="0.2">
      <c r="A663" s="13"/>
      <c r="B663" s="1"/>
      <c r="C663" s="36"/>
      <c r="D663" s="118"/>
      <c r="E663" s="119"/>
      <c r="F663" s="43" t="str">
        <f>VLOOKUP(C663,'[2]Acha Air Sales Price List'!$B$1:$D$65536,3,FALSE)</f>
        <v>first line keep open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 x14ac:dyDescent="0.2">
      <c r="A664" s="13"/>
      <c r="B664" s="1"/>
      <c r="C664" s="36"/>
      <c r="D664" s="118"/>
      <c r="E664" s="119"/>
      <c r="F664" s="43" t="str">
        <f>VLOOKUP(C664,'[2]Acha Air Sales Price List'!$B$1:$D$65536,3,FALSE)</f>
        <v>first line keep open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 x14ac:dyDescent="0.2">
      <c r="A665" s="13"/>
      <c r="B665" s="1"/>
      <c r="C665" s="36"/>
      <c r="D665" s="118"/>
      <c r="E665" s="119"/>
      <c r="F665" s="43" t="str">
        <f>VLOOKUP(C665,'[2]Acha Air Sales Price List'!$B$1:$D$65536,3,FALSE)</f>
        <v>first line keep open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 x14ac:dyDescent="0.2">
      <c r="A666" s="13"/>
      <c r="B666" s="1"/>
      <c r="C666" s="36"/>
      <c r="D666" s="118"/>
      <c r="E666" s="119"/>
      <c r="F666" s="43" t="str">
        <f>VLOOKUP(C666,'[2]Acha Air Sales Price List'!$B$1:$D$65536,3,FALSE)</f>
        <v>first line keep open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 x14ac:dyDescent="0.2">
      <c r="A667" s="13"/>
      <c r="B667" s="1"/>
      <c r="C667" s="36"/>
      <c r="D667" s="118"/>
      <c r="E667" s="119"/>
      <c r="F667" s="43" t="str">
        <f>VLOOKUP(C667,'[2]Acha Air Sales Price List'!$B$1:$D$65536,3,FALSE)</f>
        <v>first line keep open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 x14ac:dyDescent="0.2">
      <c r="A668" s="13"/>
      <c r="B668" s="1"/>
      <c r="C668" s="37"/>
      <c r="D668" s="118"/>
      <c r="E668" s="119"/>
      <c r="F668" s="43" t="str">
        <f>VLOOKUP(C668,'[2]Acha Air Sales Price List'!$B$1:$D$65536,3,FALSE)</f>
        <v>first line keep open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 x14ac:dyDescent="0.2">
      <c r="A669" s="13"/>
      <c r="B669" s="1"/>
      <c r="C669" s="36"/>
      <c r="D669" s="118"/>
      <c r="E669" s="119"/>
      <c r="F669" s="43" t="str">
        <f>VLOOKUP(C669,'[2]Acha Air Sales Price List'!$B$1:$D$65536,3,FALSE)</f>
        <v>first line keep open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 x14ac:dyDescent="0.2">
      <c r="A670" s="13"/>
      <c r="B670" s="1"/>
      <c r="C670" s="36"/>
      <c r="D670" s="118"/>
      <c r="E670" s="119"/>
      <c r="F670" s="43" t="str">
        <f>VLOOKUP(C670,'[2]Acha Air Sales Price List'!$B$1:$D$65536,3,FALSE)</f>
        <v>first line keep open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 x14ac:dyDescent="0.2">
      <c r="A671" s="13"/>
      <c r="B671" s="1"/>
      <c r="C671" s="36"/>
      <c r="D671" s="118"/>
      <c r="E671" s="119"/>
      <c r="F671" s="43" t="str">
        <f>VLOOKUP(C671,'[2]Acha Air Sales Price List'!$B$1:$D$65536,3,FALSE)</f>
        <v>first line keep open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 x14ac:dyDescent="0.2">
      <c r="A672" s="13"/>
      <c r="B672" s="1"/>
      <c r="C672" s="36"/>
      <c r="D672" s="118"/>
      <c r="E672" s="119"/>
      <c r="F672" s="43" t="str">
        <f>VLOOKUP(C672,'[2]Acha Air Sales Price List'!$B$1:$D$65536,3,FALSE)</f>
        <v>first line keep open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 x14ac:dyDescent="0.2">
      <c r="A673" s="13"/>
      <c r="B673" s="1"/>
      <c r="C673" s="36"/>
      <c r="D673" s="118"/>
      <c r="E673" s="119"/>
      <c r="F673" s="43" t="str">
        <f>VLOOKUP(C673,'[2]Acha Air Sales Price List'!$B$1:$D$65536,3,FALSE)</f>
        <v>first line keep open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 x14ac:dyDescent="0.2">
      <c r="A674" s="13"/>
      <c r="B674" s="1"/>
      <c r="C674" s="36"/>
      <c r="D674" s="118"/>
      <c r="E674" s="119"/>
      <c r="F674" s="43" t="str">
        <f>VLOOKUP(C674,'[2]Acha Air Sales Price List'!$B$1:$D$65536,3,FALSE)</f>
        <v>first line keep open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 x14ac:dyDescent="0.2">
      <c r="A675" s="13"/>
      <c r="B675" s="1"/>
      <c r="C675" s="36"/>
      <c r="D675" s="118"/>
      <c r="E675" s="119"/>
      <c r="F675" s="43" t="str">
        <f>VLOOKUP(C675,'[2]Acha Air Sales Price List'!$B$1:$D$65536,3,FALSE)</f>
        <v>first line keep open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 x14ac:dyDescent="0.2">
      <c r="A676" s="13"/>
      <c r="B676" s="1"/>
      <c r="C676" s="36"/>
      <c r="D676" s="118"/>
      <c r="E676" s="119"/>
      <c r="F676" s="43" t="str">
        <f>VLOOKUP(C676,'[2]Acha Air Sales Price List'!$B$1:$D$65536,3,FALSE)</f>
        <v>first line keep open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 x14ac:dyDescent="0.2">
      <c r="A677" s="13"/>
      <c r="B677" s="1"/>
      <c r="C677" s="36"/>
      <c r="D677" s="118"/>
      <c r="E677" s="119"/>
      <c r="F677" s="43" t="str">
        <f>VLOOKUP(C677,'[2]Acha Air Sales Price List'!$B$1:$D$65536,3,FALSE)</f>
        <v>first line keep open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 x14ac:dyDescent="0.2">
      <c r="A678" s="13"/>
      <c r="B678" s="1"/>
      <c r="C678" s="36"/>
      <c r="D678" s="118"/>
      <c r="E678" s="119"/>
      <c r="F678" s="43" t="str">
        <f>VLOOKUP(C678,'[2]Acha Air Sales Price List'!$B$1:$D$65536,3,FALSE)</f>
        <v>first line keep open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 x14ac:dyDescent="0.2">
      <c r="A679" s="13"/>
      <c r="B679" s="1"/>
      <c r="C679" s="36"/>
      <c r="D679" s="118"/>
      <c r="E679" s="119"/>
      <c r="F679" s="43" t="str">
        <f>VLOOKUP(C679,'[2]Acha Air Sales Price List'!$B$1:$D$65536,3,FALSE)</f>
        <v>first line keep open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 x14ac:dyDescent="0.2">
      <c r="A680" s="13"/>
      <c r="B680" s="1"/>
      <c r="C680" s="36"/>
      <c r="D680" s="118"/>
      <c r="E680" s="119"/>
      <c r="F680" s="43" t="str">
        <f>VLOOKUP(C680,'[2]Acha Air Sales Price List'!$B$1:$D$65536,3,FALSE)</f>
        <v>first line keep open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 x14ac:dyDescent="0.2">
      <c r="A681" s="13"/>
      <c r="B681" s="1"/>
      <c r="C681" s="36"/>
      <c r="D681" s="118"/>
      <c r="E681" s="119"/>
      <c r="F681" s="43" t="str">
        <f>VLOOKUP(C681,'[2]Acha Air Sales Price List'!$B$1:$D$65536,3,FALSE)</f>
        <v>first line keep open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 x14ac:dyDescent="0.2">
      <c r="A682" s="13"/>
      <c r="B682" s="1"/>
      <c r="C682" s="36"/>
      <c r="D682" s="118"/>
      <c r="E682" s="119"/>
      <c r="F682" s="43" t="str">
        <f>VLOOKUP(C682,'[2]Acha Air Sales Price List'!$B$1:$D$65536,3,FALSE)</f>
        <v>first line keep open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 x14ac:dyDescent="0.2">
      <c r="A683" s="13"/>
      <c r="B683" s="1"/>
      <c r="C683" s="36"/>
      <c r="D683" s="118"/>
      <c r="E683" s="119"/>
      <c r="F683" s="43" t="str">
        <f>VLOOKUP(C683,'[2]Acha Air Sales Price List'!$B$1:$D$65536,3,FALSE)</f>
        <v>first line keep open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 x14ac:dyDescent="0.2">
      <c r="A684" s="13"/>
      <c r="B684" s="1"/>
      <c r="C684" s="36"/>
      <c r="D684" s="118"/>
      <c r="E684" s="119"/>
      <c r="F684" s="43" t="str">
        <f>VLOOKUP(C684,'[2]Acha Air Sales Price List'!$B$1:$D$65536,3,FALSE)</f>
        <v>first line keep open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 x14ac:dyDescent="0.2">
      <c r="A685" s="13"/>
      <c r="B685" s="1"/>
      <c r="C685" s="36"/>
      <c r="D685" s="118"/>
      <c r="E685" s="119"/>
      <c r="F685" s="43" t="str">
        <f>VLOOKUP(C685,'[2]Acha Air Sales Price List'!$B$1:$D$65536,3,FALSE)</f>
        <v>first line keep open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 x14ac:dyDescent="0.2">
      <c r="A686" s="13"/>
      <c r="B686" s="1"/>
      <c r="C686" s="36"/>
      <c r="D686" s="118"/>
      <c r="E686" s="119"/>
      <c r="F686" s="43" t="str">
        <f>VLOOKUP(C686,'[2]Acha Air Sales Price List'!$B$1:$D$65536,3,FALSE)</f>
        <v>first line keep open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 x14ac:dyDescent="0.2">
      <c r="A687" s="13"/>
      <c r="B687" s="1"/>
      <c r="C687" s="36"/>
      <c r="D687" s="118"/>
      <c r="E687" s="119"/>
      <c r="F687" s="43" t="str">
        <f>VLOOKUP(C687,'[2]Acha Air Sales Price List'!$B$1:$D$65536,3,FALSE)</f>
        <v>first line keep open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 x14ac:dyDescent="0.2">
      <c r="A688" s="13"/>
      <c r="B688" s="1"/>
      <c r="C688" s="36"/>
      <c r="D688" s="118"/>
      <c r="E688" s="119"/>
      <c r="F688" s="43" t="str">
        <f>VLOOKUP(C688,'[2]Acha Air Sales Price List'!$B$1:$D$65536,3,FALSE)</f>
        <v>first line keep open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 x14ac:dyDescent="0.2">
      <c r="A689" s="13"/>
      <c r="B689" s="1"/>
      <c r="C689" s="36"/>
      <c r="D689" s="118"/>
      <c r="E689" s="119"/>
      <c r="F689" s="43" t="str">
        <f>VLOOKUP(C689,'[2]Acha Air Sales Price List'!$B$1:$D$65536,3,FALSE)</f>
        <v>first line keep open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 x14ac:dyDescent="0.2">
      <c r="A690" s="13"/>
      <c r="B690" s="1"/>
      <c r="C690" s="36"/>
      <c r="D690" s="118"/>
      <c r="E690" s="119"/>
      <c r="F690" s="43" t="str">
        <f>VLOOKUP(C690,'[2]Acha Air Sales Price List'!$B$1:$D$65536,3,FALSE)</f>
        <v>first line keep open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 x14ac:dyDescent="0.2">
      <c r="A691" s="13"/>
      <c r="B691" s="1"/>
      <c r="C691" s="36"/>
      <c r="D691" s="118"/>
      <c r="E691" s="119"/>
      <c r="F691" s="43" t="str">
        <f>VLOOKUP(C691,'[2]Acha Air Sales Price List'!$B$1:$D$65536,3,FALSE)</f>
        <v>first line keep open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 x14ac:dyDescent="0.2">
      <c r="A692" s="13"/>
      <c r="B692" s="1"/>
      <c r="C692" s="37"/>
      <c r="D692" s="118"/>
      <c r="E692" s="119"/>
      <c r="F692" s="43" t="str">
        <f>VLOOKUP(C692,'[2]Acha Air Sales Price List'!$B$1:$D$65536,3,FALSE)</f>
        <v>first line keep open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 x14ac:dyDescent="0.2">
      <c r="A693" s="13"/>
      <c r="B693" s="1"/>
      <c r="C693" s="36"/>
      <c r="D693" s="118"/>
      <c r="E693" s="119"/>
      <c r="F693" s="43" t="str">
        <f>VLOOKUP(C693,'[2]Acha Air Sales Price List'!$B$1:$D$65536,3,FALSE)</f>
        <v>first line keep open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 x14ac:dyDescent="0.2">
      <c r="A694" s="13"/>
      <c r="B694" s="1"/>
      <c r="C694" s="36"/>
      <c r="D694" s="118"/>
      <c r="E694" s="119"/>
      <c r="F694" s="43" t="str">
        <f>VLOOKUP(C694,'[2]Acha Air Sales Price List'!$B$1:$D$65536,3,FALSE)</f>
        <v>first line keep open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 x14ac:dyDescent="0.2">
      <c r="A695" s="13"/>
      <c r="B695" s="1"/>
      <c r="C695" s="36"/>
      <c r="D695" s="118"/>
      <c r="E695" s="119"/>
      <c r="F695" s="43" t="str">
        <f>VLOOKUP(C695,'[2]Acha Air Sales Price List'!$B$1:$D$65536,3,FALSE)</f>
        <v>first line keep open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 x14ac:dyDescent="0.2">
      <c r="A696" s="13"/>
      <c r="B696" s="1"/>
      <c r="C696" s="36"/>
      <c r="D696" s="118"/>
      <c r="E696" s="119"/>
      <c r="F696" s="43" t="str">
        <f>VLOOKUP(C696,'[2]Acha Air Sales Price List'!$B$1:$D$65536,3,FALSE)</f>
        <v>first line keep open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 x14ac:dyDescent="0.2">
      <c r="A697" s="13"/>
      <c r="B697" s="1"/>
      <c r="C697" s="36"/>
      <c r="D697" s="118"/>
      <c r="E697" s="119"/>
      <c r="F697" s="43" t="str">
        <f>VLOOKUP(C697,'[2]Acha Air Sales Price List'!$B$1:$D$65536,3,FALSE)</f>
        <v>first line keep open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 x14ac:dyDescent="0.2">
      <c r="A698" s="13"/>
      <c r="B698" s="1"/>
      <c r="C698" s="36"/>
      <c r="D698" s="118"/>
      <c r="E698" s="119"/>
      <c r="F698" s="43" t="str">
        <f>VLOOKUP(C698,'[2]Acha Air Sales Price List'!$B$1:$D$65536,3,FALSE)</f>
        <v>first line keep open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 x14ac:dyDescent="0.2">
      <c r="A699" s="13"/>
      <c r="B699" s="1"/>
      <c r="C699" s="36"/>
      <c r="D699" s="118"/>
      <c r="E699" s="119"/>
      <c r="F699" s="43" t="str">
        <f>VLOOKUP(C699,'[2]Acha Air Sales Price List'!$B$1:$D$65536,3,FALSE)</f>
        <v>first line keep open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 x14ac:dyDescent="0.2">
      <c r="A700" s="13"/>
      <c r="B700" s="1"/>
      <c r="C700" s="36"/>
      <c r="D700" s="118"/>
      <c r="E700" s="119"/>
      <c r="F700" s="43" t="str">
        <f>VLOOKUP(C700,'[2]Acha Air Sales Price List'!$B$1:$D$65536,3,FALSE)</f>
        <v>first line keep open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 x14ac:dyDescent="0.2">
      <c r="A701" s="13"/>
      <c r="B701" s="1"/>
      <c r="C701" s="36"/>
      <c r="D701" s="118"/>
      <c r="E701" s="119"/>
      <c r="F701" s="43" t="str">
        <f>VLOOKUP(C701,'[2]Acha Air Sales Price List'!$B$1:$D$65536,3,FALSE)</f>
        <v>first line keep open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 x14ac:dyDescent="0.2">
      <c r="A702" s="13"/>
      <c r="B702" s="1"/>
      <c r="C702" s="36"/>
      <c r="D702" s="118"/>
      <c r="E702" s="119"/>
      <c r="F702" s="43" t="str">
        <f>VLOOKUP(C702,'[2]Acha Air Sales Price List'!$B$1:$D$65536,3,FALSE)</f>
        <v>first line keep open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 x14ac:dyDescent="0.2">
      <c r="A703" s="13"/>
      <c r="B703" s="1"/>
      <c r="C703" s="36"/>
      <c r="D703" s="118"/>
      <c r="E703" s="119"/>
      <c r="F703" s="43" t="str">
        <f>VLOOKUP(C703,'[2]Acha Air Sales Price List'!$B$1:$D$65536,3,FALSE)</f>
        <v>first line keep open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 x14ac:dyDescent="0.2">
      <c r="A704" s="13"/>
      <c r="B704" s="1"/>
      <c r="C704" s="36"/>
      <c r="D704" s="118"/>
      <c r="E704" s="119"/>
      <c r="F704" s="43" t="str">
        <f>VLOOKUP(C704,'[2]Acha Air Sales Price List'!$B$1:$D$65536,3,FALSE)</f>
        <v>first line keep open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 x14ac:dyDescent="0.2">
      <c r="A705" s="13"/>
      <c r="B705" s="1"/>
      <c r="C705" s="36"/>
      <c r="D705" s="118"/>
      <c r="E705" s="119"/>
      <c r="F705" s="43" t="str">
        <f>VLOOKUP(C705,'[2]Acha Air Sales Price List'!$B$1:$D$65536,3,FALSE)</f>
        <v>first line keep open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 x14ac:dyDescent="0.2">
      <c r="A706" s="13"/>
      <c r="B706" s="1"/>
      <c r="C706" s="36"/>
      <c r="D706" s="118"/>
      <c r="E706" s="119"/>
      <c r="F706" s="43" t="str">
        <f>VLOOKUP(C706,'[2]Acha Air Sales Price List'!$B$1:$D$65536,3,FALSE)</f>
        <v>first line keep open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 x14ac:dyDescent="0.2">
      <c r="A707" s="13"/>
      <c r="B707" s="1"/>
      <c r="C707" s="36"/>
      <c r="D707" s="118"/>
      <c r="E707" s="119"/>
      <c r="F707" s="43" t="str">
        <f>VLOOKUP(C707,'[2]Acha Air Sales Price List'!$B$1:$D$65536,3,FALSE)</f>
        <v>first line keep open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 x14ac:dyDescent="0.2">
      <c r="A708" s="13"/>
      <c r="B708" s="1"/>
      <c r="C708" s="36"/>
      <c r="D708" s="118"/>
      <c r="E708" s="119"/>
      <c r="F708" s="43" t="str">
        <f>VLOOKUP(C708,'[2]Acha Air Sales Price List'!$B$1:$D$65536,3,FALSE)</f>
        <v>first line keep open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 x14ac:dyDescent="0.2">
      <c r="A709" s="13"/>
      <c r="B709" s="1"/>
      <c r="C709" s="36"/>
      <c r="D709" s="118"/>
      <c r="E709" s="119"/>
      <c r="F709" s="43" t="str">
        <f>VLOOKUP(C709,'[2]Acha Air Sales Price List'!$B$1:$D$65536,3,FALSE)</f>
        <v>first line keep open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 x14ac:dyDescent="0.2">
      <c r="A710" s="13"/>
      <c r="B710" s="1"/>
      <c r="C710" s="36"/>
      <c r="D710" s="118"/>
      <c r="E710" s="119"/>
      <c r="F710" s="43" t="str">
        <f>VLOOKUP(C710,'[2]Acha Air Sales Price List'!$B$1:$D$65536,3,FALSE)</f>
        <v>first line keep open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 x14ac:dyDescent="0.2">
      <c r="A711" s="13"/>
      <c r="B711" s="1"/>
      <c r="C711" s="36"/>
      <c r="D711" s="118"/>
      <c r="E711" s="119"/>
      <c r="F711" s="43" t="str">
        <f>VLOOKUP(C711,'[2]Acha Air Sales Price List'!$B$1:$D$65536,3,FALSE)</f>
        <v>first line keep open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 x14ac:dyDescent="0.2">
      <c r="A712" s="13"/>
      <c r="B712" s="1"/>
      <c r="C712" s="36"/>
      <c r="D712" s="118"/>
      <c r="E712" s="119"/>
      <c r="F712" s="43" t="str">
        <f>VLOOKUP(C712,'[2]Acha Air Sales Price List'!$B$1:$D$65536,3,FALSE)</f>
        <v>first line keep open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 x14ac:dyDescent="0.2">
      <c r="A713" s="13"/>
      <c r="B713" s="1"/>
      <c r="C713" s="36"/>
      <c r="D713" s="118"/>
      <c r="E713" s="119"/>
      <c r="F713" s="43" t="str">
        <f>VLOOKUP(C713,'[2]Acha Air Sales Price List'!$B$1:$D$65536,3,FALSE)</f>
        <v>first line keep open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 x14ac:dyDescent="0.2">
      <c r="A714" s="13"/>
      <c r="B714" s="1"/>
      <c r="C714" s="36"/>
      <c r="D714" s="118"/>
      <c r="E714" s="119"/>
      <c r="F714" s="43" t="str">
        <f>VLOOKUP(C714,'[2]Acha Air Sales Price List'!$B$1:$D$65536,3,FALSE)</f>
        <v>first line keep open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 x14ac:dyDescent="0.2">
      <c r="A715" s="13"/>
      <c r="B715" s="1"/>
      <c r="C715" s="36"/>
      <c r="D715" s="118"/>
      <c r="E715" s="119"/>
      <c r="F715" s="43" t="str">
        <f>VLOOKUP(C715,'[2]Acha Air Sales Price List'!$B$1:$D$65536,3,FALSE)</f>
        <v>first line keep open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 x14ac:dyDescent="0.2">
      <c r="A716" s="13"/>
      <c r="B716" s="1"/>
      <c r="C716" s="36"/>
      <c r="D716" s="118"/>
      <c r="E716" s="119"/>
      <c r="F716" s="43" t="str">
        <f>VLOOKUP(C716,'[2]Acha Air Sales Price List'!$B$1:$D$65536,3,FALSE)</f>
        <v>first line keep open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 x14ac:dyDescent="0.2">
      <c r="A717" s="13"/>
      <c r="B717" s="1"/>
      <c r="C717" s="36"/>
      <c r="D717" s="118"/>
      <c r="E717" s="119"/>
      <c r="F717" s="43" t="str">
        <f>VLOOKUP(C717,'[2]Acha Air Sales Price List'!$B$1:$D$65536,3,FALSE)</f>
        <v>first line keep open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 x14ac:dyDescent="0.2">
      <c r="A718" s="13"/>
      <c r="B718" s="1"/>
      <c r="C718" s="36"/>
      <c r="D718" s="118"/>
      <c r="E718" s="119"/>
      <c r="F718" s="43" t="str">
        <f>VLOOKUP(C718,'[2]Acha Air Sales Price List'!$B$1:$D$65536,3,FALSE)</f>
        <v>first line keep open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 x14ac:dyDescent="0.2">
      <c r="A719" s="13"/>
      <c r="B719" s="1"/>
      <c r="C719" s="36"/>
      <c r="D719" s="118"/>
      <c r="E719" s="119"/>
      <c r="F719" s="43" t="str">
        <f>VLOOKUP(C719,'[2]Acha Air Sales Price List'!$B$1:$D$65536,3,FALSE)</f>
        <v>first line keep open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 x14ac:dyDescent="0.2">
      <c r="A720" s="13"/>
      <c r="B720" s="1"/>
      <c r="C720" s="37"/>
      <c r="D720" s="118"/>
      <c r="E720" s="119"/>
      <c r="F720" s="43" t="str">
        <f>VLOOKUP(C720,'[2]Acha Air Sales Price List'!$B$1:$D$65536,3,FALSE)</f>
        <v>first line keep open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 x14ac:dyDescent="0.2">
      <c r="A721" s="13"/>
      <c r="B721" s="1"/>
      <c r="C721" s="36"/>
      <c r="D721" s="118"/>
      <c r="E721" s="119"/>
      <c r="F721" s="43" t="str">
        <f>VLOOKUP(C721,'[2]Acha Air Sales Price List'!$B$1:$D$65536,3,FALSE)</f>
        <v>first line keep open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 x14ac:dyDescent="0.2">
      <c r="A722" s="13"/>
      <c r="B722" s="1"/>
      <c r="C722" s="36"/>
      <c r="D722" s="118"/>
      <c r="E722" s="119"/>
      <c r="F722" s="43" t="str">
        <f>VLOOKUP(C722,'[2]Acha Air Sales Price List'!$B$1:$D$65536,3,FALSE)</f>
        <v>first line keep open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 x14ac:dyDescent="0.2">
      <c r="A723" s="13"/>
      <c r="B723" s="1"/>
      <c r="C723" s="36"/>
      <c r="D723" s="118"/>
      <c r="E723" s="119"/>
      <c r="F723" s="43" t="str">
        <f>VLOOKUP(C723,'[2]Acha Air Sales Price List'!$B$1:$D$65536,3,FALSE)</f>
        <v>first line keep open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 x14ac:dyDescent="0.2">
      <c r="A724" s="13"/>
      <c r="B724" s="1"/>
      <c r="C724" s="36"/>
      <c r="D724" s="118"/>
      <c r="E724" s="119"/>
      <c r="F724" s="43" t="str">
        <f>VLOOKUP(C724,'[2]Acha Air Sales Price List'!$B$1:$D$65536,3,FALSE)</f>
        <v>first line keep open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 x14ac:dyDescent="0.2">
      <c r="A725" s="13"/>
      <c r="B725" s="1"/>
      <c r="C725" s="36"/>
      <c r="D725" s="118"/>
      <c r="E725" s="119"/>
      <c r="F725" s="43" t="str">
        <f>VLOOKUP(C725,'[2]Acha Air Sales Price List'!$B$1:$D$65536,3,FALSE)</f>
        <v>first line keep open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 x14ac:dyDescent="0.2">
      <c r="A726" s="13"/>
      <c r="B726" s="1"/>
      <c r="C726" s="36"/>
      <c r="D726" s="118"/>
      <c r="E726" s="119"/>
      <c r="F726" s="43" t="str">
        <f>VLOOKUP(C726,'[2]Acha Air Sales Price List'!$B$1:$D$65536,3,FALSE)</f>
        <v>first line keep open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 x14ac:dyDescent="0.2">
      <c r="A727" s="13"/>
      <c r="B727" s="1"/>
      <c r="C727" s="36"/>
      <c r="D727" s="118"/>
      <c r="E727" s="119"/>
      <c r="F727" s="43" t="str">
        <f>VLOOKUP(C727,'[2]Acha Air Sales Price List'!$B$1:$D$65536,3,FALSE)</f>
        <v>first line keep open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 x14ac:dyDescent="0.2">
      <c r="A728" s="13"/>
      <c r="B728" s="1"/>
      <c r="C728" s="36"/>
      <c r="D728" s="118"/>
      <c r="E728" s="119"/>
      <c r="F728" s="43" t="str">
        <f>VLOOKUP(C728,'[2]Acha Air Sales Price List'!$B$1:$D$65536,3,FALSE)</f>
        <v>first line keep open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 x14ac:dyDescent="0.2">
      <c r="A729" s="13"/>
      <c r="B729" s="1"/>
      <c r="C729" s="36"/>
      <c r="D729" s="118"/>
      <c r="E729" s="119"/>
      <c r="F729" s="43" t="str">
        <f>VLOOKUP(C729,'[2]Acha Air Sales Price List'!$B$1:$D$65536,3,FALSE)</f>
        <v>first line keep open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 x14ac:dyDescent="0.2">
      <c r="A730" s="13"/>
      <c r="B730" s="1"/>
      <c r="C730" s="36"/>
      <c r="D730" s="118"/>
      <c r="E730" s="119"/>
      <c r="F730" s="43" t="str">
        <f>VLOOKUP(C730,'[2]Acha Air Sales Price List'!$B$1:$D$65536,3,FALSE)</f>
        <v>first line keep open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 x14ac:dyDescent="0.2">
      <c r="A731" s="13"/>
      <c r="B731" s="1"/>
      <c r="C731" s="36"/>
      <c r="D731" s="118"/>
      <c r="E731" s="119"/>
      <c r="F731" s="43" t="str">
        <f>VLOOKUP(C731,'[2]Acha Air Sales Price List'!$B$1:$D$65536,3,FALSE)</f>
        <v>first line keep open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 x14ac:dyDescent="0.2">
      <c r="A732" s="13"/>
      <c r="B732" s="1"/>
      <c r="C732" s="36"/>
      <c r="D732" s="118"/>
      <c r="E732" s="119"/>
      <c r="F732" s="43" t="str">
        <f>VLOOKUP(C732,'[2]Acha Air Sales Price List'!$B$1:$D$65536,3,FALSE)</f>
        <v>first line keep open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 x14ac:dyDescent="0.2">
      <c r="A733" s="13"/>
      <c r="B733" s="1"/>
      <c r="C733" s="36"/>
      <c r="D733" s="118"/>
      <c r="E733" s="119"/>
      <c r="F733" s="43" t="str">
        <f>VLOOKUP(C733,'[2]Acha Air Sales Price List'!$B$1:$D$65536,3,FALSE)</f>
        <v>first line keep open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 x14ac:dyDescent="0.2">
      <c r="A734" s="13"/>
      <c r="B734" s="1"/>
      <c r="C734" s="36"/>
      <c r="D734" s="118"/>
      <c r="E734" s="119"/>
      <c r="F734" s="43" t="str">
        <f>VLOOKUP(C734,'[2]Acha Air Sales Price List'!$B$1:$D$65536,3,FALSE)</f>
        <v>first line keep open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 x14ac:dyDescent="0.2">
      <c r="A735" s="13"/>
      <c r="B735" s="1"/>
      <c r="C735" s="36"/>
      <c r="D735" s="118"/>
      <c r="E735" s="119"/>
      <c r="F735" s="43" t="str">
        <f>VLOOKUP(C735,'[2]Acha Air Sales Price List'!$B$1:$D$65536,3,FALSE)</f>
        <v>first line keep open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 x14ac:dyDescent="0.2">
      <c r="A736" s="13"/>
      <c r="B736" s="1"/>
      <c r="C736" s="37"/>
      <c r="D736" s="118"/>
      <c r="E736" s="119"/>
      <c r="F736" s="43" t="str">
        <f>VLOOKUP(C736,'[2]Acha Air Sales Price List'!$B$1:$D$65536,3,FALSE)</f>
        <v>first line keep open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 x14ac:dyDescent="0.2">
      <c r="A737" s="13"/>
      <c r="B737" s="1"/>
      <c r="C737" s="37"/>
      <c r="D737" s="118"/>
      <c r="E737" s="119"/>
      <c r="F737" s="43" t="str">
        <f>VLOOKUP(C737,'[2]Acha Air Sales Price List'!$B$1:$D$65536,3,FALSE)</f>
        <v>first line keep open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 x14ac:dyDescent="0.2">
      <c r="A738" s="13"/>
      <c r="B738" s="1"/>
      <c r="C738" s="36"/>
      <c r="D738" s="118"/>
      <c r="E738" s="119"/>
      <c r="F738" s="43" t="str">
        <f>VLOOKUP(C738,'[2]Acha Air Sales Price List'!$B$1:$D$65536,3,FALSE)</f>
        <v>first line keep open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 x14ac:dyDescent="0.2">
      <c r="A739" s="13"/>
      <c r="B739" s="1"/>
      <c r="C739" s="36"/>
      <c r="D739" s="118"/>
      <c r="E739" s="119"/>
      <c r="F739" s="43" t="str">
        <f>VLOOKUP(C739,'[2]Acha Air Sales Price List'!$B$1:$D$65536,3,FALSE)</f>
        <v>first line keep open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 x14ac:dyDescent="0.2">
      <c r="A740" s="13"/>
      <c r="B740" s="1"/>
      <c r="C740" s="36"/>
      <c r="D740" s="118"/>
      <c r="E740" s="119"/>
      <c r="F740" s="43" t="str">
        <f>VLOOKUP(C740,'[2]Acha Air Sales Price List'!$B$1:$D$65536,3,FALSE)</f>
        <v>first line keep open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 x14ac:dyDescent="0.2">
      <c r="A741" s="13"/>
      <c r="B741" s="1"/>
      <c r="C741" s="36"/>
      <c r="D741" s="118"/>
      <c r="E741" s="119"/>
      <c r="F741" s="43" t="str">
        <f>VLOOKUP(C741,'[2]Acha Air Sales Price List'!$B$1:$D$65536,3,FALSE)</f>
        <v>first line keep open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 x14ac:dyDescent="0.2">
      <c r="A742" s="13"/>
      <c r="B742" s="1"/>
      <c r="C742" s="36"/>
      <c r="D742" s="118"/>
      <c r="E742" s="119"/>
      <c r="F742" s="43" t="str">
        <f>VLOOKUP(C742,'[2]Acha Air Sales Price List'!$B$1:$D$65536,3,FALSE)</f>
        <v>first line keep open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 x14ac:dyDescent="0.2">
      <c r="A743" s="13"/>
      <c r="B743" s="1"/>
      <c r="C743" s="36"/>
      <c r="D743" s="118"/>
      <c r="E743" s="119"/>
      <c r="F743" s="43" t="str">
        <f>VLOOKUP(C743,'[2]Acha Air Sales Price List'!$B$1:$D$65536,3,FALSE)</f>
        <v>first line keep open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 x14ac:dyDescent="0.2">
      <c r="A744" s="13"/>
      <c r="B744" s="1"/>
      <c r="C744" s="36"/>
      <c r="D744" s="118"/>
      <c r="E744" s="119"/>
      <c r="F744" s="43" t="str">
        <f>VLOOKUP(C744,'[2]Acha Air Sales Price List'!$B$1:$D$65536,3,FALSE)</f>
        <v>first line keep open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 x14ac:dyDescent="0.2">
      <c r="A745" s="13"/>
      <c r="B745" s="1"/>
      <c r="C745" s="36"/>
      <c r="D745" s="118"/>
      <c r="E745" s="119"/>
      <c r="F745" s="43" t="str">
        <f>VLOOKUP(C745,'[2]Acha Air Sales Price List'!$B$1:$D$65536,3,FALSE)</f>
        <v>first line keep open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 x14ac:dyDescent="0.2">
      <c r="A746" s="13"/>
      <c r="B746" s="1"/>
      <c r="C746" s="36"/>
      <c r="D746" s="118"/>
      <c r="E746" s="119"/>
      <c r="F746" s="43" t="str">
        <f>VLOOKUP(C746,'[2]Acha Air Sales Price List'!$B$1:$D$65536,3,FALSE)</f>
        <v>first line keep open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 x14ac:dyDescent="0.2">
      <c r="A747" s="13"/>
      <c r="B747" s="1"/>
      <c r="C747" s="36"/>
      <c r="D747" s="118"/>
      <c r="E747" s="119"/>
      <c r="F747" s="43" t="str">
        <f>VLOOKUP(C747,'[2]Acha Air Sales Price List'!$B$1:$D$65536,3,FALSE)</f>
        <v>first line keep open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 x14ac:dyDescent="0.2">
      <c r="A748" s="13"/>
      <c r="B748" s="1"/>
      <c r="C748" s="36"/>
      <c r="D748" s="118"/>
      <c r="E748" s="119"/>
      <c r="F748" s="43" t="str">
        <f>VLOOKUP(C748,'[2]Acha Air Sales Price List'!$B$1:$D$65536,3,FALSE)</f>
        <v>first line keep open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 x14ac:dyDescent="0.2">
      <c r="A749" s="13"/>
      <c r="B749" s="1"/>
      <c r="C749" s="37"/>
      <c r="D749" s="118"/>
      <c r="E749" s="119"/>
      <c r="F749" s="43" t="str">
        <f>VLOOKUP(C749,'[2]Acha Air Sales Price List'!$B$1:$D$65536,3,FALSE)</f>
        <v>first line keep open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 x14ac:dyDescent="0.2">
      <c r="A750" s="13"/>
      <c r="B750" s="1"/>
      <c r="C750" s="36"/>
      <c r="D750" s="118"/>
      <c r="E750" s="119"/>
      <c r="F750" s="43" t="str">
        <f>VLOOKUP(C750,'[2]Acha Air Sales Price List'!$B$1:$D$65536,3,FALSE)</f>
        <v>first line keep open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 x14ac:dyDescent="0.2">
      <c r="A751" s="13"/>
      <c r="B751" s="1"/>
      <c r="C751" s="36"/>
      <c r="D751" s="118"/>
      <c r="E751" s="119"/>
      <c r="F751" s="43" t="str">
        <f>VLOOKUP(C751,'[2]Acha Air Sales Price List'!$B$1:$D$65536,3,FALSE)</f>
        <v>first line keep open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 x14ac:dyDescent="0.2">
      <c r="A752" s="13"/>
      <c r="B752" s="1"/>
      <c r="C752" s="36"/>
      <c r="D752" s="118"/>
      <c r="E752" s="119"/>
      <c r="F752" s="43" t="str">
        <f>VLOOKUP(C752,'[2]Acha Air Sales Price List'!$B$1:$D$65536,3,FALSE)</f>
        <v>first line keep open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 x14ac:dyDescent="0.2">
      <c r="A753" s="13"/>
      <c r="B753" s="1"/>
      <c r="C753" s="36"/>
      <c r="D753" s="118"/>
      <c r="E753" s="119"/>
      <c r="F753" s="43" t="str">
        <f>VLOOKUP(C753,'[2]Acha Air Sales Price List'!$B$1:$D$65536,3,FALSE)</f>
        <v>first line keep open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 x14ac:dyDescent="0.2">
      <c r="A754" s="13"/>
      <c r="B754" s="1"/>
      <c r="C754" s="36"/>
      <c r="D754" s="118"/>
      <c r="E754" s="119"/>
      <c r="F754" s="43" t="str">
        <f>VLOOKUP(C754,'[2]Acha Air Sales Price List'!$B$1:$D$65536,3,FALSE)</f>
        <v>first line keep open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 x14ac:dyDescent="0.2">
      <c r="A755" s="13"/>
      <c r="B755" s="1"/>
      <c r="C755" s="36"/>
      <c r="D755" s="118"/>
      <c r="E755" s="119"/>
      <c r="F755" s="43" t="str">
        <f>VLOOKUP(C755,'[2]Acha Air Sales Price List'!$B$1:$D$65536,3,FALSE)</f>
        <v>first line keep open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 x14ac:dyDescent="0.2">
      <c r="A756" s="13"/>
      <c r="B756" s="1"/>
      <c r="C756" s="36"/>
      <c r="D756" s="118"/>
      <c r="E756" s="119"/>
      <c r="F756" s="43" t="str">
        <f>VLOOKUP(C756,'[2]Acha Air Sales Price List'!$B$1:$D$65536,3,FALSE)</f>
        <v>first line keep open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 x14ac:dyDescent="0.2">
      <c r="A757" s="13"/>
      <c r="B757" s="1"/>
      <c r="C757" s="36"/>
      <c r="D757" s="118"/>
      <c r="E757" s="119"/>
      <c r="F757" s="43" t="str">
        <f>VLOOKUP(C757,'[2]Acha Air Sales Price List'!$B$1:$D$65536,3,FALSE)</f>
        <v>first line keep open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 x14ac:dyDescent="0.2">
      <c r="A758" s="13"/>
      <c r="B758" s="1"/>
      <c r="C758" s="36"/>
      <c r="D758" s="118"/>
      <c r="E758" s="119"/>
      <c r="F758" s="43" t="str">
        <f>VLOOKUP(C758,'[2]Acha Air Sales Price List'!$B$1:$D$65536,3,FALSE)</f>
        <v>first line keep open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 x14ac:dyDescent="0.2">
      <c r="A759" s="13"/>
      <c r="B759" s="1"/>
      <c r="C759" s="36"/>
      <c r="D759" s="118"/>
      <c r="E759" s="119"/>
      <c r="F759" s="43" t="str">
        <f>VLOOKUP(C759,'[2]Acha Air Sales Price List'!$B$1:$D$65536,3,FALSE)</f>
        <v>first line keep open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 x14ac:dyDescent="0.2">
      <c r="A760" s="13"/>
      <c r="B760" s="1"/>
      <c r="C760" s="36"/>
      <c r="D760" s="118"/>
      <c r="E760" s="119"/>
      <c r="F760" s="43" t="str">
        <f>VLOOKUP(C760,'[2]Acha Air Sales Price List'!$B$1:$D$65536,3,FALSE)</f>
        <v>first line keep open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 x14ac:dyDescent="0.2">
      <c r="A761" s="13"/>
      <c r="B761" s="1"/>
      <c r="C761" s="36"/>
      <c r="D761" s="118"/>
      <c r="E761" s="119"/>
      <c r="F761" s="43" t="str">
        <f>VLOOKUP(C761,'[2]Acha Air Sales Price List'!$B$1:$D$65536,3,FALSE)</f>
        <v>first line keep open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 x14ac:dyDescent="0.2">
      <c r="A762" s="13"/>
      <c r="B762" s="1"/>
      <c r="C762" s="36"/>
      <c r="D762" s="118"/>
      <c r="E762" s="119"/>
      <c r="F762" s="43" t="str">
        <f>VLOOKUP(C762,'[2]Acha Air Sales Price List'!$B$1:$D$65536,3,FALSE)</f>
        <v>first line keep open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 x14ac:dyDescent="0.2">
      <c r="A763" s="13"/>
      <c r="B763" s="1"/>
      <c r="C763" s="36"/>
      <c r="D763" s="118"/>
      <c r="E763" s="119"/>
      <c r="F763" s="43" t="str">
        <f>VLOOKUP(C763,'[2]Acha Air Sales Price List'!$B$1:$D$65536,3,FALSE)</f>
        <v>first line keep open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 x14ac:dyDescent="0.2">
      <c r="A764" s="13"/>
      <c r="B764" s="1"/>
      <c r="C764" s="36"/>
      <c r="D764" s="118"/>
      <c r="E764" s="119"/>
      <c r="F764" s="43" t="str">
        <f>VLOOKUP(C764,'[2]Acha Air Sales Price List'!$B$1:$D$65536,3,FALSE)</f>
        <v>first line keep open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 x14ac:dyDescent="0.2">
      <c r="A765" s="13"/>
      <c r="B765" s="1"/>
      <c r="C765" s="36"/>
      <c r="D765" s="118"/>
      <c r="E765" s="119"/>
      <c r="F765" s="43" t="str">
        <f>VLOOKUP(C765,'[2]Acha Air Sales Price List'!$B$1:$D$65536,3,FALSE)</f>
        <v>first line keep open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 x14ac:dyDescent="0.2">
      <c r="A766" s="13"/>
      <c r="B766" s="1"/>
      <c r="C766" s="36"/>
      <c r="D766" s="118"/>
      <c r="E766" s="119"/>
      <c r="F766" s="43" t="str">
        <f>VLOOKUP(C766,'[2]Acha Air Sales Price List'!$B$1:$D$65536,3,FALSE)</f>
        <v>first line keep open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 x14ac:dyDescent="0.2">
      <c r="A767" s="13"/>
      <c r="B767" s="1"/>
      <c r="C767" s="36"/>
      <c r="D767" s="118"/>
      <c r="E767" s="119"/>
      <c r="F767" s="43" t="str">
        <f>VLOOKUP(C767,'[2]Acha Air Sales Price List'!$B$1:$D$65536,3,FALSE)</f>
        <v>first line keep open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 x14ac:dyDescent="0.2">
      <c r="A768" s="13"/>
      <c r="B768" s="1"/>
      <c r="C768" s="36"/>
      <c r="D768" s="118"/>
      <c r="E768" s="119"/>
      <c r="F768" s="43" t="str">
        <f>VLOOKUP(C768,'[2]Acha Air Sales Price List'!$B$1:$D$65536,3,FALSE)</f>
        <v>first line keep open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 x14ac:dyDescent="0.2">
      <c r="A769" s="13"/>
      <c r="B769" s="1"/>
      <c r="C769" s="36"/>
      <c r="D769" s="118"/>
      <c r="E769" s="119"/>
      <c r="F769" s="43" t="str">
        <f>VLOOKUP(C769,'[2]Acha Air Sales Price List'!$B$1:$D$65536,3,FALSE)</f>
        <v>first line keep open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 x14ac:dyDescent="0.2">
      <c r="A770" s="13"/>
      <c r="B770" s="1"/>
      <c r="C770" s="36"/>
      <c r="D770" s="118"/>
      <c r="E770" s="119"/>
      <c r="F770" s="43" t="str">
        <f>VLOOKUP(C770,'[2]Acha Air Sales Price List'!$B$1:$D$65536,3,FALSE)</f>
        <v>first line keep open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 x14ac:dyDescent="0.2">
      <c r="A771" s="13"/>
      <c r="B771" s="1"/>
      <c r="C771" s="36"/>
      <c r="D771" s="118"/>
      <c r="E771" s="119"/>
      <c r="F771" s="43" t="str">
        <f>VLOOKUP(C771,'[2]Acha Air Sales Price List'!$B$1:$D$65536,3,FALSE)</f>
        <v>first line keep open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 x14ac:dyDescent="0.2">
      <c r="A772" s="13"/>
      <c r="B772" s="1"/>
      <c r="C772" s="36"/>
      <c r="D772" s="118"/>
      <c r="E772" s="119"/>
      <c r="F772" s="43" t="str">
        <f>VLOOKUP(C772,'[2]Acha Air Sales Price List'!$B$1:$D$65536,3,FALSE)</f>
        <v>first line keep open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 x14ac:dyDescent="0.2">
      <c r="A773" s="13"/>
      <c r="B773" s="1"/>
      <c r="C773" s="36"/>
      <c r="D773" s="118"/>
      <c r="E773" s="119"/>
      <c r="F773" s="43" t="str">
        <f>VLOOKUP(C773,'[2]Acha Air Sales Price List'!$B$1:$D$65536,3,FALSE)</f>
        <v>first line keep open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 x14ac:dyDescent="0.2">
      <c r="A774" s="13"/>
      <c r="B774" s="1"/>
      <c r="C774" s="36"/>
      <c r="D774" s="118"/>
      <c r="E774" s="119"/>
      <c r="F774" s="43" t="str">
        <f>VLOOKUP(C774,'[2]Acha Air Sales Price List'!$B$1:$D$65536,3,FALSE)</f>
        <v>first line keep open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 x14ac:dyDescent="0.2">
      <c r="A775" s="13"/>
      <c r="B775" s="1"/>
      <c r="C775" s="36"/>
      <c r="D775" s="118"/>
      <c r="E775" s="119"/>
      <c r="F775" s="43" t="str">
        <f>VLOOKUP(C775,'[2]Acha Air Sales Price List'!$B$1:$D$65536,3,FALSE)</f>
        <v>first line keep open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 x14ac:dyDescent="0.2">
      <c r="A776" s="13"/>
      <c r="B776" s="1"/>
      <c r="C776" s="36"/>
      <c r="D776" s="118"/>
      <c r="E776" s="119"/>
      <c r="F776" s="43" t="str">
        <f>VLOOKUP(C776,'[2]Acha Air Sales Price List'!$B$1:$D$65536,3,FALSE)</f>
        <v>first line keep open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 x14ac:dyDescent="0.2">
      <c r="A777" s="13"/>
      <c r="B777" s="1"/>
      <c r="C777" s="37"/>
      <c r="D777" s="118"/>
      <c r="E777" s="119"/>
      <c r="F777" s="43" t="str">
        <f>VLOOKUP(C777,'[2]Acha Air Sales Price List'!$B$1:$D$65536,3,FALSE)</f>
        <v>first line keep open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 x14ac:dyDescent="0.2">
      <c r="A778" s="13"/>
      <c r="B778" s="1"/>
      <c r="C778" s="36"/>
      <c r="D778" s="118"/>
      <c r="E778" s="119"/>
      <c r="F778" s="43" t="str">
        <f>VLOOKUP(C778,'[2]Acha Air Sales Price List'!$B$1:$D$65536,3,FALSE)</f>
        <v>first line keep open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 x14ac:dyDescent="0.2">
      <c r="A779" s="13"/>
      <c r="B779" s="1"/>
      <c r="C779" s="36"/>
      <c r="D779" s="118"/>
      <c r="E779" s="119"/>
      <c r="F779" s="43" t="str">
        <f>VLOOKUP(C779,'[2]Acha Air Sales Price List'!$B$1:$D$65536,3,FALSE)</f>
        <v>first line keep open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 x14ac:dyDescent="0.2">
      <c r="A780" s="13"/>
      <c r="B780" s="1"/>
      <c r="C780" s="36"/>
      <c r="D780" s="118"/>
      <c r="E780" s="119"/>
      <c r="F780" s="43" t="str">
        <f>VLOOKUP(C780,'[2]Acha Air Sales Price List'!$B$1:$D$65536,3,FALSE)</f>
        <v>first line keep open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 x14ac:dyDescent="0.2">
      <c r="A781" s="13"/>
      <c r="B781" s="1"/>
      <c r="C781" s="36"/>
      <c r="D781" s="118"/>
      <c r="E781" s="119"/>
      <c r="F781" s="43" t="str">
        <f>VLOOKUP(C781,'[2]Acha Air Sales Price List'!$B$1:$D$65536,3,FALSE)</f>
        <v>first line keep open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 x14ac:dyDescent="0.2">
      <c r="A782" s="13"/>
      <c r="B782" s="1"/>
      <c r="C782" s="36"/>
      <c r="D782" s="118"/>
      <c r="E782" s="119"/>
      <c r="F782" s="43" t="str">
        <f>VLOOKUP(C782,'[2]Acha Air Sales Price List'!$B$1:$D$65536,3,FALSE)</f>
        <v>first line keep open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 x14ac:dyDescent="0.2">
      <c r="A783" s="13"/>
      <c r="B783" s="1"/>
      <c r="C783" s="36"/>
      <c r="D783" s="118"/>
      <c r="E783" s="119"/>
      <c r="F783" s="43" t="str">
        <f>VLOOKUP(C783,'[2]Acha Air Sales Price List'!$B$1:$D$65536,3,FALSE)</f>
        <v>first line keep open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 x14ac:dyDescent="0.2">
      <c r="A784" s="13"/>
      <c r="B784" s="1"/>
      <c r="C784" s="36"/>
      <c r="D784" s="118"/>
      <c r="E784" s="119"/>
      <c r="F784" s="43" t="str">
        <f>VLOOKUP(C784,'[2]Acha Air Sales Price List'!$B$1:$D$65536,3,FALSE)</f>
        <v>first line keep open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 x14ac:dyDescent="0.2">
      <c r="A785" s="13"/>
      <c r="B785" s="1"/>
      <c r="C785" s="36"/>
      <c r="D785" s="118"/>
      <c r="E785" s="119"/>
      <c r="F785" s="43" t="str">
        <f>VLOOKUP(C785,'[2]Acha Air Sales Price List'!$B$1:$D$65536,3,FALSE)</f>
        <v>first line keep open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 x14ac:dyDescent="0.2">
      <c r="A786" s="13"/>
      <c r="B786" s="1"/>
      <c r="C786" s="36"/>
      <c r="D786" s="118"/>
      <c r="E786" s="119"/>
      <c r="F786" s="43" t="str">
        <f>VLOOKUP(C786,'[2]Acha Air Sales Price List'!$B$1:$D$65536,3,FALSE)</f>
        <v>first line keep open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 x14ac:dyDescent="0.2">
      <c r="A787" s="13"/>
      <c r="B787" s="1"/>
      <c r="C787" s="36"/>
      <c r="D787" s="118"/>
      <c r="E787" s="119"/>
      <c r="F787" s="43" t="str">
        <f>VLOOKUP(C787,'[2]Acha Air Sales Price List'!$B$1:$D$65536,3,FALSE)</f>
        <v>first line keep open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 x14ac:dyDescent="0.2">
      <c r="A788" s="13"/>
      <c r="B788" s="1"/>
      <c r="C788" s="36"/>
      <c r="D788" s="118"/>
      <c r="E788" s="119"/>
      <c r="F788" s="43" t="str">
        <f>VLOOKUP(C788,'[2]Acha Air Sales Price List'!$B$1:$D$65536,3,FALSE)</f>
        <v>first line keep open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 x14ac:dyDescent="0.2">
      <c r="A789" s="13"/>
      <c r="B789" s="1"/>
      <c r="C789" s="36"/>
      <c r="D789" s="118"/>
      <c r="E789" s="119"/>
      <c r="F789" s="43" t="str">
        <f>VLOOKUP(C789,'[2]Acha Air Sales Price List'!$B$1:$D$65536,3,FALSE)</f>
        <v>first line keep open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 x14ac:dyDescent="0.2">
      <c r="A790" s="13"/>
      <c r="B790" s="1"/>
      <c r="C790" s="36"/>
      <c r="D790" s="118"/>
      <c r="E790" s="119"/>
      <c r="F790" s="43" t="str">
        <f>VLOOKUP(C790,'[2]Acha Air Sales Price List'!$B$1:$D$65536,3,FALSE)</f>
        <v>first line keep open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 x14ac:dyDescent="0.2">
      <c r="A791" s="13"/>
      <c r="B791" s="1"/>
      <c r="C791" s="36"/>
      <c r="D791" s="118"/>
      <c r="E791" s="119"/>
      <c r="F791" s="43" t="str">
        <f>VLOOKUP(C791,'[2]Acha Air Sales Price List'!$B$1:$D$65536,3,FALSE)</f>
        <v>first line keep open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 x14ac:dyDescent="0.2">
      <c r="A792" s="13"/>
      <c r="B792" s="1"/>
      <c r="C792" s="36"/>
      <c r="D792" s="118"/>
      <c r="E792" s="119"/>
      <c r="F792" s="43" t="str">
        <f>VLOOKUP(C792,'[2]Acha Air Sales Price List'!$B$1:$D$65536,3,FALSE)</f>
        <v>first line keep open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 x14ac:dyDescent="0.2">
      <c r="A793" s="13"/>
      <c r="B793" s="1"/>
      <c r="C793" s="36"/>
      <c r="D793" s="118"/>
      <c r="E793" s="119"/>
      <c r="F793" s="43" t="str">
        <f>VLOOKUP(C793,'[2]Acha Air Sales Price List'!$B$1:$D$65536,3,FALSE)</f>
        <v>first line keep open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 x14ac:dyDescent="0.2">
      <c r="A794" s="13"/>
      <c r="B794" s="1"/>
      <c r="C794" s="36"/>
      <c r="D794" s="118"/>
      <c r="E794" s="119"/>
      <c r="F794" s="43" t="str">
        <f>VLOOKUP(C794,'[2]Acha Air Sales Price List'!$B$1:$D$65536,3,FALSE)</f>
        <v>first line keep open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 x14ac:dyDescent="0.2">
      <c r="A795" s="13"/>
      <c r="B795" s="1"/>
      <c r="C795" s="36"/>
      <c r="D795" s="118"/>
      <c r="E795" s="119"/>
      <c r="F795" s="43" t="str">
        <f>VLOOKUP(C795,'[2]Acha Air Sales Price List'!$B$1:$D$65536,3,FALSE)</f>
        <v>first line keep open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 x14ac:dyDescent="0.2">
      <c r="A796" s="13"/>
      <c r="B796" s="1"/>
      <c r="C796" s="36"/>
      <c r="D796" s="118"/>
      <c r="E796" s="119"/>
      <c r="F796" s="43" t="str">
        <f>VLOOKUP(C796,'[2]Acha Air Sales Price List'!$B$1:$D$65536,3,FALSE)</f>
        <v>first line keep open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 x14ac:dyDescent="0.2">
      <c r="A797" s="13"/>
      <c r="B797" s="1"/>
      <c r="C797" s="36"/>
      <c r="D797" s="118"/>
      <c r="E797" s="119"/>
      <c r="F797" s="43" t="str">
        <f>VLOOKUP(C797,'[2]Acha Air Sales Price List'!$B$1:$D$65536,3,FALSE)</f>
        <v>first line keep open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 x14ac:dyDescent="0.2">
      <c r="A798" s="13"/>
      <c r="B798" s="1"/>
      <c r="C798" s="36"/>
      <c r="D798" s="118"/>
      <c r="E798" s="119"/>
      <c r="F798" s="43" t="str">
        <f>VLOOKUP(C798,'[2]Acha Air Sales Price List'!$B$1:$D$65536,3,FALSE)</f>
        <v>first line keep open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 x14ac:dyDescent="0.2">
      <c r="A799" s="13"/>
      <c r="B799" s="1"/>
      <c r="C799" s="36"/>
      <c r="D799" s="118"/>
      <c r="E799" s="119"/>
      <c r="F799" s="43" t="str">
        <f>VLOOKUP(C799,'[2]Acha Air Sales Price List'!$B$1:$D$65536,3,FALSE)</f>
        <v>first line keep open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 x14ac:dyDescent="0.2">
      <c r="A800" s="13"/>
      <c r="B800" s="1"/>
      <c r="C800" s="36"/>
      <c r="D800" s="118"/>
      <c r="E800" s="119"/>
      <c r="F800" s="43" t="str">
        <f>VLOOKUP(C800,'[2]Acha Air Sales Price List'!$B$1:$D$65536,3,FALSE)</f>
        <v>first line keep open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 x14ac:dyDescent="0.2">
      <c r="A801" s="13"/>
      <c r="B801" s="1"/>
      <c r="C801" s="37"/>
      <c r="D801" s="118"/>
      <c r="E801" s="119"/>
      <c r="F801" s="43" t="str">
        <f>VLOOKUP(C801,'[2]Acha Air Sales Price List'!$B$1:$D$65536,3,FALSE)</f>
        <v>first line keep open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 x14ac:dyDescent="0.2">
      <c r="A802" s="13"/>
      <c r="B802" s="1"/>
      <c r="C802" s="36"/>
      <c r="D802" s="118"/>
      <c r="E802" s="119"/>
      <c r="F802" s="43" t="str">
        <f>VLOOKUP(C802,'[2]Acha Air Sales Price List'!$B$1:$D$65536,3,FALSE)</f>
        <v>first line keep open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 x14ac:dyDescent="0.2">
      <c r="A803" s="13"/>
      <c r="B803" s="1"/>
      <c r="C803" s="36"/>
      <c r="D803" s="118"/>
      <c r="E803" s="119"/>
      <c r="F803" s="43" t="str">
        <f>VLOOKUP(C803,'[2]Acha Air Sales Price List'!$B$1:$D$65536,3,FALSE)</f>
        <v>first line keep open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 x14ac:dyDescent="0.2">
      <c r="A804" s="13"/>
      <c r="B804" s="1"/>
      <c r="C804" s="36"/>
      <c r="D804" s="118"/>
      <c r="E804" s="119"/>
      <c r="F804" s="43" t="str">
        <f>VLOOKUP(C804,'[2]Acha Air Sales Price List'!$B$1:$D$65536,3,FALSE)</f>
        <v>first line keep open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 x14ac:dyDescent="0.2">
      <c r="A805" s="13"/>
      <c r="B805" s="1"/>
      <c r="C805" s="36"/>
      <c r="D805" s="118"/>
      <c r="E805" s="119"/>
      <c r="F805" s="43" t="str">
        <f>VLOOKUP(C805,'[2]Acha Air Sales Price List'!$B$1:$D$65536,3,FALSE)</f>
        <v>first line keep open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 x14ac:dyDescent="0.2">
      <c r="A806" s="13"/>
      <c r="B806" s="1"/>
      <c r="C806" s="36"/>
      <c r="D806" s="118"/>
      <c r="E806" s="119"/>
      <c r="F806" s="43" t="str">
        <f>VLOOKUP(C806,'[2]Acha Air Sales Price List'!$B$1:$D$65536,3,FALSE)</f>
        <v>first line keep open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 x14ac:dyDescent="0.2">
      <c r="A807" s="13"/>
      <c r="B807" s="1"/>
      <c r="C807" s="36"/>
      <c r="D807" s="118"/>
      <c r="E807" s="119"/>
      <c r="F807" s="43" t="str">
        <f>VLOOKUP(C807,'[2]Acha Air Sales Price List'!$B$1:$D$65536,3,FALSE)</f>
        <v>first line keep open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 x14ac:dyDescent="0.2">
      <c r="A808" s="13"/>
      <c r="B808" s="1"/>
      <c r="C808" s="36"/>
      <c r="D808" s="118"/>
      <c r="E808" s="119"/>
      <c r="F808" s="43" t="str">
        <f>VLOOKUP(C808,'[2]Acha Air Sales Price List'!$B$1:$D$65536,3,FALSE)</f>
        <v>first line keep open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 x14ac:dyDescent="0.2">
      <c r="A809" s="13"/>
      <c r="B809" s="1"/>
      <c r="C809" s="36"/>
      <c r="D809" s="118"/>
      <c r="E809" s="119"/>
      <c r="F809" s="43" t="str">
        <f>VLOOKUP(C809,'[2]Acha Air Sales Price List'!$B$1:$D$65536,3,FALSE)</f>
        <v>first line keep open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 x14ac:dyDescent="0.2">
      <c r="A810" s="13"/>
      <c r="B810" s="1"/>
      <c r="C810" s="36"/>
      <c r="D810" s="118"/>
      <c r="E810" s="119"/>
      <c r="F810" s="43" t="str">
        <f>VLOOKUP(C810,'[2]Acha Air Sales Price List'!$B$1:$D$65536,3,FALSE)</f>
        <v>first line keep open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 x14ac:dyDescent="0.2">
      <c r="A811" s="13"/>
      <c r="B811" s="1"/>
      <c r="C811" s="36"/>
      <c r="D811" s="118"/>
      <c r="E811" s="119"/>
      <c r="F811" s="43" t="str">
        <f>VLOOKUP(C811,'[2]Acha Air Sales Price List'!$B$1:$D$65536,3,FALSE)</f>
        <v>first line keep open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 x14ac:dyDescent="0.2">
      <c r="A812" s="13"/>
      <c r="B812" s="1"/>
      <c r="C812" s="36"/>
      <c r="D812" s="118"/>
      <c r="E812" s="119"/>
      <c r="F812" s="43" t="str">
        <f>VLOOKUP(C812,'[2]Acha Air Sales Price List'!$B$1:$D$65536,3,FALSE)</f>
        <v>first line keep open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 x14ac:dyDescent="0.2">
      <c r="A813" s="13"/>
      <c r="B813" s="1"/>
      <c r="C813" s="36"/>
      <c r="D813" s="118"/>
      <c r="E813" s="119"/>
      <c r="F813" s="43" t="str">
        <f>VLOOKUP(C813,'[2]Acha Air Sales Price List'!$B$1:$D$65536,3,FALSE)</f>
        <v>first line keep open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 x14ac:dyDescent="0.2">
      <c r="A814" s="13"/>
      <c r="B814" s="1"/>
      <c r="C814" s="36"/>
      <c r="D814" s="118"/>
      <c r="E814" s="119"/>
      <c r="F814" s="43" t="str">
        <f>VLOOKUP(C814,'[2]Acha Air Sales Price List'!$B$1:$D$65536,3,FALSE)</f>
        <v>first line keep open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 x14ac:dyDescent="0.2">
      <c r="A815" s="13"/>
      <c r="B815" s="1"/>
      <c r="C815" s="36"/>
      <c r="D815" s="118"/>
      <c r="E815" s="119"/>
      <c r="F815" s="43" t="str">
        <f>VLOOKUP(C815,'[2]Acha Air Sales Price List'!$B$1:$D$65536,3,FALSE)</f>
        <v>first line keep open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 x14ac:dyDescent="0.2">
      <c r="A816" s="13"/>
      <c r="B816" s="1"/>
      <c r="C816" s="36"/>
      <c r="D816" s="118"/>
      <c r="E816" s="119"/>
      <c r="F816" s="43" t="str">
        <f>VLOOKUP(C816,'[2]Acha Air Sales Price List'!$B$1:$D$65536,3,FALSE)</f>
        <v>first line keep open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 x14ac:dyDescent="0.2">
      <c r="A817" s="13"/>
      <c r="B817" s="1"/>
      <c r="C817" s="36"/>
      <c r="D817" s="118"/>
      <c r="E817" s="119"/>
      <c r="F817" s="43" t="str">
        <f>VLOOKUP(C817,'[2]Acha Air Sales Price List'!$B$1:$D$65536,3,FALSE)</f>
        <v>first line keep open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 x14ac:dyDescent="0.2">
      <c r="A818" s="13"/>
      <c r="B818" s="1"/>
      <c r="C818" s="36"/>
      <c r="D818" s="118"/>
      <c r="E818" s="119"/>
      <c r="F818" s="43" t="str">
        <f>VLOOKUP(C818,'[2]Acha Air Sales Price List'!$B$1:$D$65536,3,FALSE)</f>
        <v>first line keep open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 x14ac:dyDescent="0.2">
      <c r="A819" s="13"/>
      <c r="B819" s="1"/>
      <c r="C819" s="36"/>
      <c r="D819" s="118"/>
      <c r="E819" s="119"/>
      <c r="F819" s="43" t="str">
        <f>VLOOKUP(C819,'[2]Acha Air Sales Price List'!$B$1:$D$65536,3,FALSE)</f>
        <v>first line keep open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 x14ac:dyDescent="0.2">
      <c r="A820" s="13"/>
      <c r="B820" s="1"/>
      <c r="C820" s="36"/>
      <c r="D820" s="118"/>
      <c r="E820" s="119"/>
      <c r="F820" s="43" t="str">
        <f>VLOOKUP(C820,'[2]Acha Air Sales Price List'!$B$1:$D$65536,3,FALSE)</f>
        <v>first line keep open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 x14ac:dyDescent="0.2">
      <c r="A821" s="13"/>
      <c r="B821" s="1"/>
      <c r="C821" s="36"/>
      <c r="D821" s="118"/>
      <c r="E821" s="119"/>
      <c r="F821" s="43" t="str">
        <f>VLOOKUP(C821,'[2]Acha Air Sales Price List'!$B$1:$D$65536,3,FALSE)</f>
        <v>first line keep open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 x14ac:dyDescent="0.2">
      <c r="A822" s="13"/>
      <c r="B822" s="1"/>
      <c r="C822" s="36"/>
      <c r="D822" s="118"/>
      <c r="E822" s="119"/>
      <c r="F822" s="43" t="str">
        <f>VLOOKUP(C822,'[2]Acha Air Sales Price List'!$B$1:$D$65536,3,FALSE)</f>
        <v>first line keep open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 x14ac:dyDescent="0.2">
      <c r="A823" s="13"/>
      <c r="B823" s="1"/>
      <c r="C823" s="36"/>
      <c r="D823" s="118"/>
      <c r="E823" s="119"/>
      <c r="F823" s="43" t="str">
        <f>VLOOKUP(C823,'[2]Acha Air Sales Price List'!$B$1:$D$65536,3,FALSE)</f>
        <v>first line keep open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 x14ac:dyDescent="0.2">
      <c r="A824" s="13"/>
      <c r="B824" s="1"/>
      <c r="C824" s="36"/>
      <c r="D824" s="118"/>
      <c r="E824" s="119"/>
      <c r="F824" s="43" t="str">
        <f>VLOOKUP(C824,'[2]Acha Air Sales Price List'!$B$1:$D$65536,3,FALSE)</f>
        <v>first line keep open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 x14ac:dyDescent="0.2">
      <c r="A825" s="13"/>
      <c r="B825" s="1"/>
      <c r="C825" s="36"/>
      <c r="D825" s="118"/>
      <c r="E825" s="119"/>
      <c r="F825" s="43" t="str">
        <f>VLOOKUP(C825,'[2]Acha Air Sales Price List'!$B$1:$D$65536,3,FALSE)</f>
        <v>first line keep open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 x14ac:dyDescent="0.2">
      <c r="A826" s="13"/>
      <c r="B826" s="1"/>
      <c r="C826" s="36"/>
      <c r="D826" s="118"/>
      <c r="E826" s="119"/>
      <c r="F826" s="43" t="str">
        <f>VLOOKUP(C826,'[2]Acha Air Sales Price List'!$B$1:$D$65536,3,FALSE)</f>
        <v>first line keep open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 x14ac:dyDescent="0.2">
      <c r="A827" s="13"/>
      <c r="B827" s="1"/>
      <c r="C827" s="36"/>
      <c r="D827" s="118"/>
      <c r="E827" s="119"/>
      <c r="F827" s="43" t="str">
        <f>VLOOKUP(C827,'[2]Acha Air Sales Price List'!$B$1:$D$65536,3,FALSE)</f>
        <v>first line keep open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 x14ac:dyDescent="0.2">
      <c r="A828" s="13"/>
      <c r="B828" s="1"/>
      <c r="C828" s="36"/>
      <c r="D828" s="118"/>
      <c r="E828" s="119"/>
      <c r="F828" s="43" t="str">
        <f>VLOOKUP(C828,'[2]Acha Air Sales Price List'!$B$1:$D$65536,3,FALSE)</f>
        <v>first line keep open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 x14ac:dyDescent="0.2">
      <c r="A829" s="13"/>
      <c r="B829" s="1"/>
      <c r="C829" s="37"/>
      <c r="D829" s="118"/>
      <c r="E829" s="119"/>
      <c r="F829" s="43" t="str">
        <f>VLOOKUP(C829,'[2]Acha Air Sales Price List'!$B$1:$D$65536,3,FALSE)</f>
        <v>first line keep open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 x14ac:dyDescent="0.2">
      <c r="A830" s="13"/>
      <c r="B830" s="1"/>
      <c r="C830" s="36"/>
      <c r="D830" s="118"/>
      <c r="E830" s="119"/>
      <c r="F830" s="43" t="str">
        <f>VLOOKUP(C830,'[2]Acha Air Sales Price List'!$B$1:$D$65536,3,FALSE)</f>
        <v>first line keep open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 x14ac:dyDescent="0.2">
      <c r="A831" s="13"/>
      <c r="B831" s="1"/>
      <c r="C831" s="36"/>
      <c r="D831" s="118"/>
      <c r="E831" s="119"/>
      <c r="F831" s="43" t="str">
        <f>VLOOKUP(C831,'[2]Acha Air Sales Price List'!$B$1:$D$65536,3,FALSE)</f>
        <v>first line keep open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 x14ac:dyDescent="0.2">
      <c r="A832" s="13"/>
      <c r="B832" s="1"/>
      <c r="C832" s="36"/>
      <c r="D832" s="118"/>
      <c r="E832" s="119"/>
      <c r="F832" s="43" t="str">
        <f>VLOOKUP(C832,'[2]Acha Air Sales Price List'!$B$1:$D$65536,3,FALSE)</f>
        <v>first line keep open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 x14ac:dyDescent="0.2">
      <c r="A833" s="13"/>
      <c r="B833" s="1"/>
      <c r="C833" s="36"/>
      <c r="D833" s="118"/>
      <c r="E833" s="119"/>
      <c r="F833" s="43" t="str">
        <f>VLOOKUP(C833,'[2]Acha Air Sales Price List'!$B$1:$D$65536,3,FALSE)</f>
        <v>first line keep open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 x14ac:dyDescent="0.2">
      <c r="A834" s="13"/>
      <c r="B834" s="1"/>
      <c r="C834" s="36"/>
      <c r="D834" s="118"/>
      <c r="E834" s="119"/>
      <c r="F834" s="43" t="str">
        <f>VLOOKUP(C834,'[2]Acha Air Sales Price List'!$B$1:$D$65536,3,FALSE)</f>
        <v>first line keep open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 x14ac:dyDescent="0.2">
      <c r="A835" s="13"/>
      <c r="B835" s="1"/>
      <c r="C835" s="36"/>
      <c r="D835" s="118"/>
      <c r="E835" s="119"/>
      <c r="F835" s="43" t="str">
        <f>VLOOKUP(C835,'[2]Acha Air Sales Price List'!$B$1:$D$65536,3,FALSE)</f>
        <v>first line keep open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 x14ac:dyDescent="0.2">
      <c r="A836" s="13"/>
      <c r="B836" s="1"/>
      <c r="C836" s="36"/>
      <c r="D836" s="118"/>
      <c r="E836" s="119"/>
      <c r="F836" s="43" t="str">
        <f>VLOOKUP(C836,'[2]Acha Air Sales Price List'!$B$1:$D$65536,3,FALSE)</f>
        <v>first line keep open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 x14ac:dyDescent="0.2">
      <c r="A837" s="13"/>
      <c r="B837" s="1"/>
      <c r="C837" s="36"/>
      <c r="D837" s="118"/>
      <c r="E837" s="119"/>
      <c r="F837" s="43" t="str">
        <f>VLOOKUP(C837,'[2]Acha Air Sales Price List'!$B$1:$D$65536,3,FALSE)</f>
        <v>first line keep open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 x14ac:dyDescent="0.2">
      <c r="A838" s="13"/>
      <c r="B838" s="1"/>
      <c r="C838" s="36"/>
      <c r="D838" s="118"/>
      <c r="E838" s="119"/>
      <c r="F838" s="43" t="str">
        <f>VLOOKUP(C838,'[2]Acha Air Sales Price List'!$B$1:$D$65536,3,FALSE)</f>
        <v>first line keep open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 x14ac:dyDescent="0.2">
      <c r="A839" s="13"/>
      <c r="B839" s="1"/>
      <c r="C839" s="36"/>
      <c r="D839" s="118"/>
      <c r="E839" s="119"/>
      <c r="F839" s="43" t="str">
        <f>VLOOKUP(C839,'[2]Acha Air Sales Price List'!$B$1:$D$65536,3,FALSE)</f>
        <v>first line keep open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 x14ac:dyDescent="0.2">
      <c r="A840" s="13"/>
      <c r="B840" s="1"/>
      <c r="C840" s="36"/>
      <c r="D840" s="118"/>
      <c r="E840" s="119"/>
      <c r="F840" s="43" t="str">
        <f>VLOOKUP(C840,'[2]Acha Air Sales Price List'!$B$1:$D$65536,3,FALSE)</f>
        <v>first line keep open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 x14ac:dyDescent="0.2">
      <c r="A841" s="13"/>
      <c r="B841" s="1"/>
      <c r="C841" s="36"/>
      <c r="D841" s="118"/>
      <c r="E841" s="119"/>
      <c r="F841" s="43" t="str">
        <f>VLOOKUP(C841,'[2]Acha Air Sales Price List'!$B$1:$D$65536,3,FALSE)</f>
        <v>first line keep open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 x14ac:dyDescent="0.2">
      <c r="A842" s="13"/>
      <c r="B842" s="1"/>
      <c r="C842" s="36"/>
      <c r="D842" s="118"/>
      <c r="E842" s="119"/>
      <c r="F842" s="43" t="str">
        <f>VLOOKUP(C842,'[2]Acha Air Sales Price List'!$B$1:$D$65536,3,FALSE)</f>
        <v>first line keep open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 x14ac:dyDescent="0.2">
      <c r="A843" s="13"/>
      <c r="B843" s="1"/>
      <c r="C843" s="36"/>
      <c r="D843" s="118"/>
      <c r="E843" s="119"/>
      <c r="F843" s="43" t="str">
        <f>VLOOKUP(C843,'[2]Acha Air Sales Price List'!$B$1:$D$65536,3,FALSE)</f>
        <v>first line keep open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 x14ac:dyDescent="0.2">
      <c r="A844" s="13"/>
      <c r="B844" s="1"/>
      <c r="C844" s="36"/>
      <c r="D844" s="118"/>
      <c r="E844" s="119"/>
      <c r="F844" s="43" t="str">
        <f>VLOOKUP(C844,'[2]Acha Air Sales Price List'!$B$1:$D$65536,3,FALSE)</f>
        <v>first line keep open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 x14ac:dyDescent="0.2">
      <c r="A845" s="13"/>
      <c r="B845" s="1"/>
      <c r="C845" s="37"/>
      <c r="D845" s="118"/>
      <c r="E845" s="119"/>
      <c r="F845" s="43" t="str">
        <f>VLOOKUP(C845,'[2]Acha Air Sales Price List'!$B$1:$D$65536,3,FALSE)</f>
        <v>first line keep open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 x14ac:dyDescent="0.2">
      <c r="A846" s="13"/>
      <c r="B846" s="1"/>
      <c r="C846" s="37"/>
      <c r="D846" s="118"/>
      <c r="E846" s="119"/>
      <c r="F846" s="43" t="str">
        <f>VLOOKUP(C846,'[2]Acha Air Sales Price List'!$B$1:$D$65536,3,FALSE)</f>
        <v>first line keep open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 x14ac:dyDescent="0.2">
      <c r="A847" s="13"/>
      <c r="B847" s="1"/>
      <c r="C847" s="36"/>
      <c r="D847" s="118"/>
      <c r="E847" s="119"/>
      <c r="F847" s="43" t="str">
        <f>VLOOKUP(C847,'[2]Acha Air Sales Price List'!$B$1:$D$65536,3,FALSE)</f>
        <v>first line keep open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 x14ac:dyDescent="0.2">
      <c r="A848" s="13"/>
      <c r="B848" s="1"/>
      <c r="C848" s="36"/>
      <c r="D848" s="118"/>
      <c r="E848" s="119"/>
      <c r="F848" s="43" t="str">
        <f>VLOOKUP(C848,'[2]Acha Air Sales Price List'!$B$1:$D$65536,3,FALSE)</f>
        <v>first line keep open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 x14ac:dyDescent="0.2">
      <c r="A849" s="13"/>
      <c r="B849" s="1"/>
      <c r="C849" s="36"/>
      <c r="D849" s="118"/>
      <c r="E849" s="119"/>
      <c r="F849" s="43" t="str">
        <f>VLOOKUP(C849,'[2]Acha Air Sales Price List'!$B$1:$D$65536,3,FALSE)</f>
        <v>first line keep open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 x14ac:dyDescent="0.2">
      <c r="A850" s="13"/>
      <c r="B850" s="1"/>
      <c r="C850" s="36"/>
      <c r="D850" s="118"/>
      <c r="E850" s="119"/>
      <c r="F850" s="43" t="str">
        <f>VLOOKUP(C850,'[2]Acha Air Sales Price List'!$B$1:$D$65536,3,FALSE)</f>
        <v>first line keep open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 x14ac:dyDescent="0.2">
      <c r="A851" s="13"/>
      <c r="B851" s="1"/>
      <c r="C851" s="36"/>
      <c r="D851" s="118"/>
      <c r="E851" s="119"/>
      <c r="F851" s="43" t="str">
        <f>VLOOKUP(C851,'[2]Acha Air Sales Price List'!$B$1:$D$65536,3,FALSE)</f>
        <v>first line keep open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 x14ac:dyDescent="0.2">
      <c r="A852" s="13"/>
      <c r="B852" s="1"/>
      <c r="C852" s="36"/>
      <c r="D852" s="118"/>
      <c r="E852" s="119"/>
      <c r="F852" s="43" t="str">
        <f>VLOOKUP(C852,'[2]Acha Air Sales Price List'!$B$1:$D$65536,3,FALSE)</f>
        <v>first line keep open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 x14ac:dyDescent="0.2">
      <c r="A853" s="13"/>
      <c r="B853" s="1"/>
      <c r="C853" s="36"/>
      <c r="D853" s="118"/>
      <c r="E853" s="119"/>
      <c r="F853" s="43" t="str">
        <f>VLOOKUP(C853,'[2]Acha Air Sales Price List'!$B$1:$D$65536,3,FALSE)</f>
        <v>first line keep open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 x14ac:dyDescent="0.2">
      <c r="A854" s="13"/>
      <c r="B854" s="1"/>
      <c r="C854" s="36"/>
      <c r="D854" s="118"/>
      <c r="E854" s="119"/>
      <c r="F854" s="43" t="str">
        <f>VLOOKUP(C854,'[2]Acha Air Sales Price List'!$B$1:$D$65536,3,FALSE)</f>
        <v>first line keep open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 x14ac:dyDescent="0.2">
      <c r="A855" s="13"/>
      <c r="B855" s="1"/>
      <c r="C855" s="36"/>
      <c r="D855" s="118"/>
      <c r="E855" s="119"/>
      <c r="F855" s="43" t="str">
        <f>VLOOKUP(C855,'[2]Acha Air Sales Price List'!$B$1:$D$65536,3,FALSE)</f>
        <v>first line keep open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 x14ac:dyDescent="0.2">
      <c r="A856" s="13"/>
      <c r="B856" s="1"/>
      <c r="C856" s="36"/>
      <c r="D856" s="118"/>
      <c r="E856" s="119"/>
      <c r="F856" s="43" t="str">
        <f>VLOOKUP(C856,'[2]Acha Air Sales Price List'!$B$1:$D$65536,3,FALSE)</f>
        <v>first line keep open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 x14ac:dyDescent="0.2">
      <c r="A857" s="13"/>
      <c r="B857" s="1"/>
      <c r="C857" s="37"/>
      <c r="D857" s="118"/>
      <c r="E857" s="119"/>
      <c r="F857" s="43" t="str">
        <f>VLOOKUP(C857,'[2]Acha Air Sales Price List'!$B$1:$D$65536,3,FALSE)</f>
        <v>first line keep open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 x14ac:dyDescent="0.2">
      <c r="A858" s="13"/>
      <c r="B858" s="1"/>
      <c r="C858" s="36"/>
      <c r="D858" s="118"/>
      <c r="E858" s="119"/>
      <c r="F858" s="43" t="str">
        <f>VLOOKUP(C858,'[2]Acha Air Sales Price List'!$B$1:$D$65536,3,FALSE)</f>
        <v>first line keep open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 x14ac:dyDescent="0.2">
      <c r="A859" s="13"/>
      <c r="B859" s="1"/>
      <c r="C859" s="36"/>
      <c r="D859" s="118"/>
      <c r="E859" s="119"/>
      <c r="F859" s="43" t="str">
        <f>VLOOKUP(C859,'[2]Acha Air Sales Price List'!$B$1:$D$65536,3,FALSE)</f>
        <v>first line keep open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 x14ac:dyDescent="0.2">
      <c r="A860" s="13"/>
      <c r="B860" s="1"/>
      <c r="C860" s="36"/>
      <c r="D860" s="118"/>
      <c r="E860" s="119"/>
      <c r="F860" s="43" t="str">
        <f>VLOOKUP(C860,'[2]Acha Air Sales Price List'!$B$1:$D$65536,3,FALSE)</f>
        <v>first line keep open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 x14ac:dyDescent="0.2">
      <c r="A861" s="13"/>
      <c r="B861" s="1"/>
      <c r="C861" s="36"/>
      <c r="D861" s="118"/>
      <c r="E861" s="119"/>
      <c r="F861" s="43" t="str">
        <f>VLOOKUP(C861,'[2]Acha Air Sales Price List'!$B$1:$D$65536,3,FALSE)</f>
        <v>first line keep open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 x14ac:dyDescent="0.2">
      <c r="A862" s="13"/>
      <c r="B862" s="1"/>
      <c r="C862" s="36"/>
      <c r="D862" s="118"/>
      <c r="E862" s="119"/>
      <c r="F862" s="43" t="str">
        <f>VLOOKUP(C862,'[2]Acha Air Sales Price List'!$B$1:$D$65536,3,FALSE)</f>
        <v>first line keep open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 x14ac:dyDescent="0.2">
      <c r="A863" s="13"/>
      <c r="B863" s="1"/>
      <c r="C863" s="36"/>
      <c r="D863" s="118"/>
      <c r="E863" s="119"/>
      <c r="F863" s="43" t="str">
        <f>VLOOKUP(C863,'[2]Acha Air Sales Price List'!$B$1:$D$65536,3,FALSE)</f>
        <v>first line keep open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 x14ac:dyDescent="0.2">
      <c r="A864" s="13"/>
      <c r="B864" s="1"/>
      <c r="C864" s="36"/>
      <c r="D864" s="118"/>
      <c r="E864" s="119"/>
      <c r="F864" s="43" t="str">
        <f>VLOOKUP(C864,'[2]Acha Air Sales Price List'!$B$1:$D$65536,3,FALSE)</f>
        <v>first line keep open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 x14ac:dyDescent="0.2">
      <c r="A865" s="13"/>
      <c r="B865" s="1"/>
      <c r="C865" s="36"/>
      <c r="D865" s="118"/>
      <c r="E865" s="119"/>
      <c r="F865" s="43" t="str">
        <f>VLOOKUP(C865,'[2]Acha Air Sales Price List'!$B$1:$D$65536,3,FALSE)</f>
        <v>first line keep open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 x14ac:dyDescent="0.2">
      <c r="A866" s="13"/>
      <c r="B866" s="1"/>
      <c r="C866" s="36"/>
      <c r="D866" s="118"/>
      <c r="E866" s="119"/>
      <c r="F866" s="43" t="str">
        <f>VLOOKUP(C866,'[2]Acha Air Sales Price List'!$B$1:$D$65536,3,FALSE)</f>
        <v>first line keep open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 x14ac:dyDescent="0.2">
      <c r="A867" s="13"/>
      <c r="B867" s="1"/>
      <c r="C867" s="36"/>
      <c r="D867" s="118"/>
      <c r="E867" s="119"/>
      <c r="F867" s="43" t="str">
        <f>VLOOKUP(C867,'[2]Acha Air Sales Price List'!$B$1:$D$65536,3,FALSE)</f>
        <v>first line keep open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 x14ac:dyDescent="0.2">
      <c r="A868" s="13"/>
      <c r="B868" s="1"/>
      <c r="C868" s="36"/>
      <c r="D868" s="118"/>
      <c r="E868" s="119"/>
      <c r="F868" s="43" t="str">
        <f>VLOOKUP(C868,'[2]Acha Air Sales Price List'!$B$1:$D$65536,3,FALSE)</f>
        <v>first line keep open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 x14ac:dyDescent="0.2">
      <c r="A869" s="13"/>
      <c r="B869" s="1"/>
      <c r="C869" s="36"/>
      <c r="D869" s="118"/>
      <c r="E869" s="119"/>
      <c r="F869" s="43" t="str">
        <f>VLOOKUP(C869,'[2]Acha Air Sales Price List'!$B$1:$D$65536,3,FALSE)</f>
        <v>first line keep open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 x14ac:dyDescent="0.2">
      <c r="A870" s="13"/>
      <c r="B870" s="1"/>
      <c r="C870" s="36"/>
      <c r="D870" s="118"/>
      <c r="E870" s="119"/>
      <c r="F870" s="43" t="str">
        <f>VLOOKUP(C870,'[2]Acha Air Sales Price List'!$B$1:$D$65536,3,FALSE)</f>
        <v>first line keep open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 x14ac:dyDescent="0.2">
      <c r="A871" s="13"/>
      <c r="B871" s="1"/>
      <c r="C871" s="36"/>
      <c r="D871" s="118"/>
      <c r="E871" s="119"/>
      <c r="F871" s="43" t="str">
        <f>VLOOKUP(C871,'[2]Acha Air Sales Price List'!$B$1:$D$65536,3,FALSE)</f>
        <v>first line keep open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 x14ac:dyDescent="0.2">
      <c r="A872" s="13"/>
      <c r="B872" s="1"/>
      <c r="C872" s="36"/>
      <c r="D872" s="118"/>
      <c r="E872" s="119"/>
      <c r="F872" s="43" t="str">
        <f>VLOOKUP(C872,'[2]Acha Air Sales Price List'!$B$1:$D$65536,3,FALSE)</f>
        <v>first line keep open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 x14ac:dyDescent="0.2">
      <c r="A873" s="13"/>
      <c r="B873" s="1"/>
      <c r="C873" s="36"/>
      <c r="D873" s="118"/>
      <c r="E873" s="119"/>
      <c r="F873" s="43" t="str">
        <f>VLOOKUP(C873,'[2]Acha Air Sales Price List'!$B$1:$D$65536,3,FALSE)</f>
        <v>first line keep open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 x14ac:dyDescent="0.2">
      <c r="A874" s="13"/>
      <c r="B874" s="1"/>
      <c r="C874" s="36"/>
      <c r="D874" s="118"/>
      <c r="E874" s="119"/>
      <c r="F874" s="43" t="str">
        <f>VLOOKUP(C874,'[2]Acha Air Sales Price List'!$B$1:$D$65536,3,FALSE)</f>
        <v>first line keep open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 x14ac:dyDescent="0.2">
      <c r="A875" s="13"/>
      <c r="B875" s="1"/>
      <c r="C875" s="36"/>
      <c r="D875" s="118"/>
      <c r="E875" s="119"/>
      <c r="F875" s="43" t="str">
        <f>VLOOKUP(C875,'[2]Acha Air Sales Price List'!$B$1:$D$65536,3,FALSE)</f>
        <v>first line keep open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 x14ac:dyDescent="0.2">
      <c r="A876" s="13"/>
      <c r="B876" s="1"/>
      <c r="C876" s="36"/>
      <c r="D876" s="118"/>
      <c r="E876" s="119"/>
      <c r="F876" s="43" t="str">
        <f>VLOOKUP(C876,'[2]Acha Air Sales Price List'!$B$1:$D$65536,3,FALSE)</f>
        <v>first line keep open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 x14ac:dyDescent="0.2">
      <c r="A877" s="13"/>
      <c r="B877" s="1"/>
      <c r="C877" s="36"/>
      <c r="D877" s="118"/>
      <c r="E877" s="119"/>
      <c r="F877" s="43" t="str">
        <f>VLOOKUP(C877,'[2]Acha Air Sales Price List'!$B$1:$D$65536,3,FALSE)</f>
        <v>first line keep open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 x14ac:dyDescent="0.2">
      <c r="A878" s="13"/>
      <c r="B878" s="1"/>
      <c r="C878" s="36"/>
      <c r="D878" s="118"/>
      <c r="E878" s="119"/>
      <c r="F878" s="43" t="str">
        <f>VLOOKUP(C878,'[2]Acha Air Sales Price List'!$B$1:$D$65536,3,FALSE)</f>
        <v>first line keep open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 x14ac:dyDescent="0.2">
      <c r="A879" s="13"/>
      <c r="B879" s="1"/>
      <c r="C879" s="36"/>
      <c r="D879" s="118"/>
      <c r="E879" s="119"/>
      <c r="F879" s="43" t="str">
        <f>VLOOKUP(C879,'[2]Acha Air Sales Price List'!$B$1:$D$65536,3,FALSE)</f>
        <v>first line keep open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 x14ac:dyDescent="0.2">
      <c r="A880" s="13"/>
      <c r="B880" s="1"/>
      <c r="C880" s="36"/>
      <c r="D880" s="118"/>
      <c r="E880" s="119"/>
      <c r="F880" s="43" t="str">
        <f>VLOOKUP(C880,'[2]Acha Air Sales Price List'!$B$1:$D$65536,3,FALSE)</f>
        <v>first line keep open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 x14ac:dyDescent="0.2">
      <c r="A881" s="13"/>
      <c r="B881" s="1"/>
      <c r="C881" s="36"/>
      <c r="D881" s="118"/>
      <c r="E881" s="119"/>
      <c r="F881" s="43" t="str">
        <f>VLOOKUP(C881,'[2]Acha Air Sales Price List'!$B$1:$D$65536,3,FALSE)</f>
        <v>first line keep open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 x14ac:dyDescent="0.2">
      <c r="A882" s="13"/>
      <c r="B882" s="1"/>
      <c r="C882" s="36"/>
      <c r="D882" s="118"/>
      <c r="E882" s="119"/>
      <c r="F882" s="43" t="str">
        <f>VLOOKUP(C882,'[2]Acha Air Sales Price List'!$B$1:$D$65536,3,FALSE)</f>
        <v>first line keep open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 x14ac:dyDescent="0.2">
      <c r="A883" s="13"/>
      <c r="B883" s="1"/>
      <c r="C883" s="36"/>
      <c r="D883" s="118"/>
      <c r="E883" s="119"/>
      <c r="F883" s="43" t="str">
        <f>VLOOKUP(C883,'[2]Acha Air Sales Price List'!$B$1:$D$65536,3,FALSE)</f>
        <v>first line keep open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 x14ac:dyDescent="0.2">
      <c r="A884" s="13"/>
      <c r="B884" s="1"/>
      <c r="C884" s="36"/>
      <c r="D884" s="118"/>
      <c r="E884" s="119"/>
      <c r="F884" s="43" t="str">
        <f>VLOOKUP(C884,'[2]Acha Air Sales Price List'!$B$1:$D$65536,3,FALSE)</f>
        <v>first line keep open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 x14ac:dyDescent="0.2">
      <c r="A885" s="13"/>
      <c r="B885" s="1"/>
      <c r="C885" s="37"/>
      <c r="D885" s="118"/>
      <c r="E885" s="119"/>
      <c r="F885" s="43" t="str">
        <f>VLOOKUP(C885,'[2]Acha Air Sales Price List'!$B$1:$D$65536,3,FALSE)</f>
        <v>first line keep open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 x14ac:dyDescent="0.2">
      <c r="A886" s="13"/>
      <c r="B886" s="1"/>
      <c r="C886" s="36"/>
      <c r="D886" s="118"/>
      <c r="E886" s="119"/>
      <c r="F886" s="43" t="str">
        <f>VLOOKUP(C886,'[2]Acha Air Sales Price List'!$B$1:$D$65536,3,FALSE)</f>
        <v>first line keep open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 x14ac:dyDescent="0.2">
      <c r="A887" s="13"/>
      <c r="B887" s="1"/>
      <c r="C887" s="36"/>
      <c r="D887" s="118"/>
      <c r="E887" s="119"/>
      <c r="F887" s="43" t="str">
        <f>VLOOKUP(C887,'[2]Acha Air Sales Price List'!$B$1:$D$65536,3,FALSE)</f>
        <v>first line keep open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 x14ac:dyDescent="0.2">
      <c r="A888" s="13"/>
      <c r="B888" s="1"/>
      <c r="C888" s="36"/>
      <c r="D888" s="118"/>
      <c r="E888" s="119"/>
      <c r="F888" s="43" t="str">
        <f>VLOOKUP(C888,'[2]Acha Air Sales Price List'!$B$1:$D$65536,3,FALSE)</f>
        <v>first line keep open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 x14ac:dyDescent="0.2">
      <c r="A889" s="13"/>
      <c r="B889" s="1"/>
      <c r="C889" s="36"/>
      <c r="D889" s="118"/>
      <c r="E889" s="119"/>
      <c r="F889" s="43" t="str">
        <f>VLOOKUP(C889,'[2]Acha Air Sales Price List'!$B$1:$D$65536,3,FALSE)</f>
        <v>first line keep open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 x14ac:dyDescent="0.2">
      <c r="A890" s="13"/>
      <c r="B890" s="1"/>
      <c r="C890" s="36"/>
      <c r="D890" s="118"/>
      <c r="E890" s="119"/>
      <c r="F890" s="43" t="str">
        <f>VLOOKUP(C890,'[2]Acha Air Sales Price List'!$B$1:$D$65536,3,FALSE)</f>
        <v>first line keep open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 x14ac:dyDescent="0.2">
      <c r="A891" s="13"/>
      <c r="B891" s="1"/>
      <c r="C891" s="36"/>
      <c r="D891" s="118"/>
      <c r="E891" s="119"/>
      <c r="F891" s="43" t="str">
        <f>VLOOKUP(C891,'[2]Acha Air Sales Price List'!$B$1:$D$65536,3,FALSE)</f>
        <v>first line keep open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 x14ac:dyDescent="0.2">
      <c r="A892" s="13"/>
      <c r="B892" s="1"/>
      <c r="C892" s="36"/>
      <c r="D892" s="118"/>
      <c r="E892" s="119"/>
      <c r="F892" s="43" t="str">
        <f>VLOOKUP(C892,'[2]Acha Air Sales Price List'!$B$1:$D$65536,3,FALSE)</f>
        <v>first line keep open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 x14ac:dyDescent="0.2">
      <c r="A893" s="13"/>
      <c r="B893" s="1"/>
      <c r="C893" s="36"/>
      <c r="D893" s="118"/>
      <c r="E893" s="119"/>
      <c r="F893" s="43" t="str">
        <f>VLOOKUP(C893,'[2]Acha Air Sales Price List'!$B$1:$D$65536,3,FALSE)</f>
        <v>first line keep open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 x14ac:dyDescent="0.2">
      <c r="A894" s="13"/>
      <c r="B894" s="1"/>
      <c r="C894" s="36"/>
      <c r="D894" s="118"/>
      <c r="E894" s="119"/>
      <c r="F894" s="43" t="str">
        <f>VLOOKUP(C894,'[2]Acha Air Sales Price List'!$B$1:$D$65536,3,FALSE)</f>
        <v>first line keep open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 x14ac:dyDescent="0.2">
      <c r="A895" s="13"/>
      <c r="B895" s="1"/>
      <c r="C895" s="36"/>
      <c r="D895" s="118"/>
      <c r="E895" s="119"/>
      <c r="F895" s="43" t="str">
        <f>VLOOKUP(C895,'[2]Acha Air Sales Price List'!$B$1:$D$65536,3,FALSE)</f>
        <v>first line keep open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 x14ac:dyDescent="0.2">
      <c r="A896" s="13"/>
      <c r="B896" s="1"/>
      <c r="C896" s="36"/>
      <c r="D896" s="118"/>
      <c r="E896" s="119"/>
      <c r="F896" s="43" t="str">
        <f>VLOOKUP(C896,'[2]Acha Air Sales Price List'!$B$1:$D$65536,3,FALSE)</f>
        <v>first line keep open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 x14ac:dyDescent="0.2">
      <c r="A897" s="13"/>
      <c r="B897" s="1"/>
      <c r="C897" s="36"/>
      <c r="D897" s="118"/>
      <c r="E897" s="119"/>
      <c r="F897" s="43" t="str">
        <f>VLOOKUP(C897,'[2]Acha Air Sales Price List'!$B$1:$D$65536,3,FALSE)</f>
        <v>first line keep open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 x14ac:dyDescent="0.2">
      <c r="A898" s="13"/>
      <c r="B898" s="1"/>
      <c r="C898" s="36"/>
      <c r="D898" s="118"/>
      <c r="E898" s="119"/>
      <c r="F898" s="43" t="str">
        <f>VLOOKUP(C898,'[2]Acha Air Sales Price List'!$B$1:$D$65536,3,FALSE)</f>
        <v>first line keep open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 x14ac:dyDescent="0.2">
      <c r="A899" s="13"/>
      <c r="B899" s="1"/>
      <c r="C899" s="36"/>
      <c r="D899" s="118"/>
      <c r="E899" s="119"/>
      <c r="F899" s="43" t="str">
        <f>VLOOKUP(C899,'[2]Acha Air Sales Price List'!$B$1:$D$65536,3,FALSE)</f>
        <v>first line keep open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 x14ac:dyDescent="0.2">
      <c r="A900" s="13"/>
      <c r="B900" s="1"/>
      <c r="C900" s="36"/>
      <c r="D900" s="118"/>
      <c r="E900" s="119"/>
      <c r="F900" s="43" t="str">
        <f>VLOOKUP(C900,'[2]Acha Air Sales Price List'!$B$1:$D$65536,3,FALSE)</f>
        <v>first line keep open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 x14ac:dyDescent="0.2">
      <c r="A901" s="13"/>
      <c r="B901" s="1"/>
      <c r="C901" s="36"/>
      <c r="D901" s="118"/>
      <c r="E901" s="119"/>
      <c r="F901" s="43" t="str">
        <f>VLOOKUP(C901,'[2]Acha Air Sales Price List'!$B$1:$D$65536,3,FALSE)</f>
        <v>first line keep open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 x14ac:dyDescent="0.2">
      <c r="A902" s="13"/>
      <c r="B902" s="1"/>
      <c r="C902" s="36"/>
      <c r="D902" s="118"/>
      <c r="E902" s="119"/>
      <c r="F902" s="43" t="str">
        <f>VLOOKUP(C902,'[2]Acha Air Sales Price List'!$B$1:$D$65536,3,FALSE)</f>
        <v>first line keep open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 x14ac:dyDescent="0.2">
      <c r="A903" s="13"/>
      <c r="B903" s="1"/>
      <c r="C903" s="36"/>
      <c r="D903" s="118"/>
      <c r="E903" s="119"/>
      <c r="F903" s="43" t="str">
        <f>VLOOKUP(C903,'[2]Acha Air Sales Price List'!$B$1:$D$65536,3,FALSE)</f>
        <v>first line keep open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 x14ac:dyDescent="0.2">
      <c r="A904" s="13"/>
      <c r="B904" s="1"/>
      <c r="C904" s="36"/>
      <c r="D904" s="118"/>
      <c r="E904" s="119"/>
      <c r="F904" s="43" t="str">
        <f>VLOOKUP(C904,'[2]Acha Air Sales Price List'!$B$1:$D$65536,3,FALSE)</f>
        <v>first line keep open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 x14ac:dyDescent="0.2">
      <c r="A905" s="13"/>
      <c r="B905" s="1"/>
      <c r="C905" s="36"/>
      <c r="D905" s="118"/>
      <c r="E905" s="119"/>
      <c r="F905" s="43" t="str">
        <f>VLOOKUP(C905,'[2]Acha Air Sales Price List'!$B$1:$D$65536,3,FALSE)</f>
        <v>first line keep open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 x14ac:dyDescent="0.2">
      <c r="A906" s="13"/>
      <c r="B906" s="1"/>
      <c r="C906" s="36"/>
      <c r="D906" s="118"/>
      <c r="E906" s="119"/>
      <c r="F906" s="43" t="str">
        <f>VLOOKUP(C906,'[2]Acha Air Sales Price List'!$B$1:$D$65536,3,FALSE)</f>
        <v>first line keep open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 x14ac:dyDescent="0.2">
      <c r="A907" s="13"/>
      <c r="B907" s="1"/>
      <c r="C907" s="36"/>
      <c r="D907" s="118"/>
      <c r="E907" s="119"/>
      <c r="F907" s="43" t="str">
        <f>VLOOKUP(C907,'[2]Acha Air Sales Price List'!$B$1:$D$65536,3,FALSE)</f>
        <v>first line keep open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 x14ac:dyDescent="0.2">
      <c r="A908" s="13"/>
      <c r="B908" s="1"/>
      <c r="C908" s="36"/>
      <c r="D908" s="118"/>
      <c r="E908" s="119"/>
      <c r="F908" s="43" t="str">
        <f>VLOOKUP(C908,'[2]Acha Air Sales Price List'!$B$1:$D$65536,3,FALSE)</f>
        <v>first line keep open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 x14ac:dyDescent="0.2">
      <c r="A909" s="13"/>
      <c r="B909" s="1"/>
      <c r="C909" s="37"/>
      <c r="D909" s="118"/>
      <c r="E909" s="119"/>
      <c r="F909" s="43" t="str">
        <f>VLOOKUP(C909,'[2]Acha Air Sales Price List'!$B$1:$D$65536,3,FALSE)</f>
        <v>first line keep open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 x14ac:dyDescent="0.2">
      <c r="A910" s="13"/>
      <c r="B910" s="1"/>
      <c r="C910" s="36"/>
      <c r="D910" s="118"/>
      <c r="E910" s="119"/>
      <c r="F910" s="43" t="str">
        <f>VLOOKUP(C910,'[2]Acha Air Sales Price List'!$B$1:$D$65536,3,FALSE)</f>
        <v>first line keep open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 x14ac:dyDescent="0.2">
      <c r="A911" s="13"/>
      <c r="B911" s="1"/>
      <c r="C911" s="36"/>
      <c r="D911" s="118"/>
      <c r="E911" s="119"/>
      <c r="F911" s="43" t="str">
        <f>VLOOKUP(C911,'[2]Acha Air Sales Price List'!$B$1:$D$65536,3,FALSE)</f>
        <v>first line keep open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 x14ac:dyDescent="0.2">
      <c r="A912" s="13"/>
      <c r="B912" s="1"/>
      <c r="C912" s="36"/>
      <c r="D912" s="118"/>
      <c r="E912" s="119"/>
      <c r="F912" s="43" t="str">
        <f>VLOOKUP(C912,'[2]Acha Air Sales Price List'!$B$1:$D$65536,3,FALSE)</f>
        <v>first line keep open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 x14ac:dyDescent="0.2">
      <c r="A913" s="13"/>
      <c r="B913" s="1"/>
      <c r="C913" s="36"/>
      <c r="D913" s="118"/>
      <c r="E913" s="119"/>
      <c r="F913" s="43" t="str">
        <f>VLOOKUP(C913,'[2]Acha Air Sales Price List'!$B$1:$D$65536,3,FALSE)</f>
        <v>first line keep open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 x14ac:dyDescent="0.2">
      <c r="A914" s="13"/>
      <c r="B914" s="1"/>
      <c r="C914" s="36"/>
      <c r="D914" s="118"/>
      <c r="E914" s="119"/>
      <c r="F914" s="43" t="str">
        <f>VLOOKUP(C914,'[2]Acha Air Sales Price List'!$B$1:$D$65536,3,FALSE)</f>
        <v>first line keep open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 x14ac:dyDescent="0.2">
      <c r="A915" s="13"/>
      <c r="B915" s="1"/>
      <c r="C915" s="36"/>
      <c r="D915" s="118"/>
      <c r="E915" s="119"/>
      <c r="F915" s="43" t="str">
        <f>VLOOKUP(C915,'[2]Acha Air Sales Price List'!$B$1:$D$65536,3,FALSE)</f>
        <v>first line keep open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 x14ac:dyDescent="0.2">
      <c r="A916" s="13"/>
      <c r="B916" s="1"/>
      <c r="C916" s="36"/>
      <c r="D916" s="118"/>
      <c r="E916" s="119"/>
      <c r="F916" s="43" t="str">
        <f>VLOOKUP(C916,'[2]Acha Air Sales Price List'!$B$1:$D$65536,3,FALSE)</f>
        <v>first line keep open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 x14ac:dyDescent="0.2">
      <c r="A917" s="13"/>
      <c r="B917" s="1"/>
      <c r="C917" s="36"/>
      <c r="D917" s="118"/>
      <c r="E917" s="119"/>
      <c r="F917" s="43" t="str">
        <f>VLOOKUP(C917,'[2]Acha Air Sales Price List'!$B$1:$D$65536,3,FALSE)</f>
        <v>first line keep open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 x14ac:dyDescent="0.2">
      <c r="A918" s="13"/>
      <c r="B918" s="1"/>
      <c r="C918" s="36"/>
      <c r="D918" s="118"/>
      <c r="E918" s="119"/>
      <c r="F918" s="43" t="str">
        <f>VLOOKUP(C918,'[2]Acha Air Sales Price List'!$B$1:$D$65536,3,FALSE)</f>
        <v>first line keep open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 x14ac:dyDescent="0.2">
      <c r="A919" s="13"/>
      <c r="B919" s="1"/>
      <c r="C919" s="36"/>
      <c r="D919" s="118"/>
      <c r="E919" s="119"/>
      <c r="F919" s="43" t="str">
        <f>VLOOKUP(C919,'[2]Acha Air Sales Price List'!$B$1:$D$65536,3,FALSE)</f>
        <v>first line keep open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 x14ac:dyDescent="0.2">
      <c r="A920" s="13"/>
      <c r="B920" s="1"/>
      <c r="C920" s="36"/>
      <c r="D920" s="118"/>
      <c r="E920" s="119"/>
      <c r="F920" s="43" t="str">
        <f>VLOOKUP(C920,'[2]Acha Air Sales Price List'!$B$1:$D$65536,3,FALSE)</f>
        <v>first line keep open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 x14ac:dyDescent="0.2">
      <c r="A921" s="13"/>
      <c r="B921" s="1"/>
      <c r="C921" s="36"/>
      <c r="D921" s="118"/>
      <c r="E921" s="119"/>
      <c r="F921" s="43" t="str">
        <f>VLOOKUP(C921,'[2]Acha Air Sales Price List'!$B$1:$D$65536,3,FALSE)</f>
        <v>first line keep open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 x14ac:dyDescent="0.2">
      <c r="A922" s="13"/>
      <c r="B922" s="1"/>
      <c r="C922" s="36"/>
      <c r="D922" s="118"/>
      <c r="E922" s="119"/>
      <c r="F922" s="43" t="str">
        <f>VLOOKUP(C922,'[2]Acha Air Sales Price List'!$B$1:$D$65536,3,FALSE)</f>
        <v>first line keep open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 x14ac:dyDescent="0.2">
      <c r="A923" s="13"/>
      <c r="B923" s="1"/>
      <c r="C923" s="36"/>
      <c r="D923" s="118"/>
      <c r="E923" s="119"/>
      <c r="F923" s="43" t="str">
        <f>VLOOKUP(C923,'[2]Acha Air Sales Price List'!$B$1:$D$65536,3,FALSE)</f>
        <v>first line keep open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 x14ac:dyDescent="0.2">
      <c r="A924" s="13"/>
      <c r="B924" s="1"/>
      <c r="C924" s="36"/>
      <c r="D924" s="118"/>
      <c r="E924" s="119"/>
      <c r="F924" s="43" t="str">
        <f>VLOOKUP(C924,'[2]Acha Air Sales Price List'!$B$1:$D$65536,3,FALSE)</f>
        <v>first line keep open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 x14ac:dyDescent="0.2">
      <c r="A925" s="13"/>
      <c r="B925" s="1"/>
      <c r="C925" s="36"/>
      <c r="D925" s="118"/>
      <c r="E925" s="119"/>
      <c r="F925" s="43" t="str">
        <f>VLOOKUP(C925,'[2]Acha Air Sales Price List'!$B$1:$D$65536,3,FALSE)</f>
        <v>first line keep open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 x14ac:dyDescent="0.2">
      <c r="A926" s="13"/>
      <c r="B926" s="1"/>
      <c r="C926" s="36"/>
      <c r="D926" s="118"/>
      <c r="E926" s="119"/>
      <c r="F926" s="43" t="str">
        <f>VLOOKUP(C926,'[2]Acha Air Sales Price List'!$B$1:$D$65536,3,FALSE)</f>
        <v>first line keep open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 x14ac:dyDescent="0.2">
      <c r="A927" s="13"/>
      <c r="B927" s="1"/>
      <c r="C927" s="36"/>
      <c r="D927" s="118"/>
      <c r="E927" s="119"/>
      <c r="F927" s="43" t="str">
        <f>VLOOKUP(C927,'[2]Acha Air Sales Price List'!$B$1:$D$65536,3,FALSE)</f>
        <v>first line keep open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 x14ac:dyDescent="0.2">
      <c r="A928" s="13"/>
      <c r="B928" s="1"/>
      <c r="C928" s="36"/>
      <c r="D928" s="118"/>
      <c r="E928" s="119"/>
      <c r="F928" s="43" t="str">
        <f>VLOOKUP(C928,'[2]Acha Air Sales Price List'!$B$1:$D$65536,3,FALSE)</f>
        <v>first line keep open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 x14ac:dyDescent="0.2">
      <c r="A929" s="13"/>
      <c r="B929" s="1"/>
      <c r="C929" s="36"/>
      <c r="D929" s="118"/>
      <c r="E929" s="119"/>
      <c r="F929" s="43" t="str">
        <f>VLOOKUP(C929,'[2]Acha Air Sales Price List'!$B$1:$D$65536,3,FALSE)</f>
        <v>first line keep open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 x14ac:dyDescent="0.2">
      <c r="A930" s="13"/>
      <c r="B930" s="1"/>
      <c r="C930" s="36"/>
      <c r="D930" s="118"/>
      <c r="E930" s="119"/>
      <c r="F930" s="43" t="str">
        <f>VLOOKUP(C930,'[2]Acha Air Sales Price List'!$B$1:$D$65536,3,FALSE)</f>
        <v>first line keep open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 x14ac:dyDescent="0.2">
      <c r="A931" s="13"/>
      <c r="B931" s="1"/>
      <c r="C931" s="36"/>
      <c r="D931" s="118"/>
      <c r="E931" s="119"/>
      <c r="F931" s="43" t="str">
        <f>VLOOKUP(C931,'[2]Acha Air Sales Price List'!$B$1:$D$65536,3,FALSE)</f>
        <v>first line keep open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 x14ac:dyDescent="0.2">
      <c r="A932" s="13"/>
      <c r="B932" s="1"/>
      <c r="C932" s="36"/>
      <c r="D932" s="118"/>
      <c r="E932" s="119"/>
      <c r="F932" s="43" t="str">
        <f>VLOOKUP(C932,'[2]Acha Air Sales Price List'!$B$1:$D$65536,3,FALSE)</f>
        <v>first line keep open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 x14ac:dyDescent="0.2">
      <c r="A933" s="13"/>
      <c r="B933" s="1"/>
      <c r="C933" s="36"/>
      <c r="D933" s="118"/>
      <c r="E933" s="119"/>
      <c r="F933" s="43" t="str">
        <f>VLOOKUP(C933,'[2]Acha Air Sales Price List'!$B$1:$D$65536,3,FALSE)</f>
        <v>first line keep open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 x14ac:dyDescent="0.2">
      <c r="A934" s="13"/>
      <c r="B934" s="1"/>
      <c r="C934" s="36"/>
      <c r="D934" s="118"/>
      <c r="E934" s="119"/>
      <c r="F934" s="43" t="str">
        <f>VLOOKUP(C934,'[2]Acha Air Sales Price List'!$B$1:$D$65536,3,FALSE)</f>
        <v>first line keep open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 x14ac:dyDescent="0.2">
      <c r="A935" s="13"/>
      <c r="B935" s="1"/>
      <c r="C935" s="36"/>
      <c r="D935" s="118"/>
      <c r="E935" s="119"/>
      <c r="F935" s="43" t="str">
        <f>VLOOKUP(C935,'[2]Acha Air Sales Price List'!$B$1:$D$65536,3,FALSE)</f>
        <v>first line keep open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 x14ac:dyDescent="0.2">
      <c r="A936" s="13"/>
      <c r="B936" s="1"/>
      <c r="C936" s="36"/>
      <c r="D936" s="118"/>
      <c r="E936" s="119"/>
      <c r="F936" s="43" t="str">
        <f>VLOOKUP(C936,'[2]Acha Air Sales Price List'!$B$1:$D$65536,3,FALSE)</f>
        <v>first line keep open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 x14ac:dyDescent="0.2">
      <c r="A937" s="13"/>
      <c r="B937" s="1"/>
      <c r="C937" s="37"/>
      <c r="D937" s="118"/>
      <c r="E937" s="119"/>
      <c r="F937" s="43" t="str">
        <f>VLOOKUP(C937,'[2]Acha Air Sales Price List'!$B$1:$D$65536,3,FALSE)</f>
        <v>first line keep open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 x14ac:dyDescent="0.2">
      <c r="A938" s="13"/>
      <c r="B938" s="1"/>
      <c r="C938" s="36"/>
      <c r="D938" s="118"/>
      <c r="E938" s="119"/>
      <c r="F938" s="43" t="str">
        <f>VLOOKUP(C938,'[2]Acha Air Sales Price List'!$B$1:$D$65536,3,FALSE)</f>
        <v>first line keep open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 x14ac:dyDescent="0.2">
      <c r="A939" s="13"/>
      <c r="B939" s="1"/>
      <c r="C939" s="36"/>
      <c r="D939" s="118"/>
      <c r="E939" s="119"/>
      <c r="F939" s="43" t="str">
        <f>VLOOKUP(C939,'[2]Acha Air Sales Price List'!$B$1:$D$65536,3,FALSE)</f>
        <v>first line keep open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 x14ac:dyDescent="0.2">
      <c r="A940" s="13"/>
      <c r="B940" s="1"/>
      <c r="C940" s="36"/>
      <c r="D940" s="118"/>
      <c r="E940" s="119"/>
      <c r="F940" s="43" t="str">
        <f>VLOOKUP(C940,'[2]Acha Air Sales Price List'!$B$1:$D$65536,3,FALSE)</f>
        <v>first line keep open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 x14ac:dyDescent="0.2">
      <c r="A941" s="13"/>
      <c r="B941" s="1"/>
      <c r="C941" s="36"/>
      <c r="D941" s="118"/>
      <c r="E941" s="119"/>
      <c r="F941" s="43" t="str">
        <f>VLOOKUP(C941,'[2]Acha Air Sales Price List'!$B$1:$D$65536,3,FALSE)</f>
        <v>first line keep open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 x14ac:dyDescent="0.2">
      <c r="A942" s="13"/>
      <c r="B942" s="1"/>
      <c r="C942" s="36"/>
      <c r="D942" s="118"/>
      <c r="E942" s="119"/>
      <c r="F942" s="43" t="str">
        <f>VLOOKUP(C942,'[2]Acha Air Sales Price List'!$B$1:$D$65536,3,FALSE)</f>
        <v>first line keep open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 x14ac:dyDescent="0.2">
      <c r="A943" s="13"/>
      <c r="B943" s="1"/>
      <c r="C943" s="36"/>
      <c r="D943" s="118"/>
      <c r="E943" s="119"/>
      <c r="F943" s="43" t="str">
        <f>VLOOKUP(C943,'[2]Acha Air Sales Price List'!$B$1:$D$65536,3,FALSE)</f>
        <v>first line keep open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 x14ac:dyDescent="0.2">
      <c r="A944" s="13"/>
      <c r="B944" s="1"/>
      <c r="C944" s="36"/>
      <c r="D944" s="118"/>
      <c r="E944" s="119"/>
      <c r="F944" s="43" t="str">
        <f>VLOOKUP(C944,'[2]Acha Air Sales Price List'!$B$1:$D$65536,3,FALSE)</f>
        <v>first line keep open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 x14ac:dyDescent="0.2">
      <c r="A945" s="13"/>
      <c r="B945" s="1"/>
      <c r="C945" s="36"/>
      <c r="D945" s="118"/>
      <c r="E945" s="119"/>
      <c r="F945" s="43" t="str">
        <f>VLOOKUP(C945,'[2]Acha Air Sales Price List'!$B$1:$D$65536,3,FALSE)</f>
        <v>first line keep open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 x14ac:dyDescent="0.2">
      <c r="A946" s="13"/>
      <c r="B946" s="1"/>
      <c r="C946" s="36"/>
      <c r="D946" s="118"/>
      <c r="E946" s="119"/>
      <c r="F946" s="43" t="str">
        <f>VLOOKUP(C946,'[2]Acha Air Sales Price List'!$B$1:$D$65536,3,FALSE)</f>
        <v>first line keep open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 x14ac:dyDescent="0.2">
      <c r="A947" s="13"/>
      <c r="B947" s="1"/>
      <c r="C947" s="36"/>
      <c r="D947" s="118"/>
      <c r="E947" s="119"/>
      <c r="F947" s="43" t="str">
        <f>VLOOKUP(C947,'[2]Acha Air Sales Price List'!$B$1:$D$65536,3,FALSE)</f>
        <v>first line keep open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 x14ac:dyDescent="0.2">
      <c r="A948" s="13"/>
      <c r="B948" s="1"/>
      <c r="C948" s="36"/>
      <c r="D948" s="118"/>
      <c r="E948" s="119"/>
      <c r="F948" s="43" t="str">
        <f>VLOOKUP(C948,'[2]Acha Air Sales Price List'!$B$1:$D$65536,3,FALSE)</f>
        <v>first line keep open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 x14ac:dyDescent="0.2">
      <c r="A949" s="13"/>
      <c r="B949" s="1"/>
      <c r="C949" s="36"/>
      <c r="D949" s="118"/>
      <c r="E949" s="119"/>
      <c r="F949" s="43" t="str">
        <f>VLOOKUP(C949,'[2]Acha Air Sales Price List'!$B$1:$D$65536,3,FALSE)</f>
        <v>first line keep open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 x14ac:dyDescent="0.2">
      <c r="A950" s="13"/>
      <c r="B950" s="1"/>
      <c r="C950" s="36"/>
      <c r="D950" s="118"/>
      <c r="E950" s="119"/>
      <c r="F950" s="43" t="str">
        <f>VLOOKUP(C950,'[2]Acha Air Sales Price List'!$B$1:$D$65536,3,FALSE)</f>
        <v>first line keep open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 x14ac:dyDescent="0.2">
      <c r="A951" s="13"/>
      <c r="B951" s="1"/>
      <c r="C951" s="36"/>
      <c r="D951" s="118"/>
      <c r="E951" s="119"/>
      <c r="F951" s="43" t="str">
        <f>VLOOKUP(C951,'[2]Acha Air Sales Price List'!$B$1:$D$65536,3,FALSE)</f>
        <v>first line keep open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 x14ac:dyDescent="0.2">
      <c r="A952" s="13"/>
      <c r="B952" s="1"/>
      <c r="C952" s="36"/>
      <c r="D952" s="118"/>
      <c r="E952" s="119"/>
      <c r="F952" s="43" t="str">
        <f>VLOOKUP(C952,'[2]Acha Air Sales Price List'!$B$1:$D$65536,3,FALSE)</f>
        <v>first line keep open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 x14ac:dyDescent="0.2">
      <c r="A953" s="13"/>
      <c r="B953" s="1"/>
      <c r="C953" s="36"/>
      <c r="D953" s="118"/>
      <c r="E953" s="119"/>
      <c r="F953" s="43" t="str">
        <f>VLOOKUP(C953,'[2]Acha Air Sales Price List'!$B$1:$D$65536,3,FALSE)</f>
        <v>first line keep open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 x14ac:dyDescent="0.2">
      <c r="A954" s="13"/>
      <c r="B954" s="1"/>
      <c r="C954" s="36"/>
      <c r="D954" s="118"/>
      <c r="E954" s="119"/>
      <c r="F954" s="43" t="str">
        <f>VLOOKUP(C954,'[2]Acha Air Sales Price List'!$B$1:$D$65536,3,FALSE)</f>
        <v>first line keep open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 x14ac:dyDescent="0.2">
      <c r="A955" s="13"/>
      <c r="B955" s="1"/>
      <c r="C955" s="36"/>
      <c r="D955" s="118"/>
      <c r="E955" s="119"/>
      <c r="F955" s="43" t="str">
        <f>VLOOKUP(C955,'[2]Acha Air Sales Price List'!$B$1:$D$65536,3,FALSE)</f>
        <v>first line keep open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 x14ac:dyDescent="0.2">
      <c r="A956" s="13"/>
      <c r="B956" s="1"/>
      <c r="C956" s="36"/>
      <c r="D956" s="118"/>
      <c r="E956" s="119"/>
      <c r="F956" s="43" t="str">
        <f>VLOOKUP(C956,'[2]Acha Air Sales Price List'!$B$1:$D$65536,3,FALSE)</f>
        <v>first line keep open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 x14ac:dyDescent="0.2">
      <c r="A957" s="13"/>
      <c r="B957" s="1"/>
      <c r="C957" s="36"/>
      <c r="D957" s="118"/>
      <c r="E957" s="119"/>
      <c r="F957" s="43" t="str">
        <f>VLOOKUP(C957,'[2]Acha Air Sales Price List'!$B$1:$D$65536,3,FALSE)</f>
        <v>first line keep open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 x14ac:dyDescent="0.2">
      <c r="A958" s="13"/>
      <c r="B958" s="1"/>
      <c r="C958" s="36"/>
      <c r="D958" s="118"/>
      <c r="E958" s="119"/>
      <c r="F958" s="43" t="str">
        <f>VLOOKUP(C958,'[2]Acha Air Sales Price List'!$B$1:$D$65536,3,FALSE)</f>
        <v>first line keep open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 x14ac:dyDescent="0.2">
      <c r="A959" s="13"/>
      <c r="B959" s="1"/>
      <c r="C959" s="36"/>
      <c r="D959" s="118"/>
      <c r="E959" s="119"/>
      <c r="F959" s="43" t="str">
        <f>VLOOKUP(C959,'[2]Acha Air Sales Price List'!$B$1:$D$65536,3,FALSE)</f>
        <v>first line keep open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 x14ac:dyDescent="0.2">
      <c r="A960" s="13"/>
      <c r="B960" s="1"/>
      <c r="C960" s="36"/>
      <c r="D960" s="118"/>
      <c r="E960" s="119"/>
      <c r="F960" s="43" t="str">
        <f>VLOOKUP(C960,'[2]Acha Air Sales Price List'!$B$1:$D$65536,3,FALSE)</f>
        <v>first line keep open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 x14ac:dyDescent="0.2">
      <c r="A961" s="13"/>
      <c r="B961" s="1"/>
      <c r="C961" s="36"/>
      <c r="D961" s="118"/>
      <c r="E961" s="119"/>
      <c r="F961" s="43" t="str">
        <f>VLOOKUP(C961,'[2]Acha Air Sales Price List'!$B$1:$D$65536,3,FALSE)</f>
        <v>first line keep open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 x14ac:dyDescent="0.2">
      <c r="A962" s="13"/>
      <c r="B962" s="1"/>
      <c r="C962" s="36"/>
      <c r="D962" s="118"/>
      <c r="E962" s="119"/>
      <c r="F962" s="43" t="str">
        <f>VLOOKUP(C962,'[2]Acha Air Sales Price List'!$B$1:$D$65536,3,FALSE)</f>
        <v>first line keep open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 x14ac:dyDescent="0.2">
      <c r="A963" s="13"/>
      <c r="B963" s="1"/>
      <c r="C963" s="36"/>
      <c r="D963" s="118"/>
      <c r="E963" s="119"/>
      <c r="F963" s="43" t="str">
        <f>VLOOKUP(C963,'[2]Acha Air Sales Price List'!$B$1:$D$65536,3,FALSE)</f>
        <v>first line keep open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 x14ac:dyDescent="0.2">
      <c r="A964" s="13"/>
      <c r="B964" s="1"/>
      <c r="C964" s="36"/>
      <c r="D964" s="118"/>
      <c r="E964" s="119"/>
      <c r="F964" s="43" t="str">
        <f>VLOOKUP(C964,'[2]Acha Air Sales Price List'!$B$1:$D$65536,3,FALSE)</f>
        <v>first line keep open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 x14ac:dyDescent="0.2">
      <c r="A965" s="13"/>
      <c r="B965" s="1"/>
      <c r="C965" s="36"/>
      <c r="D965" s="118"/>
      <c r="E965" s="119"/>
      <c r="F965" s="43" t="str">
        <f>VLOOKUP(C965,'[2]Acha Air Sales Price List'!$B$1:$D$65536,3,FALSE)</f>
        <v>first line keep open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 x14ac:dyDescent="0.2">
      <c r="A966" s="13"/>
      <c r="B966" s="1"/>
      <c r="C966" s="36"/>
      <c r="D966" s="118"/>
      <c r="E966" s="119"/>
      <c r="F966" s="43" t="str">
        <f>VLOOKUP(C966,'[2]Acha Air Sales Price List'!$B$1:$D$65536,3,FALSE)</f>
        <v>first line keep open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 x14ac:dyDescent="0.2">
      <c r="A967" s="13"/>
      <c r="B967" s="1"/>
      <c r="C967" s="36"/>
      <c r="D967" s="118"/>
      <c r="E967" s="119"/>
      <c r="F967" s="43" t="str">
        <f>VLOOKUP(C967,'[2]Acha Air Sales Price List'!$B$1:$D$65536,3,FALSE)</f>
        <v>first line keep open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 x14ac:dyDescent="0.2">
      <c r="A968" s="13"/>
      <c r="B968" s="1"/>
      <c r="C968" s="36"/>
      <c r="D968" s="118"/>
      <c r="E968" s="119"/>
      <c r="F968" s="43" t="str">
        <f>VLOOKUP(C968,'[2]Acha Air Sales Price List'!$B$1:$D$65536,3,FALSE)</f>
        <v>first line keep open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 x14ac:dyDescent="0.2">
      <c r="A969" s="13"/>
      <c r="B969" s="1"/>
      <c r="C969" s="36"/>
      <c r="D969" s="118"/>
      <c r="E969" s="119"/>
      <c r="F969" s="43" t="str">
        <f>VLOOKUP(C969,'[2]Acha Air Sales Price List'!$B$1:$D$65536,3,FALSE)</f>
        <v>first line keep open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 x14ac:dyDescent="0.2">
      <c r="A970" s="13"/>
      <c r="B970" s="1"/>
      <c r="C970" s="36"/>
      <c r="D970" s="118"/>
      <c r="E970" s="119"/>
      <c r="F970" s="43" t="str">
        <f>VLOOKUP(C970,'[2]Acha Air Sales Price List'!$B$1:$D$65536,3,FALSE)</f>
        <v>first line keep open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 x14ac:dyDescent="0.2">
      <c r="A971" s="13"/>
      <c r="B971" s="1"/>
      <c r="C971" s="36"/>
      <c r="D971" s="118"/>
      <c r="E971" s="119"/>
      <c r="F971" s="43" t="str">
        <f>VLOOKUP(C971,'[2]Acha Air Sales Price List'!$B$1:$D$65536,3,FALSE)</f>
        <v>first line keep open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 x14ac:dyDescent="0.2">
      <c r="A972" s="13"/>
      <c r="B972" s="1"/>
      <c r="C972" s="36"/>
      <c r="D972" s="118"/>
      <c r="E972" s="119"/>
      <c r="F972" s="43" t="str">
        <f>VLOOKUP(C972,'[2]Acha Air Sales Price List'!$B$1:$D$65536,3,FALSE)</f>
        <v>first line keep open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 x14ac:dyDescent="0.2">
      <c r="A973" s="13"/>
      <c r="B973" s="1"/>
      <c r="C973" s="36"/>
      <c r="D973" s="118"/>
      <c r="E973" s="119"/>
      <c r="F973" s="43" t="str">
        <f>VLOOKUP(C973,'[2]Acha Air Sales Price List'!$B$1:$D$65536,3,FALSE)</f>
        <v>first line keep open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 x14ac:dyDescent="0.2">
      <c r="A974" s="13"/>
      <c r="B974" s="1"/>
      <c r="C974" s="37"/>
      <c r="D974" s="118"/>
      <c r="E974" s="119"/>
      <c r="F974" s="43" t="str">
        <f>VLOOKUP(C974,'[2]Acha Air Sales Price List'!$B$1:$D$65536,3,FALSE)</f>
        <v>first line keep open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 x14ac:dyDescent="0.2">
      <c r="A975" s="13"/>
      <c r="B975" s="1"/>
      <c r="C975" s="36"/>
      <c r="D975" s="118"/>
      <c r="E975" s="119"/>
      <c r="F975" s="43" t="str">
        <f>VLOOKUP(C975,'[2]Acha Air Sales Price List'!$B$1:$D$65536,3,FALSE)</f>
        <v>first line keep open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 x14ac:dyDescent="0.2">
      <c r="A976" s="13"/>
      <c r="B976" s="1"/>
      <c r="C976" s="36"/>
      <c r="D976" s="118"/>
      <c r="E976" s="119"/>
      <c r="F976" s="43" t="str">
        <f>VLOOKUP(C976,'[2]Acha Air Sales Price List'!$B$1:$D$65536,3,FALSE)</f>
        <v>first line keep open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 x14ac:dyDescent="0.2">
      <c r="A977" s="13"/>
      <c r="B977" s="1"/>
      <c r="C977" s="36"/>
      <c r="D977" s="118"/>
      <c r="E977" s="119"/>
      <c r="F977" s="43" t="str">
        <f>VLOOKUP(C977,'[2]Acha Air Sales Price List'!$B$1:$D$65536,3,FALSE)</f>
        <v>first line keep open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 x14ac:dyDescent="0.2">
      <c r="A978" s="13"/>
      <c r="B978" s="1"/>
      <c r="C978" s="36"/>
      <c r="D978" s="118"/>
      <c r="E978" s="119"/>
      <c r="F978" s="43" t="str">
        <f>VLOOKUP(C978,'[2]Acha Air Sales Price List'!$B$1:$D$65536,3,FALSE)</f>
        <v>first line keep open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 x14ac:dyDescent="0.2">
      <c r="A979" s="13"/>
      <c r="B979" s="1"/>
      <c r="C979" s="36"/>
      <c r="D979" s="118"/>
      <c r="E979" s="119"/>
      <c r="F979" s="43" t="str">
        <f>VLOOKUP(C979,'[2]Acha Air Sales Price List'!$B$1:$D$65536,3,FALSE)</f>
        <v>first line keep open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 x14ac:dyDescent="0.2">
      <c r="A980" s="13"/>
      <c r="B980" s="1"/>
      <c r="C980" s="36"/>
      <c r="D980" s="118"/>
      <c r="E980" s="119"/>
      <c r="F980" s="43" t="str">
        <f>VLOOKUP(C980,'[2]Acha Air Sales Price List'!$B$1:$D$65536,3,FALSE)</f>
        <v>first line keep open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 x14ac:dyDescent="0.2">
      <c r="A981" s="13"/>
      <c r="B981" s="1"/>
      <c r="C981" s="36"/>
      <c r="D981" s="118"/>
      <c r="E981" s="119"/>
      <c r="F981" s="43" t="str">
        <f>VLOOKUP(C981,'[2]Acha Air Sales Price List'!$B$1:$D$65536,3,FALSE)</f>
        <v>first line keep open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 x14ac:dyDescent="0.2">
      <c r="A982" s="13"/>
      <c r="B982" s="1"/>
      <c r="C982" s="36"/>
      <c r="D982" s="118"/>
      <c r="E982" s="119"/>
      <c r="F982" s="43" t="str">
        <f>VLOOKUP(C982,'[2]Acha Air Sales Price List'!$B$1:$D$65536,3,FALSE)</f>
        <v>first line keep open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 x14ac:dyDescent="0.2">
      <c r="A983" s="13"/>
      <c r="B983" s="1"/>
      <c r="C983" s="36"/>
      <c r="D983" s="118"/>
      <c r="E983" s="119"/>
      <c r="F983" s="43" t="str">
        <f>VLOOKUP(C983,'[2]Acha Air Sales Price List'!$B$1:$D$65536,3,FALSE)</f>
        <v>first line keep open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 x14ac:dyDescent="0.2">
      <c r="A984" s="13"/>
      <c r="B984" s="1"/>
      <c r="C984" s="36"/>
      <c r="D984" s="118"/>
      <c r="E984" s="119"/>
      <c r="F984" s="43" t="str">
        <f>VLOOKUP(C984,'[2]Acha Air Sales Price List'!$B$1:$D$65536,3,FALSE)</f>
        <v>first line keep open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 x14ac:dyDescent="0.2">
      <c r="A985" s="13"/>
      <c r="B985" s="1"/>
      <c r="C985" s="36"/>
      <c r="D985" s="118"/>
      <c r="E985" s="119"/>
      <c r="F985" s="43" t="str">
        <f>VLOOKUP(C985,'[2]Acha Air Sales Price List'!$B$1:$D$65536,3,FALSE)</f>
        <v>first line keep open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 x14ac:dyDescent="0.2">
      <c r="A986" s="13"/>
      <c r="B986" s="1"/>
      <c r="C986" s="36"/>
      <c r="D986" s="118"/>
      <c r="E986" s="119"/>
      <c r="F986" s="43" t="str">
        <f>VLOOKUP(C986,'[2]Acha Air Sales Price List'!$B$1:$D$65536,3,FALSE)</f>
        <v>first line keep open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 x14ac:dyDescent="0.2">
      <c r="A987" s="13"/>
      <c r="B987" s="1"/>
      <c r="C987" s="36"/>
      <c r="D987" s="118"/>
      <c r="E987" s="119"/>
      <c r="F987" s="43" t="str">
        <f>VLOOKUP(C987,'[2]Acha Air Sales Price List'!$B$1:$D$65536,3,FALSE)</f>
        <v>first line keep open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 x14ac:dyDescent="0.2">
      <c r="A988" s="13"/>
      <c r="B988" s="1"/>
      <c r="C988" s="36"/>
      <c r="D988" s="118"/>
      <c r="E988" s="119"/>
      <c r="F988" s="43" t="str">
        <f>VLOOKUP(C988,'[2]Acha Air Sales Price List'!$B$1:$D$65536,3,FALSE)</f>
        <v>first line keep open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 x14ac:dyDescent="0.2">
      <c r="A989" s="13"/>
      <c r="B989" s="1"/>
      <c r="C989" s="36"/>
      <c r="D989" s="118"/>
      <c r="E989" s="119"/>
      <c r="F989" s="43" t="str">
        <f>VLOOKUP(C989,'[2]Acha Air Sales Price List'!$B$1:$D$65536,3,FALSE)</f>
        <v>first line keep open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 x14ac:dyDescent="0.2">
      <c r="A990" s="13"/>
      <c r="B990" s="1"/>
      <c r="C990" s="36"/>
      <c r="D990" s="118"/>
      <c r="E990" s="119"/>
      <c r="F990" s="43" t="str">
        <f>VLOOKUP(C990,'[2]Acha Air Sales Price List'!$B$1:$D$65536,3,FALSE)</f>
        <v>first line keep open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 x14ac:dyDescent="0.2">
      <c r="A991" s="13"/>
      <c r="B991" s="1"/>
      <c r="C991" s="36"/>
      <c r="D991" s="118"/>
      <c r="E991" s="119"/>
      <c r="F991" s="43" t="str">
        <f>VLOOKUP(C991,'[2]Acha Air Sales Price List'!$B$1:$D$65536,3,FALSE)</f>
        <v>first line keep open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 x14ac:dyDescent="0.2">
      <c r="A992" s="13"/>
      <c r="B992" s="1"/>
      <c r="C992" s="36"/>
      <c r="D992" s="118"/>
      <c r="E992" s="119"/>
      <c r="F992" s="43" t="str">
        <f>VLOOKUP(C992,'[2]Acha Air Sales Price List'!$B$1:$D$65536,3,FALSE)</f>
        <v>first line keep open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 x14ac:dyDescent="0.2">
      <c r="A993" s="13"/>
      <c r="B993" s="1"/>
      <c r="C993" s="36"/>
      <c r="D993" s="118"/>
      <c r="E993" s="119"/>
      <c r="F993" s="43" t="str">
        <f>VLOOKUP(C993,'[2]Acha Air Sales Price List'!$B$1:$D$65536,3,FALSE)</f>
        <v>first line keep open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 x14ac:dyDescent="0.2">
      <c r="A994" s="13"/>
      <c r="B994" s="1"/>
      <c r="C994" s="36"/>
      <c r="D994" s="118"/>
      <c r="E994" s="119"/>
      <c r="F994" s="43" t="str">
        <f>VLOOKUP(C994,'[2]Acha Air Sales Price List'!$B$1:$D$65536,3,FALSE)</f>
        <v>first line keep open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 x14ac:dyDescent="0.2">
      <c r="A995" s="13"/>
      <c r="B995" s="1"/>
      <c r="C995" s="36"/>
      <c r="D995" s="118"/>
      <c r="E995" s="119"/>
      <c r="F995" s="43" t="str">
        <f>VLOOKUP(C995,'[2]Acha Air Sales Price List'!$B$1:$D$65536,3,FALSE)</f>
        <v>first line keep open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 x14ac:dyDescent="0.2">
      <c r="A996" s="13"/>
      <c r="B996" s="1"/>
      <c r="C996" s="36"/>
      <c r="D996" s="118"/>
      <c r="E996" s="119"/>
      <c r="F996" s="43" t="str">
        <f>VLOOKUP(C996,'[2]Acha Air Sales Price List'!$B$1:$D$65536,3,FALSE)</f>
        <v>first line keep open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 x14ac:dyDescent="0.2">
      <c r="A997" s="13"/>
      <c r="B997" s="1"/>
      <c r="C997" s="36"/>
      <c r="D997" s="118"/>
      <c r="E997" s="119"/>
      <c r="F997" s="43" t="str">
        <f>VLOOKUP(C997,'[2]Acha Air Sales Price List'!$B$1:$D$65536,3,FALSE)</f>
        <v>first line keep open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 x14ac:dyDescent="0.2">
      <c r="A998" s="13"/>
      <c r="B998" s="1"/>
      <c r="C998" s="36"/>
      <c r="D998" s="118"/>
      <c r="E998" s="119"/>
      <c r="F998" s="43" t="str">
        <f>VLOOKUP(C998,'[2]Acha Air Sales Price List'!$B$1:$D$65536,3,FALSE)</f>
        <v>first line keep open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 x14ac:dyDescent="0.2">
      <c r="A999" s="13"/>
      <c r="B999" s="1"/>
      <c r="C999" s="36"/>
      <c r="D999" s="118"/>
      <c r="E999" s="119"/>
      <c r="F999" s="43" t="str">
        <f>VLOOKUP(C999,'[2]Acha Air Sales Price List'!$B$1:$D$65536,3,FALSE)</f>
        <v>first line keep open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 x14ac:dyDescent="0.2">
      <c r="A1000" s="13"/>
      <c r="B1000" s="1"/>
      <c r="C1000" s="36"/>
      <c r="D1000" s="118"/>
      <c r="E1000" s="119"/>
      <c r="F1000" s="43" t="str">
        <f>VLOOKUP(C1000,'[2]Acha Air Sales Price List'!$B$1:$D$65536,3,FALSE)</f>
        <v>first line keep open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 x14ac:dyDescent="0.2">
      <c r="A1001" s="13"/>
      <c r="B1001" s="1"/>
      <c r="C1001" s="102"/>
      <c r="D1001" s="118"/>
      <c r="E1001" s="119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hidden="1" customHeight="1" x14ac:dyDescent="0.2">
      <c r="A1002" s="13"/>
      <c r="B1002" s="1"/>
      <c r="C1002" s="37"/>
      <c r="D1002" s="120"/>
      <c r="E1002" s="121"/>
      <c r="F1002" s="43" t="s">
        <v>26</v>
      </c>
      <c r="G1002" s="21"/>
      <c r="H1002" s="22">
        <f>G1002</f>
        <v>0</v>
      </c>
      <c r="I1002" s="14"/>
    </row>
    <row r="1003" spans="1:9" ht="12.4" hidden="1" customHeight="1" thickBot="1" x14ac:dyDescent="0.25">
      <c r="A1003" s="13"/>
      <c r="B1003" s="23"/>
      <c r="C1003" s="24"/>
      <c r="D1003" s="122"/>
      <c r="E1003" s="123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50442.150000000023</v>
      </c>
      <c r="I1005" s="14"/>
    </row>
    <row r="1006" spans="1:9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1215.4734939759041</v>
      </c>
      <c r="I1006" s="14"/>
    </row>
    <row r="1007" spans="1:9" ht="16.5" hidden="1" thickBot="1" x14ac:dyDescent="0.3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-48782.150000000023</v>
      </c>
      <c r="I1008" s="14"/>
    </row>
    <row r="1009" spans="1:9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 x14ac:dyDescent="0.2">
      <c r="H1013" s="45"/>
    </row>
  </sheetData>
  <mergeCells count="986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8:E48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112:B1003">
    <cfRule type="cellIs" dxfId="19" priority="11" stopIfTrue="1" operator="equal">
      <formula>"ALERT"</formula>
    </cfRule>
  </conditionalFormatting>
  <conditionalFormatting sqref="F9:F14">
    <cfRule type="cellIs" dxfId="18" priority="7" stopIfTrue="1" operator="equal">
      <formula>0</formula>
    </cfRule>
  </conditionalFormatting>
  <conditionalFormatting sqref="F10:F14">
    <cfRule type="containsBlanks" dxfId="17" priority="8" stopIfTrue="1">
      <formula>LEN(TRIM(F10))=0</formula>
    </cfRule>
  </conditionalFormatting>
  <conditionalFormatting sqref="F20:F1000">
    <cfRule type="containsText" dxfId="16" priority="2" stopIfTrue="1" operator="containsText" text="Exchange rate :">
      <formula>NOT(ISERROR(SEARCH("Exchange rate :",F20)))</formula>
    </cfRule>
  </conditionalFormatting>
  <conditionalFormatting sqref="F20:H1003 H1005:H1008">
    <cfRule type="containsErrors" dxfId="15" priority="4" stopIfTrue="1">
      <formula>ISERROR(F20)</formula>
    </cfRule>
    <cfRule type="cellIs" dxfId="14" priority="5" stopIfTrue="1" operator="equal">
      <formula>"NA"</formula>
    </cfRule>
    <cfRule type="cellIs" dxfId="13" priority="6" stopIfTrue="1" operator="equal">
      <formula>0</formula>
    </cfRule>
  </conditionalFormatting>
  <conditionalFormatting sqref="B20:B111">
    <cfRule type="cellIs" dxfId="7" priority="1" stopIfTrue="1" operator="equal">
      <formula>"ALERT"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tabSelected="1" zoomScaleNormal="100" workbookViewId="0">
      <selection activeCell="A5" sqref="A3:A5"/>
    </sheetView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 x14ac:dyDescent="0.25">
      <c r="A3" s="53" t="s">
        <v>29</v>
      </c>
      <c r="F3" s="59">
        <v>45546</v>
      </c>
      <c r="G3" s="60" t="e">
        <f>VLOOKUP(Invoice!H5,'[3]Invoice Number'!$A$4:$I$27310,9,FALSE)</f>
        <v>#N/A</v>
      </c>
    </row>
    <row r="4" spans="1:8" s="52" customFormat="1" x14ac:dyDescent="0.2">
      <c r="A4" s="53" t="s">
        <v>30</v>
      </c>
    </row>
    <row r="5" spans="1:8" s="52" customFormat="1" x14ac:dyDescent="0.2">
      <c r="A5" s="53" t="s">
        <v>48</v>
      </c>
    </row>
    <row r="6" spans="1:8" s="52" customFormat="1" x14ac:dyDescent="0.2">
      <c r="A6" s="53" t="s">
        <v>47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31</v>
      </c>
      <c r="F9" s="106"/>
      <c r="G9" s="107"/>
    </row>
    <row r="10" spans="1:8" s="52" customFormat="1" x14ac:dyDescent="0.2">
      <c r="A10" s="63" t="str">
        <f>Invoice!B9</f>
        <v>Valentijn Kunstnijverheid</v>
      </c>
      <c r="B10" s="64"/>
      <c r="C10" s="64"/>
      <c r="E10" s="65" t="str">
        <f>Invoice!F9</f>
        <v>Valentijn Kunstnijverheid</v>
      </c>
      <c r="F10" s="66"/>
      <c r="G10" s="67"/>
    </row>
    <row r="11" spans="1:8" s="52" customFormat="1" x14ac:dyDescent="0.2">
      <c r="A11" s="68" t="str">
        <f>Invoice!B10</f>
        <v>Waagpassage 126</v>
      </c>
      <c r="B11" s="69"/>
      <c r="C11" s="69"/>
      <c r="E11" s="70" t="str">
        <f>Invoice!F10</f>
        <v>Waagpassage 126</v>
      </c>
      <c r="F11" s="71"/>
      <c r="G11" s="72"/>
    </row>
    <row r="12" spans="1:8" s="52" customFormat="1" x14ac:dyDescent="0.2">
      <c r="A12" s="68" t="str">
        <f>Invoice!B11</f>
        <v>8232 DW Lelystad</v>
      </c>
      <c r="B12" s="69"/>
      <c r="C12" s="69"/>
      <c r="E12" s="70" t="str">
        <f>Invoice!F11</f>
        <v>8232 DW Lelystad</v>
      </c>
      <c r="F12" s="71"/>
      <c r="G12" s="72"/>
    </row>
    <row r="13" spans="1:8" s="52" customFormat="1" x14ac:dyDescent="0.2">
      <c r="A13" s="68" t="str">
        <f>Invoice!B12</f>
        <v>Netherlands</v>
      </c>
      <c r="B13" s="69"/>
      <c r="C13" s="69"/>
      <c r="E13" s="70" t="str">
        <f>Invoice!F12</f>
        <v>Netherlands</v>
      </c>
      <c r="F13" s="71"/>
      <c r="G13" s="72"/>
    </row>
    <row r="14" spans="1:8" s="52" customFormat="1" x14ac:dyDescent="0.2">
      <c r="A14" s="68">
        <f>Invoice!B13</f>
        <v>0</v>
      </c>
      <c r="B14" s="69"/>
      <c r="C14" s="69"/>
      <c r="D14" s="103">
        <f>VLOOKUP(F3,[1]Sheet1!$A$9:$F$7290,2,FALSE)</f>
        <v>33.520000000000003</v>
      </c>
      <c r="E14" s="70">
        <f>Invoice!F13</f>
        <v>0</v>
      </c>
      <c r="F14" s="71"/>
      <c r="G14" s="72"/>
    </row>
    <row r="15" spans="1:8" s="52" customFormat="1" ht="13.5" thickBot="1" x14ac:dyDescent="0.25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x14ac:dyDescent="0.2">
      <c r="A18" s="147" t="str">
        <f>Invoice!F20</f>
        <v>PVD plated surgical steel single flare plug with O-ring - 0g (8mm)</v>
      </c>
      <c r="B18" s="148" t="str">
        <f>Invoice!C20</f>
        <v>STPG0</v>
      </c>
      <c r="C18" s="149">
        <f>Invoice!B20</f>
        <v>2</v>
      </c>
      <c r="D18" s="150">
        <f>F18/$D$14</f>
        <v>1.2956443914081144</v>
      </c>
      <c r="E18" s="150">
        <f>G18/$D$14</f>
        <v>2.5912887828162288</v>
      </c>
      <c r="F18" s="151">
        <f>Invoice!G20</f>
        <v>43.43</v>
      </c>
      <c r="G18" s="152">
        <f>C18*F18</f>
        <v>86.86</v>
      </c>
    </row>
    <row r="19" spans="1:7" s="85" customFormat="1" x14ac:dyDescent="0.2">
      <c r="A19" s="147" t="str">
        <f>Invoice!F21</f>
        <v>Ultra Thin Silicone tunnel - 2g (6mm)</v>
      </c>
      <c r="B19" s="148" t="str">
        <f>Invoice!C21</f>
        <v>SIUT2</v>
      </c>
      <c r="C19" s="149">
        <f>Invoice!B21</f>
        <v>10</v>
      </c>
      <c r="D19" s="153">
        <f t="shared" ref="D19:E64" si="0">F19/$D$14</f>
        <v>0.46211217183770881</v>
      </c>
      <c r="E19" s="153">
        <f t="shared" si="0"/>
        <v>4.6211217183770881</v>
      </c>
      <c r="F19" s="154">
        <f>Invoice!G21</f>
        <v>15.49</v>
      </c>
      <c r="G19" s="155">
        <f t="shared" ref="G19:G64" si="1">C19*F19</f>
        <v>154.9</v>
      </c>
    </row>
    <row r="20" spans="1:7" s="85" customFormat="1" x14ac:dyDescent="0.2">
      <c r="A20" s="147" t="str">
        <f>Invoice!F22</f>
        <v>Ultra Thin Silicone tunnel - 0g (8mm)</v>
      </c>
      <c r="B20" s="148" t="str">
        <f>Invoice!C22</f>
        <v>SIUT0</v>
      </c>
      <c r="C20" s="149">
        <f>Invoice!B22</f>
        <v>10</v>
      </c>
      <c r="D20" s="153">
        <f t="shared" si="0"/>
        <v>0.48210023866348445</v>
      </c>
      <c r="E20" s="153">
        <f t="shared" si="0"/>
        <v>4.8210023866348442</v>
      </c>
      <c r="F20" s="154">
        <f>Invoice!G22</f>
        <v>16.16</v>
      </c>
      <c r="G20" s="155">
        <f t="shared" si="1"/>
        <v>161.6</v>
      </c>
    </row>
    <row r="21" spans="1:7" s="85" customFormat="1" x14ac:dyDescent="0.2">
      <c r="A21" s="147" t="str">
        <f>Invoice!F23</f>
        <v>Ultra Thin Silicone tunnel - 5/8" (16mm)</v>
      </c>
      <c r="B21" s="148" t="str">
        <f>Invoice!C23</f>
        <v>SIUT5/8</v>
      </c>
      <c r="C21" s="149">
        <f>Invoice!B23</f>
        <v>4</v>
      </c>
      <c r="D21" s="153">
        <f t="shared" si="0"/>
        <v>0.66288782816229108</v>
      </c>
      <c r="E21" s="153">
        <f t="shared" si="0"/>
        <v>2.6515513126491643</v>
      </c>
      <c r="F21" s="154">
        <f>Invoice!G23</f>
        <v>22.22</v>
      </c>
      <c r="G21" s="155">
        <f t="shared" si="1"/>
        <v>88.88</v>
      </c>
    </row>
    <row r="22" spans="1:7" s="85" customFormat="1" x14ac:dyDescent="0.2">
      <c r="A22" s="147" t="str">
        <f>Invoice!F24</f>
        <v>Silicone double-flared flesh tunnel plug - 2g (6mm)</v>
      </c>
      <c r="B22" s="148" t="str">
        <f>Invoice!C24</f>
        <v>FPSI2</v>
      </c>
      <c r="C22" s="149">
        <f>Invoice!B24</f>
        <v>10</v>
      </c>
      <c r="D22" s="153">
        <f t="shared" si="0"/>
        <v>0.42183770883054889</v>
      </c>
      <c r="E22" s="153">
        <f t="shared" si="0"/>
        <v>4.2183770883054894</v>
      </c>
      <c r="F22" s="154">
        <f>Invoice!G24</f>
        <v>14.14</v>
      </c>
      <c r="G22" s="155">
        <f t="shared" si="1"/>
        <v>141.4</v>
      </c>
    </row>
    <row r="23" spans="1:7" s="85" customFormat="1" x14ac:dyDescent="0.2">
      <c r="A23" s="147" t="str">
        <f>Invoice!F25</f>
        <v>Silicone double-flared flesh tunnel plug - 0g (8mm)</v>
      </c>
      <c r="B23" s="148" t="str">
        <f>Invoice!C25</f>
        <v>FPSI0</v>
      </c>
      <c r="C23" s="149">
        <f>Invoice!B25</f>
        <v>10</v>
      </c>
      <c r="D23" s="153">
        <f t="shared" si="0"/>
        <v>0.48210023866348445</v>
      </c>
      <c r="E23" s="153">
        <f t="shared" si="0"/>
        <v>4.8210023866348442</v>
      </c>
      <c r="F23" s="154">
        <f>Invoice!G25</f>
        <v>16.16</v>
      </c>
      <c r="G23" s="155">
        <f t="shared" si="1"/>
        <v>161.6</v>
      </c>
    </row>
    <row r="24" spans="1:7" s="85" customFormat="1" x14ac:dyDescent="0.2">
      <c r="A24" s="147" t="str">
        <f>Invoice!F26</f>
        <v>Silicone double-flared flesh tunnel plug - 5/8" (16mm)</v>
      </c>
      <c r="B24" s="148" t="str">
        <f>Invoice!C26</f>
        <v>FPSI5/8</v>
      </c>
      <c r="C24" s="149">
        <f>Invoice!B26</f>
        <v>4</v>
      </c>
      <c r="D24" s="153">
        <f t="shared" si="0"/>
        <v>0.66288782816229108</v>
      </c>
      <c r="E24" s="153">
        <f t="shared" si="0"/>
        <v>2.6515513126491643</v>
      </c>
      <c r="F24" s="154">
        <f>Invoice!G26</f>
        <v>22.22</v>
      </c>
      <c r="G24" s="155">
        <f t="shared" si="1"/>
        <v>88.88</v>
      </c>
    </row>
    <row r="25" spans="1:7" s="85" customFormat="1" ht="24" x14ac:dyDescent="0.2">
      <c r="A25" s="147" t="str">
        <f>Invoice!F27</f>
        <v>3mm multi-crystal ferido glued ball with resin cover and 16g (1.2mm) threading (sold per pcs)</v>
      </c>
      <c r="B25" s="148" t="str">
        <f>Invoice!C27</f>
        <v>MFR3</v>
      </c>
      <c r="C25" s="149">
        <f>Invoice!B27</f>
        <v>20</v>
      </c>
      <c r="D25" s="153">
        <f t="shared" si="0"/>
        <v>1.6974940334128876</v>
      </c>
      <c r="E25" s="153">
        <f t="shared" si="0"/>
        <v>33.949880668257755</v>
      </c>
      <c r="F25" s="154">
        <f>Invoice!G27</f>
        <v>56.9</v>
      </c>
      <c r="G25" s="155">
        <f t="shared" si="1"/>
        <v>1138</v>
      </c>
    </row>
    <row r="26" spans="1:7" s="85" customFormat="1" ht="24" x14ac:dyDescent="0.2">
      <c r="A26" s="147" t="str">
        <f>Invoice!F28</f>
        <v>3mm multi-crystal ferido glued ball with resin cover and 16g (1.2mm) threading (sold per pcs)</v>
      </c>
      <c r="B26" s="148" t="str">
        <f>Invoice!C28</f>
        <v>MFR3</v>
      </c>
      <c r="C26" s="149">
        <f>Invoice!B28</f>
        <v>20</v>
      </c>
      <c r="D26" s="153">
        <f t="shared" si="0"/>
        <v>1.6974940334128876</v>
      </c>
      <c r="E26" s="153">
        <f t="shared" si="0"/>
        <v>33.949880668257755</v>
      </c>
      <c r="F26" s="154">
        <f>Invoice!G28</f>
        <v>56.9</v>
      </c>
      <c r="G26" s="155">
        <f t="shared" si="1"/>
        <v>1138</v>
      </c>
    </row>
    <row r="27" spans="1:7" s="85" customFormat="1" ht="24" x14ac:dyDescent="0.2">
      <c r="A27" s="147" t="str">
        <f>Invoice!F29</f>
        <v>3mm multi-crystal ferido glued ball with resin cover and 16g (1.2mm) threading (sold per pcs)</v>
      </c>
      <c r="B27" s="148" t="str">
        <f>Invoice!C29</f>
        <v>MFR3</v>
      </c>
      <c r="C27" s="149">
        <f>Invoice!B29</f>
        <v>20</v>
      </c>
      <c r="D27" s="153">
        <f t="shared" si="0"/>
        <v>1.6974940334128876</v>
      </c>
      <c r="E27" s="153">
        <f t="shared" si="0"/>
        <v>33.949880668257755</v>
      </c>
      <c r="F27" s="154">
        <f>Invoice!G29</f>
        <v>56.9</v>
      </c>
      <c r="G27" s="155">
        <f t="shared" si="1"/>
        <v>1138</v>
      </c>
    </row>
    <row r="28" spans="1:7" s="85" customFormat="1" ht="24" x14ac:dyDescent="0.2">
      <c r="A28" s="147" t="str">
        <f>Invoice!F30</f>
        <v>3mm multi-crystal ferido glued ball with resin cover and 16g (1.2mm) threading (sold per pcs)</v>
      </c>
      <c r="B28" s="148" t="str">
        <f>Invoice!C30</f>
        <v>MFR3</v>
      </c>
      <c r="C28" s="149">
        <f>Invoice!B30</f>
        <v>20</v>
      </c>
      <c r="D28" s="153">
        <f t="shared" si="0"/>
        <v>1.6974940334128876</v>
      </c>
      <c r="E28" s="153">
        <f t="shared" si="0"/>
        <v>33.949880668257755</v>
      </c>
      <c r="F28" s="154">
        <f>Invoice!G30</f>
        <v>56.9</v>
      </c>
      <c r="G28" s="155">
        <f t="shared" si="1"/>
        <v>1138</v>
      </c>
    </row>
    <row r="29" spans="1:7" s="85" customFormat="1" ht="24" x14ac:dyDescent="0.2">
      <c r="A29" s="147" t="str">
        <f>Invoice!F31</f>
        <v>3mm multi-crystal ferido glued ball with resin cover and 16g (1.2mm) threading (sold per pcs)</v>
      </c>
      <c r="B29" s="148" t="str">
        <f>Invoice!C31</f>
        <v>MFR3</v>
      </c>
      <c r="C29" s="149">
        <f>Invoice!B31</f>
        <v>10</v>
      </c>
      <c r="D29" s="153">
        <f t="shared" si="0"/>
        <v>1.6974940334128876</v>
      </c>
      <c r="E29" s="153">
        <f t="shared" si="0"/>
        <v>16.974940334128878</v>
      </c>
      <c r="F29" s="154">
        <f>Invoice!G31</f>
        <v>56.9</v>
      </c>
      <c r="G29" s="155">
        <f t="shared" si="1"/>
        <v>569</v>
      </c>
    </row>
    <row r="30" spans="1:7" s="85" customFormat="1" ht="24" x14ac:dyDescent="0.2">
      <c r="A30" s="147" t="str">
        <f>Invoice!F32</f>
        <v>3mm multi-crystal ferido glued ball with resin cover and 16g (1.2mm) threading (sold per pcs)</v>
      </c>
      <c r="B30" s="148" t="str">
        <f>Invoice!C32</f>
        <v>MFR3</v>
      </c>
      <c r="C30" s="149">
        <f>Invoice!B32</f>
        <v>10</v>
      </c>
      <c r="D30" s="153">
        <f t="shared" si="0"/>
        <v>1.6974940334128876</v>
      </c>
      <c r="E30" s="153">
        <f t="shared" si="0"/>
        <v>16.974940334128878</v>
      </c>
      <c r="F30" s="154">
        <f>Invoice!G32</f>
        <v>56.9</v>
      </c>
      <c r="G30" s="155">
        <f t="shared" si="1"/>
        <v>569</v>
      </c>
    </row>
    <row r="31" spans="1:7" s="85" customFormat="1" ht="24" x14ac:dyDescent="0.2">
      <c r="A31" s="147" t="str">
        <f>Invoice!F33</f>
        <v>4mm multi-crystal ferido glued balls with resin cover and 16g (1.2mm) threading (sold per pcs)</v>
      </c>
      <c r="B31" s="148" t="str">
        <f>Invoice!C33</f>
        <v>MFR4S</v>
      </c>
      <c r="C31" s="149">
        <f>Invoice!B33</f>
        <v>30</v>
      </c>
      <c r="D31" s="153">
        <f t="shared" si="0"/>
        <v>1.6473747016706441</v>
      </c>
      <c r="E31" s="153">
        <f t="shared" si="0"/>
        <v>49.421241050119328</v>
      </c>
      <c r="F31" s="154">
        <f>Invoice!G33</f>
        <v>55.22</v>
      </c>
      <c r="G31" s="155">
        <f t="shared" si="1"/>
        <v>1656.6</v>
      </c>
    </row>
    <row r="32" spans="1:7" s="85" customFormat="1" ht="24" hidden="1" x14ac:dyDescent="0.2">
      <c r="A32" s="147" t="str">
        <f>Invoice!F34</f>
        <v>4mm multi-crystal ferido glued balls with resin cover and 16g (1.2mm) threading (sold per pcs)</v>
      </c>
      <c r="B32" s="148" t="str">
        <f>Invoice!C34</f>
        <v>MFR4S</v>
      </c>
      <c r="C32" s="149">
        <f>Invoice!B34</f>
        <v>0</v>
      </c>
      <c r="D32" s="153">
        <f t="shared" si="0"/>
        <v>1.6473747016706441</v>
      </c>
      <c r="E32" s="153">
        <f t="shared" si="0"/>
        <v>0</v>
      </c>
      <c r="F32" s="154">
        <f>Invoice!G34</f>
        <v>55.22</v>
      </c>
      <c r="G32" s="155">
        <f t="shared" si="1"/>
        <v>0</v>
      </c>
    </row>
    <row r="33" spans="1:7" s="85" customFormat="1" ht="24" x14ac:dyDescent="0.2">
      <c r="A33" s="147" t="str">
        <f>Invoice!F35</f>
        <v>4mm multi-crystal ferido glued balls with resin cover and 16g (1.2mm) threading (sold per pcs)</v>
      </c>
      <c r="B33" s="148" t="str">
        <f>Invoice!C35</f>
        <v>MFR4S</v>
      </c>
      <c r="C33" s="149">
        <f>Invoice!B35</f>
        <v>15</v>
      </c>
      <c r="D33" s="153">
        <f t="shared" si="0"/>
        <v>1.6473747016706441</v>
      </c>
      <c r="E33" s="153">
        <f t="shared" si="0"/>
        <v>24.710620525059664</v>
      </c>
      <c r="F33" s="154">
        <f>Invoice!G35</f>
        <v>55.22</v>
      </c>
      <c r="G33" s="155">
        <f t="shared" si="1"/>
        <v>828.3</v>
      </c>
    </row>
    <row r="34" spans="1:7" s="85" customFormat="1" ht="24" x14ac:dyDescent="0.2">
      <c r="A34" s="147" t="str">
        <f>Invoice!F36</f>
        <v>4mm multi-crystal ferido glued balls with resin cover and 16g (1.2mm) threading (sold per pcs)</v>
      </c>
      <c r="B34" s="148" t="str">
        <f>Invoice!C36</f>
        <v>MFR4S</v>
      </c>
      <c r="C34" s="149">
        <f>Invoice!B36</f>
        <v>15</v>
      </c>
      <c r="D34" s="153">
        <f t="shared" si="0"/>
        <v>1.6473747016706441</v>
      </c>
      <c r="E34" s="153">
        <f t="shared" si="0"/>
        <v>24.710620525059664</v>
      </c>
      <c r="F34" s="154">
        <f>Invoice!G36</f>
        <v>55.22</v>
      </c>
      <c r="G34" s="155">
        <f t="shared" si="1"/>
        <v>828.3</v>
      </c>
    </row>
    <row r="35" spans="1:7" s="85" customFormat="1" ht="24" x14ac:dyDescent="0.2">
      <c r="A35" s="147" t="str">
        <f>Invoice!F37</f>
        <v>4mm multi-crystal ferido glued balls with resin cover and 16g (1.2mm) threading (sold per pcs)</v>
      </c>
      <c r="B35" s="148" t="str">
        <f>Invoice!C37</f>
        <v>MFR4S</v>
      </c>
      <c r="C35" s="149">
        <f>Invoice!B37</f>
        <v>20</v>
      </c>
      <c r="D35" s="153">
        <f t="shared" si="0"/>
        <v>1.6473747016706441</v>
      </c>
      <c r="E35" s="153">
        <f t="shared" si="0"/>
        <v>32.947494033412887</v>
      </c>
      <c r="F35" s="154">
        <f>Invoice!G37</f>
        <v>55.22</v>
      </c>
      <c r="G35" s="155">
        <f t="shared" si="1"/>
        <v>1104.4000000000001</v>
      </c>
    </row>
    <row r="36" spans="1:7" s="85" customFormat="1" ht="24" x14ac:dyDescent="0.2">
      <c r="A36" s="147" t="str">
        <f>Invoice!F38</f>
        <v>4mm multi-crystal ferido glued balls with resin cover and 16g (1.2mm) threading (sold per pcs)</v>
      </c>
      <c r="B36" s="148" t="str">
        <f>Invoice!C38</f>
        <v>MFR4S</v>
      </c>
      <c r="C36" s="149">
        <f>Invoice!B38</f>
        <v>20</v>
      </c>
      <c r="D36" s="153">
        <f t="shared" si="0"/>
        <v>1.6473747016706441</v>
      </c>
      <c r="E36" s="153">
        <f t="shared" si="0"/>
        <v>32.947494033412887</v>
      </c>
      <c r="F36" s="154">
        <f>Invoice!G38</f>
        <v>55.22</v>
      </c>
      <c r="G36" s="155">
        <f t="shared" si="1"/>
        <v>1104.4000000000001</v>
      </c>
    </row>
    <row r="37" spans="1:7" s="85" customFormat="1" ht="24" x14ac:dyDescent="0.2">
      <c r="A37" s="147" t="str">
        <f>Invoice!F39</f>
        <v>4mm multi-crystal ferido glued balls with resin cover and 16g (1.2mm) threading (sold per pcs)</v>
      </c>
      <c r="B37" s="148" t="str">
        <f>Invoice!C39</f>
        <v>MFR4S</v>
      </c>
      <c r="C37" s="149">
        <f>Invoice!B39</f>
        <v>15</v>
      </c>
      <c r="D37" s="153">
        <f t="shared" si="0"/>
        <v>1.6473747016706441</v>
      </c>
      <c r="E37" s="153">
        <f t="shared" si="0"/>
        <v>24.710620525059664</v>
      </c>
      <c r="F37" s="154">
        <f>Invoice!G39</f>
        <v>55.22</v>
      </c>
      <c r="G37" s="155">
        <f t="shared" si="1"/>
        <v>828.3</v>
      </c>
    </row>
    <row r="38" spans="1:7" s="85" customFormat="1" ht="24" x14ac:dyDescent="0.2">
      <c r="A38" s="147" t="str">
        <f>Invoice!F40</f>
        <v>4mm multi-crystal ferido glued balls with resin cover and 14g (1.6mm) threading (sold per pcs)</v>
      </c>
      <c r="B38" s="148" t="str">
        <f>Invoice!C40</f>
        <v>MFR4</v>
      </c>
      <c r="C38" s="149">
        <f>Invoice!B40</f>
        <v>15</v>
      </c>
      <c r="D38" s="153">
        <f t="shared" si="0"/>
        <v>1.6473747016706441</v>
      </c>
      <c r="E38" s="153">
        <f t="shared" si="0"/>
        <v>24.710620525059664</v>
      </c>
      <c r="F38" s="154">
        <f>Invoice!G40</f>
        <v>55.22</v>
      </c>
      <c r="G38" s="155">
        <f t="shared" si="1"/>
        <v>828.3</v>
      </c>
    </row>
    <row r="39" spans="1:7" s="85" customFormat="1" ht="24" x14ac:dyDescent="0.2">
      <c r="A39" s="147" t="str">
        <f>Invoice!F41</f>
        <v>5mm multi-crystal ferido glued balls with resin cover and 14g (1.6mm) threading (sold per pcs)</v>
      </c>
      <c r="B39" s="148" t="str">
        <f>Invoice!C41</f>
        <v>MFR5</v>
      </c>
      <c r="C39" s="149">
        <f>Invoice!B41</f>
        <v>20</v>
      </c>
      <c r="D39" s="153">
        <f t="shared" si="0"/>
        <v>1.6473747016706441</v>
      </c>
      <c r="E39" s="153">
        <f t="shared" si="0"/>
        <v>32.947494033412887</v>
      </c>
      <c r="F39" s="154">
        <f>Invoice!G41</f>
        <v>55.22</v>
      </c>
      <c r="G39" s="155">
        <f t="shared" si="1"/>
        <v>1104.4000000000001</v>
      </c>
    </row>
    <row r="40" spans="1:7" s="85" customFormat="1" ht="24" x14ac:dyDescent="0.2">
      <c r="A40" s="147" t="str">
        <f>Invoice!F42</f>
        <v>5mm multi-crystal ferido glued balls with resin cover and 14g (1.6mm) threading (sold per pcs)</v>
      </c>
      <c r="B40" s="148" t="str">
        <f>Invoice!C42</f>
        <v>MFR5</v>
      </c>
      <c r="C40" s="149">
        <f>Invoice!B42</f>
        <v>15</v>
      </c>
      <c r="D40" s="153">
        <f t="shared" si="0"/>
        <v>1.6473747016706441</v>
      </c>
      <c r="E40" s="153">
        <f t="shared" si="0"/>
        <v>24.710620525059664</v>
      </c>
      <c r="F40" s="154">
        <f>Invoice!G42</f>
        <v>55.22</v>
      </c>
      <c r="G40" s="155">
        <f t="shared" si="1"/>
        <v>828.3</v>
      </c>
    </row>
    <row r="41" spans="1:7" s="85" customFormat="1" ht="24" x14ac:dyDescent="0.2">
      <c r="A41" s="147" t="str">
        <f>Invoice!F43</f>
        <v>5mm multi-crystal ferido glued balls with resin cover and 14g (1.6mm) threading (sold per pcs)</v>
      </c>
      <c r="B41" s="148" t="str">
        <f>Invoice!C43</f>
        <v>MFR5</v>
      </c>
      <c r="C41" s="149">
        <f>Invoice!B43</f>
        <v>15</v>
      </c>
      <c r="D41" s="153">
        <f t="shared" si="0"/>
        <v>1.6473747016706441</v>
      </c>
      <c r="E41" s="153">
        <f t="shared" si="0"/>
        <v>24.710620525059664</v>
      </c>
      <c r="F41" s="154">
        <f>Invoice!G43</f>
        <v>55.22</v>
      </c>
      <c r="G41" s="155">
        <f t="shared" si="1"/>
        <v>828.3</v>
      </c>
    </row>
    <row r="42" spans="1:7" s="85" customFormat="1" ht="24" x14ac:dyDescent="0.2">
      <c r="A42" s="147" t="str">
        <f>Invoice!F44</f>
        <v>5mm multi-crystal ferido glued balls with resin cover and 14g (1.6mm) threading (sold per pcs)</v>
      </c>
      <c r="B42" s="148" t="str">
        <f>Invoice!C44</f>
        <v>MFR5</v>
      </c>
      <c r="C42" s="149">
        <f>Invoice!B44</f>
        <v>15</v>
      </c>
      <c r="D42" s="153">
        <f t="shared" si="0"/>
        <v>1.6473747016706441</v>
      </c>
      <c r="E42" s="153">
        <f t="shared" si="0"/>
        <v>24.710620525059664</v>
      </c>
      <c r="F42" s="154">
        <f>Invoice!G44</f>
        <v>55.22</v>
      </c>
      <c r="G42" s="155">
        <f t="shared" si="1"/>
        <v>828.3</v>
      </c>
    </row>
    <row r="43" spans="1:7" s="85" customFormat="1" ht="24" x14ac:dyDescent="0.2">
      <c r="A43" s="147" t="str">
        <f>Invoice!F45</f>
        <v>5mm multi-crystal ferido glued balls with resin cover and 14g (1.6mm) threading (sold per pcs)</v>
      </c>
      <c r="B43" s="148" t="str">
        <f>Invoice!C45</f>
        <v>MFR5</v>
      </c>
      <c r="C43" s="149">
        <f>Invoice!B45</f>
        <v>15</v>
      </c>
      <c r="D43" s="153">
        <f t="shared" si="0"/>
        <v>1.6473747016706441</v>
      </c>
      <c r="E43" s="153">
        <f t="shared" si="0"/>
        <v>24.710620525059664</v>
      </c>
      <c r="F43" s="154">
        <f>Invoice!G45</f>
        <v>55.22</v>
      </c>
      <c r="G43" s="155">
        <f t="shared" si="1"/>
        <v>828.3</v>
      </c>
    </row>
    <row r="44" spans="1:7" s="85" customFormat="1" ht="24" x14ac:dyDescent="0.2">
      <c r="A44" s="147" t="str">
        <f>Invoice!F46</f>
        <v>5mm multi-crystal ferido glued balls with resin cover and 14g (1.6mm) threading (sold per pcs)</v>
      </c>
      <c r="B44" s="148" t="str">
        <f>Invoice!C46</f>
        <v>MFR5</v>
      </c>
      <c r="C44" s="149">
        <f>Invoice!B46</f>
        <v>20</v>
      </c>
      <c r="D44" s="153">
        <f t="shared" si="0"/>
        <v>1.6473747016706441</v>
      </c>
      <c r="E44" s="153">
        <f t="shared" si="0"/>
        <v>32.947494033412887</v>
      </c>
      <c r="F44" s="154">
        <f>Invoice!G46</f>
        <v>55.22</v>
      </c>
      <c r="G44" s="155">
        <f t="shared" si="1"/>
        <v>1104.4000000000001</v>
      </c>
    </row>
    <row r="45" spans="1:7" s="85" customFormat="1" ht="24" x14ac:dyDescent="0.2">
      <c r="A45" s="147" t="str">
        <f>Invoice!F47</f>
        <v>5mm multi-crystal ferido glued balls with resin cover and 14g (1.6mm) threading (sold per pcs)</v>
      </c>
      <c r="B45" s="148" t="str">
        <f>Invoice!C47</f>
        <v>MFR5</v>
      </c>
      <c r="C45" s="149">
        <f>Invoice!B47</f>
        <v>10</v>
      </c>
      <c r="D45" s="153">
        <f t="shared" si="0"/>
        <v>1.6473747016706441</v>
      </c>
      <c r="E45" s="153">
        <f t="shared" si="0"/>
        <v>16.473747016706444</v>
      </c>
      <c r="F45" s="154">
        <f>Invoice!G47</f>
        <v>55.22</v>
      </c>
      <c r="G45" s="155">
        <f t="shared" si="1"/>
        <v>552.20000000000005</v>
      </c>
    </row>
    <row r="46" spans="1:7" s="85" customFormat="1" ht="24" x14ac:dyDescent="0.2">
      <c r="A46" s="147" t="str">
        <f>Invoice!F48</f>
        <v>6mm multi-crystal ferido glued balls with resin cover and 14g (1.6mm) threading (sold per pcs)</v>
      </c>
      <c r="B46" s="148" t="str">
        <f>Invoice!C48</f>
        <v>MFR6</v>
      </c>
      <c r="C46" s="149">
        <f>Invoice!B48</f>
        <v>20</v>
      </c>
      <c r="D46" s="153">
        <f t="shared" si="0"/>
        <v>1.6473747016706441</v>
      </c>
      <c r="E46" s="153">
        <f t="shared" si="0"/>
        <v>32.947494033412887</v>
      </c>
      <c r="F46" s="154">
        <f>Invoice!G48</f>
        <v>55.22</v>
      </c>
      <c r="G46" s="155">
        <f t="shared" si="1"/>
        <v>1104.4000000000001</v>
      </c>
    </row>
    <row r="47" spans="1:7" s="85" customFormat="1" ht="24" x14ac:dyDescent="0.2">
      <c r="A47" s="147" t="str">
        <f>Invoice!F49</f>
        <v>6mm multi-crystal ferido glued balls with resin cover and 14g (1.6mm) threading (sold per pcs)</v>
      </c>
      <c r="B47" s="148" t="str">
        <f>Invoice!C49</f>
        <v>MFR6</v>
      </c>
      <c r="C47" s="149">
        <f>Invoice!B49</f>
        <v>10</v>
      </c>
      <c r="D47" s="153">
        <f t="shared" si="0"/>
        <v>1.6473747016706441</v>
      </c>
      <c r="E47" s="153">
        <f t="shared" si="0"/>
        <v>16.473747016706444</v>
      </c>
      <c r="F47" s="154">
        <f>Invoice!G49</f>
        <v>55.22</v>
      </c>
      <c r="G47" s="155">
        <f t="shared" si="1"/>
        <v>552.20000000000005</v>
      </c>
    </row>
    <row r="48" spans="1:7" s="85" customFormat="1" ht="24" x14ac:dyDescent="0.2">
      <c r="A48" s="147" t="str">
        <f>Invoice!F50</f>
        <v>6mm multi-crystal ferido glued balls with resin cover and 14g (1.6mm) threading (sold per pcs)</v>
      </c>
      <c r="B48" s="148" t="str">
        <f>Invoice!C50</f>
        <v>MFR6</v>
      </c>
      <c r="C48" s="149">
        <f>Invoice!B50</f>
        <v>10</v>
      </c>
      <c r="D48" s="153">
        <f t="shared" si="0"/>
        <v>1.6473747016706441</v>
      </c>
      <c r="E48" s="153">
        <f t="shared" si="0"/>
        <v>16.473747016706444</v>
      </c>
      <c r="F48" s="154">
        <f>Invoice!G50</f>
        <v>55.22</v>
      </c>
      <c r="G48" s="155">
        <f t="shared" si="1"/>
        <v>552.20000000000005</v>
      </c>
    </row>
    <row r="49" spans="1:7" s="85" customFormat="1" ht="24" x14ac:dyDescent="0.2">
      <c r="A49" s="147" t="str">
        <f>Invoice!F51</f>
        <v>6mm multi-crystal ferido glued balls with resin cover and 14g (1.6mm) threading (sold per pcs)</v>
      </c>
      <c r="B49" s="148" t="str">
        <f>Invoice!C51</f>
        <v>MFR6</v>
      </c>
      <c r="C49" s="149">
        <f>Invoice!B51</f>
        <v>10</v>
      </c>
      <c r="D49" s="153">
        <f t="shared" si="0"/>
        <v>1.6473747016706441</v>
      </c>
      <c r="E49" s="153">
        <f t="shared" si="0"/>
        <v>16.473747016706444</v>
      </c>
      <c r="F49" s="154">
        <f>Invoice!G51</f>
        <v>55.22</v>
      </c>
      <c r="G49" s="155">
        <f t="shared" si="1"/>
        <v>552.20000000000005</v>
      </c>
    </row>
    <row r="50" spans="1:7" s="85" customFormat="1" ht="24" x14ac:dyDescent="0.2">
      <c r="A50" s="147" t="str">
        <f>Invoice!F52</f>
        <v>6mm multi-crystal ferido glued balls with resin cover and 14g (1.6mm) threading (sold per pcs)</v>
      </c>
      <c r="B50" s="148" t="str">
        <f>Invoice!C52</f>
        <v>MFR6</v>
      </c>
      <c r="C50" s="149">
        <f>Invoice!B52</f>
        <v>10</v>
      </c>
      <c r="D50" s="153">
        <f t="shared" si="0"/>
        <v>1.6473747016706441</v>
      </c>
      <c r="E50" s="153">
        <f t="shared" si="0"/>
        <v>16.473747016706444</v>
      </c>
      <c r="F50" s="154">
        <f>Invoice!G52</f>
        <v>55.22</v>
      </c>
      <c r="G50" s="155">
        <f t="shared" si="1"/>
        <v>552.20000000000005</v>
      </c>
    </row>
    <row r="51" spans="1:7" s="85" customFormat="1" ht="24" x14ac:dyDescent="0.2">
      <c r="A51" s="147" t="str">
        <f>Invoice!F53</f>
        <v>6mm multi-crystal ferido glued balls with resin cover and 14g (1.6mm) threading (sold per pcs)</v>
      </c>
      <c r="B51" s="148" t="str">
        <f>Invoice!C53</f>
        <v>MFR6</v>
      </c>
      <c r="C51" s="149">
        <f>Invoice!B53</f>
        <v>10</v>
      </c>
      <c r="D51" s="153">
        <f t="shared" si="0"/>
        <v>1.6473747016706441</v>
      </c>
      <c r="E51" s="153">
        <f t="shared" si="0"/>
        <v>16.473747016706444</v>
      </c>
      <c r="F51" s="154">
        <f>Invoice!G53</f>
        <v>55.22</v>
      </c>
      <c r="G51" s="155">
        <f t="shared" si="1"/>
        <v>552.20000000000005</v>
      </c>
    </row>
    <row r="52" spans="1:7" s="85" customFormat="1" ht="24" x14ac:dyDescent="0.2">
      <c r="A52" s="147" t="str">
        <f>Invoice!F54</f>
        <v>6mm multi-crystal ferido glued balls with resin cover and 14g (1.6mm) threading (sold per pcs)</v>
      </c>
      <c r="B52" s="148" t="str">
        <f>Invoice!C54</f>
        <v>MFR6</v>
      </c>
      <c r="C52" s="149">
        <f>Invoice!B54</f>
        <v>10</v>
      </c>
      <c r="D52" s="153">
        <f t="shared" si="0"/>
        <v>1.6473747016706441</v>
      </c>
      <c r="E52" s="153">
        <f t="shared" si="0"/>
        <v>16.473747016706444</v>
      </c>
      <c r="F52" s="154">
        <f>Invoice!G54</f>
        <v>55.22</v>
      </c>
      <c r="G52" s="155">
        <f t="shared" si="1"/>
        <v>552.20000000000005</v>
      </c>
    </row>
    <row r="53" spans="1:7" s="85" customFormat="1" ht="36" x14ac:dyDescent="0.2">
      <c r="A53" s="147" t="str">
        <f>Invoice!F55</f>
        <v>Display box with 52 pcs. of 925 sterling silver "bend it yourself" nose studs, 22g (0.6mm) with 18k gold plating and 2mm round prong set clear CZ stones</v>
      </c>
      <c r="B53" s="148" t="str">
        <f>Invoice!C55</f>
        <v>18YZ2XC</v>
      </c>
      <c r="C53" s="149">
        <f>Invoice!B55</f>
        <v>3</v>
      </c>
      <c r="D53" s="153">
        <f t="shared" si="0"/>
        <v>28.073687350835318</v>
      </c>
      <c r="E53" s="153">
        <f t="shared" si="0"/>
        <v>84.221062052505957</v>
      </c>
      <c r="F53" s="154">
        <f>Invoice!G55</f>
        <v>941.03</v>
      </c>
      <c r="G53" s="155">
        <f t="shared" si="1"/>
        <v>2823.09</v>
      </c>
    </row>
    <row r="54" spans="1:7" s="85" customFormat="1" ht="36" x14ac:dyDescent="0.2">
      <c r="A54" s="147" t="str">
        <f>Invoice!F56</f>
        <v>Display box with 52 pcs of 925 sterling silver "bend it yourself" nose studs, 22g (0.6mm) with 2mm ball shaped top and real 18k gold plating</v>
      </c>
      <c r="B54" s="148" t="str">
        <f>Invoice!C56</f>
        <v>NYX18B2</v>
      </c>
      <c r="C54" s="149">
        <f>Invoice!B56</f>
        <v>2</v>
      </c>
      <c r="D54" s="153">
        <f t="shared" si="0"/>
        <v>30.142899761336512</v>
      </c>
      <c r="E54" s="153">
        <f t="shared" si="0"/>
        <v>60.285799522673024</v>
      </c>
      <c r="F54" s="154">
        <f>Invoice!G56</f>
        <v>1010.39</v>
      </c>
      <c r="G54" s="155">
        <f t="shared" si="1"/>
        <v>2020.78</v>
      </c>
    </row>
    <row r="55" spans="1:7" s="85" customFormat="1" ht="24" x14ac:dyDescent="0.2">
      <c r="A55" s="147" t="str">
        <f>Invoice!F57</f>
        <v>Box-16 pieces of 925 sterling silver nose bones, 22g (0.6mm) with 1.4mm red crystals cherries crystal &amp; enamel</v>
      </c>
      <c r="B55" s="148" t="str">
        <f>Invoice!C57</f>
        <v>NBCH16</v>
      </c>
      <c r="C55" s="149">
        <f>Invoice!B57</f>
        <v>2</v>
      </c>
      <c r="D55" s="153">
        <f t="shared" si="0"/>
        <v>8.2100238663484468</v>
      </c>
      <c r="E55" s="153">
        <f t="shared" si="0"/>
        <v>16.420047732696894</v>
      </c>
      <c r="F55" s="154">
        <f>Invoice!G57</f>
        <v>275.2</v>
      </c>
      <c r="G55" s="155">
        <f t="shared" si="1"/>
        <v>550.4</v>
      </c>
    </row>
    <row r="56" spans="1:7" s="85" customFormat="1" ht="36" x14ac:dyDescent="0.2">
      <c r="A56" s="147" t="str">
        <f>Invoice!F58</f>
        <v>Display box with 52 pcs. of 925 silver "bend it yourself" nose studs, 22g (0.6mm) with 2mm clear prong set crystal tops with 18k gold plating</v>
      </c>
      <c r="B56" s="148" t="str">
        <f>Invoice!C58</f>
        <v>18YP14XC</v>
      </c>
      <c r="C56" s="149">
        <f>Invoice!B58</f>
        <v>3</v>
      </c>
      <c r="D56" s="153">
        <f t="shared" si="0"/>
        <v>30.369928400954652</v>
      </c>
      <c r="E56" s="153">
        <f t="shared" si="0"/>
        <v>91.109785202863947</v>
      </c>
      <c r="F56" s="154">
        <f>Invoice!G58</f>
        <v>1018</v>
      </c>
      <c r="G56" s="155">
        <f t="shared" si="1"/>
        <v>3054</v>
      </c>
    </row>
    <row r="57" spans="1:7" s="85" customFormat="1" ht="24" x14ac:dyDescent="0.2">
      <c r="A57" s="147" t="str">
        <f>Invoice!F59</f>
        <v>Display box with 36 pcs. of "bend it yourselfsilver nose studs, 22g (0.6mm) with plain silver infinity symbol shaped tops</v>
      </c>
      <c r="B57" s="148" t="str">
        <f>Invoice!C59</f>
        <v>YXVFN36</v>
      </c>
      <c r="C57" s="149">
        <f>Invoice!B59</f>
        <v>2</v>
      </c>
      <c r="D57" s="153">
        <f t="shared" si="0"/>
        <v>10.174821002386635</v>
      </c>
      <c r="E57" s="153">
        <f t="shared" si="0"/>
        <v>20.349642004773269</v>
      </c>
      <c r="F57" s="154">
        <f>Invoice!G59</f>
        <v>341.06</v>
      </c>
      <c r="G57" s="155">
        <f t="shared" si="1"/>
        <v>682.12</v>
      </c>
    </row>
    <row r="58" spans="1:7" s="85" customFormat="1" ht="25.5" x14ac:dyDescent="0.2">
      <c r="A58" s="147" t="str">
        <f>Invoice!F60</f>
        <v>Box with 24 pcs. of sterling silver spiral nose rings, 22g (0.6mm) - outer diameter 8mm to 10mm</v>
      </c>
      <c r="B58" s="148" t="str">
        <f>Invoice!C60</f>
        <v>DNSM228</v>
      </c>
      <c r="C58" s="149">
        <f>Invoice!B60</f>
        <v>2</v>
      </c>
      <c r="D58" s="153">
        <f t="shared" si="0"/>
        <v>18.622016706443912</v>
      </c>
      <c r="E58" s="153">
        <f t="shared" si="0"/>
        <v>37.244033412887823</v>
      </c>
      <c r="F58" s="154">
        <f>Invoice!G60</f>
        <v>624.21</v>
      </c>
      <c r="G58" s="155">
        <f t="shared" si="1"/>
        <v>1248.42</v>
      </c>
    </row>
    <row r="59" spans="1:7" s="85" customFormat="1" ht="25.5" x14ac:dyDescent="0.2">
      <c r="A59" s="147" t="str">
        <f>Invoice!F61</f>
        <v>Box with 24 pcs. of sterling silver spiral nose rings, 20g (0.8mm) with 18k gold plating - outer diameter 8mm to 10mm</v>
      </c>
      <c r="B59" s="148" t="str">
        <f>Invoice!C61</f>
        <v>DNSM232</v>
      </c>
      <c r="C59" s="149">
        <f>Invoice!B61</f>
        <v>1</v>
      </c>
      <c r="D59" s="153">
        <f t="shared" si="0"/>
        <v>43.280131264916463</v>
      </c>
      <c r="E59" s="153">
        <f t="shared" si="0"/>
        <v>43.280131264916463</v>
      </c>
      <c r="F59" s="154">
        <f>Invoice!G61</f>
        <v>1450.75</v>
      </c>
      <c r="G59" s="155">
        <f t="shared" si="1"/>
        <v>1450.75</v>
      </c>
    </row>
    <row r="60" spans="1:7" s="85" customFormat="1" ht="36" x14ac:dyDescent="0.2">
      <c r="A60" s="147" t="str">
        <f>Invoice!F62</f>
        <v>Display box with 40 pcs. of sterling silver nose hoops, 20g (0.8mm) with a real 18k gold plating and a Balinese wire design and an outer diameter of 3/8"(10mm)</v>
      </c>
      <c r="B60" s="148" t="str">
        <f>Invoice!C62</f>
        <v>DNSM43</v>
      </c>
      <c r="C60" s="149">
        <f>Invoice!B62</f>
        <v>1</v>
      </c>
      <c r="D60" s="153">
        <f t="shared" si="0"/>
        <v>61.949880668257748</v>
      </c>
      <c r="E60" s="153">
        <f t="shared" si="0"/>
        <v>61.949880668257748</v>
      </c>
      <c r="F60" s="154">
        <f>Invoice!G62</f>
        <v>2076.56</v>
      </c>
      <c r="G60" s="155">
        <f t="shared" si="1"/>
        <v>2076.56</v>
      </c>
    </row>
    <row r="61" spans="1:7" s="85" customFormat="1" ht="25.5" x14ac:dyDescent="0.2">
      <c r="A61" s="147" t="str">
        <f>Invoice!F63</f>
        <v>Box with 24 pcs. of sterling silver spiral nose rings, 22g (0.6mm) with 18k gold plating - outer diameter 8mm to 10mm</v>
      </c>
      <c r="B61" s="148" t="str">
        <f>Invoice!C63</f>
        <v>DNSM229</v>
      </c>
      <c r="C61" s="149">
        <f>Invoice!B63</f>
        <v>1</v>
      </c>
      <c r="D61" s="153">
        <f t="shared" si="0"/>
        <v>33.82010739856802</v>
      </c>
      <c r="E61" s="153">
        <f t="shared" si="0"/>
        <v>33.82010739856802</v>
      </c>
      <c r="F61" s="154">
        <f>Invoice!G63</f>
        <v>1133.6500000000001</v>
      </c>
      <c r="G61" s="155">
        <f t="shared" si="1"/>
        <v>1133.6500000000001</v>
      </c>
    </row>
    <row r="62" spans="1:7" s="85" customFormat="1" x14ac:dyDescent="0.2">
      <c r="A62" s="147" t="str">
        <f>Invoice!F64</f>
        <v>Stainless steel double ribbed spinner ring</v>
      </c>
      <c r="B62" s="148" t="str">
        <f>Invoice!C64</f>
        <v>SR249</v>
      </c>
      <c r="C62" s="149">
        <f>Invoice!B64</f>
        <v>2</v>
      </c>
      <c r="D62" s="153">
        <f t="shared" si="0"/>
        <v>1.964797136038186</v>
      </c>
      <c r="E62" s="153">
        <f t="shared" si="0"/>
        <v>3.9295942720763719</v>
      </c>
      <c r="F62" s="154">
        <f>Invoice!G64</f>
        <v>65.86</v>
      </c>
      <c r="G62" s="155">
        <f t="shared" si="1"/>
        <v>131.72</v>
      </c>
    </row>
    <row r="63" spans="1:7" s="85" customFormat="1" x14ac:dyDescent="0.2">
      <c r="A63" s="147" t="str">
        <f>Invoice!F65</f>
        <v>Stainless steel double ribbed spinner ring</v>
      </c>
      <c r="B63" s="148" t="str">
        <f>Invoice!C65</f>
        <v>SR249</v>
      </c>
      <c r="C63" s="149">
        <f>Invoice!B65</f>
        <v>2</v>
      </c>
      <c r="D63" s="153">
        <f t="shared" si="0"/>
        <v>1.9498806682577563</v>
      </c>
      <c r="E63" s="153">
        <f t="shared" si="0"/>
        <v>3.8997613365155126</v>
      </c>
      <c r="F63" s="154">
        <f>Invoice!G65</f>
        <v>65.36</v>
      </c>
      <c r="G63" s="155">
        <f t="shared" si="1"/>
        <v>130.72</v>
      </c>
    </row>
    <row r="64" spans="1:7" s="85" customFormat="1" x14ac:dyDescent="0.2">
      <c r="A64" s="147" t="str">
        <f>Invoice!F66</f>
        <v>Stainless steel double ribbed spinner ring</v>
      </c>
      <c r="B64" s="148" t="str">
        <f>Invoice!C66</f>
        <v>SR249</v>
      </c>
      <c r="C64" s="149">
        <f>Invoice!B66</f>
        <v>4</v>
      </c>
      <c r="D64" s="153">
        <f t="shared" si="0"/>
        <v>1.9498806682577563</v>
      </c>
      <c r="E64" s="153">
        <f t="shared" si="0"/>
        <v>7.7995226730310252</v>
      </c>
      <c r="F64" s="154">
        <f>Invoice!G66</f>
        <v>65.36</v>
      </c>
      <c r="G64" s="155">
        <f t="shared" si="1"/>
        <v>261.44</v>
      </c>
    </row>
    <row r="65" spans="1:7" s="85" customFormat="1" x14ac:dyDescent="0.2">
      <c r="A65" s="147" t="str">
        <f>Invoice!F67</f>
        <v>Stainless steel double ribbed spinner ring</v>
      </c>
      <c r="B65" s="148" t="str">
        <f>Invoice!C67</f>
        <v>SR249</v>
      </c>
      <c r="C65" s="149">
        <f>Invoice!B67</f>
        <v>7</v>
      </c>
      <c r="D65" s="153">
        <f t="shared" ref="D65:D128" si="2">F65/$D$14</f>
        <v>1.9498806682577563</v>
      </c>
      <c r="E65" s="153">
        <f t="shared" ref="E65:E128" si="3">G65/$D$14</f>
        <v>13.649164677804293</v>
      </c>
      <c r="F65" s="154">
        <f>Invoice!G67</f>
        <v>65.36</v>
      </c>
      <c r="G65" s="155">
        <f t="shared" ref="G65:G128" si="4">C65*F65</f>
        <v>457.52</v>
      </c>
    </row>
    <row r="66" spans="1:7" s="85" customFormat="1" x14ac:dyDescent="0.2">
      <c r="A66" s="147" t="str">
        <f>Invoice!F68</f>
        <v>Stainless steel double ribbed spinner ring</v>
      </c>
      <c r="B66" s="148" t="str">
        <f>Invoice!C68</f>
        <v>SR249</v>
      </c>
      <c r="C66" s="149">
        <f>Invoice!B68</f>
        <v>3</v>
      </c>
      <c r="D66" s="153">
        <f t="shared" si="2"/>
        <v>1.9498806682577563</v>
      </c>
      <c r="E66" s="153">
        <f t="shared" si="3"/>
        <v>5.8496420047732682</v>
      </c>
      <c r="F66" s="154">
        <f>Invoice!G68</f>
        <v>65.36</v>
      </c>
      <c r="G66" s="155">
        <f t="shared" si="4"/>
        <v>196.07999999999998</v>
      </c>
    </row>
    <row r="67" spans="1:7" s="85" customFormat="1" x14ac:dyDescent="0.2">
      <c r="A67" s="147" t="str">
        <f>Invoice!F69</f>
        <v>Stainless steel double ribbed spinner ring</v>
      </c>
      <c r="B67" s="148" t="str">
        <f>Invoice!C69</f>
        <v>SR249</v>
      </c>
      <c r="C67" s="149">
        <f>Invoice!B69</f>
        <v>3</v>
      </c>
      <c r="D67" s="153">
        <f t="shared" si="2"/>
        <v>1.9498806682577563</v>
      </c>
      <c r="E67" s="153">
        <f t="shared" si="3"/>
        <v>5.8496420047732682</v>
      </c>
      <c r="F67" s="154">
        <f>Invoice!G69</f>
        <v>65.36</v>
      </c>
      <c r="G67" s="155">
        <f t="shared" si="4"/>
        <v>196.07999999999998</v>
      </c>
    </row>
    <row r="68" spans="1:7" s="85" customFormat="1" x14ac:dyDescent="0.2">
      <c r="A68" s="147" t="str">
        <f>Invoice!F70</f>
        <v>Stainless steel double ribbed spinner ring</v>
      </c>
      <c r="B68" s="148" t="str">
        <f>Invoice!C70</f>
        <v>SR249</v>
      </c>
      <c r="C68" s="149">
        <f>Invoice!B70</f>
        <v>3</v>
      </c>
      <c r="D68" s="153">
        <f t="shared" si="2"/>
        <v>1.9498806682577563</v>
      </c>
      <c r="E68" s="153">
        <f t="shared" si="3"/>
        <v>5.8496420047732682</v>
      </c>
      <c r="F68" s="154">
        <f>Invoice!G70</f>
        <v>65.36</v>
      </c>
      <c r="G68" s="155">
        <f t="shared" si="4"/>
        <v>196.07999999999998</v>
      </c>
    </row>
    <row r="69" spans="1:7" s="85" customFormat="1" x14ac:dyDescent="0.2">
      <c r="A69" s="147" t="str">
        <f>Invoice!F71</f>
        <v>Stainless steel double ribbed spinner ring</v>
      </c>
      <c r="B69" s="148" t="str">
        <f>Invoice!C71</f>
        <v>SR249</v>
      </c>
      <c r="C69" s="149">
        <f>Invoice!B71</f>
        <v>3</v>
      </c>
      <c r="D69" s="153">
        <f t="shared" si="2"/>
        <v>1.9498806682577563</v>
      </c>
      <c r="E69" s="153">
        <f t="shared" si="3"/>
        <v>5.8496420047732682</v>
      </c>
      <c r="F69" s="154">
        <f>Invoice!G71</f>
        <v>65.36</v>
      </c>
      <c r="G69" s="155">
        <f t="shared" si="4"/>
        <v>196.07999999999998</v>
      </c>
    </row>
    <row r="70" spans="1:7" s="85" customFormat="1" x14ac:dyDescent="0.2">
      <c r="A70" s="147" t="str">
        <f>Invoice!F72</f>
        <v>Stainless steel double ribbed spinner ring</v>
      </c>
      <c r="B70" s="148" t="str">
        <f>Invoice!C72</f>
        <v>SR249</v>
      </c>
      <c r="C70" s="149">
        <f>Invoice!B72</f>
        <v>3</v>
      </c>
      <c r="D70" s="153">
        <f t="shared" si="2"/>
        <v>1.9498806682577563</v>
      </c>
      <c r="E70" s="153">
        <f t="shared" si="3"/>
        <v>5.8496420047732682</v>
      </c>
      <c r="F70" s="154">
        <f>Invoice!G72</f>
        <v>65.36</v>
      </c>
      <c r="G70" s="155">
        <f t="shared" si="4"/>
        <v>196.07999999999998</v>
      </c>
    </row>
    <row r="71" spans="1:7" s="85" customFormat="1" x14ac:dyDescent="0.2">
      <c r="A71" s="147" t="str">
        <f>Invoice!F73</f>
        <v>Stainless steel ring with embedded chain inlay</v>
      </c>
      <c r="B71" s="148" t="str">
        <f>Invoice!C73</f>
        <v>SR246</v>
      </c>
      <c r="C71" s="149">
        <f>Invoice!B73</f>
        <v>2</v>
      </c>
      <c r="D71" s="153">
        <f t="shared" si="2"/>
        <v>3.0128281622911692</v>
      </c>
      <c r="E71" s="153">
        <f t="shared" si="3"/>
        <v>6.0256563245823385</v>
      </c>
      <c r="F71" s="154">
        <f>Invoice!G73</f>
        <v>100.99</v>
      </c>
      <c r="G71" s="155">
        <f t="shared" si="4"/>
        <v>201.98</v>
      </c>
    </row>
    <row r="72" spans="1:7" s="85" customFormat="1" x14ac:dyDescent="0.2">
      <c r="A72" s="147" t="str">
        <f>Invoice!F74</f>
        <v>Stainless steel ring with embedded chain inlay</v>
      </c>
      <c r="B72" s="148" t="str">
        <f>Invoice!C74</f>
        <v>SR246</v>
      </c>
      <c r="C72" s="149">
        <f>Invoice!B74</f>
        <v>4</v>
      </c>
      <c r="D72" s="153">
        <f t="shared" si="2"/>
        <v>3.0128281622911692</v>
      </c>
      <c r="E72" s="153">
        <f t="shared" si="3"/>
        <v>12.051312649164677</v>
      </c>
      <c r="F72" s="154">
        <f>Invoice!G74</f>
        <v>100.99</v>
      </c>
      <c r="G72" s="155">
        <f t="shared" si="4"/>
        <v>403.96</v>
      </c>
    </row>
    <row r="73" spans="1:7" s="85" customFormat="1" x14ac:dyDescent="0.2">
      <c r="A73" s="147" t="str">
        <f>Invoice!F75</f>
        <v>Stainless steel ring with embedded chain inlay</v>
      </c>
      <c r="B73" s="148" t="str">
        <f>Invoice!C75</f>
        <v>SR246</v>
      </c>
      <c r="C73" s="149">
        <f>Invoice!B75</f>
        <v>8</v>
      </c>
      <c r="D73" s="153">
        <f t="shared" si="2"/>
        <v>3.0128281622911692</v>
      </c>
      <c r="E73" s="153">
        <f t="shared" si="3"/>
        <v>24.102625298329354</v>
      </c>
      <c r="F73" s="154">
        <f>Invoice!G75</f>
        <v>100.99</v>
      </c>
      <c r="G73" s="155">
        <f t="shared" si="4"/>
        <v>807.92</v>
      </c>
    </row>
    <row r="74" spans="1:7" s="85" customFormat="1" x14ac:dyDescent="0.2">
      <c r="A74" s="147" t="str">
        <f>Invoice!F76</f>
        <v>Stainless steel ring with embedded chain inlay</v>
      </c>
      <c r="B74" s="148" t="str">
        <f>Invoice!C76</f>
        <v>SR246</v>
      </c>
      <c r="C74" s="149">
        <f>Invoice!B76</f>
        <v>6</v>
      </c>
      <c r="D74" s="153">
        <f t="shared" si="2"/>
        <v>3.0128281622911692</v>
      </c>
      <c r="E74" s="153">
        <f t="shared" si="3"/>
        <v>18.076968973747015</v>
      </c>
      <c r="F74" s="154">
        <f>Invoice!G76</f>
        <v>100.99</v>
      </c>
      <c r="G74" s="155">
        <f t="shared" si="4"/>
        <v>605.93999999999994</v>
      </c>
    </row>
    <row r="75" spans="1:7" s="85" customFormat="1" x14ac:dyDescent="0.2">
      <c r="A75" s="147" t="str">
        <f>Invoice!F77</f>
        <v>Stainless steel ring with embedded chain inlay</v>
      </c>
      <c r="B75" s="148" t="str">
        <f>Invoice!C77</f>
        <v>SR246</v>
      </c>
      <c r="C75" s="149">
        <f>Invoice!B77</f>
        <v>2</v>
      </c>
      <c r="D75" s="153">
        <f t="shared" si="2"/>
        <v>3.0128281622911692</v>
      </c>
      <c r="E75" s="153">
        <f t="shared" si="3"/>
        <v>6.0256563245823385</v>
      </c>
      <c r="F75" s="154">
        <f>Invoice!G77</f>
        <v>100.99</v>
      </c>
      <c r="G75" s="155">
        <f t="shared" si="4"/>
        <v>201.98</v>
      </c>
    </row>
    <row r="76" spans="1:7" s="85" customFormat="1" x14ac:dyDescent="0.2">
      <c r="A76" s="147" t="str">
        <f>Invoice!F78</f>
        <v>Stainless steel ring with lined sides</v>
      </c>
      <c r="B76" s="148" t="str">
        <f>Invoice!C78</f>
        <v>SR162</v>
      </c>
      <c r="C76" s="149">
        <f>Invoice!B78</f>
        <v>3</v>
      </c>
      <c r="D76" s="153">
        <f t="shared" si="2"/>
        <v>1.1789976133651552</v>
      </c>
      <c r="E76" s="153">
        <f t="shared" si="3"/>
        <v>3.5369928400954653</v>
      </c>
      <c r="F76" s="154">
        <f>Invoice!G78</f>
        <v>39.520000000000003</v>
      </c>
      <c r="G76" s="155">
        <f t="shared" si="4"/>
        <v>118.56</v>
      </c>
    </row>
    <row r="77" spans="1:7" s="85" customFormat="1" x14ac:dyDescent="0.2">
      <c r="A77" s="147" t="str">
        <f>Invoice!F79</f>
        <v>Stainless steel ring with lined sides</v>
      </c>
      <c r="B77" s="148" t="str">
        <f>Invoice!C79</f>
        <v>SR162</v>
      </c>
      <c r="C77" s="149">
        <f>Invoice!B79</f>
        <v>5</v>
      </c>
      <c r="D77" s="153">
        <f t="shared" si="2"/>
        <v>1.1789976133651552</v>
      </c>
      <c r="E77" s="153">
        <f t="shared" si="3"/>
        <v>5.8949880668257757</v>
      </c>
      <c r="F77" s="154">
        <f>Invoice!G79</f>
        <v>39.520000000000003</v>
      </c>
      <c r="G77" s="155">
        <f t="shared" si="4"/>
        <v>197.60000000000002</v>
      </c>
    </row>
    <row r="78" spans="1:7" s="85" customFormat="1" x14ac:dyDescent="0.2">
      <c r="A78" s="147" t="str">
        <f>Invoice!F80</f>
        <v>Stainless steel spinner ring with wave design</v>
      </c>
      <c r="B78" s="148" t="str">
        <f>Invoice!C80</f>
        <v>SR154</v>
      </c>
      <c r="C78" s="149">
        <f>Invoice!B80</f>
        <v>6</v>
      </c>
      <c r="D78" s="153">
        <f t="shared" si="2"/>
        <v>1.964797136038186</v>
      </c>
      <c r="E78" s="153">
        <f t="shared" si="3"/>
        <v>11.788782816229116</v>
      </c>
      <c r="F78" s="154">
        <f>Invoice!G80</f>
        <v>65.86</v>
      </c>
      <c r="G78" s="155">
        <f t="shared" si="4"/>
        <v>395.15999999999997</v>
      </c>
    </row>
    <row r="79" spans="1:7" s="85" customFormat="1" x14ac:dyDescent="0.2">
      <c r="A79" s="147" t="str">
        <f>Invoice!F81</f>
        <v>Stainless steel spinner ring with wave design</v>
      </c>
      <c r="B79" s="148" t="str">
        <f>Invoice!C81</f>
        <v>SR154</v>
      </c>
      <c r="C79" s="149">
        <f>Invoice!B81</f>
        <v>3</v>
      </c>
      <c r="D79" s="153">
        <f t="shared" si="2"/>
        <v>1.964797136038186</v>
      </c>
      <c r="E79" s="153">
        <f t="shared" si="3"/>
        <v>5.8943914081145579</v>
      </c>
      <c r="F79" s="154">
        <f>Invoice!G81</f>
        <v>65.86</v>
      </c>
      <c r="G79" s="155">
        <f t="shared" si="4"/>
        <v>197.57999999999998</v>
      </c>
    </row>
    <row r="80" spans="1:7" s="85" customFormat="1" x14ac:dyDescent="0.2">
      <c r="A80" s="147" t="str">
        <f>Invoice!F82</f>
        <v>Stainless steel spinner ring with wave design</v>
      </c>
      <c r="B80" s="148" t="str">
        <f>Invoice!C82</f>
        <v>SR154</v>
      </c>
      <c r="C80" s="149">
        <f>Invoice!B82</f>
        <v>3</v>
      </c>
      <c r="D80" s="153">
        <f t="shared" si="2"/>
        <v>1.964797136038186</v>
      </c>
      <c r="E80" s="153">
        <f t="shared" si="3"/>
        <v>5.8943914081145579</v>
      </c>
      <c r="F80" s="154">
        <f>Invoice!G82</f>
        <v>65.86</v>
      </c>
      <c r="G80" s="155">
        <f t="shared" si="4"/>
        <v>197.57999999999998</v>
      </c>
    </row>
    <row r="81" spans="1:7" s="85" customFormat="1" x14ac:dyDescent="0.2">
      <c r="A81" s="147" t="str">
        <f>Invoice!F83</f>
        <v>Stainless steel spinner ring with wave design</v>
      </c>
      <c r="B81" s="148" t="str">
        <f>Invoice!C83</f>
        <v>SR154</v>
      </c>
      <c r="C81" s="149">
        <f>Invoice!B83</f>
        <v>2</v>
      </c>
      <c r="D81" s="153">
        <f t="shared" si="2"/>
        <v>1.964797136038186</v>
      </c>
      <c r="E81" s="153">
        <f t="shared" si="3"/>
        <v>3.9295942720763719</v>
      </c>
      <c r="F81" s="154">
        <f>Invoice!G83</f>
        <v>65.86</v>
      </c>
      <c r="G81" s="155">
        <f t="shared" si="4"/>
        <v>131.72</v>
      </c>
    </row>
    <row r="82" spans="1:7" s="85" customFormat="1" x14ac:dyDescent="0.2">
      <c r="A82" s="147" t="str">
        <f>Invoice!F84</f>
        <v>Stainless steel ring with 4 lines -high polish (flat surface)</v>
      </c>
      <c r="B82" s="148" t="str">
        <f>Invoice!C84</f>
        <v>SR309</v>
      </c>
      <c r="C82" s="149">
        <f>Invoice!B84</f>
        <v>3</v>
      </c>
      <c r="D82" s="153">
        <f t="shared" si="2"/>
        <v>1.2595465393794747</v>
      </c>
      <c r="E82" s="153">
        <f t="shared" si="3"/>
        <v>3.7786396181384245</v>
      </c>
      <c r="F82" s="154">
        <f>Invoice!G84</f>
        <v>42.22</v>
      </c>
      <c r="G82" s="155">
        <f t="shared" si="4"/>
        <v>126.66</v>
      </c>
    </row>
    <row r="83" spans="1:7" s="85" customFormat="1" x14ac:dyDescent="0.2">
      <c r="A83" s="147" t="str">
        <f>Invoice!F85</f>
        <v>Stainless steel ring with 4 lines -high polish (flat surface)</v>
      </c>
      <c r="B83" s="148" t="str">
        <f>Invoice!C85</f>
        <v>SR309</v>
      </c>
      <c r="C83" s="149">
        <f>Invoice!B85</f>
        <v>4</v>
      </c>
      <c r="D83" s="153">
        <f t="shared" si="2"/>
        <v>1.2595465393794747</v>
      </c>
      <c r="E83" s="153">
        <f t="shared" si="3"/>
        <v>5.0381861575178988</v>
      </c>
      <c r="F83" s="154">
        <f>Invoice!G85</f>
        <v>42.22</v>
      </c>
      <c r="G83" s="155">
        <f t="shared" si="4"/>
        <v>168.88</v>
      </c>
    </row>
    <row r="84" spans="1:7" s="85" customFormat="1" x14ac:dyDescent="0.2">
      <c r="A84" s="147" t="str">
        <f>Invoice!F86</f>
        <v>Stainless steel ring with 4 lines -high polish (flat surface)</v>
      </c>
      <c r="B84" s="148" t="str">
        <f>Invoice!C86</f>
        <v>SR309</v>
      </c>
      <c r="C84" s="149">
        <f>Invoice!B86</f>
        <v>4</v>
      </c>
      <c r="D84" s="153">
        <f t="shared" si="2"/>
        <v>1.2595465393794747</v>
      </c>
      <c r="E84" s="153">
        <f t="shared" si="3"/>
        <v>5.0381861575178988</v>
      </c>
      <c r="F84" s="154">
        <f>Invoice!G86</f>
        <v>42.22</v>
      </c>
      <c r="G84" s="155">
        <f t="shared" si="4"/>
        <v>168.88</v>
      </c>
    </row>
    <row r="85" spans="1:7" s="85" customFormat="1" x14ac:dyDescent="0.2">
      <c r="A85" s="147" t="str">
        <f>Invoice!F87</f>
        <v>Stainless steel ring with 4 lines -high polish (flat surface)</v>
      </c>
      <c r="B85" s="148" t="str">
        <f>Invoice!C87</f>
        <v>SR309</v>
      </c>
      <c r="C85" s="149">
        <f>Invoice!B87</f>
        <v>4</v>
      </c>
      <c r="D85" s="153">
        <f t="shared" si="2"/>
        <v>1.2595465393794747</v>
      </c>
      <c r="E85" s="153">
        <f t="shared" si="3"/>
        <v>5.0381861575178988</v>
      </c>
      <c r="F85" s="154">
        <f>Invoice!G87</f>
        <v>42.22</v>
      </c>
      <c r="G85" s="155">
        <f t="shared" si="4"/>
        <v>168.88</v>
      </c>
    </row>
    <row r="86" spans="1:7" s="85" customFormat="1" x14ac:dyDescent="0.2">
      <c r="A86" s="147" t="str">
        <f>Invoice!F88</f>
        <v>Stainless steel ring with 4 lines -high polish (flat surface)</v>
      </c>
      <c r="B86" s="148" t="str">
        <f>Invoice!C88</f>
        <v>SR309</v>
      </c>
      <c r="C86" s="149">
        <f>Invoice!B88</f>
        <v>2</v>
      </c>
      <c r="D86" s="153">
        <f t="shared" si="2"/>
        <v>1.2595465393794747</v>
      </c>
      <c r="E86" s="153">
        <f t="shared" si="3"/>
        <v>2.5190930787589494</v>
      </c>
      <c r="F86" s="154">
        <f>Invoice!G88</f>
        <v>42.22</v>
      </c>
      <c r="G86" s="155">
        <f t="shared" si="4"/>
        <v>84.44</v>
      </c>
    </row>
    <row r="87" spans="1:7" s="85" customFormat="1" x14ac:dyDescent="0.2">
      <c r="A87" s="147" t="str">
        <f>Invoice!F89</f>
        <v>Stainless steel ring with 4 lines -high polish (flat surface)</v>
      </c>
      <c r="B87" s="148" t="str">
        <f>Invoice!C89</f>
        <v>SR309</v>
      </c>
      <c r="C87" s="149">
        <f>Invoice!B89</f>
        <v>2</v>
      </c>
      <c r="D87" s="153">
        <f t="shared" si="2"/>
        <v>1.2595465393794747</v>
      </c>
      <c r="E87" s="153">
        <f t="shared" si="3"/>
        <v>2.5190930787589494</v>
      </c>
      <c r="F87" s="154">
        <f>Invoice!G89</f>
        <v>42.22</v>
      </c>
      <c r="G87" s="155">
        <f t="shared" si="4"/>
        <v>84.44</v>
      </c>
    </row>
    <row r="88" spans="1:7" s="85" customFormat="1" x14ac:dyDescent="0.2">
      <c r="A88" s="147" t="str">
        <f>Invoice!F90</f>
        <v>Stainless steel ring with 4 lines -high polish (flat surface)</v>
      </c>
      <c r="B88" s="148" t="str">
        <f>Invoice!C90</f>
        <v>SR309</v>
      </c>
      <c r="C88" s="149">
        <f>Invoice!B90</f>
        <v>2</v>
      </c>
      <c r="D88" s="153">
        <f t="shared" si="2"/>
        <v>1.2595465393794747</v>
      </c>
      <c r="E88" s="153">
        <f t="shared" si="3"/>
        <v>2.5190930787589494</v>
      </c>
      <c r="F88" s="154">
        <f>Invoice!G90</f>
        <v>42.22</v>
      </c>
      <c r="G88" s="155">
        <f t="shared" si="4"/>
        <v>84.44</v>
      </c>
    </row>
    <row r="89" spans="1:7" s="85" customFormat="1" ht="24" x14ac:dyDescent="0.2">
      <c r="A89" s="147" t="str">
        <f>Invoice!F91</f>
        <v>Black stainless steel engravable 3-ribbed ring (matte with high-polish central band)</v>
      </c>
      <c r="B89" s="148" t="str">
        <f>Invoice!C91</f>
        <v>SRB20</v>
      </c>
      <c r="C89" s="149">
        <f>Invoice!B91</f>
        <v>2</v>
      </c>
      <c r="D89" s="153">
        <f t="shared" si="2"/>
        <v>1.9045346062052506</v>
      </c>
      <c r="E89" s="153">
        <f t="shared" si="3"/>
        <v>3.8090692124105012</v>
      </c>
      <c r="F89" s="154">
        <f>Invoice!G91</f>
        <v>63.84</v>
      </c>
      <c r="G89" s="155">
        <f t="shared" si="4"/>
        <v>127.68</v>
      </c>
    </row>
    <row r="90" spans="1:7" s="85" customFormat="1" ht="24" x14ac:dyDescent="0.2">
      <c r="A90" s="147" t="str">
        <f>Invoice!F92</f>
        <v>Black stainless steel engravable 3-ribbed ring (matte with high-polish central band)</v>
      </c>
      <c r="B90" s="148" t="str">
        <f>Invoice!C92</f>
        <v>SRB20</v>
      </c>
      <c r="C90" s="149">
        <f>Invoice!B92</f>
        <v>4</v>
      </c>
      <c r="D90" s="153">
        <f t="shared" si="2"/>
        <v>1.9045346062052506</v>
      </c>
      <c r="E90" s="153">
        <f t="shared" si="3"/>
        <v>7.6181384248210025</v>
      </c>
      <c r="F90" s="154">
        <f>Invoice!G92</f>
        <v>63.84</v>
      </c>
      <c r="G90" s="155">
        <f t="shared" si="4"/>
        <v>255.36</v>
      </c>
    </row>
    <row r="91" spans="1:7" s="85" customFormat="1" ht="24" x14ac:dyDescent="0.2">
      <c r="A91" s="147" t="str">
        <f>Invoice!F93</f>
        <v>Black stainless steel engravable 3-ribbed ring (matte with high-polish central band)</v>
      </c>
      <c r="B91" s="148" t="str">
        <f>Invoice!C93</f>
        <v>SRB20</v>
      </c>
      <c r="C91" s="149">
        <f>Invoice!B93</f>
        <v>4</v>
      </c>
      <c r="D91" s="153">
        <f t="shared" si="2"/>
        <v>1.9045346062052506</v>
      </c>
      <c r="E91" s="153">
        <f t="shared" si="3"/>
        <v>7.6181384248210025</v>
      </c>
      <c r="F91" s="154">
        <f>Invoice!G93</f>
        <v>63.84</v>
      </c>
      <c r="G91" s="155">
        <f t="shared" si="4"/>
        <v>255.36</v>
      </c>
    </row>
    <row r="92" spans="1:7" s="85" customFormat="1" ht="24" x14ac:dyDescent="0.2">
      <c r="A92" s="147" t="str">
        <f>Invoice!F94</f>
        <v>Black stainless steel engravable 3-ribbed ring (matte with high-polish central band)</v>
      </c>
      <c r="B92" s="148" t="str">
        <f>Invoice!C94</f>
        <v>SRB20</v>
      </c>
      <c r="C92" s="149">
        <f>Invoice!B94</f>
        <v>6</v>
      </c>
      <c r="D92" s="153">
        <f t="shared" si="2"/>
        <v>1.9045346062052506</v>
      </c>
      <c r="E92" s="153">
        <f t="shared" si="3"/>
        <v>11.427207637231502</v>
      </c>
      <c r="F92" s="154">
        <f>Invoice!G94</f>
        <v>63.84</v>
      </c>
      <c r="G92" s="155">
        <f t="shared" si="4"/>
        <v>383.04</v>
      </c>
    </row>
    <row r="93" spans="1:7" s="85" customFormat="1" ht="24" x14ac:dyDescent="0.2">
      <c r="A93" s="147" t="str">
        <f>Invoice!F95</f>
        <v>Black stainless steel engravable 3-ribbed ring (matte with high-polish central band)</v>
      </c>
      <c r="B93" s="148" t="str">
        <f>Invoice!C95</f>
        <v>SRB20</v>
      </c>
      <c r="C93" s="149">
        <f>Invoice!B95</f>
        <v>4</v>
      </c>
      <c r="D93" s="153">
        <f t="shared" si="2"/>
        <v>1.9045346062052506</v>
      </c>
      <c r="E93" s="153">
        <f t="shared" si="3"/>
        <v>7.6181384248210025</v>
      </c>
      <c r="F93" s="154">
        <f>Invoice!G95</f>
        <v>63.84</v>
      </c>
      <c r="G93" s="155">
        <f t="shared" si="4"/>
        <v>255.36</v>
      </c>
    </row>
    <row r="94" spans="1:7" s="85" customFormat="1" ht="24" x14ac:dyDescent="0.2">
      <c r="A94" s="147" t="str">
        <f>Invoice!F96</f>
        <v>Black stainless steel engravable 3-ribbed ring (matte with high-polish central band)</v>
      </c>
      <c r="B94" s="148" t="str">
        <f>Invoice!C96</f>
        <v>SRB20</v>
      </c>
      <c r="C94" s="149">
        <f>Invoice!B96</f>
        <v>4</v>
      </c>
      <c r="D94" s="153">
        <f t="shared" si="2"/>
        <v>1.9045346062052506</v>
      </c>
      <c r="E94" s="153">
        <f t="shared" si="3"/>
        <v>7.6181384248210025</v>
      </c>
      <c r="F94" s="154">
        <f>Invoice!G96</f>
        <v>63.84</v>
      </c>
      <c r="G94" s="155">
        <f t="shared" si="4"/>
        <v>255.36</v>
      </c>
    </row>
    <row r="95" spans="1:7" s="85" customFormat="1" ht="24" x14ac:dyDescent="0.2">
      <c r="A95" s="147" t="str">
        <f>Invoice!F97</f>
        <v>Black stainless steel engravable 3-ribbed ring (matte with high-polish central band)</v>
      </c>
      <c r="B95" s="148" t="str">
        <f>Invoice!C97</f>
        <v>SRB20</v>
      </c>
      <c r="C95" s="149">
        <f>Invoice!B97</f>
        <v>5</v>
      </c>
      <c r="D95" s="153">
        <f t="shared" si="2"/>
        <v>1.9045346062052506</v>
      </c>
      <c r="E95" s="153">
        <f t="shared" si="3"/>
        <v>9.5226730310262528</v>
      </c>
      <c r="F95" s="154">
        <f>Invoice!G97</f>
        <v>63.84</v>
      </c>
      <c r="G95" s="155">
        <f t="shared" si="4"/>
        <v>319.20000000000005</v>
      </c>
    </row>
    <row r="96" spans="1:7" s="85" customFormat="1" ht="24" x14ac:dyDescent="0.2">
      <c r="A96" s="147" t="str">
        <f>Invoice!F98</f>
        <v>Black stainless steel engravable 3-ribbed ring (matte with high-polish central band)</v>
      </c>
      <c r="B96" s="148" t="str">
        <f>Invoice!C98</f>
        <v>SRB20</v>
      </c>
      <c r="C96" s="149">
        <f>Invoice!B98</f>
        <v>2</v>
      </c>
      <c r="D96" s="153">
        <f t="shared" si="2"/>
        <v>1.9045346062052506</v>
      </c>
      <c r="E96" s="153">
        <f t="shared" si="3"/>
        <v>3.8090692124105012</v>
      </c>
      <c r="F96" s="154">
        <f>Invoice!G98</f>
        <v>63.84</v>
      </c>
      <c r="G96" s="155">
        <f t="shared" si="4"/>
        <v>127.68</v>
      </c>
    </row>
    <row r="97" spans="1:7" s="85" customFormat="1" ht="24" x14ac:dyDescent="0.2">
      <c r="A97" s="147" t="str">
        <f>Invoice!F99</f>
        <v>Black stainless steel engravable 3-ribbed ring (matte with high-polish central band)</v>
      </c>
      <c r="B97" s="148" t="str">
        <f>Invoice!C99</f>
        <v>SRB20</v>
      </c>
      <c r="C97" s="149">
        <f>Invoice!B99</f>
        <v>2</v>
      </c>
      <c r="D97" s="153">
        <f t="shared" si="2"/>
        <v>1.9045346062052506</v>
      </c>
      <c r="E97" s="153">
        <f t="shared" si="3"/>
        <v>3.8090692124105012</v>
      </c>
      <c r="F97" s="154">
        <f>Invoice!G99</f>
        <v>63.84</v>
      </c>
      <c r="G97" s="155">
        <f t="shared" si="4"/>
        <v>127.68</v>
      </c>
    </row>
    <row r="98" spans="1:7" s="85" customFormat="1" ht="24" x14ac:dyDescent="0.2">
      <c r="A98" s="147" t="str">
        <f>Invoice!F100</f>
        <v>Black stainless steel engravable 3-ribbed ring (matte with high-polish central band)</v>
      </c>
      <c r="B98" s="148" t="str">
        <f>Invoice!C100</f>
        <v>SRB20</v>
      </c>
      <c r="C98" s="149">
        <f>Invoice!B100</f>
        <v>2</v>
      </c>
      <c r="D98" s="153">
        <f t="shared" si="2"/>
        <v>1.9045346062052506</v>
      </c>
      <c r="E98" s="153">
        <f t="shared" si="3"/>
        <v>3.8090692124105012</v>
      </c>
      <c r="F98" s="154">
        <f>Invoice!G100</f>
        <v>63.84</v>
      </c>
      <c r="G98" s="155">
        <f t="shared" si="4"/>
        <v>127.68</v>
      </c>
    </row>
    <row r="99" spans="1:7" s="85" customFormat="1" x14ac:dyDescent="0.2">
      <c r="A99" s="147" t="str">
        <f>Invoice!F101</f>
        <v>Black anodized stainless steel high polished 4 ribbed ring</v>
      </c>
      <c r="B99" s="148" t="str">
        <f>Invoice!C101</f>
        <v>SRB60</v>
      </c>
      <c r="C99" s="149">
        <f>Invoice!B101</f>
        <v>2</v>
      </c>
      <c r="D99" s="153">
        <f t="shared" si="2"/>
        <v>1.6828758949880667</v>
      </c>
      <c r="E99" s="153">
        <f t="shared" si="3"/>
        <v>3.3657517899761333</v>
      </c>
      <c r="F99" s="154">
        <f>Invoice!G101</f>
        <v>56.41</v>
      </c>
      <c r="G99" s="155">
        <f t="shared" si="4"/>
        <v>112.82</v>
      </c>
    </row>
    <row r="100" spans="1:7" s="85" customFormat="1" x14ac:dyDescent="0.2">
      <c r="A100" s="147" t="str">
        <f>Invoice!F102</f>
        <v>Black anodized stainless steel high polished 4 ribbed ring</v>
      </c>
      <c r="B100" s="148" t="str">
        <f>Invoice!C102</f>
        <v>SRB60</v>
      </c>
      <c r="C100" s="149">
        <f>Invoice!B102</f>
        <v>6</v>
      </c>
      <c r="D100" s="153">
        <f t="shared" si="2"/>
        <v>1.6828758949880667</v>
      </c>
      <c r="E100" s="153">
        <f t="shared" si="3"/>
        <v>10.0972553699284</v>
      </c>
      <c r="F100" s="154">
        <f>Invoice!G102</f>
        <v>56.41</v>
      </c>
      <c r="G100" s="155">
        <f t="shared" si="4"/>
        <v>338.46</v>
      </c>
    </row>
    <row r="101" spans="1:7" s="85" customFormat="1" x14ac:dyDescent="0.2">
      <c r="A101" s="147" t="str">
        <f>Invoice!F103</f>
        <v>Black anodized stainless steel high polished 4 ribbed ring</v>
      </c>
      <c r="B101" s="148" t="str">
        <f>Invoice!C103</f>
        <v>SRB60</v>
      </c>
      <c r="C101" s="149">
        <f>Invoice!B103</f>
        <v>5</v>
      </c>
      <c r="D101" s="153">
        <f t="shared" si="2"/>
        <v>1.6828758949880667</v>
      </c>
      <c r="E101" s="153">
        <f t="shared" si="3"/>
        <v>8.4143794749403327</v>
      </c>
      <c r="F101" s="154">
        <f>Invoice!G103</f>
        <v>56.41</v>
      </c>
      <c r="G101" s="155">
        <f t="shared" si="4"/>
        <v>282.04999999999995</v>
      </c>
    </row>
    <row r="102" spans="1:7" s="85" customFormat="1" x14ac:dyDescent="0.2">
      <c r="A102" s="147" t="str">
        <f>Invoice!F104</f>
        <v>Black anodized stainless steel high polished 4 ribbed ring</v>
      </c>
      <c r="B102" s="148" t="str">
        <f>Invoice!C104</f>
        <v>SRB60</v>
      </c>
      <c r="C102" s="149">
        <f>Invoice!B104</f>
        <v>4</v>
      </c>
      <c r="D102" s="153">
        <f t="shared" si="2"/>
        <v>1.6828758949880667</v>
      </c>
      <c r="E102" s="153">
        <f t="shared" si="3"/>
        <v>6.7315035799522667</v>
      </c>
      <c r="F102" s="154">
        <f>Invoice!G104</f>
        <v>56.41</v>
      </c>
      <c r="G102" s="155">
        <f t="shared" si="4"/>
        <v>225.64</v>
      </c>
    </row>
    <row r="103" spans="1:7" s="85" customFormat="1" x14ac:dyDescent="0.2">
      <c r="A103" s="147" t="str">
        <f>Invoice!F105</f>
        <v>Black anodized stainless steel high polished 4 ribbed ring</v>
      </c>
      <c r="B103" s="148" t="str">
        <f>Invoice!C105</f>
        <v>SRB60</v>
      </c>
      <c r="C103" s="149">
        <f>Invoice!B105</f>
        <v>4</v>
      </c>
      <c r="D103" s="153">
        <f t="shared" si="2"/>
        <v>1.6828758949880667</v>
      </c>
      <c r="E103" s="153">
        <f t="shared" si="3"/>
        <v>6.7315035799522667</v>
      </c>
      <c r="F103" s="154">
        <f>Invoice!G105</f>
        <v>56.41</v>
      </c>
      <c r="G103" s="155">
        <f t="shared" si="4"/>
        <v>225.64</v>
      </c>
    </row>
    <row r="104" spans="1:7" s="85" customFormat="1" x14ac:dyDescent="0.2">
      <c r="A104" s="147" t="str">
        <f>Invoice!F106</f>
        <v>Black anodized stainless steel high polished 4 ribbed ring</v>
      </c>
      <c r="B104" s="148" t="str">
        <f>Invoice!C106</f>
        <v>SRB60</v>
      </c>
      <c r="C104" s="149">
        <f>Invoice!B106</f>
        <v>2</v>
      </c>
      <c r="D104" s="153">
        <f t="shared" si="2"/>
        <v>1.6828758949880667</v>
      </c>
      <c r="E104" s="153">
        <f t="shared" si="3"/>
        <v>3.3657517899761333</v>
      </c>
      <c r="F104" s="154">
        <f>Invoice!G106</f>
        <v>56.41</v>
      </c>
      <c r="G104" s="155">
        <f t="shared" si="4"/>
        <v>112.82</v>
      </c>
    </row>
    <row r="105" spans="1:7" s="85" customFormat="1" x14ac:dyDescent="0.2">
      <c r="A105" s="147" t="str">
        <f>Invoice!F107</f>
        <v>Black anodized stainless steel high polished 4 ribbed ring</v>
      </c>
      <c r="B105" s="148" t="str">
        <f>Invoice!C107</f>
        <v>SRB60</v>
      </c>
      <c r="C105" s="149">
        <f>Invoice!B107</f>
        <v>3</v>
      </c>
      <c r="D105" s="153">
        <f t="shared" si="2"/>
        <v>1.6828758949880667</v>
      </c>
      <c r="E105" s="153">
        <f t="shared" si="3"/>
        <v>5.0486276849641998</v>
      </c>
      <c r="F105" s="154">
        <f>Invoice!G107</f>
        <v>56.41</v>
      </c>
      <c r="G105" s="155">
        <f t="shared" si="4"/>
        <v>169.23</v>
      </c>
    </row>
    <row r="106" spans="1:7" s="85" customFormat="1" x14ac:dyDescent="0.2">
      <c r="A106" s="147" t="str">
        <f>Invoice!F108</f>
        <v xml:space="preserve">Stainless steel  ring with diagonal line pattern </v>
      </c>
      <c r="B106" s="148" t="str">
        <f>Invoice!C108</f>
        <v>SR308</v>
      </c>
      <c r="C106" s="149">
        <f>Invoice!B108</f>
        <v>4</v>
      </c>
      <c r="D106" s="153">
        <f t="shared" si="2"/>
        <v>1.9033412887828161</v>
      </c>
      <c r="E106" s="153">
        <f t="shared" si="3"/>
        <v>7.6133651551312642</v>
      </c>
      <c r="F106" s="154">
        <f>Invoice!G108</f>
        <v>63.8</v>
      </c>
      <c r="G106" s="155">
        <f t="shared" si="4"/>
        <v>255.2</v>
      </c>
    </row>
    <row r="107" spans="1:7" s="85" customFormat="1" x14ac:dyDescent="0.2">
      <c r="A107" s="147" t="str">
        <f>Invoice!F109</f>
        <v xml:space="preserve">Stainless steel  ring with diagonal line pattern </v>
      </c>
      <c r="B107" s="148" t="str">
        <f>Invoice!C109</f>
        <v>SR308</v>
      </c>
      <c r="C107" s="149">
        <f>Invoice!B109</f>
        <v>4</v>
      </c>
      <c r="D107" s="153">
        <f t="shared" si="2"/>
        <v>1.9033412887828161</v>
      </c>
      <c r="E107" s="153">
        <f t="shared" si="3"/>
        <v>7.6133651551312642</v>
      </c>
      <c r="F107" s="154">
        <f>Invoice!G109</f>
        <v>63.8</v>
      </c>
      <c r="G107" s="155">
        <f t="shared" si="4"/>
        <v>255.2</v>
      </c>
    </row>
    <row r="108" spans="1:7" s="85" customFormat="1" x14ac:dyDescent="0.2">
      <c r="A108" s="147" t="str">
        <f>Invoice!F110</f>
        <v xml:space="preserve">Stainless steel  ring with diagonal line pattern </v>
      </c>
      <c r="B108" s="148" t="str">
        <f>Invoice!C110</f>
        <v>SR308</v>
      </c>
      <c r="C108" s="149">
        <f>Invoice!B110</f>
        <v>6</v>
      </c>
      <c r="D108" s="153">
        <f t="shared" si="2"/>
        <v>1.9033412887828161</v>
      </c>
      <c r="E108" s="153">
        <f t="shared" si="3"/>
        <v>11.420047732696895</v>
      </c>
      <c r="F108" s="154">
        <f>Invoice!G110</f>
        <v>63.8</v>
      </c>
      <c r="G108" s="155">
        <f t="shared" si="4"/>
        <v>382.79999999999995</v>
      </c>
    </row>
    <row r="109" spans="1:7" s="85" customFormat="1" ht="13.5" thickBot="1" x14ac:dyDescent="0.25">
      <c r="A109" s="156" t="str">
        <f>Invoice!F111</f>
        <v xml:space="preserve">Stainless steel  ring with diagonal line pattern </v>
      </c>
      <c r="B109" s="157" t="str">
        <f>Invoice!C111</f>
        <v>SR308</v>
      </c>
      <c r="C109" s="158">
        <f>Invoice!B111</f>
        <v>4</v>
      </c>
      <c r="D109" s="159">
        <f t="shared" si="2"/>
        <v>1.9033412887828161</v>
      </c>
      <c r="E109" s="159">
        <f t="shared" si="3"/>
        <v>7.6133651551312642</v>
      </c>
      <c r="F109" s="160">
        <f>Invoice!G111</f>
        <v>63.8</v>
      </c>
      <c r="G109" s="161">
        <f t="shared" si="4"/>
        <v>255.2</v>
      </c>
    </row>
    <row r="110" spans="1:7" s="85" customFormat="1" hidden="1" x14ac:dyDescent="0.2">
      <c r="A110" s="101" t="str">
        <f>Invoice!F112</f>
        <v>first line keep open</v>
      </c>
      <c r="B110" s="80">
        <f>Invoice!C112</f>
        <v>0</v>
      </c>
      <c r="C110" s="81">
        <f>Invoice!B112</f>
        <v>0</v>
      </c>
      <c r="D110" s="82">
        <f t="shared" si="2"/>
        <v>0</v>
      </c>
      <c r="E110" s="82">
        <f t="shared" si="3"/>
        <v>0</v>
      </c>
      <c r="F110" s="83">
        <f>Invoice!G112</f>
        <v>0</v>
      </c>
      <c r="G110" s="84">
        <f t="shared" si="4"/>
        <v>0</v>
      </c>
    </row>
    <row r="111" spans="1:7" s="85" customFormat="1" hidden="1" x14ac:dyDescent="0.2">
      <c r="A111" s="101" t="str">
        <f>Invoice!F113</f>
        <v>first line keep open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 x14ac:dyDescent="0.2">
      <c r="A112" s="101" t="str">
        <f>Invoice!F114</f>
        <v>first line keep open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 x14ac:dyDescent="0.2">
      <c r="A113" s="101" t="str">
        <f>Invoice!F115</f>
        <v>first line keep open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 x14ac:dyDescent="0.2">
      <c r="A114" s="101" t="str">
        <f>Invoice!F116</f>
        <v>first line keep open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 x14ac:dyDescent="0.2">
      <c r="A115" s="101" t="str">
        <f>Invoice!F117</f>
        <v>first line keep open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 x14ac:dyDescent="0.2">
      <c r="A116" s="101" t="str">
        <f>Invoice!F118</f>
        <v>first line keep open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 x14ac:dyDescent="0.2">
      <c r="A117" s="101" t="str">
        <f>Invoice!F119</f>
        <v>first line keep open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 x14ac:dyDescent="0.2">
      <c r="A118" s="101" t="str">
        <f>Invoice!F120</f>
        <v>first line keep open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 x14ac:dyDescent="0.2">
      <c r="A119" s="101" t="str">
        <f>Invoice!F121</f>
        <v>first line keep open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 x14ac:dyDescent="0.2">
      <c r="A120" s="101" t="str">
        <f>Invoice!F122</f>
        <v>first line keep open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 x14ac:dyDescent="0.2">
      <c r="A121" s="101" t="str">
        <f>Invoice!F123</f>
        <v>first line keep open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 x14ac:dyDescent="0.2">
      <c r="A122" s="101" t="str">
        <f>Invoice!F124</f>
        <v>first line keep open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 x14ac:dyDescent="0.2">
      <c r="A123" s="101" t="str">
        <f>Invoice!F125</f>
        <v>first line keep open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 x14ac:dyDescent="0.2">
      <c r="A124" s="101" t="str">
        <f>Invoice!F126</f>
        <v>first line keep open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 x14ac:dyDescent="0.2">
      <c r="A125" s="101" t="str">
        <f>Invoice!F127</f>
        <v>first line keep open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 x14ac:dyDescent="0.2">
      <c r="A126" s="101" t="str">
        <f>Invoice!F128</f>
        <v>first line keep open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 x14ac:dyDescent="0.2">
      <c r="A127" s="101" t="str">
        <f>Invoice!F129</f>
        <v>first line keep open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 x14ac:dyDescent="0.2">
      <c r="A128" s="101" t="str">
        <f>Invoice!F130</f>
        <v>first line keep open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 x14ac:dyDescent="0.2">
      <c r="A129" s="101" t="str">
        <f>Invoice!F131</f>
        <v>first line keep open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 x14ac:dyDescent="0.2">
      <c r="A130" s="101" t="str">
        <f>Invoice!F132</f>
        <v>first line keep open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 x14ac:dyDescent="0.2">
      <c r="A131" s="101" t="str">
        <f>Invoice!F133</f>
        <v>first line keep open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 x14ac:dyDescent="0.2">
      <c r="A132" s="101" t="str">
        <f>Invoice!F134</f>
        <v>first line keep open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 x14ac:dyDescent="0.2">
      <c r="A133" s="101" t="str">
        <f>Invoice!F135</f>
        <v>first line keep open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 x14ac:dyDescent="0.2">
      <c r="A134" s="101" t="str">
        <f>Invoice!F136</f>
        <v>first line keep open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 x14ac:dyDescent="0.2">
      <c r="A135" s="101" t="str">
        <f>Invoice!F137</f>
        <v>first line keep open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 x14ac:dyDescent="0.2">
      <c r="A136" s="101" t="str">
        <f>Invoice!F138</f>
        <v>first line keep open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 x14ac:dyDescent="0.2">
      <c r="A137" s="101" t="str">
        <f>Invoice!F139</f>
        <v>first line keep open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 x14ac:dyDescent="0.2">
      <c r="A138" s="101" t="str">
        <f>Invoice!F140</f>
        <v>first line keep open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 x14ac:dyDescent="0.2">
      <c r="A139" s="101" t="str">
        <f>Invoice!F141</f>
        <v>first line keep open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 x14ac:dyDescent="0.2">
      <c r="A140" s="101" t="str">
        <f>Invoice!F142</f>
        <v>first line keep open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 x14ac:dyDescent="0.2">
      <c r="A141" s="101" t="str">
        <f>Invoice!F143</f>
        <v>first line keep open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 x14ac:dyDescent="0.2">
      <c r="A142" s="101" t="str">
        <f>Invoice!F144</f>
        <v>first line keep open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 x14ac:dyDescent="0.2">
      <c r="A143" s="101" t="str">
        <f>Invoice!F145</f>
        <v>first line keep open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 x14ac:dyDescent="0.2">
      <c r="A144" s="101" t="str">
        <f>Invoice!F146</f>
        <v>first line keep open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 x14ac:dyDescent="0.2">
      <c r="A145" s="101" t="str">
        <f>Invoice!F147</f>
        <v>first line keep open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 x14ac:dyDescent="0.2">
      <c r="A146" s="101" t="str">
        <f>Invoice!F148</f>
        <v>first line keep open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 x14ac:dyDescent="0.2">
      <c r="A147" s="101" t="str">
        <f>Invoice!F149</f>
        <v>first line keep open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 x14ac:dyDescent="0.2">
      <c r="A148" s="101" t="str">
        <f>Invoice!F150</f>
        <v>first line keep open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 x14ac:dyDescent="0.2">
      <c r="A149" s="101" t="str">
        <f>Invoice!F151</f>
        <v>first line keep open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 x14ac:dyDescent="0.2">
      <c r="A150" s="101" t="str">
        <f>Invoice!F152</f>
        <v>first line keep open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 x14ac:dyDescent="0.2">
      <c r="A151" s="101" t="str">
        <f>Invoice!F153</f>
        <v>first line keep open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 x14ac:dyDescent="0.2">
      <c r="A152" s="101" t="str">
        <f>Invoice!F154</f>
        <v>first line keep open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 x14ac:dyDescent="0.2">
      <c r="A153" s="101" t="str">
        <f>Invoice!F155</f>
        <v>first line keep open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 x14ac:dyDescent="0.2">
      <c r="A154" s="101" t="str">
        <f>Invoice!F156</f>
        <v>first line keep open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 x14ac:dyDescent="0.2">
      <c r="A155" s="101" t="str">
        <f>Invoice!F157</f>
        <v>first line keep open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 x14ac:dyDescent="0.2">
      <c r="A156" s="101" t="str">
        <f>Invoice!F158</f>
        <v>first line keep open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 x14ac:dyDescent="0.2">
      <c r="A157" s="101" t="str">
        <f>Invoice!F159</f>
        <v>first line keep open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 x14ac:dyDescent="0.2">
      <c r="A158" s="101" t="str">
        <f>Invoice!F160</f>
        <v>first line keep open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 x14ac:dyDescent="0.2">
      <c r="A159" s="101" t="str">
        <f>Invoice!F161</f>
        <v>first line keep open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 x14ac:dyDescent="0.2">
      <c r="A160" s="101" t="str">
        <f>Invoice!F162</f>
        <v>first line keep open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 x14ac:dyDescent="0.2">
      <c r="A161" s="101" t="str">
        <f>Invoice!F163</f>
        <v>first line keep open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 x14ac:dyDescent="0.2">
      <c r="A162" s="101" t="str">
        <f>Invoice!F164</f>
        <v>first line keep open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 x14ac:dyDescent="0.2">
      <c r="A163" s="101" t="str">
        <f>Invoice!F165</f>
        <v>first line keep open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 x14ac:dyDescent="0.2">
      <c r="A164" s="101" t="str">
        <f>Invoice!F166</f>
        <v>first line keep open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 x14ac:dyDescent="0.2">
      <c r="A165" s="101" t="str">
        <f>Invoice!F167</f>
        <v>first line keep open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 x14ac:dyDescent="0.2">
      <c r="A166" s="101" t="str">
        <f>Invoice!F168</f>
        <v>first line keep open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 x14ac:dyDescent="0.2">
      <c r="A167" s="101" t="str">
        <f>Invoice!F169</f>
        <v>first line keep open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 x14ac:dyDescent="0.2">
      <c r="A168" s="101" t="str">
        <f>Invoice!F170</f>
        <v>first line keep open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 x14ac:dyDescent="0.2">
      <c r="A169" s="101" t="str">
        <f>Invoice!F171</f>
        <v>first line keep open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 x14ac:dyDescent="0.2">
      <c r="A170" s="101" t="str">
        <f>Invoice!F172</f>
        <v>first line keep open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 x14ac:dyDescent="0.2">
      <c r="A171" s="101" t="str">
        <f>Invoice!F173</f>
        <v>first line keep open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 x14ac:dyDescent="0.2">
      <c r="A172" s="101" t="str">
        <f>Invoice!F174</f>
        <v>first line keep open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 x14ac:dyDescent="0.2">
      <c r="A173" s="101" t="str">
        <f>Invoice!F175</f>
        <v>first line keep open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 x14ac:dyDescent="0.2">
      <c r="A174" s="101" t="str">
        <f>Invoice!F176</f>
        <v>first line keep open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 x14ac:dyDescent="0.2">
      <c r="A175" s="101" t="str">
        <f>Invoice!F177</f>
        <v>first line keep open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 x14ac:dyDescent="0.2">
      <c r="A176" s="101" t="str">
        <f>Invoice!F178</f>
        <v>first line keep open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 x14ac:dyDescent="0.2">
      <c r="A177" s="101" t="str">
        <f>Invoice!F179</f>
        <v>first line keep open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 x14ac:dyDescent="0.2">
      <c r="A178" s="101" t="str">
        <f>Invoice!F180</f>
        <v>first line keep open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 x14ac:dyDescent="0.2">
      <c r="A179" s="101" t="str">
        <f>Invoice!F181</f>
        <v>first line keep open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 x14ac:dyDescent="0.2">
      <c r="A180" s="101" t="str">
        <f>Invoice!F182</f>
        <v>first line keep open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 x14ac:dyDescent="0.2">
      <c r="A181" s="101" t="str">
        <f>Invoice!F183</f>
        <v>first line keep open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 x14ac:dyDescent="0.2">
      <c r="A182" s="101" t="str">
        <f>Invoice!F184</f>
        <v>first line keep open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 x14ac:dyDescent="0.2">
      <c r="A183" s="101" t="str">
        <f>Invoice!F185</f>
        <v>first line keep open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 x14ac:dyDescent="0.2">
      <c r="A184" s="101" t="str">
        <f>Invoice!F186</f>
        <v>first line keep open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 x14ac:dyDescent="0.2">
      <c r="A185" s="101" t="str">
        <f>Invoice!F187</f>
        <v>first line keep open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 x14ac:dyDescent="0.2">
      <c r="A186" s="101" t="str">
        <f>Invoice!F188</f>
        <v>first line keep open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 x14ac:dyDescent="0.2">
      <c r="A187" s="101" t="str">
        <f>Invoice!F189</f>
        <v>first line keep open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 x14ac:dyDescent="0.2">
      <c r="A188" s="101" t="str">
        <f>Invoice!F190</f>
        <v>first line keep open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 x14ac:dyDescent="0.2">
      <c r="A189" s="101" t="str">
        <f>Invoice!F191</f>
        <v>first line keep open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 x14ac:dyDescent="0.2">
      <c r="A190" s="101" t="str">
        <f>Invoice!F192</f>
        <v>first line keep open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 x14ac:dyDescent="0.2">
      <c r="A191" s="101" t="str">
        <f>Invoice!F193</f>
        <v>first line keep open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 x14ac:dyDescent="0.2">
      <c r="A192" s="101" t="str">
        <f>Invoice!F194</f>
        <v>first line keep open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 x14ac:dyDescent="0.2">
      <c r="A193" s="101" t="str">
        <f>Invoice!F195</f>
        <v>first line keep open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 x14ac:dyDescent="0.2">
      <c r="A194" s="101" t="str">
        <f>Invoice!F196</f>
        <v>first line keep open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 x14ac:dyDescent="0.2">
      <c r="A195" s="101" t="str">
        <f>Invoice!F197</f>
        <v>first line keep open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 x14ac:dyDescent="0.2">
      <c r="A196" s="101" t="str">
        <f>Invoice!F198</f>
        <v>first line keep open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 x14ac:dyDescent="0.2">
      <c r="A197" s="101" t="str">
        <f>Invoice!F199</f>
        <v>first line keep open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 x14ac:dyDescent="0.2">
      <c r="A198" s="101" t="str">
        <f>Invoice!F200</f>
        <v>first line keep open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 x14ac:dyDescent="0.2">
      <c r="A199" s="101" t="str">
        <f>Invoice!F201</f>
        <v>first line keep open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 x14ac:dyDescent="0.2">
      <c r="A200" s="101" t="str">
        <f>Invoice!F202</f>
        <v>first line keep open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 x14ac:dyDescent="0.2">
      <c r="A201" s="101" t="str">
        <f>Invoice!F203</f>
        <v>first line keep open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 x14ac:dyDescent="0.2">
      <c r="A202" s="101" t="str">
        <f>Invoice!F204</f>
        <v>first line keep open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 x14ac:dyDescent="0.2">
      <c r="A203" s="101" t="str">
        <f>Invoice!F205</f>
        <v>first line keep open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 x14ac:dyDescent="0.2">
      <c r="A204" s="101" t="str">
        <f>Invoice!F206</f>
        <v>first line keep open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 x14ac:dyDescent="0.2">
      <c r="A205" s="101" t="str">
        <f>Invoice!F207</f>
        <v>first line keep open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 x14ac:dyDescent="0.2">
      <c r="A206" s="101" t="str">
        <f>Invoice!F208</f>
        <v>first line keep open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 x14ac:dyDescent="0.2">
      <c r="A207" s="101" t="str">
        <f>Invoice!F209</f>
        <v>first line keep open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 x14ac:dyDescent="0.2">
      <c r="A208" s="101" t="str">
        <f>Invoice!F210</f>
        <v>first line keep open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 x14ac:dyDescent="0.2">
      <c r="A209" s="101" t="str">
        <f>Invoice!F211</f>
        <v>first line keep open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 x14ac:dyDescent="0.2">
      <c r="A210" s="101" t="str">
        <f>Invoice!F212</f>
        <v>first line keep open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 x14ac:dyDescent="0.2">
      <c r="A211" s="101" t="str">
        <f>Invoice!F213</f>
        <v>first line keep open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 x14ac:dyDescent="0.2">
      <c r="A212" s="101" t="str">
        <f>Invoice!F214</f>
        <v>first line keep open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 x14ac:dyDescent="0.2">
      <c r="A213" s="101" t="str">
        <f>Invoice!F215</f>
        <v>first line keep open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 x14ac:dyDescent="0.2">
      <c r="A214" s="101" t="str">
        <f>Invoice!F216</f>
        <v>first line keep open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 x14ac:dyDescent="0.2">
      <c r="A215" s="101" t="str">
        <f>Invoice!F217</f>
        <v>first line keep open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 x14ac:dyDescent="0.2">
      <c r="A216" s="101" t="str">
        <f>Invoice!F218</f>
        <v>first line keep open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 x14ac:dyDescent="0.2">
      <c r="A217" s="101" t="str">
        <f>Invoice!F219</f>
        <v>first line keep open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 x14ac:dyDescent="0.2">
      <c r="A218" s="101" t="str">
        <f>Invoice!F220</f>
        <v>first line keep open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 x14ac:dyDescent="0.2">
      <c r="A219" s="101" t="str">
        <f>Invoice!F221</f>
        <v>first line keep open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 x14ac:dyDescent="0.2">
      <c r="A220" s="101" t="str">
        <f>Invoice!F222</f>
        <v>first line keep open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 x14ac:dyDescent="0.2">
      <c r="A221" s="101" t="str">
        <f>Invoice!F223</f>
        <v>first line keep open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 x14ac:dyDescent="0.2">
      <c r="A222" s="101" t="str">
        <f>Invoice!F224</f>
        <v>first line keep open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 x14ac:dyDescent="0.2">
      <c r="A223" s="101" t="str">
        <f>Invoice!F225</f>
        <v>first line keep open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 x14ac:dyDescent="0.2">
      <c r="A224" s="101" t="str">
        <f>Invoice!F226</f>
        <v>first line keep open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 x14ac:dyDescent="0.2">
      <c r="A225" s="101" t="str">
        <f>Invoice!F227</f>
        <v>first line keep open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 x14ac:dyDescent="0.2">
      <c r="A226" s="101" t="str">
        <f>Invoice!F228</f>
        <v>first line keep open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 x14ac:dyDescent="0.2">
      <c r="A227" s="101" t="str">
        <f>Invoice!F229</f>
        <v>first line keep open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 x14ac:dyDescent="0.2">
      <c r="A228" s="101" t="str">
        <f>Invoice!F230</f>
        <v>first line keep open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 x14ac:dyDescent="0.2">
      <c r="A229" s="101" t="str">
        <f>Invoice!F231</f>
        <v>first line keep open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 x14ac:dyDescent="0.2">
      <c r="A230" s="101" t="str">
        <f>Invoice!F232</f>
        <v>first line keep open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 x14ac:dyDescent="0.2">
      <c r="A231" s="101" t="str">
        <f>Invoice!F233</f>
        <v>first line keep open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 x14ac:dyDescent="0.2">
      <c r="A232" s="101" t="str">
        <f>Invoice!F234</f>
        <v>first line keep open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 x14ac:dyDescent="0.2">
      <c r="A233" s="101" t="str">
        <f>Invoice!F235</f>
        <v>first line keep open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 x14ac:dyDescent="0.2">
      <c r="A234" s="101" t="str">
        <f>Invoice!F236</f>
        <v>first line keep open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 x14ac:dyDescent="0.2">
      <c r="A235" s="101" t="str">
        <f>Invoice!F237</f>
        <v>first line keep open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 x14ac:dyDescent="0.2">
      <c r="A236" s="101" t="str">
        <f>Invoice!F238</f>
        <v>first line keep open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 x14ac:dyDescent="0.2">
      <c r="A237" s="101" t="str">
        <f>Invoice!F239</f>
        <v>first line keep open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 x14ac:dyDescent="0.2">
      <c r="A238" s="101" t="str">
        <f>Invoice!F240</f>
        <v>first line keep open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 x14ac:dyDescent="0.2">
      <c r="A239" s="101" t="str">
        <f>Invoice!F241</f>
        <v>first line keep open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 x14ac:dyDescent="0.2">
      <c r="A240" s="101" t="str">
        <f>Invoice!F242</f>
        <v>first line keep open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 x14ac:dyDescent="0.2">
      <c r="A241" s="101" t="str">
        <f>Invoice!F243</f>
        <v>first line keep open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 x14ac:dyDescent="0.2">
      <c r="A242" s="101" t="str">
        <f>Invoice!F244</f>
        <v>first line keep open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 x14ac:dyDescent="0.2">
      <c r="A243" s="101" t="str">
        <f>Invoice!F245</f>
        <v>first line keep open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 x14ac:dyDescent="0.2">
      <c r="A244" s="101" t="str">
        <f>Invoice!F246</f>
        <v>first line keep open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 x14ac:dyDescent="0.2">
      <c r="A245" s="101" t="str">
        <f>Invoice!F247</f>
        <v>first line keep open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 x14ac:dyDescent="0.2">
      <c r="A246" s="101" t="str">
        <f>Invoice!F248</f>
        <v>first line keep open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 x14ac:dyDescent="0.2">
      <c r="A247" s="101" t="str">
        <f>Invoice!F249</f>
        <v>first line keep open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 x14ac:dyDescent="0.2">
      <c r="A248" s="101" t="str">
        <f>Invoice!F250</f>
        <v>first line keep open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 x14ac:dyDescent="0.2">
      <c r="A249" s="101" t="str">
        <f>Invoice!F251</f>
        <v>first line keep open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 x14ac:dyDescent="0.2">
      <c r="A250" s="101" t="str">
        <f>Invoice!F252</f>
        <v>first line keep open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 x14ac:dyDescent="0.2">
      <c r="A251" s="101" t="str">
        <f>Invoice!F253</f>
        <v>first line keep open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 x14ac:dyDescent="0.2">
      <c r="A252" s="101" t="str">
        <f>Invoice!F254</f>
        <v>first line keep open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 x14ac:dyDescent="0.2">
      <c r="A253" s="101" t="str">
        <f>Invoice!F255</f>
        <v>first line keep open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 x14ac:dyDescent="0.2">
      <c r="A254" s="101" t="str">
        <f>Invoice!F256</f>
        <v>first line keep open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 x14ac:dyDescent="0.2">
      <c r="A255" s="101" t="str">
        <f>Invoice!F257</f>
        <v>first line keep open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 x14ac:dyDescent="0.2">
      <c r="A256" s="101" t="str">
        <f>Invoice!F258</f>
        <v>first line keep open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 x14ac:dyDescent="0.2">
      <c r="A257" s="101" t="str">
        <f>Invoice!F259</f>
        <v>first line keep open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 x14ac:dyDescent="0.2">
      <c r="A258" s="101" t="str">
        <f>Invoice!F260</f>
        <v>first line keep open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 x14ac:dyDescent="0.2">
      <c r="A259" s="101" t="str">
        <f>Invoice!F261</f>
        <v>first line keep open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 x14ac:dyDescent="0.2">
      <c r="A260" s="101" t="str">
        <f>Invoice!F262</f>
        <v>first line keep open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 x14ac:dyDescent="0.2">
      <c r="A261" s="101" t="str">
        <f>Invoice!F263</f>
        <v>first line keep open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 x14ac:dyDescent="0.2">
      <c r="A262" s="101" t="str">
        <f>Invoice!F264</f>
        <v>first line keep open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 x14ac:dyDescent="0.2">
      <c r="A263" s="101" t="str">
        <f>Invoice!F265</f>
        <v>first line keep open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 x14ac:dyDescent="0.2">
      <c r="A264" s="101" t="str">
        <f>Invoice!F266</f>
        <v>first line keep open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 x14ac:dyDescent="0.2">
      <c r="A265" s="101" t="str">
        <f>Invoice!F267</f>
        <v>first line keep open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 x14ac:dyDescent="0.2">
      <c r="A266" s="101" t="str">
        <f>Invoice!F268</f>
        <v>first line keep open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 x14ac:dyDescent="0.2">
      <c r="A267" s="101" t="str">
        <f>Invoice!F269</f>
        <v>first line keep open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 x14ac:dyDescent="0.2">
      <c r="A268" s="101" t="str">
        <f>Invoice!F270</f>
        <v>first line keep open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 x14ac:dyDescent="0.2">
      <c r="A269" s="101" t="str">
        <f>Invoice!F271</f>
        <v>first line keep open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 x14ac:dyDescent="0.2">
      <c r="A270" s="101" t="str">
        <f>Invoice!F272</f>
        <v>first line keep open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 x14ac:dyDescent="0.2">
      <c r="A271" s="101" t="str">
        <f>Invoice!F273</f>
        <v>first line keep open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 x14ac:dyDescent="0.2">
      <c r="A272" s="101" t="str">
        <f>Invoice!F274</f>
        <v>first line keep open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 x14ac:dyDescent="0.2">
      <c r="A273" s="101" t="str">
        <f>Invoice!F275</f>
        <v>first line keep open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 x14ac:dyDescent="0.2">
      <c r="A274" s="101" t="str">
        <f>Invoice!F276</f>
        <v>first line keep open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 x14ac:dyDescent="0.2">
      <c r="A275" s="101" t="str">
        <f>Invoice!F277</f>
        <v>first line keep open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 x14ac:dyDescent="0.2">
      <c r="A276" s="101" t="str">
        <f>Invoice!F278</f>
        <v>first line keep open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 x14ac:dyDescent="0.2">
      <c r="A277" s="101" t="str">
        <f>Invoice!F279</f>
        <v>first line keep open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 x14ac:dyDescent="0.2">
      <c r="A278" s="101" t="str">
        <f>Invoice!F280</f>
        <v>first line keep open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 x14ac:dyDescent="0.2">
      <c r="A279" s="101" t="str">
        <f>Invoice!F281</f>
        <v>first line keep open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 x14ac:dyDescent="0.2">
      <c r="A280" s="101" t="str">
        <f>Invoice!F282</f>
        <v>first line keep open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 x14ac:dyDescent="0.2">
      <c r="A281" s="101" t="str">
        <f>Invoice!F283</f>
        <v>first line keep open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 x14ac:dyDescent="0.2">
      <c r="A282" s="101" t="str">
        <f>Invoice!F284</f>
        <v>first line keep open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 x14ac:dyDescent="0.2">
      <c r="A283" s="101" t="str">
        <f>Invoice!F285</f>
        <v>first line keep open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 x14ac:dyDescent="0.2">
      <c r="A284" s="101" t="str">
        <f>Invoice!F286</f>
        <v>first line keep open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 x14ac:dyDescent="0.2">
      <c r="A285" s="101" t="str">
        <f>Invoice!F287</f>
        <v>first line keep open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 x14ac:dyDescent="0.2">
      <c r="A286" s="101" t="str">
        <f>Invoice!F288</f>
        <v>first line keep open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 x14ac:dyDescent="0.2">
      <c r="A287" s="101" t="str">
        <f>Invoice!F289</f>
        <v>first line keep open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 x14ac:dyDescent="0.2">
      <c r="A288" s="101" t="str">
        <f>Invoice!F290</f>
        <v>first line keep open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 x14ac:dyDescent="0.2">
      <c r="A289" s="101" t="str">
        <f>Invoice!F291</f>
        <v>first line keep open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 x14ac:dyDescent="0.2">
      <c r="A290" s="101" t="str">
        <f>Invoice!F292</f>
        <v>first line keep open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 x14ac:dyDescent="0.2">
      <c r="A291" s="101" t="str">
        <f>Invoice!F293</f>
        <v>first line keep open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 x14ac:dyDescent="0.2">
      <c r="A292" s="101" t="str">
        <f>Invoice!F294</f>
        <v>first line keep open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 x14ac:dyDescent="0.2">
      <c r="A293" s="101" t="str">
        <f>Invoice!F295</f>
        <v>first line keep open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 x14ac:dyDescent="0.2">
      <c r="A294" s="101" t="str">
        <f>Invoice!F296</f>
        <v>first line keep open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 x14ac:dyDescent="0.2">
      <c r="A295" s="101" t="str">
        <f>Invoice!F297</f>
        <v>first line keep open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 x14ac:dyDescent="0.2">
      <c r="A296" s="101" t="str">
        <f>Invoice!F298</f>
        <v>first line keep open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 x14ac:dyDescent="0.2">
      <c r="A297" s="101" t="str">
        <f>Invoice!F299</f>
        <v>first line keep open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 x14ac:dyDescent="0.2">
      <c r="A298" s="101" t="str">
        <f>Invoice!F300</f>
        <v>first line keep open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 x14ac:dyDescent="0.2">
      <c r="A299" s="101" t="str">
        <f>Invoice!F301</f>
        <v>first line keep open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 x14ac:dyDescent="0.2">
      <c r="A300" s="101" t="str">
        <f>Invoice!F302</f>
        <v>first line keep open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 x14ac:dyDescent="0.2">
      <c r="A301" s="101" t="str">
        <f>Invoice!F303</f>
        <v>first line keep open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 x14ac:dyDescent="0.2">
      <c r="A302" s="101" t="str">
        <f>Invoice!F304</f>
        <v>first line keep open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 x14ac:dyDescent="0.2">
      <c r="A303" s="101" t="str">
        <f>Invoice!F305</f>
        <v>first line keep open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 x14ac:dyDescent="0.2">
      <c r="A304" s="101" t="str">
        <f>Invoice!F306</f>
        <v>first line keep open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 x14ac:dyDescent="0.2">
      <c r="A305" s="101" t="str">
        <f>Invoice!F307</f>
        <v>first line keep open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 x14ac:dyDescent="0.2">
      <c r="A306" s="101" t="str">
        <f>Invoice!F308</f>
        <v>first line keep open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 x14ac:dyDescent="0.2">
      <c r="A307" s="101" t="str">
        <f>Invoice!F309</f>
        <v>first line keep open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 x14ac:dyDescent="0.2">
      <c r="A308" s="101" t="str">
        <f>Invoice!F310</f>
        <v>first line keep open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 x14ac:dyDescent="0.2">
      <c r="A309" s="101" t="str">
        <f>Invoice!F311</f>
        <v>first line keep open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 x14ac:dyDescent="0.2">
      <c r="A310" s="101" t="str">
        <f>Invoice!F312</f>
        <v>first line keep open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 x14ac:dyDescent="0.2">
      <c r="A311" s="101" t="str">
        <f>Invoice!F313</f>
        <v>first line keep open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 x14ac:dyDescent="0.2">
      <c r="A312" s="101" t="str">
        <f>Invoice!F314</f>
        <v>first line keep open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 x14ac:dyDescent="0.2">
      <c r="A313" s="101" t="str">
        <f>Invoice!F315</f>
        <v>first line keep open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 x14ac:dyDescent="0.2">
      <c r="A314" s="101" t="str">
        <f>Invoice!F316</f>
        <v>first line keep open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 x14ac:dyDescent="0.2">
      <c r="A315" s="101" t="str">
        <f>Invoice!F317</f>
        <v>first line keep open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 x14ac:dyDescent="0.2">
      <c r="A316" s="101" t="str">
        <f>Invoice!F318</f>
        <v>first line keep open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 x14ac:dyDescent="0.2">
      <c r="A317" s="101" t="str">
        <f>Invoice!F319</f>
        <v>first line keep open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 x14ac:dyDescent="0.2">
      <c r="A318" s="101" t="str">
        <f>Invoice!F320</f>
        <v>first line keep open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 x14ac:dyDescent="0.2">
      <c r="A319" s="101" t="str">
        <f>Invoice!F321</f>
        <v>first line keep open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 x14ac:dyDescent="0.2">
      <c r="A320" s="101" t="str">
        <f>Invoice!F322</f>
        <v>first line keep open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 x14ac:dyDescent="0.2">
      <c r="A321" s="101" t="str">
        <f>Invoice!F323</f>
        <v>first line keep open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 x14ac:dyDescent="0.2">
      <c r="A322" s="101" t="str">
        <f>Invoice!F324</f>
        <v>first line keep open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 x14ac:dyDescent="0.2">
      <c r="A323" s="101" t="str">
        <f>Invoice!F325</f>
        <v>first line keep open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 x14ac:dyDescent="0.2">
      <c r="A324" s="101" t="str">
        <f>Invoice!F326</f>
        <v>first line keep open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 x14ac:dyDescent="0.2">
      <c r="A325" s="101" t="str">
        <f>Invoice!F327</f>
        <v>first line keep open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 x14ac:dyDescent="0.2">
      <c r="A326" s="101" t="str">
        <f>Invoice!F328</f>
        <v>first line keep open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 x14ac:dyDescent="0.2">
      <c r="A327" s="101" t="str">
        <f>Invoice!F329</f>
        <v>first line keep open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 x14ac:dyDescent="0.2">
      <c r="A328" s="101" t="str">
        <f>Invoice!F330</f>
        <v>first line keep open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 x14ac:dyDescent="0.2">
      <c r="A329" s="101" t="str">
        <f>Invoice!F331</f>
        <v>first line keep open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 x14ac:dyDescent="0.2">
      <c r="A330" s="101" t="str">
        <f>Invoice!F332</f>
        <v>first line keep open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 x14ac:dyDescent="0.2">
      <c r="A331" s="101" t="str">
        <f>Invoice!F333</f>
        <v>first line keep open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 x14ac:dyDescent="0.2">
      <c r="A332" s="101" t="str">
        <f>Invoice!F334</f>
        <v>first line keep open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 x14ac:dyDescent="0.2">
      <c r="A333" s="101" t="str">
        <f>Invoice!F335</f>
        <v>first line keep open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 x14ac:dyDescent="0.2">
      <c r="A334" s="101" t="str">
        <f>Invoice!F336</f>
        <v>first line keep open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 x14ac:dyDescent="0.2">
      <c r="A335" s="101" t="str">
        <f>Invoice!F337</f>
        <v>first line keep open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 x14ac:dyDescent="0.2">
      <c r="A336" s="101" t="str">
        <f>Invoice!F338</f>
        <v>first line keep open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 x14ac:dyDescent="0.2">
      <c r="A337" s="101" t="str">
        <f>Invoice!F339</f>
        <v>first line keep open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 x14ac:dyDescent="0.2">
      <c r="A338" s="101" t="str">
        <f>Invoice!F340</f>
        <v>first line keep open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 x14ac:dyDescent="0.2">
      <c r="A339" s="101" t="str">
        <f>Invoice!F341</f>
        <v>first line keep open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 x14ac:dyDescent="0.2">
      <c r="A340" s="101" t="str">
        <f>Invoice!F342</f>
        <v>first line keep open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 x14ac:dyDescent="0.2">
      <c r="A341" s="101" t="str">
        <f>Invoice!F343</f>
        <v>first line keep open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 x14ac:dyDescent="0.2">
      <c r="A342" s="101" t="str">
        <f>Invoice!F344</f>
        <v>first line keep open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 x14ac:dyDescent="0.2">
      <c r="A343" s="101" t="str">
        <f>Invoice!F345</f>
        <v>first line keep open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 x14ac:dyDescent="0.2">
      <c r="A344" s="101" t="str">
        <f>Invoice!F346</f>
        <v>first line keep open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 x14ac:dyDescent="0.2">
      <c r="A345" s="101" t="str">
        <f>Invoice!F347</f>
        <v>first line keep open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 x14ac:dyDescent="0.2">
      <c r="A346" s="101" t="str">
        <f>Invoice!F348</f>
        <v>first line keep open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 x14ac:dyDescent="0.2">
      <c r="A347" s="101" t="str">
        <f>Invoice!F349</f>
        <v>first line keep open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 x14ac:dyDescent="0.2">
      <c r="A348" s="101" t="str">
        <f>Invoice!F350</f>
        <v>first line keep open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 x14ac:dyDescent="0.2">
      <c r="A349" s="101" t="str">
        <f>Invoice!F351</f>
        <v>first line keep open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 x14ac:dyDescent="0.2">
      <c r="A350" s="101" t="str">
        <f>Invoice!F352</f>
        <v>first line keep open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 x14ac:dyDescent="0.2">
      <c r="A351" s="101" t="str">
        <f>Invoice!F353</f>
        <v>first line keep open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 x14ac:dyDescent="0.2">
      <c r="A352" s="101" t="str">
        <f>Invoice!F354</f>
        <v>first line keep open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 x14ac:dyDescent="0.2">
      <c r="A353" s="101" t="str">
        <f>Invoice!F355</f>
        <v>first line keep open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 x14ac:dyDescent="0.2">
      <c r="A354" s="101" t="str">
        <f>Invoice!F356</f>
        <v>first line keep open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 x14ac:dyDescent="0.2">
      <c r="A355" s="101" t="str">
        <f>Invoice!F357</f>
        <v>first line keep open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 x14ac:dyDescent="0.2">
      <c r="A356" s="101" t="str">
        <f>Invoice!F358</f>
        <v>first line keep open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 x14ac:dyDescent="0.2">
      <c r="A357" s="101" t="str">
        <f>Invoice!F359</f>
        <v>first line keep open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 x14ac:dyDescent="0.2">
      <c r="A358" s="101" t="str">
        <f>Invoice!F360</f>
        <v>first line keep open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 x14ac:dyDescent="0.2">
      <c r="A359" s="101" t="str">
        <f>Invoice!F361</f>
        <v>first line keep open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 x14ac:dyDescent="0.2">
      <c r="A360" s="101" t="str">
        <f>Invoice!F362</f>
        <v>first line keep open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 x14ac:dyDescent="0.2">
      <c r="A361" s="101" t="str">
        <f>Invoice!F363</f>
        <v>first line keep open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 x14ac:dyDescent="0.2">
      <c r="A362" s="101" t="str">
        <f>Invoice!F364</f>
        <v>first line keep open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 x14ac:dyDescent="0.2">
      <c r="A363" s="101" t="str">
        <f>Invoice!F365</f>
        <v>first line keep open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 x14ac:dyDescent="0.2">
      <c r="A364" s="101" t="str">
        <f>Invoice!F366</f>
        <v>first line keep open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 x14ac:dyDescent="0.2">
      <c r="A365" s="101" t="str">
        <f>Invoice!F367</f>
        <v>first line keep open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 x14ac:dyDescent="0.2">
      <c r="A366" s="101" t="str">
        <f>Invoice!F368</f>
        <v>first line keep open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 x14ac:dyDescent="0.2">
      <c r="A367" s="101" t="str">
        <f>Invoice!F369</f>
        <v>first line keep open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 x14ac:dyDescent="0.2">
      <c r="A368" s="101" t="str">
        <f>Invoice!F370</f>
        <v>first line keep open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 x14ac:dyDescent="0.2">
      <c r="A369" s="101" t="str">
        <f>Invoice!F371</f>
        <v>first line keep open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 x14ac:dyDescent="0.2">
      <c r="A370" s="101" t="str">
        <f>Invoice!F372</f>
        <v>first line keep open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 x14ac:dyDescent="0.2">
      <c r="A371" s="101" t="str">
        <f>Invoice!F373</f>
        <v>first line keep open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 x14ac:dyDescent="0.2">
      <c r="A372" s="101" t="str">
        <f>Invoice!F374</f>
        <v>first line keep open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 x14ac:dyDescent="0.2">
      <c r="A373" s="101" t="str">
        <f>Invoice!F375</f>
        <v>first line keep open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 x14ac:dyDescent="0.2">
      <c r="A374" s="101" t="str">
        <f>Invoice!F376</f>
        <v>first line keep open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 x14ac:dyDescent="0.2">
      <c r="A375" s="101" t="str">
        <f>Invoice!F377</f>
        <v>first line keep open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 x14ac:dyDescent="0.2">
      <c r="A376" s="101" t="str">
        <f>Invoice!F378</f>
        <v>first line keep open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 x14ac:dyDescent="0.2">
      <c r="A377" s="101" t="str">
        <f>Invoice!F379</f>
        <v>first line keep open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 x14ac:dyDescent="0.2">
      <c r="A378" s="101" t="str">
        <f>Invoice!F380</f>
        <v>first line keep open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 x14ac:dyDescent="0.2">
      <c r="A379" s="101" t="str">
        <f>Invoice!F381</f>
        <v>first line keep open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 x14ac:dyDescent="0.2">
      <c r="A380" s="101" t="str">
        <f>Invoice!F382</f>
        <v>first line keep open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 x14ac:dyDescent="0.2">
      <c r="A381" s="101" t="str">
        <f>Invoice!F383</f>
        <v>first line keep open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 x14ac:dyDescent="0.2">
      <c r="A382" s="101" t="str">
        <f>Invoice!F384</f>
        <v>first line keep open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 x14ac:dyDescent="0.2">
      <c r="A383" s="101" t="str">
        <f>Invoice!F385</f>
        <v>first line keep open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 x14ac:dyDescent="0.2">
      <c r="A384" s="101" t="str">
        <f>Invoice!F386</f>
        <v>first line keep open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 x14ac:dyDescent="0.2">
      <c r="A385" s="101" t="str">
        <f>Invoice!F387</f>
        <v>first line keep open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 x14ac:dyDescent="0.2">
      <c r="A386" s="101" t="str">
        <f>Invoice!F388</f>
        <v>first line keep open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 x14ac:dyDescent="0.2">
      <c r="A387" s="101" t="str">
        <f>Invoice!F389</f>
        <v>first line keep open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 x14ac:dyDescent="0.2">
      <c r="A388" s="101" t="str">
        <f>Invoice!F390</f>
        <v>first line keep open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 x14ac:dyDescent="0.2">
      <c r="A389" s="101" t="str">
        <f>Invoice!F391</f>
        <v>first line keep open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 x14ac:dyDescent="0.2">
      <c r="A390" s="101" t="str">
        <f>Invoice!F392</f>
        <v>first line keep open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 x14ac:dyDescent="0.2">
      <c r="A391" s="101" t="str">
        <f>Invoice!F393</f>
        <v>first line keep open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 x14ac:dyDescent="0.2">
      <c r="A392" s="101" t="str">
        <f>Invoice!F394</f>
        <v>first line keep open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 x14ac:dyDescent="0.2">
      <c r="A393" s="101" t="str">
        <f>Invoice!F395</f>
        <v>first line keep open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 x14ac:dyDescent="0.2">
      <c r="A394" s="101" t="str">
        <f>Invoice!F396</f>
        <v>first line keep open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 x14ac:dyDescent="0.2">
      <c r="A395" s="101" t="str">
        <f>Invoice!F397</f>
        <v>first line keep open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 x14ac:dyDescent="0.2">
      <c r="A396" s="101" t="str">
        <f>Invoice!F398</f>
        <v>first line keep open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 x14ac:dyDescent="0.2">
      <c r="A397" s="101" t="str">
        <f>Invoice!F399</f>
        <v>first line keep open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 x14ac:dyDescent="0.2">
      <c r="A398" s="101" t="str">
        <f>Invoice!F400</f>
        <v>first line keep open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 x14ac:dyDescent="0.2">
      <c r="A399" s="101" t="str">
        <f>Invoice!F401</f>
        <v>first line keep open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 x14ac:dyDescent="0.2">
      <c r="A400" s="101" t="str">
        <f>Invoice!F402</f>
        <v>first line keep open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 x14ac:dyDescent="0.2">
      <c r="A401" s="101" t="str">
        <f>Invoice!F403</f>
        <v>first line keep open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 x14ac:dyDescent="0.2">
      <c r="A402" s="101" t="str">
        <f>Invoice!F404</f>
        <v>first line keep open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 x14ac:dyDescent="0.2">
      <c r="A403" s="101" t="str">
        <f>Invoice!F405</f>
        <v>first line keep open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 x14ac:dyDescent="0.2">
      <c r="A404" s="101" t="str">
        <f>Invoice!F406</f>
        <v>first line keep open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 x14ac:dyDescent="0.2">
      <c r="A405" s="101" t="str">
        <f>Invoice!F407</f>
        <v>first line keep open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 x14ac:dyDescent="0.2">
      <c r="A406" s="101" t="str">
        <f>Invoice!F408</f>
        <v>first line keep open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 x14ac:dyDescent="0.2">
      <c r="A407" s="101" t="str">
        <f>Invoice!F409</f>
        <v>first line keep open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 x14ac:dyDescent="0.2">
      <c r="A408" s="101" t="str">
        <f>Invoice!F410</f>
        <v>first line keep open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 x14ac:dyDescent="0.2">
      <c r="A409" s="101" t="str">
        <f>Invoice!F411</f>
        <v>first line keep open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 x14ac:dyDescent="0.2">
      <c r="A410" s="101" t="str">
        <f>Invoice!F412</f>
        <v>first line keep open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 x14ac:dyDescent="0.2">
      <c r="A411" s="101" t="str">
        <f>Invoice!F413</f>
        <v>first line keep open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 x14ac:dyDescent="0.2">
      <c r="A412" s="101" t="str">
        <f>Invoice!F414</f>
        <v>first line keep open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 x14ac:dyDescent="0.2">
      <c r="A413" s="101" t="str">
        <f>Invoice!F415</f>
        <v>first line keep open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 x14ac:dyDescent="0.2">
      <c r="A414" s="101" t="str">
        <f>Invoice!F416</f>
        <v>first line keep open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 x14ac:dyDescent="0.2">
      <c r="A415" s="101" t="str">
        <f>Invoice!F417</f>
        <v>first line keep open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 x14ac:dyDescent="0.2">
      <c r="A416" s="101" t="str">
        <f>Invoice!F418</f>
        <v>first line keep open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 x14ac:dyDescent="0.2">
      <c r="A417" s="101" t="str">
        <f>Invoice!F419</f>
        <v>first line keep open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 x14ac:dyDescent="0.2">
      <c r="A418" s="101" t="str">
        <f>Invoice!F420</f>
        <v>first line keep open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 x14ac:dyDescent="0.2">
      <c r="A419" s="101" t="str">
        <f>Invoice!F421</f>
        <v>first line keep open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 x14ac:dyDescent="0.2">
      <c r="A420" s="101" t="str">
        <f>Invoice!F422</f>
        <v>first line keep open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 x14ac:dyDescent="0.2">
      <c r="A421" s="101" t="str">
        <f>Invoice!F423</f>
        <v>first line keep open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 x14ac:dyDescent="0.2">
      <c r="A422" s="101" t="str">
        <f>Invoice!F424</f>
        <v>first line keep open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 x14ac:dyDescent="0.2">
      <c r="A423" s="101" t="str">
        <f>Invoice!F425</f>
        <v>first line keep open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 x14ac:dyDescent="0.2">
      <c r="A424" s="101" t="str">
        <f>Invoice!F426</f>
        <v>first line keep open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 x14ac:dyDescent="0.2">
      <c r="A425" s="101" t="str">
        <f>Invoice!F427</f>
        <v>first line keep open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 x14ac:dyDescent="0.2">
      <c r="A426" s="101" t="str">
        <f>Invoice!F428</f>
        <v>first line keep open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 x14ac:dyDescent="0.2">
      <c r="A427" s="101" t="str">
        <f>Invoice!F429</f>
        <v>first line keep open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 x14ac:dyDescent="0.2">
      <c r="A428" s="101" t="str">
        <f>Invoice!F430</f>
        <v>first line keep open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 x14ac:dyDescent="0.2">
      <c r="A429" s="101" t="str">
        <f>Invoice!F431</f>
        <v>first line keep open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 x14ac:dyDescent="0.2">
      <c r="A430" s="101" t="str">
        <f>Invoice!F432</f>
        <v>first line keep open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 x14ac:dyDescent="0.2">
      <c r="A431" s="101" t="str">
        <f>Invoice!F433</f>
        <v>first line keep open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 x14ac:dyDescent="0.2">
      <c r="A432" s="101" t="str">
        <f>Invoice!F434</f>
        <v>first line keep open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 x14ac:dyDescent="0.2">
      <c r="A433" s="101" t="str">
        <f>Invoice!F435</f>
        <v>first line keep open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 x14ac:dyDescent="0.2">
      <c r="A434" s="101" t="str">
        <f>Invoice!F436</f>
        <v>first line keep open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 x14ac:dyDescent="0.2">
      <c r="A435" s="101" t="str">
        <f>Invoice!F437</f>
        <v>first line keep open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 x14ac:dyDescent="0.2">
      <c r="A436" s="101" t="str">
        <f>Invoice!F438</f>
        <v>first line keep open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 x14ac:dyDescent="0.2">
      <c r="A437" s="101" t="str">
        <f>Invoice!F439</f>
        <v>first line keep open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 x14ac:dyDescent="0.2">
      <c r="A438" s="101" t="str">
        <f>Invoice!F440</f>
        <v>first line keep open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 x14ac:dyDescent="0.2">
      <c r="A439" s="101" t="str">
        <f>Invoice!F441</f>
        <v>first line keep open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 x14ac:dyDescent="0.2">
      <c r="A440" s="101" t="str">
        <f>Invoice!F442</f>
        <v>first line keep open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 x14ac:dyDescent="0.2">
      <c r="A441" s="101" t="str">
        <f>Invoice!F443</f>
        <v>first line keep open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 x14ac:dyDescent="0.2">
      <c r="A442" s="101" t="str">
        <f>Invoice!F444</f>
        <v>first line keep open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 x14ac:dyDescent="0.2">
      <c r="A443" s="101" t="str">
        <f>Invoice!F445</f>
        <v>first line keep open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 x14ac:dyDescent="0.2">
      <c r="A444" s="101" t="str">
        <f>Invoice!F446</f>
        <v>first line keep open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 x14ac:dyDescent="0.2">
      <c r="A445" s="101" t="str">
        <f>Invoice!F447</f>
        <v>first line keep open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 x14ac:dyDescent="0.2">
      <c r="A446" s="101" t="str">
        <f>Invoice!F448</f>
        <v>first line keep open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 x14ac:dyDescent="0.2">
      <c r="A447" s="101" t="str">
        <f>Invoice!F449</f>
        <v>first line keep open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 x14ac:dyDescent="0.2">
      <c r="A448" s="101" t="str">
        <f>Invoice!F450</f>
        <v>first line keep open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 x14ac:dyDescent="0.2">
      <c r="A449" s="101" t="str">
        <f>Invoice!F451</f>
        <v>first line keep open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 x14ac:dyDescent="0.2">
      <c r="A450" s="101" t="str">
        <f>Invoice!F452</f>
        <v>first line keep open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 x14ac:dyDescent="0.2">
      <c r="A451" s="101" t="str">
        <f>Invoice!F453</f>
        <v>first line keep open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 x14ac:dyDescent="0.2">
      <c r="A452" s="101" t="str">
        <f>Invoice!F454</f>
        <v>first line keep open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 x14ac:dyDescent="0.2">
      <c r="A453" s="101" t="str">
        <f>Invoice!F455</f>
        <v>first line keep open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 x14ac:dyDescent="0.2">
      <c r="A454" s="101" t="str">
        <f>Invoice!F456</f>
        <v>first line keep open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 x14ac:dyDescent="0.2">
      <c r="A455" s="101" t="str">
        <f>Invoice!F457</f>
        <v>first line keep open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 x14ac:dyDescent="0.2">
      <c r="A456" s="101" t="str">
        <f>Invoice!F458</f>
        <v>first line keep open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 x14ac:dyDescent="0.2">
      <c r="A457" s="101" t="str">
        <f>Invoice!F459</f>
        <v>first line keep open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 x14ac:dyDescent="0.2">
      <c r="A458" s="101" t="str">
        <f>Invoice!F460</f>
        <v>first line keep open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 x14ac:dyDescent="0.2">
      <c r="A459" s="101" t="str">
        <f>Invoice!F461</f>
        <v>first line keep open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 x14ac:dyDescent="0.2">
      <c r="A460" s="101" t="str">
        <f>Invoice!F462</f>
        <v>first line keep open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 x14ac:dyDescent="0.2">
      <c r="A461" s="101" t="str">
        <f>Invoice!F463</f>
        <v>first line keep open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 x14ac:dyDescent="0.2">
      <c r="A462" s="101" t="str">
        <f>Invoice!F464</f>
        <v>first line keep open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 x14ac:dyDescent="0.2">
      <c r="A463" s="101" t="str">
        <f>Invoice!F465</f>
        <v>first line keep open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 x14ac:dyDescent="0.2">
      <c r="A464" s="101" t="str">
        <f>Invoice!F466</f>
        <v>first line keep open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 x14ac:dyDescent="0.2">
      <c r="A465" s="101" t="str">
        <f>Invoice!F467</f>
        <v>first line keep open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 x14ac:dyDescent="0.2">
      <c r="A466" s="101" t="str">
        <f>Invoice!F468</f>
        <v>first line keep open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 x14ac:dyDescent="0.2">
      <c r="A467" s="101" t="str">
        <f>Invoice!F469</f>
        <v>first line keep open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 x14ac:dyDescent="0.2">
      <c r="A468" s="101" t="str">
        <f>Invoice!F470</f>
        <v>first line keep open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 x14ac:dyDescent="0.2">
      <c r="A469" s="101" t="str">
        <f>Invoice!F471</f>
        <v>first line keep open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 x14ac:dyDescent="0.2">
      <c r="A470" s="101" t="str">
        <f>Invoice!F472</f>
        <v>first line keep open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 x14ac:dyDescent="0.2">
      <c r="A471" s="101" t="str">
        <f>Invoice!F473</f>
        <v>first line keep open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 x14ac:dyDescent="0.2">
      <c r="A472" s="101" t="str">
        <f>Invoice!F474</f>
        <v>first line keep open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 x14ac:dyDescent="0.2">
      <c r="A473" s="101" t="str">
        <f>Invoice!F475</f>
        <v>first line keep open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 x14ac:dyDescent="0.2">
      <c r="A474" s="101" t="str">
        <f>Invoice!F476</f>
        <v>first line keep open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 x14ac:dyDescent="0.2">
      <c r="A475" s="101" t="str">
        <f>Invoice!F477</f>
        <v>first line keep open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 x14ac:dyDescent="0.2">
      <c r="A476" s="101" t="str">
        <f>Invoice!F478</f>
        <v>first line keep open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 x14ac:dyDescent="0.2">
      <c r="A477" s="101" t="str">
        <f>Invoice!F479</f>
        <v>first line keep open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 x14ac:dyDescent="0.2">
      <c r="A478" s="101" t="str">
        <f>Invoice!F480</f>
        <v>first line keep open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 x14ac:dyDescent="0.2">
      <c r="A479" s="101" t="str">
        <f>Invoice!F481</f>
        <v>first line keep open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 x14ac:dyDescent="0.2">
      <c r="A480" s="101" t="str">
        <f>Invoice!F482</f>
        <v>first line keep open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 x14ac:dyDescent="0.2">
      <c r="A481" s="101" t="str">
        <f>Invoice!F483</f>
        <v>first line keep open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 x14ac:dyDescent="0.2">
      <c r="A482" s="101" t="str">
        <f>Invoice!F484</f>
        <v>first line keep open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 x14ac:dyDescent="0.2">
      <c r="A483" s="101" t="str">
        <f>Invoice!F485</f>
        <v>first line keep open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 x14ac:dyDescent="0.2">
      <c r="A484" s="101" t="str">
        <f>Invoice!F486</f>
        <v>first line keep open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 x14ac:dyDescent="0.2">
      <c r="A485" s="101" t="str">
        <f>Invoice!F487</f>
        <v>first line keep open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 x14ac:dyDescent="0.2">
      <c r="A486" s="101" t="str">
        <f>Invoice!F488</f>
        <v>first line keep open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 x14ac:dyDescent="0.2">
      <c r="A487" s="101" t="str">
        <f>Invoice!F489</f>
        <v>first line keep open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 x14ac:dyDescent="0.2">
      <c r="A488" s="101" t="str">
        <f>Invoice!F490</f>
        <v>first line keep open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 x14ac:dyDescent="0.2">
      <c r="A489" s="101" t="str">
        <f>Invoice!F491</f>
        <v>first line keep open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 x14ac:dyDescent="0.2">
      <c r="A490" s="101" t="str">
        <f>Invoice!F492</f>
        <v>first line keep open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 x14ac:dyDescent="0.2">
      <c r="A491" s="101" t="str">
        <f>Invoice!F493</f>
        <v>first line keep open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 x14ac:dyDescent="0.2">
      <c r="A492" s="101" t="str">
        <f>Invoice!F494</f>
        <v>first line keep open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 x14ac:dyDescent="0.2">
      <c r="A493" s="101" t="str">
        <f>Invoice!F495</f>
        <v>first line keep open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 x14ac:dyDescent="0.2">
      <c r="A494" s="101" t="str">
        <f>Invoice!F496</f>
        <v>first line keep open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 x14ac:dyDescent="0.2">
      <c r="A495" s="101" t="str">
        <f>Invoice!F497</f>
        <v>first line keep open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 x14ac:dyDescent="0.2">
      <c r="A496" s="101" t="str">
        <f>Invoice!F498</f>
        <v>first line keep open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 x14ac:dyDescent="0.2">
      <c r="A497" s="101" t="str">
        <f>Invoice!F499</f>
        <v>first line keep open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 x14ac:dyDescent="0.2">
      <c r="A498" s="101" t="str">
        <f>Invoice!F500</f>
        <v>first line keep open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 x14ac:dyDescent="0.2">
      <c r="A499" s="101" t="str">
        <f>Invoice!F501</f>
        <v>first line keep open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 x14ac:dyDescent="0.2">
      <c r="A500" s="101" t="str">
        <f>Invoice!F502</f>
        <v>first line keep open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 x14ac:dyDescent="0.2">
      <c r="A501" s="101" t="str">
        <f>Invoice!F503</f>
        <v>first line keep open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 x14ac:dyDescent="0.2">
      <c r="A502" s="101" t="str">
        <f>Invoice!F504</f>
        <v>first line keep open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 x14ac:dyDescent="0.2">
      <c r="A503" s="101" t="str">
        <f>Invoice!F505</f>
        <v>first line keep open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 x14ac:dyDescent="0.2">
      <c r="A504" s="101" t="str">
        <f>Invoice!F506</f>
        <v>first line keep open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 x14ac:dyDescent="0.2">
      <c r="A505" s="101" t="str">
        <f>Invoice!F507</f>
        <v>first line keep open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 x14ac:dyDescent="0.2">
      <c r="A506" s="101" t="str">
        <f>Invoice!F508</f>
        <v>first line keep open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 x14ac:dyDescent="0.2">
      <c r="A507" s="101" t="str">
        <f>Invoice!F509</f>
        <v>first line keep open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 x14ac:dyDescent="0.2">
      <c r="A508" s="101" t="str">
        <f>Invoice!F510</f>
        <v>first line keep open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 x14ac:dyDescent="0.2">
      <c r="A509" s="101" t="str">
        <f>Invoice!F511</f>
        <v>first line keep open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 x14ac:dyDescent="0.2">
      <c r="A510" s="101" t="str">
        <f>Invoice!F512</f>
        <v>first line keep open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 x14ac:dyDescent="0.2">
      <c r="A511" s="101" t="str">
        <f>Invoice!F513</f>
        <v>first line keep open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 x14ac:dyDescent="0.2">
      <c r="A512" s="101" t="str">
        <f>Invoice!F514</f>
        <v>first line keep open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 x14ac:dyDescent="0.2">
      <c r="A513" s="101" t="str">
        <f>Invoice!F515</f>
        <v>first line keep open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 x14ac:dyDescent="0.2">
      <c r="A514" s="101" t="str">
        <f>Invoice!F516</f>
        <v>first line keep open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 x14ac:dyDescent="0.2">
      <c r="A515" s="101" t="str">
        <f>Invoice!F517</f>
        <v>first line keep open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 x14ac:dyDescent="0.2">
      <c r="A516" s="101" t="str">
        <f>Invoice!F518</f>
        <v>first line keep open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 x14ac:dyDescent="0.2">
      <c r="A517" s="101" t="str">
        <f>Invoice!F519</f>
        <v>first line keep open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 x14ac:dyDescent="0.2">
      <c r="A518" s="101" t="str">
        <f>Invoice!F520</f>
        <v>first line keep open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 x14ac:dyDescent="0.2">
      <c r="A519" s="101" t="str">
        <f>Invoice!F521</f>
        <v>first line keep open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 x14ac:dyDescent="0.2">
      <c r="A520" s="101" t="str">
        <f>Invoice!F522</f>
        <v>first line keep open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 x14ac:dyDescent="0.2">
      <c r="A521" s="101" t="str">
        <f>Invoice!F523</f>
        <v>first line keep open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 x14ac:dyDescent="0.2">
      <c r="A522" s="101" t="str">
        <f>Invoice!F524</f>
        <v>first line keep open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 x14ac:dyDescent="0.2">
      <c r="A523" s="101" t="str">
        <f>Invoice!F525</f>
        <v>first line keep open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 x14ac:dyDescent="0.2">
      <c r="A524" s="101" t="str">
        <f>Invoice!F526</f>
        <v>first line keep open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 x14ac:dyDescent="0.2">
      <c r="A525" s="101" t="str">
        <f>Invoice!F527</f>
        <v>first line keep open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 x14ac:dyDescent="0.2">
      <c r="A526" s="101" t="str">
        <f>Invoice!F528</f>
        <v>first line keep open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 x14ac:dyDescent="0.2">
      <c r="A527" s="101" t="str">
        <f>Invoice!F529</f>
        <v>first line keep open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 x14ac:dyDescent="0.2">
      <c r="A528" s="101" t="str">
        <f>Invoice!F530</f>
        <v>first line keep open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 x14ac:dyDescent="0.2">
      <c r="A529" s="101" t="str">
        <f>Invoice!F531</f>
        <v>first line keep open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 x14ac:dyDescent="0.2">
      <c r="A530" s="101" t="str">
        <f>Invoice!F532</f>
        <v>first line keep open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 x14ac:dyDescent="0.2">
      <c r="A531" s="101" t="str">
        <f>Invoice!F533</f>
        <v>first line keep open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 x14ac:dyDescent="0.2">
      <c r="A532" s="101" t="str">
        <f>Invoice!F534</f>
        <v>first line keep open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 x14ac:dyDescent="0.2">
      <c r="A533" s="101" t="str">
        <f>Invoice!F535</f>
        <v>first line keep open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 x14ac:dyDescent="0.2">
      <c r="A534" s="101" t="str">
        <f>Invoice!F536</f>
        <v>first line keep open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 x14ac:dyDescent="0.2">
      <c r="A535" s="101" t="str">
        <f>Invoice!F537</f>
        <v>first line keep open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 x14ac:dyDescent="0.2">
      <c r="A536" s="101" t="str">
        <f>Invoice!F538</f>
        <v>first line keep open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 x14ac:dyDescent="0.2">
      <c r="A537" s="101" t="str">
        <f>Invoice!F539</f>
        <v>first line keep open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 x14ac:dyDescent="0.2">
      <c r="A538" s="101" t="str">
        <f>Invoice!F540</f>
        <v>first line keep open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 x14ac:dyDescent="0.2">
      <c r="A539" s="101" t="str">
        <f>Invoice!F541</f>
        <v>first line keep open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 x14ac:dyDescent="0.2">
      <c r="A540" s="101" t="str">
        <f>Invoice!F542</f>
        <v>first line keep open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 x14ac:dyDescent="0.2">
      <c r="A541" s="101" t="str">
        <f>Invoice!F543</f>
        <v>first line keep open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 x14ac:dyDescent="0.2">
      <c r="A542" s="101" t="str">
        <f>Invoice!F544</f>
        <v>first line keep open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 x14ac:dyDescent="0.2">
      <c r="A543" s="101" t="str">
        <f>Invoice!F545</f>
        <v>first line keep open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 x14ac:dyDescent="0.2">
      <c r="A544" s="101" t="str">
        <f>Invoice!F546</f>
        <v>first line keep open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 x14ac:dyDescent="0.2">
      <c r="A545" s="101" t="str">
        <f>Invoice!F547</f>
        <v>first line keep open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 x14ac:dyDescent="0.2">
      <c r="A546" s="101" t="str">
        <f>Invoice!F548</f>
        <v>first line keep open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 x14ac:dyDescent="0.2">
      <c r="A547" s="101" t="str">
        <f>Invoice!F549</f>
        <v>first line keep open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 x14ac:dyDescent="0.2">
      <c r="A548" s="101" t="str">
        <f>Invoice!F550</f>
        <v>first line keep open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 x14ac:dyDescent="0.2">
      <c r="A549" s="101" t="str">
        <f>Invoice!F551</f>
        <v>first line keep open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 x14ac:dyDescent="0.2">
      <c r="A550" s="101" t="str">
        <f>Invoice!F552</f>
        <v>first line keep open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 x14ac:dyDescent="0.2">
      <c r="A551" s="101" t="str">
        <f>Invoice!F553</f>
        <v>first line keep open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 x14ac:dyDescent="0.2">
      <c r="A552" s="101" t="str">
        <f>Invoice!F554</f>
        <v>first line keep open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 x14ac:dyDescent="0.2">
      <c r="A553" s="101" t="str">
        <f>Invoice!F555</f>
        <v>first line keep open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 x14ac:dyDescent="0.2">
      <c r="A554" s="101" t="str">
        <f>Invoice!F556</f>
        <v>first line keep open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 x14ac:dyDescent="0.2">
      <c r="A555" s="101" t="str">
        <f>Invoice!F557</f>
        <v>first line keep open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 x14ac:dyDescent="0.2">
      <c r="A556" s="101" t="str">
        <f>Invoice!F558</f>
        <v>first line keep open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 x14ac:dyDescent="0.2">
      <c r="A557" s="101" t="str">
        <f>Invoice!F559</f>
        <v>first line keep open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 x14ac:dyDescent="0.2">
      <c r="A558" s="101" t="str">
        <f>Invoice!F560</f>
        <v>first line keep open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 x14ac:dyDescent="0.2">
      <c r="A559" s="101" t="str">
        <f>Invoice!F561</f>
        <v>first line keep open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 x14ac:dyDescent="0.2">
      <c r="A560" s="101" t="str">
        <f>Invoice!F562</f>
        <v>first line keep open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 x14ac:dyDescent="0.2">
      <c r="A561" s="101" t="str">
        <f>Invoice!F563</f>
        <v>first line keep open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 x14ac:dyDescent="0.2">
      <c r="A562" s="101" t="str">
        <f>Invoice!F564</f>
        <v>first line keep open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 x14ac:dyDescent="0.2">
      <c r="A563" s="101" t="str">
        <f>Invoice!F565</f>
        <v>first line keep open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 x14ac:dyDescent="0.2">
      <c r="A564" s="101" t="str">
        <f>Invoice!F566</f>
        <v>first line keep open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 x14ac:dyDescent="0.2">
      <c r="A565" s="101" t="str">
        <f>Invoice!F567</f>
        <v>first line keep open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 x14ac:dyDescent="0.2">
      <c r="A566" s="101" t="str">
        <f>Invoice!F568</f>
        <v>first line keep open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 x14ac:dyDescent="0.2">
      <c r="A567" s="101" t="str">
        <f>Invoice!F569</f>
        <v>first line keep open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 x14ac:dyDescent="0.2">
      <c r="A568" s="101" t="str">
        <f>Invoice!F570</f>
        <v>first line keep open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 x14ac:dyDescent="0.2">
      <c r="A569" s="101" t="str">
        <f>Invoice!F571</f>
        <v>first line keep open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 x14ac:dyDescent="0.2">
      <c r="A570" s="101" t="str">
        <f>Invoice!F572</f>
        <v>first line keep open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 x14ac:dyDescent="0.2">
      <c r="A571" s="101" t="str">
        <f>Invoice!F573</f>
        <v>first line keep open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 x14ac:dyDescent="0.2">
      <c r="A572" s="101" t="str">
        <f>Invoice!F574</f>
        <v>first line keep open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 x14ac:dyDescent="0.2">
      <c r="A573" s="101" t="str">
        <f>Invoice!F575</f>
        <v>first line keep open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 x14ac:dyDescent="0.2">
      <c r="A574" s="101" t="str">
        <f>Invoice!F576</f>
        <v>first line keep open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 x14ac:dyDescent="0.2">
      <c r="A575" s="101" t="str">
        <f>Invoice!F577</f>
        <v>first line keep open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 x14ac:dyDescent="0.2">
      <c r="A576" s="101" t="str">
        <f>Invoice!F578</f>
        <v>first line keep open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 x14ac:dyDescent="0.2">
      <c r="A577" s="101" t="str">
        <f>Invoice!F579</f>
        <v>first line keep open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 x14ac:dyDescent="0.2">
      <c r="A578" s="101" t="str">
        <f>Invoice!F580</f>
        <v>first line keep open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 x14ac:dyDescent="0.2">
      <c r="A579" s="101" t="str">
        <f>Invoice!F581</f>
        <v>first line keep open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 x14ac:dyDescent="0.2">
      <c r="A580" s="101" t="str">
        <f>Invoice!F582</f>
        <v>first line keep open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 x14ac:dyDescent="0.2">
      <c r="A581" s="101" t="str">
        <f>Invoice!F583</f>
        <v>first line keep open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 x14ac:dyDescent="0.2">
      <c r="A582" s="101" t="str">
        <f>Invoice!F584</f>
        <v>first line keep open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 x14ac:dyDescent="0.2">
      <c r="A583" s="101" t="str">
        <f>Invoice!F585</f>
        <v>first line keep open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 x14ac:dyDescent="0.2">
      <c r="A584" s="101" t="str">
        <f>Invoice!F586</f>
        <v>first line keep open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 x14ac:dyDescent="0.2">
      <c r="A585" s="101" t="str">
        <f>Invoice!F587</f>
        <v>first line keep open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 x14ac:dyDescent="0.2">
      <c r="A586" s="101" t="str">
        <f>Invoice!F588</f>
        <v>first line keep open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 x14ac:dyDescent="0.2">
      <c r="A587" s="101" t="str">
        <f>Invoice!F589</f>
        <v>first line keep open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 x14ac:dyDescent="0.2">
      <c r="A588" s="101" t="str">
        <f>Invoice!F590</f>
        <v>first line keep open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 x14ac:dyDescent="0.2">
      <c r="A589" s="101" t="str">
        <f>Invoice!F591</f>
        <v>first line keep open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 x14ac:dyDescent="0.2">
      <c r="A590" s="101" t="str">
        <f>Invoice!F592</f>
        <v>first line keep open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 x14ac:dyDescent="0.2">
      <c r="A591" s="101" t="str">
        <f>Invoice!F593</f>
        <v>first line keep open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 x14ac:dyDescent="0.2">
      <c r="A592" s="101" t="str">
        <f>Invoice!F594</f>
        <v>first line keep open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 x14ac:dyDescent="0.2">
      <c r="A593" s="101" t="str">
        <f>Invoice!F595</f>
        <v>first line keep open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 x14ac:dyDescent="0.2">
      <c r="A594" s="101" t="str">
        <f>Invoice!F596</f>
        <v>first line keep open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 x14ac:dyDescent="0.2">
      <c r="A595" s="101" t="str">
        <f>Invoice!F597</f>
        <v>first line keep open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 x14ac:dyDescent="0.2">
      <c r="A596" s="101" t="str">
        <f>Invoice!F598</f>
        <v>first line keep open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 x14ac:dyDescent="0.2">
      <c r="A597" s="101" t="str">
        <f>Invoice!F599</f>
        <v>first line keep open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 x14ac:dyDescent="0.2">
      <c r="A598" s="101" t="str">
        <f>Invoice!F600</f>
        <v>first line keep open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 x14ac:dyDescent="0.2">
      <c r="A599" s="101" t="str">
        <f>Invoice!F601</f>
        <v>first line keep open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 x14ac:dyDescent="0.2">
      <c r="A600" s="101" t="str">
        <f>Invoice!F602</f>
        <v>first line keep open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 x14ac:dyDescent="0.2">
      <c r="A601" s="101" t="str">
        <f>Invoice!F603</f>
        <v>first line keep open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 x14ac:dyDescent="0.2">
      <c r="A602" s="101" t="str">
        <f>Invoice!F604</f>
        <v>first line keep open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 x14ac:dyDescent="0.2">
      <c r="A603" s="101" t="str">
        <f>Invoice!F605</f>
        <v>first line keep open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 x14ac:dyDescent="0.2">
      <c r="A604" s="101" t="str">
        <f>Invoice!F606</f>
        <v>first line keep open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 x14ac:dyDescent="0.2">
      <c r="A605" s="101" t="str">
        <f>Invoice!F607</f>
        <v>first line keep open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 x14ac:dyDescent="0.2">
      <c r="A606" s="101" t="str">
        <f>Invoice!F608</f>
        <v>first line keep open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 x14ac:dyDescent="0.2">
      <c r="A607" s="101" t="str">
        <f>Invoice!F609</f>
        <v>first line keep open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 x14ac:dyDescent="0.2">
      <c r="A608" s="101" t="str">
        <f>Invoice!F610</f>
        <v>first line keep open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 x14ac:dyDescent="0.2">
      <c r="A609" s="101" t="str">
        <f>Invoice!F611</f>
        <v>first line keep open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 x14ac:dyDescent="0.2">
      <c r="A610" s="101" t="str">
        <f>Invoice!F612</f>
        <v>first line keep open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 x14ac:dyDescent="0.2">
      <c r="A611" s="101" t="str">
        <f>Invoice!F613</f>
        <v>first line keep open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 x14ac:dyDescent="0.2">
      <c r="A612" s="101" t="str">
        <f>Invoice!F614</f>
        <v>first line keep open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 x14ac:dyDescent="0.2">
      <c r="A613" s="101" t="str">
        <f>Invoice!F615</f>
        <v>first line keep open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 x14ac:dyDescent="0.2">
      <c r="A614" s="101" t="str">
        <f>Invoice!F616</f>
        <v>first line keep open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 x14ac:dyDescent="0.2">
      <c r="A615" s="101" t="str">
        <f>Invoice!F617</f>
        <v>first line keep open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 x14ac:dyDescent="0.2">
      <c r="A616" s="101" t="str">
        <f>Invoice!F618</f>
        <v>first line keep open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 x14ac:dyDescent="0.2">
      <c r="A617" s="101" t="str">
        <f>Invoice!F619</f>
        <v>first line keep open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 x14ac:dyDescent="0.2">
      <c r="A618" s="101" t="str">
        <f>Invoice!F620</f>
        <v>first line keep open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 x14ac:dyDescent="0.2">
      <c r="A619" s="101" t="str">
        <f>Invoice!F621</f>
        <v>first line keep open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 x14ac:dyDescent="0.2">
      <c r="A620" s="101" t="str">
        <f>Invoice!F622</f>
        <v>first line keep open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 x14ac:dyDescent="0.2">
      <c r="A621" s="101" t="str">
        <f>Invoice!F623</f>
        <v>first line keep open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 x14ac:dyDescent="0.2">
      <c r="A622" s="101" t="str">
        <f>Invoice!F624</f>
        <v>first line keep open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 x14ac:dyDescent="0.2">
      <c r="A623" s="101" t="str">
        <f>Invoice!F625</f>
        <v>first line keep open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 x14ac:dyDescent="0.2">
      <c r="A624" s="101" t="str">
        <f>Invoice!F626</f>
        <v>first line keep open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 x14ac:dyDescent="0.2">
      <c r="A625" s="101" t="str">
        <f>Invoice!F627</f>
        <v>first line keep open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 x14ac:dyDescent="0.2">
      <c r="A626" s="101" t="str">
        <f>Invoice!F628</f>
        <v>first line keep open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 x14ac:dyDescent="0.2">
      <c r="A627" s="101" t="str">
        <f>Invoice!F629</f>
        <v>first line keep open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 x14ac:dyDescent="0.2">
      <c r="A628" s="101" t="str">
        <f>Invoice!F630</f>
        <v>first line keep open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 x14ac:dyDescent="0.2">
      <c r="A629" s="101" t="str">
        <f>Invoice!F631</f>
        <v>first line keep open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 x14ac:dyDescent="0.2">
      <c r="A630" s="101" t="str">
        <f>Invoice!F632</f>
        <v>first line keep open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 x14ac:dyDescent="0.2">
      <c r="A631" s="101" t="str">
        <f>Invoice!F633</f>
        <v>first line keep open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 x14ac:dyDescent="0.2">
      <c r="A632" s="101" t="str">
        <f>Invoice!F634</f>
        <v>first line keep open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 x14ac:dyDescent="0.2">
      <c r="A633" s="101" t="str">
        <f>Invoice!F635</f>
        <v>first line keep open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 x14ac:dyDescent="0.2">
      <c r="A634" s="101" t="str">
        <f>Invoice!F636</f>
        <v>first line keep open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 x14ac:dyDescent="0.2">
      <c r="A635" s="101" t="str">
        <f>Invoice!F637</f>
        <v>first line keep open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 x14ac:dyDescent="0.2">
      <c r="A636" s="101" t="str">
        <f>Invoice!F638</f>
        <v>first line keep open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 x14ac:dyDescent="0.2">
      <c r="A637" s="101" t="str">
        <f>Invoice!F639</f>
        <v>first line keep open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 x14ac:dyDescent="0.2">
      <c r="A638" s="101" t="str">
        <f>Invoice!F640</f>
        <v>first line keep open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 x14ac:dyDescent="0.2">
      <c r="A639" s="101" t="str">
        <f>Invoice!F641</f>
        <v>first line keep open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 x14ac:dyDescent="0.2">
      <c r="A640" s="101" t="str">
        <f>Invoice!F642</f>
        <v>first line keep open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 x14ac:dyDescent="0.2">
      <c r="A641" s="101" t="str">
        <f>Invoice!F643</f>
        <v>first line keep open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 x14ac:dyDescent="0.2">
      <c r="A642" s="101" t="str">
        <f>Invoice!F644</f>
        <v>first line keep open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 x14ac:dyDescent="0.2">
      <c r="A643" s="101" t="str">
        <f>Invoice!F645</f>
        <v>first line keep open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 x14ac:dyDescent="0.2">
      <c r="A644" s="101" t="str">
        <f>Invoice!F646</f>
        <v>first line keep open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 x14ac:dyDescent="0.2">
      <c r="A645" s="101" t="str">
        <f>Invoice!F647</f>
        <v>first line keep open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 x14ac:dyDescent="0.2">
      <c r="A646" s="101" t="str">
        <f>Invoice!F648</f>
        <v>first line keep open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 x14ac:dyDescent="0.2">
      <c r="A647" s="101" t="str">
        <f>Invoice!F649</f>
        <v>first line keep open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 x14ac:dyDescent="0.2">
      <c r="A648" s="101" t="str">
        <f>Invoice!F650</f>
        <v>first line keep open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 x14ac:dyDescent="0.2">
      <c r="A649" s="101" t="str">
        <f>Invoice!F651</f>
        <v>first line keep open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 x14ac:dyDescent="0.2">
      <c r="A650" s="101" t="str">
        <f>Invoice!F652</f>
        <v>first line keep open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 x14ac:dyDescent="0.2">
      <c r="A651" s="101" t="str">
        <f>Invoice!F653</f>
        <v>first line keep open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 x14ac:dyDescent="0.2">
      <c r="A652" s="101" t="str">
        <f>Invoice!F654</f>
        <v>first line keep open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 x14ac:dyDescent="0.2">
      <c r="A653" s="101" t="str">
        <f>Invoice!F655</f>
        <v>first line keep open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 x14ac:dyDescent="0.2">
      <c r="A654" s="101" t="str">
        <f>Invoice!F656</f>
        <v>first line keep open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 x14ac:dyDescent="0.2">
      <c r="A655" s="101" t="str">
        <f>Invoice!F657</f>
        <v>first line keep open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 x14ac:dyDescent="0.2">
      <c r="A656" s="101" t="str">
        <f>Invoice!F658</f>
        <v>first line keep open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 x14ac:dyDescent="0.2">
      <c r="A657" s="101" t="str">
        <f>Invoice!F659</f>
        <v>first line keep open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 x14ac:dyDescent="0.2">
      <c r="A658" s="101" t="str">
        <f>Invoice!F660</f>
        <v>first line keep open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 x14ac:dyDescent="0.2">
      <c r="A659" s="101" t="str">
        <f>Invoice!F661</f>
        <v>first line keep open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 x14ac:dyDescent="0.2">
      <c r="A660" s="101" t="str">
        <f>Invoice!F662</f>
        <v>first line keep open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 x14ac:dyDescent="0.2">
      <c r="A661" s="101" t="str">
        <f>Invoice!F663</f>
        <v>first line keep open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 x14ac:dyDescent="0.2">
      <c r="A662" s="101" t="str">
        <f>Invoice!F664</f>
        <v>first line keep open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 x14ac:dyDescent="0.2">
      <c r="A663" s="101" t="str">
        <f>Invoice!F665</f>
        <v>first line keep open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 x14ac:dyDescent="0.2">
      <c r="A664" s="101" t="str">
        <f>Invoice!F666</f>
        <v>first line keep open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 x14ac:dyDescent="0.2">
      <c r="A665" s="101" t="str">
        <f>Invoice!F667</f>
        <v>first line keep open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 x14ac:dyDescent="0.2">
      <c r="A666" s="101" t="str">
        <f>Invoice!F668</f>
        <v>first line keep open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 x14ac:dyDescent="0.2">
      <c r="A667" s="101" t="str">
        <f>Invoice!F669</f>
        <v>first line keep open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 x14ac:dyDescent="0.2">
      <c r="A668" s="101" t="str">
        <f>Invoice!F670</f>
        <v>first line keep open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 x14ac:dyDescent="0.2">
      <c r="A669" s="101" t="str">
        <f>Invoice!F671</f>
        <v>first line keep open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 x14ac:dyDescent="0.2">
      <c r="A670" s="101" t="str">
        <f>Invoice!F672</f>
        <v>first line keep open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 x14ac:dyDescent="0.2">
      <c r="A671" s="101" t="str">
        <f>Invoice!F673</f>
        <v>first line keep open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 x14ac:dyDescent="0.2">
      <c r="A672" s="101" t="str">
        <f>Invoice!F674</f>
        <v>first line keep open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 x14ac:dyDescent="0.2">
      <c r="A673" s="101" t="str">
        <f>Invoice!F675</f>
        <v>first line keep open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 x14ac:dyDescent="0.2">
      <c r="A674" s="101" t="str">
        <f>Invoice!F676</f>
        <v>first line keep open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 x14ac:dyDescent="0.2">
      <c r="A675" s="101" t="str">
        <f>Invoice!F677</f>
        <v>first line keep open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 x14ac:dyDescent="0.2">
      <c r="A676" s="101" t="str">
        <f>Invoice!F678</f>
        <v>first line keep open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 x14ac:dyDescent="0.2">
      <c r="A677" s="101" t="str">
        <f>Invoice!F679</f>
        <v>first line keep open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 x14ac:dyDescent="0.2">
      <c r="A678" s="101" t="str">
        <f>Invoice!F680</f>
        <v>first line keep open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 x14ac:dyDescent="0.2">
      <c r="A679" s="101" t="str">
        <f>Invoice!F681</f>
        <v>first line keep open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 x14ac:dyDescent="0.2">
      <c r="A680" s="101" t="str">
        <f>Invoice!F682</f>
        <v>first line keep open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 x14ac:dyDescent="0.2">
      <c r="A681" s="101" t="str">
        <f>Invoice!F683</f>
        <v>first line keep open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 x14ac:dyDescent="0.2">
      <c r="A682" s="101" t="str">
        <f>Invoice!F684</f>
        <v>first line keep open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 x14ac:dyDescent="0.2">
      <c r="A683" s="101" t="str">
        <f>Invoice!F685</f>
        <v>first line keep open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 x14ac:dyDescent="0.2">
      <c r="A684" s="101" t="str">
        <f>Invoice!F686</f>
        <v>first line keep open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 x14ac:dyDescent="0.2">
      <c r="A685" s="101" t="str">
        <f>Invoice!F687</f>
        <v>first line keep open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 x14ac:dyDescent="0.2">
      <c r="A686" s="101" t="str">
        <f>Invoice!F688</f>
        <v>first line keep open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 x14ac:dyDescent="0.2">
      <c r="A687" s="101" t="str">
        <f>Invoice!F689</f>
        <v>first line keep open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 x14ac:dyDescent="0.2">
      <c r="A688" s="101" t="str">
        <f>Invoice!F690</f>
        <v>first line keep open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 x14ac:dyDescent="0.2">
      <c r="A689" s="101" t="str">
        <f>Invoice!F691</f>
        <v>first line keep open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 x14ac:dyDescent="0.2">
      <c r="A690" s="101" t="str">
        <f>Invoice!F692</f>
        <v>first line keep open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 x14ac:dyDescent="0.2">
      <c r="A691" s="101" t="str">
        <f>Invoice!F693</f>
        <v>first line keep open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 x14ac:dyDescent="0.2">
      <c r="A692" s="101" t="str">
        <f>Invoice!F694</f>
        <v>first line keep open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 x14ac:dyDescent="0.2">
      <c r="A693" s="101" t="str">
        <f>Invoice!F695</f>
        <v>first line keep open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 x14ac:dyDescent="0.2">
      <c r="A694" s="101" t="str">
        <f>Invoice!F696</f>
        <v>first line keep open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 x14ac:dyDescent="0.2">
      <c r="A695" s="101" t="str">
        <f>Invoice!F697</f>
        <v>first line keep open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 x14ac:dyDescent="0.2">
      <c r="A696" s="101" t="str">
        <f>Invoice!F698</f>
        <v>first line keep open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 x14ac:dyDescent="0.2">
      <c r="A697" s="101" t="str">
        <f>Invoice!F699</f>
        <v>first line keep open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 x14ac:dyDescent="0.2">
      <c r="A698" s="101" t="str">
        <f>Invoice!F700</f>
        <v>first line keep open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 x14ac:dyDescent="0.2">
      <c r="A699" s="101" t="str">
        <f>Invoice!F701</f>
        <v>first line keep open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 x14ac:dyDescent="0.2">
      <c r="A700" s="101" t="str">
        <f>Invoice!F702</f>
        <v>first line keep open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 x14ac:dyDescent="0.2">
      <c r="A701" s="101" t="str">
        <f>Invoice!F703</f>
        <v>first line keep open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 x14ac:dyDescent="0.2">
      <c r="A702" s="101" t="str">
        <f>Invoice!F704</f>
        <v>first line keep open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 x14ac:dyDescent="0.2">
      <c r="A703" s="101" t="str">
        <f>Invoice!F705</f>
        <v>first line keep open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 x14ac:dyDescent="0.2">
      <c r="A704" s="101" t="str">
        <f>Invoice!F706</f>
        <v>first line keep open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 x14ac:dyDescent="0.2">
      <c r="A705" s="101" t="str">
        <f>Invoice!F707</f>
        <v>first line keep open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 x14ac:dyDescent="0.2">
      <c r="A706" s="101" t="str">
        <f>Invoice!F708</f>
        <v>first line keep open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 x14ac:dyDescent="0.2">
      <c r="A707" s="101" t="str">
        <f>Invoice!F709</f>
        <v>first line keep open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 x14ac:dyDescent="0.2">
      <c r="A708" s="101" t="str">
        <f>Invoice!F710</f>
        <v>first line keep open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 x14ac:dyDescent="0.2">
      <c r="A709" s="101" t="str">
        <f>Invoice!F711</f>
        <v>first line keep open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 x14ac:dyDescent="0.2">
      <c r="A710" s="101" t="str">
        <f>Invoice!F712</f>
        <v>first line keep open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 x14ac:dyDescent="0.2">
      <c r="A711" s="101" t="str">
        <f>Invoice!F713</f>
        <v>first line keep open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 x14ac:dyDescent="0.2">
      <c r="A712" s="101" t="str">
        <f>Invoice!F714</f>
        <v>first line keep open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 x14ac:dyDescent="0.2">
      <c r="A713" s="101" t="str">
        <f>Invoice!F715</f>
        <v>first line keep open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 x14ac:dyDescent="0.2">
      <c r="A714" s="101" t="str">
        <f>Invoice!F716</f>
        <v>first line keep open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 x14ac:dyDescent="0.2">
      <c r="A715" s="101" t="str">
        <f>Invoice!F717</f>
        <v>first line keep open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 x14ac:dyDescent="0.2">
      <c r="A716" s="101" t="str">
        <f>Invoice!F718</f>
        <v>first line keep open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 x14ac:dyDescent="0.2">
      <c r="A717" s="101" t="str">
        <f>Invoice!F719</f>
        <v>first line keep open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 x14ac:dyDescent="0.2">
      <c r="A718" s="101" t="str">
        <f>Invoice!F720</f>
        <v>first line keep open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 x14ac:dyDescent="0.2">
      <c r="A719" s="101" t="str">
        <f>Invoice!F721</f>
        <v>first line keep open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 x14ac:dyDescent="0.2">
      <c r="A720" s="101" t="str">
        <f>Invoice!F722</f>
        <v>first line keep open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 x14ac:dyDescent="0.2">
      <c r="A721" s="101" t="str">
        <f>Invoice!F723</f>
        <v>first line keep open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 x14ac:dyDescent="0.2">
      <c r="A722" s="101" t="str">
        <f>Invoice!F724</f>
        <v>first line keep open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 x14ac:dyDescent="0.2">
      <c r="A723" s="101" t="str">
        <f>Invoice!F725</f>
        <v>first line keep open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 x14ac:dyDescent="0.2">
      <c r="A724" s="101" t="str">
        <f>Invoice!F726</f>
        <v>first line keep open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 x14ac:dyDescent="0.2">
      <c r="A725" s="101" t="str">
        <f>Invoice!F727</f>
        <v>first line keep open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 x14ac:dyDescent="0.2">
      <c r="A726" s="101" t="str">
        <f>Invoice!F728</f>
        <v>first line keep open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 x14ac:dyDescent="0.2">
      <c r="A727" s="101" t="str">
        <f>Invoice!F729</f>
        <v>first line keep open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 x14ac:dyDescent="0.2">
      <c r="A728" s="101" t="str">
        <f>Invoice!F730</f>
        <v>first line keep open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 x14ac:dyDescent="0.2">
      <c r="A729" s="101" t="str">
        <f>Invoice!F731</f>
        <v>first line keep open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 x14ac:dyDescent="0.2">
      <c r="A730" s="101" t="str">
        <f>Invoice!F732</f>
        <v>first line keep open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 x14ac:dyDescent="0.2">
      <c r="A731" s="101" t="str">
        <f>Invoice!F733</f>
        <v>first line keep open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 x14ac:dyDescent="0.2">
      <c r="A732" s="101" t="str">
        <f>Invoice!F734</f>
        <v>first line keep open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 x14ac:dyDescent="0.2">
      <c r="A733" s="101" t="str">
        <f>Invoice!F735</f>
        <v>first line keep open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 x14ac:dyDescent="0.2">
      <c r="A734" s="101" t="str">
        <f>Invoice!F736</f>
        <v>first line keep open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 x14ac:dyDescent="0.2">
      <c r="A735" s="101" t="str">
        <f>Invoice!F737</f>
        <v>first line keep open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 x14ac:dyDescent="0.2">
      <c r="A736" s="101" t="str">
        <f>Invoice!F738</f>
        <v>first line keep open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 x14ac:dyDescent="0.2">
      <c r="A737" s="101" t="str">
        <f>Invoice!F739</f>
        <v>first line keep open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 x14ac:dyDescent="0.2">
      <c r="A738" s="101" t="str">
        <f>Invoice!F740</f>
        <v>first line keep open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 x14ac:dyDescent="0.2">
      <c r="A739" s="101" t="str">
        <f>Invoice!F741</f>
        <v>first line keep open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 x14ac:dyDescent="0.2">
      <c r="A740" s="101" t="str">
        <f>Invoice!F742</f>
        <v>first line keep open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 x14ac:dyDescent="0.2">
      <c r="A741" s="101" t="str">
        <f>Invoice!F743</f>
        <v>first line keep open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 x14ac:dyDescent="0.2">
      <c r="A742" s="101" t="str">
        <f>Invoice!F744</f>
        <v>first line keep open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 x14ac:dyDescent="0.2">
      <c r="A743" s="101" t="str">
        <f>Invoice!F745</f>
        <v>first line keep open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 x14ac:dyDescent="0.2">
      <c r="A744" s="101" t="str">
        <f>Invoice!F746</f>
        <v>first line keep open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 x14ac:dyDescent="0.2">
      <c r="A745" s="101" t="str">
        <f>Invoice!F747</f>
        <v>first line keep open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 x14ac:dyDescent="0.2">
      <c r="A746" s="101" t="str">
        <f>Invoice!F748</f>
        <v>first line keep open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 x14ac:dyDescent="0.2">
      <c r="A747" s="101" t="str">
        <f>Invoice!F749</f>
        <v>first line keep open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 x14ac:dyDescent="0.2">
      <c r="A748" s="101" t="str">
        <f>Invoice!F750</f>
        <v>first line keep open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 x14ac:dyDescent="0.2">
      <c r="A749" s="101" t="str">
        <f>Invoice!F751</f>
        <v>first line keep open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 x14ac:dyDescent="0.2">
      <c r="A750" s="101" t="str">
        <f>Invoice!F752</f>
        <v>first line keep open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 x14ac:dyDescent="0.2">
      <c r="A751" s="101" t="str">
        <f>Invoice!F753</f>
        <v>first line keep open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 x14ac:dyDescent="0.2">
      <c r="A752" s="101" t="str">
        <f>Invoice!F754</f>
        <v>first line keep open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 x14ac:dyDescent="0.2">
      <c r="A753" s="101" t="str">
        <f>Invoice!F755</f>
        <v>first line keep open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 x14ac:dyDescent="0.2">
      <c r="A754" s="101" t="str">
        <f>Invoice!F756</f>
        <v>first line keep open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 x14ac:dyDescent="0.2">
      <c r="A755" s="101" t="str">
        <f>Invoice!F757</f>
        <v>first line keep open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 x14ac:dyDescent="0.2">
      <c r="A756" s="101" t="str">
        <f>Invoice!F758</f>
        <v>first line keep open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 x14ac:dyDescent="0.2">
      <c r="A757" s="101" t="str">
        <f>Invoice!F759</f>
        <v>first line keep open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 x14ac:dyDescent="0.2">
      <c r="A758" s="101" t="str">
        <f>Invoice!F760</f>
        <v>first line keep open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 x14ac:dyDescent="0.2">
      <c r="A759" s="101" t="str">
        <f>Invoice!F761</f>
        <v>first line keep open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 x14ac:dyDescent="0.2">
      <c r="A760" s="101" t="str">
        <f>Invoice!F762</f>
        <v>first line keep open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 x14ac:dyDescent="0.2">
      <c r="A761" s="101" t="str">
        <f>Invoice!F763</f>
        <v>first line keep open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 x14ac:dyDescent="0.2">
      <c r="A762" s="101" t="str">
        <f>Invoice!F764</f>
        <v>first line keep open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 x14ac:dyDescent="0.2">
      <c r="A763" s="101" t="str">
        <f>Invoice!F765</f>
        <v>first line keep open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 x14ac:dyDescent="0.2">
      <c r="A764" s="101" t="str">
        <f>Invoice!F766</f>
        <v>first line keep open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 x14ac:dyDescent="0.2">
      <c r="A765" s="101" t="str">
        <f>Invoice!F767</f>
        <v>first line keep open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 x14ac:dyDescent="0.2">
      <c r="A766" s="101" t="str">
        <f>Invoice!F768</f>
        <v>first line keep open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 x14ac:dyDescent="0.2">
      <c r="A767" s="101" t="str">
        <f>Invoice!F769</f>
        <v>first line keep open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 x14ac:dyDescent="0.2">
      <c r="A768" s="101" t="str">
        <f>Invoice!F770</f>
        <v>first line keep open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 x14ac:dyDescent="0.2">
      <c r="A769" s="101" t="str">
        <f>Invoice!F771</f>
        <v>first line keep open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 x14ac:dyDescent="0.2">
      <c r="A770" s="101" t="str">
        <f>Invoice!F772</f>
        <v>first line keep open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 x14ac:dyDescent="0.2">
      <c r="A771" s="101" t="str">
        <f>Invoice!F773</f>
        <v>first line keep open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 x14ac:dyDescent="0.2">
      <c r="A772" s="101" t="str">
        <f>Invoice!F774</f>
        <v>first line keep open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 x14ac:dyDescent="0.2">
      <c r="A773" s="101" t="str">
        <f>Invoice!F775</f>
        <v>first line keep open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 x14ac:dyDescent="0.2">
      <c r="A774" s="101" t="str">
        <f>Invoice!F776</f>
        <v>first line keep open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 x14ac:dyDescent="0.2">
      <c r="A775" s="101" t="str">
        <f>Invoice!F777</f>
        <v>first line keep open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 x14ac:dyDescent="0.2">
      <c r="A776" s="101" t="str">
        <f>Invoice!F778</f>
        <v>first line keep open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 x14ac:dyDescent="0.2">
      <c r="A777" s="101" t="str">
        <f>Invoice!F779</f>
        <v>first line keep open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 x14ac:dyDescent="0.2">
      <c r="A778" s="101" t="str">
        <f>Invoice!F780</f>
        <v>first line keep open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 x14ac:dyDescent="0.2">
      <c r="A779" s="101" t="str">
        <f>Invoice!F781</f>
        <v>first line keep open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 x14ac:dyDescent="0.2">
      <c r="A780" s="101" t="str">
        <f>Invoice!F782</f>
        <v>first line keep open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 x14ac:dyDescent="0.2">
      <c r="A781" s="101" t="str">
        <f>Invoice!F783</f>
        <v>first line keep open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 x14ac:dyDescent="0.2">
      <c r="A782" s="101" t="str">
        <f>Invoice!F784</f>
        <v>first line keep open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 x14ac:dyDescent="0.2">
      <c r="A783" s="101" t="str">
        <f>Invoice!F785</f>
        <v>first line keep open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 x14ac:dyDescent="0.2">
      <c r="A784" s="101" t="str">
        <f>Invoice!F786</f>
        <v>first line keep open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 x14ac:dyDescent="0.2">
      <c r="A785" s="101" t="str">
        <f>Invoice!F787</f>
        <v>first line keep open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 x14ac:dyDescent="0.2">
      <c r="A786" s="101" t="str">
        <f>Invoice!F788</f>
        <v>first line keep open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 x14ac:dyDescent="0.2">
      <c r="A787" s="101" t="str">
        <f>Invoice!F789</f>
        <v>first line keep open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 x14ac:dyDescent="0.2">
      <c r="A788" s="101" t="str">
        <f>Invoice!F790</f>
        <v>first line keep open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 x14ac:dyDescent="0.2">
      <c r="A789" s="101" t="str">
        <f>Invoice!F791</f>
        <v>first line keep open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 x14ac:dyDescent="0.2">
      <c r="A790" s="101" t="str">
        <f>Invoice!F792</f>
        <v>first line keep open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 x14ac:dyDescent="0.2">
      <c r="A791" s="101" t="str">
        <f>Invoice!F793</f>
        <v>first line keep open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 x14ac:dyDescent="0.2">
      <c r="A792" s="101" t="str">
        <f>Invoice!F794</f>
        <v>first line keep open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 x14ac:dyDescent="0.2">
      <c r="A793" s="101" t="str">
        <f>Invoice!F795</f>
        <v>first line keep open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 x14ac:dyDescent="0.2">
      <c r="A794" s="101" t="str">
        <f>Invoice!F796</f>
        <v>first line keep open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 x14ac:dyDescent="0.2">
      <c r="A795" s="101" t="str">
        <f>Invoice!F797</f>
        <v>first line keep open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 x14ac:dyDescent="0.2">
      <c r="A796" s="101" t="str">
        <f>Invoice!F798</f>
        <v>first line keep open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 x14ac:dyDescent="0.2">
      <c r="A797" s="101" t="str">
        <f>Invoice!F799</f>
        <v>first line keep open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 x14ac:dyDescent="0.2">
      <c r="A798" s="101" t="str">
        <f>Invoice!F800</f>
        <v>first line keep open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 x14ac:dyDescent="0.2">
      <c r="A799" s="101" t="str">
        <f>Invoice!F801</f>
        <v>first line keep open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 x14ac:dyDescent="0.2">
      <c r="A800" s="101" t="str">
        <f>Invoice!F802</f>
        <v>first line keep open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 x14ac:dyDescent="0.2">
      <c r="A801" s="101" t="str">
        <f>Invoice!F803</f>
        <v>first line keep open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 x14ac:dyDescent="0.2">
      <c r="A802" s="101" t="str">
        <f>Invoice!F804</f>
        <v>first line keep open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 x14ac:dyDescent="0.2">
      <c r="A803" s="101" t="str">
        <f>Invoice!F805</f>
        <v>first line keep open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 x14ac:dyDescent="0.2">
      <c r="A804" s="101" t="str">
        <f>Invoice!F806</f>
        <v>first line keep open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 x14ac:dyDescent="0.2">
      <c r="A805" s="101" t="str">
        <f>Invoice!F807</f>
        <v>first line keep open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 x14ac:dyDescent="0.2">
      <c r="A806" s="101" t="str">
        <f>Invoice!F808</f>
        <v>first line keep open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 x14ac:dyDescent="0.2">
      <c r="A807" s="101" t="str">
        <f>Invoice!F809</f>
        <v>first line keep open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 x14ac:dyDescent="0.2">
      <c r="A808" s="101" t="str">
        <f>Invoice!F810</f>
        <v>first line keep open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 x14ac:dyDescent="0.2">
      <c r="A809" s="101" t="str">
        <f>Invoice!F811</f>
        <v>first line keep open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 x14ac:dyDescent="0.2">
      <c r="A810" s="101" t="str">
        <f>Invoice!F812</f>
        <v>first line keep open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 x14ac:dyDescent="0.2">
      <c r="A811" s="101" t="str">
        <f>Invoice!F813</f>
        <v>first line keep open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 x14ac:dyDescent="0.2">
      <c r="A812" s="101" t="str">
        <f>Invoice!F814</f>
        <v>first line keep open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 x14ac:dyDescent="0.2">
      <c r="A813" s="101" t="str">
        <f>Invoice!F815</f>
        <v>first line keep open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 x14ac:dyDescent="0.2">
      <c r="A814" s="101" t="str">
        <f>Invoice!F816</f>
        <v>first line keep open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 x14ac:dyDescent="0.2">
      <c r="A815" s="101" t="str">
        <f>Invoice!F817</f>
        <v>first line keep open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 x14ac:dyDescent="0.2">
      <c r="A816" s="101" t="str">
        <f>Invoice!F818</f>
        <v>first line keep open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 x14ac:dyDescent="0.2">
      <c r="A817" s="101" t="str">
        <f>Invoice!F819</f>
        <v>first line keep open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 x14ac:dyDescent="0.2">
      <c r="A818" s="101" t="str">
        <f>Invoice!F820</f>
        <v>first line keep open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 x14ac:dyDescent="0.2">
      <c r="A819" s="101" t="str">
        <f>Invoice!F821</f>
        <v>first line keep open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 x14ac:dyDescent="0.2">
      <c r="A820" s="101" t="str">
        <f>Invoice!F822</f>
        <v>first line keep open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 x14ac:dyDescent="0.2">
      <c r="A821" s="101" t="str">
        <f>Invoice!F823</f>
        <v>first line keep open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 x14ac:dyDescent="0.2">
      <c r="A822" s="101" t="str">
        <f>Invoice!F824</f>
        <v>first line keep open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 x14ac:dyDescent="0.2">
      <c r="A823" s="101" t="str">
        <f>Invoice!F825</f>
        <v>first line keep open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 x14ac:dyDescent="0.2">
      <c r="A824" s="101" t="str">
        <f>Invoice!F826</f>
        <v>first line keep open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 x14ac:dyDescent="0.2">
      <c r="A825" s="101" t="str">
        <f>Invoice!F827</f>
        <v>first line keep open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 x14ac:dyDescent="0.2">
      <c r="A826" s="101" t="str">
        <f>Invoice!F828</f>
        <v>first line keep open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 x14ac:dyDescent="0.2">
      <c r="A827" s="101" t="str">
        <f>Invoice!F829</f>
        <v>first line keep open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 x14ac:dyDescent="0.2">
      <c r="A828" s="101" t="str">
        <f>Invoice!F830</f>
        <v>first line keep open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 x14ac:dyDescent="0.2">
      <c r="A829" s="101" t="str">
        <f>Invoice!F831</f>
        <v>first line keep open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 x14ac:dyDescent="0.2">
      <c r="A830" s="101" t="str">
        <f>Invoice!F832</f>
        <v>first line keep open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 x14ac:dyDescent="0.2">
      <c r="A831" s="101" t="str">
        <f>Invoice!F833</f>
        <v>first line keep open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 x14ac:dyDescent="0.2">
      <c r="A832" s="101" t="str">
        <f>Invoice!F834</f>
        <v>first line keep open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 x14ac:dyDescent="0.2">
      <c r="A833" s="101" t="str">
        <f>Invoice!F835</f>
        <v>first line keep open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 x14ac:dyDescent="0.2">
      <c r="A834" s="101" t="str">
        <f>Invoice!F836</f>
        <v>first line keep open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 x14ac:dyDescent="0.2">
      <c r="A835" s="101" t="str">
        <f>Invoice!F837</f>
        <v>first line keep open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 x14ac:dyDescent="0.2">
      <c r="A836" s="101" t="str">
        <f>Invoice!F838</f>
        <v>first line keep open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 x14ac:dyDescent="0.2">
      <c r="A837" s="101" t="str">
        <f>Invoice!F839</f>
        <v>first line keep open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 x14ac:dyDescent="0.2">
      <c r="A838" s="101" t="str">
        <f>Invoice!F840</f>
        <v>first line keep open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 x14ac:dyDescent="0.2">
      <c r="A839" s="101" t="str">
        <f>Invoice!F841</f>
        <v>first line keep open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 x14ac:dyDescent="0.2">
      <c r="A840" s="101" t="str">
        <f>Invoice!F842</f>
        <v>first line keep open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 x14ac:dyDescent="0.2">
      <c r="A841" s="101" t="str">
        <f>Invoice!F843</f>
        <v>first line keep open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 x14ac:dyDescent="0.2">
      <c r="A842" s="101" t="str">
        <f>Invoice!F844</f>
        <v>first line keep open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 x14ac:dyDescent="0.2">
      <c r="A843" s="101" t="str">
        <f>Invoice!F845</f>
        <v>first line keep open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 x14ac:dyDescent="0.2">
      <c r="A844" s="101" t="str">
        <f>Invoice!F846</f>
        <v>first line keep open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 x14ac:dyDescent="0.2">
      <c r="A845" s="101" t="str">
        <f>Invoice!F847</f>
        <v>first line keep open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 x14ac:dyDescent="0.2">
      <c r="A846" s="101" t="str">
        <f>Invoice!F848</f>
        <v>first line keep open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 x14ac:dyDescent="0.2">
      <c r="A847" s="101" t="str">
        <f>Invoice!F849</f>
        <v>first line keep open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 x14ac:dyDescent="0.2">
      <c r="A848" s="101" t="str">
        <f>Invoice!F850</f>
        <v>first line keep open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 x14ac:dyDescent="0.2">
      <c r="A849" s="101" t="str">
        <f>Invoice!F851</f>
        <v>first line keep open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 x14ac:dyDescent="0.2">
      <c r="A850" s="101" t="str">
        <f>Invoice!F852</f>
        <v>first line keep open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 x14ac:dyDescent="0.2">
      <c r="A851" s="101" t="str">
        <f>Invoice!F853</f>
        <v>first line keep open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 x14ac:dyDescent="0.2">
      <c r="A852" s="101" t="str">
        <f>Invoice!F854</f>
        <v>first line keep open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 x14ac:dyDescent="0.2">
      <c r="A853" s="101" t="str">
        <f>Invoice!F855</f>
        <v>first line keep open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 x14ac:dyDescent="0.2">
      <c r="A854" s="101" t="str">
        <f>Invoice!F856</f>
        <v>first line keep open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 x14ac:dyDescent="0.2">
      <c r="A855" s="101" t="str">
        <f>Invoice!F857</f>
        <v>first line keep open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 x14ac:dyDescent="0.2">
      <c r="A856" s="101" t="str">
        <f>Invoice!F858</f>
        <v>first line keep open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 x14ac:dyDescent="0.2">
      <c r="A857" s="101" t="str">
        <f>Invoice!F859</f>
        <v>first line keep open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 x14ac:dyDescent="0.2">
      <c r="A858" s="101" t="str">
        <f>Invoice!F860</f>
        <v>first line keep open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 x14ac:dyDescent="0.2">
      <c r="A859" s="101" t="str">
        <f>Invoice!F861</f>
        <v>first line keep open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 x14ac:dyDescent="0.2">
      <c r="A860" s="101" t="str">
        <f>Invoice!F862</f>
        <v>first line keep open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 x14ac:dyDescent="0.2">
      <c r="A861" s="101" t="str">
        <f>Invoice!F863</f>
        <v>first line keep open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 x14ac:dyDescent="0.2">
      <c r="A862" s="101" t="str">
        <f>Invoice!F864</f>
        <v>first line keep open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 x14ac:dyDescent="0.2">
      <c r="A863" s="101" t="str">
        <f>Invoice!F865</f>
        <v>first line keep open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 x14ac:dyDescent="0.2">
      <c r="A864" s="101" t="str">
        <f>Invoice!F866</f>
        <v>first line keep open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 x14ac:dyDescent="0.2">
      <c r="A865" s="101" t="str">
        <f>Invoice!F867</f>
        <v>first line keep open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 x14ac:dyDescent="0.2">
      <c r="A866" s="101" t="str">
        <f>Invoice!F868</f>
        <v>first line keep open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 x14ac:dyDescent="0.2">
      <c r="A867" s="101" t="str">
        <f>Invoice!F869</f>
        <v>first line keep open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 x14ac:dyDescent="0.2">
      <c r="A868" s="101" t="str">
        <f>Invoice!F870</f>
        <v>first line keep open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 x14ac:dyDescent="0.2">
      <c r="A869" s="101" t="str">
        <f>Invoice!F871</f>
        <v>first line keep open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 x14ac:dyDescent="0.2">
      <c r="A870" s="101" t="str">
        <f>Invoice!F872</f>
        <v>first line keep open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 x14ac:dyDescent="0.2">
      <c r="A871" s="101" t="str">
        <f>Invoice!F873</f>
        <v>first line keep open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 x14ac:dyDescent="0.2">
      <c r="A872" s="101" t="str">
        <f>Invoice!F874</f>
        <v>first line keep open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 x14ac:dyDescent="0.2">
      <c r="A873" s="101" t="str">
        <f>Invoice!F875</f>
        <v>first line keep open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 x14ac:dyDescent="0.2">
      <c r="A874" s="101" t="str">
        <f>Invoice!F876</f>
        <v>first line keep open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 x14ac:dyDescent="0.2">
      <c r="A875" s="101" t="str">
        <f>Invoice!F877</f>
        <v>first line keep open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 x14ac:dyDescent="0.2">
      <c r="A876" s="101" t="str">
        <f>Invoice!F878</f>
        <v>first line keep open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 x14ac:dyDescent="0.2">
      <c r="A877" s="101" t="str">
        <f>Invoice!F879</f>
        <v>first line keep open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 x14ac:dyDescent="0.2">
      <c r="A878" s="101" t="str">
        <f>Invoice!F880</f>
        <v>first line keep open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 x14ac:dyDescent="0.2">
      <c r="A879" s="101" t="str">
        <f>Invoice!F881</f>
        <v>first line keep open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 x14ac:dyDescent="0.2">
      <c r="A880" s="101" t="str">
        <f>Invoice!F882</f>
        <v>first line keep open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 x14ac:dyDescent="0.2">
      <c r="A881" s="101" t="str">
        <f>Invoice!F883</f>
        <v>first line keep open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 x14ac:dyDescent="0.2">
      <c r="A882" s="101" t="str">
        <f>Invoice!F884</f>
        <v>first line keep open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 x14ac:dyDescent="0.2">
      <c r="A883" s="101" t="str">
        <f>Invoice!F885</f>
        <v>first line keep open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 x14ac:dyDescent="0.2">
      <c r="A884" s="101" t="str">
        <f>Invoice!F886</f>
        <v>first line keep open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 x14ac:dyDescent="0.2">
      <c r="A885" s="101" t="str">
        <f>Invoice!F887</f>
        <v>first line keep open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 x14ac:dyDescent="0.2">
      <c r="A886" s="101" t="str">
        <f>Invoice!F888</f>
        <v>first line keep open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 x14ac:dyDescent="0.2">
      <c r="A887" s="101" t="str">
        <f>Invoice!F889</f>
        <v>first line keep open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 x14ac:dyDescent="0.2">
      <c r="A888" s="101" t="str">
        <f>Invoice!F890</f>
        <v>first line keep open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 x14ac:dyDescent="0.2">
      <c r="A889" s="101" t="str">
        <f>Invoice!F891</f>
        <v>first line keep open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 x14ac:dyDescent="0.2">
      <c r="A890" s="101" t="str">
        <f>Invoice!F892</f>
        <v>first line keep open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 x14ac:dyDescent="0.2">
      <c r="A891" s="101" t="str">
        <f>Invoice!F893</f>
        <v>first line keep open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 x14ac:dyDescent="0.2">
      <c r="A892" s="101" t="str">
        <f>Invoice!F894</f>
        <v>first line keep open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 x14ac:dyDescent="0.2">
      <c r="A893" s="101" t="str">
        <f>Invoice!F895</f>
        <v>first line keep open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 x14ac:dyDescent="0.2">
      <c r="A894" s="101" t="str">
        <f>Invoice!F896</f>
        <v>first line keep open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 x14ac:dyDescent="0.2">
      <c r="A895" s="101" t="str">
        <f>Invoice!F897</f>
        <v>first line keep open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 x14ac:dyDescent="0.2">
      <c r="A896" s="101" t="str">
        <f>Invoice!F898</f>
        <v>first line keep open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 x14ac:dyDescent="0.2">
      <c r="A897" s="101" t="str">
        <f>Invoice!F899</f>
        <v>first line keep open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 x14ac:dyDescent="0.2">
      <c r="A898" s="101" t="str">
        <f>Invoice!F900</f>
        <v>first line keep open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 x14ac:dyDescent="0.2">
      <c r="A899" s="101" t="str">
        <f>Invoice!F901</f>
        <v>first line keep open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 x14ac:dyDescent="0.2">
      <c r="A900" s="101" t="str">
        <f>Invoice!F902</f>
        <v>first line keep open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 x14ac:dyDescent="0.2">
      <c r="A901" s="101" t="str">
        <f>Invoice!F903</f>
        <v>first line keep open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 x14ac:dyDescent="0.2">
      <c r="A902" s="101" t="str">
        <f>Invoice!F904</f>
        <v>first line keep open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 x14ac:dyDescent="0.2">
      <c r="A903" s="101" t="str">
        <f>Invoice!F905</f>
        <v>first line keep open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 x14ac:dyDescent="0.2">
      <c r="A904" s="101" t="str">
        <f>Invoice!F906</f>
        <v>first line keep open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 x14ac:dyDescent="0.2">
      <c r="A905" s="101" t="str">
        <f>Invoice!F907</f>
        <v>first line keep open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 x14ac:dyDescent="0.2">
      <c r="A906" s="101" t="str">
        <f>Invoice!F908</f>
        <v>first line keep open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 x14ac:dyDescent="0.2">
      <c r="A907" s="101" t="str">
        <f>Invoice!F909</f>
        <v>first line keep open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 x14ac:dyDescent="0.2">
      <c r="A908" s="101" t="str">
        <f>Invoice!F910</f>
        <v>first line keep open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 x14ac:dyDescent="0.2">
      <c r="A909" s="101" t="str">
        <f>Invoice!F911</f>
        <v>first line keep open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 x14ac:dyDescent="0.2">
      <c r="A910" s="101" t="str">
        <f>Invoice!F912</f>
        <v>first line keep open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 x14ac:dyDescent="0.2">
      <c r="A911" s="101" t="str">
        <f>Invoice!F913</f>
        <v>first line keep open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 x14ac:dyDescent="0.2">
      <c r="A912" s="101" t="str">
        <f>Invoice!F914</f>
        <v>first line keep open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 x14ac:dyDescent="0.2">
      <c r="A913" s="101" t="str">
        <f>Invoice!F915</f>
        <v>first line keep open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 x14ac:dyDescent="0.2">
      <c r="A914" s="101" t="str">
        <f>Invoice!F916</f>
        <v>first line keep open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 x14ac:dyDescent="0.2">
      <c r="A915" s="101" t="str">
        <f>Invoice!F917</f>
        <v>first line keep open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 x14ac:dyDescent="0.2">
      <c r="A916" s="101" t="str">
        <f>Invoice!F918</f>
        <v>first line keep open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 x14ac:dyDescent="0.2">
      <c r="A917" s="101" t="str">
        <f>Invoice!F919</f>
        <v>first line keep open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 x14ac:dyDescent="0.2">
      <c r="A918" s="101" t="str">
        <f>Invoice!F920</f>
        <v>first line keep open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 x14ac:dyDescent="0.2">
      <c r="A919" s="101" t="str">
        <f>Invoice!F921</f>
        <v>first line keep open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 x14ac:dyDescent="0.2">
      <c r="A920" s="101" t="str">
        <f>Invoice!F922</f>
        <v>first line keep open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 x14ac:dyDescent="0.2">
      <c r="A921" s="101" t="str">
        <f>Invoice!F923</f>
        <v>first line keep open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 x14ac:dyDescent="0.2">
      <c r="A922" s="101" t="str">
        <f>Invoice!F924</f>
        <v>first line keep open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 x14ac:dyDescent="0.2">
      <c r="A923" s="101" t="str">
        <f>Invoice!F925</f>
        <v>first line keep open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 x14ac:dyDescent="0.2">
      <c r="A924" s="101" t="str">
        <f>Invoice!F926</f>
        <v>first line keep open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 x14ac:dyDescent="0.2">
      <c r="A925" s="101" t="str">
        <f>Invoice!F927</f>
        <v>first line keep open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 x14ac:dyDescent="0.2">
      <c r="A926" s="101" t="str">
        <f>Invoice!F928</f>
        <v>first line keep open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 x14ac:dyDescent="0.2">
      <c r="A927" s="101" t="str">
        <f>Invoice!F929</f>
        <v>first line keep open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 x14ac:dyDescent="0.2">
      <c r="A928" s="101" t="str">
        <f>Invoice!F930</f>
        <v>first line keep open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 x14ac:dyDescent="0.2">
      <c r="A929" s="101" t="str">
        <f>Invoice!F931</f>
        <v>first line keep open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 x14ac:dyDescent="0.2">
      <c r="A930" s="101" t="str">
        <f>Invoice!F932</f>
        <v>first line keep open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 x14ac:dyDescent="0.2">
      <c r="A931" s="101" t="str">
        <f>Invoice!F933</f>
        <v>first line keep open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 x14ac:dyDescent="0.2">
      <c r="A932" s="101" t="str">
        <f>Invoice!F934</f>
        <v>first line keep open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 x14ac:dyDescent="0.2">
      <c r="A933" s="101" t="str">
        <f>Invoice!F935</f>
        <v>first line keep open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 x14ac:dyDescent="0.2">
      <c r="A934" s="101" t="str">
        <f>Invoice!F936</f>
        <v>first line keep open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 x14ac:dyDescent="0.2">
      <c r="A935" s="101" t="str">
        <f>Invoice!F937</f>
        <v>first line keep open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 x14ac:dyDescent="0.2">
      <c r="A936" s="101" t="str">
        <f>Invoice!F938</f>
        <v>first line keep open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 x14ac:dyDescent="0.2">
      <c r="A937" s="101" t="str">
        <f>Invoice!F939</f>
        <v>first line keep open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 x14ac:dyDescent="0.2">
      <c r="A938" s="101" t="str">
        <f>Invoice!F940</f>
        <v>first line keep open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 x14ac:dyDescent="0.2">
      <c r="A939" s="101" t="str">
        <f>Invoice!F941</f>
        <v>first line keep open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 x14ac:dyDescent="0.2">
      <c r="A940" s="101" t="str">
        <f>Invoice!F942</f>
        <v>first line keep open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 x14ac:dyDescent="0.2">
      <c r="A941" s="101" t="str">
        <f>Invoice!F943</f>
        <v>first line keep open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 x14ac:dyDescent="0.2">
      <c r="A942" s="101" t="str">
        <f>Invoice!F944</f>
        <v>first line keep open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 x14ac:dyDescent="0.2">
      <c r="A943" s="101" t="str">
        <f>Invoice!F945</f>
        <v>first line keep open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 x14ac:dyDescent="0.2">
      <c r="A944" s="101" t="str">
        <f>Invoice!F946</f>
        <v>first line keep open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 x14ac:dyDescent="0.2">
      <c r="A945" s="101" t="str">
        <f>Invoice!F947</f>
        <v>first line keep open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 x14ac:dyDescent="0.2">
      <c r="A946" s="101" t="str">
        <f>Invoice!F948</f>
        <v>first line keep open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 x14ac:dyDescent="0.2">
      <c r="A947" s="101" t="str">
        <f>Invoice!F949</f>
        <v>first line keep open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 x14ac:dyDescent="0.2">
      <c r="A948" s="101" t="str">
        <f>Invoice!F950</f>
        <v>first line keep open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 x14ac:dyDescent="0.2">
      <c r="A949" s="101" t="str">
        <f>Invoice!F951</f>
        <v>first line keep open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 x14ac:dyDescent="0.2">
      <c r="A950" s="101" t="str">
        <f>Invoice!F952</f>
        <v>first line keep open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 x14ac:dyDescent="0.2">
      <c r="A951" s="101" t="str">
        <f>Invoice!F953</f>
        <v>first line keep open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 x14ac:dyDescent="0.2">
      <c r="A952" s="101" t="str">
        <f>Invoice!F954</f>
        <v>first line keep open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 x14ac:dyDescent="0.2">
      <c r="A953" s="101" t="str">
        <f>Invoice!F955</f>
        <v>first line keep open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 x14ac:dyDescent="0.2">
      <c r="A954" s="101" t="str">
        <f>Invoice!F956</f>
        <v>first line keep open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 x14ac:dyDescent="0.2">
      <c r="A955" s="101" t="str">
        <f>Invoice!F957</f>
        <v>first line keep open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 x14ac:dyDescent="0.2">
      <c r="A956" s="101" t="str">
        <f>Invoice!F958</f>
        <v>first line keep open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 x14ac:dyDescent="0.2">
      <c r="A957" s="101" t="str">
        <f>Invoice!F959</f>
        <v>first line keep open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 x14ac:dyDescent="0.2">
      <c r="A958" s="101" t="str">
        <f>Invoice!F960</f>
        <v>first line keep open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 x14ac:dyDescent="0.2">
      <c r="A959" s="101" t="str">
        <f>Invoice!F961</f>
        <v>first line keep open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 x14ac:dyDescent="0.2">
      <c r="A960" s="101" t="str">
        <f>Invoice!F962</f>
        <v>first line keep open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 x14ac:dyDescent="0.2">
      <c r="A961" s="101" t="str">
        <f>Invoice!F963</f>
        <v>first line keep open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 x14ac:dyDescent="0.2">
      <c r="A962" s="101" t="str">
        <f>Invoice!F964</f>
        <v>first line keep open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 x14ac:dyDescent="0.2">
      <c r="A963" s="101" t="str">
        <f>Invoice!F965</f>
        <v>first line keep open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 x14ac:dyDescent="0.2">
      <c r="A964" s="101" t="str">
        <f>Invoice!F966</f>
        <v>first line keep open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 x14ac:dyDescent="0.2">
      <c r="A965" s="101" t="str">
        <f>Invoice!F967</f>
        <v>first line keep open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 x14ac:dyDescent="0.2">
      <c r="A966" s="101" t="str">
        <f>Invoice!F968</f>
        <v>first line keep open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 x14ac:dyDescent="0.2">
      <c r="A967" s="101" t="str">
        <f>Invoice!F969</f>
        <v>first line keep open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 x14ac:dyDescent="0.2">
      <c r="A968" s="101" t="str">
        <f>Invoice!F970</f>
        <v>first line keep open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 x14ac:dyDescent="0.2">
      <c r="A969" s="101" t="str">
        <f>Invoice!F971</f>
        <v>first line keep open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 x14ac:dyDescent="0.2">
      <c r="A970" s="101" t="str">
        <f>Invoice!F972</f>
        <v>first line keep open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 x14ac:dyDescent="0.2">
      <c r="A971" s="101" t="str">
        <f>Invoice!F973</f>
        <v>first line keep open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 x14ac:dyDescent="0.2">
      <c r="A972" s="101" t="str">
        <f>Invoice!F974</f>
        <v>first line keep open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 x14ac:dyDescent="0.2">
      <c r="A973" s="101" t="str">
        <f>Invoice!F975</f>
        <v>first line keep open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 x14ac:dyDescent="0.2">
      <c r="A974" s="101" t="str">
        <f>Invoice!F976</f>
        <v>first line keep open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 x14ac:dyDescent="0.2">
      <c r="A975" s="101" t="str">
        <f>Invoice!F977</f>
        <v>first line keep open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 x14ac:dyDescent="0.2">
      <c r="A976" s="101" t="str">
        <f>Invoice!F978</f>
        <v>first line keep open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 x14ac:dyDescent="0.2">
      <c r="A977" s="101" t="str">
        <f>Invoice!F979</f>
        <v>first line keep open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 x14ac:dyDescent="0.2">
      <c r="A978" s="101" t="str">
        <f>Invoice!F980</f>
        <v>first line keep open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 x14ac:dyDescent="0.2">
      <c r="A979" s="101" t="str">
        <f>Invoice!F981</f>
        <v>first line keep open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 x14ac:dyDescent="0.2">
      <c r="A980" s="101" t="str">
        <f>Invoice!F982</f>
        <v>first line keep open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 x14ac:dyDescent="0.2">
      <c r="A981" s="101" t="str">
        <f>Invoice!F983</f>
        <v>first line keep open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 x14ac:dyDescent="0.2">
      <c r="A982" s="101" t="str">
        <f>Invoice!F984</f>
        <v>first line keep open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 x14ac:dyDescent="0.2">
      <c r="A983" s="101" t="str">
        <f>Invoice!F985</f>
        <v>first line keep open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 x14ac:dyDescent="0.2">
      <c r="A984" s="101" t="str">
        <f>Invoice!F986</f>
        <v>first line keep open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 x14ac:dyDescent="0.2">
      <c r="A985" s="101" t="str">
        <f>Invoice!F987</f>
        <v>first line keep open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 x14ac:dyDescent="0.2">
      <c r="A986" s="101" t="str">
        <f>Invoice!F988</f>
        <v>first line keep open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 x14ac:dyDescent="0.2">
      <c r="A987" s="101" t="str">
        <f>Invoice!F989</f>
        <v>first line keep open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 x14ac:dyDescent="0.2">
      <c r="A988" s="101" t="str">
        <f>Invoice!F990</f>
        <v>first line keep open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 x14ac:dyDescent="0.2">
      <c r="A989" s="101" t="str">
        <f>Invoice!F991</f>
        <v>first line keep open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 x14ac:dyDescent="0.2">
      <c r="A990" s="101" t="str">
        <f>Invoice!F992</f>
        <v>first line keep open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 x14ac:dyDescent="0.2">
      <c r="A991" s="101" t="str">
        <f>Invoice!F993</f>
        <v>first line keep open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 x14ac:dyDescent="0.2">
      <c r="A992" s="101" t="str">
        <f>Invoice!F994</f>
        <v>first line keep open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 x14ac:dyDescent="0.2">
      <c r="A993" s="101" t="str">
        <f>Invoice!F995</f>
        <v>first line keep open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 x14ac:dyDescent="0.2">
      <c r="A994" s="101" t="str">
        <f>Invoice!F996</f>
        <v>first line keep open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 x14ac:dyDescent="0.2">
      <c r="A995" s="101" t="str">
        <f>Invoice!F997</f>
        <v>first line keep open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 x14ac:dyDescent="0.2">
      <c r="A996" s="101" t="str">
        <f>Invoice!F998</f>
        <v>first line keep open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 x14ac:dyDescent="0.2">
      <c r="A997" s="101" t="str">
        <f>Invoice!F999</f>
        <v>first line keep open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 x14ac:dyDescent="0.2">
      <c r="A998" s="101" t="str">
        <f>Invoice!F1000</f>
        <v>first line keep open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 hidden="1" x14ac:dyDescent="0.2">
      <c r="A999" s="101"/>
      <c r="B999" s="80"/>
      <c r="C999" s="81"/>
      <c r="D999" s="86"/>
      <c r="E999" s="86"/>
      <c r="F999" s="87"/>
      <c r="G999" s="88"/>
    </row>
    <row r="1000" spans="1:7" s="85" customFormat="1" hidden="1" x14ac:dyDescent="0.2">
      <c r="A1000" s="101" t="str">
        <f>Invoice!F1002</f>
        <v>Discount</v>
      </c>
      <c r="B1000" s="80"/>
      <c r="C1000" s="81"/>
      <c r="D1000" s="86">
        <f>F1000/$D$14</f>
        <v>0</v>
      </c>
      <c r="E1000" s="86">
        <f>G1000/$D$14</f>
        <v>0</v>
      </c>
      <c r="F1000" s="87">
        <f>Invoice!G1002</f>
        <v>0</v>
      </c>
      <c r="G1000" s="88">
        <f>F1000</f>
        <v>0</v>
      </c>
    </row>
    <row r="1001" spans="1:7" s="85" customFormat="1" ht="13.5" hidden="1" thickBot="1" x14ac:dyDescent="0.25">
      <c r="A1001" s="89"/>
      <c r="B1001" s="90"/>
      <c r="C1001" s="91"/>
      <c r="D1001" s="92"/>
      <c r="E1001" s="92"/>
      <c r="F1001" s="93"/>
      <c r="G1001" s="94"/>
    </row>
    <row r="1002" spans="1:7" s="52" customFormat="1" x14ac:dyDescent="0.2">
      <c r="D1002" s="52" t="s">
        <v>38</v>
      </c>
      <c r="G1002" s="95">
        <f>SUM(G18:G999)</f>
        <v>50442.150000000023</v>
      </c>
    </row>
    <row r="1003" spans="1:7" s="52" customFormat="1" x14ac:dyDescent="0.2">
      <c r="A1003" s="53"/>
      <c r="D1003" s="52" t="s">
        <v>39</v>
      </c>
      <c r="G1003" s="96">
        <f>G1002+G1000</f>
        <v>50442.150000000023</v>
      </c>
    </row>
    <row r="1004" spans="1:7" s="52" customFormat="1" x14ac:dyDescent="0.2">
      <c r="D1004" s="52" t="s">
        <v>40</v>
      </c>
      <c r="G1004" s="97">
        <f>G1003-G1005</f>
        <v>47142.196261682264</v>
      </c>
    </row>
    <row r="1005" spans="1:7" s="52" customFormat="1" x14ac:dyDescent="0.2">
      <c r="D1005" s="52" t="s">
        <v>41</v>
      </c>
      <c r="G1005" s="97">
        <f>(G1003*7)/107</f>
        <v>3299.9537383177585</v>
      </c>
    </row>
    <row r="1006" spans="1:7" s="52" customFormat="1" x14ac:dyDescent="0.2">
      <c r="D1006" s="53" t="s">
        <v>42</v>
      </c>
      <c r="G1006" s="98">
        <f>SUM(G1004:G1005)</f>
        <v>50442.150000000023</v>
      </c>
    </row>
    <row r="1007" spans="1:7" s="52" customFormat="1" x14ac:dyDescent="0.2"/>
    <row r="1008" spans="1:7" s="52" customFormat="1" ht="8.25" customHeight="1" x14ac:dyDescent="0.2"/>
    <row r="1009" spans="1:1" s="52" customFormat="1" ht="11.25" customHeight="1" x14ac:dyDescent="0.2"/>
    <row r="1010" spans="1:1" s="52" customFormat="1" ht="8.25" customHeight="1" x14ac:dyDescent="0.2"/>
    <row r="1011" spans="1:1" s="52" customFormat="1" x14ac:dyDescent="0.2"/>
    <row r="1012" spans="1:1" s="52" customFormat="1" ht="10.5" customHeight="1" x14ac:dyDescent="0.2">
      <c r="A1012" s="53"/>
    </row>
    <row r="1013" spans="1:1" s="52" customFormat="1" ht="9" customHeight="1" x14ac:dyDescent="0.2"/>
    <row r="1014" spans="1:1" s="52" customFormat="1" ht="13.5" customHeight="1" x14ac:dyDescent="0.2">
      <c r="A1014" s="53"/>
    </row>
    <row r="1015" spans="1:1" s="52" customFormat="1" ht="9.75" customHeight="1" x14ac:dyDescent="0.2">
      <c r="A1015" s="100"/>
    </row>
    <row r="1016" spans="1:1" s="52" customFormat="1" x14ac:dyDescent="0.2"/>
    <row r="1017" spans="1:1" s="52" customFormat="1" x14ac:dyDescent="0.2"/>
    <row r="1018" spans="1:1" s="52" customFormat="1" x14ac:dyDescent="0.2"/>
    <row r="1019" spans="1:1" s="52" customFormat="1" x14ac:dyDescent="0.2"/>
    <row r="1020" spans="1:1" s="52" customFormat="1" x14ac:dyDescent="0.2"/>
    <row r="1021" spans="1:1" s="52" customFormat="1" x14ac:dyDescent="0.2"/>
    <row r="1022" spans="1:1" s="52" customFormat="1" x14ac:dyDescent="0.2"/>
    <row r="1023" spans="1:1" s="52" customFormat="1" x14ac:dyDescent="0.2"/>
    <row r="1024" spans="1:1" s="52" customFormat="1" x14ac:dyDescent="0.2"/>
    <row r="1025" s="52" customFormat="1" x14ac:dyDescent="0.2"/>
    <row r="1026" s="52" customFormat="1" x14ac:dyDescent="0.2"/>
    <row r="1027" s="52" customFormat="1" x14ac:dyDescent="0.2"/>
    <row r="1028" s="52" customFormat="1" x14ac:dyDescent="0.2"/>
    <row r="1029" s="52" customFormat="1" x14ac:dyDescent="0.2"/>
    <row r="1030" s="52" customFormat="1" x14ac:dyDescent="0.2"/>
    <row r="1031" s="52" customFormat="1" x14ac:dyDescent="0.2"/>
    <row r="1032" s="52" customFormat="1" x14ac:dyDescent="0.2"/>
    <row r="1033" s="52" customFormat="1" x14ac:dyDescent="0.2"/>
    <row r="1034" s="52" customFormat="1" x14ac:dyDescent="0.2"/>
    <row r="1035" s="52" customFormat="1" x14ac:dyDescent="0.2"/>
    <row r="1036" s="52" customFormat="1" x14ac:dyDescent="0.2"/>
    <row r="1037" s="52" customFormat="1" x14ac:dyDescent="0.2"/>
    <row r="1038" s="52" customFormat="1" x14ac:dyDescent="0.2"/>
    <row r="1039" s="52" customFormat="1" x14ac:dyDescent="0.2"/>
    <row r="1040" s="52" customFormat="1" x14ac:dyDescent="0.2"/>
    <row r="1041" s="52" customFormat="1" x14ac:dyDescent="0.2"/>
    <row r="1042" s="52" customFormat="1" x14ac:dyDescent="0.2"/>
    <row r="1043" s="52" customFormat="1" x14ac:dyDescent="0.2"/>
    <row r="1044" s="52" customFormat="1" x14ac:dyDescent="0.2"/>
    <row r="1045" s="52" customFormat="1" x14ac:dyDescent="0.2"/>
    <row r="1046" s="52" customFormat="1" x14ac:dyDescent="0.2"/>
    <row r="1047" s="52" customFormat="1" x14ac:dyDescent="0.2"/>
    <row r="1048" s="52" customFormat="1" x14ac:dyDescent="0.2"/>
    <row r="1049" s="52" customFormat="1" x14ac:dyDescent="0.2"/>
    <row r="1050" s="52" customFormat="1" x14ac:dyDescent="0.2"/>
    <row r="1051" s="52" customFormat="1" x14ac:dyDescent="0.2"/>
    <row r="1052" s="52" customFormat="1" x14ac:dyDescent="0.2"/>
    <row r="1053" s="52" customFormat="1" x14ac:dyDescent="0.2"/>
    <row r="1054" s="52" customFormat="1" x14ac:dyDescent="0.2"/>
    <row r="1055" s="52" customFormat="1" x14ac:dyDescent="0.2"/>
    <row r="1056" s="52" customFormat="1" x14ac:dyDescent="0.2"/>
    <row r="1057" s="52" customFormat="1" x14ac:dyDescent="0.2"/>
    <row r="1058" s="52" customFormat="1" x14ac:dyDescent="0.2"/>
    <row r="1059" s="52" customFormat="1" x14ac:dyDescent="0.2"/>
    <row r="1060" s="52" customFormat="1" x14ac:dyDescent="0.2"/>
    <row r="1061" s="52" customFormat="1" x14ac:dyDescent="0.2"/>
    <row r="1062" s="52" customFormat="1" x14ac:dyDescent="0.2"/>
    <row r="1063" s="52" customFormat="1" x14ac:dyDescent="0.2"/>
    <row r="1064" s="52" customFormat="1" x14ac:dyDescent="0.2"/>
    <row r="1065" s="52" customFormat="1" x14ac:dyDescent="0.2"/>
    <row r="1066" s="52" customFormat="1" x14ac:dyDescent="0.2"/>
    <row r="1067" s="52" customFormat="1" x14ac:dyDescent="0.2"/>
    <row r="1068" s="52" customFormat="1" x14ac:dyDescent="0.2"/>
    <row r="1069" s="52" customFormat="1" x14ac:dyDescent="0.2"/>
    <row r="1070" s="52" customFormat="1" x14ac:dyDescent="0.2"/>
    <row r="1071" s="52" customFormat="1" x14ac:dyDescent="0.2"/>
    <row r="1072" s="52" customFormat="1" x14ac:dyDescent="0.2"/>
    <row r="1073" s="52" customFormat="1" x14ac:dyDescent="0.2"/>
    <row r="1074" s="52" customFormat="1" x14ac:dyDescent="0.2"/>
    <row r="1075" s="52" customFormat="1" x14ac:dyDescent="0.2"/>
    <row r="1076" s="52" customFormat="1" x14ac:dyDescent="0.2"/>
    <row r="1077" s="52" customFormat="1" x14ac:dyDescent="0.2"/>
    <row r="1078" s="52" customFormat="1" x14ac:dyDescent="0.2"/>
    <row r="1079" s="52" customFormat="1" x14ac:dyDescent="0.2"/>
    <row r="1080" s="52" customFormat="1" x14ac:dyDescent="0.2"/>
    <row r="1081" s="52" customFormat="1" x14ac:dyDescent="0.2"/>
    <row r="1082" s="52" customFormat="1" x14ac:dyDescent="0.2"/>
    <row r="1083" s="52" customFormat="1" x14ac:dyDescent="0.2"/>
    <row r="1084" s="52" customFormat="1" x14ac:dyDescent="0.2"/>
    <row r="1085" s="52" customFormat="1" x14ac:dyDescent="0.2"/>
    <row r="1086" s="52" customFormat="1" x14ac:dyDescent="0.2"/>
    <row r="1087" s="52" customFormat="1" x14ac:dyDescent="0.2"/>
    <row r="1088" s="52" customFormat="1" x14ac:dyDescent="0.2"/>
    <row r="1089" s="52" customFormat="1" x14ac:dyDescent="0.2"/>
    <row r="1090" s="52" customFormat="1" x14ac:dyDescent="0.2"/>
    <row r="1091" s="52" customFormat="1" x14ac:dyDescent="0.2"/>
    <row r="1092" s="52" customFormat="1" x14ac:dyDescent="0.2"/>
    <row r="1093" s="52" customFormat="1" x14ac:dyDescent="0.2"/>
    <row r="1094" s="52" customFormat="1" x14ac:dyDescent="0.2"/>
    <row r="1095" s="52" customFormat="1" x14ac:dyDescent="0.2"/>
    <row r="1096" s="52" customFormat="1" x14ac:dyDescent="0.2"/>
    <row r="1097" s="52" customFormat="1" x14ac:dyDescent="0.2"/>
    <row r="1098" s="52" customFormat="1" x14ac:dyDescent="0.2"/>
    <row r="1099" s="52" customFormat="1" x14ac:dyDescent="0.2"/>
    <row r="1100" s="52" customFormat="1" x14ac:dyDescent="0.2"/>
    <row r="1101" s="52" customFormat="1" x14ac:dyDescent="0.2"/>
    <row r="1102" s="52" customFormat="1" x14ac:dyDescent="0.2"/>
    <row r="1103" s="52" customFormat="1" x14ac:dyDescent="0.2"/>
    <row r="1104" s="52" customFormat="1" x14ac:dyDescent="0.2"/>
    <row r="1105" s="52" customFormat="1" x14ac:dyDescent="0.2"/>
    <row r="1106" s="52" customFormat="1" x14ac:dyDescent="0.2"/>
    <row r="1107" s="52" customFormat="1" x14ac:dyDescent="0.2"/>
    <row r="1108" s="52" customFormat="1" x14ac:dyDescent="0.2"/>
    <row r="1109" s="52" customFormat="1" x14ac:dyDescent="0.2"/>
    <row r="1110" s="52" customFormat="1" x14ac:dyDescent="0.2"/>
    <row r="1111" s="52" customFormat="1" x14ac:dyDescent="0.2"/>
    <row r="1112" s="52" customFormat="1" x14ac:dyDescent="0.2"/>
    <row r="1113" s="52" customFormat="1" x14ac:dyDescent="0.2"/>
    <row r="1114" s="52" customFormat="1" x14ac:dyDescent="0.2"/>
    <row r="1115" s="52" customFormat="1" x14ac:dyDescent="0.2"/>
    <row r="1116" s="52" customFormat="1" x14ac:dyDescent="0.2"/>
    <row r="1117" s="52" customFormat="1" x14ac:dyDescent="0.2"/>
    <row r="1118" s="52" customFormat="1" x14ac:dyDescent="0.2"/>
    <row r="1119" s="52" customFormat="1" x14ac:dyDescent="0.2"/>
    <row r="1120" s="52" customFormat="1" x14ac:dyDescent="0.2"/>
    <row r="1121" s="52" customFormat="1" x14ac:dyDescent="0.2"/>
    <row r="1122" s="52" customFormat="1" x14ac:dyDescent="0.2"/>
    <row r="1123" s="52" customFormat="1" x14ac:dyDescent="0.2"/>
    <row r="1124" s="52" customFormat="1" x14ac:dyDescent="0.2"/>
    <row r="1125" s="52" customFormat="1" x14ac:dyDescent="0.2"/>
    <row r="1126" s="52" customFormat="1" x14ac:dyDescent="0.2"/>
    <row r="1127" s="52" customFormat="1" x14ac:dyDescent="0.2"/>
    <row r="1128" s="52" customFormat="1" x14ac:dyDescent="0.2"/>
    <row r="1129" s="52" customFormat="1" x14ac:dyDescent="0.2"/>
    <row r="1130" s="52" customFormat="1" x14ac:dyDescent="0.2"/>
    <row r="1131" s="52" customFormat="1" x14ac:dyDescent="0.2"/>
    <row r="1132" s="52" customFormat="1" x14ac:dyDescent="0.2"/>
    <row r="1133" s="52" customFormat="1" x14ac:dyDescent="0.2"/>
    <row r="1134" s="52" customFormat="1" x14ac:dyDescent="0.2"/>
    <row r="1135" s="52" customFormat="1" x14ac:dyDescent="0.2"/>
    <row r="1136" s="52" customFormat="1" x14ac:dyDescent="0.2"/>
    <row r="1137" s="52" customFormat="1" x14ac:dyDescent="0.2"/>
    <row r="1138" s="52" customFormat="1" x14ac:dyDescent="0.2"/>
    <row r="1139" s="52" customFormat="1" x14ac:dyDescent="0.2"/>
    <row r="1140" s="52" customFormat="1" x14ac:dyDescent="0.2"/>
    <row r="1141" s="52" customFormat="1" x14ac:dyDescent="0.2"/>
    <row r="1142" s="52" customFormat="1" x14ac:dyDescent="0.2"/>
    <row r="1143" s="52" customFormat="1" x14ac:dyDescent="0.2"/>
    <row r="1144" s="52" customFormat="1" x14ac:dyDescent="0.2"/>
    <row r="1145" s="52" customFormat="1" x14ac:dyDescent="0.2"/>
    <row r="1146" s="52" customFormat="1" x14ac:dyDescent="0.2"/>
    <row r="1147" s="52" customFormat="1" x14ac:dyDescent="0.2"/>
    <row r="1148" s="52" customFormat="1" x14ac:dyDescent="0.2"/>
    <row r="1149" s="52" customFormat="1" x14ac:dyDescent="0.2"/>
    <row r="1150" s="52" customFormat="1" x14ac:dyDescent="0.2"/>
    <row r="1151" s="52" customFormat="1" x14ac:dyDescent="0.2"/>
    <row r="1152" s="52" customFormat="1" x14ac:dyDescent="0.2"/>
    <row r="1153" s="52" customFormat="1" x14ac:dyDescent="0.2"/>
    <row r="1154" s="52" customFormat="1" x14ac:dyDescent="0.2"/>
    <row r="1155" s="52" customFormat="1" x14ac:dyDescent="0.2"/>
    <row r="1156" s="52" customFormat="1" x14ac:dyDescent="0.2"/>
    <row r="1157" s="52" customFormat="1" x14ac:dyDescent="0.2"/>
    <row r="1158" s="52" customFormat="1" x14ac:dyDescent="0.2"/>
    <row r="1159" s="52" customFormat="1" x14ac:dyDescent="0.2"/>
    <row r="1160" s="52" customFormat="1" x14ac:dyDescent="0.2"/>
    <row r="1161" s="52" customFormat="1" x14ac:dyDescent="0.2"/>
    <row r="1162" s="52" customFormat="1" x14ac:dyDescent="0.2"/>
    <row r="1163" s="52" customFormat="1" x14ac:dyDescent="0.2"/>
    <row r="1164" s="52" customFormat="1" x14ac:dyDescent="0.2"/>
    <row r="1165" s="52" customFormat="1" x14ac:dyDescent="0.2"/>
    <row r="1166" s="52" customFormat="1" x14ac:dyDescent="0.2"/>
    <row r="1167" s="52" customFormat="1" x14ac:dyDescent="0.2"/>
    <row r="1168" s="52" customFormat="1" x14ac:dyDescent="0.2"/>
    <row r="1169" s="52" customFormat="1" x14ac:dyDescent="0.2"/>
    <row r="1170" s="52" customFormat="1" x14ac:dyDescent="0.2"/>
    <row r="1171" s="52" customFormat="1" x14ac:dyDescent="0.2"/>
    <row r="1172" s="52" customFormat="1" x14ac:dyDescent="0.2"/>
    <row r="1173" s="52" customFormat="1" x14ac:dyDescent="0.2"/>
    <row r="1174" s="52" customFormat="1" x14ac:dyDescent="0.2"/>
    <row r="1175" s="52" customFormat="1" x14ac:dyDescent="0.2"/>
    <row r="1176" s="52" customFormat="1" x14ac:dyDescent="0.2"/>
    <row r="1177" s="52" customFormat="1" x14ac:dyDescent="0.2"/>
    <row r="1178" s="52" customFormat="1" x14ac:dyDescent="0.2"/>
    <row r="1179" s="52" customFormat="1" x14ac:dyDescent="0.2"/>
    <row r="1180" s="52" customFormat="1" x14ac:dyDescent="0.2"/>
    <row r="1181" s="52" customFormat="1" x14ac:dyDescent="0.2"/>
    <row r="1182" s="52" customFormat="1" x14ac:dyDescent="0.2"/>
    <row r="1183" s="52" customFormat="1" x14ac:dyDescent="0.2"/>
    <row r="1184" s="52" customFormat="1" x14ac:dyDescent="0.2"/>
    <row r="1185" s="52" customFormat="1" x14ac:dyDescent="0.2"/>
    <row r="1186" s="52" customFormat="1" x14ac:dyDescent="0.2"/>
    <row r="1187" s="52" customFormat="1" x14ac:dyDescent="0.2"/>
    <row r="1188" s="52" customFormat="1" x14ac:dyDescent="0.2"/>
    <row r="1189" s="52" customFormat="1" x14ac:dyDescent="0.2"/>
    <row r="1190" s="52" customFormat="1" x14ac:dyDescent="0.2"/>
    <row r="1191" s="52" customFormat="1" x14ac:dyDescent="0.2"/>
    <row r="1192" s="52" customFormat="1" x14ac:dyDescent="0.2"/>
    <row r="1193" s="52" customFormat="1" x14ac:dyDescent="0.2"/>
    <row r="1194" s="52" customFormat="1" x14ac:dyDescent="0.2"/>
    <row r="1195" s="52" customFormat="1" x14ac:dyDescent="0.2"/>
    <row r="1196" s="52" customFormat="1" x14ac:dyDescent="0.2"/>
    <row r="1197" s="52" customFormat="1" x14ac:dyDescent="0.2"/>
    <row r="1198" s="52" customFormat="1" x14ac:dyDescent="0.2"/>
    <row r="1199" s="52" customFormat="1" x14ac:dyDescent="0.2"/>
    <row r="1200" s="52" customFormat="1" x14ac:dyDescent="0.2"/>
    <row r="1201" s="52" customFormat="1" x14ac:dyDescent="0.2"/>
    <row r="1202" s="52" customFormat="1" x14ac:dyDescent="0.2"/>
    <row r="1203" s="52" customFormat="1" x14ac:dyDescent="0.2"/>
    <row r="1204" s="52" customFormat="1" x14ac:dyDescent="0.2"/>
    <row r="1205" s="52" customFormat="1" x14ac:dyDescent="0.2"/>
    <row r="1206" s="52" customFormat="1" x14ac:dyDescent="0.2"/>
    <row r="1207" s="52" customFormat="1" x14ac:dyDescent="0.2"/>
    <row r="1208" s="52" customFormat="1" x14ac:dyDescent="0.2"/>
    <row r="1209" s="52" customFormat="1" x14ac:dyDescent="0.2"/>
    <row r="1210" s="52" customFormat="1" x14ac:dyDescent="0.2"/>
    <row r="1211" s="52" customFormat="1" x14ac:dyDescent="0.2"/>
    <row r="1212" s="52" customFormat="1" x14ac:dyDescent="0.2"/>
    <row r="1213" s="52" customFormat="1" x14ac:dyDescent="0.2"/>
    <row r="1214" s="52" customFormat="1" x14ac:dyDescent="0.2"/>
    <row r="1215" s="52" customFormat="1" x14ac:dyDescent="0.2"/>
    <row r="1216" s="52" customFormat="1" x14ac:dyDescent="0.2"/>
    <row r="1217" s="52" customFormat="1" x14ac:dyDescent="0.2"/>
    <row r="1218" s="52" customFormat="1" x14ac:dyDescent="0.2"/>
    <row r="1219" s="52" customFormat="1" x14ac:dyDescent="0.2"/>
    <row r="1220" s="52" customFormat="1" x14ac:dyDescent="0.2"/>
    <row r="1221" s="52" customFormat="1" x14ac:dyDescent="0.2"/>
    <row r="1222" s="52" customFormat="1" x14ac:dyDescent="0.2"/>
    <row r="1223" s="52" customFormat="1" x14ac:dyDescent="0.2"/>
    <row r="1224" s="52" customFormat="1" x14ac:dyDescent="0.2"/>
    <row r="1225" s="52" customFormat="1" x14ac:dyDescent="0.2"/>
    <row r="1226" s="52" customFormat="1" x14ac:dyDescent="0.2"/>
    <row r="1227" s="52" customFormat="1" x14ac:dyDescent="0.2"/>
    <row r="1228" s="52" customFormat="1" x14ac:dyDescent="0.2"/>
    <row r="1229" s="52" customFormat="1" x14ac:dyDescent="0.2"/>
    <row r="1230" s="52" customFormat="1" x14ac:dyDescent="0.2"/>
    <row r="1231" s="52" customFormat="1" x14ac:dyDescent="0.2"/>
    <row r="1232" s="52" customFormat="1" x14ac:dyDescent="0.2"/>
    <row r="1233" s="52" customFormat="1" x14ac:dyDescent="0.2"/>
    <row r="1234" s="52" customFormat="1" x14ac:dyDescent="0.2"/>
    <row r="1235" s="52" customFormat="1" x14ac:dyDescent="0.2"/>
    <row r="1236" s="52" customFormat="1" x14ac:dyDescent="0.2"/>
    <row r="1237" s="52" customFormat="1" x14ac:dyDescent="0.2"/>
    <row r="1238" s="52" customFormat="1" x14ac:dyDescent="0.2"/>
    <row r="1239" s="52" customFormat="1" x14ac:dyDescent="0.2"/>
    <row r="1240" s="52" customFormat="1" x14ac:dyDescent="0.2"/>
    <row r="1241" s="52" customFormat="1" x14ac:dyDescent="0.2"/>
    <row r="1242" s="52" customFormat="1" x14ac:dyDescent="0.2"/>
    <row r="1243" s="52" customFormat="1" x14ac:dyDescent="0.2"/>
    <row r="1244" s="52" customFormat="1" x14ac:dyDescent="0.2"/>
    <row r="1245" s="52" customFormat="1" x14ac:dyDescent="0.2"/>
    <row r="1246" s="52" customFormat="1" x14ac:dyDescent="0.2"/>
    <row r="1247" s="52" customFormat="1" x14ac:dyDescent="0.2"/>
    <row r="1248" s="52" customFormat="1" x14ac:dyDescent="0.2"/>
    <row r="1249" spans="1:7" s="52" customFormat="1" x14ac:dyDescent="0.2"/>
    <row r="1250" spans="1:7" s="52" customFormat="1" x14ac:dyDescent="0.2"/>
    <row r="1251" spans="1:7" s="52" customFormat="1" x14ac:dyDescent="0.2"/>
    <row r="1252" spans="1:7" s="52" customFormat="1" x14ac:dyDescent="0.2"/>
    <row r="1253" spans="1:7" s="52" customFormat="1" x14ac:dyDescent="0.2"/>
    <row r="1254" spans="1:7" s="52" customFormat="1" x14ac:dyDescent="0.2"/>
    <row r="1255" spans="1:7" s="52" customFormat="1" x14ac:dyDescent="0.2"/>
    <row r="1256" spans="1:7" s="52" customFormat="1" x14ac:dyDescent="0.2"/>
    <row r="1257" spans="1:7" s="52" customFormat="1" x14ac:dyDescent="0.2"/>
    <row r="1258" spans="1:7" s="52" customFormat="1" x14ac:dyDescent="0.2"/>
    <row r="1259" spans="1:7" s="52" customFormat="1" x14ac:dyDescent="0.2"/>
    <row r="1260" spans="1:7" s="52" customFormat="1" x14ac:dyDescent="0.2"/>
    <row r="1261" spans="1:7" s="52" customFormat="1" x14ac:dyDescent="0.2"/>
    <row r="1262" spans="1:7" s="52" customFormat="1" x14ac:dyDescent="0.2"/>
    <row r="1263" spans="1:7" s="52" customFormat="1" x14ac:dyDescent="0.2"/>
    <row r="1264" spans="1:7" s="52" customFormat="1" x14ac:dyDescent="0.2">
      <c r="A1264" s="99"/>
      <c r="B1264" s="99"/>
      <c r="C1264" s="99"/>
      <c r="D1264" s="99"/>
      <c r="E1264" s="99"/>
      <c r="F1264" s="99"/>
      <c r="G1264" s="99"/>
    </row>
    <row r="1265" spans="1:7" s="52" customFormat="1" x14ac:dyDescent="0.2">
      <c r="A1265" s="99"/>
      <c r="B1265" s="99"/>
      <c r="C1265" s="99"/>
      <c r="D1265" s="99"/>
      <c r="E1265" s="99"/>
      <c r="F1265" s="99"/>
      <c r="G1265" s="99"/>
    </row>
    <row r="1266" spans="1:7" s="52" customFormat="1" x14ac:dyDescent="0.2">
      <c r="A1266" s="99"/>
      <c r="B1266" s="99"/>
      <c r="C1266" s="99"/>
      <c r="D1266" s="99"/>
      <c r="E1266" s="99"/>
      <c r="F1266" s="99"/>
      <c r="G1266" s="99"/>
    </row>
    <row r="1267" spans="1:7" s="52" customFormat="1" x14ac:dyDescent="0.2">
      <c r="A1267" s="99"/>
      <c r="B1267" s="99"/>
      <c r="C1267" s="99"/>
      <c r="D1267" s="99"/>
      <c r="E1267" s="99"/>
      <c r="F1267" s="99"/>
      <c r="G1267" s="99"/>
    </row>
    <row r="1268" spans="1:7" s="52" customFormat="1" x14ac:dyDescent="0.2">
      <c r="A1268" s="99"/>
      <c r="B1268" s="99"/>
      <c r="C1268" s="99"/>
      <c r="D1268" s="99"/>
      <c r="E1268" s="99"/>
      <c r="F1268" s="99"/>
      <c r="G1268" s="99"/>
    </row>
    <row r="1269" spans="1:7" s="52" customFormat="1" x14ac:dyDescent="0.2">
      <c r="A1269" s="99"/>
      <c r="B1269" s="99"/>
      <c r="C1269" s="99"/>
      <c r="D1269" s="99"/>
      <c r="E1269" s="99"/>
      <c r="F1269" s="99"/>
      <c r="G1269" s="99"/>
    </row>
    <row r="1270" spans="1:7" s="52" customFormat="1" x14ac:dyDescent="0.2">
      <c r="A1270" s="99"/>
      <c r="B1270" s="99"/>
      <c r="C1270" s="99"/>
      <c r="D1270" s="99"/>
      <c r="E1270" s="99"/>
      <c r="F1270" s="99"/>
      <c r="G1270" s="99"/>
    </row>
    <row r="1271" spans="1:7" s="52" customFormat="1" x14ac:dyDescent="0.2">
      <c r="A1271" s="99"/>
      <c r="B1271" s="99"/>
      <c r="C1271" s="99"/>
      <c r="D1271" s="99"/>
      <c r="E1271" s="99"/>
      <c r="F1271" s="99"/>
      <c r="G1271" s="99"/>
    </row>
    <row r="1272" spans="1:7" s="52" customFormat="1" x14ac:dyDescent="0.2">
      <c r="A1272" s="99"/>
      <c r="B1272" s="99"/>
      <c r="C1272" s="99"/>
      <c r="D1272" s="99"/>
      <c r="E1272" s="99"/>
      <c r="F1272" s="99"/>
      <c r="G1272" s="99"/>
    </row>
    <row r="1273" spans="1:7" s="52" customFormat="1" x14ac:dyDescent="0.2">
      <c r="A1273" s="99"/>
      <c r="B1273" s="99"/>
      <c r="C1273" s="99"/>
      <c r="D1273" s="99"/>
      <c r="E1273" s="99"/>
      <c r="F1273" s="99"/>
      <c r="G1273" s="99"/>
    </row>
    <row r="1274" spans="1:7" s="52" customFormat="1" x14ac:dyDescent="0.2">
      <c r="A1274" s="99"/>
      <c r="B1274" s="99"/>
      <c r="C1274" s="99"/>
      <c r="D1274" s="99"/>
      <c r="E1274" s="99"/>
      <c r="F1274" s="99"/>
      <c r="G1274" s="99"/>
    </row>
    <row r="1275" spans="1:7" s="52" customFormat="1" x14ac:dyDescent="0.2">
      <c r="A1275" s="99"/>
      <c r="B1275" s="99"/>
      <c r="C1275" s="99"/>
      <c r="D1275" s="99"/>
      <c r="E1275" s="99"/>
      <c r="F1275" s="99"/>
      <c r="G1275" s="99"/>
    </row>
    <row r="1276" spans="1:7" s="52" customFormat="1" x14ac:dyDescent="0.2">
      <c r="A1276" s="99"/>
      <c r="B1276" s="99"/>
      <c r="C1276" s="99"/>
      <c r="D1276" s="99"/>
      <c r="E1276" s="99"/>
      <c r="F1276" s="99"/>
      <c r="G1276" s="99"/>
    </row>
    <row r="1277" spans="1:7" s="52" customFormat="1" x14ac:dyDescent="0.2">
      <c r="A1277" s="99"/>
      <c r="B1277" s="99"/>
      <c r="C1277" s="99"/>
      <c r="D1277" s="99"/>
      <c r="E1277" s="99"/>
      <c r="F1277" s="99"/>
      <c r="G1277" s="99"/>
    </row>
    <row r="1278" spans="1:7" s="52" customFormat="1" x14ac:dyDescent="0.2">
      <c r="A1278" s="99"/>
      <c r="B1278" s="99"/>
      <c r="C1278" s="99"/>
      <c r="D1278" s="99"/>
      <c r="E1278" s="99"/>
      <c r="F1278" s="99"/>
      <c r="G1278" s="99"/>
    </row>
    <row r="1279" spans="1:7" s="52" customFormat="1" x14ac:dyDescent="0.2">
      <c r="A1279" s="99"/>
      <c r="B1279" s="99"/>
      <c r="C1279" s="99"/>
      <c r="D1279" s="99"/>
      <c r="E1279" s="99"/>
      <c r="F1279" s="99"/>
      <c r="G1279" s="99"/>
    </row>
    <row r="1280" spans="1:7" s="52" customFormat="1" x14ac:dyDescent="0.2">
      <c r="A1280" s="99"/>
      <c r="B1280" s="99"/>
      <c r="C1280" s="99"/>
      <c r="D1280" s="99"/>
      <c r="E1280" s="99"/>
      <c r="F1280" s="99"/>
      <c r="G1280" s="99"/>
    </row>
    <row r="1281" spans="1:7" s="52" customFormat="1" x14ac:dyDescent="0.2">
      <c r="A1281" s="99"/>
      <c r="B1281" s="99"/>
      <c r="C1281" s="99"/>
      <c r="D1281" s="99"/>
      <c r="E1281" s="99"/>
      <c r="F1281" s="99"/>
      <c r="G1281" s="99"/>
    </row>
    <row r="1282" spans="1:7" s="52" customFormat="1" x14ac:dyDescent="0.2">
      <c r="A1282" s="99"/>
      <c r="B1282" s="99"/>
      <c r="C1282" s="99"/>
      <c r="D1282" s="99"/>
      <c r="E1282" s="99"/>
      <c r="F1282" s="99"/>
      <c r="G1282" s="99"/>
    </row>
    <row r="1283" spans="1:7" s="52" customFormat="1" x14ac:dyDescent="0.2">
      <c r="A1283" s="99"/>
      <c r="B1283" s="99"/>
      <c r="C1283" s="99"/>
      <c r="D1283" s="99"/>
      <c r="E1283" s="99"/>
      <c r="F1283" s="99"/>
      <c r="G1283" s="99"/>
    </row>
    <row r="1284" spans="1:7" s="52" customFormat="1" x14ac:dyDescent="0.2">
      <c r="A1284" s="99"/>
      <c r="B1284" s="99"/>
      <c r="C1284" s="99"/>
      <c r="D1284" s="99"/>
      <c r="E1284" s="99"/>
      <c r="F1284" s="99"/>
      <c r="G1284" s="99"/>
    </row>
    <row r="1285" spans="1:7" s="52" customFormat="1" x14ac:dyDescent="0.2">
      <c r="A1285" s="99"/>
      <c r="B1285" s="99"/>
      <c r="C1285" s="99"/>
      <c r="D1285" s="99"/>
      <c r="E1285" s="99"/>
      <c r="F1285" s="99"/>
      <c r="G1285" s="99"/>
    </row>
    <row r="1286" spans="1:7" s="52" customFormat="1" x14ac:dyDescent="0.2">
      <c r="A1286" s="99"/>
      <c r="B1286" s="99"/>
      <c r="C1286" s="99"/>
      <c r="D1286" s="99"/>
      <c r="E1286" s="99"/>
      <c r="F1286" s="99"/>
      <c r="G1286" s="99"/>
    </row>
    <row r="1287" spans="1:7" s="52" customFormat="1" x14ac:dyDescent="0.2">
      <c r="A1287" s="99"/>
      <c r="B1287" s="99"/>
      <c r="C1287" s="99"/>
      <c r="D1287" s="99"/>
      <c r="E1287" s="99"/>
      <c r="F1287" s="99"/>
      <c r="G1287" s="99"/>
    </row>
    <row r="1288" spans="1:7" s="52" customFormat="1" x14ac:dyDescent="0.2">
      <c r="A1288" s="99"/>
      <c r="B1288" s="99"/>
      <c r="C1288" s="99"/>
      <c r="D1288" s="99"/>
      <c r="E1288" s="99"/>
      <c r="F1288" s="99"/>
      <c r="G1288" s="99"/>
    </row>
    <row r="1289" spans="1:7" s="52" customFormat="1" x14ac:dyDescent="0.2">
      <c r="A1289" s="99"/>
      <c r="B1289" s="99"/>
      <c r="C1289" s="99"/>
      <c r="D1289" s="99"/>
      <c r="E1289" s="99"/>
      <c r="F1289" s="99"/>
      <c r="G1289" s="99"/>
    </row>
    <row r="1290" spans="1:7" s="52" customFormat="1" x14ac:dyDescent="0.2">
      <c r="A1290" s="99"/>
      <c r="B1290" s="99"/>
      <c r="C1290" s="99"/>
      <c r="D1290" s="99"/>
      <c r="E1290" s="99"/>
      <c r="F1290" s="99"/>
      <c r="G1290" s="99"/>
    </row>
    <row r="1291" spans="1:7" s="52" customFormat="1" x14ac:dyDescent="0.2">
      <c r="A1291" s="99"/>
      <c r="B1291" s="99"/>
      <c r="C1291" s="99"/>
      <c r="D1291" s="99"/>
      <c r="E1291" s="99"/>
      <c r="F1291" s="99"/>
      <c r="G1291" s="99"/>
    </row>
    <row r="1292" spans="1:7" s="52" customFormat="1" x14ac:dyDescent="0.2">
      <c r="A1292" s="99"/>
      <c r="B1292" s="99"/>
      <c r="C1292" s="99"/>
      <c r="D1292" s="99"/>
      <c r="E1292" s="99"/>
      <c r="F1292" s="99"/>
      <c r="G1292" s="99"/>
    </row>
    <row r="1293" spans="1:7" s="52" customFormat="1" x14ac:dyDescent="0.2">
      <c r="A1293" s="99"/>
      <c r="B1293" s="99"/>
      <c r="C1293" s="99"/>
      <c r="D1293" s="99"/>
      <c r="E1293" s="99"/>
      <c r="F1293" s="99"/>
      <c r="G1293" s="99"/>
    </row>
    <row r="1294" spans="1:7" s="52" customFormat="1" x14ac:dyDescent="0.2">
      <c r="A1294" s="99"/>
      <c r="B1294" s="99"/>
      <c r="C1294" s="99"/>
      <c r="D1294" s="99"/>
      <c r="E1294" s="99"/>
      <c r="F1294" s="99"/>
      <c r="G1294" s="99"/>
    </row>
    <row r="1295" spans="1:7" s="52" customFormat="1" x14ac:dyDescent="0.2">
      <c r="A1295" s="99"/>
      <c r="B1295" s="99"/>
      <c r="C1295" s="99"/>
      <c r="D1295" s="99"/>
      <c r="E1295" s="99"/>
      <c r="F1295" s="99"/>
      <c r="G1295" s="99"/>
    </row>
    <row r="1296" spans="1:7" s="52" customFormat="1" x14ac:dyDescent="0.2">
      <c r="A1296" s="99"/>
      <c r="B1296" s="99"/>
      <c r="C1296" s="99"/>
      <c r="D1296" s="99"/>
      <c r="E1296" s="99"/>
      <c r="F1296" s="99"/>
      <c r="G1296" s="99"/>
    </row>
    <row r="1297" spans="1:7" s="52" customFormat="1" x14ac:dyDescent="0.2">
      <c r="A1297" s="99"/>
      <c r="B1297" s="99"/>
      <c r="C1297" s="99"/>
      <c r="D1297" s="99"/>
      <c r="E1297" s="99"/>
      <c r="F1297" s="99"/>
      <c r="G1297" s="99"/>
    </row>
    <row r="1298" spans="1:7" s="52" customFormat="1" x14ac:dyDescent="0.2">
      <c r="A1298" s="99"/>
      <c r="B1298" s="99"/>
      <c r="C1298" s="99"/>
      <c r="D1298" s="99"/>
      <c r="E1298" s="99"/>
      <c r="F1298" s="99"/>
      <c r="G1298" s="99"/>
    </row>
    <row r="1299" spans="1:7" s="52" customFormat="1" x14ac:dyDescent="0.2">
      <c r="A1299" s="99"/>
      <c r="B1299" s="99"/>
      <c r="C1299" s="99"/>
      <c r="D1299" s="99"/>
      <c r="E1299" s="99"/>
      <c r="F1299" s="99"/>
      <c r="G1299" s="99"/>
    </row>
    <row r="1300" spans="1:7" s="52" customFormat="1" x14ac:dyDescent="0.2">
      <c r="A1300" s="99"/>
      <c r="B1300" s="99"/>
      <c r="C1300" s="99"/>
      <c r="D1300" s="99"/>
      <c r="E1300" s="99"/>
      <c r="F1300" s="99"/>
      <c r="G1300" s="99"/>
    </row>
    <row r="1301" spans="1:7" s="52" customFormat="1" x14ac:dyDescent="0.2">
      <c r="A1301" s="99"/>
      <c r="B1301" s="99"/>
      <c r="C1301" s="99"/>
      <c r="D1301" s="99"/>
      <c r="E1301" s="99"/>
      <c r="F1301" s="99"/>
      <c r="G1301" s="99"/>
    </row>
    <row r="1302" spans="1:7" s="52" customFormat="1" x14ac:dyDescent="0.2">
      <c r="A1302" s="99"/>
      <c r="B1302" s="99"/>
      <c r="C1302" s="99"/>
      <c r="D1302" s="99"/>
      <c r="E1302" s="99"/>
      <c r="F1302" s="99"/>
      <c r="G1302" s="99"/>
    </row>
    <row r="1303" spans="1:7" s="52" customFormat="1" x14ac:dyDescent="0.2">
      <c r="A1303" s="99"/>
      <c r="B1303" s="99"/>
      <c r="C1303" s="99"/>
      <c r="D1303" s="99"/>
      <c r="E1303" s="99"/>
      <c r="F1303" s="99"/>
      <c r="G1303" s="99"/>
    </row>
    <row r="1304" spans="1:7" s="52" customFormat="1" x14ac:dyDescent="0.2">
      <c r="A1304" s="99"/>
      <c r="B1304" s="99"/>
      <c r="C1304" s="99"/>
      <c r="D1304" s="99"/>
      <c r="E1304" s="99"/>
      <c r="F1304" s="99"/>
      <c r="G1304" s="99"/>
    </row>
    <row r="1305" spans="1:7" s="52" customFormat="1" x14ac:dyDescent="0.2">
      <c r="A1305" s="99"/>
      <c r="B1305" s="99"/>
      <c r="C1305" s="99"/>
      <c r="D1305" s="99"/>
      <c r="E1305" s="99"/>
      <c r="F1305" s="99"/>
      <c r="G1305" s="99"/>
    </row>
    <row r="1306" spans="1:7" s="52" customFormat="1" x14ac:dyDescent="0.2">
      <c r="A1306" s="99"/>
      <c r="B1306" s="99"/>
      <c r="C1306" s="99"/>
      <c r="D1306" s="99"/>
      <c r="E1306" s="99"/>
      <c r="F1306" s="99"/>
      <c r="G1306" s="99"/>
    </row>
    <row r="1307" spans="1:7" s="52" customFormat="1" x14ac:dyDescent="0.2">
      <c r="A1307" s="99"/>
      <c r="B1307" s="99"/>
      <c r="C1307" s="99"/>
      <c r="D1307" s="99"/>
      <c r="E1307" s="99"/>
      <c r="F1307" s="99"/>
      <c r="G1307" s="99"/>
    </row>
    <row r="1308" spans="1:7" s="52" customFormat="1" x14ac:dyDescent="0.2">
      <c r="A1308" s="99"/>
      <c r="B1308" s="99"/>
      <c r="C1308" s="99"/>
      <c r="D1308" s="99"/>
      <c r="E1308" s="99"/>
      <c r="F1308" s="99"/>
      <c r="G1308" s="99"/>
    </row>
    <row r="1309" spans="1:7" s="52" customFormat="1" x14ac:dyDescent="0.2">
      <c r="A1309" s="99"/>
      <c r="B1309" s="99"/>
      <c r="C1309" s="99"/>
      <c r="D1309" s="99"/>
      <c r="E1309" s="99"/>
      <c r="F1309" s="99"/>
      <c r="G1309" s="99"/>
    </row>
    <row r="1310" spans="1:7" s="52" customFormat="1" x14ac:dyDescent="0.2">
      <c r="A1310" s="99"/>
      <c r="B1310" s="99"/>
      <c r="C1310" s="99"/>
      <c r="D1310" s="99"/>
      <c r="E1310" s="99"/>
      <c r="F1310" s="99"/>
      <c r="G1310" s="99"/>
    </row>
    <row r="1311" spans="1:7" s="52" customFormat="1" x14ac:dyDescent="0.2">
      <c r="A1311" s="99"/>
      <c r="B1311" s="99"/>
      <c r="C1311" s="99"/>
      <c r="D1311" s="99"/>
      <c r="E1311" s="99"/>
      <c r="F1311" s="99"/>
      <c r="G1311" s="99"/>
    </row>
    <row r="1312" spans="1:7" s="52" customFormat="1" x14ac:dyDescent="0.2">
      <c r="A1312" s="99"/>
      <c r="B1312" s="99"/>
      <c r="C1312" s="99"/>
      <c r="D1312" s="99"/>
      <c r="E1312" s="99"/>
      <c r="F1312" s="99"/>
      <c r="G1312" s="99"/>
    </row>
    <row r="1313" spans="1:7" s="52" customFormat="1" x14ac:dyDescent="0.2">
      <c r="A1313" s="99"/>
      <c r="B1313" s="99"/>
      <c r="C1313" s="99"/>
      <c r="D1313" s="99"/>
      <c r="E1313" s="99"/>
      <c r="F1313" s="99"/>
      <c r="G1313" s="99"/>
    </row>
    <row r="1314" spans="1:7" s="52" customFormat="1" x14ac:dyDescent="0.2">
      <c r="A1314" s="99"/>
      <c r="B1314" s="99"/>
      <c r="C1314" s="99"/>
      <c r="D1314" s="99"/>
      <c r="E1314" s="99"/>
      <c r="F1314" s="99"/>
      <c r="G1314" s="99"/>
    </row>
    <row r="1315" spans="1:7" s="52" customFormat="1" x14ac:dyDescent="0.2">
      <c r="A1315" s="99"/>
      <c r="B1315" s="99"/>
      <c r="C1315" s="99"/>
      <c r="D1315" s="99"/>
      <c r="E1315" s="99"/>
      <c r="F1315" s="99"/>
      <c r="G1315" s="99"/>
    </row>
    <row r="1316" spans="1:7" s="52" customFormat="1" x14ac:dyDescent="0.2">
      <c r="A1316" s="99"/>
      <c r="B1316" s="99"/>
      <c r="C1316" s="99"/>
      <c r="D1316" s="99"/>
      <c r="E1316" s="99"/>
      <c r="F1316" s="99"/>
      <c r="G1316" s="99"/>
    </row>
    <row r="1317" spans="1:7" s="52" customFormat="1" x14ac:dyDescent="0.2">
      <c r="A1317" s="99"/>
      <c r="B1317" s="99"/>
      <c r="C1317" s="99"/>
      <c r="D1317" s="99"/>
      <c r="E1317" s="99"/>
      <c r="F1317" s="99"/>
      <c r="G1317" s="99"/>
    </row>
    <row r="1318" spans="1:7" s="52" customFormat="1" x14ac:dyDescent="0.2">
      <c r="A1318" s="99"/>
      <c r="B1318" s="99"/>
      <c r="C1318" s="99"/>
      <c r="D1318" s="99"/>
      <c r="E1318" s="99"/>
      <c r="F1318" s="99"/>
      <c r="G1318" s="99"/>
    </row>
    <row r="1319" spans="1:7" s="52" customFormat="1" x14ac:dyDescent="0.2">
      <c r="A1319" s="99"/>
      <c r="B1319" s="99"/>
      <c r="C1319" s="99"/>
      <c r="D1319" s="99"/>
      <c r="E1319" s="99"/>
      <c r="F1319" s="99"/>
      <c r="G1319" s="99"/>
    </row>
    <row r="1320" spans="1:7" s="52" customFormat="1" x14ac:dyDescent="0.2">
      <c r="A1320" s="99"/>
      <c r="B1320" s="99"/>
      <c r="C1320" s="99"/>
      <c r="D1320" s="99"/>
      <c r="E1320" s="99"/>
      <c r="F1320" s="99"/>
      <c r="G1320" s="99"/>
    </row>
    <row r="1321" spans="1:7" s="52" customFormat="1" x14ac:dyDescent="0.2">
      <c r="A1321" s="99"/>
      <c r="B1321" s="99"/>
      <c r="C1321" s="99"/>
      <c r="D1321" s="99"/>
      <c r="E1321" s="99"/>
      <c r="F1321" s="99"/>
      <c r="G1321" s="99"/>
    </row>
    <row r="1322" spans="1:7" s="52" customFormat="1" x14ac:dyDescent="0.2">
      <c r="A1322" s="99"/>
      <c r="B1322" s="99"/>
      <c r="C1322" s="99"/>
      <c r="D1322" s="99"/>
      <c r="E1322" s="99"/>
      <c r="F1322" s="99"/>
      <c r="G1322" s="99"/>
    </row>
    <row r="1323" spans="1:7" s="52" customFormat="1" x14ac:dyDescent="0.2">
      <c r="A1323" s="99"/>
      <c r="B1323" s="99"/>
      <c r="C1323" s="99"/>
      <c r="D1323" s="99"/>
      <c r="E1323" s="99"/>
      <c r="F1323" s="99"/>
      <c r="G1323" s="99"/>
    </row>
    <row r="1324" spans="1:7" s="52" customFormat="1" x14ac:dyDescent="0.2">
      <c r="A1324" s="99"/>
      <c r="B1324" s="99"/>
      <c r="C1324" s="99"/>
      <c r="D1324" s="99"/>
      <c r="E1324" s="99"/>
      <c r="F1324" s="99"/>
      <c r="G1324" s="99"/>
    </row>
    <row r="1325" spans="1:7" s="52" customFormat="1" x14ac:dyDescent="0.2">
      <c r="A1325" s="99"/>
      <c r="B1325" s="99"/>
      <c r="C1325" s="99"/>
      <c r="D1325" s="99"/>
      <c r="E1325" s="99"/>
      <c r="F1325" s="99"/>
      <c r="G1325" s="99"/>
    </row>
    <row r="1326" spans="1:7" s="52" customFormat="1" x14ac:dyDescent="0.2">
      <c r="A1326" s="99"/>
      <c r="B1326" s="99"/>
      <c r="C1326" s="99"/>
      <c r="D1326" s="99"/>
      <c r="E1326" s="99"/>
      <c r="F1326" s="99"/>
      <c r="G1326" s="99"/>
    </row>
    <row r="1327" spans="1:7" s="52" customFormat="1" x14ac:dyDescent="0.2">
      <c r="A1327" s="99"/>
      <c r="B1327" s="99"/>
      <c r="C1327" s="99"/>
      <c r="D1327" s="99"/>
      <c r="E1327" s="99"/>
      <c r="F1327" s="99"/>
      <c r="G1327" s="99"/>
    </row>
    <row r="1328" spans="1:7" s="52" customFormat="1" x14ac:dyDescent="0.2">
      <c r="A1328" s="99"/>
      <c r="B1328" s="99"/>
      <c r="C1328" s="99"/>
      <c r="D1328" s="99"/>
      <c r="E1328" s="99"/>
      <c r="F1328" s="99"/>
      <c r="G1328" s="99"/>
    </row>
    <row r="1329" spans="1:7" s="52" customFormat="1" x14ac:dyDescent="0.2">
      <c r="A1329" s="99"/>
      <c r="B1329" s="99"/>
      <c r="C1329" s="99"/>
      <c r="D1329" s="99"/>
      <c r="E1329" s="99"/>
      <c r="F1329" s="99"/>
      <c r="G1329" s="99"/>
    </row>
    <row r="1330" spans="1:7" s="52" customFormat="1" x14ac:dyDescent="0.2">
      <c r="A1330" s="99"/>
      <c r="B1330" s="99"/>
      <c r="C1330" s="99"/>
      <c r="D1330" s="99"/>
      <c r="E1330" s="99"/>
      <c r="F1330" s="99"/>
      <c r="G1330" s="99"/>
    </row>
    <row r="1331" spans="1:7" s="52" customFormat="1" x14ac:dyDescent="0.2">
      <c r="A1331" s="99"/>
      <c r="B1331" s="99"/>
      <c r="C1331" s="99"/>
      <c r="D1331" s="99"/>
      <c r="E1331" s="99"/>
      <c r="F1331" s="99"/>
      <c r="G1331" s="99"/>
    </row>
    <row r="1332" spans="1:7" s="52" customFormat="1" x14ac:dyDescent="0.2">
      <c r="A1332" s="99"/>
      <c r="B1332" s="99"/>
      <c r="C1332" s="99"/>
      <c r="D1332" s="99"/>
      <c r="E1332" s="99"/>
      <c r="F1332" s="99"/>
      <c r="G1332" s="99"/>
    </row>
    <row r="1333" spans="1:7" s="52" customFormat="1" x14ac:dyDescent="0.2">
      <c r="A1333" s="99"/>
      <c r="B1333" s="99"/>
      <c r="C1333" s="99"/>
      <c r="D1333" s="99"/>
      <c r="E1333" s="99"/>
      <c r="F1333" s="99"/>
      <c r="G1333" s="99"/>
    </row>
    <row r="1334" spans="1:7" s="52" customFormat="1" x14ac:dyDescent="0.2">
      <c r="A1334" s="99"/>
      <c r="B1334" s="99"/>
      <c r="C1334" s="99"/>
      <c r="D1334" s="99"/>
      <c r="E1334" s="99"/>
      <c r="F1334" s="99"/>
      <c r="G1334" s="99"/>
    </row>
    <row r="1335" spans="1:7" s="52" customFormat="1" x14ac:dyDescent="0.2">
      <c r="A1335" s="99"/>
      <c r="B1335" s="99"/>
      <c r="C1335" s="99"/>
      <c r="D1335" s="99"/>
      <c r="E1335" s="99"/>
      <c r="F1335" s="99"/>
      <c r="G1335" s="99"/>
    </row>
    <row r="1336" spans="1:7" s="52" customFormat="1" x14ac:dyDescent="0.2">
      <c r="A1336" s="99"/>
      <c r="B1336" s="99"/>
      <c r="C1336" s="99"/>
      <c r="D1336" s="99"/>
      <c r="E1336" s="99"/>
      <c r="F1336" s="99"/>
      <c r="G1336" s="99"/>
    </row>
    <row r="1337" spans="1:7" s="52" customFormat="1" x14ac:dyDescent="0.2">
      <c r="A1337" s="99"/>
      <c r="B1337" s="99"/>
      <c r="C1337" s="99"/>
      <c r="D1337" s="99"/>
      <c r="E1337" s="99"/>
      <c r="F1337" s="99"/>
      <c r="G1337" s="99"/>
    </row>
    <row r="1338" spans="1:7" s="52" customFormat="1" x14ac:dyDescent="0.2">
      <c r="A1338" s="99"/>
      <c r="B1338" s="99"/>
      <c r="C1338" s="99"/>
      <c r="D1338" s="99"/>
      <c r="E1338" s="99"/>
      <c r="F1338" s="99"/>
      <c r="G1338" s="99"/>
    </row>
    <row r="1339" spans="1:7" s="52" customFormat="1" x14ac:dyDescent="0.2">
      <c r="A1339" s="99"/>
      <c r="B1339" s="99"/>
      <c r="C1339" s="99"/>
      <c r="D1339" s="99"/>
      <c r="E1339" s="99"/>
      <c r="F1339" s="99"/>
      <c r="G1339" s="99"/>
    </row>
    <row r="1340" spans="1:7" s="52" customFormat="1" x14ac:dyDescent="0.2">
      <c r="A1340" s="99"/>
      <c r="B1340" s="99"/>
      <c r="C1340" s="99"/>
      <c r="D1340" s="99"/>
      <c r="E1340" s="99"/>
      <c r="F1340" s="99"/>
      <c r="G1340" s="99"/>
    </row>
    <row r="1341" spans="1:7" s="52" customFormat="1" x14ac:dyDescent="0.2">
      <c r="A1341" s="99"/>
      <c r="B1341" s="99"/>
      <c r="C1341" s="99"/>
      <c r="D1341" s="99"/>
      <c r="E1341" s="99"/>
      <c r="F1341" s="99"/>
      <c r="G1341" s="99"/>
    </row>
    <row r="1342" spans="1:7" s="52" customFormat="1" x14ac:dyDescent="0.2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12" priority="4" stopIfTrue="1" operator="containsText" text="0">
      <formula>NOT(ISERROR(SEARCH("0",A10)))</formula>
    </cfRule>
  </conditionalFormatting>
  <conditionalFormatting sqref="A18:A998">
    <cfRule type="containsText" dxfId="11" priority="3" stopIfTrue="1" operator="containsText" text="Exchange Rate :">
      <formula>NOT(ISERROR(SEARCH("Exchange Rate :",A18)))</formula>
    </cfRule>
  </conditionalFormatting>
  <conditionalFormatting sqref="B18:G1000">
    <cfRule type="cellIs" dxfId="10" priority="2" stopIfTrue="1" operator="equal">
      <formula>0</formula>
    </cfRule>
  </conditionalFormatting>
  <conditionalFormatting sqref="C18:C1001 B27">
    <cfRule type="cellIs" dxfId="9" priority="5" stopIfTrue="1" operator="equal">
      <formula>"ALERT"</formula>
    </cfRule>
  </conditionalFormatting>
  <conditionalFormatting sqref="E10:E15">
    <cfRule type="cellIs" dxfId="8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2024-09-13T05:59:46Z</cp:lastPrinted>
  <dcterms:created xsi:type="dcterms:W3CDTF">2006-01-06T19:59:33Z</dcterms:created>
  <dcterms:modified xsi:type="dcterms:W3CDTF">2024-09-13T05:59:51Z</dcterms:modified>
</cp:coreProperties>
</file>