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7530" windowHeight="4740" tabRatio="599"/>
  </bookViews>
  <sheets>
    <sheet name="Raw Data" sheetId="1" r:id="rId1"/>
    <sheet name="Charts and Graphs" sheetId="2" r:id="rId2"/>
  </sheets>
  <calcPr calcId="145621"/>
</workbook>
</file>

<file path=xl/calcChain.xml><?xml version="1.0" encoding="utf-8"?>
<calcChain xmlns="http://schemas.openxmlformats.org/spreadsheetml/2006/main">
  <c r="D2" i="1" l="1"/>
  <c r="C4" i="2"/>
  <c r="D4" i="1"/>
  <c r="E4" i="1" s="1"/>
  <c r="D156" i="1"/>
  <c r="D45" i="2"/>
  <c r="D148" i="1"/>
  <c r="D46" i="2" s="1"/>
  <c r="D149" i="1"/>
  <c r="D47" i="2"/>
  <c r="D150" i="1"/>
  <c r="D141" i="1"/>
  <c r="D39" i="2" s="1"/>
  <c r="D142" i="1"/>
  <c r="D40" i="2" s="1"/>
  <c r="D140" i="1"/>
  <c r="D155" i="1"/>
  <c r="D42" i="2" s="1"/>
  <c r="D157" i="1"/>
  <c r="D43" i="2"/>
  <c r="D162" i="1"/>
  <c r="D37" i="2" s="1"/>
  <c r="D163" i="1"/>
  <c r="D27" i="2"/>
  <c r="D164" i="1"/>
  <c r="D28" i="2" s="1"/>
  <c r="D151" i="1"/>
  <c r="D29" i="2"/>
  <c r="D152" i="1"/>
  <c r="D153" i="1"/>
  <c r="D31" i="2" s="1"/>
  <c r="D147" i="1"/>
  <c r="D32" i="2" s="1"/>
  <c r="D145" i="1"/>
  <c r="D33" i="2" s="1"/>
  <c r="D159" i="1"/>
  <c r="D34" i="2" s="1"/>
  <c r="D160" i="1"/>
  <c r="D35" i="2"/>
  <c r="D158" i="1"/>
  <c r="D23" i="2" s="1"/>
  <c r="D154" i="1"/>
  <c r="D36" i="2"/>
  <c r="D161" i="1"/>
  <c r="D146" i="1"/>
  <c r="D25" i="2"/>
  <c r="D143" i="1"/>
  <c r="D144" i="1"/>
  <c r="D20" i="2" s="1"/>
  <c r="D165" i="1"/>
  <c r="D21" i="2" s="1"/>
  <c r="C7" i="2"/>
  <c r="C6" i="2"/>
  <c r="C5" i="2"/>
  <c r="C3" i="2"/>
  <c r="D24" i="1"/>
  <c r="E24" i="1" s="1"/>
  <c r="D137" i="1"/>
  <c r="E137" i="1"/>
  <c r="D136" i="1"/>
  <c r="E136" i="1" s="1"/>
  <c r="D131" i="1"/>
  <c r="E131" i="1"/>
  <c r="D130" i="1"/>
  <c r="E130" i="1" s="1"/>
  <c r="D129" i="1"/>
  <c r="E129" i="1"/>
  <c r="D128" i="1"/>
  <c r="E128" i="1" s="1"/>
  <c r="D127" i="1"/>
  <c r="E127" i="1"/>
  <c r="D125" i="1"/>
  <c r="E125" i="1" s="1"/>
  <c r="D124" i="1"/>
  <c r="E124" i="1"/>
  <c r="D123" i="1"/>
  <c r="E123" i="1" s="1"/>
  <c r="D122" i="1"/>
  <c r="E122" i="1"/>
  <c r="D121" i="1"/>
  <c r="E121" i="1" s="1"/>
  <c r="D119" i="1"/>
  <c r="E119" i="1"/>
  <c r="D118" i="1"/>
  <c r="E118" i="1" s="1"/>
  <c r="D117" i="1"/>
  <c r="E117" i="1"/>
  <c r="D116" i="1"/>
  <c r="E116" i="1" s="1"/>
  <c r="D115" i="1"/>
  <c r="E115" i="1"/>
  <c r="D113" i="1"/>
  <c r="E113" i="1" s="1"/>
  <c r="D112" i="1"/>
  <c r="E112" i="1"/>
  <c r="D111" i="1"/>
  <c r="E111" i="1" s="1"/>
  <c r="D110" i="1"/>
  <c r="E110" i="1"/>
  <c r="D109" i="1"/>
  <c r="E109" i="1" s="1"/>
  <c r="D107" i="1"/>
  <c r="E107" i="1"/>
  <c r="D106" i="1"/>
  <c r="E106" i="1" s="1"/>
  <c r="D105" i="1"/>
  <c r="E105" i="1"/>
  <c r="D104" i="1"/>
  <c r="E104" i="1" s="1"/>
  <c r="D103" i="1"/>
  <c r="E103" i="1"/>
  <c r="D101" i="1"/>
  <c r="E101" i="1" s="1"/>
  <c r="D100" i="1"/>
  <c r="E100" i="1"/>
  <c r="D99" i="1"/>
  <c r="E99" i="1" s="1"/>
  <c r="D98" i="1"/>
  <c r="E98" i="1"/>
  <c r="D97" i="1"/>
  <c r="E97" i="1" s="1"/>
  <c r="D95" i="1"/>
  <c r="E95" i="1"/>
  <c r="D94" i="1"/>
  <c r="E94" i="1" s="1"/>
  <c r="D93" i="1"/>
  <c r="E93" i="1"/>
  <c r="D90" i="1"/>
  <c r="E90" i="1" s="1"/>
  <c r="D89" i="1"/>
  <c r="E89" i="1"/>
  <c r="D87" i="1"/>
  <c r="E87" i="1" s="1"/>
  <c r="D86" i="1"/>
  <c r="E86" i="1"/>
  <c r="D84" i="1"/>
  <c r="E84" i="1" s="1"/>
  <c r="D83" i="1"/>
  <c r="E83" i="1"/>
  <c r="D81" i="1"/>
  <c r="E81" i="1" s="1"/>
  <c r="D79" i="1"/>
  <c r="E79" i="1"/>
  <c r="D78" i="1"/>
  <c r="E78" i="1" s="1"/>
  <c r="D77" i="1"/>
  <c r="E77" i="1"/>
  <c r="D75" i="1"/>
  <c r="E75" i="1" s="1"/>
  <c r="D73" i="1"/>
  <c r="E73" i="1"/>
  <c r="D71" i="1"/>
  <c r="E71" i="1" s="1"/>
  <c r="D70" i="1"/>
  <c r="E70" i="1"/>
  <c r="D69" i="1"/>
  <c r="E69" i="1" s="1"/>
  <c r="D68" i="1"/>
  <c r="E68" i="1"/>
  <c r="D67" i="1"/>
  <c r="E67" i="1" s="1"/>
  <c r="D66" i="1"/>
  <c r="E66" i="1"/>
  <c r="D64" i="1"/>
  <c r="E64" i="1" s="1"/>
  <c r="D63" i="1"/>
  <c r="E63" i="1"/>
  <c r="D61" i="1"/>
  <c r="E61" i="1" s="1"/>
  <c r="D60" i="1"/>
  <c r="E60" i="1"/>
  <c r="D59" i="1"/>
  <c r="E59" i="1" s="1"/>
  <c r="D57" i="1"/>
  <c r="E57" i="1"/>
  <c r="D56" i="1"/>
  <c r="E56" i="1" s="1"/>
  <c r="D54" i="1"/>
  <c r="E54" i="1"/>
  <c r="D53" i="1"/>
  <c r="E53" i="1" s="1"/>
  <c r="D52" i="1"/>
  <c r="E52" i="1"/>
  <c r="D51" i="1"/>
  <c r="E51" i="1" s="1"/>
  <c r="D50" i="1"/>
  <c r="E50" i="1"/>
  <c r="D49" i="1"/>
  <c r="E49" i="1" s="1"/>
  <c r="D48" i="1"/>
  <c r="E48" i="1"/>
  <c r="D45" i="1"/>
  <c r="E45" i="1" s="1"/>
  <c r="D44" i="1"/>
  <c r="E44" i="1"/>
  <c r="D43" i="1"/>
  <c r="E43" i="1" s="1"/>
  <c r="D42" i="1"/>
  <c r="E42" i="1"/>
  <c r="D37" i="1"/>
  <c r="E37" i="1" s="1"/>
  <c r="D35" i="1"/>
  <c r="E35" i="1"/>
  <c r="D33" i="1"/>
  <c r="E33" i="1" s="1"/>
  <c r="D31" i="1"/>
  <c r="E31" i="1"/>
  <c r="D29" i="1"/>
  <c r="E29" i="1" s="1"/>
  <c r="D27" i="1"/>
  <c r="E27" i="1"/>
  <c r="D26" i="1"/>
  <c r="E26" i="1" s="1"/>
  <c r="D25" i="1"/>
  <c r="E25" i="1"/>
  <c r="D23" i="1"/>
  <c r="E23" i="1" s="1"/>
  <c r="D21" i="1"/>
  <c r="E21" i="1"/>
  <c r="D20" i="1"/>
  <c r="E20" i="1" s="1"/>
  <c r="D19" i="1"/>
  <c r="E19" i="1"/>
  <c r="D18" i="1"/>
  <c r="E18" i="1" s="1"/>
  <c r="D16" i="1"/>
  <c r="E16" i="1"/>
  <c r="D15" i="1"/>
  <c r="E15" i="1" s="1"/>
  <c r="D14" i="1"/>
  <c r="E14" i="1"/>
  <c r="D190" i="1"/>
  <c r="E190" i="1" s="1"/>
  <c r="D189" i="1"/>
  <c r="E189" i="1"/>
  <c r="D188" i="1"/>
  <c r="E188" i="1" s="1"/>
  <c r="D187" i="1"/>
  <c r="E187" i="1"/>
  <c r="D186" i="1"/>
  <c r="E186" i="1" s="1"/>
  <c r="D183" i="1"/>
  <c r="E183" i="1"/>
  <c r="D182" i="1"/>
  <c r="E182" i="1" s="1"/>
  <c r="D181" i="1"/>
  <c r="E181" i="1"/>
  <c r="D180" i="1"/>
  <c r="E180" i="1" s="1"/>
  <c r="D179" i="1"/>
  <c r="E179" i="1"/>
  <c r="D176" i="1"/>
  <c r="E176" i="1" s="1"/>
  <c r="D175" i="1"/>
  <c r="E175" i="1"/>
  <c r="D174" i="1"/>
  <c r="E174" i="1" s="1"/>
  <c r="D173" i="1"/>
  <c r="E173" i="1"/>
  <c r="D172" i="1"/>
  <c r="E172" i="1" s="1"/>
  <c r="D171" i="1"/>
  <c r="E171" i="1"/>
  <c r="D170" i="1"/>
  <c r="E170" i="1" s="1"/>
  <c r="D169" i="1"/>
  <c r="E169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F166" i="1"/>
  <c r="G166" i="1"/>
  <c r="D9" i="1"/>
  <c r="H166" i="1"/>
  <c r="I166" i="1"/>
  <c r="D5" i="1"/>
  <c r="D19" i="2" l="1"/>
  <c r="D3" i="2" s="1"/>
  <c r="E143" i="1"/>
  <c r="E19" i="2" s="1"/>
  <c r="D166" i="1"/>
  <c r="D30" i="2"/>
  <c r="E152" i="1"/>
  <c r="E30" i="2" s="1"/>
  <c r="D5" i="2"/>
  <c r="E150" i="1"/>
  <c r="E48" i="2" s="1"/>
  <c r="D48" i="2"/>
  <c r="D7" i="2" s="1"/>
  <c r="D24" i="2"/>
  <c r="D4" i="2" s="1"/>
  <c r="E161" i="1"/>
  <c r="E24" i="2" s="1"/>
  <c r="D41" i="2"/>
  <c r="D6" i="2" s="1"/>
  <c r="E140" i="1"/>
  <c r="E41" i="2" s="1"/>
  <c r="E165" i="1" l="1"/>
  <c r="E21" i="2" s="1"/>
  <c r="E164" i="1"/>
  <c r="E28" i="2" s="1"/>
  <c r="E159" i="1"/>
  <c r="E34" i="2" s="1"/>
  <c r="E154" i="1"/>
  <c r="E36" i="2" s="1"/>
  <c r="E147" i="1"/>
  <c r="E32" i="2" s="1"/>
  <c r="E146" i="1"/>
  <c r="E25" i="2" s="1"/>
  <c r="E141" i="1"/>
  <c r="E39" i="2" s="1"/>
  <c r="E153" i="1"/>
  <c r="E31" i="2" s="1"/>
  <c r="E157" i="1"/>
  <c r="E43" i="2" s="1"/>
  <c r="E158" i="1"/>
  <c r="E23" i="2" s="1"/>
  <c r="F24" i="2" s="1"/>
  <c r="E142" i="1"/>
  <c r="E40" i="2" s="1"/>
  <c r="E163" i="1"/>
  <c r="E27" i="2" s="1"/>
  <c r="E162" i="1"/>
  <c r="E37" i="2" s="1"/>
  <c r="E156" i="1"/>
  <c r="E45" i="2" s="1"/>
  <c r="E149" i="1"/>
  <c r="E47" i="2" s="1"/>
  <c r="E148" i="1"/>
  <c r="E46" i="2" s="1"/>
  <c r="E155" i="1"/>
  <c r="E42" i="2" s="1"/>
  <c r="E151" i="1"/>
  <c r="E29" i="2" s="1"/>
  <c r="E144" i="1"/>
  <c r="E20" i="2" s="1"/>
  <c r="E145" i="1"/>
  <c r="E33" i="2" s="1"/>
  <c r="E160" i="1"/>
  <c r="E35" i="2" s="1"/>
  <c r="F20" i="2"/>
  <c r="F28" i="2" l="1"/>
  <c r="F40" i="2"/>
  <c r="F46" i="2"/>
</calcChain>
</file>

<file path=xl/comments1.xml><?xml version="1.0" encoding="utf-8"?>
<comments xmlns="http://schemas.openxmlformats.org/spreadsheetml/2006/main">
  <authors>
    <author>Jacob Campbell</author>
  </authors>
  <commentList>
    <comment ref="A1" authorId="0">
      <text>
        <r>
          <rPr>
            <b/>
            <sz val="8"/>
            <color indexed="81"/>
            <rFont val="Tahoma"/>
          </rPr>
          <t>Jacob Campbell:</t>
        </r>
        <r>
          <rPr>
            <sz val="8"/>
            <color indexed="81"/>
            <rFont val="Tahoma"/>
          </rPr>
          <t xml:space="preserve">
Note that names have been deleted to protect idetity and confidentiality
3/14/2005</t>
        </r>
      </text>
    </comment>
    <comment ref="C193" authorId="0">
      <text>
        <r>
          <rPr>
            <b/>
            <sz val="8"/>
            <color indexed="81"/>
            <rFont val="Tahoma"/>
          </rPr>
          <t>Jacob Campbell:</t>
        </r>
        <r>
          <rPr>
            <sz val="8"/>
            <color indexed="81"/>
            <rFont val="Tahoma"/>
          </rPr>
          <t xml:space="preserve">
Bad address!</t>
        </r>
      </text>
    </comment>
  </commentList>
</comments>
</file>

<file path=xl/sharedStrings.xml><?xml version="1.0" encoding="utf-8"?>
<sst xmlns="http://schemas.openxmlformats.org/spreadsheetml/2006/main" count="444" uniqueCount="317">
  <si>
    <t>WA-0556-0</t>
  </si>
  <si>
    <t>WA-0709-0</t>
  </si>
  <si>
    <t>WA-0461-0</t>
  </si>
  <si>
    <t>WA-0256-0</t>
  </si>
  <si>
    <t>WA-0487-0</t>
  </si>
  <si>
    <t>WA-0699-0</t>
  </si>
  <si>
    <t>WA-1550-0</t>
  </si>
  <si>
    <t>WA-0686-0</t>
  </si>
  <si>
    <t>WA-0531-0</t>
  </si>
  <si>
    <t>WA-0206-0</t>
  </si>
  <si>
    <t>WA-0741-0</t>
  </si>
  <si>
    <t>WA-0518-0</t>
  </si>
  <si>
    <t>WA-0553-0</t>
  </si>
  <si>
    <t>WA-0517-0</t>
  </si>
  <si>
    <t>WA-0545-0</t>
  </si>
  <si>
    <t>WA-0728-0</t>
  </si>
  <si>
    <t>WA-0297-0</t>
  </si>
  <si>
    <t>WA-0720-0</t>
  </si>
  <si>
    <t>WA-0158-0</t>
  </si>
  <si>
    <t>WA-0708-0</t>
  </si>
  <si>
    <t>WA-0668-0</t>
  </si>
  <si>
    <t>WA-0664-0</t>
  </si>
  <si>
    <t>WA-0744-0</t>
  </si>
  <si>
    <t>WA-0666-0</t>
  </si>
  <si>
    <t>Family ID #</t>
  </si>
  <si>
    <t>Number of Visits</t>
  </si>
  <si>
    <t>Yes</t>
  </si>
  <si>
    <t>No</t>
  </si>
  <si>
    <t>Unknown</t>
  </si>
  <si>
    <t>Emergency respite</t>
  </si>
  <si>
    <t>Medical Emergency</t>
  </si>
  <si>
    <t>Domestic Violence</t>
  </si>
  <si>
    <t>DSS Medical and Stamps</t>
  </si>
  <si>
    <t>WIC</t>
  </si>
  <si>
    <t>Public Health Nurse</t>
  </si>
  <si>
    <t>Counseling</t>
  </si>
  <si>
    <t>Lourdes</t>
  </si>
  <si>
    <t>Sunderland</t>
  </si>
  <si>
    <t>Lutheran Social Services</t>
  </si>
  <si>
    <t>Nueva Esperanza</t>
  </si>
  <si>
    <t>Neurological center</t>
  </si>
  <si>
    <t>DCFS</t>
  </si>
  <si>
    <t>First Steps</t>
  </si>
  <si>
    <t>Head Start</t>
  </si>
  <si>
    <t>CBCV</t>
  </si>
  <si>
    <t>GAL</t>
  </si>
  <si>
    <t>Infrequently</t>
  </si>
  <si>
    <t>Regularly</t>
  </si>
  <si>
    <t>As Needed</t>
  </si>
  <si>
    <t>What kinds of Services did SHCN suggest?</t>
  </si>
  <si>
    <t>DSHS</t>
  </si>
  <si>
    <t>Clothing</t>
  </si>
  <si>
    <t>Childcare resources</t>
  </si>
  <si>
    <t>Salvation Army</t>
  </si>
  <si>
    <t>Play therapy</t>
  </si>
  <si>
    <t>DDD</t>
  </si>
  <si>
    <t>DVR</t>
  </si>
  <si>
    <t>ARC-delayed development</t>
  </si>
  <si>
    <t>Private Investigator</t>
  </si>
  <si>
    <t>Legal aid</t>
  </si>
  <si>
    <t>Education</t>
  </si>
  <si>
    <t>Crisis resource and contact</t>
  </si>
  <si>
    <t>Parenting support groups</t>
  </si>
  <si>
    <t>Parenting classes</t>
  </si>
  <si>
    <t>WA-0540-0</t>
  </si>
  <si>
    <t>WA-0669-0</t>
  </si>
  <si>
    <t>WA-0690-0</t>
  </si>
  <si>
    <t>WA-0546-0</t>
  </si>
  <si>
    <t>WA-0733-0</t>
  </si>
  <si>
    <t>WA-0101-0</t>
  </si>
  <si>
    <t>WA-0717-0</t>
  </si>
  <si>
    <t>WA-0454-0</t>
  </si>
  <si>
    <t>WA-0418-0</t>
  </si>
  <si>
    <t>WA-0751-0</t>
  </si>
  <si>
    <t>WA-0661-0</t>
  </si>
  <si>
    <t>Developmental  Center</t>
  </si>
  <si>
    <t>Work Source</t>
  </si>
  <si>
    <t>Safe Babies Safe Mom's</t>
  </si>
  <si>
    <t>CAC Utilities</t>
  </si>
  <si>
    <t>CAC Resources &amp; Referral  line</t>
  </si>
  <si>
    <t>SARC - Sexual abuse</t>
  </si>
  <si>
    <t>GAL- coordinator</t>
  </si>
  <si>
    <t>Woman’s resource center</t>
  </si>
  <si>
    <t>Financial Assistance</t>
  </si>
  <si>
    <t>Total</t>
  </si>
  <si>
    <t>Key</t>
  </si>
  <si>
    <t>WA-XXXX-O</t>
  </si>
  <si>
    <t>Did not send a letter to</t>
  </si>
  <si>
    <t>Names</t>
  </si>
  <si>
    <t>First Name</t>
  </si>
  <si>
    <t>Last Name</t>
  </si>
  <si>
    <t>M.I.</t>
  </si>
  <si>
    <t>1a</t>
  </si>
  <si>
    <t>2a</t>
  </si>
  <si>
    <t>3a</t>
  </si>
  <si>
    <t>4a</t>
  </si>
  <si>
    <t>6a-u</t>
  </si>
  <si>
    <t>No Comment</t>
  </si>
  <si>
    <t>7a</t>
  </si>
  <si>
    <t>7b</t>
  </si>
  <si>
    <t>7c</t>
  </si>
  <si>
    <t>7d</t>
  </si>
  <si>
    <t>8a-af</t>
  </si>
  <si>
    <t>9a</t>
  </si>
  <si>
    <t>9b</t>
  </si>
  <si>
    <t>10a</t>
  </si>
  <si>
    <t>11a</t>
  </si>
  <si>
    <t>11b</t>
  </si>
  <si>
    <t>11c</t>
  </si>
  <si>
    <t>11d</t>
  </si>
  <si>
    <t>Completely</t>
  </si>
  <si>
    <t>Mostly</t>
  </si>
  <si>
    <t>A little bit</t>
  </si>
  <si>
    <t>Not really</t>
  </si>
  <si>
    <t>Not at all</t>
  </si>
  <si>
    <t>11e</t>
  </si>
  <si>
    <t>12a</t>
  </si>
  <si>
    <t>12b</t>
  </si>
  <si>
    <t>12c</t>
  </si>
  <si>
    <t>12d</t>
  </si>
  <si>
    <t>12e</t>
  </si>
  <si>
    <t>All if the time</t>
  </si>
  <si>
    <t>Most times</t>
  </si>
  <si>
    <t>Some times</t>
  </si>
  <si>
    <t>Barely</t>
  </si>
  <si>
    <t>Agree</t>
  </si>
  <si>
    <t>Neither</t>
  </si>
  <si>
    <t>Disagree</t>
  </si>
  <si>
    <t>Strongly agree</t>
  </si>
  <si>
    <t>Strongly disagree</t>
  </si>
  <si>
    <t>13a</t>
  </si>
  <si>
    <t>13b</t>
  </si>
  <si>
    <t>13c</t>
  </si>
  <si>
    <t>13d</t>
  </si>
  <si>
    <t>13e</t>
  </si>
  <si>
    <t>14a</t>
  </si>
  <si>
    <t>14b</t>
  </si>
  <si>
    <t>14c</t>
  </si>
  <si>
    <t>14d</t>
  </si>
  <si>
    <t>14e</t>
  </si>
  <si>
    <t>15a</t>
  </si>
  <si>
    <t>15b</t>
  </si>
  <si>
    <t>15c</t>
  </si>
  <si>
    <t>15d</t>
  </si>
  <si>
    <t>15e</t>
  </si>
  <si>
    <t>What was most valuable about the services you received from Safe Harbor?</t>
  </si>
  <si>
    <t>16a</t>
  </si>
  <si>
    <t>17a</t>
  </si>
  <si>
    <t>18a</t>
  </si>
  <si>
    <t>Any additional comments?</t>
  </si>
  <si>
    <t>19a</t>
  </si>
  <si>
    <t>Other (fill in)</t>
  </si>
  <si>
    <t>20a</t>
  </si>
  <si>
    <t>20b</t>
  </si>
  <si>
    <t>5a</t>
  </si>
  <si>
    <t>5b</t>
  </si>
  <si>
    <t>Agency Meeting</t>
  </si>
  <si>
    <t>Drug Treatment</t>
  </si>
  <si>
    <t>Day Care - Emergency</t>
  </si>
  <si>
    <t>Day Care - Long Term</t>
  </si>
  <si>
    <t>Court</t>
  </si>
  <si>
    <t>Critical Medical Appointment</t>
  </si>
  <si>
    <t>Critical Counseling Appt.</t>
  </si>
  <si>
    <t>Doctor's Appointment</t>
  </si>
  <si>
    <t>Job Search</t>
  </si>
  <si>
    <t>Moving</t>
  </si>
  <si>
    <t>Respite</t>
  </si>
  <si>
    <t>Supervised Visit</t>
  </si>
  <si>
    <t>TICM</t>
  </si>
  <si>
    <t>TICM Class</t>
  </si>
  <si>
    <t>Work / School to Attend</t>
  </si>
  <si>
    <t>A</t>
  </si>
  <si>
    <t>4 years old</t>
  </si>
  <si>
    <t>16b</t>
  </si>
  <si>
    <t>16c</t>
  </si>
  <si>
    <t>16d</t>
  </si>
  <si>
    <t>16e</t>
  </si>
  <si>
    <t>That my children were safe</t>
  </si>
  <si>
    <t>More public information about your services and how they can help</t>
  </si>
  <si>
    <t>D</t>
  </si>
  <si>
    <t>10/28/2002, 03/26/1998</t>
  </si>
  <si>
    <t>It improves my life</t>
  </si>
  <si>
    <t>Their care and help with my child</t>
  </si>
  <si>
    <t>Higher more staff</t>
  </si>
  <si>
    <t>01/02/04, 01/21/97</t>
  </si>
  <si>
    <t>Sails outlet</t>
  </si>
  <si>
    <t>01/29/01, 10/25/03</t>
  </si>
  <si>
    <t>Housing Authority</t>
  </si>
  <si>
    <t>Haven't had the time or money yet.</t>
  </si>
  <si>
    <t>The S.H.C.N. has been there for me and my girls and I feel that my girls are well taken care of.</t>
  </si>
  <si>
    <t>By letting some other Social Services know about them!</t>
  </si>
  <si>
    <t>If I ever become rich, I will not forget them!</t>
  </si>
  <si>
    <t>L</t>
  </si>
  <si>
    <t>03/30/89, 06/03/97, 07/30/03</t>
  </si>
  <si>
    <t>Very helpful</t>
  </si>
  <si>
    <t>They really care about my children</t>
  </si>
  <si>
    <t xml:space="preserve"> </t>
  </si>
  <si>
    <t>Domestic Violence / Agency
 Appointment</t>
  </si>
  <si>
    <t>Income Level</t>
  </si>
  <si>
    <t>Marital Status</t>
  </si>
  <si>
    <t>Single</t>
  </si>
  <si>
    <t>Married</t>
  </si>
  <si>
    <t>Ethnicity</t>
  </si>
  <si>
    <t>White</t>
  </si>
  <si>
    <t>American Indian</t>
  </si>
  <si>
    <t>Hispanic</t>
  </si>
  <si>
    <t>Multicultural</t>
  </si>
  <si>
    <t>$  0-15,900</t>
  </si>
  <si>
    <t>$  15,901-$24,600</t>
  </si>
  <si>
    <t>$  24,601-$30,100</t>
  </si>
  <si>
    <t>$  over 36,500</t>
  </si>
  <si>
    <t>$  42,301-45,250</t>
  </si>
  <si>
    <t>$  24,601-25,550</t>
  </si>
  <si>
    <t>$  45,250 and above</t>
  </si>
  <si>
    <t>Not reported</t>
  </si>
  <si>
    <t>Percentage</t>
  </si>
  <si>
    <t xml:space="preserve">What services do you
currently participate in? </t>
  </si>
  <si>
    <t>Did you follow up on 
these services?</t>
  </si>
  <si>
    <t>What did the parent 
think?</t>
  </si>
  <si>
    <t xml:space="preserve">Was the amount of time
that your child spent in crisis care sufficient for you to deal with issues that led you to need care? </t>
  </si>
  <si>
    <t xml:space="preserve">Without services from 
Safe Harbor, are you able to access safe and reliable child care in an emergency?  </t>
  </si>
  <si>
    <t xml:space="preserve">Did you feel that the 
Safe Harbor staff treated you with respect and in a way that was non-judgmental?  </t>
  </si>
  <si>
    <t>Safe Harbor took good 
care of my child.</t>
  </si>
  <si>
    <t>I received the support 
that I needed.</t>
  </si>
  <si>
    <t>How can Safe Harbor
improve its services?</t>
  </si>
  <si>
    <t>Would you use Safe 
Harbor’s services again?</t>
  </si>
  <si>
    <t>Question #</t>
  </si>
  <si>
    <t>Have Done Questionnaire</t>
  </si>
  <si>
    <t>Number of Children</t>
  </si>
  <si>
    <t>Birthdates</t>
  </si>
  <si>
    <t>Trust, caring for my child, there when I need them, Thank You :)[smile face]</t>
  </si>
  <si>
    <t>Appointment</t>
  </si>
  <si>
    <t>Appointment Day Care Search</t>
  </si>
  <si>
    <t>Dental Appointment</t>
  </si>
  <si>
    <t>Domestic Violence / Medical
 Emergency</t>
  </si>
  <si>
    <t>Parental Incarceration</t>
  </si>
  <si>
    <t>TICM Counseling</t>
  </si>
  <si>
    <t>Separated</t>
  </si>
  <si>
    <t>Divorced</t>
  </si>
  <si>
    <t xml:space="preserve">Public Assistance - </t>
  </si>
  <si>
    <t xml:space="preserve">Counseling - </t>
  </si>
  <si>
    <t xml:space="preserve">Child Services - </t>
  </si>
  <si>
    <t xml:space="preserve">Domestic Violence - </t>
  </si>
  <si>
    <t xml:space="preserve">Employment - </t>
  </si>
  <si>
    <t xml:space="preserve">Legal - </t>
  </si>
  <si>
    <t xml:space="preserve">Substance Abuse - </t>
  </si>
  <si>
    <t xml:space="preserve">Housing - </t>
  </si>
  <si>
    <t xml:space="preserve">Other - </t>
  </si>
  <si>
    <t xml:space="preserve">Child Care - </t>
  </si>
  <si>
    <t xml:space="preserve">Sexual Abuse - </t>
  </si>
  <si>
    <t xml:space="preserve">Education - </t>
  </si>
  <si>
    <t xml:space="preserve">Private Agencies - </t>
  </si>
  <si>
    <t xml:space="preserve">Parenting Support - </t>
  </si>
  <si>
    <t>Child care available when 
I needed it.</t>
  </si>
  <si>
    <t>How often has the family 
used the services?</t>
  </si>
  <si>
    <t>Reasons for the visits</t>
  </si>
  <si>
    <t>Charts and Graphs</t>
  </si>
  <si>
    <t>What Do Our Clients Use Our Services For</t>
  </si>
  <si>
    <t>Domestic Violence / Agency Appointment</t>
  </si>
  <si>
    <t>Domestic Violence / Medical Emergency</t>
  </si>
  <si>
    <t>Child Care Emergency</t>
  </si>
  <si>
    <t>Critical Appointments</t>
  </si>
  <si>
    <t>Medical</t>
  </si>
  <si>
    <t>Mental Health</t>
  </si>
  <si>
    <t>M</t>
  </si>
  <si>
    <t>6/22/92, 10/29/93, 5/18/95, 12/17/96, 11/09/02, 11/10/03</t>
  </si>
  <si>
    <t>Housing Athourity</t>
  </si>
  <si>
    <t>Had I not been able to access SH I would not have been able to seek employment.  Get my GED.</t>
  </si>
  <si>
    <t>I have no other option and they never turn me away.</t>
  </si>
  <si>
    <t>I think they would be more effective if open longer hours</t>
  </si>
  <si>
    <t>NA</t>
  </si>
  <si>
    <t>I knew L. T. was in a safe, clean, friendly, morally - place!</t>
  </si>
  <si>
    <t>I feel that they great already!  More Funds.</t>
  </si>
  <si>
    <t>Thank you so much Penny!</t>
  </si>
  <si>
    <t>Legal Needs</t>
  </si>
  <si>
    <t>02/06/03, 02/13/92</t>
  </si>
  <si>
    <t>Celerbty Recovery</t>
  </si>
  <si>
    <t>They are fine to me</t>
  </si>
  <si>
    <t>God Bless Penney and Staff</t>
  </si>
  <si>
    <t>06/10/00, 10/13/01</t>
  </si>
  <si>
    <t>Some of them I followed through w/ and I was appreciative.</t>
  </si>
  <si>
    <t>Knowing my children were being well-cared for!</t>
  </si>
  <si>
    <t>None that I can think of</t>
  </si>
  <si>
    <t>It is a warm, Welcoming place!  Great Job!</t>
  </si>
  <si>
    <t>J</t>
  </si>
  <si>
    <t>Quality of care &amp; friendly staff</t>
  </si>
  <si>
    <t>I can't think of anything right now</t>
  </si>
  <si>
    <t>Thank you for your help</t>
  </si>
  <si>
    <t>RAW DATA</t>
  </si>
  <si>
    <t>G. F</t>
  </si>
  <si>
    <t>E</t>
  </si>
  <si>
    <t>a, m, s, j, h, jr</t>
  </si>
  <si>
    <t>l. e., t. f.</t>
  </si>
  <si>
    <t>m</t>
  </si>
  <si>
    <t>d</t>
  </si>
  <si>
    <t>s</t>
  </si>
  <si>
    <t>s. m.</t>
  </si>
  <si>
    <t>zo. g,za. g.</t>
  </si>
  <si>
    <t>f</t>
  </si>
  <si>
    <t>j</t>
  </si>
  <si>
    <t>h. a. f. , s. a. f.</t>
  </si>
  <si>
    <t>b</t>
  </si>
  <si>
    <t xml:space="preserve">j. s. </t>
  </si>
  <si>
    <t>h</t>
  </si>
  <si>
    <t xml:space="preserve">d. r., s. r., c. c. </t>
  </si>
  <si>
    <t>e</t>
  </si>
  <si>
    <t>k</t>
  </si>
  <si>
    <t>l. t.</t>
  </si>
  <si>
    <t>l. m., m. s.</t>
  </si>
  <si>
    <t>t</t>
  </si>
  <si>
    <t>r., a.</t>
  </si>
  <si>
    <t>j. b.</t>
  </si>
  <si>
    <t>When I need care for r. as long as I call a head of time he has a place</t>
  </si>
  <si>
    <t>Thank you for being a part of my childs life.</t>
  </si>
  <si>
    <t>Very helpful finding things needed for l. ;)[smile face] + myself</t>
  </si>
  <si>
    <t>Supervised visitations for my ex-husband with j.</t>
  </si>
  <si>
    <t>I think that the staff at Safe Harbor are Great!!  The women at Safe Harbor Nursery have always treated my children and I well.  The helped me with baby formula that I could not afford for my preemie son.  They gave my children warm winter coats.  Invited us to their Christmas party at Sand Castle resturant and gave my family a beautifull christmas.  Plus many other things.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</si>
</sst>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Arial"/>
    </font>
    <font>
      <i/>
      <sz val="10"/>
      <name val="Arial"/>
      <family val="2"/>
    </font>
    <font>
      <sz val="10"/>
      <color indexed="12"/>
      <name val="Arial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Arial"/>
    </font>
    <font>
      <sz val="10"/>
      <name val="Arial"/>
      <family val="2"/>
    </font>
    <font>
      <b/>
      <sz val="10"/>
      <name val="Arial"/>
    </font>
    <font>
      <u/>
      <sz val="10"/>
      <name val="Arial"/>
      <family val="2"/>
    </font>
    <font>
      <sz val="22"/>
      <name val="Figaro M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1" xfId="0" applyBorder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7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8" fillId="0" borderId="0" xfId="0" applyFont="1"/>
    <xf numFmtId="10" fontId="0" fillId="0" borderId="0" xfId="0" applyNumberFormat="1"/>
    <xf numFmtId="0" fontId="0" fillId="0" borderId="0" xfId="0" applyFill="1" applyAlignment="1">
      <alignment wrapText="1"/>
    </xf>
    <xf numFmtId="0" fontId="0" fillId="0" borderId="1" xfId="0" applyFill="1" applyBorder="1"/>
    <xf numFmtId="0" fontId="1" fillId="0" borderId="0" xfId="0" applyFont="1" applyFill="1"/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85735711607476"/>
          <c:y val="3.59712230215827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08183601904897"/>
          <c:y val="0.32014388489208645"/>
          <c:w val="0.2755104786257162"/>
          <c:h val="0.48561151079136683"/>
        </c:manualLayout>
      </c:layout>
      <c:pieChart>
        <c:varyColors val="1"/>
        <c:ser>
          <c:idx val="0"/>
          <c:order val="0"/>
          <c:tx>
            <c:strRef>
              <c:f>'Charts and Graphs'!$B$2</c:f>
              <c:strCache>
                <c:ptCount val="1"/>
                <c:pt idx="0">
                  <c:v>What Do Our Clients Use Our Services For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'Charts and Graphs'!$C$3:$C$7</c:f>
              <c:strCache>
                <c:ptCount val="5"/>
                <c:pt idx="0">
                  <c:v>Child Care Emergency</c:v>
                </c:pt>
                <c:pt idx="1">
                  <c:v>Legal Needs</c:v>
                </c:pt>
                <c:pt idx="2">
                  <c:v>Mental Health</c:v>
                </c:pt>
                <c:pt idx="3">
                  <c:v>Critical Appointments</c:v>
                </c:pt>
                <c:pt idx="4">
                  <c:v>Medical</c:v>
                </c:pt>
              </c:strCache>
            </c:strRef>
          </c:cat>
          <c:val>
            <c:numRef>
              <c:f>'Charts and Graphs'!$D$3:$D$7</c:f>
              <c:numCache>
                <c:formatCode>General</c:formatCode>
                <c:ptCount val="5"/>
                <c:pt idx="0">
                  <c:v>217</c:v>
                </c:pt>
                <c:pt idx="1">
                  <c:v>71</c:v>
                </c:pt>
                <c:pt idx="2">
                  <c:v>371</c:v>
                </c:pt>
                <c:pt idx="3">
                  <c:v>38</c:v>
                </c:pt>
                <c:pt idx="4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7755166318495896"/>
          <c:y val="0.37410071942446044"/>
          <c:w val="0.98367432642348274"/>
          <c:h val="0.75539568345323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28575</xdr:rowOff>
    </xdr:from>
    <xdr:to>
      <xdr:col>9</xdr:col>
      <xdr:colOff>323850</xdr:colOff>
      <xdr:row>17</xdr:row>
      <xdr:rowOff>85725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9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B1"/>
    </sheetView>
  </sheetViews>
  <sheetFormatPr defaultRowHeight="12.75"/>
  <cols>
    <col min="1" max="1" width="10" style="14" bestFit="1" customWidth="1"/>
    <col min="2" max="2" width="23.5703125" style="15" customWidth="1"/>
    <col min="3" max="3" width="26.5703125" customWidth="1"/>
    <col min="4" max="5" width="12.140625" style="1" customWidth="1"/>
    <col min="6" max="40" width="10.28515625" bestFit="1" customWidth="1"/>
  </cols>
  <sheetData>
    <row r="1" spans="1:40" ht="27">
      <c r="A1" s="33" t="s">
        <v>288</v>
      </c>
      <c r="B1" s="33"/>
      <c r="D1" s="10" t="s">
        <v>84</v>
      </c>
      <c r="E1" s="10" t="s">
        <v>215</v>
      </c>
    </row>
    <row r="2" spans="1:40">
      <c r="A2" s="14" t="s">
        <v>226</v>
      </c>
      <c r="B2" s="15" t="s">
        <v>24</v>
      </c>
      <c r="D2" s="1">
        <f>35-4</f>
        <v>31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s="3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s="3" t="s">
        <v>64</v>
      </c>
      <c r="AB2" t="s">
        <v>21</v>
      </c>
      <c r="AC2" t="s">
        <v>22</v>
      </c>
      <c r="AD2" t="s">
        <v>23</v>
      </c>
      <c r="AE2" s="4" t="s">
        <v>65</v>
      </c>
      <c r="AF2" s="4" t="s">
        <v>66</v>
      </c>
      <c r="AG2" s="4" t="s">
        <v>67</v>
      </c>
      <c r="AH2" s="4" t="s">
        <v>68</v>
      </c>
      <c r="AI2" s="4" t="s">
        <v>69</v>
      </c>
      <c r="AJ2" s="5" t="s">
        <v>70</v>
      </c>
      <c r="AK2" s="5" t="s">
        <v>71</v>
      </c>
      <c r="AL2" s="4" t="s">
        <v>72</v>
      </c>
      <c r="AM2" s="4" t="s">
        <v>73</v>
      </c>
      <c r="AN2" s="4" t="s">
        <v>74</v>
      </c>
    </row>
    <row r="3" spans="1:40" ht="13.5" thickBot="1">
      <c r="Q3" s="3"/>
      <c r="AE3" s="4"/>
      <c r="AF3" s="4"/>
      <c r="AG3" s="4"/>
      <c r="AH3" s="4"/>
      <c r="AI3" s="4"/>
      <c r="AJ3" s="5"/>
      <c r="AK3" s="4"/>
      <c r="AL3" s="4"/>
      <c r="AM3" s="4"/>
      <c r="AN3" s="4"/>
    </row>
    <row r="4" spans="1:40" ht="13.5" thickBot="1">
      <c r="B4" s="15" t="s">
        <v>227</v>
      </c>
      <c r="D4" s="13">
        <f>SUM(F4:AN4)</f>
        <v>11</v>
      </c>
      <c r="E4" s="11">
        <f>D4/D2</f>
        <v>0.35483870967741937</v>
      </c>
      <c r="H4">
        <v>1</v>
      </c>
      <c r="K4">
        <v>1</v>
      </c>
      <c r="M4">
        <v>1</v>
      </c>
      <c r="N4">
        <v>1</v>
      </c>
      <c r="P4">
        <v>1</v>
      </c>
      <c r="Q4">
        <v>0</v>
      </c>
      <c r="R4">
        <v>1</v>
      </c>
      <c r="S4">
        <v>1</v>
      </c>
      <c r="V4">
        <v>1</v>
      </c>
      <c r="W4">
        <v>1</v>
      </c>
      <c r="AA4">
        <v>0</v>
      </c>
      <c r="AF4">
        <v>1</v>
      </c>
      <c r="AJ4">
        <v>0</v>
      </c>
      <c r="AK4">
        <v>0</v>
      </c>
      <c r="AN4">
        <v>1</v>
      </c>
    </row>
    <row r="5" spans="1:40" ht="13.5" thickBot="1">
      <c r="B5" s="16" t="s">
        <v>25</v>
      </c>
      <c r="D5" s="13">
        <f>SUM(F5:AN5)</f>
        <v>766</v>
      </c>
      <c r="F5">
        <v>79</v>
      </c>
      <c r="G5">
        <v>49</v>
      </c>
      <c r="H5">
        <v>37</v>
      </c>
      <c r="I5">
        <v>36</v>
      </c>
      <c r="J5">
        <v>34</v>
      </c>
      <c r="K5">
        <v>31</v>
      </c>
      <c r="L5">
        <v>29</v>
      </c>
      <c r="M5">
        <v>27</v>
      </c>
      <c r="N5">
        <v>26</v>
      </c>
      <c r="O5">
        <v>26</v>
      </c>
      <c r="P5">
        <v>24</v>
      </c>
      <c r="Q5">
        <v>24</v>
      </c>
      <c r="R5">
        <v>23</v>
      </c>
      <c r="S5">
        <v>23</v>
      </c>
      <c r="T5">
        <v>22</v>
      </c>
      <c r="U5">
        <v>24</v>
      </c>
      <c r="V5">
        <v>19</v>
      </c>
      <c r="W5">
        <v>15</v>
      </c>
      <c r="X5">
        <v>18</v>
      </c>
      <c r="Y5">
        <v>18</v>
      </c>
      <c r="Z5">
        <v>17</v>
      </c>
      <c r="AA5">
        <v>16</v>
      </c>
      <c r="AB5">
        <v>16</v>
      </c>
      <c r="AC5">
        <v>15</v>
      </c>
      <c r="AD5">
        <v>14</v>
      </c>
      <c r="AE5">
        <v>13</v>
      </c>
      <c r="AF5">
        <v>12</v>
      </c>
      <c r="AG5">
        <v>11</v>
      </c>
      <c r="AH5">
        <v>12</v>
      </c>
      <c r="AI5">
        <v>10</v>
      </c>
      <c r="AJ5">
        <v>10</v>
      </c>
      <c r="AK5">
        <v>9</v>
      </c>
      <c r="AL5">
        <v>9</v>
      </c>
      <c r="AM5">
        <v>10</v>
      </c>
      <c r="AN5">
        <v>8</v>
      </c>
    </row>
    <row r="6" spans="1:40">
      <c r="A6" s="14" t="s">
        <v>92</v>
      </c>
      <c r="B6" s="15" t="s">
        <v>90</v>
      </c>
      <c r="H6" t="s">
        <v>289</v>
      </c>
      <c r="I6" t="s">
        <v>196</v>
      </c>
      <c r="K6" t="s">
        <v>290</v>
      </c>
      <c r="M6" t="s">
        <v>293</v>
      </c>
      <c r="N6" t="s">
        <v>295</v>
      </c>
      <c r="P6" t="s">
        <v>298</v>
      </c>
      <c r="R6" t="s">
        <v>295</v>
      </c>
      <c r="S6" t="s">
        <v>303</v>
      </c>
      <c r="V6" t="s">
        <v>305</v>
      </c>
      <c r="W6" t="s">
        <v>295</v>
      </c>
      <c r="AF6" t="s">
        <v>295</v>
      </c>
      <c r="AN6" t="s">
        <v>301</v>
      </c>
    </row>
    <row r="7" spans="1:40">
      <c r="A7" s="14" t="s">
        <v>93</v>
      </c>
      <c r="B7" s="15" t="s">
        <v>89</v>
      </c>
      <c r="H7" t="s">
        <v>179</v>
      </c>
      <c r="K7" t="s">
        <v>284</v>
      </c>
      <c r="M7" t="s">
        <v>293</v>
      </c>
      <c r="N7" t="s">
        <v>294</v>
      </c>
      <c r="P7" t="s">
        <v>299</v>
      </c>
      <c r="R7" t="s">
        <v>301</v>
      </c>
      <c r="S7" t="s">
        <v>294</v>
      </c>
      <c r="V7" t="s">
        <v>306</v>
      </c>
      <c r="W7" t="s">
        <v>295</v>
      </c>
      <c r="AF7" t="s">
        <v>309</v>
      </c>
      <c r="AN7" t="s">
        <v>299</v>
      </c>
    </row>
    <row r="8" spans="1:40">
      <c r="A8" s="14" t="s">
        <v>94</v>
      </c>
      <c r="B8" s="15" t="s">
        <v>91</v>
      </c>
      <c r="H8" t="s">
        <v>264</v>
      </c>
      <c r="K8" t="s">
        <v>179</v>
      </c>
      <c r="M8" t="s">
        <v>284</v>
      </c>
      <c r="N8" t="s">
        <v>192</v>
      </c>
      <c r="P8" t="s">
        <v>171</v>
      </c>
      <c r="R8" t="s">
        <v>171</v>
      </c>
      <c r="S8" t="s">
        <v>192</v>
      </c>
      <c r="V8" t="s">
        <v>192</v>
      </c>
      <c r="W8" t="s">
        <v>179</v>
      </c>
      <c r="AF8" t="s">
        <v>192</v>
      </c>
      <c r="AN8" t="s">
        <v>171</v>
      </c>
    </row>
    <row r="9" spans="1:40">
      <c r="A9" s="14" t="s">
        <v>95</v>
      </c>
      <c r="B9" s="15" t="s">
        <v>228</v>
      </c>
      <c r="D9" s="1">
        <f>SUM(F9:AN9)</f>
        <v>26</v>
      </c>
      <c r="H9">
        <v>6</v>
      </c>
      <c r="K9">
        <v>2</v>
      </c>
      <c r="M9">
        <v>1</v>
      </c>
      <c r="N9">
        <v>4</v>
      </c>
      <c r="P9">
        <v>2</v>
      </c>
      <c r="R9">
        <v>1</v>
      </c>
      <c r="S9">
        <v>3</v>
      </c>
      <c r="V9">
        <v>1</v>
      </c>
      <c r="W9">
        <v>2</v>
      </c>
      <c r="AF9">
        <v>2</v>
      </c>
      <c r="AN9">
        <v>2</v>
      </c>
    </row>
    <row r="10" spans="1:40">
      <c r="A10" s="14" t="s">
        <v>154</v>
      </c>
      <c r="C10" t="s">
        <v>88</v>
      </c>
      <c r="H10" t="s">
        <v>291</v>
      </c>
      <c r="I10" t="s">
        <v>196</v>
      </c>
      <c r="K10" t="s">
        <v>292</v>
      </c>
      <c r="L10" t="s">
        <v>196</v>
      </c>
      <c r="M10" t="s">
        <v>296</v>
      </c>
      <c r="N10" t="s">
        <v>297</v>
      </c>
      <c r="O10" t="s">
        <v>196</v>
      </c>
      <c r="P10" t="s">
        <v>300</v>
      </c>
      <c r="Q10" t="s">
        <v>196</v>
      </c>
      <c r="R10" t="s">
        <v>302</v>
      </c>
      <c r="S10" t="s">
        <v>304</v>
      </c>
      <c r="T10" t="s">
        <v>196</v>
      </c>
      <c r="V10" t="s">
        <v>307</v>
      </c>
      <c r="W10" t="s">
        <v>308</v>
      </c>
      <c r="X10" t="s">
        <v>196</v>
      </c>
      <c r="AF10" t="s">
        <v>310</v>
      </c>
      <c r="AG10" t="s">
        <v>196</v>
      </c>
      <c r="AN10" t="s">
        <v>311</v>
      </c>
    </row>
    <row r="11" spans="1:40">
      <c r="A11" s="14" t="s">
        <v>155</v>
      </c>
      <c r="C11" t="s">
        <v>229</v>
      </c>
      <c r="H11" t="s">
        <v>265</v>
      </c>
      <c r="I11" t="s">
        <v>196</v>
      </c>
      <c r="K11" s="8" t="s">
        <v>180</v>
      </c>
      <c r="L11" t="s">
        <v>196</v>
      </c>
      <c r="M11" s="8">
        <v>37747</v>
      </c>
      <c r="N11" t="s">
        <v>279</v>
      </c>
      <c r="O11" t="s">
        <v>196</v>
      </c>
      <c r="P11" t="s">
        <v>186</v>
      </c>
      <c r="Q11" t="s">
        <v>196</v>
      </c>
      <c r="R11" s="8">
        <v>36268</v>
      </c>
      <c r="S11" t="s">
        <v>193</v>
      </c>
      <c r="T11" t="s">
        <v>196</v>
      </c>
      <c r="V11" s="8">
        <v>36517</v>
      </c>
      <c r="W11" t="s">
        <v>184</v>
      </c>
      <c r="X11" t="s">
        <v>196</v>
      </c>
      <c r="AF11" t="s">
        <v>275</v>
      </c>
      <c r="AG11" t="s">
        <v>196</v>
      </c>
      <c r="AN11" t="s">
        <v>172</v>
      </c>
    </row>
    <row r="13" spans="1:40" ht="25.5">
      <c r="A13" s="14">
        <v>6</v>
      </c>
      <c r="B13" s="17" t="s">
        <v>216</v>
      </c>
      <c r="C13" s="4"/>
    </row>
    <row r="14" spans="1:40">
      <c r="A14" s="14" t="s">
        <v>96</v>
      </c>
      <c r="B14" s="22" t="s">
        <v>239</v>
      </c>
      <c r="C14" s="4" t="s">
        <v>32</v>
      </c>
      <c r="D14" s="1">
        <f>SUM(F14:AN14)</f>
        <v>6</v>
      </c>
      <c r="E14" s="11">
        <f>D14/D4</f>
        <v>0.54545454545454541</v>
      </c>
      <c r="H14">
        <v>1</v>
      </c>
      <c r="N14">
        <v>1</v>
      </c>
      <c r="P14">
        <v>1</v>
      </c>
      <c r="S14">
        <v>1</v>
      </c>
      <c r="W14">
        <v>1</v>
      </c>
      <c r="AN14">
        <v>1</v>
      </c>
    </row>
    <row r="15" spans="1:40">
      <c r="B15" s="23"/>
      <c r="C15" s="4" t="s">
        <v>33</v>
      </c>
      <c r="D15" s="1">
        <f>SUM(F15:AN15)</f>
        <v>7</v>
      </c>
      <c r="E15" s="11">
        <f>D15/D4</f>
        <v>0.63636363636363635</v>
      </c>
      <c r="H15">
        <v>1</v>
      </c>
      <c r="M15">
        <v>1</v>
      </c>
      <c r="N15">
        <v>1</v>
      </c>
      <c r="P15">
        <v>1</v>
      </c>
      <c r="S15">
        <v>1</v>
      </c>
      <c r="W15">
        <v>1</v>
      </c>
      <c r="AF15">
        <v>1</v>
      </c>
    </row>
    <row r="16" spans="1:40">
      <c r="B16" s="23"/>
      <c r="C16" s="4" t="s">
        <v>34</v>
      </c>
      <c r="D16" s="1">
        <f t="shared" ref="D16:D79" si="0">SUM(F16:AN16)</f>
        <v>0</v>
      </c>
      <c r="E16" s="11">
        <f>D16/D4</f>
        <v>0</v>
      </c>
    </row>
    <row r="17" spans="2:40">
      <c r="B17" s="23"/>
      <c r="C17" s="4"/>
      <c r="E17" s="11"/>
    </row>
    <row r="18" spans="2:40">
      <c r="B18" s="22" t="s">
        <v>240</v>
      </c>
      <c r="C18" s="4" t="s">
        <v>36</v>
      </c>
      <c r="D18" s="1">
        <f t="shared" si="0"/>
        <v>4</v>
      </c>
      <c r="E18" s="11">
        <f>D18/D4</f>
        <v>0.36363636363636365</v>
      </c>
      <c r="K18">
        <v>1</v>
      </c>
      <c r="M18">
        <v>1</v>
      </c>
      <c r="P18">
        <v>1</v>
      </c>
      <c r="AF18">
        <v>1</v>
      </c>
    </row>
    <row r="19" spans="2:40">
      <c r="B19" s="23"/>
      <c r="C19" s="4" t="s">
        <v>37</v>
      </c>
      <c r="D19" s="1">
        <f t="shared" si="0"/>
        <v>1</v>
      </c>
      <c r="E19" s="11">
        <f>D19/D4</f>
        <v>9.0909090909090912E-2</v>
      </c>
      <c r="P19">
        <v>1</v>
      </c>
    </row>
    <row r="20" spans="2:40">
      <c r="B20" s="23"/>
      <c r="C20" s="4" t="s">
        <v>38</v>
      </c>
      <c r="D20" s="1">
        <f t="shared" si="0"/>
        <v>0</v>
      </c>
      <c r="E20" s="11">
        <f>D20/D4</f>
        <v>0</v>
      </c>
    </row>
    <row r="21" spans="2:40">
      <c r="B21" s="23"/>
      <c r="C21" s="4" t="s">
        <v>39</v>
      </c>
      <c r="D21" s="1">
        <f t="shared" si="0"/>
        <v>0</v>
      </c>
      <c r="E21" s="11">
        <f>D21/D4</f>
        <v>0</v>
      </c>
    </row>
    <row r="22" spans="2:40">
      <c r="B22" s="23"/>
      <c r="C22" s="4"/>
      <c r="E22" s="11"/>
    </row>
    <row r="23" spans="2:40">
      <c r="B23" s="22" t="s">
        <v>241</v>
      </c>
      <c r="C23" s="4" t="s">
        <v>40</v>
      </c>
      <c r="D23" s="1">
        <f t="shared" si="0"/>
        <v>0</v>
      </c>
      <c r="E23" s="11">
        <f>D23/D4</f>
        <v>0</v>
      </c>
    </row>
    <row r="24" spans="2:40">
      <c r="B24" s="23"/>
      <c r="C24" s="4" t="s">
        <v>41</v>
      </c>
      <c r="D24" s="1">
        <f t="shared" si="0"/>
        <v>0</v>
      </c>
      <c r="E24" s="11">
        <f>D24/D4</f>
        <v>0</v>
      </c>
    </row>
    <row r="25" spans="2:40">
      <c r="B25" s="23"/>
      <c r="C25" s="4" t="s">
        <v>42</v>
      </c>
      <c r="D25" s="1">
        <f t="shared" si="0"/>
        <v>0</v>
      </c>
      <c r="E25" s="11">
        <f>D25/D4</f>
        <v>0</v>
      </c>
    </row>
    <row r="26" spans="2:40">
      <c r="B26" s="23"/>
      <c r="C26" s="4" t="s">
        <v>75</v>
      </c>
      <c r="D26" s="1">
        <f t="shared" si="0"/>
        <v>0</v>
      </c>
      <c r="E26" s="11">
        <f>D26/D4</f>
        <v>0</v>
      </c>
    </row>
    <row r="27" spans="2:40">
      <c r="B27" s="23"/>
      <c r="C27" s="4" t="s">
        <v>43</v>
      </c>
      <c r="D27" s="1">
        <f t="shared" si="0"/>
        <v>2</v>
      </c>
      <c r="E27" s="11">
        <f>D27/D4</f>
        <v>0.18181818181818182</v>
      </c>
      <c r="W27">
        <v>1</v>
      </c>
      <c r="AN27">
        <v>1</v>
      </c>
    </row>
    <row r="28" spans="2:40">
      <c r="B28" s="23"/>
      <c r="C28" s="4"/>
      <c r="E28" s="11"/>
    </row>
    <row r="29" spans="2:40">
      <c r="B29" s="22" t="s">
        <v>242</v>
      </c>
      <c r="C29" s="4" t="s">
        <v>44</v>
      </c>
      <c r="D29" s="1">
        <f t="shared" si="0"/>
        <v>0</v>
      </c>
      <c r="E29" s="11">
        <f>D29/D4</f>
        <v>0</v>
      </c>
    </row>
    <row r="30" spans="2:40">
      <c r="B30" s="23"/>
      <c r="C30" s="4"/>
      <c r="E30" s="11"/>
    </row>
    <row r="31" spans="2:40">
      <c r="B31" s="22" t="s">
        <v>243</v>
      </c>
      <c r="C31" s="4" t="s">
        <v>76</v>
      </c>
      <c r="D31" s="1">
        <f t="shared" si="0"/>
        <v>1</v>
      </c>
      <c r="E31" s="11">
        <f>D31/D4</f>
        <v>9.0909090909090912E-2</v>
      </c>
      <c r="S31">
        <v>1</v>
      </c>
    </row>
    <row r="32" spans="2:40">
      <c r="B32" s="23"/>
      <c r="C32" s="4"/>
      <c r="E32" s="11"/>
    </row>
    <row r="33" spans="1:40">
      <c r="B33" s="22" t="s">
        <v>244</v>
      </c>
      <c r="C33" s="4" t="s">
        <v>45</v>
      </c>
      <c r="D33" s="1">
        <f t="shared" si="0"/>
        <v>1</v>
      </c>
      <c r="E33" s="11">
        <f>D33/D4</f>
        <v>9.0909090909090912E-2</v>
      </c>
      <c r="P33">
        <v>1</v>
      </c>
    </row>
    <row r="34" spans="1:40">
      <c r="B34" s="23"/>
      <c r="C34" s="4"/>
      <c r="E34" s="11"/>
    </row>
    <row r="35" spans="1:40">
      <c r="B35" s="22" t="s">
        <v>245</v>
      </c>
      <c r="C35" s="4" t="s">
        <v>77</v>
      </c>
      <c r="D35" s="1">
        <f t="shared" si="0"/>
        <v>6</v>
      </c>
      <c r="E35" s="11">
        <f>D35/D4</f>
        <v>0.54545454545454541</v>
      </c>
      <c r="H35">
        <v>1</v>
      </c>
      <c r="K35">
        <v>1</v>
      </c>
      <c r="M35">
        <v>1</v>
      </c>
      <c r="N35">
        <v>1</v>
      </c>
      <c r="S35">
        <v>1</v>
      </c>
      <c r="W35">
        <v>1</v>
      </c>
    </row>
    <row r="36" spans="1:40">
      <c r="B36" s="23"/>
      <c r="C36" s="4"/>
      <c r="E36" s="11"/>
    </row>
    <row r="37" spans="1:40">
      <c r="B37" s="22" t="s">
        <v>246</v>
      </c>
      <c r="C37" s="4" t="s">
        <v>187</v>
      </c>
      <c r="D37" s="1">
        <f t="shared" si="0"/>
        <v>3</v>
      </c>
      <c r="E37" s="11">
        <f>D37/D4</f>
        <v>0.27272727272727271</v>
      </c>
      <c r="N37">
        <v>1</v>
      </c>
      <c r="P37">
        <v>1</v>
      </c>
      <c r="AF37">
        <v>1</v>
      </c>
    </row>
    <row r="38" spans="1:40">
      <c r="B38" s="22"/>
      <c r="C38" s="4"/>
      <c r="E38" s="11"/>
    </row>
    <row r="39" spans="1:40">
      <c r="B39" s="22" t="s">
        <v>247</v>
      </c>
      <c r="C39" s="4" t="s">
        <v>151</v>
      </c>
      <c r="E39" s="11"/>
    </row>
    <row r="40" spans="1:40">
      <c r="B40" s="16"/>
      <c r="C40" s="4"/>
      <c r="E40" s="11"/>
    </row>
    <row r="41" spans="1:40" ht="25.5">
      <c r="A41" s="14">
        <v>7</v>
      </c>
      <c r="B41" s="18" t="s">
        <v>254</v>
      </c>
      <c r="C41" s="4"/>
      <c r="E41" s="11"/>
    </row>
    <row r="42" spans="1:40">
      <c r="A42" s="14" t="s">
        <v>98</v>
      </c>
      <c r="B42" s="16"/>
      <c r="C42" s="4" t="s">
        <v>47</v>
      </c>
      <c r="D42" s="1">
        <f t="shared" si="0"/>
        <v>6</v>
      </c>
      <c r="E42" s="11">
        <f>D42/D4</f>
        <v>0.54545454545454541</v>
      </c>
      <c r="H42">
        <v>1</v>
      </c>
      <c r="K42">
        <v>1</v>
      </c>
      <c r="M42">
        <v>1</v>
      </c>
      <c r="N42">
        <v>1</v>
      </c>
      <c r="W42">
        <v>1</v>
      </c>
      <c r="AF42">
        <v>1</v>
      </c>
    </row>
    <row r="43" spans="1:40">
      <c r="A43" s="14" t="s">
        <v>99</v>
      </c>
      <c r="C43" s="4" t="s">
        <v>46</v>
      </c>
      <c r="D43" s="1">
        <f t="shared" si="0"/>
        <v>2</v>
      </c>
      <c r="E43" s="11">
        <f>D43/D4</f>
        <v>0.18181818181818182</v>
      </c>
      <c r="S43">
        <v>1</v>
      </c>
      <c r="AN43">
        <v>1</v>
      </c>
    </row>
    <row r="44" spans="1:40">
      <c r="A44" s="14" t="s">
        <v>100</v>
      </c>
      <c r="B44" s="16"/>
      <c r="C44" s="4" t="s">
        <v>48</v>
      </c>
      <c r="D44" s="1">
        <f t="shared" si="0"/>
        <v>1</v>
      </c>
      <c r="E44" s="11">
        <f>D44/D4</f>
        <v>9.0909090909090912E-2</v>
      </c>
      <c r="P44">
        <v>1</v>
      </c>
    </row>
    <row r="45" spans="1:40">
      <c r="A45" s="14" t="s">
        <v>101</v>
      </c>
      <c r="B45" s="16"/>
      <c r="C45" s="4" t="s">
        <v>97</v>
      </c>
      <c r="D45" s="1">
        <f t="shared" si="0"/>
        <v>2</v>
      </c>
      <c r="E45" s="11">
        <f>D45/D4</f>
        <v>0.18181818181818182</v>
      </c>
      <c r="R45">
        <v>1</v>
      </c>
      <c r="V45">
        <v>1</v>
      </c>
    </row>
    <row r="46" spans="1:40">
      <c r="B46" s="16"/>
      <c r="C46" s="4"/>
      <c r="E46" s="11"/>
    </row>
    <row r="47" spans="1:40" ht="25.5">
      <c r="A47" s="14">
        <v>8</v>
      </c>
      <c r="B47" s="17" t="s">
        <v>49</v>
      </c>
      <c r="C47" s="4"/>
      <c r="E47" s="11"/>
    </row>
    <row r="48" spans="1:40">
      <c r="A48" s="14" t="s">
        <v>102</v>
      </c>
      <c r="B48" s="22" t="s">
        <v>239</v>
      </c>
      <c r="C48" s="4" t="s">
        <v>83</v>
      </c>
      <c r="D48" s="1">
        <f t="shared" si="0"/>
        <v>0</v>
      </c>
      <c r="E48" s="11">
        <f>D48/D4</f>
        <v>0</v>
      </c>
    </row>
    <row r="49" spans="2:40">
      <c r="B49" s="16"/>
      <c r="C49" s="4" t="s">
        <v>50</v>
      </c>
      <c r="D49" s="1">
        <f t="shared" si="0"/>
        <v>3</v>
      </c>
      <c r="E49" s="11">
        <f>D49/D4</f>
        <v>0.27272727272727271</v>
      </c>
      <c r="H49">
        <v>1</v>
      </c>
      <c r="K49">
        <v>1</v>
      </c>
      <c r="AN49">
        <v>1</v>
      </c>
    </row>
    <row r="50" spans="2:40">
      <c r="B50" s="16"/>
      <c r="C50" s="4" t="s">
        <v>41</v>
      </c>
      <c r="D50" s="1">
        <f t="shared" si="0"/>
        <v>0</v>
      </c>
      <c r="E50" s="11">
        <f>D50/D4</f>
        <v>0</v>
      </c>
    </row>
    <row r="51" spans="2:40">
      <c r="B51" s="16"/>
      <c r="C51" s="4" t="s">
        <v>51</v>
      </c>
      <c r="D51" s="1">
        <f t="shared" si="0"/>
        <v>0</v>
      </c>
      <c r="E51" s="11">
        <f>D51/D4</f>
        <v>0</v>
      </c>
    </row>
    <row r="52" spans="2:40">
      <c r="B52" s="16"/>
      <c r="C52" s="4" t="s">
        <v>33</v>
      </c>
      <c r="D52" s="1">
        <f t="shared" si="0"/>
        <v>2</v>
      </c>
      <c r="E52" s="11">
        <f>D52/D4</f>
        <v>0.18181818181818182</v>
      </c>
      <c r="S52">
        <v>1</v>
      </c>
      <c r="AF52">
        <v>1</v>
      </c>
    </row>
    <row r="53" spans="2:40">
      <c r="B53" s="16"/>
      <c r="C53" s="4" t="s">
        <v>79</v>
      </c>
      <c r="D53" s="1">
        <f t="shared" si="0"/>
        <v>0</v>
      </c>
      <c r="E53" s="11">
        <f>D53/D4</f>
        <v>0</v>
      </c>
    </row>
    <row r="54" spans="2:40">
      <c r="B54" s="16"/>
      <c r="C54" s="4" t="s">
        <v>78</v>
      </c>
      <c r="D54" s="1">
        <f t="shared" si="0"/>
        <v>0</v>
      </c>
      <c r="E54" s="11">
        <f>D54/D4</f>
        <v>0</v>
      </c>
    </row>
    <row r="55" spans="2:40">
      <c r="B55" s="16"/>
      <c r="C55" s="4"/>
      <c r="E55" s="11"/>
    </row>
    <row r="56" spans="2:40">
      <c r="B56" s="22" t="s">
        <v>248</v>
      </c>
      <c r="C56" s="4" t="s">
        <v>52</v>
      </c>
      <c r="D56" s="1">
        <f t="shared" si="0"/>
        <v>1</v>
      </c>
      <c r="E56" s="11">
        <f>D56/D4</f>
        <v>9.0909090909090912E-2</v>
      </c>
      <c r="K56">
        <v>1</v>
      </c>
    </row>
    <row r="57" spans="2:40">
      <c r="B57" s="16"/>
      <c r="C57" s="4" t="s">
        <v>43</v>
      </c>
      <c r="D57" s="1">
        <f t="shared" si="0"/>
        <v>0</v>
      </c>
      <c r="E57" s="11">
        <f>D57/D4</f>
        <v>0</v>
      </c>
    </row>
    <row r="58" spans="2:40">
      <c r="B58" s="16"/>
      <c r="C58" s="4"/>
      <c r="E58" s="11"/>
    </row>
    <row r="59" spans="2:40">
      <c r="B59" s="22" t="s">
        <v>240</v>
      </c>
      <c r="C59" s="4" t="s">
        <v>35</v>
      </c>
      <c r="D59" s="1">
        <f t="shared" si="0"/>
        <v>3</v>
      </c>
      <c r="E59" s="11">
        <f>D59/D4</f>
        <v>0.27272727272727271</v>
      </c>
      <c r="H59">
        <v>1</v>
      </c>
      <c r="K59">
        <v>1</v>
      </c>
      <c r="AF59">
        <v>1</v>
      </c>
    </row>
    <row r="60" spans="2:40">
      <c r="B60" s="23"/>
      <c r="C60" s="4" t="s">
        <v>37</v>
      </c>
      <c r="D60" s="1">
        <f t="shared" si="0"/>
        <v>0</v>
      </c>
      <c r="E60" s="11">
        <f>D60/D4</f>
        <v>0</v>
      </c>
    </row>
    <row r="61" spans="2:40">
      <c r="B61" s="23"/>
      <c r="C61" s="4" t="s">
        <v>36</v>
      </c>
      <c r="D61" s="1">
        <f t="shared" si="0"/>
        <v>2</v>
      </c>
      <c r="E61" s="11">
        <f>D61/D4</f>
        <v>0.18181818181818182</v>
      </c>
      <c r="K61">
        <v>1</v>
      </c>
      <c r="AF61">
        <v>1</v>
      </c>
    </row>
    <row r="62" spans="2:40">
      <c r="B62" s="23"/>
      <c r="C62" s="4"/>
      <c r="E62" s="11"/>
    </row>
    <row r="63" spans="2:40">
      <c r="B63" s="22" t="s">
        <v>246</v>
      </c>
      <c r="C63" s="4" t="s">
        <v>266</v>
      </c>
      <c r="D63" s="1">
        <f t="shared" si="0"/>
        <v>2</v>
      </c>
      <c r="E63" s="11">
        <f>D63/D4</f>
        <v>0.18181818181818182</v>
      </c>
      <c r="H63">
        <v>1</v>
      </c>
      <c r="AF63">
        <v>1</v>
      </c>
    </row>
    <row r="64" spans="2:40">
      <c r="B64" s="23"/>
      <c r="C64" s="4" t="s">
        <v>53</v>
      </c>
      <c r="D64" s="1">
        <f t="shared" si="0"/>
        <v>1</v>
      </c>
      <c r="E64" s="11">
        <f>D64/D4</f>
        <v>9.0909090909090912E-2</v>
      </c>
      <c r="N64">
        <v>1</v>
      </c>
    </row>
    <row r="65" spans="2:8">
      <c r="B65" s="23"/>
      <c r="C65" s="4"/>
      <c r="E65" s="11"/>
    </row>
    <row r="66" spans="2:8">
      <c r="B66" s="22" t="s">
        <v>241</v>
      </c>
      <c r="C66" s="4" t="s">
        <v>54</v>
      </c>
      <c r="D66" s="1">
        <f t="shared" si="0"/>
        <v>0</v>
      </c>
      <c r="E66" s="11">
        <f>D66/D4</f>
        <v>0</v>
      </c>
    </row>
    <row r="67" spans="2:8">
      <c r="B67" s="23"/>
      <c r="C67" s="4" t="s">
        <v>55</v>
      </c>
      <c r="D67" s="1">
        <f t="shared" si="0"/>
        <v>0</v>
      </c>
      <c r="E67" s="11">
        <f>D67/D4</f>
        <v>0</v>
      </c>
    </row>
    <row r="68" spans="2:8">
      <c r="B68" s="23"/>
      <c r="C68" s="4" t="s">
        <v>56</v>
      </c>
      <c r="D68" s="1">
        <f t="shared" si="0"/>
        <v>0</v>
      </c>
      <c r="E68" s="11">
        <f>D68/D4</f>
        <v>0</v>
      </c>
    </row>
    <row r="69" spans="2:8">
      <c r="B69" s="23"/>
      <c r="C69" s="4" t="s">
        <v>57</v>
      </c>
      <c r="D69" s="1">
        <f t="shared" si="0"/>
        <v>0</v>
      </c>
      <c r="E69" s="11">
        <f>D69/D4</f>
        <v>0</v>
      </c>
    </row>
    <row r="70" spans="2:8">
      <c r="B70" s="23"/>
      <c r="C70" s="4" t="s">
        <v>76</v>
      </c>
      <c r="D70" s="1">
        <f t="shared" si="0"/>
        <v>1</v>
      </c>
      <c r="E70" s="11">
        <f>D70/D4</f>
        <v>9.0909090909090912E-2</v>
      </c>
      <c r="H70">
        <v>1</v>
      </c>
    </row>
    <row r="71" spans="2:8">
      <c r="B71" s="23"/>
      <c r="C71" s="4" t="s">
        <v>42</v>
      </c>
      <c r="D71" s="1">
        <f t="shared" si="0"/>
        <v>0</v>
      </c>
      <c r="E71" s="11">
        <f>D71/D4</f>
        <v>0</v>
      </c>
    </row>
    <row r="72" spans="2:8">
      <c r="B72" s="23"/>
      <c r="C72" s="4"/>
      <c r="E72" s="11"/>
    </row>
    <row r="73" spans="2:8">
      <c r="B73" s="22" t="s">
        <v>242</v>
      </c>
      <c r="C73" s="4" t="s">
        <v>44</v>
      </c>
      <c r="D73" s="1">
        <f t="shared" si="0"/>
        <v>0</v>
      </c>
      <c r="E73" s="11">
        <f>D73/D4</f>
        <v>0</v>
      </c>
    </row>
    <row r="74" spans="2:8">
      <c r="B74" s="23"/>
      <c r="C74" s="4"/>
      <c r="E74" s="11"/>
    </row>
    <row r="75" spans="2:8">
      <c r="B75" s="22" t="s">
        <v>249</v>
      </c>
      <c r="C75" s="4" t="s">
        <v>80</v>
      </c>
      <c r="D75" s="1">
        <f t="shared" si="0"/>
        <v>0</v>
      </c>
      <c r="E75" s="11">
        <f>D75/D4</f>
        <v>0</v>
      </c>
    </row>
    <row r="76" spans="2:8">
      <c r="B76" s="16"/>
      <c r="C76" s="4"/>
      <c r="E76" s="11"/>
    </row>
    <row r="77" spans="2:8">
      <c r="B77" s="22" t="s">
        <v>244</v>
      </c>
      <c r="C77" s="4" t="s">
        <v>81</v>
      </c>
      <c r="D77" s="1">
        <f t="shared" si="0"/>
        <v>0</v>
      </c>
      <c r="E77" s="11">
        <f>D77/D4</f>
        <v>0</v>
      </c>
    </row>
    <row r="78" spans="2:8">
      <c r="B78" s="23"/>
      <c r="C78" s="4" t="s">
        <v>58</v>
      </c>
      <c r="D78" s="1">
        <f t="shared" si="0"/>
        <v>0</v>
      </c>
      <c r="E78" s="11">
        <f>D78/D4</f>
        <v>0</v>
      </c>
    </row>
    <row r="79" spans="2:8">
      <c r="B79" s="23"/>
      <c r="C79" s="4" t="s">
        <v>59</v>
      </c>
      <c r="D79" s="1">
        <f t="shared" si="0"/>
        <v>0</v>
      </c>
      <c r="E79" s="11">
        <f>D79/D4</f>
        <v>0</v>
      </c>
    </row>
    <row r="80" spans="2:8">
      <c r="B80" s="23"/>
      <c r="C80" s="4"/>
      <c r="E80" s="11"/>
    </row>
    <row r="81" spans="1:40">
      <c r="B81" s="22" t="s">
        <v>250</v>
      </c>
      <c r="C81" s="4" t="s">
        <v>60</v>
      </c>
      <c r="D81" s="1">
        <f t="shared" ref="D81:D137" si="1">SUM(F81:AN81)</f>
        <v>1</v>
      </c>
      <c r="E81" s="11">
        <f>D81/D4</f>
        <v>9.0909090909090912E-2</v>
      </c>
      <c r="H81">
        <v>1</v>
      </c>
    </row>
    <row r="82" spans="1:40">
      <c r="B82" s="23"/>
      <c r="C82" s="4"/>
      <c r="E82" s="11"/>
    </row>
    <row r="83" spans="1:40">
      <c r="B83" s="22" t="s">
        <v>251</v>
      </c>
      <c r="C83" s="4" t="s">
        <v>82</v>
      </c>
      <c r="D83" s="1">
        <f t="shared" si="1"/>
        <v>1</v>
      </c>
      <c r="E83" s="11">
        <f>D83/D4</f>
        <v>9.0909090909090912E-2</v>
      </c>
      <c r="H83">
        <v>1</v>
      </c>
    </row>
    <row r="84" spans="1:40">
      <c r="B84" s="23"/>
      <c r="C84" s="4" t="s">
        <v>61</v>
      </c>
      <c r="D84" s="1">
        <f t="shared" si="1"/>
        <v>0</v>
      </c>
      <c r="E84" s="11">
        <f>D84/D4</f>
        <v>0</v>
      </c>
    </row>
    <row r="85" spans="1:40">
      <c r="B85" s="23"/>
      <c r="C85" s="4"/>
      <c r="E85" s="11"/>
    </row>
    <row r="86" spans="1:40">
      <c r="B86" s="22" t="s">
        <v>252</v>
      </c>
      <c r="C86" s="4" t="s">
        <v>62</v>
      </c>
      <c r="D86" s="1">
        <f t="shared" si="1"/>
        <v>1</v>
      </c>
      <c r="E86" s="11">
        <f>D86/D4</f>
        <v>9.0909090909090912E-2</v>
      </c>
      <c r="N86">
        <v>1</v>
      </c>
    </row>
    <row r="87" spans="1:40">
      <c r="B87" s="23"/>
      <c r="C87" s="4" t="s">
        <v>63</v>
      </c>
      <c r="D87" s="1">
        <f t="shared" si="1"/>
        <v>1</v>
      </c>
      <c r="E87" s="11">
        <f>D87/D4</f>
        <v>9.0909090909090912E-2</v>
      </c>
      <c r="P87">
        <v>1</v>
      </c>
    </row>
    <row r="88" spans="1:40">
      <c r="B88" s="23"/>
      <c r="C88" s="4"/>
      <c r="E88" s="11"/>
    </row>
    <row r="89" spans="1:40">
      <c r="B89" s="22" t="s">
        <v>247</v>
      </c>
      <c r="C89" s="4" t="s">
        <v>185</v>
      </c>
      <c r="D89" s="1">
        <f t="shared" si="1"/>
        <v>3</v>
      </c>
      <c r="E89" s="11">
        <f>D89/D4</f>
        <v>0.27272727272727271</v>
      </c>
      <c r="N89">
        <v>1</v>
      </c>
      <c r="S89">
        <v>1</v>
      </c>
      <c r="W89">
        <v>1</v>
      </c>
    </row>
    <row r="90" spans="1:40">
      <c r="C90" s="4" t="s">
        <v>151</v>
      </c>
      <c r="D90" s="1">
        <f t="shared" si="1"/>
        <v>0</v>
      </c>
      <c r="E90" s="11">
        <f>D90/D4</f>
        <v>0</v>
      </c>
      <c r="AF90" t="s">
        <v>276</v>
      </c>
      <c r="AG90" t="s">
        <v>196</v>
      </c>
    </row>
    <row r="91" spans="1:40">
      <c r="B91" s="16"/>
      <c r="C91" s="4"/>
      <c r="E91" s="11"/>
    </row>
    <row r="92" spans="1:40" ht="25.5">
      <c r="A92" s="14">
        <v>9</v>
      </c>
      <c r="B92" s="18" t="s">
        <v>217</v>
      </c>
      <c r="C92" s="4"/>
      <c r="E92" s="11"/>
    </row>
    <row r="93" spans="1:40">
      <c r="A93" s="14" t="s">
        <v>103</v>
      </c>
      <c r="B93" s="16"/>
      <c r="C93" s="4" t="s">
        <v>26</v>
      </c>
      <c r="D93" s="1">
        <f t="shared" si="1"/>
        <v>6</v>
      </c>
      <c r="E93" s="11">
        <f>D93/D4</f>
        <v>0.54545454545454541</v>
      </c>
      <c r="H93">
        <v>1</v>
      </c>
      <c r="K93">
        <v>1</v>
      </c>
      <c r="N93">
        <v>1</v>
      </c>
      <c r="S93">
        <v>1</v>
      </c>
      <c r="W93">
        <v>1</v>
      </c>
      <c r="AF93">
        <v>1</v>
      </c>
    </row>
    <row r="94" spans="1:40">
      <c r="A94" s="14" t="s">
        <v>104</v>
      </c>
      <c r="B94" s="16"/>
      <c r="C94" s="4" t="s">
        <v>27</v>
      </c>
      <c r="D94" s="1">
        <f t="shared" si="1"/>
        <v>3</v>
      </c>
      <c r="E94" s="11">
        <f>D94/D4</f>
        <v>0.27272727272727271</v>
      </c>
      <c r="P94">
        <v>1</v>
      </c>
      <c r="V94">
        <v>1</v>
      </c>
      <c r="AN94">
        <v>1</v>
      </c>
    </row>
    <row r="95" spans="1:40" ht="25.5">
      <c r="A95" s="14" t="s">
        <v>105</v>
      </c>
      <c r="B95" s="18" t="s">
        <v>218</v>
      </c>
      <c r="C95" s="4"/>
      <c r="D95" s="1">
        <f t="shared" si="1"/>
        <v>0</v>
      </c>
      <c r="E95" s="11">
        <f>D95/D4</f>
        <v>0</v>
      </c>
      <c r="H95" t="s">
        <v>267</v>
      </c>
      <c r="I95" t="s">
        <v>196</v>
      </c>
      <c r="K95" t="s">
        <v>181</v>
      </c>
      <c r="L95" t="s">
        <v>196</v>
      </c>
      <c r="N95" t="s">
        <v>280</v>
      </c>
      <c r="O95" t="s">
        <v>196</v>
      </c>
      <c r="P95" t="s">
        <v>188</v>
      </c>
      <c r="Q95" t="s">
        <v>196</v>
      </c>
      <c r="R95" t="s">
        <v>270</v>
      </c>
      <c r="S95" t="s">
        <v>194</v>
      </c>
      <c r="V95" t="s">
        <v>270</v>
      </c>
      <c r="W95" t="s">
        <v>314</v>
      </c>
      <c r="X95" t="s">
        <v>196</v>
      </c>
    </row>
    <row r="96" spans="1:40" ht="63.75">
      <c r="A96" s="14">
        <v>11</v>
      </c>
      <c r="B96" s="18" t="s">
        <v>219</v>
      </c>
      <c r="C96" s="4"/>
      <c r="E96" s="11"/>
    </row>
    <row r="97" spans="1:40">
      <c r="A97" s="14" t="s">
        <v>106</v>
      </c>
      <c r="B97" s="16"/>
      <c r="C97" s="4" t="s">
        <v>110</v>
      </c>
      <c r="D97" s="1">
        <f t="shared" si="1"/>
        <v>6</v>
      </c>
      <c r="E97" s="11">
        <f>D97/D4</f>
        <v>0.54545454545454541</v>
      </c>
      <c r="R97">
        <v>1</v>
      </c>
      <c r="S97">
        <v>1</v>
      </c>
      <c r="V97">
        <v>1</v>
      </c>
      <c r="W97">
        <v>1</v>
      </c>
      <c r="AF97">
        <v>1</v>
      </c>
      <c r="AN97">
        <v>1</v>
      </c>
    </row>
    <row r="98" spans="1:40">
      <c r="A98" s="14" t="s">
        <v>107</v>
      </c>
      <c r="B98" s="16"/>
      <c r="C98" s="7" t="s">
        <v>111</v>
      </c>
      <c r="D98" s="1">
        <f t="shared" si="1"/>
        <v>5</v>
      </c>
      <c r="E98" s="11">
        <f>D98/D4</f>
        <v>0.45454545454545453</v>
      </c>
      <c r="H98">
        <v>1</v>
      </c>
      <c r="K98">
        <v>1</v>
      </c>
      <c r="M98">
        <v>1</v>
      </c>
      <c r="N98">
        <v>1</v>
      </c>
      <c r="P98">
        <v>1</v>
      </c>
    </row>
    <row r="99" spans="1:40">
      <c r="A99" s="14" t="s">
        <v>108</v>
      </c>
      <c r="B99" s="16"/>
      <c r="C99" t="s">
        <v>112</v>
      </c>
      <c r="D99" s="1">
        <f t="shared" si="1"/>
        <v>0</v>
      </c>
      <c r="E99" s="11">
        <f>D99/D4</f>
        <v>0</v>
      </c>
    </row>
    <row r="100" spans="1:40">
      <c r="A100" s="14" t="s">
        <v>109</v>
      </c>
      <c r="B100" s="16"/>
      <c r="C100" t="s">
        <v>113</v>
      </c>
      <c r="D100" s="1">
        <f t="shared" si="1"/>
        <v>0</v>
      </c>
      <c r="E100" s="11">
        <f>D100/D4</f>
        <v>0</v>
      </c>
    </row>
    <row r="101" spans="1:40">
      <c r="A101" s="14" t="s">
        <v>115</v>
      </c>
      <c r="B101" s="16"/>
      <c r="C101" t="s">
        <v>114</v>
      </c>
      <c r="D101" s="1">
        <f t="shared" si="1"/>
        <v>0</v>
      </c>
      <c r="E101" s="11">
        <f>D101/D4</f>
        <v>0</v>
      </c>
    </row>
    <row r="102" spans="1:40" ht="63.75">
      <c r="A102" s="14">
        <v>12</v>
      </c>
      <c r="B102" s="18" t="s">
        <v>220</v>
      </c>
      <c r="E102" s="11"/>
    </row>
    <row r="103" spans="1:40">
      <c r="A103" s="14" t="s">
        <v>116</v>
      </c>
      <c r="B103" s="16"/>
      <c r="C103" t="s">
        <v>121</v>
      </c>
      <c r="D103" s="1">
        <f t="shared" si="1"/>
        <v>2</v>
      </c>
      <c r="E103" s="11">
        <f>D103/D4</f>
        <v>0.18181818181818182</v>
      </c>
      <c r="R103">
        <v>1</v>
      </c>
      <c r="AN103">
        <v>1</v>
      </c>
    </row>
    <row r="104" spans="1:40">
      <c r="A104" s="14" t="s">
        <v>117</v>
      </c>
      <c r="B104" s="16"/>
      <c r="C104" s="7" t="s">
        <v>122</v>
      </c>
      <c r="D104" s="1">
        <f t="shared" si="1"/>
        <v>0</v>
      </c>
      <c r="E104" s="11">
        <f>D104/D4</f>
        <v>0</v>
      </c>
    </row>
    <row r="105" spans="1:40">
      <c r="A105" s="14" t="s">
        <v>118</v>
      </c>
      <c r="B105" s="16"/>
      <c r="C105" t="s">
        <v>123</v>
      </c>
      <c r="D105" s="1">
        <f t="shared" si="1"/>
        <v>3</v>
      </c>
      <c r="E105" s="11">
        <f>D105/D4</f>
        <v>0.27272727272727271</v>
      </c>
      <c r="K105">
        <v>1</v>
      </c>
      <c r="S105">
        <v>1</v>
      </c>
      <c r="V105">
        <v>1</v>
      </c>
    </row>
    <row r="106" spans="1:40">
      <c r="A106" s="14" t="s">
        <v>119</v>
      </c>
      <c r="B106" s="16"/>
      <c r="C106" t="s">
        <v>124</v>
      </c>
      <c r="D106" s="1">
        <f t="shared" si="1"/>
        <v>2</v>
      </c>
      <c r="E106" s="11">
        <f>D106/D4</f>
        <v>0.18181818181818182</v>
      </c>
      <c r="N106">
        <v>1</v>
      </c>
      <c r="P106">
        <v>1</v>
      </c>
    </row>
    <row r="107" spans="1:40">
      <c r="A107" s="14" t="s">
        <v>120</v>
      </c>
      <c r="C107" t="s">
        <v>114</v>
      </c>
      <c r="D107" s="1">
        <f t="shared" si="1"/>
        <v>4</v>
      </c>
      <c r="E107" s="11">
        <f>D107/D4</f>
        <v>0.36363636363636365</v>
      </c>
      <c r="H107">
        <v>1</v>
      </c>
      <c r="M107">
        <v>1</v>
      </c>
      <c r="W107">
        <v>1</v>
      </c>
      <c r="AF107">
        <v>1</v>
      </c>
    </row>
    <row r="108" spans="1:40" ht="63.75">
      <c r="A108" s="14">
        <v>13</v>
      </c>
      <c r="B108" s="19" t="s">
        <v>221</v>
      </c>
      <c r="E108" s="11"/>
    </row>
    <row r="109" spans="1:40">
      <c r="A109" s="14" t="s">
        <v>130</v>
      </c>
      <c r="C109" t="s">
        <v>110</v>
      </c>
      <c r="D109" s="1">
        <f t="shared" si="1"/>
        <v>11</v>
      </c>
      <c r="E109" s="11">
        <f>D109/D4</f>
        <v>1</v>
      </c>
      <c r="H109">
        <v>1</v>
      </c>
      <c r="K109">
        <v>1</v>
      </c>
      <c r="M109">
        <v>1</v>
      </c>
      <c r="N109">
        <v>1</v>
      </c>
      <c r="P109">
        <v>1</v>
      </c>
      <c r="R109">
        <v>1</v>
      </c>
      <c r="S109">
        <v>1</v>
      </c>
      <c r="V109">
        <v>1</v>
      </c>
      <c r="W109">
        <v>1</v>
      </c>
      <c r="AF109">
        <v>1</v>
      </c>
      <c r="AN109">
        <v>1</v>
      </c>
    </row>
    <row r="110" spans="1:40">
      <c r="A110" s="14" t="s">
        <v>131</v>
      </c>
      <c r="C110" t="s">
        <v>111</v>
      </c>
      <c r="D110" s="1">
        <f t="shared" si="1"/>
        <v>0</v>
      </c>
      <c r="E110" s="11">
        <f>D110/D4</f>
        <v>0</v>
      </c>
    </row>
    <row r="111" spans="1:40">
      <c r="A111" s="14" t="s">
        <v>132</v>
      </c>
      <c r="C111" t="s">
        <v>112</v>
      </c>
      <c r="D111" s="1">
        <f t="shared" si="1"/>
        <v>0</v>
      </c>
      <c r="E111" s="11">
        <f>D111/D4</f>
        <v>0</v>
      </c>
    </row>
    <row r="112" spans="1:40">
      <c r="A112" s="14" t="s">
        <v>133</v>
      </c>
      <c r="C112" t="s">
        <v>113</v>
      </c>
      <c r="D112" s="1">
        <f t="shared" si="1"/>
        <v>0</v>
      </c>
      <c r="E112" s="11">
        <f>D112/D4</f>
        <v>0</v>
      </c>
    </row>
    <row r="113" spans="1:40">
      <c r="A113" s="14" t="s">
        <v>134</v>
      </c>
      <c r="C113" t="s">
        <v>114</v>
      </c>
      <c r="D113" s="1">
        <f t="shared" si="1"/>
        <v>0</v>
      </c>
      <c r="E113" s="11">
        <f>D113/D4</f>
        <v>0</v>
      </c>
    </row>
    <row r="114" spans="1:40" ht="25.5">
      <c r="A114" s="14">
        <v>14</v>
      </c>
      <c r="B114" s="19" t="s">
        <v>222</v>
      </c>
      <c r="E114" s="11"/>
    </row>
    <row r="115" spans="1:40">
      <c r="A115" s="14" t="s">
        <v>135</v>
      </c>
      <c r="C115" t="s">
        <v>128</v>
      </c>
      <c r="D115" s="1">
        <f t="shared" si="1"/>
        <v>11</v>
      </c>
      <c r="E115" s="11">
        <f>D115/D4</f>
        <v>1</v>
      </c>
      <c r="H115">
        <v>1</v>
      </c>
      <c r="K115">
        <v>1</v>
      </c>
      <c r="M115">
        <v>1</v>
      </c>
      <c r="N115">
        <v>1</v>
      </c>
      <c r="P115">
        <v>1</v>
      </c>
      <c r="R115">
        <v>1</v>
      </c>
      <c r="S115">
        <v>1</v>
      </c>
      <c r="V115">
        <v>1</v>
      </c>
      <c r="W115">
        <v>1</v>
      </c>
      <c r="AF115">
        <v>1</v>
      </c>
      <c r="AN115">
        <v>1</v>
      </c>
    </row>
    <row r="116" spans="1:40">
      <c r="A116" s="14" t="s">
        <v>136</v>
      </c>
      <c r="C116" s="7" t="s">
        <v>125</v>
      </c>
      <c r="D116" s="1">
        <f t="shared" si="1"/>
        <v>0</v>
      </c>
      <c r="E116" s="11">
        <f>D116/D4</f>
        <v>0</v>
      </c>
    </row>
    <row r="117" spans="1:40">
      <c r="A117" s="14" t="s">
        <v>137</v>
      </c>
      <c r="C117" t="s">
        <v>126</v>
      </c>
      <c r="D117" s="1">
        <f t="shared" si="1"/>
        <v>0</v>
      </c>
      <c r="E117" s="11">
        <f>D117/D4</f>
        <v>0</v>
      </c>
    </row>
    <row r="118" spans="1:40">
      <c r="A118" s="14" t="s">
        <v>138</v>
      </c>
      <c r="C118" t="s">
        <v>127</v>
      </c>
      <c r="D118" s="1">
        <f t="shared" si="1"/>
        <v>0</v>
      </c>
      <c r="E118" s="11">
        <f>D118/D4</f>
        <v>0</v>
      </c>
    </row>
    <row r="119" spans="1:40">
      <c r="A119" s="14" t="s">
        <v>139</v>
      </c>
      <c r="C119" t="s">
        <v>129</v>
      </c>
      <c r="D119" s="1">
        <f t="shared" si="1"/>
        <v>0</v>
      </c>
      <c r="E119" s="11">
        <f>D119/D4</f>
        <v>0</v>
      </c>
    </row>
    <row r="120" spans="1:40" ht="25.5">
      <c r="A120" s="14">
        <v>15</v>
      </c>
      <c r="B120" s="19" t="s">
        <v>253</v>
      </c>
      <c r="E120" s="11"/>
    </row>
    <row r="121" spans="1:40">
      <c r="A121" s="14" t="s">
        <v>140</v>
      </c>
      <c r="C121" t="s">
        <v>128</v>
      </c>
      <c r="D121" s="1">
        <f t="shared" si="1"/>
        <v>7</v>
      </c>
      <c r="E121" s="11">
        <f>D121/D4</f>
        <v>0.63636363636363635</v>
      </c>
      <c r="H121">
        <v>1</v>
      </c>
      <c r="N121">
        <v>1</v>
      </c>
      <c r="P121">
        <v>1</v>
      </c>
      <c r="V121">
        <v>1</v>
      </c>
      <c r="W121">
        <v>1</v>
      </c>
      <c r="AF121">
        <v>1</v>
      </c>
      <c r="AN121">
        <v>1</v>
      </c>
    </row>
    <row r="122" spans="1:40">
      <c r="A122" s="14" t="s">
        <v>141</v>
      </c>
      <c r="C122" s="7" t="s">
        <v>125</v>
      </c>
      <c r="D122" s="1">
        <f t="shared" si="1"/>
        <v>4</v>
      </c>
      <c r="E122" s="11">
        <f>D122/D4</f>
        <v>0.36363636363636365</v>
      </c>
      <c r="K122">
        <v>1</v>
      </c>
      <c r="M122">
        <v>1</v>
      </c>
      <c r="R122">
        <v>1</v>
      </c>
      <c r="S122">
        <v>1</v>
      </c>
    </row>
    <row r="123" spans="1:40">
      <c r="A123" s="14" t="s">
        <v>142</v>
      </c>
      <c r="C123" t="s">
        <v>126</v>
      </c>
      <c r="D123" s="1">
        <f t="shared" si="1"/>
        <v>0</v>
      </c>
      <c r="E123" s="11">
        <f>D123/D4</f>
        <v>0</v>
      </c>
    </row>
    <row r="124" spans="1:40">
      <c r="A124" s="14" t="s">
        <v>143</v>
      </c>
      <c r="C124" t="s">
        <v>127</v>
      </c>
      <c r="D124" s="1">
        <f t="shared" si="1"/>
        <v>0</v>
      </c>
      <c r="E124" s="11">
        <f>D124/D4</f>
        <v>0</v>
      </c>
    </row>
    <row r="125" spans="1:40">
      <c r="A125" s="14" t="s">
        <v>144</v>
      </c>
      <c r="C125" t="s">
        <v>129</v>
      </c>
      <c r="D125" s="1">
        <f t="shared" si="1"/>
        <v>0</v>
      </c>
      <c r="E125" s="11">
        <f>D125/D4</f>
        <v>0</v>
      </c>
    </row>
    <row r="126" spans="1:40" ht="25.5">
      <c r="A126" s="14">
        <v>16</v>
      </c>
      <c r="B126" s="19" t="s">
        <v>223</v>
      </c>
      <c r="E126" s="11"/>
    </row>
    <row r="127" spans="1:40">
      <c r="A127" s="14" t="s">
        <v>146</v>
      </c>
      <c r="C127" t="s">
        <v>128</v>
      </c>
      <c r="D127" s="1">
        <f t="shared" si="1"/>
        <v>11</v>
      </c>
      <c r="E127" s="11">
        <f>D127/D4</f>
        <v>1</v>
      </c>
      <c r="H127">
        <v>1</v>
      </c>
      <c r="K127">
        <v>1</v>
      </c>
      <c r="M127">
        <v>1</v>
      </c>
      <c r="N127">
        <v>1</v>
      </c>
      <c r="P127">
        <v>1</v>
      </c>
      <c r="R127">
        <v>1</v>
      </c>
      <c r="S127">
        <v>1</v>
      </c>
      <c r="V127">
        <v>1</v>
      </c>
      <c r="W127">
        <v>1</v>
      </c>
      <c r="AF127">
        <v>1</v>
      </c>
      <c r="AN127">
        <v>1</v>
      </c>
    </row>
    <row r="128" spans="1:40">
      <c r="A128" s="14" t="s">
        <v>173</v>
      </c>
      <c r="C128" s="7" t="s">
        <v>125</v>
      </c>
      <c r="D128" s="1">
        <f t="shared" si="1"/>
        <v>0</v>
      </c>
      <c r="E128" s="11">
        <f>D128/D4</f>
        <v>0</v>
      </c>
    </row>
    <row r="129" spans="1:41">
      <c r="A129" s="14" t="s">
        <v>174</v>
      </c>
      <c r="C129" t="s">
        <v>126</v>
      </c>
      <c r="D129" s="1">
        <f t="shared" si="1"/>
        <v>0</v>
      </c>
      <c r="E129" s="11">
        <f>D129/D4</f>
        <v>0</v>
      </c>
    </row>
    <row r="130" spans="1:41">
      <c r="A130" s="14" t="s">
        <v>175</v>
      </c>
      <c r="C130" t="s">
        <v>127</v>
      </c>
      <c r="D130" s="1">
        <f t="shared" si="1"/>
        <v>0</v>
      </c>
      <c r="E130" s="11">
        <f>D130/D4</f>
        <v>0</v>
      </c>
    </row>
    <row r="131" spans="1:41">
      <c r="A131" s="14" t="s">
        <v>176</v>
      </c>
      <c r="C131" t="s">
        <v>129</v>
      </c>
      <c r="D131" s="1">
        <f t="shared" si="1"/>
        <v>0</v>
      </c>
      <c r="E131" s="11">
        <f>D131/D4</f>
        <v>0</v>
      </c>
    </row>
    <row r="132" spans="1:41" ht="38.25">
      <c r="A132" s="14" t="s">
        <v>147</v>
      </c>
      <c r="B132" s="19" t="s">
        <v>145</v>
      </c>
      <c r="E132" s="11"/>
      <c r="H132" t="s">
        <v>268</v>
      </c>
      <c r="I132" t="s">
        <v>196</v>
      </c>
      <c r="K132" t="s">
        <v>182</v>
      </c>
      <c r="L132" t="s">
        <v>196</v>
      </c>
      <c r="M132" t="s">
        <v>285</v>
      </c>
      <c r="N132" t="s">
        <v>281</v>
      </c>
      <c r="O132" t="s">
        <v>196</v>
      </c>
      <c r="P132" t="s">
        <v>189</v>
      </c>
      <c r="Q132" t="s">
        <v>196</v>
      </c>
      <c r="R132" t="s">
        <v>315</v>
      </c>
      <c r="S132" t="s">
        <v>195</v>
      </c>
      <c r="T132" t="s">
        <v>196</v>
      </c>
      <c r="V132" t="s">
        <v>271</v>
      </c>
      <c r="W132" t="s">
        <v>230</v>
      </c>
      <c r="X132" t="s">
        <v>196</v>
      </c>
      <c r="AF132" t="s">
        <v>312</v>
      </c>
      <c r="AG132" t="s">
        <v>196</v>
      </c>
      <c r="AN132" t="s">
        <v>177</v>
      </c>
      <c r="AO132" t="s">
        <v>196</v>
      </c>
    </row>
    <row r="133" spans="1:41" ht="25.5">
      <c r="A133" s="14" t="s">
        <v>148</v>
      </c>
      <c r="B133" s="19" t="s">
        <v>224</v>
      </c>
      <c r="E133" s="11"/>
      <c r="H133" t="s">
        <v>269</v>
      </c>
      <c r="I133" t="s">
        <v>196</v>
      </c>
      <c r="K133" t="s">
        <v>183</v>
      </c>
      <c r="L133" t="s">
        <v>196</v>
      </c>
      <c r="M133" t="s">
        <v>286</v>
      </c>
      <c r="N133" t="s">
        <v>196</v>
      </c>
      <c r="O133" t="s">
        <v>196</v>
      </c>
      <c r="P133" t="s">
        <v>190</v>
      </c>
      <c r="Q133" t="s">
        <v>196</v>
      </c>
      <c r="S133" t="s">
        <v>196</v>
      </c>
      <c r="V133" t="s">
        <v>272</v>
      </c>
      <c r="W133" t="s">
        <v>196</v>
      </c>
      <c r="AF133" t="s">
        <v>277</v>
      </c>
      <c r="AG133" t="s">
        <v>196</v>
      </c>
      <c r="AN133" t="s">
        <v>178</v>
      </c>
      <c r="AO133" t="s">
        <v>196</v>
      </c>
    </row>
    <row r="134" spans="1:41">
      <c r="A134" s="14" t="s">
        <v>150</v>
      </c>
      <c r="B134" s="15" t="s">
        <v>149</v>
      </c>
      <c r="E134" s="11"/>
      <c r="H134" t="s">
        <v>316</v>
      </c>
      <c r="I134" t="s">
        <v>196</v>
      </c>
      <c r="K134" t="s">
        <v>27</v>
      </c>
      <c r="M134" t="s">
        <v>287</v>
      </c>
      <c r="N134" t="s">
        <v>282</v>
      </c>
      <c r="O134" t="s">
        <v>196</v>
      </c>
      <c r="P134" t="s">
        <v>191</v>
      </c>
      <c r="Q134" t="s">
        <v>196</v>
      </c>
      <c r="R134" t="s">
        <v>283</v>
      </c>
      <c r="S134" t="s">
        <v>196</v>
      </c>
      <c r="V134" t="s">
        <v>273</v>
      </c>
      <c r="W134" t="s">
        <v>313</v>
      </c>
      <c r="X134" t="s">
        <v>196</v>
      </c>
      <c r="AF134" t="s">
        <v>278</v>
      </c>
      <c r="AG134" t="s">
        <v>196</v>
      </c>
    </row>
    <row r="135" spans="1:41" ht="25.5">
      <c r="A135" s="14">
        <v>20</v>
      </c>
      <c r="B135" s="19" t="s">
        <v>225</v>
      </c>
      <c r="E135" s="11"/>
    </row>
    <row r="136" spans="1:41">
      <c r="A136" s="14" t="s">
        <v>152</v>
      </c>
      <c r="C136" t="s">
        <v>26</v>
      </c>
      <c r="D136" s="1">
        <f t="shared" si="1"/>
        <v>11</v>
      </c>
      <c r="E136" s="11">
        <f>D136/D4</f>
        <v>1</v>
      </c>
      <c r="H136">
        <v>1</v>
      </c>
      <c r="K136">
        <v>1</v>
      </c>
      <c r="M136">
        <v>1</v>
      </c>
      <c r="N136">
        <v>1</v>
      </c>
      <c r="P136">
        <v>1</v>
      </c>
      <c r="R136">
        <v>1</v>
      </c>
      <c r="S136">
        <v>1</v>
      </c>
      <c r="V136">
        <v>1</v>
      </c>
      <c r="W136">
        <v>1</v>
      </c>
      <c r="AF136">
        <v>1</v>
      </c>
      <c r="AN136">
        <v>1</v>
      </c>
    </row>
    <row r="137" spans="1:41" s="6" customFormat="1">
      <c r="A137" s="32" t="s">
        <v>153</v>
      </c>
      <c r="B137" s="20"/>
      <c r="C137" s="6" t="s">
        <v>27</v>
      </c>
      <c r="D137" s="2">
        <f t="shared" si="1"/>
        <v>0</v>
      </c>
      <c r="E137" s="12">
        <f>D137/D4</f>
        <v>0</v>
      </c>
    </row>
    <row r="139" spans="1:41">
      <c r="B139" s="16" t="s">
        <v>255</v>
      </c>
    </row>
    <row r="140" spans="1:41">
      <c r="B140" s="16"/>
      <c r="C140" s="4" t="s">
        <v>156</v>
      </c>
      <c r="D140" s="1">
        <f>SUM(F140:AN140)</f>
        <v>12</v>
      </c>
      <c r="E140" s="11">
        <f>D140/D166</f>
        <v>1.5915119363395226E-2</v>
      </c>
      <c r="J140" s="4"/>
      <c r="K140">
        <v>1</v>
      </c>
      <c r="O140">
        <v>3</v>
      </c>
      <c r="Q140">
        <v>1</v>
      </c>
      <c r="AF140">
        <v>2</v>
      </c>
      <c r="AL140">
        <v>2</v>
      </c>
      <c r="AM140">
        <v>3</v>
      </c>
    </row>
    <row r="141" spans="1:41">
      <c r="B141" s="16"/>
      <c r="C141" s="4" t="s">
        <v>231</v>
      </c>
      <c r="D141" s="1">
        <f t="shared" ref="D141:D165" si="2">SUM(F141:AN141)</f>
        <v>2</v>
      </c>
      <c r="E141" s="11">
        <f>D141/D166</f>
        <v>2.6525198938992041E-3</v>
      </c>
      <c r="Y141">
        <v>2</v>
      </c>
    </row>
    <row r="142" spans="1:41">
      <c r="B142" s="16"/>
      <c r="C142" s="4" t="s">
        <v>232</v>
      </c>
      <c r="D142" s="1">
        <f t="shared" si="2"/>
        <v>1</v>
      </c>
      <c r="E142" s="11">
        <f>D142/D166</f>
        <v>1.3262599469496021E-3</v>
      </c>
      <c r="K142">
        <v>1</v>
      </c>
    </row>
    <row r="143" spans="1:41">
      <c r="B143" s="16"/>
      <c r="C143" s="4" t="s">
        <v>158</v>
      </c>
      <c r="D143" s="1">
        <f t="shared" si="2"/>
        <v>4</v>
      </c>
      <c r="E143" s="11">
        <f>D143/D166</f>
        <v>5.3050397877984082E-3</v>
      </c>
      <c r="AA143">
        <v>4</v>
      </c>
    </row>
    <row r="144" spans="1:41">
      <c r="B144" s="16"/>
      <c r="C144" s="4" t="s">
        <v>159</v>
      </c>
      <c r="D144" s="1">
        <f t="shared" si="2"/>
        <v>79</v>
      </c>
      <c r="E144" s="11">
        <f>D144/D166</f>
        <v>0.10477453580901856</v>
      </c>
      <c r="F144">
        <v>79</v>
      </c>
    </row>
    <row r="145" spans="2:40">
      <c r="B145" s="16"/>
      <c r="C145" s="4" t="s">
        <v>35</v>
      </c>
      <c r="D145" s="1">
        <f t="shared" si="2"/>
        <v>25</v>
      </c>
      <c r="E145" s="11">
        <f>D145/D166</f>
        <v>3.3156498673740056E-2</v>
      </c>
      <c r="H145">
        <v>4</v>
      </c>
      <c r="J145">
        <v>6</v>
      </c>
      <c r="K145">
        <v>5</v>
      </c>
      <c r="M145">
        <v>1</v>
      </c>
      <c r="N145">
        <v>4</v>
      </c>
      <c r="S145">
        <v>1</v>
      </c>
      <c r="Z145">
        <v>2</v>
      </c>
      <c r="AF145">
        <v>2</v>
      </c>
    </row>
    <row r="146" spans="2:40">
      <c r="C146" s="4" t="s">
        <v>160</v>
      </c>
      <c r="D146" s="1">
        <f>SUM(F146:AN146)</f>
        <v>63</v>
      </c>
      <c r="E146" s="11">
        <f>D146/D166</f>
        <v>8.3554376657824933E-2</v>
      </c>
      <c r="H146">
        <v>2</v>
      </c>
      <c r="J146">
        <v>3</v>
      </c>
      <c r="O146">
        <v>5</v>
      </c>
      <c r="P146">
        <v>6</v>
      </c>
      <c r="U146">
        <v>2</v>
      </c>
      <c r="V146">
        <v>2</v>
      </c>
      <c r="Y146">
        <v>6</v>
      </c>
      <c r="AB146">
        <v>13</v>
      </c>
      <c r="AF146">
        <v>2</v>
      </c>
      <c r="AG146">
        <v>11</v>
      </c>
      <c r="AJ146">
        <v>6</v>
      </c>
      <c r="AK146">
        <v>5</v>
      </c>
    </row>
    <row r="147" spans="2:40">
      <c r="C147" s="4" t="s">
        <v>162</v>
      </c>
      <c r="D147" s="1">
        <f t="shared" si="2"/>
        <v>19</v>
      </c>
      <c r="E147" s="11">
        <f>D147/D166</f>
        <v>2.5198938992042442E-2</v>
      </c>
      <c r="P147">
        <v>18</v>
      </c>
      <c r="AL147">
        <v>1</v>
      </c>
    </row>
    <row r="148" spans="2:40">
      <c r="C148" s="4" t="s">
        <v>161</v>
      </c>
      <c r="D148" s="1">
        <f t="shared" si="2"/>
        <v>8</v>
      </c>
      <c r="E148" s="11">
        <f>D148/D166</f>
        <v>1.0610079575596816E-2</v>
      </c>
      <c r="U148">
        <v>1</v>
      </c>
      <c r="AI148">
        <v>5</v>
      </c>
      <c r="AK148">
        <v>2</v>
      </c>
    </row>
    <row r="149" spans="2:40">
      <c r="C149" s="4" t="s">
        <v>233</v>
      </c>
      <c r="D149" s="1">
        <f t="shared" si="2"/>
        <v>1</v>
      </c>
      <c r="E149" s="11">
        <f>D149/D166</f>
        <v>1.3262599469496021E-3</v>
      </c>
      <c r="O149">
        <v>1</v>
      </c>
    </row>
    <row r="150" spans="2:40">
      <c r="C150" s="4" t="s">
        <v>163</v>
      </c>
      <c r="D150" s="1">
        <f t="shared" si="2"/>
        <v>41</v>
      </c>
      <c r="E150" s="11">
        <f>D150/D166</f>
        <v>5.4376657824933686E-2</v>
      </c>
      <c r="G150">
        <v>1</v>
      </c>
      <c r="J150">
        <v>21</v>
      </c>
      <c r="Q150">
        <v>7</v>
      </c>
      <c r="V150">
        <v>2</v>
      </c>
      <c r="Y150">
        <v>2</v>
      </c>
      <c r="AF150">
        <v>4</v>
      </c>
      <c r="AI150">
        <v>2</v>
      </c>
      <c r="AL150">
        <v>2</v>
      </c>
    </row>
    <row r="151" spans="2:40">
      <c r="C151" s="4" t="s">
        <v>31</v>
      </c>
      <c r="D151" s="1">
        <f t="shared" si="2"/>
        <v>4</v>
      </c>
      <c r="E151" s="11">
        <f>D151/D166</f>
        <v>5.3050397877984082E-3</v>
      </c>
      <c r="H151">
        <v>2</v>
      </c>
      <c r="AJ151">
        <v>2</v>
      </c>
    </row>
    <row r="152" spans="2:40" ht="25.5">
      <c r="C152" s="29" t="s">
        <v>234</v>
      </c>
      <c r="D152" s="1">
        <f t="shared" si="2"/>
        <v>2</v>
      </c>
      <c r="E152" s="11">
        <f>D152/D166</f>
        <v>2.6525198938992041E-3</v>
      </c>
      <c r="J152">
        <v>2</v>
      </c>
    </row>
    <row r="153" spans="2:40" ht="25.5">
      <c r="C153" s="29" t="s">
        <v>197</v>
      </c>
      <c r="D153" s="1">
        <f t="shared" si="2"/>
        <v>2</v>
      </c>
      <c r="E153" s="11">
        <f>D153/D166</f>
        <v>2.6525198938992041E-3</v>
      </c>
      <c r="J153">
        <v>2</v>
      </c>
    </row>
    <row r="154" spans="2:40">
      <c r="C154" s="4" t="s">
        <v>157</v>
      </c>
      <c r="D154" s="1">
        <f t="shared" si="2"/>
        <v>65</v>
      </c>
      <c r="E154" s="11">
        <f>D154/D166</f>
        <v>8.6206896551724144E-2</v>
      </c>
      <c r="H154">
        <v>2</v>
      </c>
      <c r="K154">
        <v>5</v>
      </c>
      <c r="M154">
        <v>21</v>
      </c>
      <c r="N154">
        <v>2</v>
      </c>
      <c r="O154">
        <v>13</v>
      </c>
      <c r="S154">
        <v>4</v>
      </c>
      <c r="V154">
        <v>15</v>
      </c>
      <c r="Z154">
        <v>1</v>
      </c>
      <c r="AD154">
        <v>1</v>
      </c>
      <c r="AE154">
        <v>1</v>
      </c>
    </row>
    <row r="155" spans="2:40">
      <c r="C155" s="4" t="s">
        <v>164</v>
      </c>
      <c r="D155" s="1">
        <f t="shared" si="2"/>
        <v>21</v>
      </c>
      <c r="E155" s="11">
        <f>D155/D166</f>
        <v>2.7851458885941646E-2</v>
      </c>
      <c r="H155">
        <v>2</v>
      </c>
      <c r="K155">
        <v>1</v>
      </c>
      <c r="Q155">
        <v>12</v>
      </c>
      <c r="AA155">
        <v>2</v>
      </c>
      <c r="AK155">
        <v>2</v>
      </c>
      <c r="AL155">
        <v>2</v>
      </c>
    </row>
    <row r="156" spans="2:40">
      <c r="C156" s="4" t="s">
        <v>30</v>
      </c>
      <c r="D156" s="1">
        <f t="shared" si="2"/>
        <v>19</v>
      </c>
      <c r="E156" s="11">
        <f>D156/D166</f>
        <v>2.5198938992042442E-2</v>
      </c>
      <c r="X156">
        <v>18</v>
      </c>
      <c r="AI156">
        <v>1</v>
      </c>
    </row>
    <row r="157" spans="2:40">
      <c r="C157" s="4" t="s">
        <v>165</v>
      </c>
      <c r="D157" s="1">
        <f t="shared" si="2"/>
        <v>2</v>
      </c>
      <c r="E157" s="11">
        <f>D157/D166</f>
        <v>2.6525198938992041E-3</v>
      </c>
      <c r="AJ157">
        <v>2</v>
      </c>
    </row>
    <row r="158" spans="2:40">
      <c r="B158" s="16"/>
      <c r="C158" s="4" t="s">
        <v>235</v>
      </c>
      <c r="D158" s="1">
        <f t="shared" si="2"/>
        <v>6</v>
      </c>
      <c r="E158" s="11">
        <f>D158/D166</f>
        <v>7.9575596816976128E-3</v>
      </c>
      <c r="O158">
        <v>4</v>
      </c>
      <c r="T158">
        <v>2</v>
      </c>
    </row>
    <row r="159" spans="2:40">
      <c r="C159" s="4" t="s">
        <v>166</v>
      </c>
      <c r="D159" s="1">
        <f t="shared" si="2"/>
        <v>4</v>
      </c>
      <c r="E159" s="11">
        <f>D159/D166</f>
        <v>5.3050397877984082E-3</v>
      </c>
      <c r="N159">
        <v>4</v>
      </c>
    </row>
    <row r="160" spans="2:40">
      <c r="C160" s="4" t="s">
        <v>167</v>
      </c>
      <c r="D160" s="1">
        <f t="shared" si="2"/>
        <v>71</v>
      </c>
      <c r="E160" s="11">
        <f>D160/D166</f>
        <v>9.4164456233421748E-2</v>
      </c>
      <c r="L160">
        <v>29</v>
      </c>
      <c r="R160">
        <v>23</v>
      </c>
      <c r="AH160">
        <v>12</v>
      </c>
      <c r="AN160">
        <v>7</v>
      </c>
    </row>
    <row r="161" spans="2:40">
      <c r="C161" s="4" t="s">
        <v>29</v>
      </c>
      <c r="D161" s="1">
        <f t="shared" si="2"/>
        <v>2</v>
      </c>
      <c r="E161" s="11">
        <f>D161/D166</f>
        <v>2.6525198938992041E-3</v>
      </c>
      <c r="AI161">
        <v>2</v>
      </c>
    </row>
    <row r="162" spans="2:40">
      <c r="C162" s="4" t="s">
        <v>168</v>
      </c>
      <c r="D162" s="1">
        <f t="shared" si="2"/>
        <v>157</v>
      </c>
      <c r="E162" s="11">
        <f>D162/D166</f>
        <v>0.20822281167108753</v>
      </c>
      <c r="H162">
        <v>23</v>
      </c>
      <c r="I162">
        <v>32</v>
      </c>
      <c r="K162">
        <v>14</v>
      </c>
      <c r="M162">
        <v>4</v>
      </c>
      <c r="N162">
        <v>14</v>
      </c>
      <c r="S162">
        <v>13</v>
      </c>
      <c r="W162">
        <v>15</v>
      </c>
      <c r="Z162">
        <v>12</v>
      </c>
      <c r="AD162">
        <v>12</v>
      </c>
      <c r="AE162">
        <v>12</v>
      </c>
      <c r="AF162">
        <v>2</v>
      </c>
      <c r="AM162">
        <v>4</v>
      </c>
    </row>
    <row r="163" spans="2:40">
      <c r="C163" s="4" t="s">
        <v>236</v>
      </c>
      <c r="D163" s="1">
        <f t="shared" si="2"/>
        <v>12</v>
      </c>
      <c r="E163" s="11">
        <f>D163/D166</f>
        <v>1.5915119363395226E-2</v>
      </c>
      <c r="I163">
        <v>4</v>
      </c>
      <c r="K163">
        <v>2</v>
      </c>
      <c r="S163">
        <v>3</v>
      </c>
      <c r="AM163">
        <v>3</v>
      </c>
    </row>
    <row r="164" spans="2:40">
      <c r="C164" s="4" t="s">
        <v>169</v>
      </c>
      <c r="D164" s="1">
        <f t="shared" si="2"/>
        <v>10</v>
      </c>
      <c r="E164" s="11">
        <f>D164/D166</f>
        <v>1.3262599469496022E-2</v>
      </c>
      <c r="H164">
        <v>2</v>
      </c>
      <c r="M164">
        <v>1</v>
      </c>
      <c r="N164">
        <v>2</v>
      </c>
      <c r="S164">
        <v>2</v>
      </c>
      <c r="Z164">
        <v>2</v>
      </c>
      <c r="AD164">
        <v>1</v>
      </c>
    </row>
    <row r="165" spans="2:40">
      <c r="C165" s="30" t="s">
        <v>170</v>
      </c>
      <c r="D165" s="2">
        <f t="shared" si="2"/>
        <v>134</v>
      </c>
      <c r="E165" s="12">
        <f>D165/D166</f>
        <v>0.17771883289124668</v>
      </c>
      <c r="F165" s="6"/>
      <c r="G165" s="6">
        <v>48</v>
      </c>
      <c r="H165" s="6"/>
      <c r="I165" s="6"/>
      <c r="J165" s="6"/>
      <c r="K165" s="6">
        <v>2</v>
      </c>
      <c r="L165" s="6"/>
      <c r="M165" s="6"/>
      <c r="N165" s="6"/>
      <c r="O165" s="6"/>
      <c r="P165" s="6"/>
      <c r="Q165" s="6">
        <v>4</v>
      </c>
      <c r="R165" s="6"/>
      <c r="S165" s="6"/>
      <c r="T165" s="6">
        <v>20</v>
      </c>
      <c r="U165" s="6">
        <v>21</v>
      </c>
      <c r="V165" s="6"/>
      <c r="W165" s="6"/>
      <c r="X165" s="6"/>
      <c r="Y165" s="6">
        <v>8</v>
      </c>
      <c r="Z165" s="6"/>
      <c r="AA165" s="6">
        <v>10</v>
      </c>
      <c r="AB165" s="6">
        <v>3</v>
      </c>
      <c r="AC165" s="6">
        <v>15</v>
      </c>
      <c r="AD165" s="6"/>
      <c r="AE165" s="6"/>
      <c r="AF165" s="6"/>
      <c r="AG165" s="6"/>
      <c r="AH165" s="6"/>
      <c r="AI165" s="6"/>
      <c r="AJ165" s="6"/>
      <c r="AK165" s="6"/>
      <c r="AL165" s="6">
        <v>2</v>
      </c>
      <c r="AM165" s="6"/>
      <c r="AN165" s="6">
        <v>1</v>
      </c>
    </row>
    <row r="166" spans="2:40">
      <c r="C166" t="s">
        <v>84</v>
      </c>
      <c r="D166" s="1">
        <f>SUM(D141:D165)</f>
        <v>754</v>
      </c>
      <c r="E166" s="11"/>
      <c r="F166">
        <f>SUM(F140:F165)</f>
        <v>79</v>
      </c>
      <c r="G166">
        <f>SUM(G140:G165)</f>
        <v>49</v>
      </c>
      <c r="H166">
        <f>SUM(H140:H165)</f>
        <v>37</v>
      </c>
      <c r="I166">
        <f>SUM(I140:I165)</f>
        <v>36</v>
      </c>
      <c r="J166">
        <f t="shared" ref="J166:AN166" si="3">SUM(J140:J165)</f>
        <v>34</v>
      </c>
      <c r="K166">
        <f t="shared" si="3"/>
        <v>31</v>
      </c>
      <c r="L166">
        <f t="shared" si="3"/>
        <v>29</v>
      </c>
      <c r="M166">
        <f t="shared" si="3"/>
        <v>27</v>
      </c>
      <c r="N166">
        <f t="shared" si="3"/>
        <v>26</v>
      </c>
      <c r="O166">
        <f t="shared" si="3"/>
        <v>26</v>
      </c>
      <c r="P166">
        <f t="shared" si="3"/>
        <v>24</v>
      </c>
      <c r="Q166">
        <f t="shared" si="3"/>
        <v>24</v>
      </c>
      <c r="R166">
        <f t="shared" si="3"/>
        <v>23</v>
      </c>
      <c r="S166">
        <f t="shared" si="3"/>
        <v>23</v>
      </c>
      <c r="T166">
        <f t="shared" si="3"/>
        <v>22</v>
      </c>
      <c r="U166">
        <f t="shared" si="3"/>
        <v>24</v>
      </c>
      <c r="V166">
        <f t="shared" si="3"/>
        <v>19</v>
      </c>
      <c r="W166">
        <f t="shared" si="3"/>
        <v>15</v>
      </c>
      <c r="X166">
        <f t="shared" si="3"/>
        <v>18</v>
      </c>
      <c r="Y166">
        <f t="shared" si="3"/>
        <v>18</v>
      </c>
      <c r="Z166">
        <f t="shared" si="3"/>
        <v>17</v>
      </c>
      <c r="AA166">
        <f t="shared" si="3"/>
        <v>16</v>
      </c>
      <c r="AB166">
        <f t="shared" si="3"/>
        <v>16</v>
      </c>
      <c r="AC166">
        <f t="shared" si="3"/>
        <v>15</v>
      </c>
      <c r="AD166">
        <f t="shared" si="3"/>
        <v>14</v>
      </c>
      <c r="AE166">
        <f t="shared" si="3"/>
        <v>13</v>
      </c>
      <c r="AF166">
        <f t="shared" si="3"/>
        <v>12</v>
      </c>
      <c r="AG166">
        <f t="shared" si="3"/>
        <v>11</v>
      </c>
      <c r="AH166">
        <f t="shared" si="3"/>
        <v>12</v>
      </c>
      <c r="AI166">
        <f t="shared" si="3"/>
        <v>10</v>
      </c>
      <c r="AJ166">
        <f t="shared" si="3"/>
        <v>10</v>
      </c>
      <c r="AK166">
        <f t="shared" si="3"/>
        <v>9</v>
      </c>
      <c r="AL166">
        <f t="shared" si="3"/>
        <v>9</v>
      </c>
      <c r="AM166">
        <f t="shared" si="3"/>
        <v>10</v>
      </c>
      <c r="AN166">
        <f t="shared" si="3"/>
        <v>8</v>
      </c>
    </row>
    <row r="167" spans="2:40">
      <c r="B167" s="16"/>
    </row>
    <row r="168" spans="2:40">
      <c r="B168" s="15" t="s">
        <v>198</v>
      </c>
    </row>
    <row r="169" spans="2:40">
      <c r="C169" t="s">
        <v>207</v>
      </c>
      <c r="D169" s="1">
        <f>SUM(F169:AN169)</f>
        <v>25</v>
      </c>
      <c r="E169" s="11">
        <f>D169/D2</f>
        <v>0.80645161290322576</v>
      </c>
      <c r="H169">
        <v>1</v>
      </c>
      <c r="J169">
        <v>1</v>
      </c>
      <c r="K169">
        <v>1</v>
      </c>
      <c r="M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V169">
        <v>1</v>
      </c>
      <c r="W169">
        <v>1</v>
      </c>
      <c r="Y169">
        <v>1</v>
      </c>
      <c r="Z169">
        <v>1</v>
      </c>
      <c r="AA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I169">
        <v>1</v>
      </c>
      <c r="AJ169">
        <v>1</v>
      </c>
      <c r="AK169">
        <v>1</v>
      </c>
      <c r="AL169">
        <v>1</v>
      </c>
      <c r="AM169">
        <v>1</v>
      </c>
    </row>
    <row r="170" spans="2:40">
      <c r="C170" t="s">
        <v>208</v>
      </c>
      <c r="D170" s="1">
        <f t="shared" ref="D170:D190" si="4">SUM(F170:AN170)</f>
        <v>2</v>
      </c>
      <c r="E170" s="11">
        <f>D170/D2</f>
        <v>6.4516129032258063E-2</v>
      </c>
      <c r="F170">
        <v>1</v>
      </c>
      <c r="N170">
        <v>1</v>
      </c>
    </row>
    <row r="171" spans="2:40">
      <c r="C171" t="s">
        <v>212</v>
      </c>
      <c r="D171" s="1">
        <f t="shared" si="4"/>
        <v>1</v>
      </c>
      <c r="E171" s="11">
        <f>D171/D2</f>
        <v>3.2258064516129031E-2</v>
      </c>
      <c r="I171">
        <v>1</v>
      </c>
    </row>
    <row r="172" spans="2:40">
      <c r="C172" t="s">
        <v>209</v>
      </c>
      <c r="D172" s="1">
        <f t="shared" si="4"/>
        <v>1</v>
      </c>
      <c r="E172" s="11">
        <f>D172/D2</f>
        <v>3.2258064516129031E-2</v>
      </c>
      <c r="AB172">
        <v>1</v>
      </c>
    </row>
    <row r="173" spans="2:40">
      <c r="C173" t="s">
        <v>210</v>
      </c>
      <c r="D173" s="1">
        <f t="shared" si="4"/>
        <v>1</v>
      </c>
      <c r="E173" s="11">
        <f>D173/D2</f>
        <v>3.2258064516129031E-2</v>
      </c>
      <c r="U173">
        <v>1</v>
      </c>
    </row>
    <row r="174" spans="2:40">
      <c r="C174" t="s">
        <v>211</v>
      </c>
      <c r="D174" s="1">
        <f t="shared" si="4"/>
        <v>1</v>
      </c>
      <c r="E174" s="11">
        <f>D174/D2</f>
        <v>3.2258064516129031E-2</v>
      </c>
      <c r="L174">
        <v>1</v>
      </c>
    </row>
    <row r="175" spans="2:40">
      <c r="C175" t="s">
        <v>213</v>
      </c>
      <c r="D175" s="1">
        <f t="shared" si="4"/>
        <v>1</v>
      </c>
      <c r="E175" s="11">
        <f>D175/D2</f>
        <v>3.2258064516129031E-2</v>
      </c>
      <c r="X175">
        <v>1</v>
      </c>
    </row>
    <row r="176" spans="2:40">
      <c r="C176" t="s">
        <v>214</v>
      </c>
      <c r="D176" s="1">
        <f t="shared" si="4"/>
        <v>3</v>
      </c>
      <c r="E176" s="11">
        <f>D176/D2</f>
        <v>9.6774193548387094E-2</v>
      </c>
      <c r="G176">
        <v>1</v>
      </c>
      <c r="AH176">
        <v>1</v>
      </c>
      <c r="AN176">
        <v>1</v>
      </c>
    </row>
    <row r="178" spans="2:40">
      <c r="B178" s="15" t="s">
        <v>199</v>
      </c>
    </row>
    <row r="179" spans="2:40">
      <c r="C179" t="s">
        <v>200</v>
      </c>
      <c r="D179" s="1">
        <f t="shared" si="4"/>
        <v>15</v>
      </c>
      <c r="E179" s="11">
        <f>D179/D2</f>
        <v>0.4838709677419355</v>
      </c>
      <c r="F179">
        <v>1</v>
      </c>
      <c r="J179">
        <v>1</v>
      </c>
      <c r="K179">
        <v>1</v>
      </c>
      <c r="M179">
        <v>1</v>
      </c>
      <c r="N179">
        <v>1</v>
      </c>
      <c r="O179">
        <v>1</v>
      </c>
      <c r="Q179">
        <v>1</v>
      </c>
      <c r="S179">
        <v>1</v>
      </c>
      <c r="T179">
        <v>1</v>
      </c>
      <c r="V179">
        <v>1</v>
      </c>
      <c r="AD179">
        <v>1</v>
      </c>
      <c r="AF179">
        <v>1</v>
      </c>
      <c r="AG179">
        <v>1</v>
      </c>
      <c r="AI179">
        <v>1</v>
      </c>
      <c r="AL179">
        <v>1</v>
      </c>
    </row>
    <row r="180" spans="2:40">
      <c r="C180" t="s">
        <v>201</v>
      </c>
      <c r="D180" s="1">
        <f t="shared" si="4"/>
        <v>10</v>
      </c>
      <c r="E180" s="11">
        <f>D180/D2</f>
        <v>0.32258064516129031</v>
      </c>
      <c r="G180">
        <v>1</v>
      </c>
      <c r="I180">
        <v>1</v>
      </c>
      <c r="U180">
        <v>1</v>
      </c>
      <c r="X180">
        <v>1</v>
      </c>
      <c r="Z180">
        <v>1</v>
      </c>
      <c r="AB180">
        <v>1</v>
      </c>
      <c r="AC180">
        <v>1</v>
      </c>
      <c r="AE180">
        <v>1</v>
      </c>
      <c r="AJ180">
        <v>1</v>
      </c>
      <c r="AM180">
        <v>1</v>
      </c>
    </row>
    <row r="181" spans="2:40">
      <c r="C181" t="s">
        <v>237</v>
      </c>
      <c r="D181" s="1">
        <f t="shared" si="4"/>
        <v>4</v>
      </c>
      <c r="E181" s="11">
        <f>D181/D2</f>
        <v>0.12903225806451613</v>
      </c>
      <c r="L181">
        <v>1</v>
      </c>
      <c r="P181">
        <v>1</v>
      </c>
      <c r="AK181">
        <v>1</v>
      </c>
      <c r="AN181">
        <v>1</v>
      </c>
    </row>
    <row r="182" spans="2:40">
      <c r="C182" t="s">
        <v>238</v>
      </c>
      <c r="D182" s="1">
        <f t="shared" si="4"/>
        <v>5</v>
      </c>
      <c r="E182" s="11">
        <f>D182/D2</f>
        <v>0.16129032258064516</v>
      </c>
      <c r="H182">
        <v>1</v>
      </c>
      <c r="R182">
        <v>1</v>
      </c>
      <c r="W182">
        <v>1</v>
      </c>
      <c r="Y182">
        <v>1</v>
      </c>
      <c r="AA182">
        <v>1</v>
      </c>
    </row>
    <row r="183" spans="2:40">
      <c r="C183" t="s">
        <v>28</v>
      </c>
      <c r="D183" s="1">
        <f t="shared" si="4"/>
        <v>1</v>
      </c>
      <c r="E183" s="11">
        <f>D183/D2</f>
        <v>3.2258064516129031E-2</v>
      </c>
      <c r="AH183">
        <v>1</v>
      </c>
    </row>
    <row r="185" spans="2:40">
      <c r="B185" s="15" t="s">
        <v>202</v>
      </c>
    </row>
    <row r="186" spans="2:40">
      <c r="C186" t="s">
        <v>204</v>
      </c>
      <c r="D186" s="1">
        <f t="shared" si="4"/>
        <v>2</v>
      </c>
      <c r="E186" s="11">
        <f>D186/D2</f>
        <v>6.4516129032258063E-2</v>
      </c>
      <c r="M186">
        <v>1</v>
      </c>
      <c r="T186">
        <v>1</v>
      </c>
    </row>
    <row r="187" spans="2:40">
      <c r="C187" t="s">
        <v>205</v>
      </c>
      <c r="D187" s="1">
        <f t="shared" si="4"/>
        <v>5</v>
      </c>
      <c r="E187" s="11">
        <f>D187/D2</f>
        <v>0.16129032258064516</v>
      </c>
      <c r="J187">
        <v>1</v>
      </c>
      <c r="Z187">
        <v>1</v>
      </c>
      <c r="AB187">
        <v>1</v>
      </c>
      <c r="AI187">
        <v>1</v>
      </c>
      <c r="AK187">
        <v>1</v>
      </c>
    </row>
    <row r="188" spans="2:40">
      <c r="C188" t="s">
        <v>206</v>
      </c>
      <c r="D188" s="1">
        <f t="shared" si="4"/>
        <v>1</v>
      </c>
      <c r="E188" s="11">
        <f>D188/D2</f>
        <v>3.2258064516129031E-2</v>
      </c>
      <c r="I188">
        <v>1</v>
      </c>
    </row>
    <row r="189" spans="2:40">
      <c r="C189" t="s">
        <v>203</v>
      </c>
      <c r="D189" s="1">
        <f t="shared" si="4"/>
        <v>26</v>
      </c>
      <c r="E189" s="11">
        <f>D189/D2</f>
        <v>0.83870967741935487</v>
      </c>
      <c r="F189">
        <v>1</v>
      </c>
      <c r="G189">
        <v>1</v>
      </c>
      <c r="H189">
        <v>1</v>
      </c>
      <c r="K189">
        <v>1</v>
      </c>
      <c r="L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AA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J189">
        <v>1</v>
      </c>
      <c r="AL189">
        <v>1</v>
      </c>
      <c r="AM189">
        <v>1</v>
      </c>
      <c r="AN189">
        <v>1</v>
      </c>
    </row>
    <row r="190" spans="2:40">
      <c r="C190" t="s">
        <v>28</v>
      </c>
      <c r="D190" s="1">
        <f t="shared" si="4"/>
        <v>1</v>
      </c>
      <c r="E190" s="11">
        <f>D190/D2</f>
        <v>3.2258064516129031E-2</v>
      </c>
      <c r="AH190">
        <v>1</v>
      </c>
    </row>
    <row r="192" spans="2:40">
      <c r="B192" s="20" t="s">
        <v>85</v>
      </c>
    </row>
    <row r="193" spans="2:3">
      <c r="B193" s="21" t="s">
        <v>86</v>
      </c>
      <c r="C193" t="s">
        <v>87</v>
      </c>
    </row>
  </sheetData>
  <mergeCells count="1">
    <mergeCell ref="A1:B1"/>
  </mergeCells>
  <phoneticPr fontId="0" type="noConversion"/>
  <pageMargins left="0.75" right="0.75" top="1" bottom="1" header="0.5" footer="0.5"/>
  <pageSetup orientation="portrait" horizontalDpi="300" verticalDpi="300" r:id="rId1"/>
  <headerFooter alignWithMargins="0">
    <oddHeader>Page &amp;P of 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workbookViewId="0">
      <selection activeCell="C17" sqref="C17"/>
    </sheetView>
  </sheetViews>
  <sheetFormatPr defaultRowHeight="12.75"/>
  <cols>
    <col min="2" max="2" width="22.140625" customWidth="1"/>
    <col min="3" max="3" width="36.42578125" bestFit="1" customWidth="1"/>
    <col min="7" max="7" width="11.7109375" customWidth="1"/>
    <col min="9" max="9" width="26.85546875" customWidth="1"/>
  </cols>
  <sheetData>
    <row r="1" spans="2:4">
      <c r="B1" t="s">
        <v>256</v>
      </c>
    </row>
    <row r="2" spans="2:4">
      <c r="B2" t="s">
        <v>257</v>
      </c>
    </row>
    <row r="3" spans="2:4">
      <c r="B3">
        <v>1</v>
      </c>
      <c r="C3" t="str">
        <f>B19</f>
        <v>Child Care Emergency</v>
      </c>
      <c r="D3">
        <f>SUM(D19:D21)</f>
        <v>217</v>
      </c>
    </row>
    <row r="4" spans="2:4">
      <c r="B4">
        <v>2</v>
      </c>
      <c r="C4" t="str">
        <f>B23</f>
        <v>Legal Needs</v>
      </c>
      <c r="D4">
        <f>SUM(D23:D25)</f>
        <v>71</v>
      </c>
    </row>
    <row r="5" spans="2:4">
      <c r="B5">
        <v>3</v>
      </c>
      <c r="C5" t="str">
        <f>B27</f>
        <v>Mental Health</v>
      </c>
      <c r="D5">
        <f>SUM(D27:D37)</f>
        <v>371</v>
      </c>
    </row>
    <row r="6" spans="2:4">
      <c r="B6">
        <v>4</v>
      </c>
      <c r="C6" t="str">
        <f>B39</f>
        <v>Critical Appointments</v>
      </c>
      <c r="D6">
        <f>SUM(D39:D43)</f>
        <v>38</v>
      </c>
    </row>
    <row r="7" spans="2:4">
      <c r="B7">
        <v>5</v>
      </c>
      <c r="C7" t="str">
        <f>B45</f>
        <v>Medical</v>
      </c>
      <c r="D7">
        <f>SUM(D45:D48)</f>
        <v>69</v>
      </c>
    </row>
    <row r="19" spans="2:6">
      <c r="B19" s="31" t="s">
        <v>260</v>
      </c>
      <c r="C19" t="s">
        <v>158</v>
      </c>
      <c r="D19" s="26">
        <f>'Raw Data'!D143</f>
        <v>4</v>
      </c>
      <c r="E19" s="11">
        <f>'Raw Data'!E143</f>
        <v>5.3050397877984082E-3</v>
      </c>
      <c r="F19" s="27" t="s">
        <v>84</v>
      </c>
    </row>
    <row r="20" spans="2:6">
      <c r="B20" s="4"/>
      <c r="C20" s="25" t="s">
        <v>159</v>
      </c>
      <c r="D20" s="26">
        <f>'Raw Data'!D144</f>
        <v>79</v>
      </c>
      <c r="E20" s="11">
        <f>'Raw Data'!E144</f>
        <v>0.10477453580901856</v>
      </c>
      <c r="F20" s="28">
        <f>SUM(E19:E21)</f>
        <v>0.28779840848806365</v>
      </c>
    </row>
    <row r="21" spans="2:6">
      <c r="B21" s="4"/>
      <c r="C21" s="25" t="s">
        <v>170</v>
      </c>
      <c r="D21" s="26">
        <f>'Raw Data'!D165</f>
        <v>134</v>
      </c>
      <c r="E21" s="11">
        <f>'Raw Data'!E165</f>
        <v>0.17771883289124668</v>
      </c>
    </row>
    <row r="22" spans="2:6">
      <c r="B22" s="4"/>
      <c r="C22" s="25"/>
      <c r="D22" s="26"/>
      <c r="E22" s="11"/>
    </row>
    <row r="23" spans="2:6">
      <c r="B23" s="31" t="s">
        <v>274</v>
      </c>
      <c r="C23" t="s">
        <v>235</v>
      </c>
      <c r="D23" s="26">
        <f>'Raw Data'!D158</f>
        <v>6</v>
      </c>
      <c r="E23" s="11">
        <f>'Raw Data'!E158</f>
        <v>7.9575596816976128E-3</v>
      </c>
      <c r="F23" s="27" t="s">
        <v>84</v>
      </c>
    </row>
    <row r="24" spans="2:6">
      <c r="B24" s="4"/>
      <c r="C24" t="s">
        <v>167</v>
      </c>
      <c r="D24" s="26">
        <f>'Raw Data'!D161</f>
        <v>2</v>
      </c>
      <c r="E24" s="11">
        <f>'Raw Data'!E161</f>
        <v>2.6525198938992041E-3</v>
      </c>
      <c r="F24" s="28">
        <f>SUM(E23:E25)</f>
        <v>9.4164456233421748E-2</v>
      </c>
    </row>
    <row r="25" spans="2:6">
      <c r="B25" s="4"/>
      <c r="C25" t="s">
        <v>160</v>
      </c>
      <c r="D25" s="26">
        <f>'Raw Data'!D146</f>
        <v>63</v>
      </c>
      <c r="E25" s="11">
        <f>'Raw Data'!E146</f>
        <v>8.3554376657824933E-2</v>
      </c>
    </row>
    <row r="26" spans="2:6">
      <c r="B26" s="4"/>
      <c r="D26" s="26"/>
      <c r="E26" s="11"/>
    </row>
    <row r="27" spans="2:6">
      <c r="B27" s="4" t="s">
        <v>263</v>
      </c>
      <c r="C27" t="s">
        <v>236</v>
      </c>
      <c r="D27" s="26">
        <f>'Raw Data'!D163</f>
        <v>12</v>
      </c>
      <c r="E27" s="11">
        <f>'Raw Data'!E163</f>
        <v>1.5915119363395226E-2</v>
      </c>
      <c r="F27" s="27" t="s">
        <v>84</v>
      </c>
    </row>
    <row r="28" spans="2:6">
      <c r="B28" s="4"/>
      <c r="C28" t="s">
        <v>169</v>
      </c>
      <c r="D28" s="26">
        <f>'Raw Data'!D164</f>
        <v>10</v>
      </c>
      <c r="E28" s="11">
        <f>'Raw Data'!E164</f>
        <v>1.3262599469496022E-2</v>
      </c>
      <c r="F28" s="28">
        <f>SUM(E27:E35)</f>
        <v>0.19761273209549071</v>
      </c>
    </row>
    <row r="29" spans="2:6">
      <c r="B29" s="4"/>
      <c r="C29" t="s">
        <v>31</v>
      </c>
      <c r="D29" s="26">
        <f>'Raw Data'!D151</f>
        <v>4</v>
      </c>
      <c r="E29" s="11">
        <f>'Raw Data'!E151</f>
        <v>5.3050397877984082E-3</v>
      </c>
    </row>
    <row r="30" spans="2:6">
      <c r="B30" s="4"/>
      <c r="C30" t="s">
        <v>259</v>
      </c>
      <c r="D30" s="26">
        <f>'Raw Data'!D152</f>
        <v>2</v>
      </c>
      <c r="E30" s="11">
        <f>'Raw Data'!E152</f>
        <v>2.6525198938992041E-3</v>
      </c>
    </row>
    <row r="31" spans="2:6">
      <c r="B31" s="4"/>
      <c r="C31" t="s">
        <v>258</v>
      </c>
      <c r="D31" s="26">
        <f>'Raw Data'!D153</f>
        <v>2</v>
      </c>
      <c r="E31" s="11">
        <f>'Raw Data'!E153</f>
        <v>2.6525198938992041E-3</v>
      </c>
    </row>
    <row r="32" spans="2:6">
      <c r="B32" s="4"/>
      <c r="C32" t="s">
        <v>162</v>
      </c>
      <c r="D32" s="26">
        <f>'Raw Data'!D147</f>
        <v>19</v>
      </c>
      <c r="E32" s="11">
        <f>'Raw Data'!E147</f>
        <v>2.5198938992042442E-2</v>
      </c>
    </row>
    <row r="33" spans="2:9">
      <c r="B33" s="4"/>
      <c r="C33" t="s">
        <v>35</v>
      </c>
      <c r="D33" s="26">
        <f>'Raw Data'!D145</f>
        <v>25</v>
      </c>
      <c r="E33" s="11">
        <f>'Raw Data'!E145</f>
        <v>3.3156498673740056E-2</v>
      </c>
    </row>
    <row r="34" spans="2:9">
      <c r="B34" s="4"/>
      <c r="C34" t="s">
        <v>166</v>
      </c>
      <c r="D34" s="26">
        <f>'Raw Data'!D159</f>
        <v>4</v>
      </c>
      <c r="E34" s="11">
        <f>'Raw Data'!E159</f>
        <v>5.3050397877984082E-3</v>
      </c>
    </row>
    <row r="35" spans="2:9">
      <c r="B35" s="4"/>
      <c r="C35" t="s">
        <v>29</v>
      </c>
      <c r="D35" s="26">
        <f>'Raw Data'!D160</f>
        <v>71</v>
      </c>
      <c r="E35" s="11">
        <f>'Raw Data'!E160</f>
        <v>9.4164456233421748E-2</v>
      </c>
    </row>
    <row r="36" spans="2:9">
      <c r="B36" s="4"/>
      <c r="C36" t="s">
        <v>157</v>
      </c>
      <c r="D36" s="26">
        <f>'Raw Data'!D154</f>
        <v>65</v>
      </c>
      <c r="E36" s="11">
        <f>'Raw Data'!E154</f>
        <v>8.6206896551724144E-2</v>
      </c>
    </row>
    <row r="37" spans="2:9">
      <c r="B37" s="4"/>
      <c r="C37" t="s">
        <v>168</v>
      </c>
      <c r="D37" s="26">
        <f>'Raw Data'!D162</f>
        <v>157</v>
      </c>
      <c r="E37" s="11">
        <f>'Raw Data'!E162</f>
        <v>0.20822281167108753</v>
      </c>
    </row>
    <row r="38" spans="2:9">
      <c r="B38" s="4"/>
    </row>
    <row r="39" spans="2:9">
      <c r="B39" s="4" t="s">
        <v>261</v>
      </c>
      <c r="C39" t="s">
        <v>231</v>
      </c>
      <c r="D39" s="26">
        <f>'Raw Data'!D141</f>
        <v>2</v>
      </c>
      <c r="E39" s="11">
        <f>'Raw Data'!E141</f>
        <v>2.6525198938992041E-3</v>
      </c>
      <c r="F39" s="27" t="s">
        <v>84</v>
      </c>
      <c r="G39" s="24"/>
      <c r="I39" s="9"/>
    </row>
    <row r="40" spans="2:9">
      <c r="B40" s="4"/>
      <c r="C40" t="s">
        <v>232</v>
      </c>
      <c r="D40" s="26">
        <f>'Raw Data'!D142</f>
        <v>1</v>
      </c>
      <c r="E40" s="11">
        <f>'Raw Data'!E142</f>
        <v>1.3262599469496021E-3</v>
      </c>
      <c r="F40" s="28">
        <f>SUM(E39:E43)</f>
        <v>5.0397877984084884E-2</v>
      </c>
    </row>
    <row r="41" spans="2:9">
      <c r="B41" s="4"/>
      <c r="C41" t="s">
        <v>156</v>
      </c>
      <c r="D41" s="26">
        <f>'Raw Data'!D140</f>
        <v>12</v>
      </c>
      <c r="E41" s="11">
        <f>'Raw Data'!E140</f>
        <v>1.5915119363395226E-2</v>
      </c>
      <c r="G41" s="24"/>
    </row>
    <row r="42" spans="2:9">
      <c r="B42" s="4"/>
      <c r="C42" t="s">
        <v>164</v>
      </c>
      <c r="D42" s="26">
        <f>'Raw Data'!D155</f>
        <v>21</v>
      </c>
      <c r="E42" s="11">
        <f>'Raw Data'!E155</f>
        <v>2.7851458885941646E-2</v>
      </c>
    </row>
    <row r="43" spans="2:9">
      <c r="B43" s="4"/>
      <c r="C43" t="s">
        <v>165</v>
      </c>
      <c r="D43" s="26">
        <f>'Raw Data'!D157</f>
        <v>2</v>
      </c>
      <c r="E43" s="11">
        <f>'Raw Data'!E157</f>
        <v>2.6525198938992041E-3</v>
      </c>
      <c r="G43" s="24"/>
    </row>
    <row r="44" spans="2:9">
      <c r="B44" s="4"/>
      <c r="D44" s="26"/>
      <c r="E44" s="11"/>
    </row>
    <row r="45" spans="2:9">
      <c r="B45" s="4" t="s">
        <v>262</v>
      </c>
      <c r="C45" t="s">
        <v>30</v>
      </c>
      <c r="D45" s="26">
        <f>'Raw Data'!D156</f>
        <v>19</v>
      </c>
      <c r="E45" s="11">
        <f>'Raw Data'!E156</f>
        <v>2.5198938992042442E-2</v>
      </c>
      <c r="F45" s="27" t="s">
        <v>84</v>
      </c>
      <c r="G45" s="24"/>
    </row>
    <row r="46" spans="2:9">
      <c r="C46" t="s">
        <v>161</v>
      </c>
      <c r="D46" s="26">
        <f>'Raw Data'!D148</f>
        <v>8</v>
      </c>
      <c r="E46" s="11">
        <f>'Raw Data'!E148</f>
        <v>1.0610079575596816E-2</v>
      </c>
      <c r="F46" s="28">
        <f>SUM(E45:E48)</f>
        <v>9.1511936339522551E-2</v>
      </c>
      <c r="G46" s="24"/>
    </row>
    <row r="47" spans="2:9">
      <c r="C47" t="s">
        <v>233</v>
      </c>
      <c r="D47" s="26">
        <f>'Raw Data'!D149</f>
        <v>1</v>
      </c>
      <c r="E47" s="11">
        <f>'Raw Data'!E149</f>
        <v>1.3262599469496021E-3</v>
      </c>
    </row>
    <row r="48" spans="2:9">
      <c r="C48" t="s">
        <v>163</v>
      </c>
      <c r="D48" s="26">
        <f>'Raw Data'!D150</f>
        <v>41</v>
      </c>
      <c r="E48" s="11">
        <f>'Raw Data'!E150</f>
        <v>5.4376657824933686E-2</v>
      </c>
    </row>
    <row r="49" spans="9:9">
      <c r="I49" s="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 and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Campbell</dc:creator>
  <cp:keywords>Safe Harbor Crisis Nursery</cp:keywords>
  <cp:lastModifiedBy>Jacob Campbell</cp:lastModifiedBy>
  <cp:lastPrinted>2008-07-27T00:39:50Z</cp:lastPrinted>
  <dcterms:created xsi:type="dcterms:W3CDTF">2005-01-25T21:57:06Z</dcterms:created>
  <dcterms:modified xsi:type="dcterms:W3CDTF">2012-09-30T21:14:41Z</dcterms:modified>
</cp:coreProperties>
</file>