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4"/>
    <sheet state="visible" name="Статус" sheetId="2" r:id="rId5"/>
    <sheet state="visible" name="Contacts" sheetId="3" r:id="rId6"/>
    <sheet state="visible" name="Items research" sheetId="4" r:id="rId7"/>
    <sheet state="visible" name="receipts" sheetId="5" r:id="rId8"/>
  </sheets>
  <definedNames>
    <definedName hidden="1" localSheetId="0" name="_xlnm._FilterDatabase">Items!$C$1:$C$1013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1">
      <text>
        <t xml:space="preserve">(трябва да видим точната сума, това е по спомени)</t>
      </text>
    </comment>
  </commentList>
</comments>
</file>

<file path=xl/sharedStrings.xml><?xml version="1.0" encoding="utf-8"?>
<sst xmlns="http://schemas.openxmlformats.org/spreadsheetml/2006/main" count="192" uniqueCount="140">
  <si>
    <t>място</t>
  </si>
  <si>
    <t>име</t>
  </si>
  <si>
    <t>изпълнител</t>
  </si>
  <si>
    <t>закупуване</t>
  </si>
  <si>
    <t>цена</t>
  </si>
  <si>
    <t>количество</t>
  </si>
  <si>
    <t>размери 1 бр</t>
  </si>
  <si>
    <t>размери на помещение</t>
  </si>
  <si>
    <t>3ти етаж - банята</t>
  </si>
  <si>
    <t>тоалетна моноблок</t>
  </si>
  <si>
    <t>Илстрой 2008</t>
  </si>
  <si>
    <t>Ние</t>
  </si>
  <si>
    <t>линеен сифон</t>
  </si>
  <si>
    <t>мивка със шкаф и огледало (преместени до вратата)</t>
  </si>
  <si>
    <t>смесител</t>
  </si>
  <si>
    <t>шкаф с умивалник</t>
  </si>
  <si>
    <t>плочки под</t>
  </si>
  <si>
    <t>4 m2</t>
  </si>
  <si>
    <t>any (medium size is better)</t>
  </si>
  <si>
    <t>150см х 230см</t>
  </si>
  <si>
    <t>плочки стени</t>
  </si>
  <si>
    <t>609,2</t>
  </si>
  <si>
    <t>15 m2</t>
  </si>
  <si>
    <t>any (medium is better)</t>
  </si>
  <si>
    <t>142см х 150см; 215см х 230см х 148см; 23см х 215см; 56см х 215см; 23см х 70см; 215см х 230см х 148см</t>
  </si>
  <si>
    <t>корниз, уплътнител и др.</t>
  </si>
  <si>
    <t>душ интимен</t>
  </si>
  <si>
    <t>лира за баня</t>
  </si>
  <si>
    <t>тръбно окачване</t>
  </si>
  <si>
    <t>бойлер</t>
  </si>
  <si>
    <t>https://praktiker.bg/bg/Obemni/BOYLER-TESY-GCR-50-27-12-E32-EC/p/725958</t>
  </si>
  <si>
    <t>вкопаване на тръбите в стените</t>
  </si>
  <si>
    <t>лед лента осветление</t>
  </si>
  <si>
    <t>поставяне на душ слушалка под прозореца</t>
  </si>
  <si>
    <t>алуминиева врата</t>
  </si>
  <si>
    <t>Експорт Дорс</t>
  </si>
  <si>
    <t>3ти етаж - коридор</t>
  </si>
  <si>
    <t>боядисване на тавана в светло</t>
  </si>
  <si>
    <t>скираване на тръбите към пералнята</t>
  </si>
  <si>
    <t>премахване на електромера</t>
  </si>
  <si>
    <t>вкопаване на кабелите и поставяне на лед ленти осветление</t>
  </si>
  <si>
    <t>боядисване и изправяне на стените</t>
  </si>
  <si>
    <t>врати към стаите и стълбището</t>
  </si>
  <si>
    <t>2ри етаж - банята</t>
  </si>
  <si>
    <t>премахвне на мухъла от тавана и боядисване</t>
  </si>
  <si>
    <t>почистване и боядисване на тръбите</t>
  </si>
  <si>
    <t>2ри етаж - коридора</t>
  </si>
  <si>
    <t>изхвърляне на мебелите</t>
  </si>
  <si>
    <t>плочки под и перваз</t>
  </si>
  <si>
    <t>13 m2</t>
  </si>
  <si>
    <t>60x120 cm</t>
  </si>
  <si>
    <t>6 m х 2 m</t>
  </si>
  <si>
    <t>боядисване на стените и тавана</t>
  </si>
  <si>
    <t>кабелен канал</t>
  </si>
  <si>
    <t>стълбището</t>
  </si>
  <si>
    <t>премахване на шуплите по стените</t>
  </si>
  <si>
    <t>вкопаване на тръбите и кабелите</t>
  </si>
  <si>
    <t>боядисване</t>
  </si>
  <si>
    <t>входна врата</t>
  </si>
  <si>
    <t>къщата</t>
  </si>
  <si>
    <t>замяна на тръбата за топла вода от мазето до 3тия етаж за по-голям дебит</t>
  </si>
  <si>
    <t>Труд</t>
  </si>
  <si>
    <t>ESTIMATED TOTAL</t>
  </si>
  <si>
    <t>ACTUAL PAYMENTS</t>
  </si>
  <si>
    <t>дадени на Момчил за авансово плащане</t>
  </si>
  <si>
    <t>дадени на Мама за да заплати на човека с вратите</t>
  </si>
  <si>
    <t>дадени на Момчил, 25та седмица от 2025</t>
  </si>
  <si>
    <t>ние</t>
  </si>
  <si>
    <t>плочки 2ри етаж</t>
  </si>
  <si>
    <t>плочки баня 3ти етаж</t>
  </si>
  <si>
    <t xml:space="preserve">дадени на Момчил, 26ма седмица </t>
  </si>
  <si>
    <t xml:space="preserve">дадени на Момчил, 27та седмица </t>
  </si>
  <si>
    <t xml:space="preserve">2025-08-19 дадени на Момчил </t>
  </si>
  <si>
    <t>ДОПЪЛНИТЕЛНО ИЗВЪН ДОГОВОРА ОБЩО 3600</t>
  </si>
  <si>
    <t>2025-09-02 От общо 3600, 500лв удържани за дефекти</t>
  </si>
  <si>
    <t>ACTUAL TOTAL</t>
  </si>
  <si>
    <t>Прагове 3ти етаж и тапети</t>
  </si>
  <si>
    <t>Праг врата стълбище и тапети и праг баня 3ти етаж</t>
  </si>
  <si>
    <t>Нова врата стълбище</t>
  </si>
  <si>
    <t>удържани заради втората врата</t>
  </si>
  <si>
    <t>почистване 3ти етаж</t>
  </si>
  <si>
    <t>TOTAL TOTAL</t>
  </si>
  <si>
    <t>свършено</t>
  </si>
  <si>
    <t>плочки на коридора 2ри ет</t>
  </si>
  <si>
    <t>стени коридор 2ри ет</t>
  </si>
  <si>
    <t>баня 3ет</t>
  </si>
  <si>
    <t>таван 3ти етаж</t>
  </si>
  <si>
    <t>стени стълбище</t>
  </si>
  <si>
    <t xml:space="preserve">извън договора </t>
  </si>
  <si>
    <t xml:space="preserve">боядисване на парапети в стълбището </t>
  </si>
  <si>
    <t xml:space="preserve">не боядисване на таван в стълбището </t>
  </si>
  <si>
    <t xml:space="preserve">преместване на тоалетната </t>
  </si>
  <si>
    <t>гипсокартон на баня 2ри ет</t>
  </si>
  <si>
    <t xml:space="preserve">забележки </t>
  </si>
  <si>
    <t>забележки по мазилката в стълбището (вкопаната тръба и дефектите на третия етаж)</t>
  </si>
  <si>
    <t>забележки по таван и тръби баня 2ри</t>
  </si>
  <si>
    <t>оставащо</t>
  </si>
  <si>
    <t>фуги баня 3ет рекламация - разминавания (това не може да се оправи защото плочките са сложени грешно), бяла и кафява омесване (това има ли как да се оправи?)</t>
  </si>
  <si>
    <t>воден тест баня на наклона на пода за сифона</t>
  </si>
  <si>
    <t>обръщане врата баня 3 етаж</t>
  </si>
  <si>
    <t>окичване баня 3ет и тест (лира, моноблок, тръбно окачване душ, смесител интимен душ, закачалка за душ слушалка под прозореца)</t>
  </si>
  <si>
    <t>тест парно налягане за лирата</t>
  </si>
  <si>
    <t>контакт баня 3ет за сешоар (водонепромокаем)</t>
  </si>
  <si>
    <t>боядисване таван баня 3ет</t>
  </si>
  <si>
    <t>тест 3ет: пералня + климатик + хладилник + бойлер</t>
  </si>
  <si>
    <t>Монтаж LED ленти 3 етаж - 180 или 240 диода на метър / жълта светлина &lt;4000K</t>
  </si>
  <si>
    <t>LED трансформатори ток - решение за кутия?</t>
  </si>
  <si>
    <t>Махане на лампи 3етаж коридор и мазилка</t>
  </si>
  <si>
    <t>3ет ключове за осветление - бели (както в другите стаи)</t>
  </si>
  <si>
    <t>прагове врати (входна + трети етаж)</t>
  </si>
  <si>
    <t>оправяне на мазилката в стълбището (вкопаната тръба и дефектите на третия етаж)</t>
  </si>
  <si>
    <t>2ет баня - гипсокартон таван</t>
  </si>
  <si>
    <t>грубо почистване и износване на остатъчни стройтелни материали</t>
  </si>
  <si>
    <t>Name</t>
  </si>
  <si>
    <t>Tel</t>
  </si>
  <si>
    <t>Scope</t>
  </si>
  <si>
    <t>Results</t>
  </si>
  <si>
    <t>Момчил +359893724347</t>
  </si>
  <si>
    <t>Момчил Мирков</t>
  </si>
  <si>
    <t>НЕ СТАВА</t>
  </si>
  <si>
    <t>Росен Добрев-врати
+359 87 833 7821</t>
  </si>
  <si>
    <t>Врати</t>
  </si>
  <si>
    <t>прагове "Дом на камъка"</t>
  </si>
  <si>
    <t>Пенко</t>
  </si>
  <si>
    <t>Довършителни</t>
  </si>
  <si>
    <t>взимат скъпо</t>
  </si>
  <si>
    <t xml:space="preserve">Румяна Няголова Никотекс </t>
  </si>
  <si>
    <t>добри са</t>
  </si>
  <si>
    <t>type</t>
  </si>
  <si>
    <t>monoblock</t>
  </si>
  <si>
    <t>https://praktiker.bg/bg/Toaletni-chinii/MONOBLOK-INTER-CERAMIC-7937P-NEW/p/234082?tab=availabilityTab</t>
  </si>
  <si>
    <t>mono aquablade</t>
  </si>
  <si>
    <t>https://praktiker.bg/bg/Toaletni-chinii/MONOBLOK-IDEALSTANDARD-TESI-AQUABLADE/p/129818</t>
  </si>
  <si>
    <t>https://praktiker.bg/bg/Protochni/ARISTON-AURES-M-9-5-EU/p/653805</t>
  </si>
  <si>
    <t>https://manuals.plus/bg/ariston/aures-multi-instantaneous-electric-water-heater-manual</t>
  </si>
  <si>
    <t>https://praktiker.bg/bg/Protochni/PROTOChEN-BOYLER-CLAGE-CEX9-NEW/p/141468</t>
  </si>
  <si>
    <t>https://manuals.plus/m/31e75bd716907f101f7f85b8906a310eff174f06976250315208bafefc35398a</t>
  </si>
  <si>
    <t>https://tesy.bg/produkti/elektricheski-bojleri/protochni-bojleri/universalen-protochen-bojler/?product=iwh-80-x02-il</t>
  </si>
  <si>
    <t>https://www.emag.bg/elektricheski-bojler-ariston-aures-slim-flow-montazh-single-point-buton-za-regulirane-na-debita-elektricheska-zashtita-ip25-termostat-s-dvoen-predpazitel-4-nastrojki-na-moshtnostta-komplekt-za-smesite/pd/DPFYNXMBM/</t>
  </si>
  <si>
    <t>https://manuals.plus/m/e91a94096a463675437c1978479b0a0d88106867bb287aab472943a2a9db12fd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</si>
</sst>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0" fontId="3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0" fillId="5" fontId="2" numFmtId="0" xfId="0" applyAlignment="1" applyFont="1">
      <alignment horizontal="right" readingOrder="0"/>
    </xf>
    <xf borderId="0" fillId="5" fontId="2" numFmtId="0" xfId="0" applyFont="1"/>
    <xf borderId="0" fillId="4" fontId="1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4" fontId="1" numFmtId="0" xfId="0" applyFont="1"/>
    <xf borderId="0" fillId="0" fontId="2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2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9" Type="http://schemas.openxmlformats.org/officeDocument/2006/relationships/image" Target="../media/image7.jpg"/><Relationship Id="rId14" Type="http://schemas.openxmlformats.org/officeDocument/2006/relationships/image" Target="../media/image12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6496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0</xdr:row>
      <xdr:rowOff>104775</xdr:rowOff>
    </xdr:from>
    <xdr:ext cx="4876800" cy="866775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4876800" cy="6496050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95250</xdr:rowOff>
    </xdr:from>
    <xdr:ext cx="4876800" cy="5095875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4876800" cy="866775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</xdr:row>
      <xdr:rowOff>0</xdr:rowOff>
    </xdr:from>
    <xdr:ext cx="4876800" cy="52482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876800" cy="4629150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73</xdr:row>
      <xdr:rowOff>0</xdr:rowOff>
    </xdr:from>
    <xdr:ext cx="4876800" cy="8667750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0</xdr:row>
      <xdr:rowOff>19154775</xdr:rowOff>
    </xdr:from>
    <xdr:ext cx="4876800" cy="8667750"/>
    <xdr:pic>
      <xdr:nvPicPr>
        <xdr:cNvPr id="0" name="image7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99</xdr:row>
      <xdr:rowOff>104775</xdr:rowOff>
    </xdr:from>
    <xdr:ext cx="4876800" cy="8667750"/>
    <xdr:pic>
      <xdr:nvPicPr>
        <xdr:cNvPr id="0" name="image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118</xdr:row>
      <xdr:rowOff>0</xdr:rowOff>
    </xdr:from>
    <xdr:ext cx="4876800" cy="8667750"/>
    <xdr:pic>
      <xdr:nvPicPr>
        <xdr:cNvPr id="0" name="image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4876800" cy="8667750"/>
    <xdr:pic>
      <xdr:nvPicPr>
        <xdr:cNvPr id="0" name="image1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144</xdr:row>
      <xdr:rowOff>190500</xdr:rowOff>
    </xdr:from>
    <xdr:ext cx="4876800" cy="8667750"/>
    <xdr:pic>
      <xdr:nvPicPr>
        <xdr:cNvPr id="0" name="image1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</xdr:row>
      <xdr:rowOff>0</xdr:rowOff>
    </xdr:from>
    <xdr:ext cx="4876800" cy="8667750"/>
    <xdr:pic>
      <xdr:nvPicPr>
        <xdr:cNvPr id="0" name="image1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raktiker.bg/bg/Obemni/BOYLER-TESY-GCR-50-27-12-E32-EC/p/725958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4.xml"/><Relationship Id="rId1" Type="http://schemas.openxmlformats.org/officeDocument/2006/relationships/hyperlink" Target="https://praktiker.bg/bg/Toaletni-chinii/MONOBLOK-INTER-CERAMIC-7937P-NEW/p/234082?tab=availabilityTab" TargetMode="External"/><Relationship Id="rId2" Type="http://schemas.openxmlformats.org/officeDocument/2006/relationships/hyperlink" Target="https://praktiker.bg/bg/Toaletni-chinii/MONOBLOK-IDEALSTANDARD-TESI-AQUABLADE/p/129818" TargetMode="External"/><Relationship Id="rId3" Type="http://schemas.openxmlformats.org/officeDocument/2006/relationships/hyperlink" Target="https://praktiker.bg/bg/Protochni/ARISTON-AURES-M-9-5-EU/p/653805" TargetMode="External"/><Relationship Id="rId4" Type="http://schemas.openxmlformats.org/officeDocument/2006/relationships/hyperlink" Target="https://manuals.plus/bg/ariston/aures-multi-instantaneous-electric-water-heater-manual" TargetMode="External"/><Relationship Id="rId9" Type="http://schemas.openxmlformats.org/officeDocument/2006/relationships/hyperlink" Target="https://manuals.plus/m/e91a94096a463675437c1978479b0a0d88106867bb287aab472943a2a9db12fd" TargetMode="External"/><Relationship Id="rId5" Type="http://schemas.openxmlformats.org/officeDocument/2006/relationships/hyperlink" Target="https://praktiker.bg/bg/Protochni/PROTOChEN-BOYLER-CLAGE-CEX9-NEW/p/141468" TargetMode="External"/><Relationship Id="rId6" Type="http://schemas.openxmlformats.org/officeDocument/2006/relationships/hyperlink" Target="https://manuals.plus/m/31e75bd716907f101f7f85b8906a310eff174f06976250315208bafefc35398a" TargetMode="External"/><Relationship Id="rId7" Type="http://schemas.openxmlformats.org/officeDocument/2006/relationships/hyperlink" Target="https://tesy.bg/produkti/elektricheski-bojleri/protochni-bojleri/universalen-protochen-bojler/?product=iwh-80-x02-il" TargetMode="External"/><Relationship Id="rId8" Type="http://schemas.openxmlformats.org/officeDocument/2006/relationships/hyperlink" Target="https://www.emag.bg/elektricheski-bojler-ariston-aures-slim-flow-montazh-single-point-buton-za-regulirane-na-debita-elektricheska-zashtita-ip25-termostat-s-dvoen-predpazitel-4-nastrojki-na-moshtnostta-komplekt-za-smesite/pd/DPFYNXMB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60.25"/>
    <col customWidth="1" min="8" max="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>
        <v>339.0</v>
      </c>
      <c r="F2" s="4">
        <v>1.0</v>
      </c>
    </row>
    <row r="3">
      <c r="B3" s="4" t="s">
        <v>12</v>
      </c>
      <c r="C3" s="4"/>
      <c r="D3" s="4"/>
      <c r="E3" s="4">
        <v>131.79</v>
      </c>
      <c r="F3" s="4"/>
    </row>
    <row r="4">
      <c r="B4" s="4" t="s">
        <v>13</v>
      </c>
      <c r="C4" s="4" t="s">
        <v>10</v>
      </c>
      <c r="D4" s="4" t="s">
        <v>11</v>
      </c>
      <c r="E4" s="4">
        <v>359.0</v>
      </c>
      <c r="F4" s="4">
        <v>1.0</v>
      </c>
    </row>
    <row r="5">
      <c r="B5" s="4" t="s">
        <v>14</v>
      </c>
      <c r="C5" s="4"/>
      <c r="D5" s="4"/>
      <c r="E5" s="4">
        <v>299.9</v>
      </c>
      <c r="F5" s="4"/>
      <c r="G5" s="5"/>
      <c r="H5" s="5"/>
    </row>
    <row r="6">
      <c r="B6" s="4" t="s">
        <v>14</v>
      </c>
      <c r="C6" s="4"/>
      <c r="D6" s="4"/>
      <c r="E6" s="4">
        <v>69.99</v>
      </c>
      <c r="F6" s="4"/>
      <c r="G6" s="5"/>
      <c r="H6" s="5"/>
    </row>
    <row r="7">
      <c r="B7" s="4" t="s">
        <v>15</v>
      </c>
      <c r="C7" s="4"/>
      <c r="D7" s="4" t="s">
        <v>11</v>
      </c>
      <c r="E7" s="4">
        <v>379.0</v>
      </c>
      <c r="F7" s="4"/>
      <c r="G7" s="5"/>
      <c r="H7" s="5"/>
    </row>
    <row r="8">
      <c r="B8" s="4" t="s">
        <v>16</v>
      </c>
      <c r="C8" s="4" t="s">
        <v>10</v>
      </c>
      <c r="D8" s="4" t="s">
        <v>11</v>
      </c>
      <c r="E8" s="4">
        <v>0.0</v>
      </c>
      <c r="F8" s="4" t="s">
        <v>17</v>
      </c>
      <c r="G8" s="5" t="s">
        <v>18</v>
      </c>
      <c r="H8" s="5" t="s">
        <v>19</v>
      </c>
    </row>
    <row r="9">
      <c r="B9" s="4" t="s">
        <v>20</v>
      </c>
      <c r="C9" s="4" t="s">
        <v>10</v>
      </c>
      <c r="D9" s="4" t="s">
        <v>11</v>
      </c>
      <c r="E9" s="4" t="s">
        <v>21</v>
      </c>
      <c r="F9" s="4" t="s">
        <v>22</v>
      </c>
      <c r="G9" s="5" t="s">
        <v>23</v>
      </c>
      <c r="H9" s="5" t="s">
        <v>24</v>
      </c>
    </row>
    <row r="10">
      <c r="B10" s="4" t="s">
        <v>25</v>
      </c>
      <c r="C10" s="4"/>
      <c r="D10" s="4"/>
      <c r="E10" s="4">
        <v>78.83</v>
      </c>
      <c r="F10" s="4"/>
      <c r="G10" s="5"/>
      <c r="H10" s="5"/>
    </row>
    <row r="11">
      <c r="B11" s="4" t="s">
        <v>26</v>
      </c>
      <c r="C11" s="6"/>
      <c r="D11" s="6"/>
      <c r="E11" s="4">
        <v>136.67</v>
      </c>
      <c r="F11" s="6"/>
    </row>
    <row r="12">
      <c r="B12" s="4" t="s">
        <v>27</v>
      </c>
      <c r="C12" s="6"/>
      <c r="D12" s="6"/>
      <c r="E12" s="4">
        <v>107.33</v>
      </c>
      <c r="F12" s="6"/>
    </row>
    <row r="13">
      <c r="B13" s="4" t="s">
        <v>28</v>
      </c>
      <c r="C13" s="6"/>
      <c r="D13" s="6"/>
      <c r="E13" s="4">
        <v>119.99</v>
      </c>
      <c r="F13" s="6"/>
    </row>
    <row r="14">
      <c r="B14" s="5" t="s">
        <v>29</v>
      </c>
      <c r="C14" s="5" t="s">
        <v>10</v>
      </c>
      <c r="D14" s="5" t="s">
        <v>11</v>
      </c>
      <c r="E14" s="5">
        <v>599.0</v>
      </c>
      <c r="F14" s="5">
        <v>1.0</v>
      </c>
      <c r="G14" s="7" t="s">
        <v>30</v>
      </c>
    </row>
    <row r="15">
      <c r="B15" s="5" t="s">
        <v>31</v>
      </c>
      <c r="C15" s="5" t="s">
        <v>10</v>
      </c>
    </row>
    <row r="16">
      <c r="B16" s="5" t="s">
        <v>32</v>
      </c>
      <c r="C16" s="5" t="s">
        <v>10</v>
      </c>
    </row>
    <row r="17">
      <c r="B17" s="5" t="s">
        <v>33</v>
      </c>
      <c r="C17" s="5" t="s">
        <v>10</v>
      </c>
      <c r="D17" s="5" t="s">
        <v>11</v>
      </c>
      <c r="E17" s="5">
        <v>100.0</v>
      </c>
    </row>
    <row r="18">
      <c r="B18" s="5" t="s">
        <v>34</v>
      </c>
      <c r="C18" s="5" t="s">
        <v>35</v>
      </c>
      <c r="D18" s="8" t="s">
        <v>11</v>
      </c>
      <c r="E18" s="8">
        <v>400.0</v>
      </c>
    </row>
    <row r="20">
      <c r="A20" s="3" t="s">
        <v>36</v>
      </c>
      <c r="B20" s="5" t="s">
        <v>37</v>
      </c>
      <c r="C20" s="5" t="s">
        <v>10</v>
      </c>
    </row>
    <row r="21">
      <c r="B21" s="5" t="s">
        <v>38</v>
      </c>
      <c r="C21" s="5" t="s">
        <v>10</v>
      </c>
    </row>
    <row r="22">
      <c r="B22" s="5" t="s">
        <v>39</v>
      </c>
      <c r="C22" s="5" t="s">
        <v>10</v>
      </c>
    </row>
    <row r="23">
      <c r="B23" s="5" t="s">
        <v>40</v>
      </c>
      <c r="C23" s="5" t="s">
        <v>10</v>
      </c>
    </row>
    <row r="24">
      <c r="B24" s="5" t="s">
        <v>41</v>
      </c>
      <c r="C24" s="5" t="s">
        <v>10</v>
      </c>
    </row>
    <row r="25">
      <c r="B25" s="5" t="s">
        <v>42</v>
      </c>
      <c r="C25" s="5" t="s">
        <v>35</v>
      </c>
      <c r="D25" s="8" t="s">
        <v>11</v>
      </c>
      <c r="E25" s="9">
        <f>399 + 434 + 419 + 399</f>
        <v>1651</v>
      </c>
    </row>
    <row r="28">
      <c r="A28" s="3" t="s">
        <v>43</v>
      </c>
      <c r="B28" s="5" t="s">
        <v>44</v>
      </c>
      <c r="C28" s="5" t="s">
        <v>10</v>
      </c>
    </row>
    <row r="29">
      <c r="B29" s="5" t="s">
        <v>45</v>
      </c>
      <c r="C29" s="5" t="s">
        <v>10</v>
      </c>
    </row>
    <row r="31">
      <c r="A31" s="3" t="s">
        <v>46</v>
      </c>
      <c r="B31" s="5" t="s">
        <v>47</v>
      </c>
      <c r="C31" s="5" t="s">
        <v>10</v>
      </c>
    </row>
    <row r="32">
      <c r="B32" s="5" t="s">
        <v>48</v>
      </c>
      <c r="C32" s="5" t="s">
        <v>10</v>
      </c>
      <c r="D32" s="10" t="s">
        <v>11</v>
      </c>
      <c r="E32" s="10">
        <v>600.0</v>
      </c>
      <c r="F32" s="10" t="s">
        <v>49</v>
      </c>
      <c r="G32" s="10" t="s">
        <v>50</v>
      </c>
      <c r="H32" s="10" t="s">
        <v>51</v>
      </c>
    </row>
    <row r="33">
      <c r="B33" s="5" t="s">
        <v>52</v>
      </c>
      <c r="C33" s="5" t="s">
        <v>10</v>
      </c>
    </row>
    <row r="34">
      <c r="B34" s="4" t="s">
        <v>53</v>
      </c>
      <c r="C34" s="4"/>
      <c r="D34" s="4"/>
      <c r="E34" s="4">
        <v>21.95</v>
      </c>
      <c r="F34" s="4"/>
      <c r="G34" s="5"/>
      <c r="H34" s="5"/>
    </row>
    <row r="35">
      <c r="A35" s="3"/>
      <c r="B35" s="5"/>
    </row>
    <row r="36">
      <c r="A36" s="3" t="s">
        <v>54</v>
      </c>
      <c r="B36" s="5" t="s">
        <v>55</v>
      </c>
      <c r="C36" s="5" t="s">
        <v>10</v>
      </c>
    </row>
    <row r="37">
      <c r="B37" s="5" t="s">
        <v>56</v>
      </c>
      <c r="C37" s="5" t="s">
        <v>10</v>
      </c>
    </row>
    <row r="38">
      <c r="B38" s="5" t="s">
        <v>57</v>
      </c>
      <c r="C38" s="5" t="s">
        <v>10</v>
      </c>
    </row>
    <row r="39">
      <c r="B39" s="5" t="s">
        <v>58</v>
      </c>
      <c r="C39" s="5" t="s">
        <v>35</v>
      </c>
      <c r="D39" s="8" t="s">
        <v>11</v>
      </c>
      <c r="E39" s="8">
        <v>879.0</v>
      </c>
    </row>
    <row r="41">
      <c r="A41" s="3" t="s">
        <v>59</v>
      </c>
      <c r="B41" s="5" t="s">
        <v>60</v>
      </c>
      <c r="C41" s="5" t="s">
        <v>10</v>
      </c>
    </row>
    <row r="43">
      <c r="B43" s="11" t="s">
        <v>61</v>
      </c>
      <c r="C43" s="5" t="s">
        <v>10</v>
      </c>
      <c r="E43" s="5">
        <v>12500.0</v>
      </c>
    </row>
    <row r="44">
      <c r="B44" s="11" t="s">
        <v>61</v>
      </c>
      <c r="C44" s="5" t="s">
        <v>35</v>
      </c>
      <c r="E44" s="5">
        <v>500.0</v>
      </c>
    </row>
    <row r="45">
      <c r="B45" s="12" t="s">
        <v>62</v>
      </c>
      <c r="C45" s="13"/>
      <c r="D45" s="13"/>
      <c r="E45" s="13">
        <f>E43+SUM(E2:E41)+E44</f>
        <v>19272.45</v>
      </c>
    </row>
    <row r="47">
      <c r="B47" s="14" t="s">
        <v>63</v>
      </c>
      <c r="C47" s="9"/>
      <c r="D47" s="9"/>
      <c r="E47" s="9"/>
    </row>
    <row r="48">
      <c r="C48" s="5" t="s">
        <v>10</v>
      </c>
      <c r="E48" s="5">
        <v>4000.0</v>
      </c>
      <c r="F48" s="5" t="s">
        <v>64</v>
      </c>
    </row>
    <row r="49">
      <c r="C49" s="5" t="s">
        <v>35</v>
      </c>
      <c r="E49" s="5">
        <v>3000.0</v>
      </c>
      <c r="F49" s="5" t="s">
        <v>65</v>
      </c>
    </row>
    <row r="50">
      <c r="C50" s="5" t="s">
        <v>10</v>
      </c>
      <c r="E50" s="5">
        <v>500.0</v>
      </c>
      <c r="F50" s="5" t="s">
        <v>66</v>
      </c>
    </row>
    <row r="51">
      <c r="C51" s="5" t="s">
        <v>67</v>
      </c>
      <c r="E51" s="5">
        <v>600.0</v>
      </c>
      <c r="F51" s="5" t="s">
        <v>68</v>
      </c>
    </row>
    <row r="52">
      <c r="C52" s="5" t="s">
        <v>67</v>
      </c>
      <c r="E52" s="5">
        <v>600.9</v>
      </c>
      <c r="F52" s="5" t="s">
        <v>69</v>
      </c>
    </row>
    <row r="53">
      <c r="C53" s="5" t="s">
        <v>10</v>
      </c>
      <c r="E53" s="5">
        <v>4000.0</v>
      </c>
      <c r="F53" s="5" t="s">
        <v>70</v>
      </c>
    </row>
    <row r="54">
      <c r="C54" s="5" t="s">
        <v>10</v>
      </c>
      <c r="E54" s="5">
        <v>1000.0</v>
      </c>
      <c r="F54" s="5" t="s">
        <v>71</v>
      </c>
    </row>
    <row r="55">
      <c r="C55" s="5" t="s">
        <v>10</v>
      </c>
      <c r="E55" s="5">
        <v>1000.0</v>
      </c>
      <c r="F55" s="5" t="s">
        <v>72</v>
      </c>
    </row>
    <row r="56">
      <c r="C56" s="5" t="s">
        <v>10</v>
      </c>
      <c r="E56" s="5">
        <v>1500.0</v>
      </c>
      <c r="F56" s="15">
        <v>45895.0</v>
      </c>
    </row>
    <row r="57">
      <c r="B57" s="5" t="s">
        <v>73</v>
      </c>
      <c r="C57" s="5" t="s">
        <v>10</v>
      </c>
      <c r="E57" s="5">
        <v>1300.0</v>
      </c>
      <c r="F57" s="15">
        <v>45901.0</v>
      </c>
    </row>
    <row r="58">
      <c r="C58" s="5" t="s">
        <v>10</v>
      </c>
      <c r="E58" s="5">
        <v>1800.0</v>
      </c>
      <c r="F58" s="5" t="s">
        <v>74</v>
      </c>
    </row>
    <row r="59">
      <c r="B59" s="14" t="s">
        <v>75</v>
      </c>
      <c r="C59" s="16"/>
      <c r="D59" s="16"/>
      <c r="E59" s="16">
        <f>SUM(E48:E58)</f>
        <v>19300.9</v>
      </c>
    </row>
    <row r="61">
      <c r="E61" s="5">
        <v>500.0</v>
      </c>
      <c r="F61" s="5" t="s">
        <v>76</v>
      </c>
    </row>
    <row r="62">
      <c r="E62" s="5">
        <v>700.0</v>
      </c>
      <c r="F62" s="5" t="s">
        <v>77</v>
      </c>
    </row>
    <row r="63">
      <c r="E63" s="5">
        <v>1200.0</v>
      </c>
      <c r="F63" s="5" t="s">
        <v>78</v>
      </c>
    </row>
    <row r="64">
      <c r="E64" s="5">
        <v>-500.0</v>
      </c>
      <c r="F64" s="5" t="s">
        <v>79</v>
      </c>
    </row>
    <row r="65">
      <c r="E65" s="5">
        <v>500.0</v>
      </c>
      <c r="F65" s="5" t="s">
        <v>80</v>
      </c>
    </row>
    <row r="67">
      <c r="B67" s="5" t="s">
        <v>81</v>
      </c>
      <c r="E67" s="17">
        <f>SUM(E61:E65)+E59</f>
        <v>21700.9</v>
      </c>
    </row>
  </sheetData>
  <autoFilter ref="$C$1:$C$1013"/>
  <hyperlinks>
    <hyperlink r:id="rId2" ref="G14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82</v>
      </c>
    </row>
    <row r="3">
      <c r="A3" s="5" t="s">
        <v>83</v>
      </c>
    </row>
    <row r="4">
      <c r="A4" s="5" t="s">
        <v>84</v>
      </c>
    </row>
    <row r="5">
      <c r="A5" s="5" t="s">
        <v>85</v>
      </c>
    </row>
    <row r="6">
      <c r="A6" s="5" t="s">
        <v>86</v>
      </c>
    </row>
    <row r="7">
      <c r="A7" s="5" t="s">
        <v>87</v>
      </c>
    </row>
    <row r="9">
      <c r="A9" s="3" t="s">
        <v>88</v>
      </c>
    </row>
    <row r="10">
      <c r="A10" s="5" t="s">
        <v>89</v>
      </c>
    </row>
    <row r="11">
      <c r="A11" s="5" t="s">
        <v>90</v>
      </c>
    </row>
    <row r="12">
      <c r="A12" s="5" t="s">
        <v>91</v>
      </c>
    </row>
    <row r="13">
      <c r="A13" s="5" t="s">
        <v>92</v>
      </c>
    </row>
    <row r="16">
      <c r="A16" s="3" t="s">
        <v>93</v>
      </c>
    </row>
    <row r="17">
      <c r="A17" s="5" t="s">
        <v>94</v>
      </c>
    </row>
    <row r="18">
      <c r="A18" s="5" t="s">
        <v>95</v>
      </c>
    </row>
    <row r="20">
      <c r="A20" s="3" t="s">
        <v>96</v>
      </c>
    </row>
    <row r="21">
      <c r="A21" s="5" t="s">
        <v>97</v>
      </c>
    </row>
    <row r="22">
      <c r="A22" s="5" t="s">
        <v>98</v>
      </c>
    </row>
    <row r="23">
      <c r="A23" s="5" t="s">
        <v>99</v>
      </c>
    </row>
    <row r="24">
      <c r="A24" s="5" t="s">
        <v>100</v>
      </c>
    </row>
    <row r="25">
      <c r="A25" s="5" t="s">
        <v>101</v>
      </c>
    </row>
    <row r="26">
      <c r="A26" s="5" t="s">
        <v>102</v>
      </c>
    </row>
    <row r="27">
      <c r="A27" s="5" t="s">
        <v>103</v>
      </c>
    </row>
    <row r="28">
      <c r="A28" s="5" t="s">
        <v>104</v>
      </c>
    </row>
    <row r="29">
      <c r="A29" s="5" t="s">
        <v>105</v>
      </c>
    </row>
    <row r="30">
      <c r="A30" s="5" t="s">
        <v>106</v>
      </c>
    </row>
    <row r="31">
      <c r="A31" s="5" t="s">
        <v>107</v>
      </c>
    </row>
    <row r="32">
      <c r="A32" s="5" t="s">
        <v>108</v>
      </c>
    </row>
    <row r="33">
      <c r="A33" s="5" t="s">
        <v>109</v>
      </c>
    </row>
    <row r="34">
      <c r="A34" s="5" t="s">
        <v>110</v>
      </c>
    </row>
    <row r="35">
      <c r="A35" s="5" t="s">
        <v>111</v>
      </c>
    </row>
    <row r="36">
      <c r="A36" s="5" t="s">
        <v>112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0.5"/>
  </cols>
  <sheetData>
    <row r="1">
      <c r="A1" s="5" t="s">
        <v>113</v>
      </c>
      <c r="B1" s="5" t="s">
        <v>114</v>
      </c>
      <c r="C1" s="5" t="s">
        <v>115</v>
      </c>
      <c r="D1" s="5" t="s">
        <v>116</v>
      </c>
    </row>
    <row r="2">
      <c r="A2" s="5" t="s">
        <v>10</v>
      </c>
      <c r="B2" s="5" t="s">
        <v>117</v>
      </c>
      <c r="C2" s="5" t="s">
        <v>118</v>
      </c>
      <c r="D2" s="5" t="s">
        <v>119</v>
      </c>
    </row>
    <row r="3">
      <c r="A3" s="5" t="s">
        <v>35</v>
      </c>
      <c r="B3" s="5" t="s">
        <v>120</v>
      </c>
      <c r="C3" s="5" t="s">
        <v>121</v>
      </c>
      <c r="D3" s="5" t="s">
        <v>119</v>
      </c>
    </row>
    <row r="4">
      <c r="A4" s="5" t="s">
        <v>122</v>
      </c>
      <c r="B4" s="5">
        <v>8.79066753E8</v>
      </c>
    </row>
    <row r="5">
      <c r="A5" s="5" t="s">
        <v>123</v>
      </c>
      <c r="B5" s="5">
        <v>8.84539688E8</v>
      </c>
      <c r="C5" s="5" t="s">
        <v>124</v>
      </c>
      <c r="D5" s="5" t="s">
        <v>125</v>
      </c>
    </row>
    <row r="6">
      <c r="A6" s="5" t="s">
        <v>126</v>
      </c>
      <c r="B6" s="5">
        <v>8.78242746E8</v>
      </c>
      <c r="C6" s="5" t="s">
        <v>121</v>
      </c>
      <c r="D6" s="5" t="s">
        <v>127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5" t="s">
        <v>128</v>
      </c>
    </row>
    <row r="2">
      <c r="A2" s="5" t="s">
        <v>129</v>
      </c>
      <c r="B2" s="7" t="s">
        <v>130</v>
      </c>
    </row>
    <row r="3">
      <c r="A3" s="5" t="s">
        <v>131</v>
      </c>
      <c r="B3" s="18" t="s">
        <v>132</v>
      </c>
    </row>
    <row r="5">
      <c r="A5" s="5" t="s">
        <v>29</v>
      </c>
      <c r="B5" s="7" t="s">
        <v>133</v>
      </c>
      <c r="C5" s="18" t="s">
        <v>134</v>
      </c>
    </row>
    <row r="6">
      <c r="B6" s="7" t="s">
        <v>135</v>
      </c>
      <c r="C6" s="7" t="s">
        <v>136</v>
      </c>
    </row>
    <row r="7">
      <c r="B7" s="7" t="s">
        <v>137</v>
      </c>
    </row>
    <row r="8">
      <c r="B8" s="18" t="s">
        <v>138</v>
      </c>
      <c r="C8" s="7" t="s">
        <v>139</v>
      </c>
    </row>
  </sheetData>
  <hyperlinks>
    <hyperlink r:id="rId1" ref="B2"/>
    <hyperlink r:id="rId2" ref="B3"/>
    <hyperlink r:id="rId3" ref="B5"/>
    <hyperlink r:id="rId4" ref="C5"/>
    <hyperlink r:id="rId5" ref="B6"/>
    <hyperlink r:id="rId6" ref="C6"/>
    <hyperlink r:id="rId7" ref="B7"/>
    <hyperlink r:id="rId8" ref="B8"/>
    <hyperlink r:id="rId9" ref="C8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