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poppen/Downloads/"/>
    </mc:Choice>
  </mc:AlternateContent>
  <xr:revisionPtr revIDLastSave="0" documentId="13_ncr:1_{60567DE1-89D4-294E-94B2-BF1CE5D9B6D4}" xr6:coauthVersionLast="47" xr6:coauthVersionMax="47" xr10:uidLastSave="{00000000-0000-0000-0000-000000000000}"/>
  <bookViews>
    <workbookView xWindow="0" yWindow="780" windowWidth="30240" windowHeight="17480" xr2:uid="{B598AB70-D01E-2342-8565-69E4DADBA0B5}"/>
  </bookViews>
  <sheets>
    <sheet name="Data" sheetId="1" r:id="rId1"/>
    <sheet name="Comparison" sheetId="2" r:id="rId2"/>
  </sheets>
  <definedNames>
    <definedName name="_xlchart.v1.0" hidden="1">Comparison!$A$2:$A$10</definedName>
    <definedName name="_xlchart.v1.1" hidden="1">Comparison!$B$1</definedName>
    <definedName name="_xlchart.v1.10" hidden="1">Comparison!$C$1</definedName>
    <definedName name="_xlchart.v1.11" hidden="1">Comparison!$C$2:$C$10</definedName>
    <definedName name="_xlchart.v1.12" hidden="1">Comparison!$D$1</definedName>
    <definedName name="_xlchart.v1.13" hidden="1">Comparison!$D$2:$D$10</definedName>
    <definedName name="_xlchart.v1.14" hidden="1">Comparison!$A$2:$A$10</definedName>
    <definedName name="_xlchart.v1.15" hidden="1">Comparison!$B$1</definedName>
    <definedName name="_xlchart.v1.16" hidden="1">Comparison!$B$2:$B$10</definedName>
    <definedName name="_xlchart.v1.17" hidden="1">Comparison!$C$1</definedName>
    <definedName name="_xlchart.v1.18" hidden="1">Comparison!$C$2:$C$10</definedName>
    <definedName name="_xlchart.v1.19" hidden="1">Comparison!$D$1</definedName>
    <definedName name="_xlchart.v1.2" hidden="1">Comparison!$B$2:$B$10</definedName>
    <definedName name="_xlchart.v1.20" hidden="1">Comparison!$D$2:$D$10</definedName>
    <definedName name="_xlchart.v1.21" hidden="1">Comparison!$A$2:$A$10</definedName>
    <definedName name="_xlchart.v1.22" hidden="1">Comparison!$B$1</definedName>
    <definedName name="_xlchart.v1.23" hidden="1">Comparison!$B$2:$B$10</definedName>
    <definedName name="_xlchart.v1.24" hidden="1">Comparison!$C$1</definedName>
    <definedName name="_xlchart.v1.25" hidden="1">Comparison!$C$2:$C$10</definedName>
    <definedName name="_xlchart.v1.26" hidden="1">Comparison!$D$1</definedName>
    <definedName name="_xlchart.v1.27" hidden="1">Comparison!$D$2:$D$10</definedName>
    <definedName name="_xlchart.v1.3" hidden="1">Comparison!$C$1</definedName>
    <definedName name="_xlchart.v1.4" hidden="1">Comparison!$C$2:$C$10</definedName>
    <definedName name="_xlchart.v1.5" hidden="1">Comparison!$D$1</definedName>
    <definedName name="_xlchart.v1.6" hidden="1">Comparison!$D$2:$D$10</definedName>
    <definedName name="_xlchart.v1.7" hidden="1">Comparison!$A$2:$A$10</definedName>
    <definedName name="_xlchart.v1.8" hidden="1">Comparison!$B$1</definedName>
    <definedName name="_xlchart.v1.9" hidden="1">Comparison!$B$2:$B$10</definedName>
    <definedName name="advancedMultiLogReg" localSheetId="0">Data!$A$1:$F$315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8" i="1" l="1"/>
  <c r="F318" i="1"/>
  <c r="D318" i="1"/>
  <c r="E319" i="1"/>
  <c r="F319" i="1"/>
  <c r="D319" i="1"/>
  <c r="D317" i="1"/>
  <c r="E317" i="1"/>
  <c r="F317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F7" i="2" s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F4" i="2" s="1"/>
  <c r="I162" i="1"/>
  <c r="G4" i="2" s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F10" i="2" s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G9" i="2" s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J2" i="1"/>
  <c r="I2" i="1"/>
  <c r="H2" i="1"/>
  <c r="G2" i="2"/>
  <c r="F5" i="2"/>
  <c r="F6" i="2"/>
  <c r="F9" i="2"/>
  <c r="F3" i="2"/>
  <c r="G3" i="2"/>
  <c r="H3" i="2"/>
  <c r="H4" i="2"/>
  <c r="G5" i="2"/>
  <c r="H5" i="2"/>
  <c r="G6" i="2"/>
  <c r="H6" i="2"/>
  <c r="G7" i="2"/>
  <c r="H7" i="2"/>
  <c r="F8" i="2"/>
  <c r="G8" i="2"/>
  <c r="H8" i="2"/>
  <c r="H9" i="2"/>
  <c r="G10" i="2"/>
  <c r="H10" i="2"/>
  <c r="H2" i="2"/>
  <c r="F2" i="2"/>
  <c r="D2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D3" i="2"/>
  <c r="D4" i="2"/>
  <c r="C3" i="2"/>
  <c r="C4" i="2"/>
  <c r="C2" i="2"/>
  <c r="B3" i="2"/>
  <c r="B4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E19294-7B9D-E14A-9063-30F0F59513FD}" name="advancedMultiLogReg" type="6" refreshedVersion="8" background="1" saveData="1">
    <textPr sourceFile="/Users/cameronpoppen/Downloads/advancedMultiLogRe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<sst xmlns="http://schemas.openxmlformats.org/spreadsheetml/2006/main" count="342" uniqueCount="333">
  <si>
    <t>BATTER_ID</t>
  </si>
  <si>
    <t>PLAYER_NAME</t>
  </si>
  <si>
    <t>GAME_YEAR</t>
  </si>
  <si>
    <t>PITCH_TYPE_FB</t>
  </si>
  <si>
    <t>PITCH_TYPE_BB</t>
  </si>
  <si>
    <t>PITCH_TYPE_OS</t>
  </si>
  <si>
    <t>Peralta, David</t>
  </si>
  <si>
    <t>Blackmon, Charlie</t>
  </si>
  <si>
    <t>Solano, Donovan</t>
  </si>
  <si>
    <t>McCutchen, Andrew</t>
  </si>
  <si>
    <t>Turner, Justin</t>
  </si>
  <si>
    <t>Santana, Carlos</t>
  </si>
  <si>
    <t>Rojas, Miguel</t>
  </si>
  <si>
    <t>Pham, Tommy</t>
  </si>
  <si>
    <t>Martinez, J.D.</t>
  </si>
  <si>
    <t>Goldschmidt, Paul</t>
  </si>
  <si>
    <t>Altuve, Jose</t>
  </si>
  <si>
    <t>Marte, Starling</t>
  </si>
  <si>
    <t>d'Arnaud, Travis</t>
  </si>
  <si>
    <t>Freeman, Freddie</t>
  </si>
  <si>
    <t>Heyward, Jason</t>
  </si>
  <si>
    <t>Rizzo, Anthony</t>
  </si>
  <si>
    <t>Stanton, Giancarlo</t>
  </si>
  <si>
    <t>Perez, Salvador</t>
  </si>
  <si>
    <t>Ozuna, Marcell</t>
  </si>
  <si>
    <t>Grossman, Robbie</t>
  </si>
  <si>
    <t>Higashioka, Kyle</t>
  </si>
  <si>
    <t>Semien, Marcus</t>
  </si>
  <si>
    <t>Springer, George</t>
  </si>
  <si>
    <t>V√°zquez, Christian</t>
  </si>
  <si>
    <t>Vargas, Ildemaro</t>
  </si>
  <si>
    <t>Grichuk, Randal</t>
  </si>
  <si>
    <t>Harper, Bryce</t>
  </si>
  <si>
    <t>D√≠az, Elias</t>
  </si>
  <si>
    <t>Su√°rez, Eugenio</t>
  </si>
  <si>
    <t>Urshela, Gio</t>
  </si>
  <si>
    <t>Arenado, Nolan</t>
  </si>
  <si>
    <t>Haniger, Mitch</t>
  </si>
  <si>
    <t>Hern√°ndez, Enrique</t>
  </si>
  <si>
    <t>Muncy, Max</t>
  </si>
  <si>
    <t>Singleton, Jon</t>
  </si>
  <si>
    <t>Taylor, Michael A.</t>
  </si>
  <si>
    <t>Walker, Christian</t>
  </si>
  <si>
    <t>Yastrzemski, Mike</t>
  </si>
  <si>
    <t>Contreras, Willson</t>
  </si>
  <si>
    <t>Iglesias, Jose</t>
  </si>
  <si>
    <t>Canha, Mark</t>
  </si>
  <si>
    <t>Castellanos, Nick</t>
  </si>
  <si>
    <t>Drury, Brandon</t>
  </si>
  <si>
    <t>Judge, Aaron</t>
  </si>
  <si>
    <t>Machado, Manny</t>
  </si>
  <si>
    <t>Pederson, Joc</t>
  </si>
  <si>
    <t>Realmuto, J.T.</t>
  </si>
  <si>
    <t>Renfroe, Hunter</t>
  </si>
  <si>
    <t>Rosario, Eddie</t>
  </si>
  <si>
    <t>Yelich, Christian</t>
  </si>
  <si>
    <t>Merrifield, Whit</t>
  </si>
  <si>
    <t>Bogaerts, Xander</t>
  </si>
  <si>
    <t>Polanco, Jorge</t>
  </si>
  <si>
    <t>Duvall, Adam</t>
  </si>
  <si>
    <t>Kiermaier, Kevin</t>
  </si>
  <si>
    <t>Profar, Jurickson</t>
  </si>
  <si>
    <t>B√°ez, Javier</t>
  </si>
  <si>
    <t>Cave, Jake</t>
  </si>
  <si>
    <t>Lindor, Francisco</t>
  </si>
  <si>
    <t>S√°nchez, Gary</t>
  </si>
  <si>
    <t>Kepler, Max</t>
  </si>
  <si>
    <t>Candelario, Jeimer</t>
  </si>
  <si>
    <t>Ur√≠as, Ram√≥n</t>
  </si>
  <si>
    <t>Bell, Josh</t>
  </si>
  <si>
    <t>Betts, Mookie</t>
  </si>
  <si>
    <t>Caratini, Victor</t>
  </si>
  <si>
    <t>Arcia, Orlando</t>
  </si>
  <si>
    <t>Hern√°ndez, Teoscar</t>
  </si>
  <si>
    <t>Marte, Ketel</t>
  </si>
  <si>
    <t>Nimmo, Brandon</t>
  </si>
  <si>
    <t>Turner, Trea</t>
  </si>
  <si>
    <t>Pillar, Kevin</t>
  </si>
  <si>
    <t>Stallings, Jacob</t>
  </si>
  <si>
    <t>Ram√≠rez, Jos√©</t>
  </si>
  <si>
    <t>Bregman, Alex</t>
  </si>
  <si>
    <t>Gallo, Joey</t>
  </si>
  <si>
    <t>Kelly, Carson</t>
  </si>
  <si>
    <t>Seager, Corey</t>
  </si>
  <si>
    <t>Winker, Jesse</t>
  </si>
  <si>
    <t>Refsnyder, Rob</t>
  </si>
  <si>
    <t>Meneses, Joey</t>
  </si>
  <si>
    <t>Andujar, Miguel</t>
  </si>
  <si>
    <t>Swanson, Dansby</t>
  </si>
  <si>
    <t>Newman, Kevin</t>
  </si>
  <si>
    <t>Taylor, Chris</t>
  </si>
  <si>
    <t>Correa, Carlos</t>
  </si>
  <si>
    <t>Taylor, Tyrone</t>
  </si>
  <si>
    <t>Buxton, Byron</t>
  </si>
  <si>
    <t>Ward, Taylor</t>
  </si>
  <si>
    <t>Olson, Matt</t>
  </si>
  <si>
    <t>Margot, Manuel</t>
  </si>
  <si>
    <t>Santander, Anthony</t>
  </si>
  <si>
    <t>Alonso, Pete</t>
  </si>
  <si>
    <t>Conforto, Michael</t>
  </si>
  <si>
    <t>Frazier, Adam</t>
  </si>
  <si>
    <t>Gordon, Nick</t>
  </si>
  <si>
    <t>Soler, Jorge</t>
  </si>
  <si>
    <t>Sosa, Edmundo</t>
  </si>
  <si>
    <t>Cronenworth, Jake</t>
  </si>
  <si>
    <t>Bauers, Jake</t>
  </si>
  <si>
    <t>Bellinger, Cody</t>
  </si>
  <si>
    <t>Crawford, J.P.</t>
  </si>
  <si>
    <t>Fraley, Jake</t>
  </si>
  <si>
    <t>Garver, Mitch</t>
  </si>
  <si>
    <t>Heim, Jonah</t>
  </si>
  <si>
    <t>McMahon, Ryan</t>
  </si>
  <si>
    <t>O'Neill, Tyler</t>
  </si>
  <si>
    <t>Smith, Dominic</t>
  </si>
  <si>
    <t>Tellez, Rowdy</t>
  </si>
  <si>
    <t>Siri, Jose</t>
  </si>
  <si>
    <t>Rosario, Amed</t>
  </si>
  <si>
    <t>Adames, Willy</t>
  </si>
  <si>
    <t>Estrada, Thairo</t>
  </si>
  <si>
    <t>Benintendi, Andrew</t>
  </si>
  <si>
    <t>Dub√≥n, Mauricio</t>
  </si>
  <si>
    <t>Jansen, Danny</t>
  </si>
  <si>
    <t>Kiner-Falefa, Isiah</t>
  </si>
  <si>
    <t>McNeil, Jeff</t>
  </si>
  <si>
    <t>Tauchman, Mike</t>
  </si>
  <si>
    <t>Albies, Ozzie</t>
  </si>
  <si>
    <t>Robles, Victor</t>
  </si>
  <si>
    <t>Devers, Rafael</t>
  </si>
  <si>
    <t>Naylor, Josh</t>
  </si>
  <si>
    <t>Toro, Abraham</t>
  </si>
  <si>
    <t>Arraez, Luis</t>
  </si>
  <si>
    <t>Jim√©nez, Eloy</t>
  </si>
  <si>
    <t>Torres, Gleyber</t>
  </si>
  <si>
    <t>Castro, Willi</t>
  </si>
  <si>
    <t>D√≠az, Yandy</t>
  </si>
  <si>
    <t>De La Cruz, Bryan</t>
  </si>
  <si>
    <t>Rengifo, Luis</t>
  </si>
  <si>
    <t>Chapman, Matt</t>
  </si>
  <si>
    <t>Hoskins, Rhys</t>
  </si>
  <si>
    <t>Joe, Connor</t>
  </si>
  <si>
    <t>McKinstry, Zach</t>
  </si>
  <si>
    <t>Mullins, Cedric</t>
  </si>
  <si>
    <t>O'Hearn, Ryan</t>
  </si>
  <si>
    <t>Rivera, Emmanuel</t>
  </si>
  <si>
    <t>Schwarber, Kyle</t>
  </si>
  <si>
    <t>Thomas, Lane</t>
  </si>
  <si>
    <t>Verdugo, Alex</t>
  </si>
  <si>
    <t>Wong, Connor</t>
  </si>
  <si>
    <t>DeJong, Paul</t>
  </si>
  <si>
    <t>Laureano, Ram√≥n</t>
  </si>
  <si>
    <t>Sheets, Gavin</t>
  </si>
  <si>
    <t>Ohtani, Shohei</t>
  </si>
  <si>
    <t>Bruj√°n, Vidal</t>
  </si>
  <si>
    <t>Ruiz, Keibert</t>
  </si>
  <si>
    <t>S√°nchez, Jes√∫s</t>
  </si>
  <si>
    <t>Contreras, William</t>
  </si>
  <si>
    <t>Varsho, Daulton</t>
  </si>
  <si>
    <t>Perkins, Blake</t>
  </si>
  <si>
    <t>Nootbaar, Lars</t>
  </si>
  <si>
    <t>Nevin, Tyler</t>
  </si>
  <si>
    <t>Hoerner, Nico</t>
  </si>
  <si>
    <t>Riley, Austin</t>
  </si>
  <si>
    <t>Larnach, Trevor</t>
  </si>
  <si>
    <t>Mountcastle, Ryan</t>
  </si>
  <si>
    <t>Hayes, Ke'Bryan</t>
  </si>
  <si>
    <t>Tucker, Kyle</t>
  </si>
  <si>
    <t>India, Jonathan</t>
  </si>
  <si>
    <t>Bart, Joey</t>
  </si>
  <si>
    <t>Raleigh, Cal</t>
  </si>
  <si>
    <t>Fortes, Nick</t>
  </si>
  <si>
    <t>Vierling, Matt</t>
  </si>
  <si>
    <t>Stephenson, Tyler</t>
  </si>
  <si>
    <t>Rodgers, Brendan</t>
  </si>
  <si>
    <t>Lowe, Nathaniel</t>
  </si>
  <si>
    <t>Happ, Ian</t>
  </si>
  <si>
    <t>France, Ty</t>
  </si>
  <si>
    <t>Lowe, Brandon</t>
  </si>
  <si>
    <t>Bader, Harrison</t>
  </si>
  <si>
    <t>Moore, Dylan</t>
  </si>
  <si>
    <t>Isbel, Kyle</t>
  </si>
  <si>
    <t>Bohm, Alec</t>
  </si>
  <si>
    <t>Wade Jr., LaMonte</t>
  </si>
  <si>
    <t>Brown, Seth</t>
  </si>
  <si>
    <t>McCarthy, Jake</t>
  </si>
  <si>
    <t>Pe√±a, Jeremy</t>
  </si>
  <si>
    <t>Tatis Jr., Fernando</t>
  </si>
  <si>
    <t>Guerrero Jr., Vladimir</t>
  </si>
  <si>
    <t>Soto, Juan</t>
  </si>
  <si>
    <t>Taveras, Leody</t>
  </si>
  <si>
    <t>Amaya, Miguel</t>
  </si>
  <si>
    <t>Cabrera, Oswaldo</t>
  </si>
  <si>
    <t>Cruz, Oneil</t>
  </si>
  <si>
    <t>Chisholm Jr., Jazz</t>
  </si>
  <si>
    <t>Gim√©nez, Andr√©s</t>
  </si>
  <si>
    <t>Fermin, Freddy</t>
  </si>
  <si>
    <t>Jones, Nolan</t>
  </si>
  <si>
    <t>Lowe, Josh</t>
  </si>
  <si>
    <t>Fitzgerald, Tyler</t>
  </si>
  <si>
    <t>Hamilton, David</t>
  </si>
  <si>
    <t>Lux, Gavin</t>
  </si>
  <si>
    <t>Moniak, Mickey</t>
  </si>
  <si>
    <t>Rortvedt, Ben</t>
  </si>
  <si>
    <t>Adell, Jo</t>
  </si>
  <si>
    <t>Benson, Will</t>
  </si>
  <si>
    <t>Bichette, Bo</t>
  </si>
  <si>
    <t>Carlson, Dylan</t>
  </si>
  <si>
    <t>Naylor, Bo</t>
  </si>
  <si>
    <t>Julien, Edouard</t>
  </si>
  <si>
    <t>Morel, Christopher</t>
  </si>
  <si>
    <t>Garc√≠a, Adolis</t>
  </si>
  <si>
    <t>Gurriel Jr., Lourdes</t>
  </si>
  <si>
    <t>Rooker, Brent</t>
  </si>
  <si>
    <t>Arozarena, Randy</t>
  </si>
  <si>
    <t>Rogers, Jake</t>
  </si>
  <si>
    <t>Bleday, JJ</t>
  </si>
  <si>
    <t>Steer, Spencer</t>
  </si>
  <si>
    <t>Reynolds, Bryan</t>
  </si>
  <si>
    <t>Vientos, Mark</t>
  </si>
  <si>
    <t>Lewis, Royce</t>
  </si>
  <si>
    <t>Turang, Brice</t>
  </si>
  <si>
    <t>Rutschman, Adley</t>
  </si>
  <si>
    <t>Rojas, Josh</t>
  </si>
  <si>
    <t>Melendez, MJ</t>
  </si>
  <si>
    <t>Marsh, Brandon</t>
  </si>
  <si>
    <t>Langeliers, Shea</t>
  </si>
  <si>
    <t>Campusano, Luis</t>
  </si>
  <si>
    <t>Murphy, Sean</t>
  </si>
  <si>
    <t>Senzel, Nick</t>
  </si>
  <si>
    <t>Wells, Austin</t>
  </si>
  <si>
    <t>Smith, Will</t>
  </si>
  <si>
    <t>Suwinski, Jack</t>
  </si>
  <si>
    <t>Espinal, Santiago</t>
  </si>
  <si>
    <t>Miranda, Jose</t>
  </si>
  <si>
    <t>Gorman, Nolan</t>
  </si>
  <si>
    <t>Edwards, Xavier</t>
  </si>
  <si>
    <t>Burger, Jake</t>
  </si>
  <si>
    <t>Smith, Josh</t>
  </si>
  <si>
    <t>Triolo, Jared</t>
  </si>
  <si>
    <t>Toglia, Michael</t>
  </si>
  <si>
    <t>Lopez, Nicky</t>
  </si>
  <si>
    <t>Raley, Luke</t>
  </si>
  <si>
    <t>Wallner, Matt</t>
  </si>
  <si>
    <t>Alvarez, Yordan</t>
  </si>
  <si>
    <t>Paredes, Isaac</t>
  </si>
  <si>
    <t>Walls, Taylor</t>
  </si>
  <si>
    <t>Friedl, TJ</t>
  </si>
  <si>
    <t>Herrera, Iv√°n</t>
  </si>
  <si>
    <t>Ramos, Heliot</t>
  </si>
  <si>
    <t>Garc√≠a Jr., Luis</t>
  </si>
  <si>
    <t>Freeman, Tyler</t>
  </si>
  <si>
    <t>Butler, Lawrence</t>
  </si>
  <si>
    <t>Harris II, Michael</t>
  </si>
  <si>
    <t>Bailey, Patrick</t>
  </si>
  <si>
    <t>Siani, Michael</t>
  </si>
  <si>
    <t>Kelenic, Jarred</t>
  </si>
  <si>
    <t>Kirk, Alejandro</t>
  </si>
  <si>
    <t>Moreno, Gabriel</t>
  </si>
  <si>
    <t>Garcia, Maikel</t>
  </si>
  <si>
    <t>Lopez, Otto</t>
  </si>
  <si>
    <t>Perdomo, Geraldo</t>
  </si>
  <si>
    <t>Sosa, Lenyn</t>
  </si>
  <si>
    <t>Diaz, Yainer</t>
  </si>
  <si>
    <t>Robert Jr., Luis</t>
  </si>
  <si>
    <t>Kim, Ha-Seong</t>
  </si>
  <si>
    <t>Suzuki, Seiya</t>
  </si>
  <si>
    <t>Westburg, Jordan</t>
  </si>
  <si>
    <t>DeLuca, Jonny</t>
  </si>
  <si>
    <t>Clement, Ernie</t>
  </si>
  <si>
    <t>Burleson, Alec</t>
  </si>
  <si>
    <t>Caballero, Jos√©</t>
  </si>
  <si>
    <t>Meyers, Jake</t>
  </si>
  <si>
    <t>McCormick, Chas</t>
  </si>
  <si>
    <t>Schneider, Davis</t>
  </si>
  <si>
    <t>Rocchio, Brayan</t>
  </si>
  <si>
    <t>Rodr√≠guez, Julio</t>
  </si>
  <si>
    <t>Duran, Ezequiel</t>
  </si>
  <si>
    <t>Abreu, Wilyer</t>
  </si>
  <si>
    <t>Witt Jr., Bobby</t>
  </si>
  <si>
    <t>Meadows, Parker</t>
  </si>
  <si>
    <t>Vargas, Miguel</t>
  </si>
  <si>
    <t>Tovar, Ezequiel</t>
  </si>
  <si>
    <t>Rafaela, Ceddanne</t>
  </si>
  <si>
    <t>Rojas, Johan</t>
  </si>
  <si>
    <t>Torkelson, Spencer</t>
  </si>
  <si>
    <t>Palacios, Richie</t>
  </si>
  <si>
    <t>Kwan, Steven</t>
  </si>
  <si>
    <t>Duran, Jarren</t>
  </si>
  <si>
    <t>Jeffers, Ryan</t>
  </si>
  <si>
    <t>Gelof, Zack</t>
  </si>
  <si>
    <t>Donovan, Brendan</t>
  </si>
  <si>
    <t>Stott, Bryson</t>
  </si>
  <si>
    <t>Bride, Jonah</t>
  </si>
  <si>
    <t>Cowser, Colton</t>
  </si>
  <si>
    <t>O'Hoppe, Logan</t>
  </si>
  <si>
    <t>Carpenter, Kerry</t>
  </si>
  <si>
    <t>Fry, David</t>
  </si>
  <si>
    <t>Alvarez, Francisco</t>
  </si>
  <si>
    <t>De La Cruz, Elly</t>
  </si>
  <si>
    <t>Abrams, CJ</t>
  </si>
  <si>
    <t>Greene, Riley</t>
  </si>
  <si>
    <t>Carroll, Corbin</t>
  </si>
  <si>
    <t>Henderson, Gunnar</t>
  </si>
  <si>
    <t>Volpe, Anthony</t>
  </si>
  <si>
    <t>Vaughn, Andrew</t>
  </si>
  <si>
    <t>Busch, Michael</t>
  </si>
  <si>
    <t>Frelick, Sal</t>
  </si>
  <si>
    <t>Pasquantino, Vinnie</t>
  </si>
  <si>
    <t>Doyle, Brenton</t>
  </si>
  <si>
    <t>Lee, Korey</t>
  </si>
  <si>
    <t>Massey, Michael</t>
  </si>
  <si>
    <t>Brennan, Will</t>
  </si>
  <si>
    <t>Neto, Zach</t>
  </si>
  <si>
    <t>Ortiz, Joey</t>
  </si>
  <si>
    <t>Horwitz, Spencer</t>
  </si>
  <si>
    <t>Winn, Masyn</t>
  </si>
  <si>
    <t>Crow-Armstrong, Pete</t>
  </si>
  <si>
    <t>Gonzales, Nick</t>
  </si>
  <si>
    <t>Schanuel, Nolan</t>
  </si>
  <si>
    <t>Young, Jacob</t>
  </si>
  <si>
    <t>Yoshida, Masataka</t>
  </si>
  <si>
    <t>Player</t>
  </si>
  <si>
    <t>Fastball</t>
  </si>
  <si>
    <t>Breaking Ball</t>
  </si>
  <si>
    <t>Off-Speed</t>
  </si>
  <si>
    <t>Notes</t>
  </si>
  <si>
    <t>FB Notes</t>
  </si>
  <si>
    <t>BB Notes</t>
  </si>
  <si>
    <t>OS Notes</t>
  </si>
  <si>
    <t>Lower Limit</t>
  </si>
  <si>
    <t>Upper Limit</t>
  </si>
  <si>
    <t>Average Upper and Lower Limit (1 SD)</t>
  </si>
  <si>
    <t>Median</t>
  </si>
  <si>
    <t>In the highlighted area, you can change or remove the players to better visualize the data. The top row is for the pie chart, and first 3 rows are for the bar graph, and all 9 is for the 9 player comparison. To edit the players, you can click on one of the highlighted boxes and either delete the player or start typing in the name of a player.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</si>
</sst>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3 Player</a:t>
            </a:r>
            <a:r>
              <a:rPr lang="en-US" sz="1600" baseline="0"/>
              <a:t> Comparison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De La Cruz, Elly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Comparison!$B$1:$D$1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Off-Speed</c:v>
                </c:pt>
              </c:strCache>
            </c:strRef>
          </c:cat>
          <c:val>
            <c:numRef>
              <c:f>Comparison!$B$2:$D$2</c:f>
              <c:numCache>
                <c:formatCode>0.00%</c:formatCode>
                <c:ptCount val="3"/>
                <c:pt idx="0">
                  <c:v>0.5595</c:v>
                </c:pt>
                <c:pt idx="1">
                  <c:v>0.29949999999999999</c:v>
                </c:pt>
                <c:pt idx="2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B-C44C-93BB-CF391D66FF81}"/>
            </c:ext>
          </c:extLst>
        </c:ser>
        <c:ser>
          <c:idx val="1"/>
          <c:order val="1"/>
          <c:tx>
            <c:strRef>
              <c:f>Comparison!$A$3</c:f>
              <c:strCache>
                <c:ptCount val="1"/>
                <c:pt idx="0">
                  <c:v>Stephenson, Tyler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Comparison!$B$1:$D$1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Off-Speed</c:v>
                </c:pt>
              </c:strCache>
            </c:strRef>
          </c:cat>
          <c:val>
            <c:numRef>
              <c:f>Comparison!$B$3:$D$3</c:f>
              <c:numCache>
                <c:formatCode>0.00%</c:formatCode>
                <c:ptCount val="3"/>
                <c:pt idx="0">
                  <c:v>0.56189999999999996</c:v>
                </c:pt>
                <c:pt idx="1">
                  <c:v>0.3337</c:v>
                </c:pt>
                <c:pt idx="2">
                  <c:v>0.10440000000000001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C44C-93BB-CF391D66FF81}"/>
            </c:ext>
          </c:extLst>
        </c:ser>
        <c:ser>
          <c:idx val="2"/>
          <c:order val="2"/>
          <c:tx>
            <c:strRef>
              <c:f>Comparison!$A$4</c:f>
              <c:strCache>
                <c:ptCount val="1"/>
                <c:pt idx="0">
                  <c:v>India, Jonathan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Comparison!$B$1:$D$1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Off-Speed</c:v>
                </c:pt>
              </c:strCache>
            </c:strRef>
          </c:cat>
          <c:val>
            <c:numRef>
              <c:f>Comparison!$B$4:$D$4</c:f>
              <c:numCache>
                <c:formatCode>0.00%</c:formatCode>
                <c:ptCount val="3"/>
                <c:pt idx="0">
                  <c:v>0.56340000000000001</c:v>
                </c:pt>
                <c:pt idx="1">
                  <c:v>0.33069999999999999</c:v>
                </c:pt>
                <c:pt idx="2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B-C44C-93BB-CF391D66F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4274511"/>
        <c:axId val="1854222831"/>
      </c:barChart>
      <c:catAx>
        <c:axId val="185427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22831"/>
        <c:crosses val="autoZero"/>
        <c:auto val="1"/>
        <c:lblAlgn val="ctr"/>
        <c:lblOffset val="100"/>
        <c:noMultiLvlLbl val="0"/>
      </c:catAx>
      <c:valAx>
        <c:axId val="18542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7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Comparison!$A$2</c:f>
              <c:strCache>
                <c:ptCount val="1"/>
                <c:pt idx="0">
                  <c:v>De La Cruz, Elly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9C0-D24A-867C-A56A59C8ED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9C0-D24A-867C-A56A59C8ED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9C0-D24A-867C-A56A59C8ED5E}"/>
              </c:ext>
            </c:extLst>
          </c:dPt>
          <c:cat>
            <c:strRef>
              <c:f>Comparison!$B$1:$D$1</c:f>
              <c:strCache>
                <c:ptCount val="3"/>
                <c:pt idx="0">
                  <c:v>Fastball</c:v>
                </c:pt>
                <c:pt idx="1">
                  <c:v>Breaking Ball</c:v>
                </c:pt>
                <c:pt idx="2">
                  <c:v>Off-Speed</c:v>
                </c:pt>
              </c:strCache>
            </c:strRef>
          </c:cat>
          <c:val>
            <c:numRef>
              <c:f>Comparison!$B$2:$D$2</c:f>
              <c:numCache>
                <c:formatCode>0.00%</c:formatCode>
                <c:ptCount val="3"/>
                <c:pt idx="0">
                  <c:v>0.5595</c:v>
                </c:pt>
                <c:pt idx="1">
                  <c:v>0.29949999999999999</c:v>
                </c:pt>
                <c:pt idx="2">
                  <c:v>0.14099999999999999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4-9741-9F73-15125B44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9 Players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Fastball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Comparison!$A$2:$A$10</c:f>
              <c:strCache>
                <c:ptCount val="9"/>
                <c:pt idx="0">
                  <c:v>De La Cruz, Elly</c:v>
                </c:pt>
                <c:pt idx="1">
                  <c:v>Stephenson, Tyler</c:v>
                </c:pt>
                <c:pt idx="2">
                  <c:v>India, Jonathan</c:v>
                </c:pt>
                <c:pt idx="3">
                  <c:v>Steer, Spencer</c:v>
                </c:pt>
                <c:pt idx="4">
                  <c:v>Friedl, TJ</c:v>
                </c:pt>
                <c:pt idx="5">
                  <c:v>Fraley, Jake</c:v>
                </c:pt>
                <c:pt idx="6">
                  <c:v>Candelario, Jeimer</c:v>
                </c:pt>
                <c:pt idx="7">
                  <c:v>Espinal, Santiago</c:v>
                </c:pt>
                <c:pt idx="8">
                  <c:v>Benson, Will</c:v>
                </c:pt>
              </c:strCache>
            </c:strRef>
          </c:cat>
          <c:val>
            <c:numRef>
              <c:f>Comparison!$B$2:$B$10</c:f>
              <c:numCache>
                <c:formatCode>0.00%</c:formatCode>
                <c:ptCount val="9"/>
                <c:pt idx="0">
                  <c:v>0.5595</c:v>
                </c:pt>
                <c:pt idx="1">
                  <c:v>0.56189999999999996</c:v>
                </c:pt>
                <c:pt idx="2">
                  <c:v>0.56340000000000001</c:v>
                </c:pt>
                <c:pt idx="3">
                  <c:v>0.56769999999999998</c:v>
                </c:pt>
                <c:pt idx="4">
                  <c:v>0.56310000000000004</c:v>
                </c:pt>
                <c:pt idx="5">
                  <c:v>0.56499999999999995</c:v>
                </c:pt>
                <c:pt idx="6">
                  <c:v>0.56579999999999997</c:v>
                </c:pt>
                <c:pt idx="7">
                  <c:v>0.5696</c:v>
                </c:pt>
                <c:pt idx="8">
                  <c:v>0.56200000000000006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1-834B-A06D-35954CFE38BA}"/>
            </c:ext>
          </c:extLst>
        </c:ser>
        <c:ser>
          <c:idx val="1"/>
          <c:order val="1"/>
          <c:tx>
            <c:strRef>
              <c:f>Comparison!$C$1</c:f>
              <c:strCache>
                <c:ptCount val="1"/>
                <c:pt idx="0">
                  <c:v>Breaking Ball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Comparison!$A$2:$A$10</c:f>
              <c:strCache>
                <c:ptCount val="9"/>
                <c:pt idx="0">
                  <c:v>De La Cruz, Elly</c:v>
                </c:pt>
                <c:pt idx="1">
                  <c:v>Stephenson, Tyler</c:v>
                </c:pt>
                <c:pt idx="2">
                  <c:v>India, Jonathan</c:v>
                </c:pt>
                <c:pt idx="3">
                  <c:v>Steer, Spencer</c:v>
                </c:pt>
                <c:pt idx="4">
                  <c:v>Friedl, TJ</c:v>
                </c:pt>
                <c:pt idx="5">
                  <c:v>Fraley, Jake</c:v>
                </c:pt>
                <c:pt idx="6">
                  <c:v>Candelario, Jeimer</c:v>
                </c:pt>
                <c:pt idx="7">
                  <c:v>Espinal, Santiago</c:v>
                </c:pt>
                <c:pt idx="8">
                  <c:v>Benson, Will</c:v>
                </c:pt>
              </c:strCache>
            </c:strRef>
          </c:cat>
          <c:val>
            <c:numRef>
              <c:f>Comparison!$C$2:$C$10</c:f>
              <c:numCache>
                <c:formatCode>0.00%</c:formatCode>
                <c:ptCount val="9"/>
                <c:pt idx="0">
                  <c:v>0.29949999999999999</c:v>
                </c:pt>
                <c:pt idx="1">
                  <c:v>0.3337</c:v>
                </c:pt>
                <c:pt idx="2">
                  <c:v>0.33069999999999999</c:v>
                </c:pt>
                <c:pt idx="3">
                  <c:v>0.30740000000000001</c:v>
                </c:pt>
                <c:pt idx="4">
                  <c:v>0.28149999999999997</c:v>
                </c:pt>
                <c:pt idx="5">
                  <c:v>0.28050000000000003</c:v>
                </c:pt>
                <c:pt idx="6">
                  <c:v>0.29275000000000001</c:v>
                </c:pt>
                <c:pt idx="7">
                  <c:v>0.3075</c:v>
                </c:pt>
                <c:pt idx="8">
                  <c:v>0.28339999999999999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1-834B-A06D-35954CFE38BA}"/>
            </c:ext>
          </c:extLst>
        </c:ser>
        <c:ser>
          <c:idx val="2"/>
          <c:order val="2"/>
          <c:tx>
            <c:strRef>
              <c:f>Comparison!$D$1</c:f>
              <c:strCache>
                <c:ptCount val="1"/>
                <c:pt idx="0">
                  <c:v>Off-Speed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Comparison!$A$2:$A$10</c:f>
              <c:strCache>
                <c:ptCount val="9"/>
                <c:pt idx="0">
                  <c:v>De La Cruz, Elly</c:v>
                </c:pt>
                <c:pt idx="1">
                  <c:v>Stephenson, Tyler</c:v>
                </c:pt>
                <c:pt idx="2">
                  <c:v>India, Jonathan</c:v>
                </c:pt>
                <c:pt idx="3">
                  <c:v>Steer, Spencer</c:v>
                </c:pt>
                <c:pt idx="4">
                  <c:v>Friedl, TJ</c:v>
                </c:pt>
                <c:pt idx="5">
                  <c:v>Fraley, Jake</c:v>
                </c:pt>
                <c:pt idx="6">
                  <c:v>Candelario, Jeimer</c:v>
                </c:pt>
                <c:pt idx="7">
                  <c:v>Espinal, Santiago</c:v>
                </c:pt>
                <c:pt idx="8">
                  <c:v>Benson, Will</c:v>
                </c:pt>
              </c:strCache>
            </c:strRef>
          </c:cat>
          <c:val>
            <c:numRef>
              <c:f>Comparison!$D$2:$D$10</c:f>
              <c:numCache>
                <c:formatCode>0.00%</c:formatCode>
                <c:ptCount val="9"/>
                <c:pt idx="0">
                  <c:v>0.14099999999999999</c:v>
                </c:pt>
                <c:pt idx="1">
                  <c:v>0.10440000000000001</c:v>
                </c:pt>
                <c:pt idx="2">
                  <c:v>0.106</c:v>
                </c:pt>
                <c:pt idx="3">
                  <c:v>0.12479999999999999</c:v>
                </c:pt>
                <c:pt idx="4">
                  <c:v>0.15540000000000001</c:v>
                </c:pt>
                <c:pt idx="5">
                  <c:v>0.1545</c:v>
                </c:pt>
                <c:pt idx="6">
                  <c:v>0.14149999999999999</c:v>
                </c:pt>
                <c:pt idx="7">
                  <c:v>0.1229</c:v>
                </c:pt>
                <c:pt idx="8">
                  <c:v>0.15459999999999999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1-834B-A06D-35954CFE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9683184"/>
        <c:axId val="2119779759"/>
      </c:barChart>
      <c:catAx>
        <c:axId val="1339683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79759"/>
        <c:crosses val="autoZero"/>
        <c:auto val="1"/>
        <c:lblAlgn val="ctr"/>
        <c:lblOffset val="100"/>
        <c:noMultiLvlLbl val="0"/>
      </c:catAx>
      <c:valAx>
        <c:axId val="211977975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8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0</xdr:row>
      <xdr:rowOff>0</xdr:rowOff>
    </xdr:from>
    <xdr:to>
      <xdr:col>19</xdr:col>
      <xdr:colOff>0</xdr:colOff>
      <xdr:row>15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BABDA3-9F40-4FF9-293F-6B0DE4302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0</xdr:row>
      <xdr:rowOff>0</xdr:rowOff>
    </xdr:from>
    <xdr:to>
      <xdr:col>12</xdr:col>
      <xdr:colOff>0</xdr:colOff>
      <xdr:row>15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1F10D1-57F1-6B57-3E52-3CFBB5BD0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15</xdr:row>
      <xdr:rowOff>12700</xdr:rowOff>
    </xdr:from>
    <xdr:to>
      <xdr:col>19</xdr:col>
      <xdr:colOff>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3C5D5-23F6-8145-9FDD-84168F608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vancedMultiLogReg" connectionId="1" xr16:uid="{48BDBCEA-98EE-F148-8309-7893A5E9D8B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8DA54-BB6E-CC49-B2D2-377606F8D760}">
  <dimension ref="A1:J319"/>
  <sheetViews>
    <sheetView tabSelected="1" workbookViewId="0"/>
  </sheetViews>
  <sheetFormatPr baseColWidth="10" defaultRowHeight="16" x14ac:dyDescent="0.2"/>
  <cols>
    <col min="1" max="1" width="9.83203125" bestFit="1" customWidth="1"/>
    <col min="2" max="2" width="19" customWidth="1"/>
    <col min="3" max="3" width="11" bestFit="1" customWidth="1"/>
    <col min="4" max="4" width="13.83203125" bestFit="1" customWidth="1"/>
    <col min="5" max="6" width="14" bestFit="1" customWidth="1"/>
    <col min="7" max="7" width="14" customWidth="1"/>
    <col min="8" max="8" width="13.1640625" bestFit="1" customWidth="1"/>
    <col min="9" max="10" width="13.332031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325</v>
      </c>
      <c r="I1" s="1" t="s">
        <v>326</v>
      </c>
      <c r="J1" s="1" t="s">
        <v>327</v>
      </c>
    </row>
    <row r="2" spans="1:10" x14ac:dyDescent="0.2">
      <c r="A2">
        <v>444482</v>
      </c>
      <c r="B2" t="s">
        <v>6</v>
      </c>
      <c r="C2">
        <v>2024</v>
      </c>
      <c r="D2" s="7">
        <v>0.56020000000000003</v>
      </c>
      <c r="E2" s="7">
        <v>0.28189999999999998</v>
      </c>
      <c r="F2" s="7">
        <v>0.15790000000000001</v>
      </c>
      <c r="G2" s="8"/>
      <c r="H2" t="str">
        <f>IF(OR(D2-AVERAGE($D$2:$D$315)&gt;STDEV($D$2:$D$315)), "Sees more FB", IF(OR(D2-AVERAGE($D$2:$D$315)&lt;-STDEV($D$2:$D$315)), "Sees less FB", "Average FB mix"))</f>
        <v>Average FB mix</v>
      </c>
      <c r="I2" t="str">
        <f>IF(OR(E2-AVERAGE($E$2:$E$315)&gt;STDEV($E$2:$E$315)), "Sees more BB", IF(OR(E2-AVERAGE($E$2:$E$315)&lt;-STDEV($E$2:$E$315)), "Sees less BB", "Average BB mix"))</f>
        <v>Average BB mix</v>
      </c>
      <c r="J2" t="str">
        <f>IF(OR(F2-AVERAGE($F$2:$F$315)&gt;STDEV($F$2:$F$315)), "Sees more OS", IF(OR(F2-AVERAGE($F$2:$F$315)&lt;-STDEV($F$2:$F$315)), "Sees less OS", "Average OS mix"))</f>
        <v>Sees more OS</v>
      </c>
    </row>
    <row r="3" spans="1:10" x14ac:dyDescent="0.2">
      <c r="A3">
        <v>453568</v>
      </c>
      <c r="B3" t="s">
        <v>7</v>
      </c>
      <c r="C3">
        <v>2024</v>
      </c>
      <c r="D3" s="7">
        <v>0.56459999999999999</v>
      </c>
      <c r="E3" s="7">
        <v>0.252</v>
      </c>
      <c r="F3" s="7">
        <v>0.18340000000000001</v>
      </c>
      <c r="G3" s="8"/>
      <c r="H3" t="str">
        <f t="shared" ref="H3:H66" si="0">IF(OR(D3-AVERAGE($D$2:$D$315)&gt;STDEV($D$2:$D$315)), "Sees more FB", IF(OR(D3-AVERAGE($D$2:$D$315)&lt;-STDEV($D$2:$D$315)), "Sees less FB", "Average FB mix"))</f>
        <v>Average FB mix</v>
      </c>
      <c r="I3" t="str">
        <f t="shared" ref="I3:I66" si="1">IF(OR(E3-AVERAGE($E$2:$E$315)&gt;STDEV($E$2:$E$315)), "Sees more BB", IF(OR(E3-AVERAGE($E$2:$E$315)&lt;-STDEV($E$2:$E$315)), "Sees less BB", "Average BB mix"))</f>
        <v>Sees less BB</v>
      </c>
      <c r="J3" t="str">
        <f t="shared" ref="J3:J66" si="2">IF(OR(F3-AVERAGE($F$2:$F$315)&gt;STDEV($F$2:$F$315)), "Sees more OS", IF(OR(F3-AVERAGE($F$2:$F$315)&lt;-STDEV($F$2:$F$315)), "Sees less OS", "Average OS mix"))</f>
        <v>Sees more OS</v>
      </c>
    </row>
    <row r="4" spans="1:10" x14ac:dyDescent="0.2">
      <c r="A4">
        <v>456781</v>
      </c>
      <c r="B4" t="s">
        <v>8</v>
      </c>
      <c r="C4">
        <v>2024</v>
      </c>
      <c r="D4" s="7">
        <v>0.55969999999999998</v>
      </c>
      <c r="E4" s="7">
        <v>0.31219999999999998</v>
      </c>
      <c r="F4" s="7">
        <v>0.12809999999999999</v>
      </c>
      <c r="G4" s="8"/>
      <c r="H4" t="str">
        <f t="shared" si="0"/>
        <v>Average FB mix</v>
      </c>
      <c r="I4" t="str">
        <f t="shared" si="1"/>
        <v>Average BB mix</v>
      </c>
      <c r="J4" t="str">
        <f t="shared" si="2"/>
        <v>Average OS mix</v>
      </c>
    </row>
    <row r="5" spans="1:10" x14ac:dyDescent="0.2">
      <c r="A5">
        <v>457705</v>
      </c>
      <c r="B5" t="s">
        <v>9</v>
      </c>
      <c r="C5">
        <v>2024</v>
      </c>
      <c r="D5" s="7">
        <v>0.57540000000000002</v>
      </c>
      <c r="E5" s="7">
        <v>0.29799999999999999</v>
      </c>
      <c r="F5" s="7">
        <v>0.1265</v>
      </c>
      <c r="G5" s="8"/>
      <c r="H5" t="str">
        <f t="shared" si="0"/>
        <v>Sees more FB</v>
      </c>
      <c r="I5" t="str">
        <f t="shared" si="1"/>
        <v>Average BB mix</v>
      </c>
      <c r="J5" t="str">
        <f t="shared" si="2"/>
        <v>Average OS mix</v>
      </c>
    </row>
    <row r="6" spans="1:10" x14ac:dyDescent="0.2">
      <c r="A6">
        <v>457759</v>
      </c>
      <c r="B6" t="s">
        <v>10</v>
      </c>
      <c r="C6">
        <v>2024</v>
      </c>
      <c r="D6" s="7">
        <v>0.56310000000000004</v>
      </c>
      <c r="E6" s="7">
        <v>0.32879999999999998</v>
      </c>
      <c r="F6" s="7">
        <v>0.1081</v>
      </c>
      <c r="G6" s="8"/>
      <c r="H6" t="str">
        <f t="shared" si="0"/>
        <v>Average FB mix</v>
      </c>
      <c r="I6" t="str">
        <f t="shared" si="1"/>
        <v>Average BB mix</v>
      </c>
      <c r="J6" t="str">
        <f t="shared" si="2"/>
        <v>Sees less OS</v>
      </c>
    </row>
    <row r="7" spans="1:10" x14ac:dyDescent="0.2">
      <c r="A7">
        <v>467793</v>
      </c>
      <c r="B7" t="s">
        <v>11</v>
      </c>
      <c r="C7">
        <v>2024</v>
      </c>
      <c r="D7" s="7">
        <v>0.57425000000000004</v>
      </c>
      <c r="E7" s="7">
        <v>0.28444999999999998</v>
      </c>
      <c r="F7" s="7">
        <v>0.14135</v>
      </c>
      <c r="G7" s="8"/>
      <c r="H7" t="str">
        <f t="shared" si="0"/>
        <v>Sees more FB</v>
      </c>
      <c r="I7" t="str">
        <f t="shared" si="1"/>
        <v>Average BB mix</v>
      </c>
      <c r="J7" t="str">
        <f t="shared" si="2"/>
        <v>Average OS mix</v>
      </c>
    </row>
    <row r="8" spans="1:10" x14ac:dyDescent="0.2">
      <c r="A8">
        <v>500743</v>
      </c>
      <c r="B8" t="s">
        <v>12</v>
      </c>
      <c r="C8">
        <v>2024</v>
      </c>
      <c r="D8" s="7">
        <v>0.5605</v>
      </c>
      <c r="E8" s="7">
        <v>0.33350000000000002</v>
      </c>
      <c r="F8" s="7">
        <v>0.106</v>
      </c>
      <c r="G8" s="8"/>
      <c r="H8" t="str">
        <f t="shared" si="0"/>
        <v>Average FB mix</v>
      </c>
      <c r="I8" t="str">
        <f t="shared" si="1"/>
        <v>Sees more BB</v>
      </c>
      <c r="J8" t="str">
        <f t="shared" si="2"/>
        <v>Sees less OS</v>
      </c>
    </row>
    <row r="9" spans="1:10" x14ac:dyDescent="0.2">
      <c r="A9">
        <v>502054</v>
      </c>
      <c r="B9" t="s">
        <v>13</v>
      </c>
      <c r="C9">
        <v>2024</v>
      </c>
      <c r="D9" s="7">
        <v>0.57210000000000005</v>
      </c>
      <c r="E9" s="7">
        <v>0.30120000000000002</v>
      </c>
      <c r="F9" s="7">
        <v>0.12670000000000001</v>
      </c>
      <c r="G9" s="8"/>
      <c r="H9" t="str">
        <f t="shared" si="0"/>
        <v>Sees more FB</v>
      </c>
      <c r="I9" t="str">
        <f t="shared" si="1"/>
        <v>Average BB mix</v>
      </c>
      <c r="J9" t="str">
        <f t="shared" si="2"/>
        <v>Average OS mix</v>
      </c>
    </row>
    <row r="10" spans="1:10" x14ac:dyDescent="0.2">
      <c r="A10">
        <v>502110</v>
      </c>
      <c r="B10" t="s">
        <v>14</v>
      </c>
      <c r="C10">
        <v>2024</v>
      </c>
      <c r="D10" s="7">
        <v>0.56240000000000001</v>
      </c>
      <c r="E10" s="7">
        <v>0.309</v>
      </c>
      <c r="F10" s="7">
        <v>0.12870000000000001</v>
      </c>
      <c r="G10" s="8"/>
      <c r="H10" t="str">
        <f t="shared" si="0"/>
        <v>Average FB mix</v>
      </c>
      <c r="I10" t="str">
        <f t="shared" si="1"/>
        <v>Average BB mix</v>
      </c>
      <c r="J10" t="str">
        <f t="shared" si="2"/>
        <v>Average OS mix</v>
      </c>
    </row>
    <row r="11" spans="1:10" x14ac:dyDescent="0.2">
      <c r="A11">
        <v>502671</v>
      </c>
      <c r="B11" t="s">
        <v>15</v>
      </c>
      <c r="C11">
        <v>2024</v>
      </c>
      <c r="D11" s="7">
        <v>0.56210000000000004</v>
      </c>
      <c r="E11" s="7">
        <v>0.32969999999999999</v>
      </c>
      <c r="F11" s="7">
        <v>0.1082</v>
      </c>
      <c r="G11" s="8"/>
      <c r="H11" t="str">
        <f t="shared" si="0"/>
        <v>Average FB mix</v>
      </c>
      <c r="I11" t="str">
        <f t="shared" si="1"/>
        <v>Average BB mix</v>
      </c>
      <c r="J11" t="str">
        <f t="shared" si="2"/>
        <v>Sees less OS</v>
      </c>
    </row>
    <row r="12" spans="1:10" x14ac:dyDescent="0.2">
      <c r="A12">
        <v>514888</v>
      </c>
      <c r="B12" t="s">
        <v>16</v>
      </c>
      <c r="C12">
        <v>2024</v>
      </c>
      <c r="D12" s="7">
        <v>0.56479999999999997</v>
      </c>
      <c r="E12" s="7">
        <v>0.3281</v>
      </c>
      <c r="F12" s="7">
        <v>0.107</v>
      </c>
      <c r="G12" s="8"/>
      <c r="H12" t="str">
        <f t="shared" si="0"/>
        <v>Average FB mix</v>
      </c>
      <c r="I12" t="str">
        <f t="shared" si="1"/>
        <v>Average BB mix</v>
      </c>
      <c r="J12" t="str">
        <f t="shared" si="2"/>
        <v>Sees less OS</v>
      </c>
    </row>
    <row r="13" spans="1:10" x14ac:dyDescent="0.2">
      <c r="A13">
        <v>516782</v>
      </c>
      <c r="B13" t="s">
        <v>17</v>
      </c>
      <c r="C13">
        <v>2024</v>
      </c>
      <c r="D13" s="7">
        <v>0.55530000000000002</v>
      </c>
      <c r="E13" s="7">
        <v>0.33660000000000001</v>
      </c>
      <c r="F13" s="7">
        <v>0.1081</v>
      </c>
      <c r="G13" s="8"/>
      <c r="H13" t="str">
        <f t="shared" si="0"/>
        <v>Average FB mix</v>
      </c>
      <c r="I13" t="str">
        <f t="shared" si="1"/>
        <v>Sees more BB</v>
      </c>
      <c r="J13" t="str">
        <f t="shared" si="2"/>
        <v>Sees less OS</v>
      </c>
    </row>
    <row r="14" spans="1:10" x14ac:dyDescent="0.2">
      <c r="A14">
        <v>518595</v>
      </c>
      <c r="B14" t="s">
        <v>18</v>
      </c>
      <c r="C14">
        <v>2024</v>
      </c>
      <c r="D14" s="7">
        <v>0.55169999999999997</v>
      </c>
      <c r="E14" s="7">
        <v>0.34029999999999999</v>
      </c>
      <c r="F14" s="7">
        <v>0.1079</v>
      </c>
      <c r="G14" s="8"/>
      <c r="H14" t="str">
        <f t="shared" si="0"/>
        <v>Sees less FB</v>
      </c>
      <c r="I14" t="str">
        <f t="shared" si="1"/>
        <v>Sees more BB</v>
      </c>
      <c r="J14" t="str">
        <f t="shared" si="2"/>
        <v>Sees less OS</v>
      </c>
    </row>
    <row r="15" spans="1:10" x14ac:dyDescent="0.2">
      <c r="A15">
        <v>518692</v>
      </c>
      <c r="B15" t="s">
        <v>19</v>
      </c>
      <c r="C15">
        <v>2024</v>
      </c>
      <c r="D15" s="7">
        <v>0.56559999999999999</v>
      </c>
      <c r="E15" s="7">
        <v>0.2767</v>
      </c>
      <c r="F15" s="7">
        <v>0.15759999999999999</v>
      </c>
      <c r="G15" s="8"/>
      <c r="H15" t="str">
        <f t="shared" si="0"/>
        <v>Average FB mix</v>
      </c>
      <c r="I15" t="str">
        <f t="shared" si="1"/>
        <v>Sees less BB</v>
      </c>
      <c r="J15" t="str">
        <f t="shared" si="2"/>
        <v>Sees more OS</v>
      </c>
    </row>
    <row r="16" spans="1:10" x14ac:dyDescent="0.2">
      <c r="A16">
        <v>518792</v>
      </c>
      <c r="B16" t="s">
        <v>20</v>
      </c>
      <c r="C16">
        <v>2024</v>
      </c>
      <c r="D16" s="7">
        <v>0.56469999999999998</v>
      </c>
      <c r="E16" s="7">
        <v>0.27979999999999999</v>
      </c>
      <c r="F16" s="7">
        <v>0.15540000000000001</v>
      </c>
      <c r="G16" s="8"/>
      <c r="H16" t="str">
        <f t="shared" si="0"/>
        <v>Average FB mix</v>
      </c>
      <c r="I16" t="str">
        <f t="shared" si="1"/>
        <v>Sees less BB</v>
      </c>
      <c r="J16" t="str">
        <f t="shared" si="2"/>
        <v>Average OS mix</v>
      </c>
    </row>
    <row r="17" spans="1:10" x14ac:dyDescent="0.2">
      <c r="A17">
        <v>519203</v>
      </c>
      <c r="B17" t="s">
        <v>21</v>
      </c>
      <c r="C17">
        <v>2024</v>
      </c>
      <c r="D17" s="7">
        <v>0.56289999999999996</v>
      </c>
      <c r="E17" s="7">
        <v>0.27960000000000002</v>
      </c>
      <c r="F17" s="7">
        <v>0.1575</v>
      </c>
      <c r="G17" s="8"/>
      <c r="H17" t="str">
        <f t="shared" si="0"/>
        <v>Average FB mix</v>
      </c>
      <c r="I17" t="str">
        <f t="shared" si="1"/>
        <v>Sees less BB</v>
      </c>
      <c r="J17" t="str">
        <f t="shared" si="2"/>
        <v>Sees more OS</v>
      </c>
    </row>
    <row r="18" spans="1:10" x14ac:dyDescent="0.2">
      <c r="A18">
        <v>519317</v>
      </c>
      <c r="B18" t="s">
        <v>22</v>
      </c>
      <c r="C18">
        <v>2024</v>
      </c>
      <c r="D18" s="7">
        <v>0.57430000000000003</v>
      </c>
      <c r="E18" s="7">
        <v>0.29970000000000002</v>
      </c>
      <c r="F18" s="7">
        <v>0.126</v>
      </c>
      <c r="G18" s="8"/>
      <c r="H18" t="str">
        <f t="shared" si="0"/>
        <v>Sees more FB</v>
      </c>
      <c r="I18" t="str">
        <f t="shared" si="1"/>
        <v>Average BB mix</v>
      </c>
      <c r="J18" t="str">
        <f t="shared" si="2"/>
        <v>Average OS mix</v>
      </c>
    </row>
    <row r="19" spans="1:10" x14ac:dyDescent="0.2">
      <c r="A19">
        <v>521692</v>
      </c>
      <c r="B19" t="s">
        <v>23</v>
      </c>
      <c r="C19">
        <v>2024</v>
      </c>
      <c r="D19" s="7">
        <v>0.5524</v>
      </c>
      <c r="E19" s="7">
        <v>0.33939999999999998</v>
      </c>
      <c r="F19" s="7">
        <v>0.1082</v>
      </c>
      <c r="G19" s="8"/>
      <c r="H19" t="str">
        <f t="shared" si="0"/>
        <v>Average FB mix</v>
      </c>
      <c r="I19" t="str">
        <f t="shared" si="1"/>
        <v>Sees more BB</v>
      </c>
      <c r="J19" t="str">
        <f t="shared" si="2"/>
        <v>Sees less OS</v>
      </c>
    </row>
    <row r="20" spans="1:10" x14ac:dyDescent="0.2">
      <c r="A20">
        <v>542303</v>
      </c>
      <c r="B20" t="s">
        <v>24</v>
      </c>
      <c r="C20">
        <v>2024</v>
      </c>
      <c r="D20" s="7">
        <v>0.55779999999999996</v>
      </c>
      <c r="E20" s="7">
        <v>0.33510000000000001</v>
      </c>
      <c r="F20" s="7">
        <v>0.1071</v>
      </c>
      <c r="G20" s="8"/>
      <c r="H20" t="str">
        <f t="shared" si="0"/>
        <v>Average FB mix</v>
      </c>
      <c r="I20" t="str">
        <f t="shared" si="1"/>
        <v>Sees more BB</v>
      </c>
      <c r="J20" t="str">
        <f t="shared" si="2"/>
        <v>Sees less OS</v>
      </c>
    </row>
    <row r="21" spans="1:10" x14ac:dyDescent="0.2">
      <c r="A21">
        <v>543257</v>
      </c>
      <c r="B21" t="s">
        <v>25</v>
      </c>
      <c r="C21">
        <v>2024</v>
      </c>
      <c r="D21" s="7">
        <v>0.57094999999999996</v>
      </c>
      <c r="E21" s="7">
        <v>0.28749999999999998</v>
      </c>
      <c r="F21" s="7">
        <v>0.14155000000000001</v>
      </c>
      <c r="G21" s="8"/>
      <c r="H21" t="str">
        <f t="shared" si="0"/>
        <v>Sees more FB</v>
      </c>
      <c r="I21" t="str">
        <f t="shared" si="1"/>
        <v>Average BB mix</v>
      </c>
      <c r="J21" t="str">
        <f t="shared" si="2"/>
        <v>Average OS mix</v>
      </c>
    </row>
    <row r="22" spans="1:10" x14ac:dyDescent="0.2">
      <c r="A22">
        <v>543309</v>
      </c>
      <c r="B22" t="s">
        <v>26</v>
      </c>
      <c r="C22">
        <v>2024</v>
      </c>
      <c r="D22" s="7">
        <v>0.55330000000000001</v>
      </c>
      <c r="E22" s="7">
        <v>0.34039999999999998</v>
      </c>
      <c r="F22" s="7">
        <v>0.1062</v>
      </c>
      <c r="G22" s="8"/>
      <c r="H22" t="str">
        <f t="shared" si="0"/>
        <v>Average FB mix</v>
      </c>
      <c r="I22" t="str">
        <f t="shared" si="1"/>
        <v>Sees more BB</v>
      </c>
      <c r="J22" t="str">
        <f t="shared" si="2"/>
        <v>Sees less OS</v>
      </c>
    </row>
    <row r="23" spans="1:10" x14ac:dyDescent="0.2">
      <c r="A23">
        <v>543760</v>
      </c>
      <c r="B23" t="s">
        <v>27</v>
      </c>
      <c r="C23">
        <v>2024</v>
      </c>
      <c r="D23" s="7">
        <v>0.56530000000000002</v>
      </c>
      <c r="E23" s="7">
        <v>0.32779999999999998</v>
      </c>
      <c r="F23" s="7">
        <v>0.1069</v>
      </c>
      <c r="G23" s="8"/>
      <c r="H23" t="str">
        <f t="shared" si="0"/>
        <v>Average FB mix</v>
      </c>
      <c r="I23" t="str">
        <f t="shared" si="1"/>
        <v>Average BB mix</v>
      </c>
      <c r="J23" t="str">
        <f t="shared" si="2"/>
        <v>Sees less OS</v>
      </c>
    </row>
    <row r="24" spans="1:10" x14ac:dyDescent="0.2">
      <c r="A24">
        <v>543807</v>
      </c>
      <c r="B24" t="s">
        <v>28</v>
      </c>
      <c r="C24">
        <v>2024</v>
      </c>
      <c r="D24" s="7">
        <v>0.56489999999999996</v>
      </c>
      <c r="E24" s="7">
        <v>0.3286</v>
      </c>
      <c r="F24" s="7">
        <v>0.1065</v>
      </c>
      <c r="G24" s="8"/>
      <c r="H24" t="str">
        <f t="shared" si="0"/>
        <v>Average FB mix</v>
      </c>
      <c r="I24" t="str">
        <f t="shared" si="1"/>
        <v>Average BB mix</v>
      </c>
      <c r="J24" t="str">
        <f t="shared" si="2"/>
        <v>Sees less OS</v>
      </c>
    </row>
    <row r="25" spans="1:10" x14ac:dyDescent="0.2">
      <c r="A25">
        <v>543877</v>
      </c>
      <c r="B25" t="s">
        <v>29</v>
      </c>
      <c r="C25">
        <v>2024</v>
      </c>
      <c r="D25" s="7">
        <v>0.56489999999999996</v>
      </c>
      <c r="E25" s="7">
        <v>0.30990000000000001</v>
      </c>
      <c r="F25" s="7">
        <v>0.12520000000000001</v>
      </c>
      <c r="G25" s="8"/>
      <c r="H25" t="str">
        <f t="shared" si="0"/>
        <v>Average FB mix</v>
      </c>
      <c r="I25" t="str">
        <f t="shared" si="1"/>
        <v>Average BB mix</v>
      </c>
      <c r="J25" t="str">
        <f t="shared" si="2"/>
        <v>Average OS mix</v>
      </c>
    </row>
    <row r="26" spans="1:10" x14ac:dyDescent="0.2">
      <c r="A26">
        <v>545121</v>
      </c>
      <c r="B26" t="s">
        <v>30</v>
      </c>
      <c r="C26">
        <v>2024</v>
      </c>
      <c r="D26" s="7">
        <v>0.56225000000000003</v>
      </c>
      <c r="E26" s="7">
        <v>0.29849999999999999</v>
      </c>
      <c r="F26" s="7">
        <v>0.13925000000000001</v>
      </c>
      <c r="G26" s="8"/>
      <c r="H26" t="str">
        <f t="shared" si="0"/>
        <v>Average FB mix</v>
      </c>
      <c r="I26" t="str">
        <f t="shared" si="1"/>
        <v>Average BB mix</v>
      </c>
      <c r="J26" t="str">
        <f t="shared" si="2"/>
        <v>Average OS mix</v>
      </c>
    </row>
    <row r="27" spans="1:10" x14ac:dyDescent="0.2">
      <c r="A27">
        <v>545341</v>
      </c>
      <c r="B27" t="s">
        <v>31</v>
      </c>
      <c r="C27">
        <v>2024</v>
      </c>
      <c r="D27" s="7">
        <v>0.55769999999999997</v>
      </c>
      <c r="E27" s="7">
        <v>0.3362</v>
      </c>
      <c r="F27" s="7">
        <v>0.1061</v>
      </c>
      <c r="G27" s="8"/>
      <c r="H27" t="str">
        <f t="shared" si="0"/>
        <v>Average FB mix</v>
      </c>
      <c r="I27" t="str">
        <f t="shared" si="1"/>
        <v>Sees more BB</v>
      </c>
      <c r="J27" t="str">
        <f t="shared" si="2"/>
        <v>Sees less OS</v>
      </c>
    </row>
    <row r="28" spans="1:10" x14ac:dyDescent="0.2">
      <c r="A28">
        <v>547180</v>
      </c>
      <c r="B28" t="s">
        <v>32</v>
      </c>
      <c r="C28">
        <v>2024</v>
      </c>
      <c r="D28" s="7">
        <v>0.56589999999999996</v>
      </c>
      <c r="E28" s="7">
        <v>0.25069999999999998</v>
      </c>
      <c r="F28" s="7">
        <v>0.18340000000000001</v>
      </c>
      <c r="G28" s="8"/>
      <c r="H28" t="str">
        <f t="shared" si="0"/>
        <v>Average FB mix</v>
      </c>
      <c r="I28" t="str">
        <f t="shared" si="1"/>
        <v>Sees less BB</v>
      </c>
      <c r="J28" t="str">
        <f t="shared" si="2"/>
        <v>Sees more OS</v>
      </c>
    </row>
    <row r="29" spans="1:10" x14ac:dyDescent="0.2">
      <c r="A29">
        <v>553869</v>
      </c>
      <c r="B29" t="s">
        <v>33</v>
      </c>
      <c r="C29">
        <v>2024</v>
      </c>
      <c r="D29" s="7">
        <v>0.56530000000000002</v>
      </c>
      <c r="E29" s="7">
        <v>0.30930000000000002</v>
      </c>
      <c r="F29" s="7">
        <v>0.12540000000000001</v>
      </c>
      <c r="G29" s="8"/>
      <c r="H29" t="str">
        <f t="shared" si="0"/>
        <v>Average FB mix</v>
      </c>
      <c r="I29" t="str">
        <f t="shared" si="1"/>
        <v>Average BB mix</v>
      </c>
      <c r="J29" t="str">
        <f t="shared" si="2"/>
        <v>Average OS mix</v>
      </c>
    </row>
    <row r="30" spans="1:10" x14ac:dyDescent="0.2">
      <c r="A30">
        <v>553993</v>
      </c>
      <c r="B30" t="s">
        <v>34</v>
      </c>
      <c r="C30">
        <v>2024</v>
      </c>
      <c r="D30" s="7">
        <v>0.56089999999999995</v>
      </c>
      <c r="E30" s="7">
        <v>0.33200000000000002</v>
      </c>
      <c r="F30" s="7">
        <v>0.1071</v>
      </c>
      <c r="G30" s="8"/>
      <c r="H30" t="str">
        <f t="shared" si="0"/>
        <v>Average FB mix</v>
      </c>
      <c r="I30" t="str">
        <f t="shared" si="1"/>
        <v>Average BB mix</v>
      </c>
      <c r="J30" t="str">
        <f t="shared" si="2"/>
        <v>Sees less OS</v>
      </c>
    </row>
    <row r="31" spans="1:10" x14ac:dyDescent="0.2">
      <c r="A31">
        <v>570482</v>
      </c>
      <c r="B31" t="s">
        <v>35</v>
      </c>
      <c r="C31">
        <v>2024</v>
      </c>
      <c r="D31" s="7">
        <v>0.56330000000000002</v>
      </c>
      <c r="E31" s="7">
        <v>0.31090000000000001</v>
      </c>
      <c r="F31" s="7">
        <v>0.1258</v>
      </c>
      <c r="G31" s="8"/>
      <c r="H31" t="str">
        <f t="shared" si="0"/>
        <v>Average FB mix</v>
      </c>
      <c r="I31" t="str">
        <f t="shared" si="1"/>
        <v>Average BB mix</v>
      </c>
      <c r="J31" t="str">
        <f t="shared" si="2"/>
        <v>Average OS mix</v>
      </c>
    </row>
    <row r="32" spans="1:10" x14ac:dyDescent="0.2">
      <c r="A32">
        <v>571448</v>
      </c>
      <c r="B32" t="s">
        <v>36</v>
      </c>
      <c r="C32">
        <v>2024</v>
      </c>
      <c r="D32" s="7">
        <v>0.5625</v>
      </c>
      <c r="E32" s="7">
        <v>0.33129999999999998</v>
      </c>
      <c r="F32" s="7">
        <v>0.1062</v>
      </c>
      <c r="G32" s="8"/>
      <c r="H32" t="str">
        <f t="shared" si="0"/>
        <v>Average FB mix</v>
      </c>
      <c r="I32" t="str">
        <f t="shared" si="1"/>
        <v>Average BB mix</v>
      </c>
      <c r="J32" t="str">
        <f t="shared" si="2"/>
        <v>Sees less OS</v>
      </c>
    </row>
    <row r="33" spans="1:10" x14ac:dyDescent="0.2">
      <c r="A33">
        <v>571745</v>
      </c>
      <c r="B33" t="s">
        <v>37</v>
      </c>
      <c r="C33">
        <v>2024</v>
      </c>
      <c r="D33" s="7">
        <v>0.55759999999999998</v>
      </c>
      <c r="E33" s="7">
        <v>0.3347</v>
      </c>
      <c r="F33" s="7">
        <v>0.1077</v>
      </c>
      <c r="G33" s="8"/>
      <c r="H33" t="str">
        <f t="shared" si="0"/>
        <v>Average FB mix</v>
      </c>
      <c r="I33" t="str">
        <f t="shared" si="1"/>
        <v>Sees more BB</v>
      </c>
      <c r="J33" t="str">
        <f t="shared" si="2"/>
        <v>Sees less OS</v>
      </c>
    </row>
    <row r="34" spans="1:10" x14ac:dyDescent="0.2">
      <c r="A34">
        <v>571771</v>
      </c>
      <c r="B34" t="s">
        <v>38</v>
      </c>
      <c r="C34">
        <v>2024</v>
      </c>
      <c r="D34" s="7">
        <v>0.57220000000000004</v>
      </c>
      <c r="E34" s="7">
        <v>0.30309999999999998</v>
      </c>
      <c r="F34" s="7">
        <v>0.12470000000000001</v>
      </c>
      <c r="G34" s="8"/>
      <c r="H34" t="str">
        <f t="shared" si="0"/>
        <v>Sees more FB</v>
      </c>
      <c r="I34" t="str">
        <f t="shared" si="1"/>
        <v>Average BB mix</v>
      </c>
      <c r="J34" t="str">
        <f t="shared" si="2"/>
        <v>Average OS mix</v>
      </c>
    </row>
    <row r="35" spans="1:10" x14ac:dyDescent="0.2">
      <c r="A35">
        <v>571970</v>
      </c>
      <c r="B35" t="s">
        <v>39</v>
      </c>
      <c r="C35">
        <v>2024</v>
      </c>
      <c r="D35" s="7">
        <v>0.56840000000000002</v>
      </c>
      <c r="E35" s="7">
        <v>0.27500000000000002</v>
      </c>
      <c r="F35" s="7">
        <v>0.1565</v>
      </c>
      <c r="G35" s="8"/>
      <c r="H35" t="str">
        <f t="shared" si="0"/>
        <v>Average FB mix</v>
      </c>
      <c r="I35" t="str">
        <f t="shared" si="1"/>
        <v>Sees less BB</v>
      </c>
      <c r="J35" t="str">
        <f t="shared" si="2"/>
        <v>Sees more OS</v>
      </c>
    </row>
    <row r="36" spans="1:10" x14ac:dyDescent="0.2">
      <c r="A36">
        <v>572138</v>
      </c>
      <c r="B36" t="s">
        <v>40</v>
      </c>
      <c r="C36">
        <v>2024</v>
      </c>
      <c r="D36" s="7">
        <v>0.57120000000000004</v>
      </c>
      <c r="E36" s="7">
        <v>0.27529999999999999</v>
      </c>
      <c r="F36" s="7">
        <v>0.15340000000000001</v>
      </c>
      <c r="G36" s="8"/>
      <c r="H36" t="str">
        <f t="shared" si="0"/>
        <v>Sees more FB</v>
      </c>
      <c r="I36" t="str">
        <f t="shared" si="1"/>
        <v>Sees less BB</v>
      </c>
      <c r="J36" t="str">
        <f t="shared" si="2"/>
        <v>Average OS mix</v>
      </c>
    </row>
    <row r="37" spans="1:10" x14ac:dyDescent="0.2">
      <c r="A37">
        <v>572191</v>
      </c>
      <c r="B37" t="s">
        <v>41</v>
      </c>
      <c r="C37">
        <v>2024</v>
      </c>
      <c r="D37" s="7">
        <v>0.55500000000000005</v>
      </c>
      <c r="E37" s="7">
        <v>0.3387</v>
      </c>
      <c r="F37" s="7">
        <v>0.10630000000000001</v>
      </c>
      <c r="G37" s="8"/>
      <c r="H37" t="str">
        <f t="shared" si="0"/>
        <v>Average FB mix</v>
      </c>
      <c r="I37" t="str">
        <f t="shared" si="1"/>
        <v>Sees more BB</v>
      </c>
      <c r="J37" t="str">
        <f t="shared" si="2"/>
        <v>Sees less OS</v>
      </c>
    </row>
    <row r="38" spans="1:10" x14ac:dyDescent="0.2">
      <c r="A38">
        <v>572233</v>
      </c>
      <c r="B38" t="s">
        <v>42</v>
      </c>
      <c r="C38">
        <v>2024</v>
      </c>
      <c r="D38" s="7">
        <v>0.56089999999999995</v>
      </c>
      <c r="E38" s="7">
        <v>0.3327</v>
      </c>
      <c r="F38" s="7">
        <v>0.10639999999999999</v>
      </c>
      <c r="G38" s="8"/>
      <c r="H38" t="str">
        <f t="shared" si="0"/>
        <v>Average FB mix</v>
      </c>
      <c r="I38" t="str">
        <f t="shared" si="1"/>
        <v>Average BB mix</v>
      </c>
      <c r="J38" t="str">
        <f t="shared" si="2"/>
        <v>Sees less OS</v>
      </c>
    </row>
    <row r="39" spans="1:10" x14ac:dyDescent="0.2">
      <c r="A39">
        <v>573262</v>
      </c>
      <c r="B39" t="s">
        <v>43</v>
      </c>
      <c r="C39">
        <v>2024</v>
      </c>
      <c r="D39" s="7">
        <v>0.56420000000000003</v>
      </c>
      <c r="E39" s="7">
        <v>0.2525</v>
      </c>
      <c r="F39" s="7">
        <v>0.18340000000000001</v>
      </c>
      <c r="G39" s="8"/>
      <c r="H39" t="str">
        <f t="shared" si="0"/>
        <v>Average FB mix</v>
      </c>
      <c r="I39" t="str">
        <f t="shared" si="1"/>
        <v>Sees less BB</v>
      </c>
      <c r="J39" t="str">
        <f t="shared" si="2"/>
        <v>Sees more OS</v>
      </c>
    </row>
    <row r="40" spans="1:10" x14ac:dyDescent="0.2">
      <c r="A40">
        <v>575929</v>
      </c>
      <c r="B40" t="s">
        <v>44</v>
      </c>
      <c r="C40">
        <v>2024</v>
      </c>
      <c r="D40" s="7">
        <v>0.56169999999999998</v>
      </c>
      <c r="E40" s="7">
        <v>0.33139999999999997</v>
      </c>
      <c r="F40" s="7">
        <v>0.10680000000000001</v>
      </c>
      <c r="G40" s="8"/>
      <c r="H40" t="str">
        <f t="shared" si="0"/>
        <v>Average FB mix</v>
      </c>
      <c r="I40" t="str">
        <f t="shared" si="1"/>
        <v>Average BB mix</v>
      </c>
      <c r="J40" t="str">
        <f t="shared" si="2"/>
        <v>Sees less OS</v>
      </c>
    </row>
    <row r="41" spans="1:10" x14ac:dyDescent="0.2">
      <c r="A41">
        <v>578428</v>
      </c>
      <c r="B41" t="s">
        <v>45</v>
      </c>
      <c r="C41">
        <v>2024</v>
      </c>
      <c r="D41" s="7">
        <v>0.54969999999999997</v>
      </c>
      <c r="E41" s="7">
        <v>0.34350000000000003</v>
      </c>
      <c r="F41" s="7">
        <v>0.1069</v>
      </c>
      <c r="G41" s="8"/>
      <c r="H41" t="str">
        <f t="shared" si="0"/>
        <v>Sees less FB</v>
      </c>
      <c r="I41" t="str">
        <f t="shared" si="1"/>
        <v>Sees more BB</v>
      </c>
      <c r="J41" t="str">
        <f t="shared" si="2"/>
        <v>Sees less OS</v>
      </c>
    </row>
    <row r="42" spans="1:10" x14ac:dyDescent="0.2">
      <c r="A42">
        <v>592192</v>
      </c>
      <c r="B42" t="s">
        <v>46</v>
      </c>
      <c r="C42">
        <v>2024</v>
      </c>
      <c r="D42" s="7">
        <v>0.55779999999999996</v>
      </c>
      <c r="E42" s="7">
        <v>0.33489999999999998</v>
      </c>
      <c r="F42" s="7">
        <v>0.10730000000000001</v>
      </c>
      <c r="G42" s="8"/>
      <c r="H42" t="str">
        <f t="shared" si="0"/>
        <v>Average FB mix</v>
      </c>
      <c r="I42" t="str">
        <f t="shared" si="1"/>
        <v>Sees more BB</v>
      </c>
      <c r="J42" t="str">
        <f t="shared" si="2"/>
        <v>Sees less OS</v>
      </c>
    </row>
    <row r="43" spans="1:10" x14ac:dyDescent="0.2">
      <c r="A43">
        <v>592206</v>
      </c>
      <c r="B43" t="s">
        <v>47</v>
      </c>
      <c r="C43">
        <v>2024</v>
      </c>
      <c r="D43" s="7">
        <v>0.55279999999999996</v>
      </c>
      <c r="E43" s="7">
        <v>0.33979999999999999</v>
      </c>
      <c r="F43" s="7">
        <v>0.1074</v>
      </c>
      <c r="G43" s="8"/>
      <c r="H43" t="str">
        <f t="shared" si="0"/>
        <v>Average FB mix</v>
      </c>
      <c r="I43" t="str">
        <f t="shared" si="1"/>
        <v>Sees more BB</v>
      </c>
      <c r="J43" t="str">
        <f t="shared" si="2"/>
        <v>Sees less OS</v>
      </c>
    </row>
    <row r="44" spans="1:10" x14ac:dyDescent="0.2">
      <c r="A44">
        <v>592273</v>
      </c>
      <c r="B44" t="s">
        <v>48</v>
      </c>
      <c r="C44">
        <v>2024</v>
      </c>
      <c r="D44" s="7">
        <v>0.55630000000000002</v>
      </c>
      <c r="E44" s="7">
        <v>0.33710000000000001</v>
      </c>
      <c r="F44" s="7">
        <v>0.1066</v>
      </c>
      <c r="G44" s="8"/>
      <c r="H44" t="str">
        <f t="shared" si="0"/>
        <v>Average FB mix</v>
      </c>
      <c r="I44" t="str">
        <f t="shared" si="1"/>
        <v>Sees more BB</v>
      </c>
      <c r="J44" t="str">
        <f t="shared" si="2"/>
        <v>Sees less OS</v>
      </c>
    </row>
    <row r="45" spans="1:10" x14ac:dyDescent="0.2">
      <c r="A45">
        <v>592450</v>
      </c>
      <c r="B45" t="s">
        <v>49</v>
      </c>
      <c r="C45">
        <v>2024</v>
      </c>
      <c r="D45" s="7">
        <v>0.57540000000000002</v>
      </c>
      <c r="E45" s="7">
        <v>0.29859999999999998</v>
      </c>
      <c r="F45" s="7">
        <v>0.12590000000000001</v>
      </c>
      <c r="G45" s="8"/>
      <c r="H45" t="str">
        <f t="shared" si="0"/>
        <v>Sees more FB</v>
      </c>
      <c r="I45" t="str">
        <f t="shared" si="1"/>
        <v>Average BB mix</v>
      </c>
      <c r="J45" t="str">
        <f t="shared" si="2"/>
        <v>Average OS mix</v>
      </c>
    </row>
    <row r="46" spans="1:10" x14ac:dyDescent="0.2">
      <c r="A46">
        <v>592518</v>
      </c>
      <c r="B46" t="s">
        <v>50</v>
      </c>
      <c r="C46">
        <v>2024</v>
      </c>
      <c r="D46" s="7">
        <v>0.5716</v>
      </c>
      <c r="E46" s="7">
        <v>0.30330000000000001</v>
      </c>
      <c r="F46" s="7">
        <v>0.12509999999999999</v>
      </c>
      <c r="G46" s="8"/>
      <c r="H46" t="str">
        <f t="shared" si="0"/>
        <v>Sees more FB</v>
      </c>
      <c r="I46" t="str">
        <f t="shared" si="1"/>
        <v>Average BB mix</v>
      </c>
      <c r="J46" t="str">
        <f t="shared" si="2"/>
        <v>Average OS mix</v>
      </c>
    </row>
    <row r="47" spans="1:10" x14ac:dyDescent="0.2">
      <c r="A47">
        <v>592626</v>
      </c>
      <c r="B47" t="s">
        <v>51</v>
      </c>
      <c r="C47">
        <v>2024</v>
      </c>
      <c r="D47" s="7">
        <v>0.56259999999999999</v>
      </c>
      <c r="E47" s="7">
        <v>0.28029999999999999</v>
      </c>
      <c r="F47" s="7">
        <v>0.15709999999999999</v>
      </c>
      <c r="G47" s="8"/>
      <c r="H47" t="str">
        <f t="shared" si="0"/>
        <v>Average FB mix</v>
      </c>
      <c r="I47" t="str">
        <f t="shared" si="1"/>
        <v>Sees less BB</v>
      </c>
      <c r="J47" t="str">
        <f t="shared" si="2"/>
        <v>Sees more OS</v>
      </c>
    </row>
    <row r="48" spans="1:10" x14ac:dyDescent="0.2">
      <c r="A48">
        <v>592663</v>
      </c>
      <c r="B48" t="s">
        <v>52</v>
      </c>
      <c r="C48">
        <v>2024</v>
      </c>
      <c r="D48" s="7">
        <v>0.5675</v>
      </c>
      <c r="E48" s="7">
        <v>0.30690000000000001</v>
      </c>
      <c r="F48" s="7">
        <v>0.1255</v>
      </c>
      <c r="G48" s="8"/>
      <c r="H48" t="str">
        <f t="shared" si="0"/>
        <v>Average FB mix</v>
      </c>
      <c r="I48" t="str">
        <f t="shared" si="1"/>
        <v>Average BB mix</v>
      </c>
      <c r="J48" t="str">
        <f t="shared" si="2"/>
        <v>Average OS mix</v>
      </c>
    </row>
    <row r="49" spans="1:10" x14ac:dyDescent="0.2">
      <c r="A49">
        <v>592669</v>
      </c>
      <c r="B49" t="s">
        <v>53</v>
      </c>
      <c r="C49">
        <v>2024</v>
      </c>
      <c r="D49" s="7">
        <v>0.56659999999999999</v>
      </c>
      <c r="E49" s="7">
        <v>0.308</v>
      </c>
      <c r="F49" s="7">
        <v>0.1255</v>
      </c>
      <c r="G49" s="8"/>
      <c r="H49" t="str">
        <f t="shared" si="0"/>
        <v>Average FB mix</v>
      </c>
      <c r="I49" t="str">
        <f t="shared" si="1"/>
        <v>Average BB mix</v>
      </c>
      <c r="J49" t="str">
        <f t="shared" si="2"/>
        <v>Average OS mix</v>
      </c>
    </row>
    <row r="50" spans="1:10" x14ac:dyDescent="0.2">
      <c r="A50">
        <v>592696</v>
      </c>
      <c r="B50" t="s">
        <v>54</v>
      </c>
      <c r="C50">
        <v>2024</v>
      </c>
      <c r="D50" s="7">
        <v>0.5585</v>
      </c>
      <c r="E50" s="7">
        <v>0.25840000000000002</v>
      </c>
      <c r="F50" s="7">
        <v>0.183</v>
      </c>
      <c r="G50" s="8"/>
      <c r="H50" t="str">
        <f t="shared" si="0"/>
        <v>Average FB mix</v>
      </c>
      <c r="I50" t="str">
        <f t="shared" si="1"/>
        <v>Sees less BB</v>
      </c>
      <c r="J50" t="str">
        <f t="shared" si="2"/>
        <v>Sees more OS</v>
      </c>
    </row>
    <row r="51" spans="1:10" x14ac:dyDescent="0.2">
      <c r="A51">
        <v>592885</v>
      </c>
      <c r="B51" t="s">
        <v>55</v>
      </c>
      <c r="C51">
        <v>2024</v>
      </c>
      <c r="D51" s="7">
        <v>0.5645</v>
      </c>
      <c r="E51" s="7">
        <v>0.2777</v>
      </c>
      <c r="F51" s="7">
        <v>0.1578</v>
      </c>
      <c r="G51" s="8"/>
      <c r="H51" t="str">
        <f t="shared" si="0"/>
        <v>Average FB mix</v>
      </c>
      <c r="I51" t="str">
        <f t="shared" si="1"/>
        <v>Sees less BB</v>
      </c>
      <c r="J51" t="str">
        <f t="shared" si="2"/>
        <v>Sees more OS</v>
      </c>
    </row>
    <row r="52" spans="1:10" x14ac:dyDescent="0.2">
      <c r="A52">
        <v>593160</v>
      </c>
      <c r="B52" t="s">
        <v>56</v>
      </c>
      <c r="C52">
        <v>2024</v>
      </c>
      <c r="D52" s="7">
        <v>0.55959999999999999</v>
      </c>
      <c r="E52" s="7">
        <v>0.33429999999999999</v>
      </c>
      <c r="F52" s="7">
        <v>0.1061</v>
      </c>
      <c r="G52" s="8"/>
      <c r="H52" t="str">
        <f t="shared" si="0"/>
        <v>Average FB mix</v>
      </c>
      <c r="I52" t="str">
        <f t="shared" si="1"/>
        <v>Sees more BB</v>
      </c>
      <c r="J52" t="str">
        <f t="shared" si="2"/>
        <v>Sees less OS</v>
      </c>
    </row>
    <row r="53" spans="1:10" x14ac:dyDescent="0.2">
      <c r="A53">
        <v>593428</v>
      </c>
      <c r="B53" t="s">
        <v>57</v>
      </c>
      <c r="C53">
        <v>2024</v>
      </c>
      <c r="D53" s="7">
        <v>0.56940000000000002</v>
      </c>
      <c r="E53" s="7">
        <v>0.30459999999999998</v>
      </c>
      <c r="F53" s="7">
        <v>0.12609999999999999</v>
      </c>
      <c r="G53" s="8"/>
      <c r="H53" t="str">
        <f t="shared" si="0"/>
        <v>Sees more FB</v>
      </c>
      <c r="I53" t="str">
        <f t="shared" si="1"/>
        <v>Average BB mix</v>
      </c>
      <c r="J53" t="str">
        <f t="shared" si="2"/>
        <v>Average OS mix</v>
      </c>
    </row>
    <row r="54" spans="1:10" x14ac:dyDescent="0.2">
      <c r="A54">
        <v>593871</v>
      </c>
      <c r="B54" t="s">
        <v>58</v>
      </c>
      <c r="C54">
        <v>2024</v>
      </c>
      <c r="D54" s="7">
        <v>0.56869999999999998</v>
      </c>
      <c r="E54" s="7">
        <v>0.2903</v>
      </c>
      <c r="F54" s="7">
        <v>0.14099999999999999</v>
      </c>
      <c r="G54" s="8"/>
      <c r="H54" t="str">
        <f t="shared" si="0"/>
        <v>Sees more FB</v>
      </c>
      <c r="I54" t="str">
        <f t="shared" si="1"/>
        <v>Average BB mix</v>
      </c>
      <c r="J54" t="str">
        <f t="shared" si="2"/>
        <v>Average OS mix</v>
      </c>
    </row>
    <row r="55" spans="1:10" x14ac:dyDescent="0.2">
      <c r="A55">
        <v>594807</v>
      </c>
      <c r="B55" t="s">
        <v>59</v>
      </c>
      <c r="C55">
        <v>2024</v>
      </c>
      <c r="D55" s="7">
        <v>0.55479999999999996</v>
      </c>
      <c r="E55" s="7">
        <v>0.33910000000000001</v>
      </c>
      <c r="F55" s="7">
        <v>0.1061</v>
      </c>
      <c r="G55" s="8"/>
      <c r="H55" t="str">
        <f t="shared" si="0"/>
        <v>Average FB mix</v>
      </c>
      <c r="I55" t="str">
        <f t="shared" si="1"/>
        <v>Sees more BB</v>
      </c>
      <c r="J55" t="str">
        <f t="shared" si="2"/>
        <v>Sees less OS</v>
      </c>
    </row>
    <row r="56" spans="1:10" x14ac:dyDescent="0.2">
      <c r="A56">
        <v>595281</v>
      </c>
      <c r="B56" t="s">
        <v>60</v>
      </c>
      <c r="C56">
        <v>2024</v>
      </c>
      <c r="D56" s="7">
        <v>0.55730000000000002</v>
      </c>
      <c r="E56" s="7">
        <v>0.2868</v>
      </c>
      <c r="F56" s="7">
        <v>0.15590000000000001</v>
      </c>
      <c r="G56" s="8"/>
      <c r="H56" t="str">
        <f t="shared" si="0"/>
        <v>Average FB mix</v>
      </c>
      <c r="I56" t="str">
        <f t="shared" si="1"/>
        <v>Average BB mix</v>
      </c>
      <c r="J56" t="str">
        <f t="shared" si="2"/>
        <v>Average OS mix</v>
      </c>
    </row>
    <row r="57" spans="1:10" x14ac:dyDescent="0.2">
      <c r="A57">
        <v>595777</v>
      </c>
      <c r="B57" t="s">
        <v>61</v>
      </c>
      <c r="C57">
        <v>2024</v>
      </c>
      <c r="D57" s="7">
        <v>0.56774999999999998</v>
      </c>
      <c r="E57" s="7">
        <v>0.29089999999999999</v>
      </c>
      <c r="F57" s="7">
        <v>0.14135</v>
      </c>
      <c r="G57" s="8"/>
      <c r="H57" t="str">
        <f t="shared" si="0"/>
        <v>Average FB mix</v>
      </c>
      <c r="I57" t="str">
        <f t="shared" si="1"/>
        <v>Average BB mix</v>
      </c>
      <c r="J57" t="str">
        <f t="shared" si="2"/>
        <v>Average OS mix</v>
      </c>
    </row>
    <row r="58" spans="1:10" x14ac:dyDescent="0.2">
      <c r="A58">
        <v>595879</v>
      </c>
      <c r="B58" t="s">
        <v>62</v>
      </c>
      <c r="C58">
        <v>2024</v>
      </c>
      <c r="D58" s="7">
        <v>0.54474999999999996</v>
      </c>
      <c r="E58" s="7">
        <v>0.3322</v>
      </c>
      <c r="F58" s="7">
        <v>0.12305000000000001</v>
      </c>
      <c r="G58" s="8"/>
      <c r="H58" t="str">
        <f t="shared" si="0"/>
        <v>Sees less FB</v>
      </c>
      <c r="I58" t="str">
        <f t="shared" si="1"/>
        <v>Average BB mix</v>
      </c>
      <c r="J58" t="str">
        <f t="shared" si="2"/>
        <v>Average OS mix</v>
      </c>
    </row>
    <row r="59" spans="1:10" x14ac:dyDescent="0.2">
      <c r="A59">
        <v>595909</v>
      </c>
      <c r="B59" t="s">
        <v>63</v>
      </c>
      <c r="C59">
        <v>2024</v>
      </c>
      <c r="D59" s="7">
        <v>0.5554</v>
      </c>
      <c r="E59" s="7">
        <v>0.2883</v>
      </c>
      <c r="F59" s="7">
        <v>0.15620000000000001</v>
      </c>
      <c r="G59" s="8"/>
      <c r="H59" t="str">
        <f t="shared" si="0"/>
        <v>Average FB mix</v>
      </c>
      <c r="I59" t="str">
        <f t="shared" si="1"/>
        <v>Average BB mix</v>
      </c>
      <c r="J59" t="str">
        <f t="shared" si="2"/>
        <v>Average OS mix</v>
      </c>
    </row>
    <row r="60" spans="1:10" x14ac:dyDescent="0.2">
      <c r="A60">
        <v>596019</v>
      </c>
      <c r="B60" t="s">
        <v>64</v>
      </c>
      <c r="C60">
        <v>2024</v>
      </c>
      <c r="D60" s="7">
        <v>0.56735000000000002</v>
      </c>
      <c r="E60" s="7">
        <v>0.29060000000000002</v>
      </c>
      <c r="F60" s="7">
        <v>0.14205000000000001</v>
      </c>
      <c r="G60" s="8"/>
      <c r="H60" t="str">
        <f t="shared" si="0"/>
        <v>Average FB mix</v>
      </c>
      <c r="I60" t="str">
        <f t="shared" si="1"/>
        <v>Average BB mix</v>
      </c>
      <c r="J60" t="str">
        <f t="shared" si="2"/>
        <v>Average OS mix</v>
      </c>
    </row>
    <row r="61" spans="1:10" x14ac:dyDescent="0.2">
      <c r="A61">
        <v>596142</v>
      </c>
      <c r="B61" t="s">
        <v>65</v>
      </c>
      <c r="C61">
        <v>2024</v>
      </c>
      <c r="D61" s="7">
        <v>0.56979999999999997</v>
      </c>
      <c r="E61" s="7">
        <v>0.30580000000000002</v>
      </c>
      <c r="F61" s="7">
        <v>0.1245</v>
      </c>
      <c r="G61" s="8"/>
      <c r="H61" t="str">
        <f t="shared" si="0"/>
        <v>Sees more FB</v>
      </c>
      <c r="I61" t="str">
        <f t="shared" si="1"/>
        <v>Average BB mix</v>
      </c>
      <c r="J61" t="str">
        <f t="shared" si="2"/>
        <v>Average OS mix</v>
      </c>
    </row>
    <row r="62" spans="1:10" x14ac:dyDescent="0.2">
      <c r="A62">
        <v>596146</v>
      </c>
      <c r="B62" t="s">
        <v>66</v>
      </c>
      <c r="C62">
        <v>2024</v>
      </c>
      <c r="D62" s="7">
        <v>0.56599999999999995</v>
      </c>
      <c r="E62" s="7">
        <v>0.27860000000000001</v>
      </c>
      <c r="F62" s="7">
        <v>0.1555</v>
      </c>
      <c r="G62" s="8"/>
      <c r="H62" t="str">
        <f t="shared" si="0"/>
        <v>Average FB mix</v>
      </c>
      <c r="I62" t="str">
        <f t="shared" si="1"/>
        <v>Sees less BB</v>
      </c>
      <c r="J62" t="str">
        <f t="shared" si="2"/>
        <v>Average OS mix</v>
      </c>
    </row>
    <row r="63" spans="1:10" x14ac:dyDescent="0.2">
      <c r="A63">
        <v>600869</v>
      </c>
      <c r="B63" t="s">
        <v>67</v>
      </c>
      <c r="C63">
        <v>2024</v>
      </c>
      <c r="D63" s="7">
        <v>0.56579999999999997</v>
      </c>
      <c r="E63" s="7">
        <v>0.29275000000000001</v>
      </c>
      <c r="F63" s="7">
        <v>0.14149999999999999</v>
      </c>
      <c r="G63" s="8"/>
      <c r="H63" t="str">
        <f t="shared" si="0"/>
        <v>Average FB mix</v>
      </c>
      <c r="I63" t="str">
        <f t="shared" si="1"/>
        <v>Average BB mix</v>
      </c>
      <c r="J63" t="str">
        <f t="shared" si="2"/>
        <v>Average OS mix</v>
      </c>
    </row>
    <row r="64" spans="1:10" x14ac:dyDescent="0.2">
      <c r="A64">
        <v>602104</v>
      </c>
      <c r="B64" t="s">
        <v>68</v>
      </c>
      <c r="C64">
        <v>2024</v>
      </c>
      <c r="D64" s="7">
        <v>0.56420000000000003</v>
      </c>
      <c r="E64" s="7">
        <v>0.31040000000000001</v>
      </c>
      <c r="F64" s="7">
        <v>0.12529999999999999</v>
      </c>
      <c r="G64" s="8"/>
      <c r="H64" t="str">
        <f t="shared" si="0"/>
        <v>Average FB mix</v>
      </c>
      <c r="I64" t="str">
        <f t="shared" si="1"/>
        <v>Average BB mix</v>
      </c>
      <c r="J64" t="str">
        <f t="shared" si="2"/>
        <v>Average OS mix</v>
      </c>
    </row>
    <row r="65" spans="1:10" x14ac:dyDescent="0.2">
      <c r="A65">
        <v>605137</v>
      </c>
      <c r="B65" t="s">
        <v>69</v>
      </c>
      <c r="C65">
        <v>2024</v>
      </c>
      <c r="D65" s="7">
        <v>0.57230000000000003</v>
      </c>
      <c r="E65" s="7">
        <v>0.28860000000000002</v>
      </c>
      <c r="F65" s="7">
        <v>0.1391</v>
      </c>
      <c r="G65" s="8"/>
      <c r="H65" t="str">
        <f t="shared" si="0"/>
        <v>Sees more FB</v>
      </c>
      <c r="I65" t="str">
        <f t="shared" si="1"/>
        <v>Average BB mix</v>
      </c>
      <c r="J65" t="str">
        <f t="shared" si="2"/>
        <v>Average OS mix</v>
      </c>
    </row>
    <row r="66" spans="1:10" x14ac:dyDescent="0.2">
      <c r="A66">
        <v>605141</v>
      </c>
      <c r="B66" t="s">
        <v>70</v>
      </c>
      <c r="C66">
        <v>2024</v>
      </c>
      <c r="D66" s="7">
        <v>0.56759999999999999</v>
      </c>
      <c r="E66" s="7">
        <v>0.32619999999999999</v>
      </c>
      <c r="F66" s="7">
        <v>0.1062</v>
      </c>
      <c r="G66" s="8"/>
      <c r="H66" t="str">
        <f t="shared" si="0"/>
        <v>Average FB mix</v>
      </c>
      <c r="I66" t="str">
        <f t="shared" si="1"/>
        <v>Average BB mix</v>
      </c>
      <c r="J66" t="str">
        <f t="shared" si="2"/>
        <v>Sees less OS</v>
      </c>
    </row>
    <row r="67" spans="1:10" x14ac:dyDescent="0.2">
      <c r="A67">
        <v>605170</v>
      </c>
      <c r="B67" t="s">
        <v>71</v>
      </c>
      <c r="C67">
        <v>2024</v>
      </c>
      <c r="D67" s="7">
        <v>0.56484999999999996</v>
      </c>
      <c r="E67" s="7">
        <v>0.29709999999999998</v>
      </c>
      <c r="F67" s="7">
        <v>0.13805000000000001</v>
      </c>
      <c r="G67" s="8"/>
      <c r="H67" t="str">
        <f t="shared" ref="H67:H130" si="3">IF(OR(D67-AVERAGE($D$2:$D$315)&gt;STDEV($D$2:$D$315)), "Sees more FB", IF(OR(D67-AVERAGE($D$2:$D$315)&lt;-STDEV($D$2:$D$315)), "Sees less FB", "Average FB mix"))</f>
        <v>Average FB mix</v>
      </c>
      <c r="I67" t="str">
        <f t="shared" ref="I67:I130" si="4">IF(OR(E67-AVERAGE($E$2:$E$315)&gt;STDEV($E$2:$E$315)), "Sees more BB", IF(OR(E67-AVERAGE($E$2:$E$315)&lt;-STDEV($E$2:$E$315)), "Sees less BB", "Average BB mix"))</f>
        <v>Average BB mix</v>
      </c>
      <c r="J67" t="str">
        <f t="shared" ref="J67:J130" si="5">IF(OR(F67-AVERAGE($F$2:$F$315)&gt;STDEV($F$2:$F$315)), "Sees more OS", IF(OR(F67-AVERAGE($F$2:$F$315)&lt;-STDEV($F$2:$F$315)), "Sees less OS", "Average OS mix"))</f>
        <v>Average OS mix</v>
      </c>
    </row>
    <row r="68" spans="1:10" x14ac:dyDescent="0.2">
      <c r="A68">
        <v>606115</v>
      </c>
      <c r="B68" t="s">
        <v>72</v>
      </c>
      <c r="C68">
        <v>2024</v>
      </c>
      <c r="D68" s="7">
        <v>0.55879999999999996</v>
      </c>
      <c r="E68" s="7">
        <v>0.33550000000000002</v>
      </c>
      <c r="F68" s="7">
        <v>0.1056</v>
      </c>
      <c r="G68" s="8"/>
      <c r="H68" t="str">
        <f t="shared" si="3"/>
        <v>Average FB mix</v>
      </c>
      <c r="I68" t="str">
        <f t="shared" si="4"/>
        <v>Sees more BB</v>
      </c>
      <c r="J68" t="str">
        <f t="shared" si="5"/>
        <v>Sees less OS</v>
      </c>
    </row>
    <row r="69" spans="1:10" x14ac:dyDescent="0.2">
      <c r="A69">
        <v>606192</v>
      </c>
      <c r="B69" t="s">
        <v>73</v>
      </c>
      <c r="C69">
        <v>2024</v>
      </c>
      <c r="D69" s="7">
        <v>0.55500000000000005</v>
      </c>
      <c r="E69" s="7">
        <v>0.33810000000000001</v>
      </c>
      <c r="F69" s="7">
        <v>0.10680000000000001</v>
      </c>
      <c r="G69" s="8"/>
      <c r="H69" t="str">
        <f t="shared" si="3"/>
        <v>Average FB mix</v>
      </c>
      <c r="I69" t="str">
        <f t="shared" si="4"/>
        <v>Sees more BB</v>
      </c>
      <c r="J69" t="str">
        <f t="shared" si="5"/>
        <v>Sees less OS</v>
      </c>
    </row>
    <row r="70" spans="1:10" x14ac:dyDescent="0.2">
      <c r="A70">
        <v>606466</v>
      </c>
      <c r="B70" t="s">
        <v>74</v>
      </c>
      <c r="C70">
        <v>2024</v>
      </c>
      <c r="D70" s="7">
        <v>0.56879999999999997</v>
      </c>
      <c r="E70" s="7">
        <v>0.29044999999999999</v>
      </c>
      <c r="F70" s="7">
        <v>0.14069999999999999</v>
      </c>
      <c r="G70" s="8"/>
      <c r="H70" t="str">
        <f t="shared" si="3"/>
        <v>Sees more FB</v>
      </c>
      <c r="I70" t="str">
        <f t="shared" si="4"/>
        <v>Average BB mix</v>
      </c>
      <c r="J70" t="str">
        <f t="shared" si="5"/>
        <v>Average OS mix</v>
      </c>
    </row>
    <row r="71" spans="1:10" x14ac:dyDescent="0.2">
      <c r="A71">
        <v>607043</v>
      </c>
      <c r="B71" t="s">
        <v>75</v>
      </c>
      <c r="C71">
        <v>2024</v>
      </c>
      <c r="D71" s="7">
        <v>0.51234999999999997</v>
      </c>
      <c r="E71" s="7">
        <v>0.33205000000000001</v>
      </c>
      <c r="F71" s="7">
        <v>0.15559999999999999</v>
      </c>
      <c r="G71" s="8"/>
      <c r="H71" t="str">
        <f t="shared" si="3"/>
        <v>Sees less FB</v>
      </c>
      <c r="I71" t="str">
        <f t="shared" si="4"/>
        <v>Average BB mix</v>
      </c>
      <c r="J71" t="str">
        <f t="shared" si="5"/>
        <v>Average OS mix</v>
      </c>
    </row>
    <row r="72" spans="1:10" x14ac:dyDescent="0.2">
      <c r="A72">
        <v>607208</v>
      </c>
      <c r="B72" t="s">
        <v>76</v>
      </c>
      <c r="C72">
        <v>2024</v>
      </c>
      <c r="D72" s="7">
        <v>0.56540000000000001</v>
      </c>
      <c r="E72" s="7">
        <v>0.30719999999999997</v>
      </c>
      <c r="F72" s="7">
        <v>0.1273</v>
      </c>
      <c r="G72" s="8"/>
      <c r="H72" t="str">
        <f t="shared" si="3"/>
        <v>Average FB mix</v>
      </c>
      <c r="I72" t="str">
        <f t="shared" si="4"/>
        <v>Average BB mix</v>
      </c>
      <c r="J72" t="str">
        <f t="shared" si="5"/>
        <v>Average OS mix</v>
      </c>
    </row>
    <row r="73" spans="1:10" x14ac:dyDescent="0.2">
      <c r="A73">
        <v>607680</v>
      </c>
      <c r="B73" t="s">
        <v>77</v>
      </c>
      <c r="C73">
        <v>2024</v>
      </c>
      <c r="D73" s="7">
        <v>0.5605</v>
      </c>
      <c r="E73" s="7">
        <v>0.31490000000000001</v>
      </c>
      <c r="F73" s="7">
        <v>0.1246</v>
      </c>
      <c r="G73" s="8"/>
      <c r="H73" t="str">
        <f t="shared" si="3"/>
        <v>Average FB mix</v>
      </c>
      <c r="I73" t="str">
        <f t="shared" si="4"/>
        <v>Average BB mix</v>
      </c>
      <c r="J73" t="str">
        <f t="shared" si="5"/>
        <v>Average OS mix</v>
      </c>
    </row>
    <row r="74" spans="1:10" x14ac:dyDescent="0.2">
      <c r="A74">
        <v>607732</v>
      </c>
      <c r="B74" t="s">
        <v>78</v>
      </c>
      <c r="C74">
        <v>2024</v>
      </c>
      <c r="D74" s="7">
        <v>0.56100000000000005</v>
      </c>
      <c r="E74" s="7">
        <v>0.33410000000000001</v>
      </c>
      <c r="F74" s="7">
        <v>0.10489999999999999</v>
      </c>
      <c r="G74" s="8"/>
      <c r="H74" t="str">
        <f t="shared" si="3"/>
        <v>Average FB mix</v>
      </c>
      <c r="I74" t="str">
        <f t="shared" si="4"/>
        <v>Sees more BB</v>
      </c>
      <c r="J74" t="str">
        <f t="shared" si="5"/>
        <v>Sees less OS</v>
      </c>
    </row>
    <row r="75" spans="1:10" x14ac:dyDescent="0.2">
      <c r="A75">
        <v>608070</v>
      </c>
      <c r="B75" t="s">
        <v>79</v>
      </c>
      <c r="C75">
        <v>2024</v>
      </c>
      <c r="D75" s="7">
        <v>0.57355</v>
      </c>
      <c r="E75" s="7">
        <v>0.28589999999999999</v>
      </c>
      <c r="F75" s="7">
        <v>0.14044999999999999</v>
      </c>
      <c r="G75" s="8"/>
      <c r="H75" t="str">
        <f t="shared" si="3"/>
        <v>Sees more FB</v>
      </c>
      <c r="I75" t="str">
        <f t="shared" si="4"/>
        <v>Average BB mix</v>
      </c>
      <c r="J75" t="str">
        <f t="shared" si="5"/>
        <v>Average OS mix</v>
      </c>
    </row>
    <row r="76" spans="1:10" x14ac:dyDescent="0.2">
      <c r="A76">
        <v>608324</v>
      </c>
      <c r="B76" t="s">
        <v>80</v>
      </c>
      <c r="C76">
        <v>2024</v>
      </c>
      <c r="D76" s="7">
        <v>0.57089999999999996</v>
      </c>
      <c r="E76" s="7">
        <v>0.3241</v>
      </c>
      <c r="F76" s="7">
        <v>0.105</v>
      </c>
      <c r="G76" s="8"/>
      <c r="H76" t="str">
        <f t="shared" si="3"/>
        <v>Sees more FB</v>
      </c>
      <c r="I76" t="str">
        <f t="shared" si="4"/>
        <v>Average BB mix</v>
      </c>
      <c r="J76" t="str">
        <f t="shared" si="5"/>
        <v>Sees less OS</v>
      </c>
    </row>
    <row r="77" spans="1:10" x14ac:dyDescent="0.2">
      <c r="A77">
        <v>608336</v>
      </c>
      <c r="B77" t="s">
        <v>81</v>
      </c>
      <c r="C77">
        <v>2024</v>
      </c>
      <c r="D77" s="7">
        <v>0.56410000000000005</v>
      </c>
      <c r="E77" s="7">
        <v>0.27939999999999998</v>
      </c>
      <c r="F77" s="7">
        <v>0.1565</v>
      </c>
      <c r="G77" s="8"/>
      <c r="H77" t="str">
        <f t="shared" si="3"/>
        <v>Average FB mix</v>
      </c>
      <c r="I77" t="str">
        <f t="shared" si="4"/>
        <v>Sees less BB</v>
      </c>
      <c r="J77" t="str">
        <f t="shared" si="5"/>
        <v>Sees more OS</v>
      </c>
    </row>
    <row r="78" spans="1:10" x14ac:dyDescent="0.2">
      <c r="A78">
        <v>608348</v>
      </c>
      <c r="B78" t="s">
        <v>82</v>
      </c>
      <c r="C78">
        <v>2024</v>
      </c>
      <c r="D78" s="7">
        <v>0.56989999999999996</v>
      </c>
      <c r="E78" s="7">
        <v>0.30549999999999999</v>
      </c>
      <c r="F78" s="7">
        <v>0.12470000000000001</v>
      </c>
      <c r="G78" s="8"/>
      <c r="H78" t="str">
        <f t="shared" si="3"/>
        <v>Sees more FB</v>
      </c>
      <c r="I78" t="str">
        <f t="shared" si="4"/>
        <v>Average BB mix</v>
      </c>
      <c r="J78" t="str">
        <f t="shared" si="5"/>
        <v>Average OS mix</v>
      </c>
    </row>
    <row r="79" spans="1:10" x14ac:dyDescent="0.2">
      <c r="A79">
        <v>608369</v>
      </c>
      <c r="B79" t="s">
        <v>83</v>
      </c>
      <c r="C79">
        <v>2024</v>
      </c>
      <c r="D79" s="7">
        <v>0.56489999999999996</v>
      </c>
      <c r="E79" s="7">
        <v>0.27950000000000003</v>
      </c>
      <c r="F79" s="7">
        <v>0.15559999999999999</v>
      </c>
      <c r="G79" s="8"/>
      <c r="H79" t="str">
        <f t="shared" si="3"/>
        <v>Average FB mix</v>
      </c>
      <c r="I79" t="str">
        <f t="shared" si="4"/>
        <v>Sees less BB</v>
      </c>
      <c r="J79" t="str">
        <f t="shared" si="5"/>
        <v>Average OS mix</v>
      </c>
    </row>
    <row r="80" spans="1:10" x14ac:dyDescent="0.2">
      <c r="A80">
        <v>608385</v>
      </c>
      <c r="B80" t="s">
        <v>84</v>
      </c>
      <c r="C80">
        <v>2024</v>
      </c>
      <c r="D80" s="7">
        <v>0.56699999999999995</v>
      </c>
      <c r="E80" s="7">
        <v>0.27700000000000002</v>
      </c>
      <c r="F80" s="7">
        <v>0.156</v>
      </c>
      <c r="G80" s="8"/>
      <c r="H80" t="str">
        <f t="shared" si="3"/>
        <v>Average FB mix</v>
      </c>
      <c r="I80" t="str">
        <f t="shared" si="4"/>
        <v>Sees less BB</v>
      </c>
      <c r="J80" t="str">
        <f t="shared" si="5"/>
        <v>Average OS mix</v>
      </c>
    </row>
    <row r="81" spans="1:10" x14ac:dyDescent="0.2">
      <c r="A81">
        <v>608701</v>
      </c>
      <c r="B81" t="s">
        <v>85</v>
      </c>
      <c r="C81">
        <v>2024</v>
      </c>
      <c r="D81" s="7">
        <v>0.56920000000000004</v>
      </c>
      <c r="E81" s="7">
        <v>0.30559999999999998</v>
      </c>
      <c r="F81" s="7">
        <v>0.12509999999999999</v>
      </c>
      <c r="G81" s="8"/>
      <c r="H81" t="str">
        <f t="shared" si="3"/>
        <v>Sees more FB</v>
      </c>
      <c r="I81" t="str">
        <f t="shared" si="4"/>
        <v>Average BB mix</v>
      </c>
      <c r="J81" t="str">
        <f t="shared" si="5"/>
        <v>Average OS mix</v>
      </c>
    </row>
    <row r="82" spans="1:10" x14ac:dyDescent="0.2">
      <c r="A82">
        <v>608841</v>
      </c>
      <c r="B82" t="s">
        <v>86</v>
      </c>
      <c r="C82">
        <v>2024</v>
      </c>
      <c r="D82" s="7">
        <v>0.55359999999999998</v>
      </c>
      <c r="E82" s="7">
        <v>0.33900000000000002</v>
      </c>
      <c r="F82" s="7">
        <v>0.1074</v>
      </c>
      <c r="G82" s="8"/>
      <c r="H82" t="str">
        <f t="shared" si="3"/>
        <v>Average FB mix</v>
      </c>
      <c r="I82" t="str">
        <f t="shared" si="4"/>
        <v>Sees more BB</v>
      </c>
      <c r="J82" t="str">
        <f t="shared" si="5"/>
        <v>Sees less OS</v>
      </c>
    </row>
    <row r="83" spans="1:10" x14ac:dyDescent="0.2">
      <c r="A83">
        <v>609280</v>
      </c>
      <c r="B83" t="s">
        <v>87</v>
      </c>
      <c r="C83">
        <v>2024</v>
      </c>
      <c r="D83" s="7">
        <v>0.56289999999999996</v>
      </c>
      <c r="E83" s="7">
        <v>0.31240000000000001</v>
      </c>
      <c r="F83" s="7">
        <v>0.1246</v>
      </c>
      <c r="G83" s="8"/>
      <c r="H83" t="str">
        <f t="shared" si="3"/>
        <v>Average FB mix</v>
      </c>
      <c r="I83" t="str">
        <f t="shared" si="4"/>
        <v>Average BB mix</v>
      </c>
      <c r="J83" t="str">
        <f t="shared" si="5"/>
        <v>Average OS mix</v>
      </c>
    </row>
    <row r="84" spans="1:10" x14ac:dyDescent="0.2">
      <c r="A84">
        <v>621020</v>
      </c>
      <c r="B84" t="s">
        <v>88</v>
      </c>
      <c r="C84">
        <v>2024</v>
      </c>
      <c r="D84" s="7">
        <v>0.55840000000000001</v>
      </c>
      <c r="E84" s="7">
        <v>0.33479999999999999</v>
      </c>
      <c r="F84" s="7">
        <v>0.10680000000000001</v>
      </c>
      <c r="G84" s="8"/>
      <c r="H84" t="str">
        <f t="shared" si="3"/>
        <v>Average FB mix</v>
      </c>
      <c r="I84" t="str">
        <f t="shared" si="4"/>
        <v>Sees more BB</v>
      </c>
      <c r="J84" t="str">
        <f t="shared" si="5"/>
        <v>Sees less OS</v>
      </c>
    </row>
    <row r="85" spans="1:10" x14ac:dyDescent="0.2">
      <c r="A85">
        <v>621028</v>
      </c>
      <c r="B85" t="s">
        <v>89</v>
      </c>
      <c r="C85">
        <v>2024</v>
      </c>
      <c r="D85" s="7">
        <v>0.55840000000000001</v>
      </c>
      <c r="E85" s="7">
        <v>0.3377</v>
      </c>
      <c r="F85" s="7">
        <v>0.10390000000000001</v>
      </c>
      <c r="G85" s="8"/>
      <c r="H85" t="str">
        <f t="shared" si="3"/>
        <v>Average FB mix</v>
      </c>
      <c r="I85" t="str">
        <f t="shared" si="4"/>
        <v>Sees more BB</v>
      </c>
      <c r="J85" t="str">
        <f t="shared" si="5"/>
        <v>Sees less OS</v>
      </c>
    </row>
    <row r="86" spans="1:10" x14ac:dyDescent="0.2">
      <c r="A86">
        <v>621035</v>
      </c>
      <c r="B86" t="s">
        <v>90</v>
      </c>
      <c r="C86">
        <v>2024</v>
      </c>
      <c r="D86" s="7">
        <v>0.55659999999999998</v>
      </c>
      <c r="E86" s="7">
        <v>0.3367</v>
      </c>
      <c r="F86" s="7">
        <v>0.1067</v>
      </c>
      <c r="G86" s="8"/>
      <c r="H86" t="str">
        <f t="shared" si="3"/>
        <v>Average FB mix</v>
      </c>
      <c r="I86" t="str">
        <f t="shared" si="4"/>
        <v>Sees more BB</v>
      </c>
      <c r="J86" t="str">
        <f t="shared" si="5"/>
        <v>Sees less OS</v>
      </c>
    </row>
    <row r="87" spans="1:10" x14ac:dyDescent="0.2">
      <c r="A87">
        <v>621043</v>
      </c>
      <c r="B87" t="s">
        <v>91</v>
      </c>
      <c r="C87">
        <v>2024</v>
      </c>
      <c r="D87" s="7">
        <v>0.56310000000000004</v>
      </c>
      <c r="E87" s="7">
        <v>0.33069999999999999</v>
      </c>
      <c r="F87" s="7">
        <v>0.1062</v>
      </c>
      <c r="G87" s="8"/>
      <c r="H87" t="str">
        <f t="shared" si="3"/>
        <v>Average FB mix</v>
      </c>
      <c r="I87" t="str">
        <f t="shared" si="4"/>
        <v>Average BB mix</v>
      </c>
      <c r="J87" t="str">
        <f t="shared" si="5"/>
        <v>Sees less OS</v>
      </c>
    </row>
    <row r="88" spans="1:10" x14ac:dyDescent="0.2">
      <c r="A88">
        <v>621438</v>
      </c>
      <c r="B88" t="s">
        <v>92</v>
      </c>
      <c r="C88">
        <v>2024</v>
      </c>
      <c r="D88" s="7">
        <v>0.54969999999999997</v>
      </c>
      <c r="E88" s="7">
        <v>0.34439999999999998</v>
      </c>
      <c r="F88" s="7">
        <v>0.10580000000000001</v>
      </c>
      <c r="G88" s="8"/>
      <c r="H88" t="str">
        <f t="shared" si="3"/>
        <v>Sees less FB</v>
      </c>
      <c r="I88" t="str">
        <f t="shared" si="4"/>
        <v>Sees more BB</v>
      </c>
      <c r="J88" t="str">
        <f t="shared" si="5"/>
        <v>Sees less OS</v>
      </c>
    </row>
    <row r="89" spans="1:10" x14ac:dyDescent="0.2">
      <c r="A89">
        <v>621439</v>
      </c>
      <c r="B89" t="s">
        <v>93</v>
      </c>
      <c r="C89">
        <v>2024</v>
      </c>
      <c r="D89" s="7">
        <v>0.56189999999999996</v>
      </c>
      <c r="E89" s="7">
        <v>0.33160000000000001</v>
      </c>
      <c r="F89" s="7">
        <v>0.1065</v>
      </c>
      <c r="G89" s="8"/>
      <c r="H89" t="str">
        <f t="shared" si="3"/>
        <v>Average FB mix</v>
      </c>
      <c r="I89" t="str">
        <f t="shared" si="4"/>
        <v>Average BB mix</v>
      </c>
      <c r="J89" t="str">
        <f t="shared" si="5"/>
        <v>Sees less OS</v>
      </c>
    </row>
    <row r="90" spans="1:10" x14ac:dyDescent="0.2">
      <c r="A90">
        <v>621493</v>
      </c>
      <c r="B90" t="s">
        <v>94</v>
      </c>
      <c r="C90">
        <v>2024</v>
      </c>
      <c r="D90" s="7">
        <v>0.5625</v>
      </c>
      <c r="E90" s="7">
        <v>0.33160000000000001</v>
      </c>
      <c r="F90" s="7">
        <v>0.10589999999999999</v>
      </c>
      <c r="G90" s="8"/>
      <c r="H90" t="str">
        <f t="shared" si="3"/>
        <v>Average FB mix</v>
      </c>
      <c r="I90" t="str">
        <f t="shared" si="4"/>
        <v>Average BB mix</v>
      </c>
      <c r="J90" t="str">
        <f t="shared" si="5"/>
        <v>Sees less OS</v>
      </c>
    </row>
    <row r="91" spans="1:10" x14ac:dyDescent="0.2">
      <c r="A91">
        <v>621566</v>
      </c>
      <c r="B91" t="s">
        <v>95</v>
      </c>
      <c r="C91">
        <v>2024</v>
      </c>
      <c r="D91" s="7">
        <v>0.56259999999999999</v>
      </c>
      <c r="E91" s="7">
        <v>0.27929999999999999</v>
      </c>
      <c r="F91" s="7">
        <v>0.15809999999999999</v>
      </c>
      <c r="G91" s="8"/>
      <c r="H91" t="str">
        <f t="shared" si="3"/>
        <v>Average FB mix</v>
      </c>
      <c r="I91" t="str">
        <f t="shared" si="4"/>
        <v>Sees less BB</v>
      </c>
      <c r="J91" t="str">
        <f t="shared" si="5"/>
        <v>Sees more OS</v>
      </c>
    </row>
    <row r="92" spans="1:10" x14ac:dyDescent="0.2">
      <c r="A92">
        <v>622534</v>
      </c>
      <c r="B92" t="s">
        <v>96</v>
      </c>
      <c r="C92">
        <v>2024</v>
      </c>
      <c r="D92" s="7">
        <v>0.55910000000000004</v>
      </c>
      <c r="E92" s="7">
        <v>0.33600000000000002</v>
      </c>
      <c r="F92" s="7">
        <v>0.10489999999999999</v>
      </c>
      <c r="G92" s="8"/>
      <c r="H92" t="str">
        <f t="shared" si="3"/>
        <v>Average FB mix</v>
      </c>
      <c r="I92" t="str">
        <f t="shared" si="4"/>
        <v>Sees more BB</v>
      </c>
      <c r="J92" t="str">
        <f t="shared" si="5"/>
        <v>Sees less OS</v>
      </c>
    </row>
    <row r="93" spans="1:10" x14ac:dyDescent="0.2">
      <c r="A93">
        <v>623993</v>
      </c>
      <c r="B93" t="s">
        <v>97</v>
      </c>
      <c r="C93">
        <v>2024</v>
      </c>
      <c r="D93" s="7">
        <v>0.56240000000000001</v>
      </c>
      <c r="E93" s="7">
        <v>0.29449999999999998</v>
      </c>
      <c r="F93" s="7">
        <v>0.1431</v>
      </c>
      <c r="G93" s="8"/>
      <c r="H93" t="str">
        <f t="shared" si="3"/>
        <v>Average FB mix</v>
      </c>
      <c r="I93" t="str">
        <f t="shared" si="4"/>
        <v>Average BB mix</v>
      </c>
      <c r="J93" t="str">
        <f t="shared" si="5"/>
        <v>Average OS mix</v>
      </c>
    </row>
    <row r="94" spans="1:10" x14ac:dyDescent="0.2">
      <c r="A94">
        <v>624413</v>
      </c>
      <c r="B94" t="s">
        <v>98</v>
      </c>
      <c r="C94">
        <v>2024</v>
      </c>
      <c r="D94" s="7">
        <v>0.57150000000000001</v>
      </c>
      <c r="E94" s="7">
        <v>0.30380000000000001</v>
      </c>
      <c r="F94" s="7">
        <v>0.12479999999999999</v>
      </c>
      <c r="G94" s="8"/>
      <c r="H94" t="str">
        <f t="shared" si="3"/>
        <v>Sees more FB</v>
      </c>
      <c r="I94" t="str">
        <f t="shared" si="4"/>
        <v>Average BB mix</v>
      </c>
      <c r="J94" t="str">
        <f t="shared" si="5"/>
        <v>Average OS mix</v>
      </c>
    </row>
    <row r="95" spans="1:10" x14ac:dyDescent="0.2">
      <c r="A95">
        <v>624424</v>
      </c>
      <c r="B95" t="s">
        <v>99</v>
      </c>
      <c r="C95">
        <v>2024</v>
      </c>
      <c r="D95" s="7">
        <v>0.56130000000000002</v>
      </c>
      <c r="E95" s="7">
        <v>0.25469999999999998</v>
      </c>
      <c r="F95" s="7">
        <v>0.18390000000000001</v>
      </c>
      <c r="G95" s="8"/>
      <c r="H95" t="str">
        <f t="shared" si="3"/>
        <v>Average FB mix</v>
      </c>
      <c r="I95" t="str">
        <f t="shared" si="4"/>
        <v>Sees less BB</v>
      </c>
      <c r="J95" t="str">
        <f t="shared" si="5"/>
        <v>Sees more OS</v>
      </c>
    </row>
    <row r="96" spans="1:10" x14ac:dyDescent="0.2">
      <c r="A96">
        <v>624428</v>
      </c>
      <c r="B96" t="s">
        <v>100</v>
      </c>
      <c r="C96">
        <v>2024</v>
      </c>
      <c r="D96" s="7">
        <v>0.56059999999999999</v>
      </c>
      <c r="E96" s="7">
        <v>0.28439999999999999</v>
      </c>
      <c r="F96" s="7">
        <v>0.155</v>
      </c>
      <c r="G96" s="8"/>
      <c r="H96" t="str">
        <f t="shared" si="3"/>
        <v>Average FB mix</v>
      </c>
      <c r="I96" t="str">
        <f t="shared" si="4"/>
        <v>Average BB mix</v>
      </c>
      <c r="J96" t="str">
        <f t="shared" si="5"/>
        <v>Average OS mix</v>
      </c>
    </row>
    <row r="97" spans="1:10" x14ac:dyDescent="0.2">
      <c r="A97">
        <v>624503</v>
      </c>
      <c r="B97" t="s">
        <v>101</v>
      </c>
      <c r="C97">
        <v>2024</v>
      </c>
      <c r="D97" s="7">
        <v>0.55310000000000004</v>
      </c>
      <c r="E97" s="7">
        <v>0.29120000000000001</v>
      </c>
      <c r="F97" s="7">
        <v>0.15570000000000001</v>
      </c>
      <c r="G97" s="8"/>
      <c r="H97" t="str">
        <f t="shared" si="3"/>
        <v>Average FB mix</v>
      </c>
      <c r="I97" t="str">
        <f t="shared" si="4"/>
        <v>Average BB mix</v>
      </c>
      <c r="J97" t="str">
        <f t="shared" si="5"/>
        <v>Average OS mix</v>
      </c>
    </row>
    <row r="98" spans="1:10" x14ac:dyDescent="0.2">
      <c r="A98">
        <v>624585</v>
      </c>
      <c r="B98" t="s">
        <v>102</v>
      </c>
      <c r="C98">
        <v>2024</v>
      </c>
      <c r="D98" s="7">
        <v>0.56599999999999995</v>
      </c>
      <c r="E98" s="7">
        <v>0.32779999999999998</v>
      </c>
      <c r="F98" s="7">
        <v>0.10630000000000001</v>
      </c>
      <c r="G98" s="8"/>
      <c r="H98" t="str">
        <f t="shared" si="3"/>
        <v>Average FB mix</v>
      </c>
      <c r="I98" t="str">
        <f t="shared" si="4"/>
        <v>Average BB mix</v>
      </c>
      <c r="J98" t="str">
        <f t="shared" si="5"/>
        <v>Sees less OS</v>
      </c>
    </row>
    <row r="99" spans="1:10" x14ac:dyDescent="0.2">
      <c r="A99">
        <v>624641</v>
      </c>
      <c r="B99" t="s">
        <v>103</v>
      </c>
      <c r="C99">
        <v>2024</v>
      </c>
      <c r="D99" s="7">
        <v>0.54890000000000005</v>
      </c>
      <c r="E99" s="7">
        <v>0.34560000000000002</v>
      </c>
      <c r="F99" s="7">
        <v>0.1055</v>
      </c>
      <c r="G99" s="8"/>
      <c r="H99" t="str">
        <f t="shared" si="3"/>
        <v>Sees less FB</v>
      </c>
      <c r="I99" t="str">
        <f t="shared" si="4"/>
        <v>Sees more BB</v>
      </c>
      <c r="J99" t="str">
        <f t="shared" si="5"/>
        <v>Sees less OS</v>
      </c>
    </row>
    <row r="100" spans="1:10" x14ac:dyDescent="0.2">
      <c r="A100">
        <v>630105</v>
      </c>
      <c r="B100" t="s">
        <v>104</v>
      </c>
      <c r="C100">
        <v>2024</v>
      </c>
      <c r="D100" s="7">
        <v>0.56000000000000005</v>
      </c>
      <c r="E100" s="7">
        <v>0.25690000000000002</v>
      </c>
      <c r="F100" s="7">
        <v>0.183</v>
      </c>
      <c r="G100" s="8"/>
      <c r="H100" t="str">
        <f t="shared" si="3"/>
        <v>Average FB mix</v>
      </c>
      <c r="I100" t="str">
        <f t="shared" si="4"/>
        <v>Sees less BB</v>
      </c>
      <c r="J100" t="str">
        <f t="shared" si="5"/>
        <v>Sees more OS</v>
      </c>
    </row>
    <row r="101" spans="1:10" x14ac:dyDescent="0.2">
      <c r="A101">
        <v>641343</v>
      </c>
      <c r="B101" t="s">
        <v>105</v>
      </c>
      <c r="C101">
        <v>2024</v>
      </c>
      <c r="D101" s="7">
        <v>0.55930000000000002</v>
      </c>
      <c r="E101" s="7">
        <v>0.28470000000000001</v>
      </c>
      <c r="F101" s="7">
        <v>0.156</v>
      </c>
      <c r="G101" s="8"/>
      <c r="H101" t="str">
        <f t="shared" si="3"/>
        <v>Average FB mix</v>
      </c>
      <c r="I101" t="str">
        <f t="shared" si="4"/>
        <v>Average BB mix</v>
      </c>
      <c r="J101" t="str">
        <f t="shared" si="5"/>
        <v>Average OS mix</v>
      </c>
    </row>
    <row r="102" spans="1:10" x14ac:dyDescent="0.2">
      <c r="A102">
        <v>641355</v>
      </c>
      <c r="B102" t="s">
        <v>106</v>
      </c>
      <c r="C102">
        <v>2024</v>
      </c>
      <c r="D102" s="7">
        <v>0.55879999999999996</v>
      </c>
      <c r="E102" s="7">
        <v>0.28470000000000001</v>
      </c>
      <c r="F102" s="7">
        <v>0.1565</v>
      </c>
      <c r="G102" s="8"/>
      <c r="H102" t="str">
        <f t="shared" si="3"/>
        <v>Average FB mix</v>
      </c>
      <c r="I102" t="str">
        <f t="shared" si="4"/>
        <v>Average BB mix</v>
      </c>
      <c r="J102" t="str">
        <f t="shared" si="5"/>
        <v>Sees more OS</v>
      </c>
    </row>
    <row r="103" spans="1:10" x14ac:dyDescent="0.2">
      <c r="A103">
        <v>641487</v>
      </c>
      <c r="B103" t="s">
        <v>107</v>
      </c>
      <c r="C103">
        <v>2024</v>
      </c>
      <c r="D103" s="7">
        <v>0.56710000000000005</v>
      </c>
      <c r="E103" s="7">
        <v>0.27760000000000001</v>
      </c>
      <c r="F103" s="7">
        <v>0.1552</v>
      </c>
      <c r="G103" s="8"/>
      <c r="H103" t="str">
        <f t="shared" si="3"/>
        <v>Average FB mix</v>
      </c>
      <c r="I103" t="str">
        <f t="shared" si="4"/>
        <v>Sees less BB</v>
      </c>
      <c r="J103" t="str">
        <f t="shared" si="5"/>
        <v>Average OS mix</v>
      </c>
    </row>
    <row r="104" spans="1:10" x14ac:dyDescent="0.2">
      <c r="A104">
        <v>641584</v>
      </c>
      <c r="B104" t="s">
        <v>108</v>
      </c>
      <c r="C104">
        <v>2024</v>
      </c>
      <c r="D104" s="7">
        <v>0.56499999999999995</v>
      </c>
      <c r="E104" s="7">
        <v>0.28050000000000003</v>
      </c>
      <c r="F104" s="7">
        <v>0.1545</v>
      </c>
      <c r="G104" s="8"/>
      <c r="H104" t="str">
        <f t="shared" si="3"/>
        <v>Average FB mix</v>
      </c>
      <c r="I104" t="str">
        <f t="shared" si="4"/>
        <v>Sees less BB</v>
      </c>
      <c r="J104" t="str">
        <f t="shared" si="5"/>
        <v>Average OS mix</v>
      </c>
    </row>
    <row r="105" spans="1:10" x14ac:dyDescent="0.2">
      <c r="A105">
        <v>641598</v>
      </c>
      <c r="B105" t="s">
        <v>109</v>
      </c>
      <c r="C105">
        <v>2024</v>
      </c>
      <c r="D105" s="7">
        <v>0.56320000000000003</v>
      </c>
      <c r="E105" s="7">
        <v>0.33139999999999997</v>
      </c>
      <c r="F105" s="7">
        <v>0.1055</v>
      </c>
      <c r="G105" s="8"/>
      <c r="H105" t="str">
        <f t="shared" si="3"/>
        <v>Average FB mix</v>
      </c>
      <c r="I105" t="str">
        <f t="shared" si="4"/>
        <v>Average BB mix</v>
      </c>
      <c r="J105" t="str">
        <f t="shared" si="5"/>
        <v>Sees less OS</v>
      </c>
    </row>
    <row r="106" spans="1:10" x14ac:dyDescent="0.2">
      <c r="A106">
        <v>641680</v>
      </c>
      <c r="B106" t="s">
        <v>110</v>
      </c>
      <c r="C106">
        <v>2024</v>
      </c>
      <c r="D106" s="7">
        <v>0.56230000000000002</v>
      </c>
      <c r="E106" s="7">
        <v>0.29694999999999999</v>
      </c>
      <c r="F106" s="7">
        <v>0.14069999999999999</v>
      </c>
      <c r="G106" s="8"/>
      <c r="H106" t="str">
        <f t="shared" si="3"/>
        <v>Average FB mix</v>
      </c>
      <c r="I106" t="str">
        <f t="shared" si="4"/>
        <v>Average BB mix</v>
      </c>
      <c r="J106" t="str">
        <f t="shared" si="5"/>
        <v>Average OS mix</v>
      </c>
    </row>
    <row r="107" spans="1:10" x14ac:dyDescent="0.2">
      <c r="A107">
        <v>641857</v>
      </c>
      <c r="B107" t="s">
        <v>111</v>
      </c>
      <c r="C107">
        <v>2024</v>
      </c>
      <c r="D107" s="7">
        <v>0.55820000000000003</v>
      </c>
      <c r="E107" s="7">
        <v>0.25719999999999998</v>
      </c>
      <c r="F107" s="7">
        <v>0.18459999999999999</v>
      </c>
      <c r="G107" s="8"/>
      <c r="H107" t="str">
        <f t="shared" si="3"/>
        <v>Average FB mix</v>
      </c>
      <c r="I107" t="str">
        <f t="shared" si="4"/>
        <v>Sees less BB</v>
      </c>
      <c r="J107" t="str">
        <f t="shared" si="5"/>
        <v>Sees more OS</v>
      </c>
    </row>
    <row r="108" spans="1:10" x14ac:dyDescent="0.2">
      <c r="A108">
        <v>641933</v>
      </c>
      <c r="B108" t="s">
        <v>112</v>
      </c>
      <c r="C108">
        <v>2024</v>
      </c>
      <c r="D108" s="7">
        <v>0.55659999999999998</v>
      </c>
      <c r="E108" s="7">
        <v>0.33700000000000002</v>
      </c>
      <c r="F108" s="7">
        <v>0.1065</v>
      </c>
      <c r="G108" s="8"/>
      <c r="H108" t="str">
        <f t="shared" si="3"/>
        <v>Average FB mix</v>
      </c>
      <c r="I108" t="str">
        <f t="shared" si="4"/>
        <v>Sees more BB</v>
      </c>
      <c r="J108" t="str">
        <f t="shared" si="5"/>
        <v>Sees less OS</v>
      </c>
    </row>
    <row r="109" spans="1:10" x14ac:dyDescent="0.2">
      <c r="A109">
        <v>642086</v>
      </c>
      <c r="B109" t="s">
        <v>113</v>
      </c>
      <c r="C109">
        <v>2024</v>
      </c>
      <c r="D109" s="7">
        <v>0.55840000000000001</v>
      </c>
      <c r="E109" s="7">
        <v>0.28570000000000001</v>
      </c>
      <c r="F109" s="7">
        <v>0.15590000000000001</v>
      </c>
      <c r="G109" s="8"/>
      <c r="H109" t="str">
        <f t="shared" si="3"/>
        <v>Average FB mix</v>
      </c>
      <c r="I109" t="str">
        <f t="shared" si="4"/>
        <v>Average BB mix</v>
      </c>
      <c r="J109" t="str">
        <f t="shared" si="5"/>
        <v>Average OS mix</v>
      </c>
    </row>
    <row r="110" spans="1:10" x14ac:dyDescent="0.2">
      <c r="A110">
        <v>642133</v>
      </c>
      <c r="B110" t="s">
        <v>114</v>
      </c>
      <c r="C110">
        <v>2024</v>
      </c>
      <c r="D110" s="7">
        <v>0.56479999999999997</v>
      </c>
      <c r="E110" s="7">
        <v>0.2802</v>
      </c>
      <c r="F110" s="7">
        <v>0.15509999999999999</v>
      </c>
      <c r="G110" s="8"/>
      <c r="H110" t="str">
        <f t="shared" si="3"/>
        <v>Average FB mix</v>
      </c>
      <c r="I110" t="str">
        <f t="shared" si="4"/>
        <v>Sees less BB</v>
      </c>
      <c r="J110" t="str">
        <f t="shared" si="5"/>
        <v>Average OS mix</v>
      </c>
    </row>
    <row r="111" spans="1:10" x14ac:dyDescent="0.2">
      <c r="A111">
        <v>642350</v>
      </c>
      <c r="B111" t="s">
        <v>115</v>
      </c>
      <c r="C111">
        <v>2024</v>
      </c>
      <c r="D111" s="7">
        <v>0.54700000000000004</v>
      </c>
      <c r="E111" s="7">
        <v>0.34670000000000001</v>
      </c>
      <c r="F111" s="7">
        <v>0.10630000000000001</v>
      </c>
      <c r="G111" s="8"/>
      <c r="H111" t="str">
        <f t="shared" si="3"/>
        <v>Sees less FB</v>
      </c>
      <c r="I111" t="str">
        <f t="shared" si="4"/>
        <v>Sees more BB</v>
      </c>
      <c r="J111" t="str">
        <f t="shared" si="5"/>
        <v>Sees less OS</v>
      </c>
    </row>
    <row r="112" spans="1:10" x14ac:dyDescent="0.2">
      <c r="A112">
        <v>642708</v>
      </c>
      <c r="B112" t="s">
        <v>116</v>
      </c>
      <c r="C112">
        <v>2024</v>
      </c>
      <c r="D112" s="7">
        <v>0.56379999999999997</v>
      </c>
      <c r="E112" s="7">
        <v>0.31109999999999999</v>
      </c>
      <c r="F112" s="7">
        <v>0.12520000000000001</v>
      </c>
      <c r="G112" s="8"/>
      <c r="H112" t="str">
        <f t="shared" si="3"/>
        <v>Average FB mix</v>
      </c>
      <c r="I112" t="str">
        <f t="shared" si="4"/>
        <v>Average BB mix</v>
      </c>
      <c r="J112" t="str">
        <f t="shared" si="5"/>
        <v>Average OS mix</v>
      </c>
    </row>
    <row r="113" spans="1:10" x14ac:dyDescent="0.2">
      <c r="A113">
        <v>642715</v>
      </c>
      <c r="B113" t="s">
        <v>117</v>
      </c>
      <c r="C113">
        <v>2024</v>
      </c>
      <c r="D113" s="7">
        <v>0.55710000000000004</v>
      </c>
      <c r="E113" s="7">
        <v>0.33579999999999999</v>
      </c>
      <c r="F113" s="7">
        <v>0.1071</v>
      </c>
      <c r="G113" s="8"/>
      <c r="H113" t="str">
        <f t="shared" si="3"/>
        <v>Average FB mix</v>
      </c>
      <c r="I113" t="str">
        <f t="shared" si="4"/>
        <v>Sees more BB</v>
      </c>
      <c r="J113" t="str">
        <f t="shared" si="5"/>
        <v>Sees less OS</v>
      </c>
    </row>
    <row r="114" spans="1:10" x14ac:dyDescent="0.2">
      <c r="A114">
        <v>642731</v>
      </c>
      <c r="B114" t="s">
        <v>118</v>
      </c>
      <c r="C114">
        <v>2024</v>
      </c>
      <c r="D114" s="7">
        <v>0.55400000000000005</v>
      </c>
      <c r="E114" s="7">
        <v>0.34039999999999998</v>
      </c>
      <c r="F114" s="7">
        <v>0.1056</v>
      </c>
      <c r="G114" s="8"/>
      <c r="H114" t="str">
        <f t="shared" si="3"/>
        <v>Average FB mix</v>
      </c>
      <c r="I114" t="str">
        <f t="shared" si="4"/>
        <v>Sees more BB</v>
      </c>
      <c r="J114" t="str">
        <f t="shared" si="5"/>
        <v>Sees less OS</v>
      </c>
    </row>
    <row r="115" spans="1:10" x14ac:dyDescent="0.2">
      <c r="A115">
        <v>643217</v>
      </c>
      <c r="B115" t="s">
        <v>119</v>
      </c>
      <c r="C115">
        <v>2024</v>
      </c>
      <c r="D115" s="7">
        <v>0.56530000000000002</v>
      </c>
      <c r="E115" s="7">
        <v>0.27950000000000003</v>
      </c>
      <c r="F115" s="7">
        <v>0.1552</v>
      </c>
      <c r="G115" s="8"/>
      <c r="H115" t="str">
        <f t="shared" si="3"/>
        <v>Average FB mix</v>
      </c>
      <c r="I115" t="str">
        <f t="shared" si="4"/>
        <v>Sees less BB</v>
      </c>
      <c r="J115" t="str">
        <f t="shared" si="5"/>
        <v>Average OS mix</v>
      </c>
    </row>
    <row r="116" spans="1:10" x14ac:dyDescent="0.2">
      <c r="A116">
        <v>643289</v>
      </c>
      <c r="B116" t="s">
        <v>120</v>
      </c>
      <c r="C116">
        <v>2024</v>
      </c>
      <c r="D116" s="7">
        <v>0.55969999999999998</v>
      </c>
      <c r="E116" s="7">
        <v>0.31619999999999998</v>
      </c>
      <c r="F116" s="7">
        <v>0.1242</v>
      </c>
      <c r="G116" s="8"/>
      <c r="H116" t="str">
        <f t="shared" si="3"/>
        <v>Average FB mix</v>
      </c>
      <c r="I116" t="str">
        <f t="shared" si="4"/>
        <v>Average BB mix</v>
      </c>
      <c r="J116" t="str">
        <f t="shared" si="5"/>
        <v>Average OS mix</v>
      </c>
    </row>
    <row r="117" spans="1:10" x14ac:dyDescent="0.2">
      <c r="A117">
        <v>643376</v>
      </c>
      <c r="B117" t="s">
        <v>121</v>
      </c>
      <c r="C117">
        <v>2024</v>
      </c>
      <c r="D117" s="7">
        <v>0.5605</v>
      </c>
      <c r="E117" s="7">
        <v>0.33500000000000002</v>
      </c>
      <c r="F117" s="7">
        <v>0.1045</v>
      </c>
      <c r="G117" s="8"/>
      <c r="H117" t="str">
        <f t="shared" si="3"/>
        <v>Average FB mix</v>
      </c>
      <c r="I117" t="str">
        <f t="shared" si="4"/>
        <v>Sees more BB</v>
      </c>
      <c r="J117" t="str">
        <f t="shared" si="5"/>
        <v>Sees less OS</v>
      </c>
    </row>
    <row r="118" spans="1:10" x14ac:dyDescent="0.2">
      <c r="A118">
        <v>643396</v>
      </c>
      <c r="B118" t="s">
        <v>122</v>
      </c>
      <c r="C118">
        <v>2024</v>
      </c>
      <c r="D118" s="7">
        <v>0.55569999999999997</v>
      </c>
      <c r="E118" s="7">
        <v>0.3392</v>
      </c>
      <c r="F118" s="7">
        <v>0.1051</v>
      </c>
      <c r="G118" s="8"/>
      <c r="H118" t="str">
        <f t="shared" si="3"/>
        <v>Average FB mix</v>
      </c>
      <c r="I118" t="str">
        <f t="shared" si="4"/>
        <v>Sees more BB</v>
      </c>
      <c r="J118" t="str">
        <f t="shared" si="5"/>
        <v>Sees less OS</v>
      </c>
    </row>
    <row r="119" spans="1:10" x14ac:dyDescent="0.2">
      <c r="A119">
        <v>643446</v>
      </c>
      <c r="B119" t="s">
        <v>123</v>
      </c>
      <c r="C119">
        <v>2024</v>
      </c>
      <c r="D119" s="7">
        <v>0.56530000000000002</v>
      </c>
      <c r="E119" s="7">
        <v>0.25509999999999999</v>
      </c>
      <c r="F119" s="7">
        <v>0.17960000000000001</v>
      </c>
      <c r="G119" s="8"/>
      <c r="H119" t="str">
        <f t="shared" si="3"/>
        <v>Average FB mix</v>
      </c>
      <c r="I119" t="str">
        <f t="shared" si="4"/>
        <v>Sees less BB</v>
      </c>
      <c r="J119" t="str">
        <f t="shared" si="5"/>
        <v>Sees more OS</v>
      </c>
    </row>
    <row r="120" spans="1:10" x14ac:dyDescent="0.2">
      <c r="A120">
        <v>643565</v>
      </c>
      <c r="B120" t="s">
        <v>124</v>
      </c>
      <c r="C120">
        <v>2024</v>
      </c>
      <c r="D120" s="7">
        <v>0.56510000000000005</v>
      </c>
      <c r="E120" s="7">
        <v>0.27839999999999998</v>
      </c>
      <c r="F120" s="7">
        <v>0.1565</v>
      </c>
      <c r="G120" s="8"/>
      <c r="H120" t="str">
        <f t="shared" si="3"/>
        <v>Average FB mix</v>
      </c>
      <c r="I120" t="str">
        <f t="shared" si="4"/>
        <v>Sees less BB</v>
      </c>
      <c r="J120" t="str">
        <f t="shared" si="5"/>
        <v>Sees more OS</v>
      </c>
    </row>
    <row r="121" spans="1:10" x14ac:dyDescent="0.2">
      <c r="A121">
        <v>645277</v>
      </c>
      <c r="B121" t="s">
        <v>125</v>
      </c>
      <c r="C121">
        <v>2024</v>
      </c>
      <c r="D121" s="7">
        <v>0.56274999999999997</v>
      </c>
      <c r="E121" s="7">
        <v>0.29599999999999999</v>
      </c>
      <c r="F121" s="7">
        <v>0.14124999999999999</v>
      </c>
      <c r="G121" s="8"/>
      <c r="H121" t="str">
        <f t="shared" si="3"/>
        <v>Average FB mix</v>
      </c>
      <c r="I121" t="str">
        <f t="shared" si="4"/>
        <v>Average BB mix</v>
      </c>
      <c r="J121" t="str">
        <f t="shared" si="5"/>
        <v>Average OS mix</v>
      </c>
    </row>
    <row r="122" spans="1:10" x14ac:dyDescent="0.2">
      <c r="A122">
        <v>645302</v>
      </c>
      <c r="B122" t="s">
        <v>126</v>
      </c>
      <c r="C122">
        <v>2024</v>
      </c>
      <c r="D122" s="7">
        <v>0.56855</v>
      </c>
      <c r="E122" s="7">
        <v>0.28615000000000002</v>
      </c>
      <c r="F122" s="7">
        <v>0.14530000000000001</v>
      </c>
      <c r="G122" s="8"/>
      <c r="H122" t="str">
        <f t="shared" si="3"/>
        <v>Average FB mix</v>
      </c>
      <c r="I122" t="str">
        <f t="shared" si="4"/>
        <v>Average BB mix</v>
      </c>
      <c r="J122" t="str">
        <f t="shared" si="5"/>
        <v>Average OS mix</v>
      </c>
    </row>
    <row r="123" spans="1:10" x14ac:dyDescent="0.2">
      <c r="A123">
        <v>646240</v>
      </c>
      <c r="B123" t="s">
        <v>127</v>
      </c>
      <c r="C123">
        <v>2024</v>
      </c>
      <c r="D123" s="7">
        <v>0.55969999999999998</v>
      </c>
      <c r="E123" s="7">
        <v>0.25679999999999997</v>
      </c>
      <c r="F123" s="7">
        <v>0.1835</v>
      </c>
      <c r="G123" s="8"/>
      <c r="H123" t="str">
        <f t="shared" si="3"/>
        <v>Average FB mix</v>
      </c>
      <c r="I123" t="str">
        <f t="shared" si="4"/>
        <v>Sees less BB</v>
      </c>
      <c r="J123" t="str">
        <f t="shared" si="5"/>
        <v>Sees more OS</v>
      </c>
    </row>
    <row r="124" spans="1:10" x14ac:dyDescent="0.2">
      <c r="A124">
        <v>647304</v>
      </c>
      <c r="B124" t="s">
        <v>128</v>
      </c>
      <c r="C124">
        <v>2024</v>
      </c>
      <c r="D124" s="7">
        <v>0.56330000000000002</v>
      </c>
      <c r="E124" s="7">
        <v>0.25690000000000002</v>
      </c>
      <c r="F124" s="7">
        <v>0.17979999999999999</v>
      </c>
      <c r="G124" s="8"/>
      <c r="H124" t="str">
        <f t="shared" si="3"/>
        <v>Average FB mix</v>
      </c>
      <c r="I124" t="str">
        <f t="shared" si="4"/>
        <v>Sees less BB</v>
      </c>
      <c r="J124" t="str">
        <f t="shared" si="5"/>
        <v>Sees more OS</v>
      </c>
    </row>
    <row r="125" spans="1:10" x14ac:dyDescent="0.2">
      <c r="A125">
        <v>647351</v>
      </c>
      <c r="B125" t="s">
        <v>129</v>
      </c>
      <c r="C125">
        <v>2024</v>
      </c>
      <c r="D125" s="7">
        <v>0.56225000000000003</v>
      </c>
      <c r="E125" s="7">
        <v>0.29815000000000003</v>
      </c>
      <c r="F125" s="7">
        <v>0.1396</v>
      </c>
      <c r="G125" s="8"/>
      <c r="H125" t="str">
        <f t="shared" si="3"/>
        <v>Average FB mix</v>
      </c>
      <c r="I125" t="str">
        <f t="shared" si="4"/>
        <v>Average BB mix</v>
      </c>
      <c r="J125" t="str">
        <f t="shared" si="5"/>
        <v>Average OS mix</v>
      </c>
    </row>
    <row r="126" spans="1:10" x14ac:dyDescent="0.2">
      <c r="A126">
        <v>650333</v>
      </c>
      <c r="B126" t="s">
        <v>130</v>
      </c>
      <c r="C126">
        <v>2024</v>
      </c>
      <c r="D126" s="7">
        <v>0.56579999999999997</v>
      </c>
      <c r="E126" s="7">
        <v>0.27879999999999999</v>
      </c>
      <c r="F126" s="7">
        <v>0.15540000000000001</v>
      </c>
      <c r="G126" s="8"/>
      <c r="H126" t="str">
        <f t="shared" si="3"/>
        <v>Average FB mix</v>
      </c>
      <c r="I126" t="str">
        <f t="shared" si="4"/>
        <v>Sees less BB</v>
      </c>
      <c r="J126" t="str">
        <f t="shared" si="5"/>
        <v>Average OS mix</v>
      </c>
    </row>
    <row r="127" spans="1:10" x14ac:dyDescent="0.2">
      <c r="A127">
        <v>650391</v>
      </c>
      <c r="B127" t="s">
        <v>131</v>
      </c>
      <c r="C127">
        <v>2024</v>
      </c>
      <c r="D127" s="7">
        <v>0.56820000000000004</v>
      </c>
      <c r="E127" s="7">
        <v>0.3075</v>
      </c>
      <c r="F127" s="7">
        <v>0.1242</v>
      </c>
      <c r="G127" s="8"/>
      <c r="H127" t="str">
        <f t="shared" si="3"/>
        <v>Average FB mix</v>
      </c>
      <c r="I127" t="str">
        <f t="shared" si="4"/>
        <v>Average BB mix</v>
      </c>
      <c r="J127" t="str">
        <f t="shared" si="5"/>
        <v>Average OS mix</v>
      </c>
    </row>
    <row r="128" spans="1:10" x14ac:dyDescent="0.2">
      <c r="A128">
        <v>650402</v>
      </c>
      <c r="B128" t="s">
        <v>132</v>
      </c>
      <c r="C128">
        <v>2024</v>
      </c>
      <c r="D128" s="7">
        <v>0.56810000000000005</v>
      </c>
      <c r="E128" s="7">
        <v>0.30659999999999998</v>
      </c>
      <c r="F128" s="7">
        <v>0.12529999999999999</v>
      </c>
      <c r="G128" s="8"/>
      <c r="H128" t="str">
        <f t="shared" si="3"/>
        <v>Average FB mix</v>
      </c>
      <c r="I128" t="str">
        <f t="shared" si="4"/>
        <v>Average BB mix</v>
      </c>
      <c r="J128" t="str">
        <f t="shared" si="5"/>
        <v>Average OS mix</v>
      </c>
    </row>
    <row r="129" spans="1:10" x14ac:dyDescent="0.2">
      <c r="A129">
        <v>650489</v>
      </c>
      <c r="B129" t="s">
        <v>133</v>
      </c>
      <c r="C129">
        <v>2024</v>
      </c>
      <c r="D129" s="7">
        <v>0.55054999999999998</v>
      </c>
      <c r="E129" s="7">
        <v>0.3075</v>
      </c>
      <c r="F129" s="7">
        <v>0.14194999999999999</v>
      </c>
      <c r="G129" s="8"/>
      <c r="H129" t="str">
        <f t="shared" si="3"/>
        <v>Sees less FB</v>
      </c>
      <c r="I129" t="str">
        <f t="shared" si="4"/>
        <v>Average BB mix</v>
      </c>
      <c r="J129" t="str">
        <f t="shared" si="5"/>
        <v>Average OS mix</v>
      </c>
    </row>
    <row r="130" spans="1:10" x14ac:dyDescent="0.2">
      <c r="A130">
        <v>650490</v>
      </c>
      <c r="B130" t="s">
        <v>134</v>
      </c>
      <c r="C130">
        <v>2024</v>
      </c>
      <c r="D130" s="7">
        <v>0.56950000000000001</v>
      </c>
      <c r="E130" s="7">
        <v>0.3261</v>
      </c>
      <c r="F130" s="7">
        <v>0.10440000000000001</v>
      </c>
      <c r="G130" s="8"/>
      <c r="H130" t="str">
        <f t="shared" si="3"/>
        <v>Sees more FB</v>
      </c>
      <c r="I130" t="str">
        <f t="shared" si="4"/>
        <v>Average BB mix</v>
      </c>
      <c r="J130" t="str">
        <f t="shared" si="5"/>
        <v>Sees less OS</v>
      </c>
    </row>
    <row r="131" spans="1:10" x14ac:dyDescent="0.2">
      <c r="A131">
        <v>650559</v>
      </c>
      <c r="B131" t="s">
        <v>135</v>
      </c>
      <c r="C131">
        <v>2024</v>
      </c>
      <c r="D131" s="7">
        <v>0.55610000000000004</v>
      </c>
      <c r="E131" s="7">
        <v>0.33800000000000002</v>
      </c>
      <c r="F131" s="7">
        <v>0.10589999999999999</v>
      </c>
      <c r="G131" s="8"/>
      <c r="H131" t="str">
        <f t="shared" ref="H131:H194" si="6">IF(OR(D131-AVERAGE($D$2:$D$315)&gt;STDEV($D$2:$D$315)), "Sees more FB", IF(OR(D131-AVERAGE($D$2:$D$315)&lt;-STDEV($D$2:$D$315)), "Sees less FB", "Average FB mix"))</f>
        <v>Average FB mix</v>
      </c>
      <c r="I131" t="str">
        <f t="shared" ref="I131:I194" si="7">IF(OR(E131-AVERAGE($E$2:$E$315)&gt;STDEV($E$2:$E$315)), "Sees more BB", IF(OR(E131-AVERAGE($E$2:$E$315)&lt;-STDEV($E$2:$E$315)), "Sees less BB", "Average BB mix"))</f>
        <v>Sees more BB</v>
      </c>
      <c r="J131" t="str">
        <f t="shared" ref="J131:J194" si="8">IF(OR(F131-AVERAGE($F$2:$F$315)&gt;STDEV($F$2:$F$315)), "Sees more OS", IF(OR(F131-AVERAGE($F$2:$F$315)&lt;-STDEV($F$2:$F$315)), "Sees less OS", "Average OS mix"))</f>
        <v>Sees less OS</v>
      </c>
    </row>
    <row r="132" spans="1:10" x14ac:dyDescent="0.2">
      <c r="A132">
        <v>650859</v>
      </c>
      <c r="B132" t="s">
        <v>136</v>
      </c>
      <c r="C132">
        <v>2024</v>
      </c>
      <c r="D132" s="7">
        <v>0.55905000000000005</v>
      </c>
      <c r="E132" s="7">
        <v>0.30044999999999999</v>
      </c>
      <c r="F132" s="7">
        <v>0.14055000000000001</v>
      </c>
      <c r="G132" s="8"/>
      <c r="H132" t="str">
        <f t="shared" si="6"/>
        <v>Average FB mix</v>
      </c>
      <c r="I132" t="str">
        <f t="shared" si="7"/>
        <v>Average BB mix</v>
      </c>
      <c r="J132" t="str">
        <f t="shared" si="8"/>
        <v>Average OS mix</v>
      </c>
    </row>
    <row r="133" spans="1:10" x14ac:dyDescent="0.2">
      <c r="A133">
        <v>656305</v>
      </c>
      <c r="B133" t="s">
        <v>137</v>
      </c>
      <c r="C133">
        <v>2024</v>
      </c>
      <c r="D133" s="7">
        <v>0.56040000000000001</v>
      </c>
      <c r="E133" s="7">
        <v>0.33339999999999997</v>
      </c>
      <c r="F133" s="7">
        <v>0.1062</v>
      </c>
      <c r="G133" s="8"/>
      <c r="H133" t="str">
        <f t="shared" si="6"/>
        <v>Average FB mix</v>
      </c>
      <c r="I133" t="str">
        <f t="shared" si="7"/>
        <v>Average BB mix</v>
      </c>
      <c r="J133" t="str">
        <f t="shared" si="8"/>
        <v>Sees less OS</v>
      </c>
    </row>
    <row r="134" spans="1:10" x14ac:dyDescent="0.2">
      <c r="A134">
        <v>656555</v>
      </c>
      <c r="B134" t="s">
        <v>138</v>
      </c>
      <c r="C134">
        <v>2024</v>
      </c>
      <c r="D134" s="7">
        <v>0.5726</v>
      </c>
      <c r="E134" s="7">
        <v>0.30149999999999999</v>
      </c>
      <c r="F134" s="7">
        <v>0.1258</v>
      </c>
      <c r="G134" s="8"/>
      <c r="H134" t="str">
        <f t="shared" si="6"/>
        <v>Sees more FB</v>
      </c>
      <c r="I134" t="str">
        <f t="shared" si="7"/>
        <v>Average BB mix</v>
      </c>
      <c r="J134" t="str">
        <f t="shared" si="8"/>
        <v>Average OS mix</v>
      </c>
    </row>
    <row r="135" spans="1:10" x14ac:dyDescent="0.2">
      <c r="A135">
        <v>656582</v>
      </c>
      <c r="B135" t="s">
        <v>139</v>
      </c>
      <c r="C135">
        <v>2024</v>
      </c>
      <c r="D135" s="7">
        <v>0.56100000000000005</v>
      </c>
      <c r="E135" s="7">
        <v>0.33289999999999997</v>
      </c>
      <c r="F135" s="7">
        <v>0.1061</v>
      </c>
      <c r="G135" s="8"/>
      <c r="H135" t="str">
        <f t="shared" si="6"/>
        <v>Average FB mix</v>
      </c>
      <c r="I135" t="str">
        <f t="shared" si="7"/>
        <v>Average BB mix</v>
      </c>
      <c r="J135" t="str">
        <f t="shared" si="8"/>
        <v>Sees less OS</v>
      </c>
    </row>
    <row r="136" spans="1:10" x14ac:dyDescent="0.2">
      <c r="A136">
        <v>656716</v>
      </c>
      <c r="B136" t="s">
        <v>140</v>
      </c>
      <c r="C136">
        <v>2024</v>
      </c>
      <c r="D136" s="7">
        <v>0.55940000000000001</v>
      </c>
      <c r="E136" s="7">
        <v>0.28370000000000001</v>
      </c>
      <c r="F136" s="7">
        <v>0.15690000000000001</v>
      </c>
      <c r="G136" s="8"/>
      <c r="H136" t="str">
        <f t="shared" si="6"/>
        <v>Average FB mix</v>
      </c>
      <c r="I136" t="str">
        <f t="shared" si="7"/>
        <v>Average BB mix</v>
      </c>
      <c r="J136" t="str">
        <f t="shared" si="8"/>
        <v>Sees more OS</v>
      </c>
    </row>
    <row r="137" spans="1:10" x14ac:dyDescent="0.2">
      <c r="A137">
        <v>656775</v>
      </c>
      <c r="B137" t="s">
        <v>141</v>
      </c>
      <c r="C137">
        <v>2024</v>
      </c>
      <c r="D137" s="7">
        <v>0.56120000000000003</v>
      </c>
      <c r="E137" s="7">
        <v>0.28249999999999997</v>
      </c>
      <c r="F137" s="7">
        <v>0.15629999999999999</v>
      </c>
      <c r="G137" s="8"/>
      <c r="H137" t="str">
        <f t="shared" si="6"/>
        <v>Average FB mix</v>
      </c>
      <c r="I137" t="str">
        <f t="shared" si="7"/>
        <v>Average BB mix</v>
      </c>
      <c r="J137" t="str">
        <f t="shared" si="8"/>
        <v>Average OS mix</v>
      </c>
    </row>
    <row r="138" spans="1:10" x14ac:dyDescent="0.2">
      <c r="A138">
        <v>656811</v>
      </c>
      <c r="B138" t="s">
        <v>142</v>
      </c>
      <c r="C138">
        <v>2024</v>
      </c>
      <c r="D138" s="7">
        <v>0.55959999999999999</v>
      </c>
      <c r="E138" s="7">
        <v>0.28470000000000001</v>
      </c>
      <c r="F138" s="7">
        <v>0.15570000000000001</v>
      </c>
      <c r="G138" s="8"/>
      <c r="H138" t="str">
        <f t="shared" si="6"/>
        <v>Average FB mix</v>
      </c>
      <c r="I138" t="str">
        <f t="shared" si="7"/>
        <v>Average BB mix</v>
      </c>
      <c r="J138" t="str">
        <f t="shared" si="8"/>
        <v>Average OS mix</v>
      </c>
    </row>
    <row r="139" spans="1:10" x14ac:dyDescent="0.2">
      <c r="A139">
        <v>656896</v>
      </c>
      <c r="B139" t="s">
        <v>143</v>
      </c>
      <c r="C139">
        <v>2024</v>
      </c>
      <c r="D139" s="7">
        <v>0.55740000000000001</v>
      </c>
      <c r="E139" s="7">
        <v>0.33810000000000001</v>
      </c>
      <c r="F139" s="7">
        <v>0.1045</v>
      </c>
      <c r="G139" s="8"/>
      <c r="H139" t="str">
        <f t="shared" si="6"/>
        <v>Average FB mix</v>
      </c>
      <c r="I139" t="str">
        <f t="shared" si="7"/>
        <v>Sees more BB</v>
      </c>
      <c r="J139" t="str">
        <f t="shared" si="8"/>
        <v>Sees less OS</v>
      </c>
    </row>
    <row r="140" spans="1:10" x14ac:dyDescent="0.2">
      <c r="A140">
        <v>656941</v>
      </c>
      <c r="B140" t="s">
        <v>144</v>
      </c>
      <c r="C140">
        <v>2024</v>
      </c>
      <c r="D140" s="7">
        <v>0.56620000000000004</v>
      </c>
      <c r="E140" s="7">
        <v>0.27679999999999999</v>
      </c>
      <c r="F140" s="7">
        <v>0.157</v>
      </c>
      <c r="G140" s="8"/>
      <c r="H140" t="str">
        <f t="shared" si="6"/>
        <v>Average FB mix</v>
      </c>
      <c r="I140" t="str">
        <f t="shared" si="7"/>
        <v>Sees less BB</v>
      </c>
      <c r="J140" t="str">
        <f t="shared" si="8"/>
        <v>Sees more OS</v>
      </c>
    </row>
    <row r="141" spans="1:10" x14ac:dyDescent="0.2">
      <c r="A141">
        <v>657041</v>
      </c>
      <c r="B141" t="s">
        <v>145</v>
      </c>
      <c r="C141">
        <v>2024</v>
      </c>
      <c r="D141" s="7">
        <v>0.56810000000000005</v>
      </c>
      <c r="E141" s="7">
        <v>0.30669999999999997</v>
      </c>
      <c r="F141" s="7">
        <v>0.12520000000000001</v>
      </c>
      <c r="G141" s="8"/>
      <c r="H141" t="str">
        <f t="shared" si="6"/>
        <v>Average FB mix</v>
      </c>
      <c r="I141" t="str">
        <f t="shared" si="7"/>
        <v>Average BB mix</v>
      </c>
      <c r="J141" t="str">
        <f t="shared" si="8"/>
        <v>Average OS mix</v>
      </c>
    </row>
    <row r="142" spans="1:10" x14ac:dyDescent="0.2">
      <c r="A142">
        <v>657077</v>
      </c>
      <c r="B142" t="s">
        <v>146</v>
      </c>
      <c r="C142">
        <v>2024</v>
      </c>
      <c r="D142" s="7">
        <v>0.56540000000000001</v>
      </c>
      <c r="E142" s="7">
        <v>0.25380000000000003</v>
      </c>
      <c r="F142" s="7">
        <v>0.1807</v>
      </c>
      <c r="G142" s="8"/>
      <c r="H142" t="str">
        <f t="shared" si="6"/>
        <v>Average FB mix</v>
      </c>
      <c r="I142" t="str">
        <f t="shared" si="7"/>
        <v>Sees less BB</v>
      </c>
      <c r="J142" t="str">
        <f t="shared" si="8"/>
        <v>Sees more OS</v>
      </c>
    </row>
    <row r="143" spans="1:10" x14ac:dyDescent="0.2">
      <c r="A143">
        <v>657136</v>
      </c>
      <c r="B143" t="s">
        <v>147</v>
      </c>
      <c r="C143">
        <v>2024</v>
      </c>
      <c r="D143" s="7">
        <v>0.55789999999999995</v>
      </c>
      <c r="E143" s="7">
        <v>0.31690000000000002</v>
      </c>
      <c r="F143" s="7">
        <v>0.12509999999999999</v>
      </c>
      <c r="G143" s="8"/>
      <c r="H143" t="str">
        <f t="shared" si="6"/>
        <v>Average FB mix</v>
      </c>
      <c r="I143" t="str">
        <f t="shared" si="7"/>
        <v>Average BB mix</v>
      </c>
      <c r="J143" t="str">
        <f t="shared" si="8"/>
        <v>Average OS mix</v>
      </c>
    </row>
    <row r="144" spans="1:10" x14ac:dyDescent="0.2">
      <c r="A144">
        <v>657557</v>
      </c>
      <c r="B144" t="s">
        <v>148</v>
      </c>
      <c r="C144">
        <v>2024</v>
      </c>
      <c r="D144" s="7">
        <v>0.55220000000000002</v>
      </c>
      <c r="E144" s="7">
        <v>0.34189999999999998</v>
      </c>
      <c r="F144" s="7">
        <v>0.10580000000000001</v>
      </c>
      <c r="G144" s="8"/>
      <c r="H144" t="str">
        <f t="shared" si="6"/>
        <v>Average FB mix</v>
      </c>
      <c r="I144" t="str">
        <f t="shared" si="7"/>
        <v>Sees more BB</v>
      </c>
      <c r="J144" t="str">
        <f t="shared" si="8"/>
        <v>Sees less OS</v>
      </c>
    </row>
    <row r="145" spans="1:10" x14ac:dyDescent="0.2">
      <c r="A145">
        <v>657656</v>
      </c>
      <c r="B145" t="s">
        <v>149</v>
      </c>
      <c r="C145">
        <v>2024</v>
      </c>
      <c r="D145" s="7">
        <v>0.55510000000000004</v>
      </c>
      <c r="E145" s="7">
        <v>0.33800000000000002</v>
      </c>
      <c r="F145" s="7">
        <v>0.1069</v>
      </c>
      <c r="G145" s="8"/>
      <c r="H145" t="str">
        <f t="shared" si="6"/>
        <v>Average FB mix</v>
      </c>
      <c r="I145" t="str">
        <f t="shared" si="7"/>
        <v>Sees more BB</v>
      </c>
      <c r="J145" t="str">
        <f t="shared" si="8"/>
        <v>Sees less OS</v>
      </c>
    </row>
    <row r="146" spans="1:10" x14ac:dyDescent="0.2">
      <c r="A146">
        <v>657757</v>
      </c>
      <c r="B146" t="s">
        <v>150</v>
      </c>
      <c r="C146">
        <v>2024</v>
      </c>
      <c r="D146" s="7">
        <v>0.55859999999999999</v>
      </c>
      <c r="E146" s="7">
        <v>0.28449999999999998</v>
      </c>
      <c r="F146" s="7">
        <v>0.15690000000000001</v>
      </c>
      <c r="G146" s="8"/>
      <c r="H146" t="str">
        <f t="shared" si="6"/>
        <v>Average FB mix</v>
      </c>
      <c r="I146" t="str">
        <f t="shared" si="7"/>
        <v>Average BB mix</v>
      </c>
      <c r="J146" t="str">
        <f t="shared" si="8"/>
        <v>Sees more OS</v>
      </c>
    </row>
    <row r="147" spans="1:10" x14ac:dyDescent="0.2">
      <c r="A147">
        <v>660271</v>
      </c>
      <c r="B147" t="s">
        <v>151</v>
      </c>
      <c r="C147">
        <v>2024</v>
      </c>
      <c r="D147" s="7">
        <v>0.56599999999999995</v>
      </c>
      <c r="E147" s="7">
        <v>0.27739999999999998</v>
      </c>
      <c r="F147" s="7">
        <v>0.15659999999999999</v>
      </c>
      <c r="G147" s="8"/>
      <c r="H147" t="str">
        <f t="shared" si="6"/>
        <v>Average FB mix</v>
      </c>
      <c r="I147" t="str">
        <f t="shared" si="7"/>
        <v>Sees less BB</v>
      </c>
      <c r="J147" t="str">
        <f t="shared" si="8"/>
        <v>Sees more OS</v>
      </c>
    </row>
    <row r="148" spans="1:10" x14ac:dyDescent="0.2">
      <c r="A148">
        <v>660644</v>
      </c>
      <c r="B148" t="s">
        <v>152</v>
      </c>
      <c r="C148">
        <v>2024</v>
      </c>
      <c r="D148" s="7">
        <v>0.56345000000000001</v>
      </c>
      <c r="E148" s="7">
        <v>0.29870000000000002</v>
      </c>
      <c r="F148" s="7">
        <v>0.13785</v>
      </c>
      <c r="G148" s="8"/>
      <c r="H148" t="str">
        <f t="shared" si="6"/>
        <v>Average FB mix</v>
      </c>
      <c r="I148" t="str">
        <f t="shared" si="7"/>
        <v>Average BB mix</v>
      </c>
      <c r="J148" t="str">
        <f t="shared" si="8"/>
        <v>Average OS mix</v>
      </c>
    </row>
    <row r="149" spans="1:10" x14ac:dyDescent="0.2">
      <c r="A149">
        <v>660688</v>
      </c>
      <c r="B149" t="s">
        <v>153</v>
      </c>
      <c r="C149">
        <v>2024</v>
      </c>
      <c r="D149" s="7">
        <v>0.56579999999999997</v>
      </c>
      <c r="E149" s="7">
        <v>0.29670000000000002</v>
      </c>
      <c r="F149" s="7">
        <v>0.13750000000000001</v>
      </c>
      <c r="G149" s="8"/>
      <c r="H149" t="str">
        <f t="shared" si="6"/>
        <v>Average FB mix</v>
      </c>
      <c r="I149" t="str">
        <f t="shared" si="7"/>
        <v>Average BB mix</v>
      </c>
      <c r="J149" t="str">
        <f t="shared" si="8"/>
        <v>Average OS mix</v>
      </c>
    </row>
    <row r="150" spans="1:10" x14ac:dyDescent="0.2">
      <c r="A150">
        <v>660821</v>
      </c>
      <c r="B150" t="s">
        <v>154</v>
      </c>
      <c r="C150">
        <v>2024</v>
      </c>
      <c r="D150" s="7">
        <v>0.56040000000000001</v>
      </c>
      <c r="E150" s="7">
        <v>0.28349999999999997</v>
      </c>
      <c r="F150" s="7">
        <v>0.156</v>
      </c>
      <c r="G150" s="8"/>
      <c r="H150" t="str">
        <f t="shared" si="6"/>
        <v>Average FB mix</v>
      </c>
      <c r="I150" t="str">
        <f t="shared" si="7"/>
        <v>Average BB mix</v>
      </c>
      <c r="J150" t="str">
        <f t="shared" si="8"/>
        <v>Average OS mix</v>
      </c>
    </row>
    <row r="151" spans="1:10" x14ac:dyDescent="0.2">
      <c r="A151">
        <v>661388</v>
      </c>
      <c r="B151" t="s">
        <v>155</v>
      </c>
      <c r="C151">
        <v>2024</v>
      </c>
      <c r="D151" s="7">
        <v>0.56120000000000003</v>
      </c>
      <c r="E151" s="7">
        <v>0.33339999999999997</v>
      </c>
      <c r="F151" s="7">
        <v>0.10539999999999999</v>
      </c>
      <c r="G151" s="8"/>
      <c r="H151" t="str">
        <f t="shared" si="6"/>
        <v>Average FB mix</v>
      </c>
      <c r="I151" t="str">
        <f t="shared" si="7"/>
        <v>Average BB mix</v>
      </c>
      <c r="J151" t="str">
        <f t="shared" si="8"/>
        <v>Sees less OS</v>
      </c>
    </row>
    <row r="152" spans="1:10" x14ac:dyDescent="0.2">
      <c r="A152">
        <v>662139</v>
      </c>
      <c r="B152" t="s">
        <v>156</v>
      </c>
      <c r="C152">
        <v>2024</v>
      </c>
      <c r="D152" s="7">
        <v>0.55620000000000003</v>
      </c>
      <c r="E152" s="7">
        <v>0.2873</v>
      </c>
      <c r="F152" s="7">
        <v>0.1565</v>
      </c>
      <c r="G152" s="8"/>
      <c r="H152" t="str">
        <f t="shared" si="6"/>
        <v>Average FB mix</v>
      </c>
      <c r="I152" t="str">
        <f t="shared" si="7"/>
        <v>Average BB mix</v>
      </c>
      <c r="J152" t="str">
        <f t="shared" si="8"/>
        <v>Sees more OS</v>
      </c>
    </row>
    <row r="153" spans="1:10" x14ac:dyDescent="0.2">
      <c r="A153">
        <v>663368</v>
      </c>
      <c r="B153" t="s">
        <v>157</v>
      </c>
      <c r="C153">
        <v>2024</v>
      </c>
      <c r="D153" s="7">
        <v>0.56920000000000004</v>
      </c>
      <c r="E153" s="7">
        <v>0.29220000000000002</v>
      </c>
      <c r="F153" s="7">
        <v>0.13850000000000001</v>
      </c>
      <c r="G153" s="8"/>
      <c r="H153" t="str">
        <f t="shared" si="6"/>
        <v>Sees more FB</v>
      </c>
      <c r="I153" t="str">
        <f t="shared" si="7"/>
        <v>Average BB mix</v>
      </c>
      <c r="J153" t="str">
        <f t="shared" si="8"/>
        <v>Average OS mix</v>
      </c>
    </row>
    <row r="154" spans="1:10" x14ac:dyDescent="0.2">
      <c r="A154">
        <v>663457</v>
      </c>
      <c r="B154" t="s">
        <v>158</v>
      </c>
      <c r="C154">
        <v>2024</v>
      </c>
      <c r="D154" s="7">
        <v>0.57030000000000003</v>
      </c>
      <c r="E154" s="7">
        <v>0.25059999999999999</v>
      </c>
      <c r="F154" s="7">
        <v>0.17910000000000001</v>
      </c>
      <c r="G154" s="8"/>
      <c r="H154" t="str">
        <f t="shared" si="6"/>
        <v>Sees more FB</v>
      </c>
      <c r="I154" t="str">
        <f t="shared" si="7"/>
        <v>Sees less BB</v>
      </c>
      <c r="J154" t="str">
        <f t="shared" si="8"/>
        <v>Sees more OS</v>
      </c>
    </row>
    <row r="155" spans="1:10" x14ac:dyDescent="0.2">
      <c r="A155">
        <v>663527</v>
      </c>
      <c r="B155" t="s">
        <v>159</v>
      </c>
      <c r="C155">
        <v>2024</v>
      </c>
      <c r="D155" s="7">
        <v>0.5645</v>
      </c>
      <c r="E155" s="7">
        <v>0.31040000000000001</v>
      </c>
      <c r="F155" s="7">
        <v>0.12520000000000001</v>
      </c>
      <c r="G155" s="8"/>
      <c r="H155" t="str">
        <f t="shared" si="6"/>
        <v>Average FB mix</v>
      </c>
      <c r="I155" t="str">
        <f t="shared" si="7"/>
        <v>Average BB mix</v>
      </c>
      <c r="J155" t="str">
        <f t="shared" si="8"/>
        <v>Average OS mix</v>
      </c>
    </row>
    <row r="156" spans="1:10" x14ac:dyDescent="0.2">
      <c r="A156">
        <v>663538</v>
      </c>
      <c r="B156" t="s">
        <v>160</v>
      </c>
      <c r="C156">
        <v>2024</v>
      </c>
      <c r="D156" s="7">
        <v>0.55779999999999996</v>
      </c>
      <c r="E156" s="7">
        <v>0.33689999999999998</v>
      </c>
      <c r="F156" s="7">
        <v>0.1052</v>
      </c>
      <c r="G156" s="8"/>
      <c r="H156" t="str">
        <f t="shared" si="6"/>
        <v>Average FB mix</v>
      </c>
      <c r="I156" t="str">
        <f t="shared" si="7"/>
        <v>Sees more BB</v>
      </c>
      <c r="J156" t="str">
        <f t="shared" si="8"/>
        <v>Sees less OS</v>
      </c>
    </row>
    <row r="157" spans="1:10" x14ac:dyDescent="0.2">
      <c r="A157">
        <v>663586</v>
      </c>
      <c r="B157" t="s">
        <v>161</v>
      </c>
      <c r="C157">
        <v>2024</v>
      </c>
      <c r="D157" s="7">
        <v>0.55600000000000005</v>
      </c>
      <c r="E157" s="7">
        <v>0.3372</v>
      </c>
      <c r="F157" s="7">
        <v>0.10680000000000001</v>
      </c>
      <c r="G157" s="8"/>
      <c r="H157" t="str">
        <f t="shared" si="6"/>
        <v>Average FB mix</v>
      </c>
      <c r="I157" t="str">
        <f t="shared" si="7"/>
        <v>Sees more BB</v>
      </c>
      <c r="J157" t="str">
        <f t="shared" si="8"/>
        <v>Sees less OS</v>
      </c>
    </row>
    <row r="158" spans="1:10" x14ac:dyDescent="0.2">
      <c r="A158">
        <v>663616</v>
      </c>
      <c r="B158" t="s">
        <v>162</v>
      </c>
      <c r="C158">
        <v>2024</v>
      </c>
      <c r="D158" s="7">
        <v>0.56289999999999996</v>
      </c>
      <c r="E158" s="7">
        <v>0.28199999999999997</v>
      </c>
      <c r="F158" s="7">
        <v>0.15509999999999999</v>
      </c>
      <c r="G158" s="8"/>
      <c r="H158" t="str">
        <f t="shared" si="6"/>
        <v>Average FB mix</v>
      </c>
      <c r="I158" t="str">
        <f t="shared" si="7"/>
        <v>Average BB mix</v>
      </c>
      <c r="J158" t="str">
        <f t="shared" si="8"/>
        <v>Average OS mix</v>
      </c>
    </row>
    <row r="159" spans="1:10" x14ac:dyDescent="0.2">
      <c r="A159">
        <v>663624</v>
      </c>
      <c r="B159" t="s">
        <v>163</v>
      </c>
      <c r="C159">
        <v>2024</v>
      </c>
      <c r="D159" s="7">
        <v>0.5534</v>
      </c>
      <c r="E159" s="7">
        <v>0.33979999999999999</v>
      </c>
      <c r="F159" s="7">
        <v>0.10680000000000001</v>
      </c>
      <c r="G159" s="8"/>
      <c r="H159" t="str">
        <f t="shared" si="6"/>
        <v>Average FB mix</v>
      </c>
      <c r="I159" t="str">
        <f t="shared" si="7"/>
        <v>Sees more BB</v>
      </c>
      <c r="J159" t="str">
        <f t="shared" si="8"/>
        <v>Sees less OS</v>
      </c>
    </row>
    <row r="160" spans="1:10" x14ac:dyDescent="0.2">
      <c r="A160">
        <v>663647</v>
      </c>
      <c r="B160" t="s">
        <v>164</v>
      </c>
      <c r="C160">
        <v>2024</v>
      </c>
      <c r="D160" s="7">
        <v>0.56040000000000001</v>
      </c>
      <c r="E160" s="7">
        <v>0.33410000000000001</v>
      </c>
      <c r="F160" s="7">
        <v>0.1055</v>
      </c>
      <c r="G160" s="8"/>
      <c r="H160" t="str">
        <f t="shared" si="6"/>
        <v>Average FB mix</v>
      </c>
      <c r="I160" t="str">
        <f t="shared" si="7"/>
        <v>Sees more BB</v>
      </c>
      <c r="J160" t="str">
        <f t="shared" si="8"/>
        <v>Sees less OS</v>
      </c>
    </row>
    <row r="161" spans="1:10" x14ac:dyDescent="0.2">
      <c r="A161">
        <v>663656</v>
      </c>
      <c r="B161" t="s">
        <v>165</v>
      </c>
      <c r="C161">
        <v>2024</v>
      </c>
      <c r="D161" s="7">
        <v>0.56510000000000005</v>
      </c>
      <c r="E161" s="7">
        <v>0.27979999999999999</v>
      </c>
      <c r="F161" s="7">
        <v>0.15509999999999999</v>
      </c>
      <c r="G161" s="8"/>
      <c r="H161" t="str">
        <f t="shared" si="6"/>
        <v>Average FB mix</v>
      </c>
      <c r="I161" t="str">
        <f t="shared" si="7"/>
        <v>Sees less BB</v>
      </c>
      <c r="J161" t="str">
        <f t="shared" si="8"/>
        <v>Average OS mix</v>
      </c>
    </row>
    <row r="162" spans="1:10" x14ac:dyDescent="0.2">
      <c r="A162">
        <v>663697</v>
      </c>
      <c r="B162" t="s">
        <v>166</v>
      </c>
      <c r="C162">
        <v>2024</v>
      </c>
      <c r="D162" s="7">
        <v>0.56340000000000001</v>
      </c>
      <c r="E162" s="7">
        <v>0.33069999999999999</v>
      </c>
      <c r="F162" s="7">
        <v>0.106</v>
      </c>
      <c r="G162" s="8"/>
      <c r="H162" t="str">
        <f t="shared" si="6"/>
        <v>Average FB mix</v>
      </c>
      <c r="I162" t="str">
        <f t="shared" si="7"/>
        <v>Average BB mix</v>
      </c>
      <c r="J162" t="str">
        <f t="shared" si="8"/>
        <v>Sees less OS</v>
      </c>
    </row>
    <row r="163" spans="1:10" x14ac:dyDescent="0.2">
      <c r="A163">
        <v>663698</v>
      </c>
      <c r="B163" t="s">
        <v>167</v>
      </c>
      <c r="C163">
        <v>2024</v>
      </c>
      <c r="D163" s="7">
        <v>0.55889999999999995</v>
      </c>
      <c r="E163" s="7">
        <v>0.31519999999999998</v>
      </c>
      <c r="F163" s="7">
        <v>0.12590000000000001</v>
      </c>
      <c r="G163" s="8"/>
      <c r="H163" t="str">
        <f t="shared" si="6"/>
        <v>Average FB mix</v>
      </c>
      <c r="I163" t="str">
        <f t="shared" si="7"/>
        <v>Average BB mix</v>
      </c>
      <c r="J163" t="str">
        <f t="shared" si="8"/>
        <v>Average OS mix</v>
      </c>
    </row>
    <row r="164" spans="1:10" x14ac:dyDescent="0.2">
      <c r="A164">
        <v>663728</v>
      </c>
      <c r="B164" t="s">
        <v>168</v>
      </c>
      <c r="C164">
        <v>2024</v>
      </c>
      <c r="D164" s="7">
        <v>0.55979999999999996</v>
      </c>
      <c r="E164" s="7">
        <v>0.30020000000000002</v>
      </c>
      <c r="F164" s="7">
        <v>0.14000000000000001</v>
      </c>
      <c r="G164" s="8"/>
      <c r="H164" t="str">
        <f t="shared" si="6"/>
        <v>Average FB mix</v>
      </c>
      <c r="I164" t="str">
        <f t="shared" si="7"/>
        <v>Average BB mix</v>
      </c>
      <c r="J164" t="str">
        <f t="shared" si="8"/>
        <v>Average OS mix</v>
      </c>
    </row>
    <row r="165" spans="1:10" x14ac:dyDescent="0.2">
      <c r="A165">
        <v>663743</v>
      </c>
      <c r="B165" t="s">
        <v>169</v>
      </c>
      <c r="C165">
        <v>2024</v>
      </c>
      <c r="D165" s="7">
        <v>0.56169999999999998</v>
      </c>
      <c r="E165" s="7">
        <v>0.33579999999999999</v>
      </c>
      <c r="F165" s="7">
        <v>0.1026</v>
      </c>
      <c r="G165" s="8"/>
      <c r="H165" t="str">
        <f t="shared" si="6"/>
        <v>Average FB mix</v>
      </c>
      <c r="I165" t="str">
        <f t="shared" si="7"/>
        <v>Sees more BB</v>
      </c>
      <c r="J165" t="str">
        <f t="shared" si="8"/>
        <v>Sees less OS</v>
      </c>
    </row>
    <row r="166" spans="1:10" x14ac:dyDescent="0.2">
      <c r="A166">
        <v>663837</v>
      </c>
      <c r="B166" t="s">
        <v>170</v>
      </c>
      <c r="C166">
        <v>2024</v>
      </c>
      <c r="D166" s="7">
        <v>0.56010000000000004</v>
      </c>
      <c r="E166" s="7">
        <v>0.31430000000000002</v>
      </c>
      <c r="F166" s="7">
        <v>0.12559999999999999</v>
      </c>
      <c r="G166" s="8"/>
      <c r="H166" t="str">
        <f t="shared" si="6"/>
        <v>Average FB mix</v>
      </c>
      <c r="I166" t="str">
        <f t="shared" si="7"/>
        <v>Average BB mix</v>
      </c>
      <c r="J166" t="str">
        <f t="shared" si="8"/>
        <v>Average OS mix</v>
      </c>
    </row>
    <row r="167" spans="1:10" x14ac:dyDescent="0.2">
      <c r="A167">
        <v>663886</v>
      </c>
      <c r="B167" t="s">
        <v>171</v>
      </c>
      <c r="C167">
        <v>2024</v>
      </c>
      <c r="D167" s="7">
        <v>0.56189999999999996</v>
      </c>
      <c r="E167" s="7">
        <v>0.3337</v>
      </c>
      <c r="F167" s="7">
        <v>0.10440000000000001</v>
      </c>
      <c r="G167" s="8"/>
      <c r="H167" t="str">
        <f t="shared" si="6"/>
        <v>Average FB mix</v>
      </c>
      <c r="I167" t="str">
        <f t="shared" si="7"/>
        <v>Sees more BB</v>
      </c>
      <c r="J167" t="str">
        <f t="shared" si="8"/>
        <v>Sees less OS</v>
      </c>
    </row>
    <row r="168" spans="1:10" x14ac:dyDescent="0.2">
      <c r="A168">
        <v>663898</v>
      </c>
      <c r="B168" t="s">
        <v>172</v>
      </c>
      <c r="C168">
        <v>2024</v>
      </c>
      <c r="D168" s="7">
        <v>0.5595</v>
      </c>
      <c r="E168" s="7">
        <v>0.33550000000000002</v>
      </c>
      <c r="F168" s="7">
        <v>0.105</v>
      </c>
      <c r="G168" s="8"/>
      <c r="H168" t="str">
        <f t="shared" si="6"/>
        <v>Average FB mix</v>
      </c>
      <c r="I168" t="str">
        <f t="shared" si="7"/>
        <v>Sees more BB</v>
      </c>
      <c r="J168" t="str">
        <f t="shared" si="8"/>
        <v>Sees less OS</v>
      </c>
    </row>
    <row r="169" spans="1:10" x14ac:dyDescent="0.2">
      <c r="A169">
        <v>663993</v>
      </c>
      <c r="B169" t="s">
        <v>173</v>
      </c>
      <c r="C169">
        <v>2024</v>
      </c>
      <c r="D169" s="7">
        <v>0.56130000000000002</v>
      </c>
      <c r="E169" s="7">
        <v>0.28189999999999998</v>
      </c>
      <c r="F169" s="7">
        <v>0.15670000000000001</v>
      </c>
      <c r="G169" s="8"/>
      <c r="H169" t="str">
        <f t="shared" si="6"/>
        <v>Average FB mix</v>
      </c>
      <c r="I169" t="str">
        <f t="shared" si="7"/>
        <v>Average BB mix</v>
      </c>
      <c r="J169" t="str">
        <f t="shared" si="8"/>
        <v>Sees more OS</v>
      </c>
    </row>
    <row r="170" spans="1:10" x14ac:dyDescent="0.2">
      <c r="A170">
        <v>664023</v>
      </c>
      <c r="B170" t="s">
        <v>174</v>
      </c>
      <c r="C170">
        <v>2024</v>
      </c>
      <c r="D170" s="7">
        <v>0.56645000000000001</v>
      </c>
      <c r="E170" s="7">
        <v>0.29260000000000003</v>
      </c>
      <c r="F170" s="7">
        <v>0.14094999999999999</v>
      </c>
      <c r="G170" s="8"/>
      <c r="H170" t="str">
        <f t="shared" si="6"/>
        <v>Average FB mix</v>
      </c>
      <c r="I170" t="str">
        <f t="shared" si="7"/>
        <v>Average BB mix</v>
      </c>
      <c r="J170" t="str">
        <f t="shared" si="8"/>
        <v>Average OS mix</v>
      </c>
    </row>
    <row r="171" spans="1:10" x14ac:dyDescent="0.2">
      <c r="A171">
        <v>664034</v>
      </c>
      <c r="B171" t="s">
        <v>175</v>
      </c>
      <c r="C171">
        <v>2024</v>
      </c>
      <c r="D171" s="7">
        <v>0.55810000000000004</v>
      </c>
      <c r="E171" s="7">
        <v>0.33610000000000001</v>
      </c>
      <c r="F171" s="7">
        <v>0.10580000000000001</v>
      </c>
      <c r="G171" s="8"/>
      <c r="H171" t="str">
        <f t="shared" si="6"/>
        <v>Average FB mix</v>
      </c>
      <c r="I171" t="str">
        <f t="shared" si="7"/>
        <v>Sees more BB</v>
      </c>
      <c r="J171" t="str">
        <f t="shared" si="8"/>
        <v>Sees less OS</v>
      </c>
    </row>
    <row r="172" spans="1:10" x14ac:dyDescent="0.2">
      <c r="A172">
        <v>664040</v>
      </c>
      <c r="B172" t="s">
        <v>176</v>
      </c>
      <c r="C172">
        <v>2024</v>
      </c>
      <c r="D172" s="7">
        <v>0.56120000000000003</v>
      </c>
      <c r="E172" s="7">
        <v>0.28270000000000001</v>
      </c>
      <c r="F172" s="7">
        <v>0.15609999999999999</v>
      </c>
      <c r="G172" s="8"/>
      <c r="H172" t="str">
        <f t="shared" si="6"/>
        <v>Average FB mix</v>
      </c>
      <c r="I172" t="str">
        <f t="shared" si="7"/>
        <v>Average BB mix</v>
      </c>
      <c r="J172" t="str">
        <f t="shared" si="8"/>
        <v>Average OS mix</v>
      </c>
    </row>
    <row r="173" spans="1:10" x14ac:dyDescent="0.2">
      <c r="A173">
        <v>664056</v>
      </c>
      <c r="B173" t="s">
        <v>177</v>
      </c>
      <c r="C173">
        <v>2024</v>
      </c>
      <c r="D173" s="7">
        <v>0.55800000000000005</v>
      </c>
      <c r="E173" s="7">
        <v>0.33760000000000001</v>
      </c>
      <c r="F173" s="7">
        <v>0.10440000000000001</v>
      </c>
      <c r="G173" s="8"/>
      <c r="H173" t="str">
        <f t="shared" si="6"/>
        <v>Average FB mix</v>
      </c>
      <c r="I173" t="str">
        <f t="shared" si="7"/>
        <v>Sees more BB</v>
      </c>
      <c r="J173" t="str">
        <f t="shared" si="8"/>
        <v>Sees less OS</v>
      </c>
    </row>
    <row r="174" spans="1:10" x14ac:dyDescent="0.2">
      <c r="A174">
        <v>664238</v>
      </c>
      <c r="B174" t="s">
        <v>178</v>
      </c>
      <c r="C174">
        <v>2024</v>
      </c>
      <c r="D174" s="7">
        <v>0.55589999999999995</v>
      </c>
      <c r="E174" s="7">
        <v>0.33800000000000002</v>
      </c>
      <c r="F174" s="7">
        <v>0.1061</v>
      </c>
      <c r="G174" s="8"/>
      <c r="H174" t="str">
        <f t="shared" si="6"/>
        <v>Average FB mix</v>
      </c>
      <c r="I174" t="str">
        <f t="shared" si="7"/>
        <v>Sees more BB</v>
      </c>
      <c r="J174" t="str">
        <f t="shared" si="8"/>
        <v>Sees less OS</v>
      </c>
    </row>
    <row r="175" spans="1:10" x14ac:dyDescent="0.2">
      <c r="A175">
        <v>664728</v>
      </c>
      <c r="B175" t="s">
        <v>179</v>
      </c>
      <c r="C175">
        <v>2024</v>
      </c>
      <c r="D175" s="7">
        <v>0.55689999999999995</v>
      </c>
      <c r="E175" s="7">
        <v>0.28889999999999999</v>
      </c>
      <c r="F175" s="7">
        <v>0.1542</v>
      </c>
      <c r="G175" s="8"/>
      <c r="H175" t="str">
        <f t="shared" si="6"/>
        <v>Average FB mix</v>
      </c>
      <c r="I175" t="str">
        <f t="shared" si="7"/>
        <v>Average BB mix</v>
      </c>
      <c r="J175" t="str">
        <f t="shared" si="8"/>
        <v>Average OS mix</v>
      </c>
    </row>
    <row r="176" spans="1:10" x14ac:dyDescent="0.2">
      <c r="A176">
        <v>664761</v>
      </c>
      <c r="B176" t="s">
        <v>180</v>
      </c>
      <c r="C176">
        <v>2024</v>
      </c>
      <c r="D176" s="7">
        <v>0.5665</v>
      </c>
      <c r="E176" s="7">
        <v>0.30890000000000001</v>
      </c>
      <c r="F176" s="7">
        <v>0.1246</v>
      </c>
      <c r="G176" s="8"/>
      <c r="H176" t="str">
        <f t="shared" si="6"/>
        <v>Average FB mix</v>
      </c>
      <c r="I176" t="str">
        <f t="shared" si="7"/>
        <v>Average BB mix</v>
      </c>
      <c r="J176" t="str">
        <f t="shared" si="8"/>
        <v>Average OS mix</v>
      </c>
    </row>
    <row r="177" spans="1:10" x14ac:dyDescent="0.2">
      <c r="A177">
        <v>664774</v>
      </c>
      <c r="B177" t="s">
        <v>181</v>
      </c>
      <c r="C177">
        <v>2024</v>
      </c>
      <c r="D177" s="7">
        <v>0.56340000000000001</v>
      </c>
      <c r="E177" s="7">
        <v>0.27989999999999998</v>
      </c>
      <c r="F177" s="7">
        <v>0.15670000000000001</v>
      </c>
      <c r="G177" s="8"/>
      <c r="H177" t="str">
        <f t="shared" si="6"/>
        <v>Average FB mix</v>
      </c>
      <c r="I177" t="str">
        <f t="shared" si="7"/>
        <v>Sees less BB</v>
      </c>
      <c r="J177" t="str">
        <f t="shared" si="8"/>
        <v>Sees more OS</v>
      </c>
    </row>
    <row r="178" spans="1:10" x14ac:dyDescent="0.2">
      <c r="A178">
        <v>664913</v>
      </c>
      <c r="B178" t="s">
        <v>182</v>
      </c>
      <c r="C178">
        <v>2024</v>
      </c>
      <c r="D178" s="7">
        <v>0.56020000000000003</v>
      </c>
      <c r="E178" s="7">
        <v>0.28370000000000001</v>
      </c>
      <c r="F178" s="7">
        <v>0.15609999999999999</v>
      </c>
      <c r="G178" s="8"/>
      <c r="H178" t="str">
        <f t="shared" si="6"/>
        <v>Average FB mix</v>
      </c>
      <c r="I178" t="str">
        <f t="shared" si="7"/>
        <v>Average BB mix</v>
      </c>
      <c r="J178" t="str">
        <f t="shared" si="8"/>
        <v>Average OS mix</v>
      </c>
    </row>
    <row r="179" spans="1:10" x14ac:dyDescent="0.2">
      <c r="A179">
        <v>664983</v>
      </c>
      <c r="B179" t="s">
        <v>183</v>
      </c>
      <c r="C179">
        <v>2024</v>
      </c>
      <c r="D179" s="7">
        <v>0.55479999999999996</v>
      </c>
      <c r="E179" s="7">
        <v>0.29010000000000002</v>
      </c>
      <c r="F179" s="7">
        <v>0.15509999999999999</v>
      </c>
      <c r="G179" s="8"/>
      <c r="H179" t="str">
        <f t="shared" si="6"/>
        <v>Average FB mix</v>
      </c>
      <c r="I179" t="str">
        <f t="shared" si="7"/>
        <v>Average BB mix</v>
      </c>
      <c r="J179" t="str">
        <f t="shared" si="8"/>
        <v>Average OS mix</v>
      </c>
    </row>
    <row r="180" spans="1:10" x14ac:dyDescent="0.2">
      <c r="A180">
        <v>665161</v>
      </c>
      <c r="B180" t="s">
        <v>184</v>
      </c>
      <c r="C180">
        <v>2024</v>
      </c>
      <c r="D180" s="7">
        <v>0.5524</v>
      </c>
      <c r="E180" s="7">
        <v>0.3417</v>
      </c>
      <c r="F180" s="7">
        <v>0.10589999999999999</v>
      </c>
      <c r="G180" s="8"/>
      <c r="H180" t="str">
        <f t="shared" si="6"/>
        <v>Average FB mix</v>
      </c>
      <c r="I180" t="str">
        <f t="shared" si="7"/>
        <v>Sees more BB</v>
      </c>
      <c r="J180" t="str">
        <f t="shared" si="8"/>
        <v>Sees less OS</v>
      </c>
    </row>
    <row r="181" spans="1:10" x14ac:dyDescent="0.2">
      <c r="A181">
        <v>665487</v>
      </c>
      <c r="B181" t="s">
        <v>185</v>
      </c>
      <c r="C181">
        <v>2024</v>
      </c>
      <c r="D181" s="7">
        <v>0.57050000000000001</v>
      </c>
      <c r="E181" s="7">
        <v>0.30449999999999999</v>
      </c>
      <c r="F181" s="7">
        <v>0.125</v>
      </c>
      <c r="G181" s="8"/>
      <c r="H181" t="str">
        <f t="shared" si="6"/>
        <v>Sees more FB</v>
      </c>
      <c r="I181" t="str">
        <f t="shared" si="7"/>
        <v>Average BB mix</v>
      </c>
      <c r="J181" t="str">
        <f t="shared" si="8"/>
        <v>Average OS mix</v>
      </c>
    </row>
    <row r="182" spans="1:10" x14ac:dyDescent="0.2">
      <c r="A182">
        <v>665489</v>
      </c>
      <c r="B182" t="s">
        <v>186</v>
      </c>
      <c r="C182">
        <v>2024</v>
      </c>
      <c r="D182" s="7">
        <v>0.56530000000000002</v>
      </c>
      <c r="E182" s="7">
        <v>0.32979999999999998</v>
      </c>
      <c r="F182" s="7">
        <v>0.10489999999999999</v>
      </c>
      <c r="G182" s="8"/>
      <c r="H182" t="str">
        <f t="shared" si="6"/>
        <v>Average FB mix</v>
      </c>
      <c r="I182" t="str">
        <f t="shared" si="7"/>
        <v>Average BB mix</v>
      </c>
      <c r="J182" t="str">
        <f t="shared" si="8"/>
        <v>Sees less OS</v>
      </c>
    </row>
    <row r="183" spans="1:10" x14ac:dyDescent="0.2">
      <c r="A183">
        <v>665742</v>
      </c>
      <c r="B183" t="s">
        <v>187</v>
      </c>
      <c r="C183">
        <v>2024</v>
      </c>
      <c r="D183" s="7">
        <v>0.57440000000000002</v>
      </c>
      <c r="E183" s="7">
        <v>0.24579999999999999</v>
      </c>
      <c r="F183" s="7">
        <v>0.17979999999999999</v>
      </c>
      <c r="G183" s="8"/>
      <c r="H183" t="str">
        <f t="shared" si="6"/>
        <v>Sees more FB</v>
      </c>
      <c r="I183" t="str">
        <f t="shared" si="7"/>
        <v>Sees less BB</v>
      </c>
      <c r="J183" t="str">
        <f t="shared" si="8"/>
        <v>Sees more OS</v>
      </c>
    </row>
    <row r="184" spans="1:10" x14ac:dyDescent="0.2">
      <c r="A184">
        <v>665750</v>
      </c>
      <c r="B184" t="s">
        <v>188</v>
      </c>
      <c r="C184">
        <v>2024</v>
      </c>
      <c r="D184" s="7">
        <v>0.56089999999999995</v>
      </c>
      <c r="E184" s="7">
        <v>0.29909999999999998</v>
      </c>
      <c r="F184" s="7">
        <v>0.14005000000000001</v>
      </c>
      <c r="G184" s="8"/>
      <c r="H184" t="str">
        <f t="shared" si="6"/>
        <v>Average FB mix</v>
      </c>
      <c r="I184" t="str">
        <f t="shared" si="7"/>
        <v>Average BB mix</v>
      </c>
      <c r="J184" t="str">
        <f t="shared" si="8"/>
        <v>Average OS mix</v>
      </c>
    </row>
    <row r="185" spans="1:10" x14ac:dyDescent="0.2">
      <c r="A185">
        <v>665804</v>
      </c>
      <c r="B185" t="s">
        <v>189</v>
      </c>
      <c r="C185">
        <v>2024</v>
      </c>
      <c r="D185" s="7">
        <v>0.56479999999999997</v>
      </c>
      <c r="E185" s="7">
        <v>0.31069999999999998</v>
      </c>
      <c r="F185" s="7">
        <v>0.1246</v>
      </c>
      <c r="G185" s="8"/>
      <c r="H185" t="str">
        <f t="shared" si="6"/>
        <v>Average FB mix</v>
      </c>
      <c r="I185" t="str">
        <f t="shared" si="7"/>
        <v>Average BB mix</v>
      </c>
      <c r="J185" t="str">
        <f t="shared" si="8"/>
        <v>Average OS mix</v>
      </c>
    </row>
    <row r="186" spans="1:10" x14ac:dyDescent="0.2">
      <c r="A186">
        <v>665828</v>
      </c>
      <c r="B186" t="s">
        <v>190</v>
      </c>
      <c r="C186">
        <v>2024</v>
      </c>
      <c r="D186" s="7">
        <v>0.55805000000000005</v>
      </c>
      <c r="E186" s="7">
        <v>0.30295</v>
      </c>
      <c r="F186" s="7">
        <v>0.13894999999999999</v>
      </c>
      <c r="G186" s="8"/>
      <c r="H186" t="str">
        <f t="shared" si="6"/>
        <v>Average FB mix</v>
      </c>
      <c r="I186" t="str">
        <f t="shared" si="7"/>
        <v>Average BB mix</v>
      </c>
      <c r="J186" t="str">
        <f t="shared" si="8"/>
        <v>Average OS mix</v>
      </c>
    </row>
    <row r="187" spans="1:10" x14ac:dyDescent="0.2">
      <c r="A187">
        <v>665833</v>
      </c>
      <c r="B187" t="s">
        <v>191</v>
      </c>
      <c r="C187">
        <v>2024</v>
      </c>
      <c r="D187" s="7">
        <v>0.56299999999999994</v>
      </c>
      <c r="E187" s="7">
        <v>0.28179999999999999</v>
      </c>
      <c r="F187" s="7">
        <v>0.15509999999999999</v>
      </c>
      <c r="G187" s="8"/>
      <c r="H187" t="str">
        <f t="shared" si="6"/>
        <v>Average FB mix</v>
      </c>
      <c r="I187" t="str">
        <f t="shared" si="7"/>
        <v>Average BB mix</v>
      </c>
      <c r="J187" t="str">
        <f t="shared" si="8"/>
        <v>Average OS mix</v>
      </c>
    </row>
    <row r="188" spans="1:10" x14ac:dyDescent="0.2">
      <c r="A188">
        <v>665862</v>
      </c>
      <c r="B188" t="s">
        <v>192</v>
      </c>
      <c r="C188">
        <v>2024</v>
      </c>
      <c r="D188" s="7">
        <v>0.56200000000000006</v>
      </c>
      <c r="E188" s="7">
        <v>0.28179999999999999</v>
      </c>
      <c r="F188" s="7">
        <v>0.15620000000000001</v>
      </c>
      <c r="G188" s="8"/>
      <c r="H188" t="str">
        <f t="shared" si="6"/>
        <v>Average FB mix</v>
      </c>
      <c r="I188" t="str">
        <f t="shared" si="7"/>
        <v>Average BB mix</v>
      </c>
      <c r="J188" t="str">
        <f t="shared" si="8"/>
        <v>Average OS mix</v>
      </c>
    </row>
    <row r="189" spans="1:10" x14ac:dyDescent="0.2">
      <c r="A189">
        <v>665926</v>
      </c>
      <c r="B189" t="s">
        <v>193</v>
      </c>
      <c r="C189">
        <v>2024</v>
      </c>
      <c r="D189" s="7">
        <v>0.55400000000000005</v>
      </c>
      <c r="E189" s="7">
        <v>0.26350000000000001</v>
      </c>
      <c r="F189" s="7">
        <v>0.18240000000000001</v>
      </c>
      <c r="G189" s="8"/>
      <c r="H189" t="str">
        <f t="shared" si="6"/>
        <v>Average FB mix</v>
      </c>
      <c r="I189" t="str">
        <f t="shared" si="7"/>
        <v>Sees less BB</v>
      </c>
      <c r="J189" t="str">
        <f t="shared" si="8"/>
        <v>Sees more OS</v>
      </c>
    </row>
    <row r="190" spans="1:10" x14ac:dyDescent="0.2">
      <c r="A190">
        <v>666023</v>
      </c>
      <c r="B190" t="s">
        <v>194</v>
      </c>
      <c r="C190">
        <v>2024</v>
      </c>
      <c r="D190" s="7">
        <v>0.54979999999999996</v>
      </c>
      <c r="E190" s="7">
        <v>0.34379999999999999</v>
      </c>
      <c r="F190" s="7">
        <v>0.10639999999999999</v>
      </c>
      <c r="G190" s="8"/>
      <c r="H190" t="str">
        <f t="shared" si="6"/>
        <v>Sees less FB</v>
      </c>
      <c r="I190" t="str">
        <f t="shared" si="7"/>
        <v>Sees more BB</v>
      </c>
      <c r="J190" t="str">
        <f t="shared" si="8"/>
        <v>Sees less OS</v>
      </c>
    </row>
    <row r="191" spans="1:10" x14ac:dyDescent="0.2">
      <c r="A191">
        <v>666134</v>
      </c>
      <c r="B191" t="s">
        <v>195</v>
      </c>
      <c r="C191">
        <v>2024</v>
      </c>
      <c r="D191" s="7">
        <v>0.55910000000000004</v>
      </c>
      <c r="E191" s="7">
        <v>0.28410000000000002</v>
      </c>
      <c r="F191" s="7">
        <v>0.15679999999999999</v>
      </c>
      <c r="G191" s="8"/>
      <c r="H191" t="str">
        <f t="shared" si="6"/>
        <v>Average FB mix</v>
      </c>
      <c r="I191" t="str">
        <f t="shared" si="7"/>
        <v>Average BB mix</v>
      </c>
      <c r="J191" t="str">
        <f t="shared" si="8"/>
        <v>Sees more OS</v>
      </c>
    </row>
    <row r="192" spans="1:10" x14ac:dyDescent="0.2">
      <c r="A192">
        <v>666139</v>
      </c>
      <c r="B192" t="s">
        <v>196</v>
      </c>
      <c r="C192">
        <v>2024</v>
      </c>
      <c r="D192" s="7">
        <v>0.5534</v>
      </c>
      <c r="E192" s="7">
        <v>0.28899999999999998</v>
      </c>
      <c r="F192" s="7">
        <v>0.15759999999999999</v>
      </c>
      <c r="G192" s="8"/>
      <c r="H192" t="str">
        <f t="shared" si="6"/>
        <v>Average FB mix</v>
      </c>
      <c r="I192" t="str">
        <f t="shared" si="7"/>
        <v>Average BB mix</v>
      </c>
      <c r="J192" t="str">
        <f t="shared" si="8"/>
        <v>Sees more OS</v>
      </c>
    </row>
    <row r="193" spans="1:10" x14ac:dyDescent="0.2">
      <c r="A193">
        <v>666149</v>
      </c>
      <c r="B193" t="s">
        <v>197</v>
      </c>
      <c r="C193">
        <v>2024</v>
      </c>
      <c r="D193" s="7">
        <v>0.55120000000000002</v>
      </c>
      <c r="E193" s="7">
        <v>0.34310000000000002</v>
      </c>
      <c r="F193" s="7">
        <v>0.1056</v>
      </c>
      <c r="G193" s="8"/>
      <c r="H193" t="str">
        <f t="shared" si="6"/>
        <v>Sees less FB</v>
      </c>
      <c r="I193" t="str">
        <f t="shared" si="7"/>
        <v>Sees more BB</v>
      </c>
      <c r="J193" t="str">
        <f t="shared" si="8"/>
        <v>Sees less OS</v>
      </c>
    </row>
    <row r="194" spans="1:10" x14ac:dyDescent="0.2">
      <c r="A194">
        <v>666152</v>
      </c>
      <c r="B194" t="s">
        <v>198</v>
      </c>
      <c r="C194">
        <v>2024</v>
      </c>
      <c r="D194" s="7">
        <v>0.53790000000000004</v>
      </c>
      <c r="E194" s="7">
        <v>0.30070000000000002</v>
      </c>
      <c r="F194" s="7">
        <v>0.16139999999999999</v>
      </c>
      <c r="G194" s="8"/>
      <c r="H194" t="str">
        <f t="shared" si="6"/>
        <v>Sees less FB</v>
      </c>
      <c r="I194" t="str">
        <f t="shared" si="7"/>
        <v>Average BB mix</v>
      </c>
      <c r="J194" t="str">
        <f t="shared" si="8"/>
        <v>Sees more OS</v>
      </c>
    </row>
    <row r="195" spans="1:10" x14ac:dyDescent="0.2">
      <c r="A195">
        <v>666158</v>
      </c>
      <c r="B195" t="s">
        <v>199</v>
      </c>
      <c r="C195">
        <v>2024</v>
      </c>
      <c r="D195" s="7">
        <v>0.56459999999999999</v>
      </c>
      <c r="E195" s="7">
        <v>0.28189999999999998</v>
      </c>
      <c r="F195" s="7">
        <v>0.15340000000000001</v>
      </c>
      <c r="G195" s="8"/>
      <c r="H195" t="str">
        <f t="shared" ref="H195:H258" si="9">IF(OR(D195-AVERAGE($D$2:$D$315)&gt;STDEV($D$2:$D$315)), "Sees more FB", IF(OR(D195-AVERAGE($D$2:$D$315)&lt;-STDEV($D$2:$D$315)), "Sees less FB", "Average FB mix"))</f>
        <v>Average FB mix</v>
      </c>
      <c r="I195" t="str">
        <f t="shared" ref="I195:I258" si="10">IF(OR(E195-AVERAGE($E$2:$E$315)&gt;STDEV($E$2:$E$315)), "Sees more BB", IF(OR(E195-AVERAGE($E$2:$E$315)&lt;-STDEV($E$2:$E$315)), "Sees less BB", "Average BB mix"))</f>
        <v>Average BB mix</v>
      </c>
      <c r="J195" t="str">
        <f t="shared" ref="J195:J258" si="11">IF(OR(F195-AVERAGE($F$2:$F$315)&gt;STDEV($F$2:$F$315)), "Sees more OS", IF(OR(F195-AVERAGE($F$2:$F$315)&lt;-STDEV($F$2:$F$315)), "Sees less OS", "Average OS mix"))</f>
        <v>Average OS mix</v>
      </c>
    </row>
    <row r="196" spans="1:10" x14ac:dyDescent="0.2">
      <c r="A196">
        <v>666160</v>
      </c>
      <c r="B196" t="s">
        <v>200</v>
      </c>
      <c r="C196">
        <v>2024</v>
      </c>
      <c r="D196" s="7">
        <v>0.48054999999999998</v>
      </c>
      <c r="E196" s="7">
        <v>0.36359999999999998</v>
      </c>
      <c r="F196" s="7">
        <v>0.15584999999999999</v>
      </c>
      <c r="G196" s="8"/>
      <c r="H196" t="str">
        <f t="shared" si="9"/>
        <v>Sees less FB</v>
      </c>
      <c r="I196" t="str">
        <f t="shared" si="10"/>
        <v>Sees more BB</v>
      </c>
      <c r="J196" t="str">
        <f t="shared" si="11"/>
        <v>Average OS mix</v>
      </c>
    </row>
    <row r="197" spans="1:10" x14ac:dyDescent="0.2">
      <c r="A197">
        <v>666163</v>
      </c>
      <c r="B197" t="s">
        <v>201</v>
      </c>
      <c r="C197">
        <v>2024</v>
      </c>
      <c r="D197" s="7">
        <v>0.56189999999999996</v>
      </c>
      <c r="E197" s="7">
        <v>0.2828</v>
      </c>
      <c r="F197" s="7">
        <v>0.15529999999999999</v>
      </c>
      <c r="G197" s="8"/>
      <c r="H197" t="str">
        <f t="shared" si="9"/>
        <v>Average FB mix</v>
      </c>
      <c r="I197" t="str">
        <f t="shared" si="10"/>
        <v>Average BB mix</v>
      </c>
      <c r="J197" t="str">
        <f t="shared" si="11"/>
        <v>Average OS mix</v>
      </c>
    </row>
    <row r="198" spans="1:10" x14ac:dyDescent="0.2">
      <c r="A198">
        <v>666176</v>
      </c>
      <c r="B198" t="s">
        <v>202</v>
      </c>
      <c r="C198">
        <v>2024</v>
      </c>
      <c r="D198" s="7">
        <v>0.54459999999999997</v>
      </c>
      <c r="E198" s="7">
        <v>0.34710000000000002</v>
      </c>
      <c r="F198" s="7">
        <v>0.10829999999999999</v>
      </c>
      <c r="G198" s="8"/>
      <c r="H198" t="str">
        <f t="shared" si="9"/>
        <v>Sees less FB</v>
      </c>
      <c r="I198" t="str">
        <f t="shared" si="10"/>
        <v>Sees more BB</v>
      </c>
      <c r="J198" t="str">
        <f t="shared" si="11"/>
        <v>Sees less OS</v>
      </c>
    </row>
    <row r="199" spans="1:10" x14ac:dyDescent="0.2">
      <c r="A199">
        <v>666181</v>
      </c>
      <c r="B199" t="s">
        <v>203</v>
      </c>
      <c r="C199">
        <v>2024</v>
      </c>
      <c r="D199" s="7">
        <v>0.56200000000000006</v>
      </c>
      <c r="E199" s="7">
        <v>0.28339999999999999</v>
      </c>
      <c r="F199" s="7">
        <v>0.15459999999999999</v>
      </c>
      <c r="G199" s="8"/>
      <c r="H199" t="str">
        <f t="shared" si="9"/>
        <v>Average FB mix</v>
      </c>
      <c r="I199" t="str">
        <f t="shared" si="10"/>
        <v>Average BB mix</v>
      </c>
      <c r="J199" t="str">
        <f t="shared" si="11"/>
        <v>Average OS mix</v>
      </c>
    </row>
    <row r="200" spans="1:10" x14ac:dyDescent="0.2">
      <c r="A200">
        <v>666182</v>
      </c>
      <c r="B200" t="s">
        <v>204</v>
      </c>
      <c r="C200">
        <v>2024</v>
      </c>
      <c r="D200" s="7">
        <v>0.55389999999999995</v>
      </c>
      <c r="E200" s="7">
        <v>0.3392</v>
      </c>
      <c r="F200" s="7">
        <v>0.1069</v>
      </c>
      <c r="G200" s="8"/>
      <c r="H200" t="str">
        <f t="shared" si="9"/>
        <v>Average FB mix</v>
      </c>
      <c r="I200" t="str">
        <f t="shared" si="10"/>
        <v>Sees more BB</v>
      </c>
      <c r="J200" t="str">
        <f t="shared" si="11"/>
        <v>Sees less OS</v>
      </c>
    </row>
    <row r="201" spans="1:10" x14ac:dyDescent="0.2">
      <c r="A201">
        <v>666185</v>
      </c>
      <c r="B201" t="s">
        <v>205</v>
      </c>
      <c r="C201">
        <v>2024</v>
      </c>
      <c r="D201" s="7">
        <v>0.56479999999999997</v>
      </c>
      <c r="E201" s="7">
        <v>0.29409999999999997</v>
      </c>
      <c r="F201" s="7">
        <v>0.1411</v>
      </c>
      <c r="G201" s="8"/>
      <c r="H201" t="str">
        <f t="shared" si="9"/>
        <v>Average FB mix</v>
      </c>
      <c r="I201" t="str">
        <f t="shared" si="10"/>
        <v>Average BB mix</v>
      </c>
      <c r="J201" t="str">
        <f t="shared" si="11"/>
        <v>Average OS mix</v>
      </c>
    </row>
    <row r="202" spans="1:10" x14ac:dyDescent="0.2">
      <c r="A202">
        <v>666310</v>
      </c>
      <c r="B202" t="s">
        <v>206</v>
      </c>
      <c r="C202">
        <v>2024</v>
      </c>
      <c r="D202" s="7">
        <v>0.5655</v>
      </c>
      <c r="E202" s="7">
        <v>0.28060000000000002</v>
      </c>
      <c r="F202" s="7">
        <v>0.15390000000000001</v>
      </c>
      <c r="G202" s="8"/>
      <c r="H202" t="str">
        <f t="shared" si="9"/>
        <v>Average FB mix</v>
      </c>
      <c r="I202" t="str">
        <f t="shared" si="10"/>
        <v>Sees less BB</v>
      </c>
      <c r="J202" t="str">
        <f t="shared" si="11"/>
        <v>Average OS mix</v>
      </c>
    </row>
    <row r="203" spans="1:10" x14ac:dyDescent="0.2">
      <c r="A203">
        <v>666397</v>
      </c>
      <c r="B203" t="s">
        <v>207</v>
      </c>
      <c r="C203">
        <v>2024</v>
      </c>
      <c r="D203" s="7">
        <v>0.56510000000000005</v>
      </c>
      <c r="E203" s="7">
        <v>0.27779999999999999</v>
      </c>
      <c r="F203" s="7">
        <v>0.15709999999999999</v>
      </c>
      <c r="G203" s="8"/>
      <c r="H203" t="str">
        <f t="shared" si="9"/>
        <v>Average FB mix</v>
      </c>
      <c r="I203" t="str">
        <f t="shared" si="10"/>
        <v>Sees less BB</v>
      </c>
      <c r="J203" t="str">
        <f t="shared" si="11"/>
        <v>Sees more OS</v>
      </c>
    </row>
    <row r="204" spans="1:10" x14ac:dyDescent="0.2">
      <c r="A204">
        <v>666624</v>
      </c>
      <c r="B204" t="s">
        <v>208</v>
      </c>
      <c r="C204">
        <v>2024</v>
      </c>
      <c r="D204" s="7">
        <v>0.55320000000000003</v>
      </c>
      <c r="E204" s="7">
        <v>0.3407</v>
      </c>
      <c r="F204" s="7">
        <v>0.1061</v>
      </c>
      <c r="G204" s="8"/>
      <c r="H204" t="str">
        <f t="shared" si="9"/>
        <v>Average FB mix</v>
      </c>
      <c r="I204" t="str">
        <f t="shared" si="10"/>
        <v>Sees more BB</v>
      </c>
      <c r="J204" t="str">
        <f t="shared" si="11"/>
        <v>Sees less OS</v>
      </c>
    </row>
    <row r="205" spans="1:10" x14ac:dyDescent="0.2">
      <c r="A205">
        <v>666969</v>
      </c>
      <c r="B205" t="s">
        <v>209</v>
      </c>
      <c r="C205">
        <v>2024</v>
      </c>
      <c r="D205" s="7">
        <v>0.56499999999999995</v>
      </c>
      <c r="E205" s="7">
        <v>0.30919999999999997</v>
      </c>
      <c r="F205" s="7">
        <v>0.12570000000000001</v>
      </c>
      <c r="G205" s="8"/>
      <c r="H205" t="str">
        <f t="shared" si="9"/>
        <v>Average FB mix</v>
      </c>
      <c r="I205" t="str">
        <f t="shared" si="10"/>
        <v>Average BB mix</v>
      </c>
      <c r="J205" t="str">
        <f t="shared" si="11"/>
        <v>Average OS mix</v>
      </c>
    </row>
    <row r="206" spans="1:10" x14ac:dyDescent="0.2">
      <c r="A206">
        <v>666971</v>
      </c>
      <c r="B206" t="s">
        <v>210</v>
      </c>
      <c r="C206">
        <v>2024</v>
      </c>
      <c r="D206" s="7">
        <v>0.55469999999999997</v>
      </c>
      <c r="E206" s="7">
        <v>0.33950000000000002</v>
      </c>
      <c r="F206" s="7">
        <v>0.10580000000000001</v>
      </c>
      <c r="G206" s="8"/>
      <c r="H206" t="str">
        <f t="shared" si="9"/>
        <v>Average FB mix</v>
      </c>
      <c r="I206" t="str">
        <f t="shared" si="10"/>
        <v>Sees more BB</v>
      </c>
      <c r="J206" t="str">
        <f t="shared" si="11"/>
        <v>Sees less OS</v>
      </c>
    </row>
    <row r="207" spans="1:10" x14ac:dyDescent="0.2">
      <c r="A207">
        <v>667670</v>
      </c>
      <c r="B207" t="s">
        <v>211</v>
      </c>
      <c r="C207">
        <v>2024</v>
      </c>
      <c r="D207" s="7">
        <v>0.55810000000000004</v>
      </c>
      <c r="E207" s="7">
        <v>0.33539999999999998</v>
      </c>
      <c r="F207" s="7">
        <v>0.10639999999999999</v>
      </c>
      <c r="G207" s="8"/>
      <c r="H207" t="str">
        <f t="shared" si="9"/>
        <v>Average FB mix</v>
      </c>
      <c r="I207" t="str">
        <f t="shared" si="10"/>
        <v>Sees more BB</v>
      </c>
      <c r="J207" t="str">
        <f t="shared" si="11"/>
        <v>Sees less OS</v>
      </c>
    </row>
    <row r="208" spans="1:10" x14ac:dyDescent="0.2">
      <c r="A208">
        <v>668227</v>
      </c>
      <c r="B208" t="s">
        <v>212</v>
      </c>
      <c r="C208">
        <v>2024</v>
      </c>
      <c r="D208" s="7">
        <v>0.56179999999999997</v>
      </c>
      <c r="E208" s="7">
        <v>0.33229999999999998</v>
      </c>
      <c r="F208" s="7">
        <v>0.10589999999999999</v>
      </c>
      <c r="G208" s="8"/>
      <c r="H208" t="str">
        <f t="shared" si="9"/>
        <v>Average FB mix</v>
      </c>
      <c r="I208" t="str">
        <f t="shared" si="10"/>
        <v>Average BB mix</v>
      </c>
      <c r="J208" t="str">
        <f t="shared" si="11"/>
        <v>Sees less OS</v>
      </c>
    </row>
    <row r="209" spans="1:10" x14ac:dyDescent="0.2">
      <c r="A209">
        <v>668670</v>
      </c>
      <c r="B209" t="s">
        <v>213</v>
      </c>
      <c r="C209">
        <v>2024</v>
      </c>
      <c r="D209" s="7">
        <v>0.55520000000000003</v>
      </c>
      <c r="E209" s="7">
        <v>0.33960000000000001</v>
      </c>
      <c r="F209" s="7">
        <v>0.1052</v>
      </c>
      <c r="G209" s="8"/>
      <c r="H209" t="str">
        <f t="shared" si="9"/>
        <v>Average FB mix</v>
      </c>
      <c r="I209" t="str">
        <f t="shared" si="10"/>
        <v>Sees more BB</v>
      </c>
      <c r="J209" t="str">
        <f t="shared" si="11"/>
        <v>Sees less OS</v>
      </c>
    </row>
    <row r="210" spans="1:10" x14ac:dyDescent="0.2">
      <c r="A210">
        <v>668709</v>
      </c>
      <c r="B210" t="s">
        <v>214</v>
      </c>
      <c r="C210">
        <v>2024</v>
      </c>
      <c r="D210" s="7">
        <v>0.56510000000000005</v>
      </c>
      <c r="E210" s="7">
        <v>0.2797</v>
      </c>
      <c r="F210" s="7">
        <v>0.1552</v>
      </c>
      <c r="G210" s="8"/>
      <c r="H210" t="str">
        <f t="shared" si="9"/>
        <v>Average FB mix</v>
      </c>
      <c r="I210" t="str">
        <f t="shared" si="10"/>
        <v>Sees less BB</v>
      </c>
      <c r="J210" t="str">
        <f t="shared" si="11"/>
        <v>Average OS mix</v>
      </c>
    </row>
    <row r="211" spans="1:10" x14ac:dyDescent="0.2">
      <c r="A211">
        <v>668715</v>
      </c>
      <c r="B211" t="s">
        <v>215</v>
      </c>
      <c r="C211">
        <v>2024</v>
      </c>
      <c r="D211" s="7">
        <v>0.56769999999999998</v>
      </c>
      <c r="E211" s="7">
        <v>0.30740000000000001</v>
      </c>
      <c r="F211" s="7">
        <v>0.12479999999999999</v>
      </c>
      <c r="G211" s="8"/>
      <c r="H211" t="str">
        <f t="shared" si="9"/>
        <v>Average FB mix</v>
      </c>
      <c r="I211" t="str">
        <f t="shared" si="10"/>
        <v>Average BB mix</v>
      </c>
      <c r="J211" t="str">
        <f t="shared" si="11"/>
        <v>Average OS mix</v>
      </c>
    </row>
    <row r="212" spans="1:10" x14ac:dyDescent="0.2">
      <c r="A212">
        <v>668804</v>
      </c>
      <c r="B212" t="s">
        <v>216</v>
      </c>
      <c r="C212">
        <v>2024</v>
      </c>
      <c r="D212" s="7">
        <v>0.56810000000000005</v>
      </c>
      <c r="E212" s="7">
        <v>0.29104999999999998</v>
      </c>
      <c r="F212" s="7">
        <v>0.14085</v>
      </c>
      <c r="G212" s="8"/>
      <c r="H212" t="str">
        <f t="shared" si="9"/>
        <v>Average FB mix</v>
      </c>
      <c r="I212" t="str">
        <f t="shared" si="10"/>
        <v>Average BB mix</v>
      </c>
      <c r="J212" t="str">
        <f t="shared" si="11"/>
        <v>Average OS mix</v>
      </c>
    </row>
    <row r="213" spans="1:10" x14ac:dyDescent="0.2">
      <c r="A213">
        <v>668901</v>
      </c>
      <c r="B213" t="s">
        <v>217</v>
      </c>
      <c r="C213">
        <v>2024</v>
      </c>
      <c r="D213" s="7">
        <v>0.55569999999999997</v>
      </c>
      <c r="E213" s="7">
        <v>0.31869999999999998</v>
      </c>
      <c r="F213" s="7">
        <v>0.12559999999999999</v>
      </c>
      <c r="G213" s="8"/>
      <c r="H213" t="str">
        <f t="shared" si="9"/>
        <v>Average FB mix</v>
      </c>
      <c r="I213" t="str">
        <f t="shared" si="10"/>
        <v>Average BB mix</v>
      </c>
      <c r="J213" t="str">
        <f t="shared" si="11"/>
        <v>Average OS mix</v>
      </c>
    </row>
    <row r="214" spans="1:10" x14ac:dyDescent="0.2">
      <c r="A214">
        <v>668904</v>
      </c>
      <c r="B214" t="s">
        <v>218</v>
      </c>
      <c r="C214">
        <v>2024</v>
      </c>
      <c r="D214" s="7">
        <v>0.56940000000000002</v>
      </c>
      <c r="E214" s="7">
        <v>0.307</v>
      </c>
      <c r="F214" s="7">
        <v>0.1236</v>
      </c>
      <c r="G214" s="8"/>
      <c r="H214" t="str">
        <f t="shared" si="9"/>
        <v>Sees more FB</v>
      </c>
      <c r="I214" t="str">
        <f t="shared" si="10"/>
        <v>Average BB mix</v>
      </c>
      <c r="J214" t="str">
        <f t="shared" si="11"/>
        <v>Average OS mix</v>
      </c>
    </row>
    <row r="215" spans="1:10" x14ac:dyDescent="0.2">
      <c r="A215">
        <v>668930</v>
      </c>
      <c r="B215" t="s">
        <v>219</v>
      </c>
      <c r="C215">
        <v>2024</v>
      </c>
      <c r="D215" s="7">
        <v>0.55310000000000004</v>
      </c>
      <c r="E215" s="7">
        <v>0.29099999999999998</v>
      </c>
      <c r="F215" s="7">
        <v>0.15590000000000001</v>
      </c>
      <c r="G215" s="8"/>
      <c r="H215" t="str">
        <f t="shared" si="9"/>
        <v>Average FB mix</v>
      </c>
      <c r="I215" t="str">
        <f t="shared" si="10"/>
        <v>Average BB mix</v>
      </c>
      <c r="J215" t="str">
        <f t="shared" si="11"/>
        <v>Average OS mix</v>
      </c>
    </row>
    <row r="216" spans="1:10" x14ac:dyDescent="0.2">
      <c r="A216">
        <v>668939</v>
      </c>
      <c r="B216" t="s">
        <v>220</v>
      </c>
      <c r="C216">
        <v>2024</v>
      </c>
      <c r="D216" s="7">
        <v>0.56859999999999999</v>
      </c>
      <c r="E216" s="7">
        <v>0.29085</v>
      </c>
      <c r="F216" s="7">
        <v>0.14055000000000001</v>
      </c>
      <c r="G216" s="8"/>
      <c r="H216" t="str">
        <f t="shared" si="9"/>
        <v>Sees more FB</v>
      </c>
      <c r="I216" t="str">
        <f t="shared" si="10"/>
        <v>Average BB mix</v>
      </c>
      <c r="J216" t="str">
        <f t="shared" si="11"/>
        <v>Average OS mix</v>
      </c>
    </row>
    <row r="217" spans="1:10" x14ac:dyDescent="0.2">
      <c r="A217">
        <v>668942</v>
      </c>
      <c r="B217" t="s">
        <v>221</v>
      </c>
      <c r="C217">
        <v>2024</v>
      </c>
      <c r="D217" s="7">
        <v>0.56230000000000002</v>
      </c>
      <c r="E217" s="7">
        <v>0.28160000000000002</v>
      </c>
      <c r="F217" s="7">
        <v>0.15609999999999999</v>
      </c>
      <c r="G217" s="8"/>
      <c r="H217" t="str">
        <f t="shared" si="9"/>
        <v>Average FB mix</v>
      </c>
      <c r="I217" t="str">
        <f t="shared" si="10"/>
        <v>Average BB mix</v>
      </c>
      <c r="J217" t="str">
        <f t="shared" si="11"/>
        <v>Average OS mix</v>
      </c>
    </row>
    <row r="218" spans="1:10" x14ac:dyDescent="0.2">
      <c r="A218">
        <v>669004</v>
      </c>
      <c r="B218" t="s">
        <v>222</v>
      </c>
      <c r="C218">
        <v>2024</v>
      </c>
      <c r="D218" s="7">
        <v>0.55979999999999996</v>
      </c>
      <c r="E218" s="7">
        <v>0.2833</v>
      </c>
      <c r="F218" s="7">
        <v>0.157</v>
      </c>
      <c r="G218" s="8"/>
      <c r="H218" t="str">
        <f t="shared" si="9"/>
        <v>Average FB mix</v>
      </c>
      <c r="I218" t="str">
        <f t="shared" si="10"/>
        <v>Average BB mix</v>
      </c>
      <c r="J218" t="str">
        <f t="shared" si="11"/>
        <v>Sees more OS</v>
      </c>
    </row>
    <row r="219" spans="1:10" x14ac:dyDescent="0.2">
      <c r="A219">
        <v>669016</v>
      </c>
      <c r="B219" t="s">
        <v>223</v>
      </c>
      <c r="C219">
        <v>2024</v>
      </c>
      <c r="D219" s="7">
        <v>0.55679999999999996</v>
      </c>
      <c r="E219" s="7">
        <v>0.28710000000000002</v>
      </c>
      <c r="F219" s="7">
        <v>0.15609999999999999</v>
      </c>
      <c r="G219" s="8"/>
      <c r="H219" t="str">
        <f t="shared" si="9"/>
        <v>Average FB mix</v>
      </c>
      <c r="I219" t="str">
        <f t="shared" si="10"/>
        <v>Average BB mix</v>
      </c>
      <c r="J219" t="str">
        <f t="shared" si="11"/>
        <v>Average OS mix</v>
      </c>
    </row>
    <row r="220" spans="1:10" x14ac:dyDescent="0.2">
      <c r="A220">
        <v>669127</v>
      </c>
      <c r="B220" t="s">
        <v>224</v>
      </c>
      <c r="C220">
        <v>2024</v>
      </c>
      <c r="D220" s="7">
        <v>0.55230000000000001</v>
      </c>
      <c r="E220" s="7">
        <v>0.34189999999999998</v>
      </c>
      <c r="F220" s="7">
        <v>0.10580000000000001</v>
      </c>
      <c r="G220" s="8"/>
      <c r="H220" t="str">
        <f t="shared" si="9"/>
        <v>Average FB mix</v>
      </c>
      <c r="I220" t="str">
        <f t="shared" si="10"/>
        <v>Sees more BB</v>
      </c>
      <c r="J220" t="str">
        <f t="shared" si="11"/>
        <v>Sees less OS</v>
      </c>
    </row>
    <row r="221" spans="1:10" x14ac:dyDescent="0.2">
      <c r="A221">
        <v>669134</v>
      </c>
      <c r="B221" t="s">
        <v>225</v>
      </c>
      <c r="C221">
        <v>2024</v>
      </c>
      <c r="D221" s="7">
        <v>0.55079999999999996</v>
      </c>
      <c r="E221" s="7">
        <v>0.34420000000000001</v>
      </c>
      <c r="F221" s="7">
        <v>0.105</v>
      </c>
      <c r="G221" s="8"/>
      <c r="H221" t="str">
        <f t="shared" si="9"/>
        <v>Sees less FB</v>
      </c>
      <c r="I221" t="str">
        <f t="shared" si="10"/>
        <v>Sees more BB</v>
      </c>
      <c r="J221" t="str">
        <f t="shared" si="11"/>
        <v>Sees less OS</v>
      </c>
    </row>
    <row r="222" spans="1:10" x14ac:dyDescent="0.2">
      <c r="A222">
        <v>669221</v>
      </c>
      <c r="B222" t="s">
        <v>226</v>
      </c>
      <c r="C222">
        <v>2024</v>
      </c>
      <c r="D222" s="7">
        <v>0.5575</v>
      </c>
      <c r="E222" s="7">
        <v>0.3367</v>
      </c>
      <c r="F222" s="7">
        <v>0.1057</v>
      </c>
      <c r="G222" s="8"/>
      <c r="H222" t="str">
        <f t="shared" si="9"/>
        <v>Average FB mix</v>
      </c>
      <c r="I222" t="str">
        <f t="shared" si="10"/>
        <v>Sees more BB</v>
      </c>
      <c r="J222" t="str">
        <f t="shared" si="11"/>
        <v>Sees less OS</v>
      </c>
    </row>
    <row r="223" spans="1:10" x14ac:dyDescent="0.2">
      <c r="A223">
        <v>669222</v>
      </c>
      <c r="B223" t="s">
        <v>227</v>
      </c>
      <c r="C223">
        <v>2024</v>
      </c>
      <c r="D223" s="7">
        <v>0.55489999999999995</v>
      </c>
      <c r="E223" s="7">
        <v>0.34050000000000002</v>
      </c>
      <c r="F223" s="7">
        <v>0.1046</v>
      </c>
      <c r="G223" s="8"/>
      <c r="H223" t="str">
        <f t="shared" si="9"/>
        <v>Average FB mix</v>
      </c>
      <c r="I223" t="str">
        <f t="shared" si="10"/>
        <v>Sees more BB</v>
      </c>
      <c r="J223" t="str">
        <f t="shared" si="11"/>
        <v>Sees less OS</v>
      </c>
    </row>
    <row r="224" spans="1:10" x14ac:dyDescent="0.2">
      <c r="A224">
        <v>669224</v>
      </c>
      <c r="B224" t="s">
        <v>228</v>
      </c>
      <c r="C224">
        <v>2024</v>
      </c>
      <c r="D224" s="7">
        <v>0.55730000000000002</v>
      </c>
      <c r="E224" s="7">
        <v>0.28720000000000001</v>
      </c>
      <c r="F224" s="7">
        <v>0.1555</v>
      </c>
      <c r="G224" s="8"/>
      <c r="H224" t="str">
        <f t="shared" si="9"/>
        <v>Average FB mix</v>
      </c>
      <c r="I224" t="str">
        <f t="shared" si="10"/>
        <v>Average BB mix</v>
      </c>
      <c r="J224" t="str">
        <f t="shared" si="11"/>
        <v>Average OS mix</v>
      </c>
    </row>
    <row r="225" spans="1:10" x14ac:dyDescent="0.2">
      <c r="A225">
        <v>669257</v>
      </c>
      <c r="B225" t="s">
        <v>229</v>
      </c>
      <c r="C225">
        <v>2024</v>
      </c>
      <c r="D225" s="7">
        <v>0.56140000000000001</v>
      </c>
      <c r="E225" s="7">
        <v>0.33279999999999998</v>
      </c>
      <c r="F225" s="7">
        <v>0.10589999999999999</v>
      </c>
      <c r="G225" s="8"/>
      <c r="H225" t="str">
        <f t="shared" si="9"/>
        <v>Average FB mix</v>
      </c>
      <c r="I225" t="str">
        <f t="shared" si="10"/>
        <v>Average BB mix</v>
      </c>
      <c r="J225" t="str">
        <f t="shared" si="11"/>
        <v>Sees less OS</v>
      </c>
    </row>
    <row r="226" spans="1:10" x14ac:dyDescent="0.2">
      <c r="A226">
        <v>669261</v>
      </c>
      <c r="B226" t="s">
        <v>230</v>
      </c>
      <c r="C226">
        <v>2024</v>
      </c>
      <c r="D226" s="7">
        <v>0.55969999999999998</v>
      </c>
      <c r="E226" s="7">
        <v>0.28399999999999997</v>
      </c>
      <c r="F226" s="7">
        <v>0.15629999999999999</v>
      </c>
      <c r="G226" s="8"/>
      <c r="H226" t="str">
        <f t="shared" si="9"/>
        <v>Average FB mix</v>
      </c>
      <c r="I226" t="str">
        <f t="shared" si="10"/>
        <v>Average BB mix</v>
      </c>
      <c r="J226" t="str">
        <f t="shared" si="11"/>
        <v>Average OS mix</v>
      </c>
    </row>
    <row r="227" spans="1:10" x14ac:dyDescent="0.2">
      <c r="A227">
        <v>669289</v>
      </c>
      <c r="B227" t="s">
        <v>231</v>
      </c>
      <c r="C227">
        <v>2024</v>
      </c>
      <c r="D227" s="7">
        <v>0.5696</v>
      </c>
      <c r="E227" s="7">
        <v>0.3075</v>
      </c>
      <c r="F227" s="7">
        <v>0.1229</v>
      </c>
      <c r="G227" s="8"/>
      <c r="H227" t="str">
        <f t="shared" si="9"/>
        <v>Sees more FB</v>
      </c>
      <c r="I227" t="str">
        <f t="shared" si="10"/>
        <v>Average BB mix</v>
      </c>
      <c r="J227" t="str">
        <f t="shared" si="11"/>
        <v>Average OS mix</v>
      </c>
    </row>
    <row r="228" spans="1:10" x14ac:dyDescent="0.2">
      <c r="A228">
        <v>669304</v>
      </c>
      <c r="B228" t="s">
        <v>232</v>
      </c>
      <c r="C228">
        <v>2024</v>
      </c>
      <c r="D228" s="7">
        <v>0.55520000000000003</v>
      </c>
      <c r="E228" s="7">
        <v>0.33910000000000001</v>
      </c>
      <c r="F228" s="7">
        <v>0.1056</v>
      </c>
      <c r="G228" s="8"/>
      <c r="H228" t="str">
        <f t="shared" si="9"/>
        <v>Average FB mix</v>
      </c>
      <c r="I228" t="str">
        <f t="shared" si="10"/>
        <v>Sees more BB</v>
      </c>
      <c r="J228" t="str">
        <f t="shared" si="11"/>
        <v>Sees less OS</v>
      </c>
    </row>
    <row r="229" spans="1:10" x14ac:dyDescent="0.2">
      <c r="A229">
        <v>669357</v>
      </c>
      <c r="B229" t="s">
        <v>233</v>
      </c>
      <c r="C229">
        <v>2024</v>
      </c>
      <c r="D229" s="7">
        <v>0.5575</v>
      </c>
      <c r="E229" s="7">
        <v>0.28470000000000001</v>
      </c>
      <c r="F229" s="7">
        <v>0.15770000000000001</v>
      </c>
      <c r="G229" s="8"/>
      <c r="H229" t="str">
        <f t="shared" si="9"/>
        <v>Average FB mix</v>
      </c>
      <c r="I229" t="str">
        <f t="shared" si="10"/>
        <v>Average BB mix</v>
      </c>
      <c r="J229" t="str">
        <f t="shared" si="11"/>
        <v>Sees more OS</v>
      </c>
    </row>
    <row r="230" spans="1:10" x14ac:dyDescent="0.2">
      <c r="A230">
        <v>669364</v>
      </c>
      <c r="B230" t="s">
        <v>234</v>
      </c>
      <c r="C230">
        <v>2024</v>
      </c>
      <c r="D230" s="7">
        <v>0.55410000000000004</v>
      </c>
      <c r="E230" s="7">
        <v>0.30525000000000002</v>
      </c>
      <c r="F230" s="7">
        <v>0.14065</v>
      </c>
      <c r="G230" s="8"/>
      <c r="H230" t="str">
        <f t="shared" si="9"/>
        <v>Average FB mix</v>
      </c>
      <c r="I230" t="str">
        <f t="shared" si="10"/>
        <v>Average BB mix</v>
      </c>
      <c r="J230" t="str">
        <f t="shared" si="11"/>
        <v>Average OS mix</v>
      </c>
    </row>
    <row r="231" spans="1:10" x14ac:dyDescent="0.2">
      <c r="A231">
        <v>669394</v>
      </c>
      <c r="B231" t="s">
        <v>235</v>
      </c>
      <c r="C231">
        <v>2024</v>
      </c>
      <c r="D231" s="7">
        <v>0.5504</v>
      </c>
      <c r="E231" s="7">
        <v>0.34379999999999999</v>
      </c>
      <c r="F231" s="7">
        <v>0.10580000000000001</v>
      </c>
      <c r="G231" s="8"/>
      <c r="H231" t="str">
        <f t="shared" si="9"/>
        <v>Sees less FB</v>
      </c>
      <c r="I231" t="str">
        <f t="shared" si="10"/>
        <v>Sees more BB</v>
      </c>
      <c r="J231" t="str">
        <f t="shared" si="11"/>
        <v>Sees less OS</v>
      </c>
    </row>
    <row r="232" spans="1:10" x14ac:dyDescent="0.2">
      <c r="A232">
        <v>669701</v>
      </c>
      <c r="B232" t="s">
        <v>236</v>
      </c>
      <c r="C232">
        <v>2024</v>
      </c>
      <c r="D232" s="7">
        <v>0.56000000000000005</v>
      </c>
      <c r="E232" s="7">
        <v>0.28470000000000001</v>
      </c>
      <c r="F232" s="7">
        <v>0.15540000000000001</v>
      </c>
      <c r="G232" s="8"/>
      <c r="H232" t="str">
        <f t="shared" si="9"/>
        <v>Average FB mix</v>
      </c>
      <c r="I232" t="str">
        <f t="shared" si="10"/>
        <v>Average BB mix</v>
      </c>
      <c r="J232" t="str">
        <f t="shared" si="11"/>
        <v>Average OS mix</v>
      </c>
    </row>
    <row r="233" spans="1:10" x14ac:dyDescent="0.2">
      <c r="A233">
        <v>669707</v>
      </c>
      <c r="B233" t="s">
        <v>237</v>
      </c>
      <c r="C233">
        <v>2024</v>
      </c>
      <c r="D233" s="7">
        <v>0.56389999999999996</v>
      </c>
      <c r="E233" s="7">
        <v>0.31090000000000001</v>
      </c>
      <c r="F233" s="7">
        <v>0.12520000000000001</v>
      </c>
      <c r="G233" s="8"/>
      <c r="H233" t="str">
        <f t="shared" si="9"/>
        <v>Average FB mix</v>
      </c>
      <c r="I233" t="str">
        <f t="shared" si="10"/>
        <v>Average BB mix</v>
      </c>
      <c r="J233" t="str">
        <f t="shared" si="11"/>
        <v>Average OS mix</v>
      </c>
    </row>
    <row r="234" spans="1:10" x14ac:dyDescent="0.2">
      <c r="A234">
        <v>669911</v>
      </c>
      <c r="B234" t="s">
        <v>238</v>
      </c>
      <c r="C234">
        <v>2024</v>
      </c>
      <c r="D234" s="7">
        <v>0.55479999999999996</v>
      </c>
      <c r="E234" s="7">
        <v>0.30399999999999999</v>
      </c>
      <c r="F234" s="7">
        <v>0.14119999999999999</v>
      </c>
      <c r="G234" s="8"/>
      <c r="H234" t="str">
        <f t="shared" si="9"/>
        <v>Average FB mix</v>
      </c>
      <c r="I234" t="str">
        <f t="shared" si="10"/>
        <v>Average BB mix</v>
      </c>
      <c r="J234" t="str">
        <f t="shared" si="11"/>
        <v>Average OS mix</v>
      </c>
    </row>
    <row r="235" spans="1:10" x14ac:dyDescent="0.2">
      <c r="A235">
        <v>670032</v>
      </c>
      <c r="B235" t="s">
        <v>239</v>
      </c>
      <c r="C235">
        <v>2024</v>
      </c>
      <c r="D235" s="7">
        <v>0.56259999999999999</v>
      </c>
      <c r="E235" s="7">
        <v>0.25819999999999999</v>
      </c>
      <c r="F235" s="7">
        <v>0.17910000000000001</v>
      </c>
      <c r="G235" s="8"/>
      <c r="H235" t="str">
        <f t="shared" si="9"/>
        <v>Average FB mix</v>
      </c>
      <c r="I235" t="str">
        <f t="shared" si="10"/>
        <v>Sees less BB</v>
      </c>
      <c r="J235" t="str">
        <f t="shared" si="11"/>
        <v>Sees more OS</v>
      </c>
    </row>
    <row r="236" spans="1:10" x14ac:dyDescent="0.2">
      <c r="A236">
        <v>670042</v>
      </c>
      <c r="B236" t="s">
        <v>240</v>
      </c>
      <c r="C236">
        <v>2024</v>
      </c>
      <c r="D236" s="7">
        <v>0.55840000000000001</v>
      </c>
      <c r="E236" s="7">
        <v>0.25929999999999997</v>
      </c>
      <c r="F236" s="7">
        <v>0.18229999999999999</v>
      </c>
      <c r="G236" s="8"/>
      <c r="H236" t="str">
        <f t="shared" si="9"/>
        <v>Average FB mix</v>
      </c>
      <c r="I236" t="str">
        <f t="shared" si="10"/>
        <v>Sees less BB</v>
      </c>
      <c r="J236" t="str">
        <f t="shared" si="11"/>
        <v>Sees more OS</v>
      </c>
    </row>
    <row r="237" spans="1:10" x14ac:dyDescent="0.2">
      <c r="A237">
        <v>670242</v>
      </c>
      <c r="B237" t="s">
        <v>241</v>
      </c>
      <c r="C237">
        <v>2024</v>
      </c>
      <c r="D237" s="7">
        <v>0.56359999999999999</v>
      </c>
      <c r="E237" s="7">
        <v>0.25469999999999998</v>
      </c>
      <c r="F237" s="7">
        <v>0.1817</v>
      </c>
      <c r="G237" s="8"/>
      <c r="H237" t="str">
        <f t="shared" si="9"/>
        <v>Average FB mix</v>
      </c>
      <c r="I237" t="str">
        <f t="shared" si="10"/>
        <v>Sees less BB</v>
      </c>
      <c r="J237" t="str">
        <f t="shared" si="11"/>
        <v>Sees more OS</v>
      </c>
    </row>
    <row r="238" spans="1:10" x14ac:dyDescent="0.2">
      <c r="A238">
        <v>670541</v>
      </c>
      <c r="B238" t="s">
        <v>242</v>
      </c>
      <c r="C238">
        <v>2024</v>
      </c>
      <c r="D238" s="7">
        <v>0.54930000000000001</v>
      </c>
      <c r="E238" s="7">
        <v>0.30925000000000002</v>
      </c>
      <c r="F238" s="7">
        <v>0.14144999999999999</v>
      </c>
      <c r="G238" s="8"/>
      <c r="H238" t="str">
        <f t="shared" si="9"/>
        <v>Sees less FB</v>
      </c>
      <c r="I238" t="str">
        <f t="shared" si="10"/>
        <v>Average BB mix</v>
      </c>
      <c r="J238" t="str">
        <f t="shared" si="11"/>
        <v>Average OS mix</v>
      </c>
    </row>
    <row r="239" spans="1:10" x14ac:dyDescent="0.2">
      <c r="A239">
        <v>670623</v>
      </c>
      <c r="B239" t="s">
        <v>243</v>
      </c>
      <c r="C239">
        <v>2024</v>
      </c>
      <c r="D239" s="7">
        <v>0.56850000000000001</v>
      </c>
      <c r="E239" s="7">
        <v>0.307</v>
      </c>
      <c r="F239" s="7">
        <v>0.1245</v>
      </c>
      <c r="G239" s="8"/>
      <c r="H239" t="str">
        <f t="shared" si="9"/>
        <v>Average FB mix</v>
      </c>
      <c r="I239" t="str">
        <f t="shared" si="10"/>
        <v>Average BB mix</v>
      </c>
      <c r="J239" t="str">
        <f t="shared" si="11"/>
        <v>Average OS mix</v>
      </c>
    </row>
    <row r="240" spans="1:10" x14ac:dyDescent="0.2">
      <c r="A240">
        <v>670764</v>
      </c>
      <c r="B240" t="s">
        <v>244</v>
      </c>
      <c r="C240">
        <v>2024</v>
      </c>
      <c r="D240" s="7">
        <v>0.56810000000000005</v>
      </c>
      <c r="E240" s="7">
        <v>0.29299999999999998</v>
      </c>
      <c r="F240" s="7">
        <v>0.1389</v>
      </c>
      <c r="G240" s="8"/>
      <c r="H240" t="str">
        <f t="shared" si="9"/>
        <v>Average FB mix</v>
      </c>
      <c r="I240" t="str">
        <f t="shared" si="10"/>
        <v>Average BB mix</v>
      </c>
      <c r="J240" t="str">
        <f t="shared" si="11"/>
        <v>Average OS mix</v>
      </c>
    </row>
    <row r="241" spans="1:10" x14ac:dyDescent="0.2">
      <c r="A241">
        <v>670770</v>
      </c>
      <c r="B241" t="s">
        <v>245</v>
      </c>
      <c r="C241">
        <v>2024</v>
      </c>
      <c r="D241" s="7">
        <v>0.56310000000000004</v>
      </c>
      <c r="E241" s="7">
        <v>0.28149999999999997</v>
      </c>
      <c r="F241" s="7">
        <v>0.15540000000000001</v>
      </c>
      <c r="G241" s="8"/>
      <c r="H241" t="str">
        <f t="shared" si="9"/>
        <v>Average FB mix</v>
      </c>
      <c r="I241" t="str">
        <f t="shared" si="10"/>
        <v>Average BB mix</v>
      </c>
      <c r="J241" t="str">
        <f t="shared" si="11"/>
        <v>Average OS mix</v>
      </c>
    </row>
    <row r="242" spans="1:10" x14ac:dyDescent="0.2">
      <c r="A242">
        <v>671056</v>
      </c>
      <c r="B242" t="s">
        <v>246</v>
      </c>
      <c r="C242">
        <v>2024</v>
      </c>
      <c r="D242" s="7">
        <v>0.56689999999999996</v>
      </c>
      <c r="E242" s="7">
        <v>0.3281</v>
      </c>
      <c r="F242" s="7">
        <v>0.105</v>
      </c>
      <c r="G242" s="8"/>
      <c r="H242" t="str">
        <f t="shared" si="9"/>
        <v>Average FB mix</v>
      </c>
      <c r="I242" t="str">
        <f t="shared" si="10"/>
        <v>Average BB mix</v>
      </c>
      <c r="J242" t="str">
        <f t="shared" si="11"/>
        <v>Sees less OS</v>
      </c>
    </row>
    <row r="243" spans="1:10" x14ac:dyDescent="0.2">
      <c r="A243">
        <v>671218</v>
      </c>
      <c r="B243" t="s">
        <v>247</v>
      </c>
      <c r="C243">
        <v>2024</v>
      </c>
      <c r="D243" s="7">
        <v>0.55910000000000004</v>
      </c>
      <c r="E243" s="7">
        <v>0.31569999999999998</v>
      </c>
      <c r="F243" s="7">
        <v>0.12520000000000001</v>
      </c>
      <c r="G243" s="8"/>
      <c r="H243" t="str">
        <f t="shared" si="9"/>
        <v>Average FB mix</v>
      </c>
      <c r="I243" t="str">
        <f t="shared" si="10"/>
        <v>Average BB mix</v>
      </c>
      <c r="J243" t="str">
        <f t="shared" si="11"/>
        <v>Average OS mix</v>
      </c>
    </row>
    <row r="244" spans="1:10" x14ac:dyDescent="0.2">
      <c r="A244">
        <v>671277</v>
      </c>
      <c r="B244" t="s">
        <v>248</v>
      </c>
      <c r="C244">
        <v>2024</v>
      </c>
      <c r="D244" s="7">
        <v>0.55710000000000004</v>
      </c>
      <c r="E244" s="7">
        <v>0.28799999999999998</v>
      </c>
      <c r="F244" s="7">
        <v>0.15479999999999999</v>
      </c>
      <c r="G244" s="8"/>
      <c r="H244" t="str">
        <f t="shared" si="9"/>
        <v>Average FB mix</v>
      </c>
      <c r="I244" t="str">
        <f t="shared" si="10"/>
        <v>Average BB mix</v>
      </c>
      <c r="J244" t="str">
        <f t="shared" si="11"/>
        <v>Average OS mix</v>
      </c>
    </row>
    <row r="245" spans="1:10" x14ac:dyDescent="0.2">
      <c r="A245">
        <v>671289</v>
      </c>
      <c r="B245" t="s">
        <v>249</v>
      </c>
      <c r="C245">
        <v>2024</v>
      </c>
      <c r="D245" s="7">
        <v>0.56159999999999999</v>
      </c>
      <c r="E245" s="7">
        <v>0.31419999999999998</v>
      </c>
      <c r="F245" s="7">
        <v>0.1242</v>
      </c>
      <c r="G245" s="8"/>
      <c r="H245" t="str">
        <f t="shared" si="9"/>
        <v>Average FB mix</v>
      </c>
      <c r="I245" t="str">
        <f t="shared" si="10"/>
        <v>Average BB mix</v>
      </c>
      <c r="J245" t="str">
        <f t="shared" si="11"/>
        <v>Average OS mix</v>
      </c>
    </row>
    <row r="246" spans="1:10" x14ac:dyDescent="0.2">
      <c r="A246">
        <v>671732</v>
      </c>
      <c r="B246" t="s">
        <v>250</v>
      </c>
      <c r="C246">
        <v>2024</v>
      </c>
      <c r="D246" s="7">
        <v>0.55669999999999997</v>
      </c>
      <c r="E246" s="7">
        <v>0.28770000000000001</v>
      </c>
      <c r="F246" s="7">
        <v>0.15559999999999999</v>
      </c>
      <c r="G246" s="8"/>
      <c r="H246" t="str">
        <f t="shared" si="9"/>
        <v>Average FB mix</v>
      </c>
      <c r="I246" t="str">
        <f t="shared" si="10"/>
        <v>Average BB mix</v>
      </c>
      <c r="J246" t="str">
        <f t="shared" si="11"/>
        <v>Average OS mix</v>
      </c>
    </row>
    <row r="247" spans="1:10" x14ac:dyDescent="0.2">
      <c r="A247">
        <v>671739</v>
      </c>
      <c r="B247" t="s">
        <v>251</v>
      </c>
      <c r="C247">
        <v>2024</v>
      </c>
      <c r="D247" s="7">
        <v>0.55689999999999995</v>
      </c>
      <c r="E247" s="7">
        <v>0.28870000000000001</v>
      </c>
      <c r="F247" s="7">
        <v>0.15440000000000001</v>
      </c>
      <c r="G247" s="8"/>
      <c r="H247" t="str">
        <f t="shared" si="9"/>
        <v>Average FB mix</v>
      </c>
      <c r="I247" t="str">
        <f t="shared" si="10"/>
        <v>Average BB mix</v>
      </c>
      <c r="J247" t="str">
        <f t="shared" si="11"/>
        <v>Average OS mix</v>
      </c>
    </row>
    <row r="248" spans="1:10" x14ac:dyDescent="0.2">
      <c r="A248">
        <v>672275</v>
      </c>
      <c r="B248" t="s">
        <v>252</v>
      </c>
      <c r="C248">
        <v>2024</v>
      </c>
      <c r="D248" s="7">
        <v>0.56574999999999998</v>
      </c>
      <c r="E248" s="7">
        <v>0.29420000000000002</v>
      </c>
      <c r="F248" s="7">
        <v>0.14000000000000001</v>
      </c>
      <c r="G248" s="8"/>
      <c r="H248" t="str">
        <f t="shared" si="9"/>
        <v>Average FB mix</v>
      </c>
      <c r="I248" t="str">
        <f t="shared" si="10"/>
        <v>Average BB mix</v>
      </c>
      <c r="J248" t="str">
        <f t="shared" si="11"/>
        <v>Average OS mix</v>
      </c>
    </row>
    <row r="249" spans="1:10" x14ac:dyDescent="0.2">
      <c r="A249">
        <v>672279</v>
      </c>
      <c r="B249" t="s">
        <v>253</v>
      </c>
      <c r="C249">
        <v>2024</v>
      </c>
      <c r="D249" s="7">
        <v>0.56669999999999998</v>
      </c>
      <c r="E249" s="7">
        <v>0.28029999999999999</v>
      </c>
      <c r="F249" s="7">
        <v>0.153</v>
      </c>
      <c r="G249" s="8"/>
      <c r="H249" t="str">
        <f t="shared" si="9"/>
        <v>Average FB mix</v>
      </c>
      <c r="I249" t="str">
        <f t="shared" si="10"/>
        <v>Sees less BB</v>
      </c>
      <c r="J249" t="str">
        <f t="shared" si="11"/>
        <v>Average OS mix</v>
      </c>
    </row>
    <row r="250" spans="1:10" x14ac:dyDescent="0.2">
      <c r="A250">
        <v>672284</v>
      </c>
      <c r="B250" t="s">
        <v>254</v>
      </c>
      <c r="C250">
        <v>2024</v>
      </c>
      <c r="D250" s="7">
        <v>0.5615</v>
      </c>
      <c r="E250" s="7">
        <v>0.2838</v>
      </c>
      <c r="F250" s="7">
        <v>0.1547</v>
      </c>
      <c r="G250" s="8"/>
      <c r="H250" t="str">
        <f t="shared" si="9"/>
        <v>Average FB mix</v>
      </c>
      <c r="I250" t="str">
        <f t="shared" si="10"/>
        <v>Average BB mix</v>
      </c>
      <c r="J250" t="str">
        <f t="shared" si="11"/>
        <v>Average OS mix</v>
      </c>
    </row>
    <row r="251" spans="1:10" x14ac:dyDescent="0.2">
      <c r="A251">
        <v>672386</v>
      </c>
      <c r="B251" t="s">
        <v>255</v>
      </c>
      <c r="C251">
        <v>2024</v>
      </c>
      <c r="D251" s="7">
        <v>0.55900000000000005</v>
      </c>
      <c r="E251" s="7">
        <v>0.33610000000000001</v>
      </c>
      <c r="F251" s="7">
        <v>0.10489999999999999</v>
      </c>
      <c r="G251" s="8"/>
      <c r="H251" t="str">
        <f t="shared" si="9"/>
        <v>Average FB mix</v>
      </c>
      <c r="I251" t="str">
        <f t="shared" si="10"/>
        <v>Sees more BB</v>
      </c>
      <c r="J251" t="str">
        <f t="shared" si="11"/>
        <v>Sees less OS</v>
      </c>
    </row>
    <row r="252" spans="1:10" x14ac:dyDescent="0.2">
      <c r="A252">
        <v>672515</v>
      </c>
      <c r="B252" t="s">
        <v>256</v>
      </c>
      <c r="C252">
        <v>2024</v>
      </c>
      <c r="D252" s="7">
        <v>0.56020000000000003</v>
      </c>
      <c r="E252" s="7">
        <v>0.33639999999999998</v>
      </c>
      <c r="F252" s="7">
        <v>0.10340000000000001</v>
      </c>
      <c r="G252" s="8"/>
      <c r="H252" t="str">
        <f t="shared" si="9"/>
        <v>Average FB mix</v>
      </c>
      <c r="I252" t="str">
        <f t="shared" si="10"/>
        <v>Sees more BB</v>
      </c>
      <c r="J252" t="str">
        <f t="shared" si="11"/>
        <v>Sees less OS</v>
      </c>
    </row>
    <row r="253" spans="1:10" x14ac:dyDescent="0.2">
      <c r="A253">
        <v>672580</v>
      </c>
      <c r="B253" t="s">
        <v>257</v>
      </c>
      <c r="C253">
        <v>2024</v>
      </c>
      <c r="D253" s="7">
        <v>0.55730000000000002</v>
      </c>
      <c r="E253" s="7">
        <v>0.33710000000000001</v>
      </c>
      <c r="F253" s="7">
        <v>0.1056</v>
      </c>
      <c r="G253" s="8"/>
      <c r="H253" t="str">
        <f t="shared" si="9"/>
        <v>Average FB mix</v>
      </c>
      <c r="I253" t="str">
        <f t="shared" si="10"/>
        <v>Sees more BB</v>
      </c>
      <c r="J253" t="str">
        <f t="shared" si="11"/>
        <v>Sees less OS</v>
      </c>
    </row>
    <row r="254" spans="1:10" x14ac:dyDescent="0.2">
      <c r="A254">
        <v>672640</v>
      </c>
      <c r="B254" t="s">
        <v>258</v>
      </c>
      <c r="C254">
        <v>2024</v>
      </c>
      <c r="D254" s="7">
        <v>0.56100000000000005</v>
      </c>
      <c r="E254" s="7">
        <v>0.33560000000000001</v>
      </c>
      <c r="F254" s="7">
        <v>0.10340000000000001</v>
      </c>
      <c r="G254" s="8"/>
      <c r="H254" t="str">
        <f t="shared" si="9"/>
        <v>Average FB mix</v>
      </c>
      <c r="I254" t="str">
        <f t="shared" si="10"/>
        <v>Sees more BB</v>
      </c>
      <c r="J254" t="str">
        <f t="shared" si="11"/>
        <v>Sees less OS</v>
      </c>
    </row>
    <row r="255" spans="1:10" x14ac:dyDescent="0.2">
      <c r="A255">
        <v>672695</v>
      </c>
      <c r="B255" t="s">
        <v>259</v>
      </c>
      <c r="C255">
        <v>2024</v>
      </c>
      <c r="D255" s="7">
        <v>0.56594999999999995</v>
      </c>
      <c r="E255" s="7">
        <v>0.29520000000000002</v>
      </c>
      <c r="F255" s="7">
        <v>0.1389</v>
      </c>
      <c r="G255" s="8"/>
      <c r="H255" t="str">
        <f t="shared" si="9"/>
        <v>Average FB mix</v>
      </c>
      <c r="I255" t="str">
        <f t="shared" si="10"/>
        <v>Average BB mix</v>
      </c>
      <c r="J255" t="str">
        <f t="shared" si="11"/>
        <v>Average OS mix</v>
      </c>
    </row>
    <row r="256" spans="1:10" x14ac:dyDescent="0.2">
      <c r="A256">
        <v>672820</v>
      </c>
      <c r="B256" t="s">
        <v>260</v>
      </c>
      <c r="C256">
        <v>2024</v>
      </c>
      <c r="D256" s="7">
        <v>0.54149999999999998</v>
      </c>
      <c r="E256" s="7">
        <v>0.3533</v>
      </c>
      <c r="F256" s="7">
        <v>0.1052</v>
      </c>
      <c r="G256" s="8"/>
      <c r="H256" t="str">
        <f t="shared" si="9"/>
        <v>Sees less FB</v>
      </c>
      <c r="I256" t="str">
        <f t="shared" si="10"/>
        <v>Sees more BB</v>
      </c>
      <c r="J256" t="str">
        <f t="shared" si="11"/>
        <v>Sees less OS</v>
      </c>
    </row>
    <row r="257" spans="1:10" x14ac:dyDescent="0.2">
      <c r="A257">
        <v>673237</v>
      </c>
      <c r="B257" t="s">
        <v>261</v>
      </c>
      <c r="C257">
        <v>2024</v>
      </c>
      <c r="D257" s="7">
        <v>0.55979999999999996</v>
      </c>
      <c r="E257" s="7">
        <v>0.3165</v>
      </c>
      <c r="F257" s="7">
        <v>0.1237</v>
      </c>
      <c r="G257" s="8"/>
      <c r="H257" t="str">
        <f t="shared" si="9"/>
        <v>Average FB mix</v>
      </c>
      <c r="I257" t="str">
        <f t="shared" si="10"/>
        <v>Average BB mix</v>
      </c>
      <c r="J257" t="str">
        <f t="shared" si="11"/>
        <v>Average OS mix</v>
      </c>
    </row>
    <row r="258" spans="1:10" x14ac:dyDescent="0.2">
      <c r="A258">
        <v>673357</v>
      </c>
      <c r="B258" t="s">
        <v>262</v>
      </c>
      <c r="C258">
        <v>2024</v>
      </c>
      <c r="D258" s="7">
        <v>0.54830000000000001</v>
      </c>
      <c r="E258" s="7">
        <v>0.34449999999999997</v>
      </c>
      <c r="F258" s="7">
        <v>0.10730000000000001</v>
      </c>
      <c r="G258" s="8"/>
      <c r="H258" t="str">
        <f t="shared" si="9"/>
        <v>Sees less FB</v>
      </c>
      <c r="I258" t="str">
        <f t="shared" si="10"/>
        <v>Sees more BB</v>
      </c>
      <c r="J258" t="str">
        <f t="shared" si="11"/>
        <v>Sees less OS</v>
      </c>
    </row>
    <row r="259" spans="1:10" x14ac:dyDescent="0.2">
      <c r="A259">
        <v>673490</v>
      </c>
      <c r="B259" t="s">
        <v>263</v>
      </c>
      <c r="C259">
        <v>2024</v>
      </c>
      <c r="D259" s="7">
        <v>0.56610000000000005</v>
      </c>
      <c r="E259" s="7">
        <v>0.30880000000000002</v>
      </c>
      <c r="F259" s="7">
        <v>0.125</v>
      </c>
      <c r="G259" s="8"/>
      <c r="H259" t="str">
        <f t="shared" ref="H259:H315" si="12">IF(OR(D259-AVERAGE($D$2:$D$315)&gt;STDEV($D$2:$D$315)), "Sees more FB", IF(OR(D259-AVERAGE($D$2:$D$315)&lt;-STDEV($D$2:$D$315)), "Sees less FB", "Average FB mix"))</f>
        <v>Average FB mix</v>
      </c>
      <c r="I259" t="str">
        <f t="shared" ref="I259:I315" si="13">IF(OR(E259-AVERAGE($E$2:$E$315)&gt;STDEV($E$2:$E$315)), "Sees more BB", IF(OR(E259-AVERAGE($E$2:$E$315)&lt;-STDEV($E$2:$E$315)), "Sees less BB", "Average BB mix"))</f>
        <v>Average BB mix</v>
      </c>
      <c r="J259" t="str">
        <f t="shared" ref="J259:J315" si="14">IF(OR(F259-AVERAGE($F$2:$F$315)&gt;STDEV($F$2:$F$315)), "Sees more OS", IF(OR(F259-AVERAGE($F$2:$F$315)&lt;-STDEV($F$2:$F$315)), "Sees less OS", "Average OS mix"))</f>
        <v>Average OS mix</v>
      </c>
    </row>
    <row r="260" spans="1:10" x14ac:dyDescent="0.2">
      <c r="A260">
        <v>673548</v>
      </c>
      <c r="B260" t="s">
        <v>264</v>
      </c>
      <c r="C260">
        <v>2024</v>
      </c>
      <c r="D260" s="7">
        <v>0.55889999999999995</v>
      </c>
      <c r="E260" s="7">
        <v>0.33479999999999999</v>
      </c>
      <c r="F260" s="7">
        <v>0.10630000000000001</v>
      </c>
      <c r="G260" s="8"/>
      <c r="H260" t="str">
        <f t="shared" si="12"/>
        <v>Average FB mix</v>
      </c>
      <c r="I260" t="str">
        <f t="shared" si="13"/>
        <v>Sees more BB</v>
      </c>
      <c r="J260" t="str">
        <f t="shared" si="14"/>
        <v>Sees less OS</v>
      </c>
    </row>
    <row r="261" spans="1:10" x14ac:dyDescent="0.2">
      <c r="A261">
        <v>676059</v>
      </c>
      <c r="B261" t="s">
        <v>265</v>
      </c>
      <c r="C261">
        <v>2024</v>
      </c>
      <c r="D261" s="7">
        <v>0.56369999999999998</v>
      </c>
      <c r="E261" s="7">
        <v>0.31209999999999999</v>
      </c>
      <c r="F261" s="7">
        <v>0.1242</v>
      </c>
      <c r="G261" s="8"/>
      <c r="H261" t="str">
        <f t="shared" si="12"/>
        <v>Average FB mix</v>
      </c>
      <c r="I261" t="str">
        <f t="shared" si="13"/>
        <v>Average BB mix</v>
      </c>
      <c r="J261" t="str">
        <f t="shared" si="14"/>
        <v>Average OS mix</v>
      </c>
    </row>
    <row r="262" spans="1:10" x14ac:dyDescent="0.2">
      <c r="A262">
        <v>676356</v>
      </c>
      <c r="B262" t="s">
        <v>266</v>
      </c>
      <c r="C262">
        <v>2024</v>
      </c>
      <c r="D262" s="7">
        <v>0.56179999999999997</v>
      </c>
      <c r="E262" s="7">
        <v>0.31390000000000001</v>
      </c>
      <c r="F262" s="7">
        <v>0.1242</v>
      </c>
      <c r="G262" s="8"/>
      <c r="H262" t="str">
        <f t="shared" si="12"/>
        <v>Average FB mix</v>
      </c>
      <c r="I262" t="str">
        <f t="shared" si="13"/>
        <v>Average BB mix</v>
      </c>
      <c r="J262" t="str">
        <f t="shared" si="14"/>
        <v>Average OS mix</v>
      </c>
    </row>
    <row r="263" spans="1:10" x14ac:dyDescent="0.2">
      <c r="A263">
        <v>676391</v>
      </c>
      <c r="B263" t="s">
        <v>267</v>
      </c>
      <c r="C263">
        <v>2024</v>
      </c>
      <c r="D263" s="7">
        <v>0.55530000000000002</v>
      </c>
      <c r="E263" s="7">
        <v>0.34200000000000003</v>
      </c>
      <c r="F263" s="7">
        <v>0.1027</v>
      </c>
      <c r="G263" s="8"/>
      <c r="H263" t="str">
        <f t="shared" si="12"/>
        <v>Average FB mix</v>
      </c>
      <c r="I263" t="str">
        <f t="shared" si="13"/>
        <v>Sees more BB</v>
      </c>
      <c r="J263" t="str">
        <f t="shared" si="14"/>
        <v>Sees less OS</v>
      </c>
    </row>
    <row r="264" spans="1:10" x14ac:dyDescent="0.2">
      <c r="A264">
        <v>676475</v>
      </c>
      <c r="B264" t="s">
        <v>268</v>
      </c>
      <c r="C264">
        <v>2024</v>
      </c>
      <c r="D264" s="7">
        <v>0.56469999999999998</v>
      </c>
      <c r="E264" s="7">
        <v>0.28289999999999998</v>
      </c>
      <c r="F264" s="7">
        <v>0.1525</v>
      </c>
      <c r="G264" s="8"/>
      <c r="H264" t="str">
        <f t="shared" si="12"/>
        <v>Average FB mix</v>
      </c>
      <c r="I264" t="str">
        <f t="shared" si="13"/>
        <v>Average BB mix</v>
      </c>
      <c r="J264" t="str">
        <f t="shared" si="14"/>
        <v>Average OS mix</v>
      </c>
    </row>
    <row r="265" spans="1:10" x14ac:dyDescent="0.2">
      <c r="A265">
        <v>676609</v>
      </c>
      <c r="B265" t="s">
        <v>269</v>
      </c>
      <c r="C265">
        <v>2024</v>
      </c>
      <c r="D265" s="7">
        <v>0.55300000000000005</v>
      </c>
      <c r="E265" s="7">
        <v>0.34179999999999999</v>
      </c>
      <c r="F265" s="7">
        <v>0.1052</v>
      </c>
      <c r="G265" s="8"/>
      <c r="H265" t="str">
        <f t="shared" si="12"/>
        <v>Average FB mix</v>
      </c>
      <c r="I265" t="str">
        <f t="shared" si="13"/>
        <v>Sees more BB</v>
      </c>
      <c r="J265" t="str">
        <f t="shared" si="14"/>
        <v>Sees less OS</v>
      </c>
    </row>
    <row r="266" spans="1:10" x14ac:dyDescent="0.2">
      <c r="A266">
        <v>676694</v>
      </c>
      <c r="B266" t="s">
        <v>270</v>
      </c>
      <c r="C266">
        <v>2024</v>
      </c>
      <c r="D266" s="7">
        <v>0.56179999999999997</v>
      </c>
      <c r="E266" s="7">
        <v>0.31309999999999999</v>
      </c>
      <c r="F266" s="7">
        <v>0.125</v>
      </c>
      <c r="G266" s="8"/>
      <c r="H266" t="str">
        <f t="shared" si="12"/>
        <v>Average FB mix</v>
      </c>
      <c r="I266" t="str">
        <f t="shared" si="13"/>
        <v>Average BB mix</v>
      </c>
      <c r="J266" t="str">
        <f t="shared" si="14"/>
        <v>Average OS mix</v>
      </c>
    </row>
    <row r="267" spans="1:10" x14ac:dyDescent="0.2">
      <c r="A267">
        <v>676801</v>
      </c>
      <c r="B267" t="s">
        <v>271</v>
      </c>
      <c r="C267">
        <v>2024</v>
      </c>
      <c r="D267" s="7">
        <v>0.56740000000000002</v>
      </c>
      <c r="E267" s="7">
        <v>0.30930000000000002</v>
      </c>
      <c r="F267" s="7">
        <v>0.12330000000000001</v>
      </c>
      <c r="G267" s="8"/>
      <c r="H267" t="str">
        <f t="shared" si="12"/>
        <v>Average FB mix</v>
      </c>
      <c r="I267" t="str">
        <f t="shared" si="13"/>
        <v>Average BB mix</v>
      </c>
      <c r="J267" t="str">
        <f t="shared" si="14"/>
        <v>Average OS mix</v>
      </c>
    </row>
    <row r="268" spans="1:10" x14ac:dyDescent="0.2">
      <c r="A268">
        <v>676914</v>
      </c>
      <c r="B268" t="s">
        <v>272</v>
      </c>
      <c r="C268">
        <v>2024</v>
      </c>
      <c r="D268" s="7">
        <v>0.57120000000000004</v>
      </c>
      <c r="E268" s="7">
        <v>0.30409999999999998</v>
      </c>
      <c r="F268" s="7">
        <v>0.12470000000000001</v>
      </c>
      <c r="G268" s="8"/>
      <c r="H268" t="str">
        <f t="shared" si="12"/>
        <v>Sees more FB</v>
      </c>
      <c r="I268" t="str">
        <f t="shared" si="13"/>
        <v>Average BB mix</v>
      </c>
      <c r="J268" t="str">
        <f t="shared" si="14"/>
        <v>Average OS mix</v>
      </c>
    </row>
    <row r="269" spans="1:10" x14ac:dyDescent="0.2">
      <c r="A269">
        <v>677587</v>
      </c>
      <c r="B269" t="s">
        <v>273</v>
      </c>
      <c r="C269">
        <v>2024</v>
      </c>
      <c r="D269" s="7">
        <v>0.55125000000000002</v>
      </c>
      <c r="E269" s="7">
        <v>0.30704999999999999</v>
      </c>
      <c r="F269" s="7">
        <v>0.14169999999999999</v>
      </c>
      <c r="G269" s="8"/>
      <c r="H269" t="str">
        <f t="shared" si="12"/>
        <v>Sees less FB</v>
      </c>
      <c r="I269" t="str">
        <f t="shared" si="13"/>
        <v>Average BB mix</v>
      </c>
      <c r="J269" t="str">
        <f t="shared" si="14"/>
        <v>Average OS mix</v>
      </c>
    </row>
    <row r="270" spans="1:10" x14ac:dyDescent="0.2">
      <c r="A270">
        <v>677594</v>
      </c>
      <c r="B270" t="s">
        <v>274</v>
      </c>
      <c r="C270">
        <v>2024</v>
      </c>
      <c r="D270" s="7">
        <v>0.55579999999999996</v>
      </c>
      <c r="E270" s="7">
        <v>0.33810000000000001</v>
      </c>
      <c r="F270" s="7">
        <v>0.1061</v>
      </c>
      <c r="G270" s="8"/>
      <c r="H270" t="str">
        <f t="shared" si="12"/>
        <v>Average FB mix</v>
      </c>
      <c r="I270" t="str">
        <f t="shared" si="13"/>
        <v>Sees more BB</v>
      </c>
      <c r="J270" t="str">
        <f t="shared" si="14"/>
        <v>Sees less OS</v>
      </c>
    </row>
    <row r="271" spans="1:10" x14ac:dyDescent="0.2">
      <c r="A271">
        <v>677649</v>
      </c>
      <c r="B271" t="s">
        <v>275</v>
      </c>
      <c r="C271">
        <v>2024</v>
      </c>
      <c r="D271" s="7">
        <v>0.55500000000000005</v>
      </c>
      <c r="E271" s="7">
        <v>0.31979999999999997</v>
      </c>
      <c r="F271" s="7">
        <v>0.12520000000000001</v>
      </c>
      <c r="G271" s="8"/>
      <c r="H271" t="str">
        <f t="shared" si="12"/>
        <v>Average FB mix</v>
      </c>
      <c r="I271" t="str">
        <f t="shared" si="13"/>
        <v>Average BB mix</v>
      </c>
      <c r="J271" t="str">
        <f t="shared" si="14"/>
        <v>Average OS mix</v>
      </c>
    </row>
    <row r="272" spans="1:10" x14ac:dyDescent="0.2">
      <c r="A272">
        <v>677800</v>
      </c>
      <c r="B272" t="s">
        <v>276</v>
      </c>
      <c r="C272">
        <v>2024</v>
      </c>
      <c r="D272" s="7">
        <v>0.55569999999999997</v>
      </c>
      <c r="E272" s="7">
        <v>0.28699999999999998</v>
      </c>
      <c r="F272" s="7">
        <v>0.1573</v>
      </c>
      <c r="G272" s="8"/>
      <c r="H272" t="str">
        <f t="shared" si="12"/>
        <v>Average FB mix</v>
      </c>
      <c r="I272" t="str">
        <f t="shared" si="13"/>
        <v>Average BB mix</v>
      </c>
      <c r="J272" t="str">
        <f t="shared" si="14"/>
        <v>Sees more OS</v>
      </c>
    </row>
    <row r="273" spans="1:10" x14ac:dyDescent="0.2">
      <c r="A273">
        <v>677951</v>
      </c>
      <c r="B273" t="s">
        <v>277</v>
      </c>
      <c r="C273">
        <v>2024</v>
      </c>
      <c r="D273" s="7">
        <v>0.53610000000000002</v>
      </c>
      <c r="E273" s="7">
        <v>0.32435000000000003</v>
      </c>
      <c r="F273" s="7">
        <v>0.13955000000000001</v>
      </c>
      <c r="G273" s="8"/>
      <c r="H273" t="str">
        <f t="shared" si="12"/>
        <v>Sees less FB</v>
      </c>
      <c r="I273" t="str">
        <f t="shared" si="13"/>
        <v>Average BB mix</v>
      </c>
      <c r="J273" t="str">
        <f t="shared" si="14"/>
        <v>Average OS mix</v>
      </c>
    </row>
    <row r="274" spans="1:10" x14ac:dyDescent="0.2">
      <c r="A274">
        <v>678009</v>
      </c>
      <c r="B274" t="s">
        <v>278</v>
      </c>
      <c r="C274">
        <v>2024</v>
      </c>
      <c r="D274" s="7">
        <v>0.56889999999999996</v>
      </c>
      <c r="E274" s="7">
        <v>0.27810000000000001</v>
      </c>
      <c r="F274" s="7">
        <v>0.153</v>
      </c>
      <c r="G274" s="8"/>
      <c r="H274" t="str">
        <f t="shared" si="12"/>
        <v>Sees more FB</v>
      </c>
      <c r="I274" t="str">
        <f t="shared" si="13"/>
        <v>Sees less BB</v>
      </c>
      <c r="J274" t="str">
        <f t="shared" si="14"/>
        <v>Average OS mix</v>
      </c>
    </row>
    <row r="275" spans="1:10" x14ac:dyDescent="0.2">
      <c r="A275">
        <v>678246</v>
      </c>
      <c r="B275" t="s">
        <v>279</v>
      </c>
      <c r="C275">
        <v>2024</v>
      </c>
      <c r="D275" s="7">
        <v>0.55669999999999997</v>
      </c>
      <c r="E275" s="7">
        <v>0.33839999999999998</v>
      </c>
      <c r="F275" s="7">
        <v>0.10489999999999999</v>
      </c>
      <c r="G275" s="8"/>
      <c r="H275" t="str">
        <f t="shared" si="12"/>
        <v>Average FB mix</v>
      </c>
      <c r="I275" t="str">
        <f t="shared" si="13"/>
        <v>Sees more BB</v>
      </c>
      <c r="J275" t="str">
        <f t="shared" si="14"/>
        <v>Sees less OS</v>
      </c>
    </row>
    <row r="276" spans="1:10" x14ac:dyDescent="0.2">
      <c r="A276">
        <v>678662</v>
      </c>
      <c r="B276" t="s">
        <v>280</v>
      </c>
      <c r="C276">
        <v>2024</v>
      </c>
      <c r="D276" s="7">
        <v>0.55569999999999997</v>
      </c>
      <c r="E276" s="7">
        <v>0.318</v>
      </c>
      <c r="F276" s="7">
        <v>0.1263</v>
      </c>
      <c r="G276" s="8"/>
      <c r="H276" t="str">
        <f t="shared" si="12"/>
        <v>Average FB mix</v>
      </c>
      <c r="I276" t="str">
        <f t="shared" si="13"/>
        <v>Average BB mix</v>
      </c>
      <c r="J276" t="str">
        <f t="shared" si="14"/>
        <v>Average OS mix</v>
      </c>
    </row>
    <row r="277" spans="1:10" x14ac:dyDescent="0.2">
      <c r="A277">
        <v>678882</v>
      </c>
      <c r="B277" t="s">
        <v>281</v>
      </c>
      <c r="C277">
        <v>2024</v>
      </c>
      <c r="D277" s="7">
        <v>0.54420000000000002</v>
      </c>
      <c r="E277" s="7">
        <v>0.34939999999999999</v>
      </c>
      <c r="F277" s="7">
        <v>0.10639999999999999</v>
      </c>
      <c r="G277" s="8"/>
      <c r="H277" t="str">
        <f t="shared" si="12"/>
        <v>Sees less FB</v>
      </c>
      <c r="I277" t="str">
        <f t="shared" si="13"/>
        <v>Sees more BB</v>
      </c>
      <c r="J277" t="str">
        <f t="shared" si="14"/>
        <v>Sees less OS</v>
      </c>
    </row>
    <row r="278" spans="1:10" x14ac:dyDescent="0.2">
      <c r="A278">
        <v>679032</v>
      </c>
      <c r="B278" t="s">
        <v>282</v>
      </c>
      <c r="C278">
        <v>2024</v>
      </c>
      <c r="D278" s="7">
        <v>0.55510000000000004</v>
      </c>
      <c r="E278" s="7">
        <v>0.32179999999999997</v>
      </c>
      <c r="F278" s="7">
        <v>0.1231</v>
      </c>
      <c r="G278" s="8"/>
      <c r="H278" t="str">
        <f t="shared" si="12"/>
        <v>Average FB mix</v>
      </c>
      <c r="I278" t="str">
        <f t="shared" si="13"/>
        <v>Average BB mix</v>
      </c>
      <c r="J278" t="str">
        <f t="shared" si="14"/>
        <v>Average OS mix</v>
      </c>
    </row>
    <row r="279" spans="1:10" x14ac:dyDescent="0.2">
      <c r="A279">
        <v>679529</v>
      </c>
      <c r="B279" t="s">
        <v>283</v>
      </c>
      <c r="C279">
        <v>2024</v>
      </c>
      <c r="D279" s="7">
        <v>0.56100000000000005</v>
      </c>
      <c r="E279" s="7">
        <v>0.33329999999999999</v>
      </c>
      <c r="F279" s="7">
        <v>0.10580000000000001</v>
      </c>
      <c r="G279" s="8"/>
      <c r="H279" t="str">
        <f t="shared" si="12"/>
        <v>Average FB mix</v>
      </c>
      <c r="I279" t="str">
        <f t="shared" si="13"/>
        <v>Average BB mix</v>
      </c>
      <c r="J279" t="str">
        <f t="shared" si="14"/>
        <v>Sees less OS</v>
      </c>
    </row>
    <row r="280" spans="1:10" x14ac:dyDescent="0.2">
      <c r="A280">
        <v>680700</v>
      </c>
      <c r="B280" t="s">
        <v>284</v>
      </c>
      <c r="C280">
        <v>2024</v>
      </c>
      <c r="D280" s="7">
        <v>0.56259999999999999</v>
      </c>
      <c r="E280" s="7">
        <v>0.28349999999999997</v>
      </c>
      <c r="F280" s="7">
        <v>0.15390000000000001</v>
      </c>
      <c r="G280" s="8"/>
      <c r="H280" t="str">
        <f t="shared" si="12"/>
        <v>Average FB mix</v>
      </c>
      <c r="I280" t="str">
        <f t="shared" si="13"/>
        <v>Average BB mix</v>
      </c>
      <c r="J280" t="str">
        <f t="shared" si="14"/>
        <v>Average OS mix</v>
      </c>
    </row>
    <row r="281" spans="1:10" x14ac:dyDescent="0.2">
      <c r="A281">
        <v>680757</v>
      </c>
      <c r="B281" t="s">
        <v>285</v>
      </c>
      <c r="C281">
        <v>2024</v>
      </c>
      <c r="D281" s="7">
        <v>0.56169999999999998</v>
      </c>
      <c r="E281" s="7">
        <v>0.2823</v>
      </c>
      <c r="F281" s="7">
        <v>0.156</v>
      </c>
      <c r="G281" s="8"/>
      <c r="H281" t="str">
        <f t="shared" si="12"/>
        <v>Average FB mix</v>
      </c>
      <c r="I281" t="str">
        <f t="shared" si="13"/>
        <v>Average BB mix</v>
      </c>
      <c r="J281" t="str">
        <f t="shared" si="14"/>
        <v>Average OS mix</v>
      </c>
    </row>
    <row r="282" spans="1:10" x14ac:dyDescent="0.2">
      <c r="A282">
        <v>680776</v>
      </c>
      <c r="B282" t="s">
        <v>286</v>
      </c>
      <c r="C282">
        <v>2024</v>
      </c>
      <c r="D282" s="7">
        <v>0.55700000000000005</v>
      </c>
      <c r="E282" s="7">
        <v>0.28589999999999999</v>
      </c>
      <c r="F282" s="7">
        <v>0.15709999999999999</v>
      </c>
      <c r="G282" s="8"/>
      <c r="H282" t="str">
        <f t="shared" si="12"/>
        <v>Average FB mix</v>
      </c>
      <c r="I282" t="str">
        <f t="shared" si="13"/>
        <v>Average BB mix</v>
      </c>
      <c r="J282" t="str">
        <f t="shared" si="14"/>
        <v>Sees more OS</v>
      </c>
    </row>
    <row r="283" spans="1:10" x14ac:dyDescent="0.2">
      <c r="A283">
        <v>680777</v>
      </c>
      <c r="B283" t="s">
        <v>287</v>
      </c>
      <c r="C283">
        <v>2024</v>
      </c>
      <c r="D283" s="7">
        <v>0.55189999999999995</v>
      </c>
      <c r="E283" s="7">
        <v>0.3422</v>
      </c>
      <c r="F283" s="7">
        <v>0.10589999999999999</v>
      </c>
      <c r="G283" s="8"/>
      <c r="H283" t="str">
        <f t="shared" si="12"/>
        <v>Average FB mix</v>
      </c>
      <c r="I283" t="str">
        <f t="shared" si="13"/>
        <v>Sees more BB</v>
      </c>
      <c r="J283" t="str">
        <f t="shared" si="14"/>
        <v>Sees less OS</v>
      </c>
    </row>
    <row r="284" spans="1:10" x14ac:dyDescent="0.2">
      <c r="A284">
        <v>680869</v>
      </c>
      <c r="B284" t="s">
        <v>288</v>
      </c>
      <c r="C284">
        <v>2024</v>
      </c>
      <c r="D284" s="7">
        <v>0.55640000000000001</v>
      </c>
      <c r="E284" s="7">
        <v>0.33729999999999999</v>
      </c>
      <c r="F284" s="7">
        <v>0.10630000000000001</v>
      </c>
      <c r="G284" s="8"/>
      <c r="H284" t="str">
        <f t="shared" si="12"/>
        <v>Average FB mix</v>
      </c>
      <c r="I284" t="str">
        <f t="shared" si="13"/>
        <v>Sees more BB</v>
      </c>
      <c r="J284" t="str">
        <f t="shared" si="14"/>
        <v>Sees less OS</v>
      </c>
    </row>
    <row r="285" spans="1:10" x14ac:dyDescent="0.2">
      <c r="A285">
        <v>680977</v>
      </c>
      <c r="B285" t="s">
        <v>289</v>
      </c>
      <c r="C285">
        <v>2024</v>
      </c>
      <c r="D285" s="7">
        <v>0.56340000000000001</v>
      </c>
      <c r="E285" s="7">
        <v>0.28160000000000002</v>
      </c>
      <c r="F285" s="7">
        <v>0.155</v>
      </c>
      <c r="G285" s="8"/>
      <c r="H285" t="str">
        <f t="shared" si="12"/>
        <v>Average FB mix</v>
      </c>
      <c r="I285" t="str">
        <f t="shared" si="13"/>
        <v>Average BB mix</v>
      </c>
      <c r="J285" t="str">
        <f t="shared" si="14"/>
        <v>Average OS mix</v>
      </c>
    </row>
    <row r="286" spans="1:10" x14ac:dyDescent="0.2">
      <c r="A286">
        <v>681082</v>
      </c>
      <c r="B286" t="s">
        <v>290</v>
      </c>
      <c r="C286">
        <v>2024</v>
      </c>
      <c r="D286" s="7">
        <v>0.55730000000000002</v>
      </c>
      <c r="E286" s="7">
        <v>0.28610000000000002</v>
      </c>
      <c r="F286" s="7">
        <v>0.15659999999999999</v>
      </c>
      <c r="G286" s="8"/>
      <c r="H286" t="str">
        <f t="shared" si="12"/>
        <v>Average FB mix</v>
      </c>
      <c r="I286" t="str">
        <f t="shared" si="13"/>
        <v>Average BB mix</v>
      </c>
      <c r="J286" t="str">
        <f t="shared" si="14"/>
        <v>Sees more OS</v>
      </c>
    </row>
    <row r="287" spans="1:10" x14ac:dyDescent="0.2">
      <c r="A287">
        <v>681146</v>
      </c>
      <c r="B287" t="s">
        <v>291</v>
      </c>
      <c r="C287">
        <v>2024</v>
      </c>
      <c r="D287" s="7">
        <v>0.56120000000000003</v>
      </c>
      <c r="E287" s="7">
        <v>0.33300000000000002</v>
      </c>
      <c r="F287" s="7">
        <v>0.10580000000000001</v>
      </c>
      <c r="G287" s="8"/>
      <c r="H287" t="str">
        <f t="shared" si="12"/>
        <v>Average FB mix</v>
      </c>
      <c r="I287" t="str">
        <f t="shared" si="13"/>
        <v>Average BB mix</v>
      </c>
      <c r="J287" t="str">
        <f t="shared" si="14"/>
        <v>Sees less OS</v>
      </c>
    </row>
    <row r="288" spans="1:10" x14ac:dyDescent="0.2">
      <c r="A288">
        <v>681297</v>
      </c>
      <c r="B288" t="s">
        <v>292</v>
      </c>
      <c r="C288">
        <v>2024</v>
      </c>
      <c r="D288" s="7">
        <v>0.5615</v>
      </c>
      <c r="E288" s="7">
        <v>0.28349999999999997</v>
      </c>
      <c r="F288" s="7">
        <v>0.155</v>
      </c>
      <c r="G288" s="8"/>
      <c r="H288" t="str">
        <f t="shared" si="12"/>
        <v>Average FB mix</v>
      </c>
      <c r="I288" t="str">
        <f t="shared" si="13"/>
        <v>Average BB mix</v>
      </c>
      <c r="J288" t="str">
        <f t="shared" si="14"/>
        <v>Average OS mix</v>
      </c>
    </row>
    <row r="289" spans="1:10" x14ac:dyDescent="0.2">
      <c r="A289">
        <v>681351</v>
      </c>
      <c r="B289" t="s">
        <v>293</v>
      </c>
      <c r="C289">
        <v>2024</v>
      </c>
      <c r="D289" s="7">
        <v>0.55549999999999999</v>
      </c>
      <c r="E289" s="7">
        <v>0.33879999999999999</v>
      </c>
      <c r="F289" s="7">
        <v>0.1057</v>
      </c>
      <c r="G289" s="8"/>
      <c r="H289" t="str">
        <f t="shared" si="12"/>
        <v>Average FB mix</v>
      </c>
      <c r="I289" t="str">
        <f t="shared" si="13"/>
        <v>Sees more BB</v>
      </c>
      <c r="J289" t="str">
        <f t="shared" si="14"/>
        <v>Sees less OS</v>
      </c>
    </row>
    <row r="290" spans="1:10" x14ac:dyDescent="0.2">
      <c r="A290">
        <v>681481</v>
      </c>
      <c r="B290" t="s">
        <v>294</v>
      </c>
      <c r="C290">
        <v>2024</v>
      </c>
      <c r="D290" s="7">
        <v>0.55600000000000005</v>
      </c>
      <c r="E290" s="7">
        <v>0.28770000000000001</v>
      </c>
      <c r="F290" s="7">
        <v>0.15629999999999999</v>
      </c>
      <c r="G290" s="8"/>
      <c r="H290" t="str">
        <f t="shared" si="12"/>
        <v>Average FB mix</v>
      </c>
      <c r="I290" t="str">
        <f t="shared" si="13"/>
        <v>Average BB mix</v>
      </c>
      <c r="J290" t="str">
        <f t="shared" si="14"/>
        <v>Average OS mix</v>
      </c>
    </row>
    <row r="291" spans="1:10" x14ac:dyDescent="0.2">
      <c r="A291">
        <v>681807</v>
      </c>
      <c r="B291" t="s">
        <v>295</v>
      </c>
      <c r="C291">
        <v>2024</v>
      </c>
      <c r="D291" s="7">
        <v>0.55130000000000001</v>
      </c>
      <c r="E291" s="7">
        <v>0.3231</v>
      </c>
      <c r="F291" s="7">
        <v>0.12559999999999999</v>
      </c>
      <c r="G291" s="8"/>
      <c r="H291" t="str">
        <f t="shared" si="12"/>
        <v>Sees less FB</v>
      </c>
      <c r="I291" t="str">
        <f t="shared" si="13"/>
        <v>Average BB mix</v>
      </c>
      <c r="J291" t="str">
        <f t="shared" si="14"/>
        <v>Average OS mix</v>
      </c>
    </row>
    <row r="292" spans="1:10" x14ac:dyDescent="0.2">
      <c r="A292">
        <v>682626</v>
      </c>
      <c r="B292" t="s">
        <v>296</v>
      </c>
      <c r="C292">
        <v>2024</v>
      </c>
      <c r="D292" s="7">
        <v>0.5706</v>
      </c>
      <c r="E292" s="7">
        <v>0.30630000000000002</v>
      </c>
      <c r="F292" s="7">
        <v>0.1231</v>
      </c>
      <c r="G292" s="8"/>
      <c r="H292" t="str">
        <f t="shared" si="12"/>
        <v>Sees more FB</v>
      </c>
      <c r="I292" t="str">
        <f t="shared" si="13"/>
        <v>Average BB mix</v>
      </c>
      <c r="J292" t="str">
        <f t="shared" si="14"/>
        <v>Average OS mix</v>
      </c>
    </row>
    <row r="293" spans="1:10" x14ac:dyDescent="0.2">
      <c r="A293">
        <v>682829</v>
      </c>
      <c r="B293" t="s">
        <v>297</v>
      </c>
      <c r="C293">
        <v>2024</v>
      </c>
      <c r="D293" s="7">
        <v>0.5595</v>
      </c>
      <c r="E293" s="7">
        <v>0.29949999999999999</v>
      </c>
      <c r="F293" s="7">
        <v>0.14099999999999999</v>
      </c>
      <c r="G293" s="8"/>
      <c r="H293" t="str">
        <f t="shared" si="12"/>
        <v>Average FB mix</v>
      </c>
      <c r="I293" t="str">
        <f t="shared" si="13"/>
        <v>Average BB mix</v>
      </c>
      <c r="J293" t="str">
        <f t="shared" si="14"/>
        <v>Average OS mix</v>
      </c>
    </row>
    <row r="294" spans="1:10" x14ac:dyDescent="0.2">
      <c r="A294">
        <v>682928</v>
      </c>
      <c r="B294" t="s">
        <v>298</v>
      </c>
      <c r="C294">
        <v>2024</v>
      </c>
      <c r="D294" s="7">
        <v>0.55389999999999995</v>
      </c>
      <c r="E294" s="7">
        <v>0.2908</v>
      </c>
      <c r="F294" s="7">
        <v>0.1552</v>
      </c>
      <c r="G294" s="8"/>
      <c r="H294" t="str">
        <f t="shared" si="12"/>
        <v>Average FB mix</v>
      </c>
      <c r="I294" t="str">
        <f t="shared" si="13"/>
        <v>Average BB mix</v>
      </c>
      <c r="J294" t="str">
        <f t="shared" si="14"/>
        <v>Average OS mix</v>
      </c>
    </row>
    <row r="295" spans="1:10" x14ac:dyDescent="0.2">
      <c r="A295">
        <v>682985</v>
      </c>
      <c r="B295" t="s">
        <v>299</v>
      </c>
      <c r="C295">
        <v>2024</v>
      </c>
      <c r="D295" s="7">
        <v>0.56169999999999998</v>
      </c>
      <c r="E295" s="7">
        <v>0.25480000000000003</v>
      </c>
      <c r="F295" s="7">
        <v>0.1835</v>
      </c>
      <c r="G295" s="8"/>
      <c r="H295" t="str">
        <f t="shared" si="12"/>
        <v>Average FB mix</v>
      </c>
      <c r="I295" t="str">
        <f t="shared" si="13"/>
        <v>Sees less BB</v>
      </c>
      <c r="J295" t="str">
        <f t="shared" si="14"/>
        <v>Sees more OS</v>
      </c>
    </row>
    <row r="296" spans="1:10" x14ac:dyDescent="0.2">
      <c r="A296">
        <v>682998</v>
      </c>
      <c r="B296" t="s">
        <v>300</v>
      </c>
      <c r="C296">
        <v>2024</v>
      </c>
      <c r="D296" s="7">
        <v>0.56689999999999996</v>
      </c>
      <c r="E296" s="7">
        <v>0.25390000000000001</v>
      </c>
      <c r="F296" s="7">
        <v>0.1792</v>
      </c>
      <c r="G296" s="8"/>
      <c r="H296" t="str">
        <f t="shared" si="12"/>
        <v>Average FB mix</v>
      </c>
      <c r="I296" t="str">
        <f t="shared" si="13"/>
        <v>Sees less BB</v>
      </c>
      <c r="J296" t="str">
        <f t="shared" si="14"/>
        <v>Sees more OS</v>
      </c>
    </row>
    <row r="297" spans="1:10" x14ac:dyDescent="0.2">
      <c r="A297">
        <v>683002</v>
      </c>
      <c r="B297" t="s">
        <v>301</v>
      </c>
      <c r="C297">
        <v>2024</v>
      </c>
      <c r="D297" s="7">
        <v>0.56059999999999999</v>
      </c>
      <c r="E297" s="7">
        <v>0.28370000000000001</v>
      </c>
      <c r="F297" s="7">
        <v>0.15570000000000001</v>
      </c>
      <c r="G297" s="8"/>
      <c r="H297" t="str">
        <f t="shared" si="12"/>
        <v>Average FB mix</v>
      </c>
      <c r="I297" t="str">
        <f t="shared" si="13"/>
        <v>Average BB mix</v>
      </c>
      <c r="J297" t="str">
        <f t="shared" si="14"/>
        <v>Average OS mix</v>
      </c>
    </row>
    <row r="298" spans="1:10" x14ac:dyDescent="0.2">
      <c r="A298">
        <v>683011</v>
      </c>
      <c r="B298" t="s">
        <v>302</v>
      </c>
      <c r="C298">
        <v>2024</v>
      </c>
      <c r="D298" s="7">
        <v>0.55389999999999995</v>
      </c>
      <c r="E298" s="7">
        <v>0.3407</v>
      </c>
      <c r="F298" s="7">
        <v>0.10539999999999999</v>
      </c>
      <c r="G298" s="8"/>
      <c r="H298" t="str">
        <f t="shared" si="12"/>
        <v>Average FB mix</v>
      </c>
      <c r="I298" t="str">
        <f t="shared" si="13"/>
        <v>Sees more BB</v>
      </c>
      <c r="J298" t="str">
        <f t="shared" si="14"/>
        <v>Sees less OS</v>
      </c>
    </row>
    <row r="299" spans="1:10" x14ac:dyDescent="0.2">
      <c r="A299">
        <v>683734</v>
      </c>
      <c r="B299" t="s">
        <v>303</v>
      </c>
      <c r="C299">
        <v>2024</v>
      </c>
      <c r="D299" s="7">
        <v>0.56779999999999997</v>
      </c>
      <c r="E299" s="7">
        <v>0.308</v>
      </c>
      <c r="F299" s="7">
        <v>0.1242</v>
      </c>
      <c r="G299" s="8"/>
      <c r="H299" t="str">
        <f t="shared" si="12"/>
        <v>Average FB mix</v>
      </c>
      <c r="I299" t="str">
        <f t="shared" si="13"/>
        <v>Average BB mix</v>
      </c>
      <c r="J299" t="str">
        <f t="shared" si="14"/>
        <v>Average OS mix</v>
      </c>
    </row>
    <row r="300" spans="1:10" x14ac:dyDescent="0.2">
      <c r="A300">
        <v>683737</v>
      </c>
      <c r="B300" t="s">
        <v>304</v>
      </c>
      <c r="C300">
        <v>2024</v>
      </c>
      <c r="D300" s="7">
        <v>0.55759999999999998</v>
      </c>
      <c r="E300" s="7">
        <v>0.28710000000000002</v>
      </c>
      <c r="F300" s="7">
        <v>0.15529999999999999</v>
      </c>
      <c r="G300" s="8"/>
      <c r="H300" t="str">
        <f t="shared" si="12"/>
        <v>Average FB mix</v>
      </c>
      <c r="I300" t="str">
        <f t="shared" si="13"/>
        <v>Average BB mix</v>
      </c>
      <c r="J300" t="str">
        <f t="shared" si="14"/>
        <v>Average OS mix</v>
      </c>
    </row>
    <row r="301" spans="1:10" x14ac:dyDescent="0.2">
      <c r="A301">
        <v>686217</v>
      </c>
      <c r="B301" t="s">
        <v>305</v>
      </c>
      <c r="C301">
        <v>2024</v>
      </c>
      <c r="D301" s="7">
        <v>0.55940000000000001</v>
      </c>
      <c r="E301" s="7">
        <v>0.28539999999999999</v>
      </c>
      <c r="F301" s="7">
        <v>0.15509999999999999</v>
      </c>
      <c r="G301" s="8"/>
      <c r="H301" t="str">
        <f t="shared" si="12"/>
        <v>Average FB mix</v>
      </c>
      <c r="I301" t="str">
        <f t="shared" si="13"/>
        <v>Average BB mix</v>
      </c>
      <c r="J301" t="str">
        <f t="shared" si="14"/>
        <v>Average OS mix</v>
      </c>
    </row>
    <row r="302" spans="1:10" x14ac:dyDescent="0.2">
      <c r="A302">
        <v>686469</v>
      </c>
      <c r="B302" t="s">
        <v>306</v>
      </c>
      <c r="C302">
        <v>2024</v>
      </c>
      <c r="D302" s="7">
        <v>0.56410000000000005</v>
      </c>
      <c r="E302" s="7">
        <v>0.28160000000000002</v>
      </c>
      <c r="F302" s="7">
        <v>0.15429999999999999</v>
      </c>
      <c r="G302" s="8"/>
      <c r="H302" t="str">
        <f t="shared" si="12"/>
        <v>Average FB mix</v>
      </c>
      <c r="I302" t="str">
        <f t="shared" si="13"/>
        <v>Average BB mix</v>
      </c>
      <c r="J302" t="str">
        <f t="shared" si="14"/>
        <v>Average OS mix</v>
      </c>
    </row>
    <row r="303" spans="1:10" x14ac:dyDescent="0.2">
      <c r="A303">
        <v>686668</v>
      </c>
      <c r="B303" t="s">
        <v>307</v>
      </c>
      <c r="C303">
        <v>2024</v>
      </c>
      <c r="D303" s="7">
        <v>0.55210000000000004</v>
      </c>
      <c r="E303" s="7">
        <v>0.34300000000000003</v>
      </c>
      <c r="F303" s="7">
        <v>0.105</v>
      </c>
      <c r="G303" s="8"/>
      <c r="H303" t="str">
        <f t="shared" si="12"/>
        <v>Average FB mix</v>
      </c>
      <c r="I303" t="str">
        <f t="shared" si="13"/>
        <v>Sees more BB</v>
      </c>
      <c r="J303" t="str">
        <f t="shared" si="14"/>
        <v>Sees less OS</v>
      </c>
    </row>
    <row r="304" spans="1:10" x14ac:dyDescent="0.2">
      <c r="A304">
        <v>686676</v>
      </c>
      <c r="B304" t="s">
        <v>308</v>
      </c>
      <c r="C304">
        <v>2024</v>
      </c>
      <c r="D304" s="7">
        <v>0.54390000000000005</v>
      </c>
      <c r="E304" s="7">
        <v>0.34889999999999999</v>
      </c>
      <c r="F304" s="7">
        <v>0.1072</v>
      </c>
      <c r="G304" s="8"/>
      <c r="H304" t="str">
        <f t="shared" si="12"/>
        <v>Sees less FB</v>
      </c>
      <c r="I304" t="str">
        <f t="shared" si="13"/>
        <v>Sees more BB</v>
      </c>
      <c r="J304" t="str">
        <f t="shared" si="14"/>
        <v>Sees less OS</v>
      </c>
    </row>
    <row r="305" spans="1:10" x14ac:dyDescent="0.2">
      <c r="A305">
        <v>686681</v>
      </c>
      <c r="B305" t="s">
        <v>309</v>
      </c>
      <c r="C305">
        <v>2024</v>
      </c>
      <c r="D305" s="7">
        <v>0.55330000000000001</v>
      </c>
      <c r="E305" s="7">
        <v>0.28970000000000001</v>
      </c>
      <c r="F305" s="7">
        <v>0.157</v>
      </c>
      <c r="G305" s="8"/>
      <c r="H305" t="str">
        <f t="shared" si="12"/>
        <v>Average FB mix</v>
      </c>
      <c r="I305" t="str">
        <f t="shared" si="13"/>
        <v>Average BB mix</v>
      </c>
      <c r="J305" t="str">
        <f t="shared" si="14"/>
        <v>Sees more OS</v>
      </c>
    </row>
    <row r="306" spans="1:10" x14ac:dyDescent="0.2">
      <c r="A306">
        <v>686823</v>
      </c>
      <c r="B306" t="s">
        <v>310</v>
      </c>
      <c r="C306">
        <v>2024</v>
      </c>
      <c r="D306" s="7">
        <v>0.55520000000000003</v>
      </c>
      <c r="E306" s="7">
        <v>0.29149999999999998</v>
      </c>
      <c r="F306" s="7">
        <v>0.15329999999999999</v>
      </c>
      <c r="G306" s="8"/>
      <c r="H306" t="str">
        <f t="shared" si="12"/>
        <v>Average FB mix</v>
      </c>
      <c r="I306" t="str">
        <f t="shared" si="13"/>
        <v>Average BB mix</v>
      </c>
      <c r="J306" t="str">
        <f t="shared" si="14"/>
        <v>Average OS mix</v>
      </c>
    </row>
    <row r="307" spans="1:10" x14ac:dyDescent="0.2">
      <c r="A307">
        <v>687263</v>
      </c>
      <c r="B307" t="s">
        <v>311</v>
      </c>
      <c r="C307">
        <v>2024</v>
      </c>
      <c r="D307" s="7">
        <v>0.55449999999999999</v>
      </c>
      <c r="E307" s="7">
        <v>0.34</v>
      </c>
      <c r="F307" s="7">
        <v>0.1056</v>
      </c>
      <c r="G307" s="8"/>
      <c r="H307" t="str">
        <f t="shared" si="12"/>
        <v>Average FB mix</v>
      </c>
      <c r="I307" t="str">
        <f t="shared" si="13"/>
        <v>Sees more BB</v>
      </c>
      <c r="J307" t="str">
        <f t="shared" si="14"/>
        <v>Sees less OS</v>
      </c>
    </row>
    <row r="308" spans="1:10" x14ac:dyDescent="0.2">
      <c r="A308">
        <v>687401</v>
      </c>
      <c r="B308" t="s">
        <v>312</v>
      </c>
      <c r="C308">
        <v>2024</v>
      </c>
      <c r="D308" s="7">
        <v>0.54420000000000002</v>
      </c>
      <c r="E308" s="7">
        <v>0.33040000000000003</v>
      </c>
      <c r="F308" s="7">
        <v>0.12540000000000001</v>
      </c>
      <c r="G308" s="8"/>
      <c r="H308" t="str">
        <f t="shared" si="12"/>
        <v>Sees less FB</v>
      </c>
      <c r="I308" t="str">
        <f t="shared" si="13"/>
        <v>Average BB mix</v>
      </c>
      <c r="J308" t="str">
        <f t="shared" si="14"/>
        <v>Average OS mix</v>
      </c>
    </row>
    <row r="309" spans="1:10" x14ac:dyDescent="0.2">
      <c r="A309">
        <v>687462</v>
      </c>
      <c r="B309" t="s">
        <v>313</v>
      </c>
      <c r="C309">
        <v>2024</v>
      </c>
      <c r="D309" s="7">
        <v>0.54759999999999998</v>
      </c>
      <c r="E309" s="7">
        <v>0.29770000000000002</v>
      </c>
      <c r="F309" s="7">
        <v>0.1547</v>
      </c>
      <c r="G309" s="8"/>
      <c r="H309" t="str">
        <f t="shared" si="12"/>
        <v>Sees less FB</v>
      </c>
      <c r="I309" t="str">
        <f t="shared" si="13"/>
        <v>Average BB mix</v>
      </c>
      <c r="J309" t="str">
        <f t="shared" si="14"/>
        <v>Average OS mix</v>
      </c>
    </row>
    <row r="310" spans="1:10" x14ac:dyDescent="0.2">
      <c r="A310">
        <v>691026</v>
      </c>
      <c r="B310" t="s">
        <v>314</v>
      </c>
      <c r="C310">
        <v>2024</v>
      </c>
      <c r="D310" s="7">
        <v>0.56840000000000002</v>
      </c>
      <c r="E310" s="7">
        <v>0.30880000000000002</v>
      </c>
      <c r="F310" s="7">
        <v>0.12280000000000001</v>
      </c>
      <c r="G310" s="8"/>
      <c r="H310" t="str">
        <f t="shared" si="12"/>
        <v>Average FB mix</v>
      </c>
      <c r="I310" t="str">
        <f t="shared" si="13"/>
        <v>Average BB mix</v>
      </c>
      <c r="J310" t="str">
        <f t="shared" si="14"/>
        <v>Average OS mix</v>
      </c>
    </row>
    <row r="311" spans="1:10" x14ac:dyDescent="0.2">
      <c r="A311">
        <v>691718</v>
      </c>
      <c r="B311" t="s">
        <v>315</v>
      </c>
      <c r="C311">
        <v>2024</v>
      </c>
      <c r="D311" s="7">
        <v>0.54430000000000001</v>
      </c>
      <c r="E311" s="7">
        <v>0.30130000000000001</v>
      </c>
      <c r="F311" s="7">
        <v>0.15440000000000001</v>
      </c>
      <c r="G311" s="8"/>
      <c r="H311" t="str">
        <f t="shared" si="12"/>
        <v>Sees less FB</v>
      </c>
      <c r="I311" t="str">
        <f t="shared" si="13"/>
        <v>Average BB mix</v>
      </c>
      <c r="J311" t="str">
        <f t="shared" si="14"/>
        <v>Average OS mix</v>
      </c>
    </row>
    <row r="312" spans="1:10" x14ac:dyDescent="0.2">
      <c r="A312">
        <v>693304</v>
      </c>
      <c r="B312" t="s">
        <v>316</v>
      </c>
      <c r="C312">
        <v>2024</v>
      </c>
      <c r="D312" s="7">
        <v>0.56000000000000005</v>
      </c>
      <c r="E312" s="7">
        <v>0.31569999999999998</v>
      </c>
      <c r="F312" s="7">
        <v>0.1242</v>
      </c>
      <c r="G312" s="8"/>
      <c r="H312" t="str">
        <f t="shared" si="12"/>
        <v>Average FB mix</v>
      </c>
      <c r="I312" t="str">
        <f t="shared" si="13"/>
        <v>Average BB mix</v>
      </c>
      <c r="J312" t="str">
        <f t="shared" si="14"/>
        <v>Average OS mix</v>
      </c>
    </row>
    <row r="313" spans="1:10" x14ac:dyDescent="0.2">
      <c r="A313">
        <v>694384</v>
      </c>
      <c r="B313" t="s">
        <v>317</v>
      </c>
      <c r="C313">
        <v>2024</v>
      </c>
      <c r="D313" s="7">
        <v>0.56289999999999996</v>
      </c>
      <c r="E313" s="7">
        <v>0.28089999999999998</v>
      </c>
      <c r="F313" s="7">
        <v>0.15620000000000001</v>
      </c>
      <c r="G313" s="8"/>
      <c r="H313" t="str">
        <f t="shared" si="12"/>
        <v>Average FB mix</v>
      </c>
      <c r="I313" t="str">
        <f t="shared" si="13"/>
        <v>Sees less BB</v>
      </c>
      <c r="J313" t="str">
        <f t="shared" si="14"/>
        <v>Average OS mix</v>
      </c>
    </row>
    <row r="314" spans="1:10" x14ac:dyDescent="0.2">
      <c r="A314">
        <v>696285</v>
      </c>
      <c r="B314" t="s">
        <v>318</v>
      </c>
      <c r="C314">
        <v>2024</v>
      </c>
      <c r="D314" s="7">
        <v>0.5464</v>
      </c>
      <c r="E314" s="7">
        <v>0.34870000000000001</v>
      </c>
      <c r="F314" s="7">
        <v>0.10489999999999999</v>
      </c>
      <c r="G314" s="8"/>
      <c r="H314" t="str">
        <f t="shared" si="12"/>
        <v>Sees less FB</v>
      </c>
      <c r="I314" t="str">
        <f t="shared" si="13"/>
        <v>Sees more BB</v>
      </c>
      <c r="J314" t="str">
        <f t="shared" si="14"/>
        <v>Sees less OS</v>
      </c>
    </row>
    <row r="315" spans="1:10" x14ac:dyDescent="0.2">
      <c r="A315">
        <v>807799</v>
      </c>
      <c r="B315" t="s">
        <v>319</v>
      </c>
      <c r="C315">
        <v>2024</v>
      </c>
      <c r="D315" s="7">
        <v>0.56100000000000005</v>
      </c>
      <c r="E315" s="7">
        <v>0.28589999999999999</v>
      </c>
      <c r="F315" s="7">
        <v>0.15310000000000001</v>
      </c>
      <c r="G315" s="8"/>
      <c r="H315" t="str">
        <f t="shared" si="12"/>
        <v>Average FB mix</v>
      </c>
      <c r="I315" t="str">
        <f t="shared" si="13"/>
        <v>Average BB mix</v>
      </c>
      <c r="J315" t="str">
        <f t="shared" si="14"/>
        <v>Average OS mix</v>
      </c>
    </row>
    <row r="316" spans="1:10" x14ac:dyDescent="0.2">
      <c r="D316" s="7"/>
      <c r="E316" s="7"/>
      <c r="F316" s="7"/>
    </row>
    <row r="317" spans="1:10" ht="16" customHeight="1" x14ac:dyDescent="0.2">
      <c r="B317" s="4" t="s">
        <v>330</v>
      </c>
      <c r="C317" t="s">
        <v>328</v>
      </c>
      <c r="D317" s="7">
        <f>MEDIAN(D2:D315)-STDEV(D2:D315)</f>
        <v>0.55260775330026479</v>
      </c>
      <c r="E317" s="7">
        <f t="shared" ref="E317:F317" si="15">MEDIAN(E2:E315)-STDEV(E2:E315)</f>
        <v>0.28060104081128434</v>
      </c>
      <c r="F317" s="7">
        <f t="shared" si="15"/>
        <v>0.10203874343662775</v>
      </c>
      <c r="G317" s="8"/>
    </row>
    <row r="318" spans="1:10" x14ac:dyDescent="0.2">
      <c r="B318" s="4"/>
      <c r="C318" t="s">
        <v>331</v>
      </c>
      <c r="D318" s="7">
        <f>MEDIAN(D2:D315)</f>
        <v>0.56100000000000005</v>
      </c>
      <c r="E318" s="7">
        <f t="shared" ref="E318:F318" si="16">MEDIAN(E2:E315)</f>
        <v>0.30679999999999996</v>
      </c>
      <c r="F318" s="7">
        <f t="shared" si="16"/>
        <v>0.1258</v>
      </c>
      <c r="G318" s="8"/>
    </row>
    <row r="319" spans="1:10" x14ac:dyDescent="0.2">
      <c r="B319" s="4"/>
      <c r="C319" t="s">
        <v>329</v>
      </c>
      <c r="D319" s="7">
        <f>MEDIAN(D2:D315)+STDEV(D2:D315)</f>
        <v>0.56939224669973532</v>
      </c>
      <c r="E319" s="7">
        <f>MEDIAN(E2:E315)+STDEV(E2:E315)</f>
        <v>0.33299895918871558</v>
      </c>
      <c r="F319" s="7">
        <f>MEDIAN(F2:F315)+STDEV(F2:F315)</f>
        <v>0.14956125656337224</v>
      </c>
    </row>
  </sheetData>
  <mergeCells count="1">
    <mergeCell ref="B317:B3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AF2D5-C44C-674B-8FA8-3FFEFA5E2897}">
  <dimension ref="A1:H15"/>
  <sheetViews>
    <sheetView zoomScaleNormal="100" workbookViewId="0"/>
  </sheetViews>
  <sheetFormatPr baseColWidth="10" defaultRowHeight="16" x14ac:dyDescent="0.2"/>
  <cols>
    <col min="1" max="1" width="16.5" bestFit="1" customWidth="1"/>
    <col min="2" max="2" width="7.6640625" bestFit="1" customWidth="1"/>
    <col min="3" max="3" width="11.6640625" bestFit="1" customWidth="1"/>
    <col min="4" max="4" width="9.1640625" bestFit="1" customWidth="1"/>
    <col min="5" max="5" width="9.1640625" customWidth="1"/>
    <col min="6" max="6" width="13.1640625" bestFit="1" customWidth="1"/>
    <col min="7" max="8" width="13.33203125" bestFit="1" customWidth="1"/>
    <col min="9" max="9" width="11.6640625" customWidth="1"/>
  </cols>
  <sheetData>
    <row r="1" spans="1:8" x14ac:dyDescent="0.2">
      <c r="A1" t="s">
        <v>320</v>
      </c>
      <c r="B1" t="s">
        <v>321</v>
      </c>
      <c r="C1" t="s">
        <v>322</v>
      </c>
      <c r="D1" t="s">
        <v>323</v>
      </c>
      <c r="F1" s="5" t="s">
        <v>324</v>
      </c>
      <c r="G1" s="5"/>
      <c r="H1" s="5"/>
    </row>
    <row r="2" spans="1:8" x14ac:dyDescent="0.2">
      <c r="A2" s="2" t="s">
        <v>297</v>
      </c>
      <c r="B2" s="7">
        <f>_xlfn.IFNA(VLOOKUP($A2,Data!$B$2:$F$315,3,FALSE),"")</f>
        <v>0.5595</v>
      </c>
      <c r="C2" s="7">
        <f>_xlfn.IFNA(VLOOKUP($A2,Data!$B$2:$F$315,4,FALSE),"")</f>
        <v>0.29949999999999999</v>
      </c>
      <c r="D2" s="7">
        <f>_xlfn.IFNA(VLOOKUP($A2,Data!$B$2:$F$315,5,FALSE),"")</f>
        <v>0.14099999999999999</v>
      </c>
      <c r="F2" t="str">
        <f>_xlfn.IFNA(VLOOKUP($A2,Data!$B$2:$J$315,7,FALSE),"")</f>
        <v>Average FB mix</v>
      </c>
      <c r="G2" t="str">
        <f>_xlfn.IFNA(VLOOKUP($A2,Data!$B$2:$J$315,8,FALSE),"")</f>
        <v>Average BB mix</v>
      </c>
      <c r="H2" t="str">
        <f>_xlfn.IFNA(VLOOKUP($A2,Data!$B$2:$J$315,9,FALSE),"")</f>
        <v>Average OS mix</v>
      </c>
    </row>
    <row r="3" spans="1:8" x14ac:dyDescent="0.2">
      <c r="A3" s="2" t="s">
        <v>171</v>
      </c>
      <c r="B3" s="7">
        <f>_xlfn.IFNA(VLOOKUP($A3,Data!$B$2:$F$315,3,FALSE),"")</f>
        <v>0.56189999999999996</v>
      </c>
      <c r="C3" s="7">
        <f>_xlfn.IFNA(VLOOKUP($A3,Data!$B$2:$F$315,4,FALSE),"")</f>
        <v>0.3337</v>
      </c>
      <c r="D3" s="7">
        <f>_xlfn.IFNA(VLOOKUP($A3,Data!$B$2:$F$315,5,FALSE),"")</f>
        <v>0.10440000000000001</v>
      </c>
      <c r="F3" t="str">
        <f>_xlfn.IFNA(VLOOKUP($A3,Data!$B$2:$J$315,7,FALSE),"")</f>
        <v>Average FB mix</v>
      </c>
      <c r="G3" t="str">
        <f>_xlfn.IFNA(VLOOKUP($A3,Data!$B$2:$J$315,8,FALSE),"")</f>
        <v>Sees more BB</v>
      </c>
      <c r="H3" t="str">
        <f>_xlfn.IFNA(VLOOKUP($A3,Data!$B$2:$J$315,9,FALSE),"")</f>
        <v>Sees less OS</v>
      </c>
    </row>
    <row r="4" spans="1:8" x14ac:dyDescent="0.2">
      <c r="A4" s="2" t="s">
        <v>166</v>
      </c>
      <c r="B4" s="7">
        <f>_xlfn.IFNA(VLOOKUP($A4,Data!$B$2:$F$315,3,FALSE),"")</f>
        <v>0.56340000000000001</v>
      </c>
      <c r="C4" s="7">
        <f>_xlfn.IFNA(VLOOKUP($A4,Data!$B$2:$F$315,4,FALSE),"")</f>
        <v>0.33069999999999999</v>
      </c>
      <c r="D4" s="7">
        <f>_xlfn.IFNA(VLOOKUP($A4,Data!$B$2:$F$315,5,FALSE),"")</f>
        <v>0.106</v>
      </c>
      <c r="F4" t="str">
        <f>_xlfn.IFNA(VLOOKUP($A4,Data!$B$2:$J$315,7,FALSE),"")</f>
        <v>Average FB mix</v>
      </c>
      <c r="G4" t="str">
        <f>_xlfn.IFNA(VLOOKUP($A4,Data!$B$2:$J$315,8,FALSE),"")</f>
        <v>Average BB mix</v>
      </c>
      <c r="H4" t="str">
        <f>_xlfn.IFNA(VLOOKUP($A4,Data!$B$2:$J$315,9,FALSE),"")</f>
        <v>Sees less OS</v>
      </c>
    </row>
    <row r="5" spans="1:8" x14ac:dyDescent="0.2">
      <c r="A5" s="2" t="s">
        <v>215</v>
      </c>
      <c r="B5" s="7">
        <f>_xlfn.IFNA(VLOOKUP($A5,Data!$B$2:$F$315,3,FALSE),"")</f>
        <v>0.56769999999999998</v>
      </c>
      <c r="C5" s="7">
        <f>_xlfn.IFNA(VLOOKUP($A5,Data!$B$2:$F$315,4,FALSE),"")</f>
        <v>0.30740000000000001</v>
      </c>
      <c r="D5" s="7">
        <f>_xlfn.IFNA(VLOOKUP($A5,Data!$B$2:$F$315,5,FALSE),"")</f>
        <v>0.12479999999999999</v>
      </c>
      <c r="F5" t="str">
        <f>_xlfn.IFNA(VLOOKUP($A5,Data!$B$2:$J$315,7,FALSE),"")</f>
        <v>Average FB mix</v>
      </c>
      <c r="G5" t="str">
        <f>_xlfn.IFNA(VLOOKUP($A5,Data!$B$2:$J$315,8,FALSE),"")</f>
        <v>Average BB mix</v>
      </c>
      <c r="H5" t="str">
        <f>_xlfn.IFNA(VLOOKUP($A5,Data!$B$2:$J$315,9,FALSE),"")</f>
        <v>Average OS mix</v>
      </c>
    </row>
    <row r="6" spans="1:8" x14ac:dyDescent="0.2">
      <c r="A6" s="2" t="s">
        <v>245</v>
      </c>
      <c r="B6" s="7">
        <f>_xlfn.IFNA(VLOOKUP($A6,Data!$B$2:$F$315,3,FALSE),"")</f>
        <v>0.56310000000000004</v>
      </c>
      <c r="C6" s="7">
        <f>_xlfn.IFNA(VLOOKUP($A6,Data!$B$2:$F$315,4,FALSE),"")</f>
        <v>0.28149999999999997</v>
      </c>
      <c r="D6" s="7">
        <f>_xlfn.IFNA(VLOOKUP($A6,Data!$B$2:$F$315,5,FALSE),"")</f>
        <v>0.15540000000000001</v>
      </c>
      <c r="F6" t="str">
        <f>_xlfn.IFNA(VLOOKUP($A6,Data!$B$2:$J$315,7,FALSE),"")</f>
        <v>Average FB mix</v>
      </c>
      <c r="G6" t="str">
        <f>_xlfn.IFNA(VLOOKUP($A6,Data!$B$2:$J$315,8,FALSE),"")</f>
        <v>Average BB mix</v>
      </c>
      <c r="H6" t="str">
        <f>_xlfn.IFNA(VLOOKUP($A6,Data!$B$2:$J$315,9,FALSE),"")</f>
        <v>Average OS mix</v>
      </c>
    </row>
    <row r="7" spans="1:8" x14ac:dyDescent="0.2">
      <c r="A7" s="2" t="s">
        <v>108</v>
      </c>
      <c r="B7" s="7">
        <f>_xlfn.IFNA(VLOOKUP($A7,Data!$B$2:$F$315,3,FALSE),"")</f>
        <v>0.56499999999999995</v>
      </c>
      <c r="C7" s="7">
        <f>_xlfn.IFNA(VLOOKUP($A7,Data!$B$2:$F$315,4,FALSE),"")</f>
        <v>0.28050000000000003</v>
      </c>
      <c r="D7" s="7">
        <f>_xlfn.IFNA(VLOOKUP($A7,Data!$B$2:$F$315,5,FALSE),"")</f>
        <v>0.1545</v>
      </c>
      <c r="F7" t="str">
        <f>_xlfn.IFNA(VLOOKUP($A7,Data!$B$2:$J$315,7,FALSE),"")</f>
        <v>Average FB mix</v>
      </c>
      <c r="G7" t="str">
        <f>_xlfn.IFNA(VLOOKUP($A7,Data!$B$2:$J$315,8,FALSE),"")</f>
        <v>Sees less BB</v>
      </c>
      <c r="H7" t="str">
        <f>_xlfn.IFNA(VLOOKUP($A7,Data!$B$2:$J$315,9,FALSE),"")</f>
        <v>Average OS mix</v>
      </c>
    </row>
    <row r="8" spans="1:8" x14ac:dyDescent="0.2">
      <c r="A8" s="2" t="s">
        <v>67</v>
      </c>
      <c r="B8" s="7">
        <f>_xlfn.IFNA(VLOOKUP($A8,Data!$B$2:$F$315,3,FALSE),"")</f>
        <v>0.56579999999999997</v>
      </c>
      <c r="C8" s="7">
        <f>_xlfn.IFNA(VLOOKUP($A8,Data!$B$2:$F$315,4,FALSE),"")</f>
        <v>0.29275000000000001</v>
      </c>
      <c r="D8" s="7">
        <f>_xlfn.IFNA(VLOOKUP($A8,Data!$B$2:$F$315,5,FALSE),"")</f>
        <v>0.14149999999999999</v>
      </c>
      <c r="F8" t="str">
        <f>_xlfn.IFNA(VLOOKUP($A8,Data!$B$2:$J$315,7,FALSE),"")</f>
        <v>Average FB mix</v>
      </c>
      <c r="G8" t="str">
        <f>_xlfn.IFNA(VLOOKUP($A8,Data!$B$2:$J$315,8,FALSE),"")</f>
        <v>Average BB mix</v>
      </c>
      <c r="H8" t="str">
        <f>_xlfn.IFNA(VLOOKUP($A8,Data!$B$2:$J$315,9,FALSE),"")</f>
        <v>Average OS mix</v>
      </c>
    </row>
    <row r="9" spans="1:8" x14ac:dyDescent="0.2">
      <c r="A9" s="2" t="s">
        <v>231</v>
      </c>
      <c r="B9" s="7">
        <f>_xlfn.IFNA(VLOOKUP($A9,Data!$B$2:$F$315,3,FALSE),"")</f>
        <v>0.5696</v>
      </c>
      <c r="C9" s="7">
        <f>_xlfn.IFNA(VLOOKUP($A9,Data!$B$2:$F$315,4,FALSE),"")</f>
        <v>0.3075</v>
      </c>
      <c r="D9" s="7">
        <f>_xlfn.IFNA(VLOOKUP($A9,Data!$B$2:$F$315,5,FALSE),"")</f>
        <v>0.1229</v>
      </c>
      <c r="F9" t="str">
        <f>_xlfn.IFNA(VLOOKUP($A9,Data!$B$2:$J$315,7,FALSE),"")</f>
        <v>Sees more FB</v>
      </c>
      <c r="G9" t="str">
        <f>_xlfn.IFNA(VLOOKUP($A9,Data!$B$2:$J$315,8,FALSE),"")</f>
        <v>Average BB mix</v>
      </c>
      <c r="H9" t="str">
        <f>_xlfn.IFNA(VLOOKUP($A9,Data!$B$2:$J$315,9,FALSE),"")</f>
        <v>Average OS mix</v>
      </c>
    </row>
    <row r="10" spans="1:8" x14ac:dyDescent="0.2">
      <c r="A10" s="2" t="s">
        <v>203</v>
      </c>
      <c r="B10" s="7">
        <f>_xlfn.IFNA(VLOOKUP($A10,Data!$B$2:$F$315,3,FALSE),"")</f>
        <v>0.56200000000000006</v>
      </c>
      <c r="C10" s="7">
        <f>_xlfn.IFNA(VLOOKUP($A10,Data!$B$2:$F$315,4,FALSE),"")</f>
        <v>0.28339999999999999</v>
      </c>
      <c r="D10" s="7">
        <f>_xlfn.IFNA(VLOOKUP($A10,Data!$B$2:$F$315,5,FALSE),"")</f>
        <v>0.15459999999999999</v>
      </c>
      <c r="F10" t="str">
        <f>_xlfn.IFNA(VLOOKUP($A10,Data!$B$2:$J$315,7,FALSE),"")</f>
        <v>Average FB mix</v>
      </c>
      <c r="G10" t="str">
        <f>_xlfn.IFNA(VLOOKUP($A10,Data!$B$2:$J$315,8,FALSE),"")</f>
        <v>Average BB mix</v>
      </c>
      <c r="H10" t="str">
        <f>_xlfn.IFNA(VLOOKUP($A10,Data!$B$2:$J$315,9,FALSE),"")</f>
        <v>Average OS mix</v>
      </c>
    </row>
    <row r="12" spans="1:8" ht="16" customHeight="1" x14ac:dyDescent="0.2">
      <c r="A12" s="6" t="s">
        <v>332</v>
      </c>
      <c r="B12" s="6"/>
      <c r="C12" s="6"/>
      <c r="D12" s="6"/>
      <c r="E12" s="6"/>
      <c r="F12" s="6"/>
      <c r="G12" s="6"/>
      <c r="H12" s="6"/>
    </row>
    <row r="13" spans="1:8" x14ac:dyDescent="0.2">
      <c r="A13" s="6"/>
      <c r="B13" s="6"/>
      <c r="C13" s="6"/>
      <c r="D13" s="6"/>
      <c r="E13" s="6"/>
      <c r="F13" s="6"/>
      <c r="G13" s="6"/>
      <c r="H13" s="6"/>
    </row>
    <row r="14" spans="1:8" x14ac:dyDescent="0.2">
      <c r="A14" s="6"/>
      <c r="B14" s="6"/>
      <c r="C14" s="6"/>
      <c r="D14" s="6"/>
      <c r="E14" s="6"/>
      <c r="F14" s="6"/>
      <c r="G14" s="6"/>
      <c r="H14" s="6"/>
    </row>
    <row r="15" spans="1:8" x14ac:dyDescent="0.2">
      <c r="A15" s="3"/>
      <c r="B15" s="3"/>
      <c r="C15" s="3"/>
      <c r="D15" s="3"/>
      <c r="E15" s="3"/>
      <c r="F15" s="3"/>
      <c r="G15" s="3"/>
      <c r="H15" s="3"/>
    </row>
  </sheetData>
  <mergeCells count="2">
    <mergeCell ref="F1:H1"/>
    <mergeCell ref="A12:H14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 Player Found" error="The player you are looking for is not in this data set" promptTitle="Player Name" xr:uid="{8799E459-6382-AC45-99A5-8F92A7395494}">
          <x14:formula1>
            <xm:f>Data!$B$2:$B$315</xm:f>
          </x14:formula1>
          <xm:sqref>A2:A10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Comparison</vt:lpstr>
      <vt:lpstr>Data!advancedMultiLogReg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Poppen</dc:creator>
  <cp:lastModifiedBy>Cameron Poppen</cp:lastModifiedBy>
  <dcterms:created xsi:type="dcterms:W3CDTF">2024-10-22T06:31:59Z</dcterms:created>
  <dcterms:modified xsi:type="dcterms:W3CDTF">2024-10-24T21:53:59Z</dcterms:modified>
</cp:coreProperties>
</file>