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Tornio-Ceramica-main\"/>
    </mc:Choice>
  </mc:AlternateContent>
  <xr:revisionPtr revIDLastSave="0" documentId="13_ncr:1_{103EAE87-8EAD-4EF9-A190-69A487ED4C07}" xr6:coauthVersionLast="47" xr6:coauthVersionMax="47" xr10:uidLastSave="{00000000-0000-0000-0000-000000000000}"/>
  <bookViews>
    <workbookView xWindow="-108" yWindow="-108" windowWidth="23256" windowHeight="12576" xr2:uid="{15F8B434-D6FB-40AE-91E4-197B5BC9F02B}"/>
  </bookViews>
  <sheets>
    <sheet name="Foglio1" sheetId="1" r:id="rId1"/>
  </sheets>
  <definedNames>
    <definedName name="a_avv1">Foglio1!$B$14</definedName>
    <definedName name="a_avv2">Foglio1!$B$15</definedName>
    <definedName name="Cmax_M">Foglio1!$F$7</definedName>
    <definedName name="denti_1">Foglio1!$B$1</definedName>
    <definedName name="Denti_2">Foglio1!$B$2</definedName>
    <definedName name="Dim_1">Foglio1!$E$1</definedName>
    <definedName name="Dim_2">Foglio1!$E$2</definedName>
    <definedName name="eta">Foglio1!$H$1</definedName>
    <definedName name="pitch">Foglio1!$B$4</definedName>
    <definedName name="PM">Foglio1!$F$12</definedName>
    <definedName name="PP">Foglio1!$F$13</definedName>
    <definedName name="Rid_1">Foglio1!$B$8</definedName>
    <definedName name="width_belt">Foglio1!$B$3</definedName>
    <definedName name="wm">Foglio1!$B$7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F8" i="1"/>
  <c r="F10" i="1" s="1"/>
  <c r="B19" i="1"/>
  <c r="B18" i="1"/>
  <c r="B11" i="1"/>
  <c r="B10" i="1"/>
  <c r="F13" i="1"/>
  <c r="F11" i="1"/>
  <c r="F9" i="1"/>
  <c r="B17" i="1"/>
  <c r="B16" i="1"/>
  <c r="F17" i="1" l="1"/>
  <c r="F16" i="1"/>
</calcChain>
</file>

<file path=xl/sharedStrings.xml><?xml version="1.0" encoding="utf-8"?>
<sst xmlns="http://schemas.openxmlformats.org/spreadsheetml/2006/main" count="57" uniqueCount="41">
  <si>
    <t>diametro 2</t>
  </si>
  <si>
    <t>mm</t>
  </si>
  <si>
    <t>°</t>
  </si>
  <si>
    <t>denti</t>
  </si>
  <si>
    <t>paaso</t>
  </si>
  <si>
    <t>denti 1</t>
  </si>
  <si>
    <t>denti 2</t>
  </si>
  <si>
    <t>larghezza cinghia</t>
  </si>
  <si>
    <t>cm</t>
  </si>
  <si>
    <t>velocità finale target</t>
  </si>
  <si>
    <t>RPM</t>
  </si>
  <si>
    <t>riduzione 1</t>
  </si>
  <si>
    <t>riduzione 2</t>
  </si>
  <si>
    <t>velocità 1</t>
  </si>
  <si>
    <t>velocità 2</t>
  </si>
  <si>
    <t>carico specifico 1</t>
  </si>
  <si>
    <t>carico specifico 2</t>
  </si>
  <si>
    <t>N/cm</t>
  </si>
  <si>
    <t>angolo di presa 1</t>
  </si>
  <si>
    <t>angolo di presa 2</t>
  </si>
  <si>
    <t>denti in presa 1</t>
  </si>
  <si>
    <t>denti in presa 2</t>
  </si>
  <si>
    <t>forza rottura cinghia 1</t>
  </si>
  <si>
    <t>forza rottura cinghia 2</t>
  </si>
  <si>
    <t>N</t>
  </si>
  <si>
    <t>coppia massima motore</t>
  </si>
  <si>
    <t>N*m</t>
  </si>
  <si>
    <t>diametro 1</t>
  </si>
  <si>
    <t>tensione massima puleggia 1</t>
  </si>
  <si>
    <t>tensione massima puleggia 2</t>
  </si>
  <si>
    <t>tensione massima con rendimento 1</t>
  </si>
  <si>
    <t>tensione massima con rendimento 2</t>
  </si>
  <si>
    <t>rendimento</t>
  </si>
  <si>
    <t>potrnza motore</t>
  </si>
  <si>
    <t>W</t>
  </si>
  <si>
    <t>potenza piatto</t>
  </si>
  <si>
    <t>coppia piatto</t>
  </si>
  <si>
    <t>diametro piatto</t>
  </si>
  <si>
    <t>m</t>
  </si>
  <si>
    <t>forza periferica piatto</t>
  </si>
  <si>
    <t>forza piatto zona centrale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</si>
</sst>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85D4-217C-4241-A7E8-CB75DE9CE845}">
  <dimension ref="A1:H30"/>
  <sheetViews>
    <sheetView tabSelected="1" workbookViewId="0">
      <selection activeCell="H15" sqref="H15"/>
    </sheetView>
  </sheetViews>
  <sheetFormatPr defaultRowHeight="21" x14ac:dyDescent="0.4"/>
  <cols>
    <col min="1" max="1" width="18.140625" style="1" bestFit="1" customWidth="1"/>
    <col min="2" max="2" width="12.28515625" style="1" bestFit="1" customWidth="1"/>
    <col min="3" max="3" width="9.140625" style="5"/>
    <col min="4" max="4" width="15.28515625" style="1" bestFit="1" customWidth="1"/>
    <col min="5" max="5" width="29.5" style="1" bestFit="1" customWidth="1"/>
    <col min="6" max="6" width="10.7109375" style="1" bestFit="1" customWidth="1"/>
    <col min="7" max="7" width="9.92578125" style="3" bestFit="1" customWidth="1"/>
    <col min="8" max="16384" width="9.140625" style="1"/>
  </cols>
  <sheetData>
    <row r="1" spans="1:8" x14ac:dyDescent="0.4">
      <c r="A1" s="1" t="s">
        <v>5</v>
      </c>
      <c r="B1" s="2">
        <v>12</v>
      </c>
      <c r="C1" s="5" t="s">
        <v>3</v>
      </c>
      <c r="D1" s="1" t="s">
        <v>27</v>
      </c>
      <c r="E1" s="1">
        <v>17.399999999999999</v>
      </c>
      <c r="F1" s="1" t="s">
        <v>1</v>
      </c>
      <c r="G1" s="3" t="s">
        <v>32</v>
      </c>
      <c r="H1" s="1">
        <v>0.7</v>
      </c>
    </row>
    <row r="2" spans="1:8" x14ac:dyDescent="0.4">
      <c r="A2" s="1" t="s">
        <v>6</v>
      </c>
      <c r="B2" s="2">
        <v>60</v>
      </c>
      <c r="C2" s="5" t="s">
        <v>3</v>
      </c>
      <c r="D2" s="1" t="s">
        <v>0</v>
      </c>
      <c r="E2" s="4">
        <v>94.35</v>
      </c>
      <c r="F2" s="1" t="s">
        <v>1</v>
      </c>
      <c r="H2" s="3"/>
    </row>
    <row r="3" spans="1:8" x14ac:dyDescent="0.4">
      <c r="A3" s="1" t="s">
        <v>7</v>
      </c>
      <c r="B3" s="2">
        <v>1.5</v>
      </c>
      <c r="C3" s="5" t="s">
        <v>8</v>
      </c>
    </row>
    <row r="4" spans="1:8" x14ac:dyDescent="0.4">
      <c r="A4" s="1" t="s">
        <v>4</v>
      </c>
      <c r="B4" s="1">
        <v>5</v>
      </c>
      <c r="C4" s="5" t="s">
        <v>1</v>
      </c>
    </row>
    <row r="6" spans="1:8" x14ac:dyDescent="0.4">
      <c r="B6" s="2"/>
      <c r="D6" s="2"/>
    </row>
    <row r="7" spans="1:8" x14ac:dyDescent="0.4">
      <c r="A7" s="1" t="s">
        <v>9</v>
      </c>
      <c r="B7" s="2">
        <v>300</v>
      </c>
      <c r="C7" s="5" t="s">
        <v>10</v>
      </c>
      <c r="E7" s="1" t="s">
        <v>25</v>
      </c>
      <c r="F7" s="1">
        <v>0.4</v>
      </c>
      <c r="G7" s="3" t="s">
        <v>26</v>
      </c>
    </row>
    <row r="8" spans="1:8" x14ac:dyDescent="0.4">
      <c r="A8" s="1" t="s">
        <v>11</v>
      </c>
      <c r="B8" s="2">
        <v>5</v>
      </c>
      <c r="E8" s="1" t="s">
        <v>28</v>
      </c>
      <c r="F8" s="1">
        <f>Cmax_M*B9/(Dim_1/1000/2)</f>
        <v>229.88505747126439</v>
      </c>
      <c r="G8" s="3" t="s">
        <v>24</v>
      </c>
    </row>
    <row r="9" spans="1:8" x14ac:dyDescent="0.4">
      <c r="A9" s="1" t="s">
        <v>12</v>
      </c>
      <c r="B9" s="2">
        <v>5</v>
      </c>
      <c r="D9" s="2"/>
      <c r="E9" s="1" t="s">
        <v>29</v>
      </c>
      <c r="F9" s="1">
        <f>F7/(E1/1000/2)</f>
        <v>45.977011494252878</v>
      </c>
      <c r="G9" s="3" t="s">
        <v>24</v>
      </c>
    </row>
    <row r="10" spans="1:8" x14ac:dyDescent="0.4">
      <c r="A10" s="1" t="s">
        <v>13</v>
      </c>
      <c r="B10" s="2">
        <f>wm*Rid_1</f>
        <v>1500</v>
      </c>
      <c r="C10" s="5" t="s">
        <v>10</v>
      </c>
      <c r="D10" s="2"/>
      <c r="E10" s="1" t="s">
        <v>30</v>
      </c>
      <c r="F10" s="2">
        <f>F8*H1</f>
        <v>160.91954022988506</v>
      </c>
      <c r="G10" s="3" t="s">
        <v>24</v>
      </c>
    </row>
    <row r="11" spans="1:8" x14ac:dyDescent="0.4">
      <c r="A11" s="1" t="s">
        <v>14</v>
      </c>
      <c r="B11" s="2">
        <f>B10*B9</f>
        <v>7500</v>
      </c>
      <c r="C11" s="5" t="s">
        <v>10</v>
      </c>
      <c r="E11" s="1" t="s">
        <v>31</v>
      </c>
      <c r="F11" s="1">
        <f>F9</f>
        <v>45.977011494252878</v>
      </c>
      <c r="G11" s="3" t="s">
        <v>24</v>
      </c>
    </row>
    <row r="12" spans="1:8" x14ac:dyDescent="0.4">
      <c r="A12" s="1" t="s">
        <v>15</v>
      </c>
      <c r="B12" s="2">
        <v>23.71</v>
      </c>
      <c r="C12" s="5" t="s">
        <v>17</v>
      </c>
      <c r="E12" s="1" t="s">
        <v>33</v>
      </c>
      <c r="F12" s="1">
        <v>300</v>
      </c>
      <c r="G12" s="3" t="s">
        <v>34</v>
      </c>
    </row>
    <row r="13" spans="1:8" x14ac:dyDescent="0.4">
      <c r="A13" s="1" t="s">
        <v>16</v>
      </c>
      <c r="B13" s="2">
        <v>12.68</v>
      </c>
      <c r="C13" s="5" t="s">
        <v>17</v>
      </c>
      <c r="E13" s="1" t="s">
        <v>35</v>
      </c>
      <c r="F13" s="1">
        <f>F12*H1*H1</f>
        <v>147</v>
      </c>
      <c r="G13" s="3" t="s">
        <v>34</v>
      </c>
    </row>
    <row r="14" spans="1:8" x14ac:dyDescent="0.4">
      <c r="A14" s="1" t="s">
        <v>18</v>
      </c>
      <c r="B14" s="2">
        <v>142.1</v>
      </c>
      <c r="C14" s="5" t="s">
        <v>2</v>
      </c>
      <c r="E14" s="1" t="s">
        <v>36</v>
      </c>
      <c r="F14" s="1">
        <f>F13/(wm/60*2*PI())</f>
        <v>4.6791553269017232</v>
      </c>
      <c r="G14" s="3" t="s">
        <v>26</v>
      </c>
    </row>
    <row r="15" spans="1:8" x14ac:dyDescent="0.4">
      <c r="A15" s="1" t="s">
        <v>19</v>
      </c>
      <c r="B15" s="1">
        <v>128.80000000000001</v>
      </c>
      <c r="C15" s="5" t="s">
        <v>2</v>
      </c>
      <c r="E15" s="1" t="s">
        <v>37</v>
      </c>
      <c r="F15" s="1">
        <v>0.3</v>
      </c>
      <c r="G15" s="3" t="s">
        <v>38</v>
      </c>
    </row>
    <row r="16" spans="1:8" x14ac:dyDescent="0.4">
      <c r="A16" s="1" t="s">
        <v>20</v>
      </c>
      <c r="B16" s="5">
        <f>B14/360*B1</f>
        <v>4.7366666666666664</v>
      </c>
      <c r="D16" s="5"/>
      <c r="E16" s="1" t="s">
        <v>39</v>
      </c>
      <c r="F16" s="5">
        <f>F14/(F15/2)</f>
        <v>31.194368846011489</v>
      </c>
      <c r="G16" s="3" t="s">
        <v>24</v>
      </c>
      <c r="H16" s="5"/>
    </row>
    <row r="17" spans="1:8" x14ac:dyDescent="0.4">
      <c r="A17" s="1" t="s">
        <v>21</v>
      </c>
      <c r="B17" s="2">
        <f>B15/360*B1</f>
        <v>4.2933333333333339</v>
      </c>
      <c r="E17" s="1" t="s">
        <v>40</v>
      </c>
      <c r="F17" s="1">
        <f>F14/(F15/2*0.7)</f>
        <v>44.563384065730702</v>
      </c>
      <c r="G17" s="3" t="s">
        <v>24</v>
      </c>
      <c r="H17" s="3"/>
    </row>
    <row r="18" spans="1:8" x14ac:dyDescent="0.4">
      <c r="A18" s="1" t="s">
        <v>22</v>
      </c>
      <c r="B18" s="1">
        <f>B12*width_belt*B16</f>
        <v>168.45954999999998</v>
      </c>
      <c r="C18" s="5" t="s">
        <v>24</v>
      </c>
      <c r="E18" s="4"/>
      <c r="H18" s="3"/>
    </row>
    <row r="19" spans="1:8" x14ac:dyDescent="0.4">
      <c r="A19" s="1" t="s">
        <v>23</v>
      </c>
      <c r="B19" s="2">
        <f>B13*width_belt*B17</f>
        <v>81.659200000000013</v>
      </c>
      <c r="C19" s="5" t="s">
        <v>24</v>
      </c>
    </row>
    <row r="21" spans="1:8" x14ac:dyDescent="0.4">
      <c r="B21" s="2"/>
    </row>
    <row r="22" spans="1:8" x14ac:dyDescent="0.4">
      <c r="B22" s="2"/>
      <c r="D22" s="2"/>
    </row>
    <row r="23" spans="1:8" x14ac:dyDescent="0.4">
      <c r="B23" s="2"/>
    </row>
    <row r="24" spans="1:8" x14ac:dyDescent="0.4">
      <c r="B24" s="2"/>
    </row>
    <row r="25" spans="1:8" x14ac:dyDescent="0.4">
      <c r="B25" s="2"/>
      <c r="D25" s="2"/>
    </row>
    <row r="26" spans="1:8" x14ac:dyDescent="0.4">
      <c r="B26" s="2"/>
      <c r="D26" s="2"/>
      <c r="F26" s="2"/>
    </row>
    <row r="27" spans="1:8" x14ac:dyDescent="0.4">
      <c r="B27" s="2"/>
    </row>
    <row r="28" spans="1:8" x14ac:dyDescent="0.4">
      <c r="B28" s="2"/>
    </row>
    <row r="29" spans="1:8" x14ac:dyDescent="0.4">
      <c r="B29" s="2"/>
    </row>
    <row r="30" spans="1:8" x14ac:dyDescent="0.4">
      <c r="B30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504575F2739F4B906AF82BAA04E90A" ma:contentTypeVersion="13" ma:contentTypeDescription="Creare un nuovo documento." ma:contentTypeScope="" ma:versionID="e00767883c132ca2c04785498921c075">
  <xsd:schema xmlns:xsd="http://www.w3.org/2001/XMLSchema" xmlns:xs="http://www.w3.org/2001/XMLSchema" xmlns:p="http://schemas.microsoft.com/office/2006/metadata/properties" xmlns:ns3="4923c2b6-e306-41d9-8334-c74b13507242" xmlns:ns4="6128eafd-b349-47ed-997d-e332710977cb" targetNamespace="http://schemas.microsoft.com/office/2006/metadata/properties" ma:root="true" ma:fieldsID="024dac7a1c5753b1a1b13e0061bd74c7" ns3:_="" ns4:_="">
    <xsd:import namespace="4923c2b6-e306-41d9-8334-c74b13507242"/>
    <xsd:import namespace="6128eafd-b349-47ed-997d-e332710977c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23c2b6-e306-41d9-8334-c74b1350724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8eafd-b349-47ed-997d-e332710977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06D2CD-4F05-4B10-ABA4-D675F71429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23c2b6-e306-41d9-8334-c74b13507242"/>
    <ds:schemaRef ds:uri="6128eafd-b349-47ed-997d-e332710977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F06009-A5B8-47D0-A38C-4B84343BBF4B}">
  <ds:schemaRefs>
    <ds:schemaRef ds:uri="http://schemas.microsoft.com/office/2006/documentManagement/types"/>
    <ds:schemaRef ds:uri="6128eafd-b349-47ed-997d-e332710977cb"/>
    <ds:schemaRef ds:uri="http://purl.org/dc/elements/1.1/"/>
    <ds:schemaRef ds:uri="http://purl.org/dc/dcmitype/"/>
    <ds:schemaRef ds:uri="4923c2b6-e306-41d9-8334-c74b13507242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E335225-1915-444C-BEA4-A11F71B92D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14</vt:i4>
      </vt:variant>
    </vt:vector>
  </HeadingPairs>
  <TitlesOfParts>
    <vt:vector size="15" baseType="lpstr">
      <vt:lpstr>Foglio1</vt:lpstr>
      <vt:lpstr>a_avv1</vt:lpstr>
      <vt:lpstr>a_avv2</vt:lpstr>
      <vt:lpstr>Cmax_M</vt:lpstr>
      <vt:lpstr>denti_1</vt:lpstr>
      <vt:lpstr>Denti_2</vt:lpstr>
      <vt:lpstr>Dim_1</vt:lpstr>
      <vt:lpstr>Dim_2</vt:lpstr>
      <vt:lpstr>eta</vt:lpstr>
      <vt:lpstr>pitch</vt:lpstr>
      <vt:lpstr>PM</vt:lpstr>
      <vt:lpstr>PP</vt:lpstr>
      <vt:lpstr>Rid_1</vt:lpstr>
      <vt:lpstr>width_belt</vt:lpstr>
      <vt:lpstr>wm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Campregher</dc:creator>
  <cp:lastModifiedBy>Francesco Campregher</cp:lastModifiedBy>
  <dcterms:created xsi:type="dcterms:W3CDTF">2021-12-24T09:31:01Z</dcterms:created>
  <dcterms:modified xsi:type="dcterms:W3CDTF">2022-09-12T16:17:33Z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0x0101002B504575F2739F4B906AF82BAA04E90A</vt:lpwstr>
  </property>
</Properties>
</file>