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ron.haynes/Desktop/SubCloseProd/"/>
    </mc:Choice>
  </mc:AlternateContent>
  <xr:revisionPtr revIDLastSave="0" documentId="13_ncr:1_{9A37B59B-7102-9547-8D81-6E4AC90BF455}" xr6:coauthVersionLast="47" xr6:coauthVersionMax="47" xr10:uidLastSave="{00000000-0000-0000-0000-000000000000}"/>
  <bookViews>
    <workbookView xWindow="0" yWindow="780" windowWidth="30240" windowHeight="18880" xr2:uid="{978C78E8-9E7F-6C4B-87FD-B464B2401E14}"/>
  </bookViews>
  <sheets>
    <sheet name="Assumptions" sheetId="1" r:id="rId1"/>
    <sheet name="Late Interest Calc" sheetId="2" r:id="rId2"/>
    <sheet name="Partners" sheetId="6" r:id="rId3"/>
    <sheet name="Historical Cap Calls" sheetId="3" r:id="rId4"/>
    <sheet name="Instructions" sheetId="5" r:id="rId5"/>
    <sheet name="Example LPA Languag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AC4" i="2"/>
  <c r="AA4" i="2"/>
  <c r="Y4" i="2"/>
  <c r="W4" i="2"/>
  <c r="U4" i="2"/>
  <c r="S4" i="2"/>
  <c r="Q4" i="2"/>
  <c r="O4" i="2"/>
  <c r="M4" i="2"/>
  <c r="O19" i="2"/>
  <c r="E19" i="2"/>
  <c r="K19" i="2" s="1"/>
  <c r="J5" i="2"/>
  <c r="K5" i="2" s="1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4" i="2"/>
  <c r="I13" i="2"/>
  <c r="I12" i="2"/>
  <c r="I11" i="2"/>
  <c r="I10" i="2"/>
  <c r="I9" i="2"/>
  <c r="I8" i="2"/>
  <c r="I7" i="2"/>
  <c r="I6" i="2"/>
  <c r="I5" i="2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Z14" i="2"/>
  <c r="AA14" i="2" s="1"/>
  <c r="Z13" i="2"/>
  <c r="AA13" i="2" s="1"/>
  <c r="Z12" i="2"/>
  <c r="AA12" i="2" s="1"/>
  <c r="Z11" i="2"/>
  <c r="AA11" i="2" s="1"/>
  <c r="Z10" i="2"/>
  <c r="AA10" i="2" s="1"/>
  <c r="Z9" i="2"/>
  <c r="AA9" i="2" s="1"/>
  <c r="Z8" i="2"/>
  <c r="AA8" i="2" s="1"/>
  <c r="Z7" i="2"/>
  <c r="AA7" i="2" s="1"/>
  <c r="Z6" i="2"/>
  <c r="AA6" i="2" s="1"/>
  <c r="Z5" i="2"/>
  <c r="AA5" i="2" s="1"/>
  <c r="X14" i="2"/>
  <c r="Y14" i="2" s="1"/>
  <c r="X13" i="2"/>
  <c r="Y13" i="2" s="1"/>
  <c r="X12" i="2"/>
  <c r="Y12" i="2" s="1"/>
  <c r="X11" i="2"/>
  <c r="Y11" i="2" s="1"/>
  <c r="X10" i="2"/>
  <c r="Y10" i="2" s="1"/>
  <c r="X9" i="2"/>
  <c r="Y9" i="2" s="1"/>
  <c r="X8" i="2"/>
  <c r="Y8" i="2" s="1"/>
  <c r="X7" i="2"/>
  <c r="Y7" i="2" s="1"/>
  <c r="X6" i="2"/>
  <c r="Y6" i="2" s="1"/>
  <c r="X5" i="2"/>
  <c r="Y5" i="2" s="1"/>
  <c r="V14" i="2"/>
  <c r="W14" i="2" s="1"/>
  <c r="V13" i="2"/>
  <c r="W13" i="2" s="1"/>
  <c r="V12" i="2"/>
  <c r="W12" i="2" s="1"/>
  <c r="V11" i="2"/>
  <c r="W11" i="2" s="1"/>
  <c r="V10" i="2"/>
  <c r="W10" i="2" s="1"/>
  <c r="V9" i="2"/>
  <c r="W9" i="2" s="1"/>
  <c r="V8" i="2"/>
  <c r="W8" i="2" s="1"/>
  <c r="V7" i="2"/>
  <c r="W7" i="2" s="1"/>
  <c r="V6" i="2"/>
  <c r="W6" i="2" s="1"/>
  <c r="V5" i="2"/>
  <c r="W5" i="2" s="1"/>
  <c r="T14" i="2"/>
  <c r="U14" i="2" s="1"/>
  <c r="T13" i="2"/>
  <c r="U13" i="2" s="1"/>
  <c r="T12" i="2"/>
  <c r="U12" i="2" s="1"/>
  <c r="T11" i="2"/>
  <c r="U11" i="2" s="1"/>
  <c r="T10" i="2"/>
  <c r="U10" i="2" s="1"/>
  <c r="T9" i="2"/>
  <c r="U9" i="2" s="1"/>
  <c r="T8" i="2"/>
  <c r="U8" i="2" s="1"/>
  <c r="T7" i="2"/>
  <c r="U7" i="2" s="1"/>
  <c r="T6" i="2"/>
  <c r="U6" i="2" s="1"/>
  <c r="T5" i="2"/>
  <c r="U5" i="2" s="1"/>
  <c r="R14" i="2"/>
  <c r="S14" i="2" s="1"/>
  <c r="R13" i="2"/>
  <c r="S13" i="2" s="1"/>
  <c r="R12" i="2"/>
  <c r="S12" i="2" s="1"/>
  <c r="R11" i="2"/>
  <c r="S11" i="2" s="1"/>
  <c r="R10" i="2"/>
  <c r="S10" i="2" s="1"/>
  <c r="R9" i="2"/>
  <c r="S9" i="2" s="1"/>
  <c r="R8" i="2"/>
  <c r="S8" i="2" s="1"/>
  <c r="R7" i="2"/>
  <c r="S7" i="2" s="1"/>
  <c r="R6" i="2"/>
  <c r="S6" i="2" s="1"/>
  <c r="R5" i="2"/>
  <c r="S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B19" i="2"/>
  <c r="D19" i="2"/>
  <c r="D20" i="2"/>
  <c r="D21" i="2"/>
  <c r="D22" i="2"/>
  <c r="D23" i="2"/>
  <c r="D24" i="2"/>
  <c r="D25" i="2"/>
  <c r="D26" i="2"/>
  <c r="D27" i="2"/>
  <c r="D28" i="2"/>
  <c r="L19" i="2" l="1"/>
  <c r="M19" i="2"/>
  <c r="N19" i="2"/>
  <c r="AB19" i="2"/>
  <c r="Y19" i="2"/>
  <c r="Z19" i="2"/>
  <c r="AA19" i="2"/>
  <c r="W19" i="2"/>
  <c r="X19" i="2"/>
  <c r="S19" i="2"/>
  <c r="T19" i="2"/>
  <c r="V19" i="2"/>
  <c r="R19" i="2"/>
  <c r="U19" i="2"/>
  <c r="Q19" i="2"/>
  <c r="P19" i="2"/>
  <c r="AC19" i="2"/>
  <c r="J19" i="2"/>
  <c r="F7" i="2"/>
  <c r="F10" i="2"/>
  <c r="F9" i="2"/>
  <c r="F8" i="2"/>
  <c r="F14" i="2"/>
  <c r="F6" i="2"/>
  <c r="F13" i="2"/>
  <c r="F12" i="2"/>
  <c r="F11" i="2"/>
  <c r="F5" i="2"/>
  <c r="B20" i="2"/>
  <c r="E20" i="2" s="1"/>
  <c r="C20" i="2"/>
  <c r="B21" i="2"/>
  <c r="E21" i="2" s="1"/>
  <c r="C21" i="2"/>
  <c r="B22" i="2"/>
  <c r="E22" i="2" s="1"/>
  <c r="C22" i="2"/>
  <c r="B23" i="2"/>
  <c r="E23" i="2" s="1"/>
  <c r="C23" i="2"/>
  <c r="B24" i="2"/>
  <c r="E24" i="2" s="1"/>
  <c r="C24" i="2"/>
  <c r="B25" i="2"/>
  <c r="E25" i="2" s="1"/>
  <c r="C25" i="2"/>
  <c r="B26" i="2"/>
  <c r="E26" i="2" s="1"/>
  <c r="C26" i="2"/>
  <c r="B27" i="2"/>
  <c r="E27" i="2" s="1"/>
  <c r="C27" i="2"/>
  <c r="B28" i="2"/>
  <c r="E28" i="2" s="1"/>
  <c r="C28" i="2"/>
  <c r="B29" i="2"/>
  <c r="E29" i="2" s="1"/>
  <c r="C29" i="2"/>
  <c r="D29" i="2"/>
  <c r="B30" i="2"/>
  <c r="E30" i="2" s="1"/>
  <c r="C30" i="2"/>
  <c r="D30" i="2"/>
  <c r="B31" i="2"/>
  <c r="E31" i="2" s="1"/>
  <c r="C31" i="2"/>
  <c r="D31" i="2"/>
  <c r="B32" i="2"/>
  <c r="E32" i="2" s="1"/>
  <c r="C32" i="2"/>
  <c r="D32" i="2"/>
  <c r="B33" i="2"/>
  <c r="E33" i="2" s="1"/>
  <c r="C33" i="2"/>
  <c r="D33" i="2"/>
  <c r="B34" i="2"/>
  <c r="E34" i="2" s="1"/>
  <c r="C34" i="2"/>
  <c r="D34" i="2"/>
  <c r="B35" i="2"/>
  <c r="E35" i="2" s="1"/>
  <c r="C35" i="2"/>
  <c r="D35" i="2"/>
  <c r="B36" i="2"/>
  <c r="E36" i="2" s="1"/>
  <c r="C36" i="2"/>
  <c r="D36" i="2"/>
  <c r="B37" i="2"/>
  <c r="E37" i="2" s="1"/>
  <c r="C37" i="2"/>
  <c r="D37" i="2"/>
  <c r="B38" i="2"/>
  <c r="E38" i="2" s="1"/>
  <c r="C38" i="2"/>
  <c r="D38" i="2"/>
  <c r="B39" i="2"/>
  <c r="E39" i="2" s="1"/>
  <c r="C39" i="2"/>
  <c r="D39" i="2"/>
  <c r="B40" i="2"/>
  <c r="E40" i="2" s="1"/>
  <c r="C40" i="2"/>
  <c r="D40" i="2"/>
  <c r="B41" i="2"/>
  <c r="E41" i="2" s="1"/>
  <c r="C41" i="2"/>
  <c r="D41" i="2"/>
  <c r="B42" i="2"/>
  <c r="E42" i="2" s="1"/>
  <c r="C42" i="2"/>
  <c r="D42" i="2"/>
  <c r="B43" i="2"/>
  <c r="E43" i="2" s="1"/>
  <c r="C43" i="2"/>
  <c r="D43" i="2"/>
  <c r="B44" i="2"/>
  <c r="E44" i="2" s="1"/>
  <c r="C44" i="2"/>
  <c r="D44" i="2"/>
  <c r="B45" i="2"/>
  <c r="E45" i="2" s="1"/>
  <c r="C45" i="2"/>
  <c r="D45" i="2"/>
  <c r="B46" i="2"/>
  <c r="E46" i="2" s="1"/>
  <c r="C46" i="2"/>
  <c r="D46" i="2"/>
  <c r="B47" i="2"/>
  <c r="E47" i="2" s="1"/>
  <c r="C47" i="2"/>
  <c r="D47" i="2"/>
  <c r="B48" i="2"/>
  <c r="E48" i="2" s="1"/>
  <c r="C48" i="2"/>
  <c r="D48" i="2"/>
  <c r="B49" i="2"/>
  <c r="E49" i="2" s="1"/>
  <c r="C49" i="2"/>
  <c r="D49" i="2"/>
  <c r="B50" i="2"/>
  <c r="E50" i="2" s="1"/>
  <c r="C50" i="2"/>
  <c r="D50" i="2"/>
  <c r="B51" i="2"/>
  <c r="E51" i="2" s="1"/>
  <c r="C51" i="2"/>
  <c r="D51" i="2"/>
  <c r="B52" i="2"/>
  <c r="E52" i="2" s="1"/>
  <c r="C52" i="2"/>
  <c r="D52" i="2"/>
  <c r="B53" i="2"/>
  <c r="E53" i="2" s="1"/>
  <c r="C53" i="2"/>
  <c r="D53" i="2"/>
  <c r="B54" i="2"/>
  <c r="E54" i="2" s="1"/>
  <c r="C54" i="2"/>
  <c r="D54" i="2"/>
  <c r="B55" i="2"/>
  <c r="E55" i="2" s="1"/>
  <c r="C55" i="2"/>
  <c r="D55" i="2"/>
  <c r="B56" i="2"/>
  <c r="E56" i="2" s="1"/>
  <c r="C56" i="2"/>
  <c r="D56" i="2"/>
  <c r="B57" i="2"/>
  <c r="E57" i="2" s="1"/>
  <c r="C57" i="2"/>
  <c r="D57" i="2"/>
  <c r="B58" i="2"/>
  <c r="E58" i="2" s="1"/>
  <c r="C58" i="2"/>
  <c r="D58" i="2"/>
  <c r="B59" i="2"/>
  <c r="E59" i="2" s="1"/>
  <c r="C59" i="2"/>
  <c r="D59" i="2"/>
  <c r="B60" i="2"/>
  <c r="E60" i="2" s="1"/>
  <c r="C60" i="2"/>
  <c r="D60" i="2"/>
  <c r="B61" i="2"/>
  <c r="E61" i="2" s="1"/>
  <c r="C61" i="2"/>
  <c r="D61" i="2"/>
  <c r="B62" i="2"/>
  <c r="E62" i="2" s="1"/>
  <c r="C62" i="2"/>
  <c r="D62" i="2"/>
  <c r="B63" i="2"/>
  <c r="E63" i="2" s="1"/>
  <c r="C63" i="2"/>
  <c r="D63" i="2"/>
  <c r="B64" i="2"/>
  <c r="E64" i="2" s="1"/>
  <c r="C64" i="2"/>
  <c r="D64" i="2"/>
  <c r="B65" i="2"/>
  <c r="E65" i="2" s="1"/>
  <c r="C65" i="2"/>
  <c r="D65" i="2"/>
  <c r="B66" i="2"/>
  <c r="E66" i="2" s="1"/>
  <c r="C66" i="2"/>
  <c r="D66" i="2"/>
  <c r="B67" i="2"/>
  <c r="E67" i="2" s="1"/>
  <c r="C67" i="2"/>
  <c r="D67" i="2"/>
  <c r="B68" i="2"/>
  <c r="E68" i="2" s="1"/>
  <c r="C68" i="2"/>
  <c r="D68" i="2"/>
  <c r="B69" i="2"/>
  <c r="E69" i="2" s="1"/>
  <c r="C69" i="2"/>
  <c r="D69" i="2"/>
  <c r="B70" i="2"/>
  <c r="E70" i="2" s="1"/>
  <c r="C70" i="2"/>
  <c r="D70" i="2"/>
  <c r="B71" i="2"/>
  <c r="E71" i="2" s="1"/>
  <c r="C71" i="2"/>
  <c r="D71" i="2"/>
  <c r="B72" i="2"/>
  <c r="E72" i="2" s="1"/>
  <c r="C72" i="2"/>
  <c r="D72" i="2"/>
  <c r="B73" i="2"/>
  <c r="E73" i="2" s="1"/>
  <c r="C73" i="2"/>
  <c r="D73" i="2"/>
  <c r="B74" i="2"/>
  <c r="E74" i="2" s="1"/>
  <c r="C74" i="2"/>
  <c r="D74" i="2"/>
  <c r="B75" i="2"/>
  <c r="E75" i="2" s="1"/>
  <c r="C75" i="2"/>
  <c r="D75" i="2"/>
  <c r="B76" i="2"/>
  <c r="E76" i="2" s="1"/>
  <c r="C76" i="2"/>
  <c r="D76" i="2"/>
  <c r="B77" i="2"/>
  <c r="E77" i="2" s="1"/>
  <c r="C77" i="2"/>
  <c r="D77" i="2"/>
  <c r="B78" i="2"/>
  <c r="E78" i="2" s="1"/>
  <c r="C78" i="2"/>
  <c r="D78" i="2"/>
  <c r="B79" i="2"/>
  <c r="E79" i="2" s="1"/>
  <c r="C79" i="2"/>
  <c r="D79" i="2"/>
  <c r="B80" i="2"/>
  <c r="E80" i="2" s="1"/>
  <c r="C80" i="2"/>
  <c r="D80" i="2"/>
  <c r="B81" i="2"/>
  <c r="E81" i="2" s="1"/>
  <c r="C81" i="2"/>
  <c r="D81" i="2"/>
  <c r="B82" i="2"/>
  <c r="E82" i="2" s="1"/>
  <c r="C82" i="2"/>
  <c r="D82" i="2"/>
  <c r="B83" i="2"/>
  <c r="E83" i="2" s="1"/>
  <c r="C83" i="2"/>
  <c r="D83" i="2"/>
  <c r="B84" i="2"/>
  <c r="E84" i="2" s="1"/>
  <c r="C84" i="2"/>
  <c r="D84" i="2"/>
  <c r="B85" i="2"/>
  <c r="E85" i="2" s="1"/>
  <c r="C85" i="2"/>
  <c r="D85" i="2"/>
  <c r="B86" i="2"/>
  <c r="E86" i="2" s="1"/>
  <c r="C86" i="2"/>
  <c r="D86" i="2"/>
  <c r="B87" i="2"/>
  <c r="E87" i="2" s="1"/>
  <c r="C87" i="2"/>
  <c r="D87" i="2"/>
  <c r="B88" i="2"/>
  <c r="E88" i="2" s="1"/>
  <c r="C88" i="2"/>
  <c r="D88" i="2"/>
  <c r="B89" i="2"/>
  <c r="E89" i="2" s="1"/>
  <c r="C89" i="2"/>
  <c r="D89" i="2"/>
  <c r="B90" i="2"/>
  <c r="E90" i="2" s="1"/>
  <c r="C90" i="2"/>
  <c r="D90" i="2"/>
  <c r="B91" i="2"/>
  <c r="E91" i="2" s="1"/>
  <c r="C91" i="2"/>
  <c r="D91" i="2"/>
  <c r="B92" i="2"/>
  <c r="E92" i="2" s="1"/>
  <c r="C92" i="2"/>
  <c r="D92" i="2"/>
  <c r="B93" i="2"/>
  <c r="E93" i="2" s="1"/>
  <c r="C93" i="2"/>
  <c r="D93" i="2"/>
  <c r="B94" i="2"/>
  <c r="E94" i="2" s="1"/>
  <c r="C94" i="2"/>
  <c r="D94" i="2"/>
  <c r="B95" i="2"/>
  <c r="E95" i="2" s="1"/>
  <c r="C95" i="2"/>
  <c r="D95" i="2"/>
  <c r="B96" i="2"/>
  <c r="E96" i="2" s="1"/>
  <c r="C96" i="2"/>
  <c r="D96" i="2"/>
  <c r="B97" i="2"/>
  <c r="E97" i="2" s="1"/>
  <c r="C97" i="2"/>
  <c r="D97" i="2"/>
  <c r="B98" i="2"/>
  <c r="E98" i="2" s="1"/>
  <c r="C98" i="2"/>
  <c r="D98" i="2"/>
  <c r="B99" i="2"/>
  <c r="E99" i="2" s="1"/>
  <c r="C99" i="2"/>
  <c r="D99" i="2"/>
  <c r="B100" i="2"/>
  <c r="E100" i="2" s="1"/>
  <c r="C100" i="2"/>
  <c r="D100" i="2"/>
  <c r="B101" i="2"/>
  <c r="E101" i="2" s="1"/>
  <c r="C101" i="2"/>
  <c r="D101" i="2"/>
  <c r="B102" i="2"/>
  <c r="E102" i="2" s="1"/>
  <c r="C102" i="2"/>
  <c r="D102" i="2"/>
  <c r="B103" i="2"/>
  <c r="E103" i="2" s="1"/>
  <c r="C103" i="2"/>
  <c r="D103" i="2"/>
  <c r="B104" i="2"/>
  <c r="E104" i="2" s="1"/>
  <c r="C104" i="2"/>
  <c r="D104" i="2"/>
  <c r="B105" i="2"/>
  <c r="E105" i="2" s="1"/>
  <c r="C105" i="2"/>
  <c r="D105" i="2"/>
  <c r="B106" i="2"/>
  <c r="E106" i="2" s="1"/>
  <c r="C106" i="2"/>
  <c r="D106" i="2"/>
  <c r="B107" i="2"/>
  <c r="E107" i="2" s="1"/>
  <c r="C107" i="2"/>
  <c r="D107" i="2"/>
  <c r="B108" i="2"/>
  <c r="E108" i="2" s="1"/>
  <c r="C108" i="2"/>
  <c r="D108" i="2"/>
  <c r="B109" i="2"/>
  <c r="E109" i="2" s="1"/>
  <c r="C109" i="2"/>
  <c r="D109" i="2"/>
  <c r="B110" i="2"/>
  <c r="E110" i="2" s="1"/>
  <c r="C110" i="2"/>
  <c r="D110" i="2"/>
  <c r="B111" i="2"/>
  <c r="E111" i="2" s="1"/>
  <c r="C111" i="2"/>
  <c r="D111" i="2"/>
  <c r="B112" i="2"/>
  <c r="E112" i="2" s="1"/>
  <c r="C112" i="2"/>
  <c r="D112" i="2"/>
  <c r="B113" i="2"/>
  <c r="E113" i="2" s="1"/>
  <c r="C113" i="2"/>
  <c r="D113" i="2"/>
  <c r="B114" i="2"/>
  <c r="E114" i="2" s="1"/>
  <c r="C114" i="2"/>
  <c r="D114" i="2"/>
  <c r="B115" i="2"/>
  <c r="E115" i="2" s="1"/>
  <c r="C115" i="2"/>
  <c r="D115" i="2"/>
  <c r="B116" i="2"/>
  <c r="E116" i="2" s="1"/>
  <c r="C116" i="2"/>
  <c r="D116" i="2"/>
  <c r="B117" i="2"/>
  <c r="E117" i="2" s="1"/>
  <c r="C117" i="2"/>
  <c r="D117" i="2"/>
  <c r="B118" i="2"/>
  <c r="E118" i="2" s="1"/>
  <c r="C118" i="2"/>
  <c r="D118" i="2"/>
  <c r="B119" i="2"/>
  <c r="E119" i="2" s="1"/>
  <c r="C119" i="2"/>
  <c r="D119" i="2"/>
  <c r="B120" i="2"/>
  <c r="E120" i="2" s="1"/>
  <c r="C120" i="2"/>
  <c r="D120" i="2"/>
  <c r="B121" i="2"/>
  <c r="E121" i="2" s="1"/>
  <c r="C121" i="2"/>
  <c r="D121" i="2"/>
  <c r="B122" i="2"/>
  <c r="E122" i="2" s="1"/>
  <c r="C122" i="2"/>
  <c r="D122" i="2"/>
  <c r="B123" i="2"/>
  <c r="E123" i="2" s="1"/>
  <c r="C123" i="2"/>
  <c r="D123" i="2"/>
  <c r="B124" i="2"/>
  <c r="E124" i="2" s="1"/>
  <c r="C124" i="2"/>
  <c r="D124" i="2"/>
  <c r="B125" i="2"/>
  <c r="E125" i="2" s="1"/>
  <c r="C125" i="2"/>
  <c r="D125" i="2"/>
  <c r="B126" i="2"/>
  <c r="E126" i="2" s="1"/>
  <c r="C126" i="2"/>
  <c r="D126" i="2"/>
  <c r="B127" i="2"/>
  <c r="E127" i="2" s="1"/>
  <c r="C127" i="2"/>
  <c r="D127" i="2"/>
  <c r="B128" i="2"/>
  <c r="E128" i="2" s="1"/>
  <c r="C128" i="2"/>
  <c r="D128" i="2"/>
  <c r="B129" i="2"/>
  <c r="E129" i="2" s="1"/>
  <c r="C129" i="2"/>
  <c r="D129" i="2"/>
  <c r="B130" i="2"/>
  <c r="E130" i="2" s="1"/>
  <c r="C130" i="2"/>
  <c r="D130" i="2"/>
  <c r="B131" i="2"/>
  <c r="E131" i="2" s="1"/>
  <c r="C131" i="2"/>
  <c r="D131" i="2"/>
  <c r="B132" i="2"/>
  <c r="E132" i="2" s="1"/>
  <c r="C132" i="2"/>
  <c r="D132" i="2"/>
  <c r="B133" i="2"/>
  <c r="E133" i="2" s="1"/>
  <c r="C133" i="2"/>
  <c r="D133" i="2"/>
  <c r="B134" i="2"/>
  <c r="E134" i="2" s="1"/>
  <c r="C134" i="2"/>
  <c r="D134" i="2"/>
  <c r="B135" i="2"/>
  <c r="E135" i="2" s="1"/>
  <c r="C135" i="2"/>
  <c r="D135" i="2"/>
  <c r="B136" i="2"/>
  <c r="E136" i="2" s="1"/>
  <c r="C136" i="2"/>
  <c r="D136" i="2"/>
  <c r="B137" i="2"/>
  <c r="E137" i="2" s="1"/>
  <c r="C137" i="2"/>
  <c r="D137" i="2"/>
  <c r="B138" i="2"/>
  <c r="E138" i="2" s="1"/>
  <c r="C138" i="2"/>
  <c r="D138" i="2"/>
  <c r="B139" i="2"/>
  <c r="E139" i="2" s="1"/>
  <c r="C139" i="2"/>
  <c r="D139" i="2"/>
  <c r="B140" i="2"/>
  <c r="E140" i="2" s="1"/>
  <c r="C140" i="2"/>
  <c r="D140" i="2"/>
  <c r="B141" i="2"/>
  <c r="E141" i="2" s="1"/>
  <c r="C141" i="2"/>
  <c r="D141" i="2"/>
  <c r="B142" i="2"/>
  <c r="E142" i="2" s="1"/>
  <c r="C142" i="2"/>
  <c r="D142" i="2"/>
  <c r="B143" i="2"/>
  <c r="E143" i="2" s="1"/>
  <c r="C143" i="2"/>
  <c r="D143" i="2"/>
  <c r="B144" i="2"/>
  <c r="E144" i="2" s="1"/>
  <c r="C144" i="2"/>
  <c r="D144" i="2"/>
  <c r="B145" i="2"/>
  <c r="E145" i="2" s="1"/>
  <c r="C145" i="2"/>
  <c r="D145" i="2"/>
  <c r="B146" i="2"/>
  <c r="E146" i="2" s="1"/>
  <c r="C146" i="2"/>
  <c r="D146" i="2"/>
  <c r="B147" i="2"/>
  <c r="E147" i="2" s="1"/>
  <c r="C147" i="2"/>
  <c r="D147" i="2"/>
  <c r="B148" i="2"/>
  <c r="E148" i="2" s="1"/>
  <c r="C148" i="2"/>
  <c r="D148" i="2"/>
  <c r="B149" i="2"/>
  <c r="E149" i="2" s="1"/>
  <c r="C149" i="2"/>
  <c r="D149" i="2"/>
  <c r="B150" i="2"/>
  <c r="E150" i="2" s="1"/>
  <c r="C150" i="2"/>
  <c r="D150" i="2"/>
  <c r="B151" i="2"/>
  <c r="E151" i="2" s="1"/>
  <c r="C151" i="2"/>
  <c r="D151" i="2"/>
  <c r="B152" i="2"/>
  <c r="E152" i="2" s="1"/>
  <c r="C152" i="2"/>
  <c r="D152" i="2"/>
  <c r="B153" i="2"/>
  <c r="E153" i="2" s="1"/>
  <c r="C153" i="2"/>
  <c r="D153" i="2"/>
  <c r="B154" i="2"/>
  <c r="E154" i="2" s="1"/>
  <c r="C154" i="2"/>
  <c r="D154" i="2"/>
  <c r="B155" i="2"/>
  <c r="E155" i="2" s="1"/>
  <c r="C155" i="2"/>
  <c r="D155" i="2"/>
  <c r="B156" i="2"/>
  <c r="E156" i="2" s="1"/>
  <c r="C156" i="2"/>
  <c r="D156" i="2"/>
  <c r="B157" i="2"/>
  <c r="E157" i="2" s="1"/>
  <c r="C157" i="2"/>
  <c r="D157" i="2"/>
  <c r="B158" i="2"/>
  <c r="E158" i="2" s="1"/>
  <c r="C158" i="2"/>
  <c r="D158" i="2"/>
  <c r="B159" i="2"/>
  <c r="E159" i="2" s="1"/>
  <c r="C159" i="2"/>
  <c r="D159" i="2"/>
  <c r="B160" i="2"/>
  <c r="E160" i="2" s="1"/>
  <c r="C160" i="2"/>
  <c r="D160" i="2"/>
  <c r="B161" i="2"/>
  <c r="E161" i="2" s="1"/>
  <c r="C161" i="2"/>
  <c r="D161" i="2"/>
  <c r="B162" i="2"/>
  <c r="E162" i="2" s="1"/>
  <c r="C162" i="2"/>
  <c r="D162" i="2"/>
  <c r="B163" i="2"/>
  <c r="E163" i="2" s="1"/>
  <c r="C163" i="2"/>
  <c r="D163" i="2"/>
  <c r="B164" i="2"/>
  <c r="E164" i="2" s="1"/>
  <c r="C164" i="2"/>
  <c r="D164" i="2"/>
  <c r="B165" i="2"/>
  <c r="E165" i="2" s="1"/>
  <c r="C165" i="2"/>
  <c r="D165" i="2"/>
  <c r="B166" i="2"/>
  <c r="E166" i="2" s="1"/>
  <c r="C166" i="2"/>
  <c r="D166" i="2"/>
  <c r="B167" i="2"/>
  <c r="E167" i="2" s="1"/>
  <c r="C167" i="2"/>
  <c r="D167" i="2"/>
  <c r="B168" i="2"/>
  <c r="E168" i="2" s="1"/>
  <c r="C168" i="2"/>
  <c r="D168" i="2"/>
  <c r="B169" i="2"/>
  <c r="E169" i="2" s="1"/>
  <c r="C169" i="2"/>
  <c r="D169" i="2"/>
  <c r="B170" i="2"/>
  <c r="E170" i="2" s="1"/>
  <c r="C170" i="2"/>
  <c r="D170" i="2"/>
  <c r="B171" i="2"/>
  <c r="E171" i="2" s="1"/>
  <c r="C171" i="2"/>
  <c r="D171" i="2"/>
  <c r="B172" i="2"/>
  <c r="E172" i="2" s="1"/>
  <c r="C172" i="2"/>
  <c r="D172" i="2"/>
  <c r="B173" i="2"/>
  <c r="E173" i="2" s="1"/>
  <c r="C173" i="2"/>
  <c r="D173" i="2"/>
  <c r="B174" i="2"/>
  <c r="E174" i="2" s="1"/>
  <c r="C174" i="2"/>
  <c r="D174" i="2"/>
  <c r="B175" i="2"/>
  <c r="E175" i="2" s="1"/>
  <c r="C175" i="2"/>
  <c r="D175" i="2"/>
  <c r="B176" i="2"/>
  <c r="E176" i="2" s="1"/>
  <c r="C176" i="2"/>
  <c r="D176" i="2"/>
  <c r="B177" i="2"/>
  <c r="E177" i="2" s="1"/>
  <c r="C177" i="2"/>
  <c r="D177" i="2"/>
  <c r="B178" i="2"/>
  <c r="E178" i="2" s="1"/>
  <c r="C178" i="2"/>
  <c r="D178" i="2"/>
  <c r="B179" i="2"/>
  <c r="E179" i="2" s="1"/>
  <c r="C179" i="2"/>
  <c r="D179" i="2"/>
  <c r="B180" i="2"/>
  <c r="E180" i="2" s="1"/>
  <c r="C180" i="2"/>
  <c r="D180" i="2"/>
  <c r="B181" i="2"/>
  <c r="E181" i="2" s="1"/>
  <c r="C181" i="2"/>
  <c r="D181" i="2"/>
  <c r="B182" i="2"/>
  <c r="E182" i="2" s="1"/>
  <c r="C182" i="2"/>
  <c r="D182" i="2"/>
  <c r="B183" i="2"/>
  <c r="E183" i="2" s="1"/>
  <c r="C183" i="2"/>
  <c r="D183" i="2"/>
  <c r="B184" i="2"/>
  <c r="E184" i="2" s="1"/>
  <c r="C184" i="2"/>
  <c r="D184" i="2"/>
  <c r="B185" i="2"/>
  <c r="E185" i="2" s="1"/>
  <c r="C185" i="2"/>
  <c r="D185" i="2"/>
  <c r="B186" i="2"/>
  <c r="E186" i="2" s="1"/>
  <c r="C186" i="2"/>
  <c r="D186" i="2"/>
  <c r="B187" i="2"/>
  <c r="E187" i="2" s="1"/>
  <c r="C187" i="2"/>
  <c r="D187" i="2"/>
  <c r="B188" i="2"/>
  <c r="E188" i="2" s="1"/>
  <c r="C188" i="2"/>
  <c r="D188" i="2"/>
  <c r="B189" i="2"/>
  <c r="E189" i="2" s="1"/>
  <c r="C189" i="2"/>
  <c r="D189" i="2"/>
  <c r="B190" i="2"/>
  <c r="E190" i="2" s="1"/>
  <c r="C190" i="2"/>
  <c r="D190" i="2"/>
  <c r="B191" i="2"/>
  <c r="E191" i="2" s="1"/>
  <c r="C191" i="2"/>
  <c r="D191" i="2"/>
  <c r="B192" i="2"/>
  <c r="E192" i="2" s="1"/>
  <c r="C192" i="2"/>
  <c r="D192" i="2"/>
  <c r="B193" i="2"/>
  <c r="E193" i="2" s="1"/>
  <c r="C193" i="2"/>
  <c r="D193" i="2"/>
  <c r="B194" i="2"/>
  <c r="E194" i="2" s="1"/>
  <c r="C194" i="2"/>
  <c r="D194" i="2"/>
  <c r="B195" i="2"/>
  <c r="E195" i="2" s="1"/>
  <c r="C195" i="2"/>
  <c r="D195" i="2"/>
  <c r="B196" i="2"/>
  <c r="E196" i="2" s="1"/>
  <c r="C196" i="2"/>
  <c r="D196" i="2"/>
  <c r="B197" i="2"/>
  <c r="E197" i="2" s="1"/>
  <c r="C197" i="2"/>
  <c r="D197" i="2"/>
  <c r="B198" i="2"/>
  <c r="E198" i="2" s="1"/>
  <c r="C198" i="2"/>
  <c r="D198" i="2"/>
  <c r="B199" i="2"/>
  <c r="E199" i="2" s="1"/>
  <c r="C199" i="2"/>
  <c r="D199" i="2"/>
  <c r="B200" i="2"/>
  <c r="E200" i="2" s="1"/>
  <c r="C200" i="2"/>
  <c r="D200" i="2"/>
  <c r="B201" i="2"/>
  <c r="E201" i="2" s="1"/>
  <c r="C201" i="2"/>
  <c r="D201" i="2"/>
  <c r="B202" i="2"/>
  <c r="E202" i="2" s="1"/>
  <c r="C202" i="2"/>
  <c r="D202" i="2"/>
  <c r="B203" i="2"/>
  <c r="E203" i="2" s="1"/>
  <c r="C203" i="2"/>
  <c r="D203" i="2"/>
  <c r="B204" i="2"/>
  <c r="E204" i="2" s="1"/>
  <c r="C204" i="2"/>
  <c r="D204" i="2"/>
  <c r="B205" i="2"/>
  <c r="E205" i="2" s="1"/>
  <c r="C205" i="2"/>
  <c r="D205" i="2"/>
  <c r="B206" i="2"/>
  <c r="E206" i="2" s="1"/>
  <c r="C206" i="2"/>
  <c r="D206" i="2"/>
  <c r="B207" i="2"/>
  <c r="E207" i="2" s="1"/>
  <c r="C207" i="2"/>
  <c r="D207" i="2"/>
  <c r="B208" i="2"/>
  <c r="E208" i="2" s="1"/>
  <c r="C208" i="2"/>
  <c r="D208" i="2"/>
  <c r="B209" i="2"/>
  <c r="E209" i="2" s="1"/>
  <c r="C209" i="2"/>
  <c r="D209" i="2"/>
  <c r="B210" i="2"/>
  <c r="E210" i="2" s="1"/>
  <c r="C210" i="2"/>
  <c r="D210" i="2"/>
  <c r="B211" i="2"/>
  <c r="E211" i="2" s="1"/>
  <c r="C211" i="2"/>
  <c r="D211" i="2"/>
  <c r="B212" i="2"/>
  <c r="E212" i="2" s="1"/>
  <c r="C212" i="2"/>
  <c r="D212" i="2"/>
  <c r="B213" i="2"/>
  <c r="E213" i="2" s="1"/>
  <c r="C213" i="2"/>
  <c r="D213" i="2"/>
  <c r="B214" i="2"/>
  <c r="E214" i="2" s="1"/>
  <c r="C214" i="2"/>
  <c r="D214" i="2"/>
  <c r="B215" i="2"/>
  <c r="E215" i="2" s="1"/>
  <c r="C215" i="2"/>
  <c r="D215" i="2"/>
  <c r="B216" i="2"/>
  <c r="E216" i="2" s="1"/>
  <c r="C216" i="2"/>
  <c r="D216" i="2"/>
  <c r="B217" i="2"/>
  <c r="E217" i="2" s="1"/>
  <c r="C217" i="2"/>
  <c r="D217" i="2"/>
  <c r="B218" i="2"/>
  <c r="E218" i="2" s="1"/>
  <c r="C218" i="2"/>
  <c r="D218" i="2"/>
  <c r="B219" i="2"/>
  <c r="E219" i="2" s="1"/>
  <c r="C219" i="2"/>
  <c r="D219" i="2"/>
  <c r="B220" i="2"/>
  <c r="E220" i="2" s="1"/>
  <c r="C220" i="2"/>
  <c r="D220" i="2"/>
  <c r="B221" i="2"/>
  <c r="E221" i="2" s="1"/>
  <c r="C221" i="2"/>
  <c r="D221" i="2"/>
  <c r="B222" i="2"/>
  <c r="E222" i="2" s="1"/>
  <c r="C222" i="2"/>
  <c r="D222" i="2"/>
  <c r="B223" i="2"/>
  <c r="E223" i="2" s="1"/>
  <c r="C223" i="2"/>
  <c r="D223" i="2"/>
  <c r="B224" i="2"/>
  <c r="E224" i="2" s="1"/>
  <c r="C224" i="2"/>
  <c r="D224" i="2"/>
  <c r="B225" i="2"/>
  <c r="E225" i="2" s="1"/>
  <c r="C225" i="2"/>
  <c r="D225" i="2"/>
  <c r="B226" i="2"/>
  <c r="E226" i="2" s="1"/>
  <c r="C226" i="2"/>
  <c r="D226" i="2"/>
  <c r="B227" i="2"/>
  <c r="E227" i="2" s="1"/>
  <c r="C227" i="2"/>
  <c r="D227" i="2"/>
  <c r="B228" i="2"/>
  <c r="E228" i="2" s="1"/>
  <c r="C228" i="2"/>
  <c r="D228" i="2"/>
  <c r="B229" i="2"/>
  <c r="E229" i="2" s="1"/>
  <c r="C229" i="2"/>
  <c r="D229" i="2"/>
  <c r="B230" i="2"/>
  <c r="E230" i="2" s="1"/>
  <c r="C230" i="2"/>
  <c r="D230" i="2"/>
  <c r="B231" i="2"/>
  <c r="E231" i="2" s="1"/>
  <c r="C231" i="2"/>
  <c r="D231" i="2"/>
  <c r="B232" i="2"/>
  <c r="E232" i="2" s="1"/>
  <c r="C232" i="2"/>
  <c r="D232" i="2"/>
  <c r="B233" i="2"/>
  <c r="E233" i="2" s="1"/>
  <c r="C233" i="2"/>
  <c r="D233" i="2"/>
  <c r="B234" i="2"/>
  <c r="E234" i="2" s="1"/>
  <c r="C234" i="2"/>
  <c r="D234" i="2"/>
  <c r="B235" i="2"/>
  <c r="E235" i="2" s="1"/>
  <c r="C235" i="2"/>
  <c r="D235" i="2"/>
  <c r="B236" i="2"/>
  <c r="E236" i="2" s="1"/>
  <c r="C236" i="2"/>
  <c r="D236" i="2"/>
  <c r="B237" i="2"/>
  <c r="E237" i="2" s="1"/>
  <c r="C237" i="2"/>
  <c r="D237" i="2"/>
  <c r="B238" i="2"/>
  <c r="E238" i="2" s="1"/>
  <c r="C238" i="2"/>
  <c r="D238" i="2"/>
  <c r="B239" i="2"/>
  <c r="E239" i="2" s="1"/>
  <c r="C239" i="2"/>
  <c r="D239" i="2"/>
  <c r="B240" i="2"/>
  <c r="E240" i="2" s="1"/>
  <c r="C240" i="2"/>
  <c r="D240" i="2"/>
  <c r="B241" i="2"/>
  <c r="E241" i="2" s="1"/>
  <c r="C241" i="2"/>
  <c r="D241" i="2"/>
  <c r="B242" i="2"/>
  <c r="E242" i="2" s="1"/>
  <c r="C242" i="2"/>
  <c r="D242" i="2"/>
  <c r="B243" i="2"/>
  <c r="E243" i="2" s="1"/>
  <c r="C243" i="2"/>
  <c r="D243" i="2"/>
  <c r="B244" i="2"/>
  <c r="E244" i="2" s="1"/>
  <c r="C244" i="2"/>
  <c r="D244" i="2"/>
  <c r="B245" i="2"/>
  <c r="E245" i="2" s="1"/>
  <c r="C245" i="2"/>
  <c r="D245" i="2"/>
  <c r="B246" i="2"/>
  <c r="E246" i="2" s="1"/>
  <c r="C246" i="2"/>
  <c r="D246" i="2"/>
  <c r="B247" i="2"/>
  <c r="E247" i="2" s="1"/>
  <c r="C247" i="2"/>
  <c r="D247" i="2"/>
  <c r="B248" i="2"/>
  <c r="E248" i="2" s="1"/>
  <c r="C248" i="2"/>
  <c r="D248" i="2"/>
  <c r="B249" i="2"/>
  <c r="E249" i="2" s="1"/>
  <c r="C249" i="2"/>
  <c r="D249" i="2"/>
  <c r="B250" i="2"/>
  <c r="E250" i="2" s="1"/>
  <c r="C250" i="2"/>
  <c r="D250" i="2"/>
  <c r="B251" i="2"/>
  <c r="E251" i="2" s="1"/>
  <c r="C251" i="2"/>
  <c r="D251" i="2"/>
  <c r="B252" i="2"/>
  <c r="E252" i="2" s="1"/>
  <c r="C252" i="2"/>
  <c r="D252" i="2"/>
  <c r="B253" i="2"/>
  <c r="E253" i="2" s="1"/>
  <c r="C253" i="2"/>
  <c r="D253" i="2"/>
  <c r="B254" i="2"/>
  <c r="E254" i="2" s="1"/>
  <c r="C254" i="2"/>
  <c r="D254" i="2"/>
  <c r="B255" i="2"/>
  <c r="E255" i="2" s="1"/>
  <c r="C255" i="2"/>
  <c r="D255" i="2"/>
  <c r="B256" i="2"/>
  <c r="E256" i="2" s="1"/>
  <c r="C256" i="2"/>
  <c r="D256" i="2"/>
  <c r="B257" i="2"/>
  <c r="E257" i="2" s="1"/>
  <c r="C257" i="2"/>
  <c r="D257" i="2"/>
  <c r="B258" i="2"/>
  <c r="E258" i="2" s="1"/>
  <c r="C258" i="2"/>
  <c r="D258" i="2"/>
  <c r="B259" i="2"/>
  <c r="E259" i="2" s="1"/>
  <c r="C259" i="2"/>
  <c r="D259" i="2"/>
  <c r="B260" i="2"/>
  <c r="E260" i="2" s="1"/>
  <c r="C260" i="2"/>
  <c r="D260" i="2"/>
  <c r="B261" i="2"/>
  <c r="E261" i="2" s="1"/>
  <c r="C261" i="2"/>
  <c r="D261" i="2"/>
  <c r="B262" i="2"/>
  <c r="E262" i="2" s="1"/>
  <c r="C262" i="2"/>
  <c r="D262" i="2"/>
  <c r="B263" i="2"/>
  <c r="E263" i="2" s="1"/>
  <c r="C263" i="2"/>
  <c r="D263" i="2"/>
  <c r="B264" i="2"/>
  <c r="E264" i="2" s="1"/>
  <c r="C264" i="2"/>
  <c r="D264" i="2"/>
  <c r="B265" i="2"/>
  <c r="E265" i="2" s="1"/>
  <c r="C265" i="2"/>
  <c r="D265" i="2"/>
  <c r="B266" i="2"/>
  <c r="E266" i="2" s="1"/>
  <c r="C266" i="2"/>
  <c r="D266" i="2"/>
  <c r="B267" i="2"/>
  <c r="E267" i="2" s="1"/>
  <c r="C267" i="2"/>
  <c r="D267" i="2"/>
  <c r="B268" i="2"/>
  <c r="E268" i="2" s="1"/>
  <c r="C268" i="2"/>
  <c r="D268" i="2"/>
  <c r="B269" i="2"/>
  <c r="E269" i="2" s="1"/>
  <c r="C269" i="2"/>
  <c r="D269" i="2"/>
  <c r="B270" i="2"/>
  <c r="E270" i="2" s="1"/>
  <c r="C270" i="2"/>
  <c r="D270" i="2"/>
  <c r="B271" i="2"/>
  <c r="E271" i="2" s="1"/>
  <c r="C271" i="2"/>
  <c r="D271" i="2"/>
  <c r="B272" i="2"/>
  <c r="E272" i="2" s="1"/>
  <c r="C272" i="2"/>
  <c r="D272" i="2"/>
  <c r="B273" i="2"/>
  <c r="E273" i="2" s="1"/>
  <c r="C273" i="2"/>
  <c r="D273" i="2"/>
  <c r="B274" i="2"/>
  <c r="E274" i="2" s="1"/>
  <c r="C274" i="2"/>
  <c r="D274" i="2"/>
  <c r="B275" i="2"/>
  <c r="E275" i="2" s="1"/>
  <c r="C275" i="2"/>
  <c r="D275" i="2"/>
  <c r="B276" i="2"/>
  <c r="E276" i="2" s="1"/>
  <c r="C276" i="2"/>
  <c r="D276" i="2"/>
  <c r="B277" i="2"/>
  <c r="E277" i="2" s="1"/>
  <c r="C277" i="2"/>
  <c r="D277" i="2"/>
  <c r="B278" i="2"/>
  <c r="E278" i="2" s="1"/>
  <c r="C278" i="2"/>
  <c r="D278" i="2"/>
  <c r="B279" i="2"/>
  <c r="E279" i="2" s="1"/>
  <c r="C279" i="2"/>
  <c r="D279" i="2"/>
  <c r="B280" i="2"/>
  <c r="E280" i="2" s="1"/>
  <c r="C280" i="2"/>
  <c r="D280" i="2"/>
  <c r="B281" i="2"/>
  <c r="E281" i="2" s="1"/>
  <c r="C281" i="2"/>
  <c r="D281" i="2"/>
  <c r="B282" i="2"/>
  <c r="E282" i="2" s="1"/>
  <c r="C282" i="2"/>
  <c r="D282" i="2"/>
  <c r="B283" i="2"/>
  <c r="E283" i="2" s="1"/>
  <c r="C283" i="2"/>
  <c r="D283" i="2"/>
  <c r="B284" i="2"/>
  <c r="E284" i="2" s="1"/>
  <c r="C284" i="2"/>
  <c r="D284" i="2"/>
  <c r="B285" i="2"/>
  <c r="E285" i="2" s="1"/>
  <c r="C285" i="2"/>
  <c r="D285" i="2"/>
  <c r="B286" i="2"/>
  <c r="E286" i="2" s="1"/>
  <c r="C286" i="2"/>
  <c r="D286" i="2"/>
  <c r="B287" i="2"/>
  <c r="E287" i="2" s="1"/>
  <c r="C287" i="2"/>
  <c r="D287" i="2"/>
  <c r="B288" i="2"/>
  <c r="E288" i="2" s="1"/>
  <c r="C288" i="2"/>
  <c r="D288" i="2"/>
  <c r="B289" i="2"/>
  <c r="E289" i="2" s="1"/>
  <c r="C289" i="2"/>
  <c r="D289" i="2"/>
  <c r="B290" i="2"/>
  <c r="E290" i="2" s="1"/>
  <c r="C290" i="2"/>
  <c r="D290" i="2"/>
  <c r="B291" i="2"/>
  <c r="E291" i="2" s="1"/>
  <c r="C291" i="2"/>
  <c r="D291" i="2"/>
  <c r="B292" i="2"/>
  <c r="E292" i="2" s="1"/>
  <c r="C292" i="2"/>
  <c r="D292" i="2"/>
  <c r="B293" i="2"/>
  <c r="E293" i="2" s="1"/>
  <c r="C293" i="2"/>
  <c r="D293" i="2"/>
  <c r="B294" i="2"/>
  <c r="E294" i="2" s="1"/>
  <c r="C294" i="2"/>
  <c r="D294" i="2"/>
  <c r="B295" i="2"/>
  <c r="E295" i="2" s="1"/>
  <c r="C295" i="2"/>
  <c r="D295" i="2"/>
  <c r="B296" i="2"/>
  <c r="E296" i="2" s="1"/>
  <c r="C296" i="2"/>
  <c r="D296" i="2"/>
  <c r="B297" i="2"/>
  <c r="E297" i="2" s="1"/>
  <c r="C297" i="2"/>
  <c r="D297" i="2"/>
  <c r="B298" i="2"/>
  <c r="E298" i="2" s="1"/>
  <c r="C298" i="2"/>
  <c r="D298" i="2"/>
  <c r="B299" i="2"/>
  <c r="E299" i="2" s="1"/>
  <c r="C299" i="2"/>
  <c r="D299" i="2"/>
  <c r="B300" i="2"/>
  <c r="E300" i="2" s="1"/>
  <c r="C300" i="2"/>
  <c r="D300" i="2"/>
  <c r="B301" i="2"/>
  <c r="E301" i="2" s="1"/>
  <c r="C301" i="2"/>
  <c r="D301" i="2"/>
  <c r="B302" i="2"/>
  <c r="E302" i="2" s="1"/>
  <c r="C302" i="2"/>
  <c r="D302" i="2"/>
  <c r="B303" i="2"/>
  <c r="E303" i="2" s="1"/>
  <c r="C303" i="2"/>
  <c r="D303" i="2"/>
  <c r="B304" i="2"/>
  <c r="E304" i="2" s="1"/>
  <c r="C304" i="2"/>
  <c r="D304" i="2"/>
  <c r="B305" i="2"/>
  <c r="E305" i="2" s="1"/>
  <c r="C305" i="2"/>
  <c r="D305" i="2"/>
  <c r="B306" i="2"/>
  <c r="E306" i="2" s="1"/>
  <c r="C306" i="2"/>
  <c r="D306" i="2"/>
  <c r="B307" i="2"/>
  <c r="E307" i="2" s="1"/>
  <c r="C307" i="2"/>
  <c r="D307" i="2"/>
  <c r="B308" i="2"/>
  <c r="E308" i="2" s="1"/>
  <c r="C308" i="2"/>
  <c r="D308" i="2"/>
  <c r="B309" i="2"/>
  <c r="E309" i="2" s="1"/>
  <c r="C309" i="2"/>
  <c r="D309" i="2"/>
  <c r="B310" i="2"/>
  <c r="E310" i="2" s="1"/>
  <c r="C310" i="2"/>
  <c r="D310" i="2"/>
  <c r="B311" i="2"/>
  <c r="E311" i="2" s="1"/>
  <c r="C311" i="2"/>
  <c r="D311" i="2"/>
  <c r="B312" i="2"/>
  <c r="E312" i="2" s="1"/>
  <c r="C312" i="2"/>
  <c r="D312" i="2"/>
  <c r="B313" i="2"/>
  <c r="E313" i="2" s="1"/>
  <c r="C313" i="2"/>
  <c r="D313" i="2"/>
  <c r="B314" i="2"/>
  <c r="E314" i="2" s="1"/>
  <c r="C314" i="2"/>
  <c r="D314" i="2"/>
  <c r="B315" i="2"/>
  <c r="E315" i="2" s="1"/>
  <c r="C315" i="2"/>
  <c r="D315" i="2"/>
  <c r="B316" i="2"/>
  <c r="E316" i="2" s="1"/>
  <c r="C316" i="2"/>
  <c r="D316" i="2"/>
  <c r="B317" i="2"/>
  <c r="E317" i="2" s="1"/>
  <c r="C317" i="2"/>
  <c r="D317" i="2"/>
  <c r="B318" i="2"/>
  <c r="E318" i="2" s="1"/>
  <c r="C318" i="2"/>
  <c r="D318" i="2"/>
  <c r="B319" i="2"/>
  <c r="E319" i="2" s="1"/>
  <c r="C319" i="2"/>
  <c r="D319" i="2"/>
  <c r="B320" i="2"/>
  <c r="E320" i="2" s="1"/>
  <c r="C320" i="2"/>
  <c r="D320" i="2"/>
  <c r="B321" i="2"/>
  <c r="E321" i="2" s="1"/>
  <c r="C321" i="2"/>
  <c r="D321" i="2"/>
  <c r="B322" i="2"/>
  <c r="E322" i="2" s="1"/>
  <c r="C322" i="2"/>
  <c r="D322" i="2"/>
  <c r="B323" i="2"/>
  <c r="E323" i="2" s="1"/>
  <c r="C323" i="2"/>
  <c r="D323" i="2"/>
  <c r="B324" i="2"/>
  <c r="E324" i="2" s="1"/>
  <c r="C324" i="2"/>
  <c r="D324" i="2"/>
  <c r="B325" i="2"/>
  <c r="E325" i="2" s="1"/>
  <c r="C325" i="2"/>
  <c r="D325" i="2"/>
  <c r="B326" i="2"/>
  <c r="E326" i="2" s="1"/>
  <c r="C326" i="2"/>
  <c r="D326" i="2"/>
  <c r="B327" i="2"/>
  <c r="E327" i="2" s="1"/>
  <c r="C327" i="2"/>
  <c r="D327" i="2"/>
  <c r="B328" i="2"/>
  <c r="E328" i="2" s="1"/>
  <c r="C328" i="2"/>
  <c r="D328" i="2"/>
  <c r="B329" i="2"/>
  <c r="E329" i="2" s="1"/>
  <c r="C329" i="2"/>
  <c r="D329" i="2"/>
  <c r="B330" i="2"/>
  <c r="E330" i="2" s="1"/>
  <c r="C330" i="2"/>
  <c r="D330" i="2"/>
  <c r="B331" i="2"/>
  <c r="E331" i="2" s="1"/>
  <c r="C331" i="2"/>
  <c r="D331" i="2"/>
  <c r="B332" i="2"/>
  <c r="E332" i="2" s="1"/>
  <c r="C332" i="2"/>
  <c r="D332" i="2"/>
  <c r="B333" i="2"/>
  <c r="E333" i="2" s="1"/>
  <c r="C333" i="2"/>
  <c r="D333" i="2"/>
  <c r="B334" i="2"/>
  <c r="E334" i="2" s="1"/>
  <c r="C334" i="2"/>
  <c r="D334" i="2"/>
  <c r="B335" i="2"/>
  <c r="E335" i="2" s="1"/>
  <c r="C335" i="2"/>
  <c r="D335" i="2"/>
  <c r="B336" i="2"/>
  <c r="E336" i="2" s="1"/>
  <c r="C336" i="2"/>
  <c r="D336" i="2"/>
  <c r="B337" i="2"/>
  <c r="E337" i="2" s="1"/>
  <c r="C337" i="2"/>
  <c r="D337" i="2"/>
  <c r="B338" i="2"/>
  <c r="E338" i="2" s="1"/>
  <c r="C338" i="2"/>
  <c r="D338" i="2"/>
  <c r="B339" i="2"/>
  <c r="E339" i="2" s="1"/>
  <c r="C339" i="2"/>
  <c r="D339" i="2"/>
  <c r="B340" i="2"/>
  <c r="E340" i="2" s="1"/>
  <c r="C340" i="2"/>
  <c r="D340" i="2"/>
  <c r="B341" i="2"/>
  <c r="E341" i="2" s="1"/>
  <c r="C341" i="2"/>
  <c r="D341" i="2"/>
  <c r="B342" i="2"/>
  <c r="E342" i="2" s="1"/>
  <c r="C342" i="2"/>
  <c r="D342" i="2"/>
  <c r="B343" i="2"/>
  <c r="E343" i="2" s="1"/>
  <c r="C343" i="2"/>
  <c r="D343" i="2"/>
  <c r="B344" i="2"/>
  <c r="E344" i="2" s="1"/>
  <c r="C344" i="2"/>
  <c r="D344" i="2"/>
  <c r="B345" i="2"/>
  <c r="E345" i="2" s="1"/>
  <c r="C345" i="2"/>
  <c r="D345" i="2"/>
  <c r="B346" i="2"/>
  <c r="E346" i="2" s="1"/>
  <c r="C346" i="2"/>
  <c r="D346" i="2"/>
  <c r="B347" i="2"/>
  <c r="E347" i="2" s="1"/>
  <c r="C347" i="2"/>
  <c r="D347" i="2"/>
  <c r="B348" i="2"/>
  <c r="E348" i="2" s="1"/>
  <c r="C348" i="2"/>
  <c r="D348" i="2"/>
  <c r="B349" i="2"/>
  <c r="E349" i="2" s="1"/>
  <c r="C349" i="2"/>
  <c r="D349" i="2"/>
  <c r="B350" i="2"/>
  <c r="E350" i="2" s="1"/>
  <c r="C350" i="2"/>
  <c r="D350" i="2"/>
  <c r="B351" i="2"/>
  <c r="E351" i="2" s="1"/>
  <c r="C351" i="2"/>
  <c r="D351" i="2"/>
  <c r="B352" i="2"/>
  <c r="E352" i="2" s="1"/>
  <c r="C352" i="2"/>
  <c r="D352" i="2"/>
  <c r="B353" i="2"/>
  <c r="E353" i="2" s="1"/>
  <c r="C353" i="2"/>
  <c r="D353" i="2"/>
  <c r="B354" i="2"/>
  <c r="E354" i="2" s="1"/>
  <c r="C354" i="2"/>
  <c r="D354" i="2"/>
  <c r="B355" i="2"/>
  <c r="E355" i="2" s="1"/>
  <c r="C355" i="2"/>
  <c r="D355" i="2"/>
  <c r="B356" i="2"/>
  <c r="E356" i="2" s="1"/>
  <c r="C356" i="2"/>
  <c r="D356" i="2"/>
  <c r="B357" i="2"/>
  <c r="E357" i="2" s="1"/>
  <c r="C357" i="2"/>
  <c r="D357" i="2"/>
  <c r="B358" i="2"/>
  <c r="E358" i="2" s="1"/>
  <c r="C358" i="2"/>
  <c r="D358" i="2"/>
  <c r="B359" i="2"/>
  <c r="E359" i="2" s="1"/>
  <c r="C359" i="2"/>
  <c r="D359" i="2"/>
  <c r="B360" i="2"/>
  <c r="E360" i="2" s="1"/>
  <c r="C360" i="2"/>
  <c r="D360" i="2"/>
  <c r="B361" i="2"/>
  <c r="E361" i="2" s="1"/>
  <c r="C361" i="2"/>
  <c r="D361" i="2"/>
  <c r="B362" i="2"/>
  <c r="E362" i="2" s="1"/>
  <c r="C362" i="2"/>
  <c r="D362" i="2"/>
  <c r="B363" i="2"/>
  <c r="E363" i="2" s="1"/>
  <c r="C363" i="2"/>
  <c r="D363" i="2"/>
  <c r="B364" i="2"/>
  <c r="E364" i="2" s="1"/>
  <c r="C364" i="2"/>
  <c r="D364" i="2"/>
  <c r="B365" i="2"/>
  <c r="E365" i="2" s="1"/>
  <c r="C365" i="2"/>
  <c r="D365" i="2"/>
  <c r="B366" i="2"/>
  <c r="E366" i="2" s="1"/>
  <c r="C366" i="2"/>
  <c r="D366" i="2"/>
  <c r="B367" i="2"/>
  <c r="E367" i="2" s="1"/>
  <c r="C367" i="2"/>
  <c r="D367" i="2"/>
  <c r="B368" i="2"/>
  <c r="E368" i="2" s="1"/>
  <c r="C368" i="2"/>
  <c r="D368" i="2"/>
  <c r="B369" i="2"/>
  <c r="E369" i="2" s="1"/>
  <c r="C369" i="2"/>
  <c r="D369" i="2"/>
  <c r="B370" i="2"/>
  <c r="E370" i="2" s="1"/>
  <c r="C370" i="2"/>
  <c r="D370" i="2"/>
  <c r="B371" i="2"/>
  <c r="E371" i="2" s="1"/>
  <c r="C371" i="2"/>
  <c r="D371" i="2"/>
  <c r="B372" i="2"/>
  <c r="E372" i="2" s="1"/>
  <c r="C372" i="2"/>
  <c r="D372" i="2"/>
  <c r="B373" i="2"/>
  <c r="E373" i="2" s="1"/>
  <c r="C373" i="2"/>
  <c r="D373" i="2"/>
  <c r="B374" i="2"/>
  <c r="E374" i="2" s="1"/>
  <c r="C374" i="2"/>
  <c r="D374" i="2"/>
  <c r="B375" i="2"/>
  <c r="E375" i="2" s="1"/>
  <c r="C375" i="2"/>
  <c r="D375" i="2"/>
  <c r="B376" i="2"/>
  <c r="E376" i="2" s="1"/>
  <c r="C376" i="2"/>
  <c r="D376" i="2"/>
  <c r="B377" i="2"/>
  <c r="E377" i="2" s="1"/>
  <c r="C377" i="2"/>
  <c r="D377" i="2"/>
  <c r="B378" i="2"/>
  <c r="E378" i="2" s="1"/>
  <c r="C378" i="2"/>
  <c r="D378" i="2"/>
  <c r="B379" i="2"/>
  <c r="E379" i="2" s="1"/>
  <c r="C379" i="2"/>
  <c r="D379" i="2"/>
  <c r="B380" i="2"/>
  <c r="E380" i="2" s="1"/>
  <c r="C380" i="2"/>
  <c r="D380" i="2"/>
  <c r="B381" i="2"/>
  <c r="E381" i="2" s="1"/>
  <c r="C381" i="2"/>
  <c r="D381" i="2"/>
  <c r="B382" i="2"/>
  <c r="E382" i="2" s="1"/>
  <c r="C382" i="2"/>
  <c r="D382" i="2"/>
  <c r="B383" i="2"/>
  <c r="E383" i="2" s="1"/>
  <c r="C383" i="2"/>
  <c r="D383" i="2"/>
  <c r="B384" i="2"/>
  <c r="E384" i="2" s="1"/>
  <c r="C384" i="2"/>
  <c r="D384" i="2"/>
  <c r="B385" i="2"/>
  <c r="E385" i="2" s="1"/>
  <c r="C385" i="2"/>
  <c r="D385" i="2"/>
  <c r="B386" i="2"/>
  <c r="E386" i="2" s="1"/>
  <c r="C386" i="2"/>
  <c r="D386" i="2"/>
  <c r="B387" i="2"/>
  <c r="E387" i="2" s="1"/>
  <c r="C387" i="2"/>
  <c r="D387" i="2"/>
  <c r="B388" i="2"/>
  <c r="E388" i="2" s="1"/>
  <c r="C388" i="2"/>
  <c r="D388" i="2"/>
  <c r="B389" i="2"/>
  <c r="E389" i="2" s="1"/>
  <c r="C389" i="2"/>
  <c r="D389" i="2"/>
  <c r="B390" i="2"/>
  <c r="E390" i="2" s="1"/>
  <c r="C390" i="2"/>
  <c r="D390" i="2"/>
  <c r="B391" i="2"/>
  <c r="E391" i="2" s="1"/>
  <c r="C391" i="2"/>
  <c r="D391" i="2"/>
  <c r="B392" i="2"/>
  <c r="E392" i="2" s="1"/>
  <c r="C392" i="2"/>
  <c r="D392" i="2"/>
  <c r="B393" i="2"/>
  <c r="E393" i="2" s="1"/>
  <c r="C393" i="2"/>
  <c r="D393" i="2"/>
  <c r="B394" i="2"/>
  <c r="E394" i="2" s="1"/>
  <c r="C394" i="2"/>
  <c r="D394" i="2"/>
  <c r="B395" i="2"/>
  <c r="E395" i="2" s="1"/>
  <c r="C395" i="2"/>
  <c r="D395" i="2"/>
  <c r="B396" i="2"/>
  <c r="E396" i="2" s="1"/>
  <c r="C396" i="2"/>
  <c r="D396" i="2"/>
  <c r="B397" i="2"/>
  <c r="E397" i="2" s="1"/>
  <c r="C397" i="2"/>
  <c r="D397" i="2"/>
  <c r="B398" i="2"/>
  <c r="E398" i="2" s="1"/>
  <c r="C398" i="2"/>
  <c r="D398" i="2"/>
  <c r="B399" i="2"/>
  <c r="E399" i="2" s="1"/>
  <c r="C399" i="2"/>
  <c r="D399" i="2"/>
  <c r="B400" i="2"/>
  <c r="E400" i="2" s="1"/>
  <c r="C400" i="2"/>
  <c r="D400" i="2"/>
  <c r="B401" i="2"/>
  <c r="E401" i="2" s="1"/>
  <c r="C401" i="2"/>
  <c r="D401" i="2"/>
  <c r="B402" i="2"/>
  <c r="E402" i="2" s="1"/>
  <c r="C402" i="2"/>
  <c r="D402" i="2"/>
  <c r="B403" i="2"/>
  <c r="E403" i="2" s="1"/>
  <c r="C403" i="2"/>
  <c r="D403" i="2"/>
  <c r="B404" i="2"/>
  <c r="E404" i="2" s="1"/>
  <c r="C404" i="2"/>
  <c r="D404" i="2"/>
  <c r="B405" i="2"/>
  <c r="E405" i="2" s="1"/>
  <c r="C405" i="2"/>
  <c r="D405" i="2"/>
  <c r="B406" i="2"/>
  <c r="E406" i="2" s="1"/>
  <c r="C406" i="2"/>
  <c r="D406" i="2"/>
  <c r="B407" i="2"/>
  <c r="E407" i="2" s="1"/>
  <c r="C407" i="2"/>
  <c r="D407" i="2"/>
  <c r="B408" i="2"/>
  <c r="E408" i="2" s="1"/>
  <c r="C408" i="2"/>
  <c r="D408" i="2"/>
  <c r="B409" i="2"/>
  <c r="E409" i="2" s="1"/>
  <c r="C409" i="2"/>
  <c r="D409" i="2"/>
  <c r="B410" i="2"/>
  <c r="E410" i="2" s="1"/>
  <c r="C410" i="2"/>
  <c r="D410" i="2"/>
  <c r="B411" i="2"/>
  <c r="E411" i="2" s="1"/>
  <c r="C411" i="2"/>
  <c r="D411" i="2"/>
  <c r="B412" i="2"/>
  <c r="E412" i="2" s="1"/>
  <c r="C412" i="2"/>
  <c r="D412" i="2"/>
  <c r="B413" i="2"/>
  <c r="E413" i="2" s="1"/>
  <c r="C413" i="2"/>
  <c r="D413" i="2"/>
  <c r="B414" i="2"/>
  <c r="E414" i="2" s="1"/>
  <c r="C414" i="2"/>
  <c r="D414" i="2"/>
  <c r="B415" i="2"/>
  <c r="E415" i="2" s="1"/>
  <c r="C415" i="2"/>
  <c r="D415" i="2"/>
  <c r="B416" i="2"/>
  <c r="E416" i="2" s="1"/>
  <c r="C416" i="2"/>
  <c r="D416" i="2"/>
  <c r="B417" i="2"/>
  <c r="E417" i="2" s="1"/>
  <c r="C417" i="2"/>
  <c r="D417" i="2"/>
  <c r="B418" i="2"/>
  <c r="E418" i="2" s="1"/>
  <c r="C418" i="2"/>
  <c r="D418" i="2"/>
  <c r="B419" i="2"/>
  <c r="E419" i="2" s="1"/>
  <c r="C419" i="2"/>
  <c r="D419" i="2"/>
  <c r="B420" i="2"/>
  <c r="E420" i="2" s="1"/>
  <c r="C420" i="2"/>
  <c r="D420" i="2"/>
  <c r="B421" i="2"/>
  <c r="E421" i="2" s="1"/>
  <c r="C421" i="2"/>
  <c r="D421" i="2"/>
  <c r="B422" i="2"/>
  <c r="E422" i="2" s="1"/>
  <c r="C422" i="2"/>
  <c r="D422" i="2"/>
  <c r="B423" i="2"/>
  <c r="E423" i="2" s="1"/>
  <c r="C423" i="2"/>
  <c r="D423" i="2"/>
  <c r="B424" i="2"/>
  <c r="E424" i="2" s="1"/>
  <c r="C424" i="2"/>
  <c r="D424" i="2"/>
  <c r="B425" i="2"/>
  <c r="E425" i="2" s="1"/>
  <c r="C425" i="2"/>
  <c r="D425" i="2"/>
  <c r="B426" i="2"/>
  <c r="E426" i="2" s="1"/>
  <c r="C426" i="2"/>
  <c r="D426" i="2"/>
  <c r="B427" i="2"/>
  <c r="E427" i="2" s="1"/>
  <c r="C427" i="2"/>
  <c r="D427" i="2"/>
  <c r="B428" i="2"/>
  <c r="E428" i="2" s="1"/>
  <c r="C428" i="2"/>
  <c r="D428" i="2"/>
  <c r="B429" i="2"/>
  <c r="E429" i="2" s="1"/>
  <c r="C429" i="2"/>
  <c r="D429" i="2"/>
  <c r="B430" i="2"/>
  <c r="E430" i="2" s="1"/>
  <c r="C430" i="2"/>
  <c r="D430" i="2"/>
  <c r="B431" i="2"/>
  <c r="E431" i="2" s="1"/>
  <c r="C431" i="2"/>
  <c r="D431" i="2"/>
  <c r="B432" i="2"/>
  <c r="E432" i="2" s="1"/>
  <c r="C432" i="2"/>
  <c r="D432" i="2"/>
  <c r="B433" i="2"/>
  <c r="E433" i="2" s="1"/>
  <c r="C433" i="2"/>
  <c r="D433" i="2"/>
  <c r="B434" i="2"/>
  <c r="E434" i="2" s="1"/>
  <c r="C434" i="2"/>
  <c r="D434" i="2"/>
  <c r="B435" i="2"/>
  <c r="E435" i="2" s="1"/>
  <c r="C435" i="2"/>
  <c r="D435" i="2"/>
  <c r="B436" i="2"/>
  <c r="E436" i="2" s="1"/>
  <c r="C436" i="2"/>
  <c r="D436" i="2"/>
  <c r="B437" i="2"/>
  <c r="E437" i="2" s="1"/>
  <c r="C437" i="2"/>
  <c r="D437" i="2"/>
  <c r="B438" i="2"/>
  <c r="E438" i="2" s="1"/>
  <c r="C438" i="2"/>
  <c r="D438" i="2"/>
  <c r="B439" i="2"/>
  <c r="E439" i="2" s="1"/>
  <c r="C439" i="2"/>
  <c r="D439" i="2"/>
  <c r="B440" i="2"/>
  <c r="E440" i="2" s="1"/>
  <c r="C440" i="2"/>
  <c r="D440" i="2"/>
  <c r="B441" i="2"/>
  <c r="E441" i="2" s="1"/>
  <c r="C441" i="2"/>
  <c r="D441" i="2"/>
  <c r="B442" i="2"/>
  <c r="E442" i="2" s="1"/>
  <c r="C442" i="2"/>
  <c r="D442" i="2"/>
  <c r="B443" i="2"/>
  <c r="E443" i="2" s="1"/>
  <c r="C443" i="2"/>
  <c r="D443" i="2"/>
  <c r="B444" i="2"/>
  <c r="E444" i="2" s="1"/>
  <c r="C444" i="2"/>
  <c r="D444" i="2"/>
  <c r="B445" i="2"/>
  <c r="E445" i="2" s="1"/>
  <c r="C445" i="2"/>
  <c r="D445" i="2"/>
  <c r="B446" i="2"/>
  <c r="E446" i="2" s="1"/>
  <c r="C446" i="2"/>
  <c r="D446" i="2"/>
  <c r="B447" i="2"/>
  <c r="E447" i="2" s="1"/>
  <c r="C447" i="2"/>
  <c r="D447" i="2"/>
  <c r="B448" i="2"/>
  <c r="E448" i="2" s="1"/>
  <c r="C448" i="2"/>
  <c r="D448" i="2"/>
  <c r="B449" i="2"/>
  <c r="E449" i="2" s="1"/>
  <c r="C449" i="2"/>
  <c r="D449" i="2"/>
  <c r="B450" i="2"/>
  <c r="E450" i="2" s="1"/>
  <c r="C450" i="2"/>
  <c r="D450" i="2"/>
  <c r="B451" i="2"/>
  <c r="E451" i="2" s="1"/>
  <c r="C451" i="2"/>
  <c r="D451" i="2"/>
  <c r="B452" i="2"/>
  <c r="E452" i="2" s="1"/>
  <c r="C452" i="2"/>
  <c r="D452" i="2"/>
  <c r="B453" i="2"/>
  <c r="E453" i="2" s="1"/>
  <c r="C453" i="2"/>
  <c r="D453" i="2"/>
  <c r="B454" i="2"/>
  <c r="E454" i="2" s="1"/>
  <c r="C454" i="2"/>
  <c r="D454" i="2"/>
  <c r="B455" i="2"/>
  <c r="E455" i="2" s="1"/>
  <c r="C455" i="2"/>
  <c r="D455" i="2"/>
  <c r="B456" i="2"/>
  <c r="E456" i="2" s="1"/>
  <c r="C456" i="2"/>
  <c r="D456" i="2"/>
  <c r="B457" i="2"/>
  <c r="E457" i="2" s="1"/>
  <c r="C457" i="2"/>
  <c r="D457" i="2"/>
  <c r="B458" i="2"/>
  <c r="E458" i="2" s="1"/>
  <c r="C458" i="2"/>
  <c r="D458" i="2"/>
  <c r="B459" i="2"/>
  <c r="E459" i="2" s="1"/>
  <c r="C459" i="2"/>
  <c r="D459" i="2"/>
  <c r="B460" i="2"/>
  <c r="E460" i="2" s="1"/>
  <c r="C460" i="2"/>
  <c r="D460" i="2"/>
  <c r="B461" i="2"/>
  <c r="E461" i="2" s="1"/>
  <c r="C461" i="2"/>
  <c r="D461" i="2"/>
  <c r="B462" i="2"/>
  <c r="E462" i="2" s="1"/>
  <c r="C462" i="2"/>
  <c r="D462" i="2"/>
  <c r="B463" i="2"/>
  <c r="E463" i="2" s="1"/>
  <c r="C463" i="2"/>
  <c r="D463" i="2"/>
  <c r="B464" i="2"/>
  <c r="E464" i="2" s="1"/>
  <c r="C464" i="2"/>
  <c r="D464" i="2"/>
  <c r="B465" i="2"/>
  <c r="E465" i="2" s="1"/>
  <c r="C465" i="2"/>
  <c r="D465" i="2"/>
  <c r="B466" i="2"/>
  <c r="E466" i="2" s="1"/>
  <c r="C466" i="2"/>
  <c r="D466" i="2"/>
  <c r="B467" i="2"/>
  <c r="E467" i="2" s="1"/>
  <c r="C467" i="2"/>
  <c r="D467" i="2"/>
  <c r="B468" i="2"/>
  <c r="E468" i="2" s="1"/>
  <c r="C468" i="2"/>
  <c r="D468" i="2"/>
  <c r="B469" i="2"/>
  <c r="E469" i="2" s="1"/>
  <c r="C469" i="2"/>
  <c r="D469" i="2"/>
  <c r="B470" i="2"/>
  <c r="E470" i="2" s="1"/>
  <c r="C470" i="2"/>
  <c r="D470" i="2"/>
  <c r="B471" i="2"/>
  <c r="E471" i="2" s="1"/>
  <c r="C471" i="2"/>
  <c r="D471" i="2"/>
  <c r="B472" i="2"/>
  <c r="E472" i="2" s="1"/>
  <c r="C472" i="2"/>
  <c r="D472" i="2"/>
  <c r="B473" i="2"/>
  <c r="E473" i="2" s="1"/>
  <c r="C473" i="2"/>
  <c r="D473" i="2"/>
  <c r="B474" i="2"/>
  <c r="E474" i="2" s="1"/>
  <c r="C474" i="2"/>
  <c r="D474" i="2"/>
  <c r="B475" i="2"/>
  <c r="E475" i="2" s="1"/>
  <c r="C475" i="2"/>
  <c r="D475" i="2"/>
  <c r="B476" i="2"/>
  <c r="E476" i="2" s="1"/>
  <c r="C476" i="2"/>
  <c r="D476" i="2"/>
  <c r="B477" i="2"/>
  <c r="E477" i="2" s="1"/>
  <c r="C477" i="2"/>
  <c r="D477" i="2"/>
  <c r="B478" i="2"/>
  <c r="E478" i="2" s="1"/>
  <c r="C478" i="2"/>
  <c r="D478" i="2"/>
  <c r="B479" i="2"/>
  <c r="E479" i="2" s="1"/>
  <c r="C479" i="2"/>
  <c r="D479" i="2"/>
  <c r="B480" i="2"/>
  <c r="E480" i="2" s="1"/>
  <c r="C480" i="2"/>
  <c r="D480" i="2"/>
  <c r="B481" i="2"/>
  <c r="E481" i="2" s="1"/>
  <c r="C481" i="2"/>
  <c r="D481" i="2"/>
  <c r="B482" i="2"/>
  <c r="E482" i="2" s="1"/>
  <c r="C482" i="2"/>
  <c r="D482" i="2"/>
  <c r="B483" i="2"/>
  <c r="E483" i="2" s="1"/>
  <c r="C483" i="2"/>
  <c r="D483" i="2"/>
  <c r="B484" i="2"/>
  <c r="E484" i="2" s="1"/>
  <c r="C484" i="2"/>
  <c r="D484" i="2"/>
  <c r="B485" i="2"/>
  <c r="E485" i="2" s="1"/>
  <c r="C485" i="2"/>
  <c r="D485" i="2"/>
  <c r="B486" i="2"/>
  <c r="E486" i="2" s="1"/>
  <c r="C486" i="2"/>
  <c r="D486" i="2"/>
  <c r="B487" i="2"/>
  <c r="E487" i="2" s="1"/>
  <c r="C487" i="2"/>
  <c r="D487" i="2"/>
  <c r="B488" i="2"/>
  <c r="E488" i="2" s="1"/>
  <c r="C488" i="2"/>
  <c r="D488" i="2"/>
  <c r="B489" i="2"/>
  <c r="E489" i="2" s="1"/>
  <c r="C489" i="2"/>
  <c r="D489" i="2"/>
  <c r="B490" i="2"/>
  <c r="E490" i="2" s="1"/>
  <c r="C490" i="2"/>
  <c r="D490" i="2"/>
  <c r="B491" i="2"/>
  <c r="E491" i="2" s="1"/>
  <c r="C491" i="2"/>
  <c r="D491" i="2"/>
  <c r="B492" i="2"/>
  <c r="E492" i="2" s="1"/>
  <c r="C492" i="2"/>
  <c r="D492" i="2"/>
  <c r="B493" i="2"/>
  <c r="E493" i="2" s="1"/>
  <c r="C493" i="2"/>
  <c r="D493" i="2"/>
  <c r="B494" i="2"/>
  <c r="E494" i="2" s="1"/>
  <c r="C494" i="2"/>
  <c r="D494" i="2"/>
  <c r="B495" i="2"/>
  <c r="E495" i="2" s="1"/>
  <c r="C495" i="2"/>
  <c r="D495" i="2"/>
  <c r="B496" i="2"/>
  <c r="E496" i="2" s="1"/>
  <c r="C496" i="2"/>
  <c r="D496" i="2"/>
  <c r="B497" i="2"/>
  <c r="E497" i="2" s="1"/>
  <c r="C497" i="2"/>
  <c r="D497" i="2"/>
  <c r="B498" i="2"/>
  <c r="E498" i="2" s="1"/>
  <c r="C498" i="2"/>
  <c r="D498" i="2"/>
  <c r="B499" i="2"/>
  <c r="E499" i="2" s="1"/>
  <c r="C499" i="2"/>
  <c r="D499" i="2"/>
  <c r="B500" i="2"/>
  <c r="E500" i="2" s="1"/>
  <c r="C500" i="2"/>
  <c r="D500" i="2"/>
  <c r="B501" i="2"/>
  <c r="E501" i="2" s="1"/>
  <c r="C501" i="2"/>
  <c r="D501" i="2"/>
  <c r="B502" i="2"/>
  <c r="E502" i="2" s="1"/>
  <c r="K502" i="2" s="1"/>
  <c r="C502" i="2"/>
  <c r="D502" i="2"/>
  <c r="C19" i="2"/>
  <c r="AC296" i="2" l="1"/>
  <c r="AB296" i="2"/>
  <c r="AA296" i="2"/>
  <c r="Z296" i="2"/>
  <c r="Y296" i="2"/>
  <c r="X296" i="2"/>
  <c r="W296" i="2"/>
  <c r="V296" i="2"/>
  <c r="R296" i="2"/>
  <c r="S296" i="2"/>
  <c r="T296" i="2"/>
  <c r="U296" i="2"/>
  <c r="N296" i="2"/>
  <c r="O296" i="2"/>
  <c r="P296" i="2"/>
  <c r="J296" i="2"/>
  <c r="Q296" i="2"/>
  <c r="K296" i="2"/>
  <c r="L296" i="2"/>
  <c r="M296" i="2"/>
  <c r="AB285" i="2"/>
  <c r="AA285" i="2"/>
  <c r="X285" i="2"/>
  <c r="Y285" i="2"/>
  <c r="W285" i="2"/>
  <c r="AC285" i="2"/>
  <c r="R285" i="2"/>
  <c r="S285" i="2"/>
  <c r="T285" i="2"/>
  <c r="U285" i="2"/>
  <c r="Z285" i="2"/>
  <c r="N285" i="2"/>
  <c r="O285" i="2"/>
  <c r="J285" i="2"/>
  <c r="K285" i="2"/>
  <c r="L285" i="2"/>
  <c r="M285" i="2"/>
  <c r="Q285" i="2"/>
  <c r="V285" i="2"/>
  <c r="P285" i="2"/>
  <c r="AA501" i="2"/>
  <c r="X501" i="2"/>
  <c r="Y501" i="2"/>
  <c r="Z501" i="2"/>
  <c r="AB501" i="2"/>
  <c r="V501" i="2"/>
  <c r="W501" i="2"/>
  <c r="U501" i="2"/>
  <c r="R501" i="2"/>
  <c r="N501" i="2"/>
  <c r="S501" i="2"/>
  <c r="O501" i="2"/>
  <c r="P501" i="2"/>
  <c r="T501" i="2"/>
  <c r="Q501" i="2"/>
  <c r="J501" i="2"/>
  <c r="K501" i="2"/>
  <c r="AC501" i="2"/>
  <c r="L501" i="2"/>
  <c r="M501" i="2"/>
  <c r="AA490" i="2"/>
  <c r="AB490" i="2"/>
  <c r="AC490" i="2"/>
  <c r="X490" i="2"/>
  <c r="Y490" i="2"/>
  <c r="Z490" i="2"/>
  <c r="V490" i="2"/>
  <c r="W490" i="2"/>
  <c r="S490" i="2"/>
  <c r="T490" i="2"/>
  <c r="R490" i="2"/>
  <c r="U490" i="2"/>
  <c r="Q490" i="2"/>
  <c r="K490" i="2"/>
  <c r="L490" i="2"/>
  <c r="O490" i="2"/>
  <c r="N490" i="2"/>
  <c r="M490" i="2"/>
  <c r="P490" i="2"/>
  <c r="J490" i="2"/>
  <c r="AC479" i="2"/>
  <c r="AA479" i="2"/>
  <c r="X479" i="2"/>
  <c r="Y479" i="2"/>
  <c r="Z479" i="2"/>
  <c r="V479" i="2"/>
  <c r="AB479" i="2"/>
  <c r="W479" i="2"/>
  <c r="N479" i="2"/>
  <c r="O479" i="2"/>
  <c r="M479" i="2"/>
  <c r="P479" i="2"/>
  <c r="Q479" i="2"/>
  <c r="R479" i="2"/>
  <c r="K479" i="2"/>
  <c r="U479" i="2"/>
  <c r="L479" i="2"/>
  <c r="T479" i="2"/>
  <c r="J479" i="2"/>
  <c r="S479" i="2"/>
  <c r="AA468" i="2"/>
  <c r="X468" i="2"/>
  <c r="Y468" i="2"/>
  <c r="Z468" i="2"/>
  <c r="V468" i="2"/>
  <c r="AC468" i="2"/>
  <c r="W468" i="2"/>
  <c r="AB468" i="2"/>
  <c r="S468" i="2"/>
  <c r="R468" i="2"/>
  <c r="T468" i="2"/>
  <c r="U468" i="2"/>
  <c r="N468" i="2"/>
  <c r="M468" i="2"/>
  <c r="O468" i="2"/>
  <c r="J468" i="2"/>
  <c r="P468" i="2"/>
  <c r="K468" i="2"/>
  <c r="L468" i="2"/>
  <c r="Q468" i="2"/>
  <c r="AB457" i="2"/>
  <c r="AC457" i="2"/>
  <c r="AA457" i="2"/>
  <c r="X457" i="2"/>
  <c r="Y457" i="2"/>
  <c r="Z457" i="2"/>
  <c r="V457" i="2"/>
  <c r="W457" i="2"/>
  <c r="S457" i="2"/>
  <c r="T457" i="2"/>
  <c r="N457" i="2"/>
  <c r="R457" i="2"/>
  <c r="O457" i="2"/>
  <c r="U457" i="2"/>
  <c r="P457" i="2"/>
  <c r="Q457" i="2"/>
  <c r="M457" i="2"/>
  <c r="L457" i="2"/>
  <c r="J457" i="2"/>
  <c r="K457" i="2"/>
  <c r="AA446" i="2"/>
  <c r="X446" i="2"/>
  <c r="Y446" i="2"/>
  <c r="AC446" i="2"/>
  <c r="AB446" i="2"/>
  <c r="Z446" i="2"/>
  <c r="V446" i="2"/>
  <c r="W446" i="2"/>
  <c r="S446" i="2"/>
  <c r="T446" i="2"/>
  <c r="U446" i="2"/>
  <c r="Q446" i="2"/>
  <c r="M446" i="2"/>
  <c r="R446" i="2"/>
  <c r="P446" i="2"/>
  <c r="J446" i="2"/>
  <c r="K446" i="2"/>
  <c r="O446" i="2"/>
  <c r="L446" i="2"/>
  <c r="N446" i="2"/>
  <c r="AB435" i="2"/>
  <c r="AA435" i="2"/>
  <c r="AC435" i="2"/>
  <c r="X435" i="2"/>
  <c r="Y435" i="2"/>
  <c r="Z435" i="2"/>
  <c r="V435" i="2"/>
  <c r="W435" i="2"/>
  <c r="R435" i="2"/>
  <c r="N435" i="2"/>
  <c r="O435" i="2"/>
  <c r="S435" i="2"/>
  <c r="P435" i="2"/>
  <c r="M435" i="2"/>
  <c r="Q435" i="2"/>
  <c r="T435" i="2"/>
  <c r="J435" i="2"/>
  <c r="L435" i="2"/>
  <c r="U435" i="2"/>
  <c r="K435" i="2"/>
  <c r="AA424" i="2"/>
  <c r="X424" i="2"/>
  <c r="Y424" i="2"/>
  <c r="Z424" i="2"/>
  <c r="AC424" i="2"/>
  <c r="AB424" i="2"/>
  <c r="V424" i="2"/>
  <c r="W424" i="2"/>
  <c r="S424" i="2"/>
  <c r="T424" i="2"/>
  <c r="U424" i="2"/>
  <c r="P424" i="2"/>
  <c r="Q424" i="2"/>
  <c r="R424" i="2"/>
  <c r="M424" i="2"/>
  <c r="N424" i="2"/>
  <c r="J424" i="2"/>
  <c r="K424" i="2"/>
  <c r="O424" i="2"/>
  <c r="L424" i="2"/>
  <c r="AA413" i="2"/>
  <c r="AB413" i="2"/>
  <c r="AC413" i="2"/>
  <c r="X413" i="2"/>
  <c r="Y413" i="2"/>
  <c r="Z413" i="2"/>
  <c r="V413" i="2"/>
  <c r="W413" i="2"/>
  <c r="R413" i="2"/>
  <c r="M413" i="2"/>
  <c r="T413" i="2"/>
  <c r="U413" i="2"/>
  <c r="N413" i="2"/>
  <c r="O413" i="2"/>
  <c r="J413" i="2"/>
  <c r="K413" i="2"/>
  <c r="L413" i="2"/>
  <c r="Q413" i="2"/>
  <c r="S413" i="2"/>
  <c r="P413" i="2"/>
  <c r="AA402" i="2"/>
  <c r="X402" i="2"/>
  <c r="Y402" i="2"/>
  <c r="Z402" i="2"/>
  <c r="V402" i="2"/>
  <c r="AC402" i="2"/>
  <c r="W402" i="2"/>
  <c r="AB402" i="2"/>
  <c r="T402" i="2"/>
  <c r="R402" i="2"/>
  <c r="U402" i="2"/>
  <c r="O402" i="2"/>
  <c r="P402" i="2"/>
  <c r="Q402" i="2"/>
  <c r="S402" i="2"/>
  <c r="J402" i="2"/>
  <c r="K402" i="2"/>
  <c r="L402" i="2"/>
  <c r="M402" i="2"/>
  <c r="N402" i="2"/>
  <c r="AA391" i="2"/>
  <c r="AB391" i="2"/>
  <c r="AC391" i="2"/>
  <c r="X391" i="2"/>
  <c r="Y391" i="2"/>
  <c r="Z391" i="2"/>
  <c r="V391" i="2"/>
  <c r="W391" i="2"/>
  <c r="S391" i="2"/>
  <c r="R391" i="2"/>
  <c r="M391" i="2"/>
  <c r="N391" i="2"/>
  <c r="P391" i="2"/>
  <c r="J391" i="2"/>
  <c r="L391" i="2"/>
  <c r="T391" i="2"/>
  <c r="Q391" i="2"/>
  <c r="K391" i="2"/>
  <c r="O391" i="2"/>
  <c r="U391" i="2"/>
  <c r="AA380" i="2"/>
  <c r="X380" i="2"/>
  <c r="AC380" i="2"/>
  <c r="AB380" i="2"/>
  <c r="Y380" i="2"/>
  <c r="Z380" i="2"/>
  <c r="W380" i="2"/>
  <c r="V380" i="2"/>
  <c r="U380" i="2"/>
  <c r="R380" i="2"/>
  <c r="T380" i="2"/>
  <c r="N380" i="2"/>
  <c r="O380" i="2"/>
  <c r="P380" i="2"/>
  <c r="Q380" i="2"/>
  <c r="J380" i="2"/>
  <c r="K380" i="2"/>
  <c r="S380" i="2"/>
  <c r="L380" i="2"/>
  <c r="M380" i="2"/>
  <c r="AA369" i="2"/>
  <c r="AB369" i="2"/>
  <c r="X369" i="2"/>
  <c r="Y369" i="2"/>
  <c r="AC369" i="2"/>
  <c r="Z369" i="2"/>
  <c r="W369" i="2"/>
  <c r="V369" i="2"/>
  <c r="T369" i="2"/>
  <c r="S369" i="2"/>
  <c r="R369" i="2"/>
  <c r="U369" i="2"/>
  <c r="K369" i="2"/>
  <c r="N369" i="2"/>
  <c r="L369" i="2"/>
  <c r="Q369" i="2"/>
  <c r="O369" i="2"/>
  <c r="J369" i="2"/>
  <c r="M369" i="2"/>
  <c r="P369" i="2"/>
  <c r="AC358" i="2"/>
  <c r="AA358" i="2"/>
  <c r="X358" i="2"/>
  <c r="Y358" i="2"/>
  <c r="Z358" i="2"/>
  <c r="AB358" i="2"/>
  <c r="W358" i="2"/>
  <c r="V358" i="2"/>
  <c r="N358" i="2"/>
  <c r="O358" i="2"/>
  <c r="M358" i="2"/>
  <c r="R358" i="2"/>
  <c r="P358" i="2"/>
  <c r="Q358" i="2"/>
  <c r="T358" i="2"/>
  <c r="S358" i="2"/>
  <c r="K358" i="2"/>
  <c r="J358" i="2"/>
  <c r="L358" i="2"/>
  <c r="U358" i="2"/>
  <c r="AA347" i="2"/>
  <c r="X347" i="2"/>
  <c r="Y347" i="2"/>
  <c r="Z347" i="2"/>
  <c r="AC347" i="2"/>
  <c r="AB347" i="2"/>
  <c r="W347" i="2"/>
  <c r="R347" i="2"/>
  <c r="T347" i="2"/>
  <c r="U347" i="2"/>
  <c r="V347" i="2"/>
  <c r="O347" i="2"/>
  <c r="L347" i="2"/>
  <c r="S347" i="2"/>
  <c r="N347" i="2"/>
  <c r="P347" i="2"/>
  <c r="M347" i="2"/>
  <c r="Q347" i="2"/>
  <c r="J347" i="2"/>
  <c r="K347" i="2"/>
  <c r="AB336" i="2"/>
  <c r="AC336" i="2"/>
  <c r="AA336" i="2"/>
  <c r="X336" i="2"/>
  <c r="Y336" i="2"/>
  <c r="Z336" i="2"/>
  <c r="W336" i="2"/>
  <c r="V336" i="2"/>
  <c r="S336" i="2"/>
  <c r="U336" i="2"/>
  <c r="R336" i="2"/>
  <c r="N336" i="2"/>
  <c r="O336" i="2"/>
  <c r="P336" i="2"/>
  <c r="Q336" i="2"/>
  <c r="M336" i="2"/>
  <c r="L336" i="2"/>
  <c r="J336" i="2"/>
  <c r="K336" i="2"/>
  <c r="T336" i="2"/>
  <c r="AA325" i="2"/>
  <c r="X325" i="2"/>
  <c r="Y325" i="2"/>
  <c r="Z325" i="2"/>
  <c r="W325" i="2"/>
  <c r="AC325" i="2"/>
  <c r="AB325" i="2"/>
  <c r="V325" i="2"/>
  <c r="T325" i="2"/>
  <c r="U325" i="2"/>
  <c r="Q325" i="2"/>
  <c r="M325" i="2"/>
  <c r="S325" i="2"/>
  <c r="R325" i="2"/>
  <c r="P325" i="2"/>
  <c r="O325" i="2"/>
  <c r="J325" i="2"/>
  <c r="N325" i="2"/>
  <c r="K325" i="2"/>
  <c r="L325" i="2"/>
  <c r="AB314" i="2"/>
  <c r="AA314" i="2"/>
  <c r="AC314" i="2"/>
  <c r="X314" i="2"/>
  <c r="Y314" i="2"/>
  <c r="Z314" i="2"/>
  <c r="W314" i="2"/>
  <c r="V314" i="2"/>
  <c r="S314" i="2"/>
  <c r="R314" i="2"/>
  <c r="N314" i="2"/>
  <c r="T314" i="2"/>
  <c r="O314" i="2"/>
  <c r="P314" i="2"/>
  <c r="Q314" i="2"/>
  <c r="M314" i="2"/>
  <c r="J314" i="2"/>
  <c r="K314" i="2"/>
  <c r="L314" i="2"/>
  <c r="U314" i="2"/>
  <c r="AA303" i="2"/>
  <c r="X303" i="2"/>
  <c r="AC303" i="2"/>
  <c r="AB303" i="2"/>
  <c r="Y303" i="2"/>
  <c r="Z303" i="2"/>
  <c r="W303" i="2"/>
  <c r="T303" i="2"/>
  <c r="U303" i="2"/>
  <c r="P303" i="2"/>
  <c r="R303" i="2"/>
  <c r="Q303" i="2"/>
  <c r="M303" i="2"/>
  <c r="J303" i="2"/>
  <c r="O303" i="2"/>
  <c r="V303" i="2"/>
  <c r="K303" i="2"/>
  <c r="L303" i="2"/>
  <c r="N303" i="2"/>
  <c r="S303" i="2"/>
  <c r="AB497" i="2"/>
  <c r="AC497" i="2"/>
  <c r="Z497" i="2"/>
  <c r="X497" i="2"/>
  <c r="W497" i="2"/>
  <c r="T497" i="2"/>
  <c r="V497" i="2"/>
  <c r="U497" i="2"/>
  <c r="AA497" i="2"/>
  <c r="N497" i="2"/>
  <c r="O497" i="2"/>
  <c r="S497" i="2"/>
  <c r="P497" i="2"/>
  <c r="Q497" i="2"/>
  <c r="R497" i="2"/>
  <c r="K497" i="2"/>
  <c r="L497" i="2"/>
  <c r="Y497" i="2"/>
  <c r="M497" i="2"/>
  <c r="J497" i="2"/>
  <c r="AB486" i="2"/>
  <c r="AC486" i="2"/>
  <c r="AA486" i="2"/>
  <c r="Z486" i="2"/>
  <c r="Y486" i="2"/>
  <c r="X486" i="2"/>
  <c r="W486" i="2"/>
  <c r="T486" i="2"/>
  <c r="U486" i="2"/>
  <c r="V486" i="2"/>
  <c r="N486" i="2"/>
  <c r="O486" i="2"/>
  <c r="P486" i="2"/>
  <c r="R486" i="2"/>
  <c r="Q486" i="2"/>
  <c r="K486" i="2"/>
  <c r="L486" i="2"/>
  <c r="S486" i="2"/>
  <c r="M486" i="2"/>
  <c r="J486" i="2"/>
  <c r="AB475" i="2"/>
  <c r="AC475" i="2"/>
  <c r="AA475" i="2"/>
  <c r="X475" i="2"/>
  <c r="Z475" i="2"/>
  <c r="Y475" i="2"/>
  <c r="V475" i="2"/>
  <c r="W475" i="2"/>
  <c r="T475" i="2"/>
  <c r="U475" i="2"/>
  <c r="N475" i="2"/>
  <c r="S475" i="2"/>
  <c r="O475" i="2"/>
  <c r="P475" i="2"/>
  <c r="Q475" i="2"/>
  <c r="K475" i="2"/>
  <c r="L475" i="2"/>
  <c r="M475" i="2"/>
  <c r="R475" i="2"/>
  <c r="J475" i="2"/>
  <c r="AB464" i="2"/>
  <c r="AC464" i="2"/>
  <c r="AA464" i="2"/>
  <c r="W464" i="2"/>
  <c r="X464" i="2"/>
  <c r="Y464" i="2"/>
  <c r="T464" i="2"/>
  <c r="V464" i="2"/>
  <c r="U464" i="2"/>
  <c r="Z464" i="2"/>
  <c r="N464" i="2"/>
  <c r="O464" i="2"/>
  <c r="P464" i="2"/>
  <c r="Q464" i="2"/>
  <c r="R464" i="2"/>
  <c r="K464" i="2"/>
  <c r="L464" i="2"/>
  <c r="M464" i="2"/>
  <c r="S464" i="2"/>
  <c r="J464" i="2"/>
  <c r="AB453" i="2"/>
  <c r="AC453" i="2"/>
  <c r="Z453" i="2"/>
  <c r="X453" i="2"/>
  <c r="Y453" i="2"/>
  <c r="V453" i="2"/>
  <c r="AA453" i="2"/>
  <c r="T453" i="2"/>
  <c r="U453" i="2"/>
  <c r="S453" i="2"/>
  <c r="N453" i="2"/>
  <c r="O453" i="2"/>
  <c r="W453" i="2"/>
  <c r="R453" i="2"/>
  <c r="P453" i="2"/>
  <c r="Q453" i="2"/>
  <c r="K453" i="2"/>
  <c r="L453" i="2"/>
  <c r="J453" i="2"/>
  <c r="M453" i="2"/>
  <c r="AB442" i="2"/>
  <c r="AC442" i="2"/>
  <c r="X442" i="2"/>
  <c r="Y442" i="2"/>
  <c r="V442" i="2"/>
  <c r="W442" i="2"/>
  <c r="Z442" i="2"/>
  <c r="T442" i="2"/>
  <c r="U442" i="2"/>
  <c r="N442" i="2"/>
  <c r="O442" i="2"/>
  <c r="P442" i="2"/>
  <c r="Q442" i="2"/>
  <c r="K442" i="2"/>
  <c r="L442" i="2"/>
  <c r="S442" i="2"/>
  <c r="M442" i="2"/>
  <c r="AA442" i="2"/>
  <c r="J442" i="2"/>
  <c r="R442" i="2"/>
  <c r="AB431" i="2"/>
  <c r="AC431" i="2"/>
  <c r="AA431" i="2"/>
  <c r="Z431" i="2"/>
  <c r="X431" i="2"/>
  <c r="T431" i="2"/>
  <c r="W431" i="2"/>
  <c r="V431" i="2"/>
  <c r="U431" i="2"/>
  <c r="Y431" i="2"/>
  <c r="N431" i="2"/>
  <c r="O431" i="2"/>
  <c r="P431" i="2"/>
  <c r="Q431" i="2"/>
  <c r="R431" i="2"/>
  <c r="K431" i="2"/>
  <c r="M431" i="2"/>
  <c r="L431" i="2"/>
  <c r="J431" i="2"/>
  <c r="S431" i="2"/>
  <c r="AB420" i="2"/>
  <c r="AC420" i="2"/>
  <c r="X420" i="2"/>
  <c r="Y420" i="2"/>
  <c r="W420" i="2"/>
  <c r="V420" i="2"/>
  <c r="T420" i="2"/>
  <c r="Z420" i="2"/>
  <c r="U420" i="2"/>
  <c r="N420" i="2"/>
  <c r="R420" i="2"/>
  <c r="O420" i="2"/>
  <c r="P420" i="2"/>
  <c r="Q420" i="2"/>
  <c r="S420" i="2"/>
  <c r="K420" i="2"/>
  <c r="L420" i="2"/>
  <c r="AA420" i="2"/>
  <c r="J420" i="2"/>
  <c r="M420" i="2"/>
  <c r="AB409" i="2"/>
  <c r="AC409" i="2"/>
  <c r="AA409" i="2"/>
  <c r="Y409" i="2"/>
  <c r="Z409" i="2"/>
  <c r="T409" i="2"/>
  <c r="U409" i="2"/>
  <c r="N409" i="2"/>
  <c r="O409" i="2"/>
  <c r="P409" i="2"/>
  <c r="Q409" i="2"/>
  <c r="K409" i="2"/>
  <c r="L409" i="2"/>
  <c r="X409" i="2"/>
  <c r="S409" i="2"/>
  <c r="W409" i="2"/>
  <c r="V409" i="2"/>
  <c r="M409" i="2"/>
  <c r="J409" i="2"/>
  <c r="R409" i="2"/>
  <c r="AB398" i="2"/>
  <c r="AC398" i="2"/>
  <c r="Z398" i="2"/>
  <c r="AA398" i="2"/>
  <c r="X398" i="2"/>
  <c r="W398" i="2"/>
  <c r="T398" i="2"/>
  <c r="V398" i="2"/>
  <c r="U398" i="2"/>
  <c r="N398" i="2"/>
  <c r="O398" i="2"/>
  <c r="P398" i="2"/>
  <c r="S398" i="2"/>
  <c r="Q398" i="2"/>
  <c r="R398" i="2"/>
  <c r="M398" i="2"/>
  <c r="K398" i="2"/>
  <c r="L398" i="2"/>
  <c r="Y398" i="2"/>
  <c r="J398" i="2"/>
  <c r="AB387" i="2"/>
  <c r="AC387" i="2"/>
  <c r="AA387" i="2"/>
  <c r="X387" i="2"/>
  <c r="Y387" i="2"/>
  <c r="V387" i="2"/>
  <c r="T387" i="2"/>
  <c r="U387" i="2"/>
  <c r="W387" i="2"/>
  <c r="Z387" i="2"/>
  <c r="R387" i="2"/>
  <c r="N387" i="2"/>
  <c r="O387" i="2"/>
  <c r="P387" i="2"/>
  <c r="Q387" i="2"/>
  <c r="K387" i="2"/>
  <c r="L387" i="2"/>
  <c r="M387" i="2"/>
  <c r="J387" i="2"/>
  <c r="S387" i="2"/>
  <c r="AB376" i="2"/>
  <c r="AC376" i="2"/>
  <c r="Z376" i="2"/>
  <c r="V376" i="2"/>
  <c r="W376" i="2"/>
  <c r="T376" i="2"/>
  <c r="AA376" i="2"/>
  <c r="U376" i="2"/>
  <c r="Y376" i="2"/>
  <c r="X376" i="2"/>
  <c r="N376" i="2"/>
  <c r="O376" i="2"/>
  <c r="S376" i="2"/>
  <c r="P376" i="2"/>
  <c r="Q376" i="2"/>
  <c r="K376" i="2"/>
  <c r="L376" i="2"/>
  <c r="M376" i="2"/>
  <c r="R376" i="2"/>
  <c r="J376" i="2"/>
  <c r="AB365" i="2"/>
  <c r="AC365" i="2"/>
  <c r="AA365" i="2"/>
  <c r="X365" i="2"/>
  <c r="Z365" i="2"/>
  <c r="V365" i="2"/>
  <c r="T365" i="2"/>
  <c r="U365" i="2"/>
  <c r="Y365" i="2"/>
  <c r="N365" i="2"/>
  <c r="O365" i="2"/>
  <c r="P365" i="2"/>
  <c r="W365" i="2"/>
  <c r="R365" i="2"/>
  <c r="Q365" i="2"/>
  <c r="K365" i="2"/>
  <c r="L365" i="2"/>
  <c r="S365" i="2"/>
  <c r="J365" i="2"/>
  <c r="M365" i="2"/>
  <c r="AB354" i="2"/>
  <c r="AC354" i="2"/>
  <c r="X354" i="2"/>
  <c r="Z354" i="2"/>
  <c r="Y354" i="2"/>
  <c r="AA354" i="2"/>
  <c r="V354" i="2"/>
  <c r="W354" i="2"/>
  <c r="T354" i="2"/>
  <c r="U354" i="2"/>
  <c r="N354" i="2"/>
  <c r="O354" i="2"/>
  <c r="P354" i="2"/>
  <c r="S354" i="2"/>
  <c r="Q354" i="2"/>
  <c r="K354" i="2"/>
  <c r="L354" i="2"/>
  <c r="M354" i="2"/>
  <c r="J354" i="2"/>
  <c r="R354" i="2"/>
  <c r="AB343" i="2"/>
  <c r="AC343" i="2"/>
  <c r="AA343" i="2"/>
  <c r="W343" i="2"/>
  <c r="V343" i="2"/>
  <c r="Z343" i="2"/>
  <c r="T343" i="2"/>
  <c r="U343" i="2"/>
  <c r="N343" i="2"/>
  <c r="X343" i="2"/>
  <c r="O343" i="2"/>
  <c r="P343" i="2"/>
  <c r="Q343" i="2"/>
  <c r="K343" i="2"/>
  <c r="L343" i="2"/>
  <c r="M343" i="2"/>
  <c r="J343" i="2"/>
  <c r="Y343" i="2"/>
  <c r="S343" i="2"/>
  <c r="R343" i="2"/>
  <c r="AB332" i="2"/>
  <c r="AC332" i="2"/>
  <c r="AA332" i="2"/>
  <c r="Z332" i="2"/>
  <c r="X332" i="2"/>
  <c r="V332" i="2"/>
  <c r="T332" i="2"/>
  <c r="U332" i="2"/>
  <c r="W332" i="2"/>
  <c r="N332" i="2"/>
  <c r="Y332" i="2"/>
  <c r="O332" i="2"/>
  <c r="R332" i="2"/>
  <c r="P332" i="2"/>
  <c r="Q332" i="2"/>
  <c r="S332" i="2"/>
  <c r="K332" i="2"/>
  <c r="L332" i="2"/>
  <c r="J332" i="2"/>
  <c r="M332" i="2"/>
  <c r="AB321" i="2"/>
  <c r="AC321" i="2"/>
  <c r="X321" i="2"/>
  <c r="AA321" i="2"/>
  <c r="Y321" i="2"/>
  <c r="W321" i="2"/>
  <c r="V321" i="2"/>
  <c r="T321" i="2"/>
  <c r="Z321" i="2"/>
  <c r="U321" i="2"/>
  <c r="N321" i="2"/>
  <c r="O321" i="2"/>
  <c r="P321" i="2"/>
  <c r="Q321" i="2"/>
  <c r="K321" i="2"/>
  <c r="L321" i="2"/>
  <c r="M321" i="2"/>
  <c r="R321" i="2"/>
  <c r="S321" i="2"/>
  <c r="J321" i="2"/>
  <c r="AB310" i="2"/>
  <c r="AC310" i="2"/>
  <c r="AA310" i="2"/>
  <c r="Z310" i="2"/>
  <c r="V310" i="2"/>
  <c r="T310" i="2"/>
  <c r="Y310" i="2"/>
  <c r="X310" i="2"/>
  <c r="U310" i="2"/>
  <c r="N310" i="2"/>
  <c r="O310" i="2"/>
  <c r="P310" i="2"/>
  <c r="Q310" i="2"/>
  <c r="W310" i="2"/>
  <c r="K310" i="2"/>
  <c r="M310" i="2"/>
  <c r="L310" i="2"/>
  <c r="J310" i="2"/>
  <c r="R310" i="2"/>
  <c r="S310" i="2"/>
  <c r="AB299" i="2"/>
  <c r="AC299" i="2"/>
  <c r="X299" i="2"/>
  <c r="Y299" i="2"/>
  <c r="Z299" i="2"/>
  <c r="W299" i="2"/>
  <c r="V299" i="2"/>
  <c r="T299" i="2"/>
  <c r="U299" i="2"/>
  <c r="S299" i="2"/>
  <c r="N299" i="2"/>
  <c r="R299" i="2"/>
  <c r="O299" i="2"/>
  <c r="P299" i="2"/>
  <c r="Q299" i="2"/>
  <c r="AA299" i="2"/>
  <c r="K299" i="2"/>
  <c r="L299" i="2"/>
  <c r="J299" i="2"/>
  <c r="M299" i="2"/>
  <c r="AB288" i="2"/>
  <c r="AC288" i="2"/>
  <c r="AA288" i="2"/>
  <c r="Y288" i="2"/>
  <c r="Z288" i="2"/>
  <c r="V288" i="2"/>
  <c r="T288" i="2"/>
  <c r="U288" i="2"/>
  <c r="X288" i="2"/>
  <c r="W288" i="2"/>
  <c r="N288" i="2"/>
  <c r="O288" i="2"/>
  <c r="P288" i="2"/>
  <c r="Q288" i="2"/>
  <c r="K288" i="2"/>
  <c r="L288" i="2"/>
  <c r="S288" i="2"/>
  <c r="M288" i="2"/>
  <c r="J288" i="2"/>
  <c r="R288" i="2"/>
  <c r="AB277" i="2"/>
  <c r="AC277" i="2"/>
  <c r="Z277" i="2"/>
  <c r="AA277" i="2"/>
  <c r="W277" i="2"/>
  <c r="V277" i="2"/>
  <c r="T277" i="2"/>
  <c r="U277" i="2"/>
  <c r="N277" i="2"/>
  <c r="S277" i="2"/>
  <c r="O277" i="2"/>
  <c r="P277" i="2"/>
  <c r="Y277" i="2"/>
  <c r="Q277" i="2"/>
  <c r="R277" i="2"/>
  <c r="M277" i="2"/>
  <c r="K277" i="2"/>
  <c r="L277" i="2"/>
  <c r="X277" i="2"/>
  <c r="J277" i="2"/>
  <c r="AB266" i="2"/>
  <c r="AC266" i="2"/>
  <c r="AA266" i="2"/>
  <c r="X266" i="2"/>
  <c r="Y266" i="2"/>
  <c r="V266" i="2"/>
  <c r="T266" i="2"/>
  <c r="U266" i="2"/>
  <c r="R266" i="2"/>
  <c r="N266" i="2"/>
  <c r="O266" i="2"/>
  <c r="P266" i="2"/>
  <c r="Q266" i="2"/>
  <c r="W266" i="2"/>
  <c r="K266" i="2"/>
  <c r="L266" i="2"/>
  <c r="Z266" i="2"/>
  <c r="S266" i="2"/>
  <c r="M266" i="2"/>
  <c r="J266" i="2"/>
  <c r="AB255" i="2"/>
  <c r="AC255" i="2"/>
  <c r="AA255" i="2"/>
  <c r="Z255" i="2"/>
  <c r="V255" i="2"/>
  <c r="W255" i="2"/>
  <c r="T255" i="2"/>
  <c r="U255" i="2"/>
  <c r="N255" i="2"/>
  <c r="O255" i="2"/>
  <c r="S255" i="2"/>
  <c r="P255" i="2"/>
  <c r="Q255" i="2"/>
  <c r="K255" i="2"/>
  <c r="L255" i="2"/>
  <c r="M255" i="2"/>
  <c r="R255" i="2"/>
  <c r="X255" i="2"/>
  <c r="J255" i="2"/>
  <c r="Y255" i="2"/>
  <c r="AB244" i="2"/>
  <c r="AC244" i="2"/>
  <c r="AA244" i="2"/>
  <c r="V244" i="2"/>
  <c r="Z244" i="2"/>
  <c r="Y244" i="2"/>
  <c r="X244" i="2"/>
  <c r="T244" i="2"/>
  <c r="U244" i="2"/>
  <c r="W244" i="2"/>
  <c r="N244" i="2"/>
  <c r="O244" i="2"/>
  <c r="P244" i="2"/>
  <c r="R244" i="2"/>
  <c r="Q244" i="2"/>
  <c r="K244" i="2"/>
  <c r="L244" i="2"/>
  <c r="M244" i="2"/>
  <c r="J244" i="2"/>
  <c r="S244" i="2"/>
  <c r="AB233" i="2"/>
  <c r="AC233" i="2"/>
  <c r="X233" i="2"/>
  <c r="Y233" i="2"/>
  <c r="Z233" i="2"/>
  <c r="W233" i="2"/>
  <c r="T233" i="2"/>
  <c r="AA233" i="2"/>
  <c r="U233" i="2"/>
  <c r="V233" i="2"/>
  <c r="N233" i="2"/>
  <c r="O233" i="2"/>
  <c r="P233" i="2"/>
  <c r="S233" i="2"/>
  <c r="Q233" i="2"/>
  <c r="K233" i="2"/>
  <c r="L233" i="2"/>
  <c r="R233" i="2"/>
  <c r="M233" i="2"/>
  <c r="J233" i="2"/>
  <c r="AB222" i="2"/>
  <c r="AC222" i="2"/>
  <c r="AA222" i="2"/>
  <c r="W222" i="2"/>
  <c r="Z222" i="2"/>
  <c r="T222" i="2"/>
  <c r="U222" i="2"/>
  <c r="Y222" i="2"/>
  <c r="X222" i="2"/>
  <c r="V222" i="2"/>
  <c r="N222" i="2"/>
  <c r="O222" i="2"/>
  <c r="P222" i="2"/>
  <c r="Q222" i="2"/>
  <c r="K222" i="2"/>
  <c r="L222" i="2"/>
  <c r="S222" i="2"/>
  <c r="M222" i="2"/>
  <c r="J222" i="2"/>
  <c r="R222" i="2"/>
  <c r="AB211" i="2"/>
  <c r="AC211" i="2"/>
  <c r="AA211" i="2"/>
  <c r="X211" i="2"/>
  <c r="W211" i="2"/>
  <c r="T211" i="2"/>
  <c r="U211" i="2"/>
  <c r="V211" i="2"/>
  <c r="Z211" i="2"/>
  <c r="Y211" i="2"/>
  <c r="N211" i="2"/>
  <c r="O211" i="2"/>
  <c r="R211" i="2"/>
  <c r="P211" i="2"/>
  <c r="Q211" i="2"/>
  <c r="S211" i="2"/>
  <c r="K211" i="2"/>
  <c r="L211" i="2"/>
  <c r="J211" i="2"/>
  <c r="M211" i="2"/>
  <c r="AB200" i="2"/>
  <c r="AC200" i="2"/>
  <c r="X200" i="2"/>
  <c r="Y200" i="2"/>
  <c r="Z200" i="2"/>
  <c r="AA200" i="2"/>
  <c r="W200" i="2"/>
  <c r="T200" i="2"/>
  <c r="U200" i="2"/>
  <c r="V200" i="2"/>
  <c r="N200" i="2"/>
  <c r="O200" i="2"/>
  <c r="P200" i="2"/>
  <c r="Q200" i="2"/>
  <c r="K200" i="2"/>
  <c r="L200" i="2"/>
  <c r="R200" i="2"/>
  <c r="M200" i="2"/>
  <c r="S200" i="2"/>
  <c r="J200" i="2"/>
  <c r="AB189" i="2"/>
  <c r="AC189" i="2"/>
  <c r="AA189" i="2"/>
  <c r="Z189" i="2"/>
  <c r="T189" i="2"/>
  <c r="U189" i="2"/>
  <c r="V189" i="2"/>
  <c r="N189" i="2"/>
  <c r="X189" i="2"/>
  <c r="O189" i="2"/>
  <c r="P189" i="2"/>
  <c r="Q189" i="2"/>
  <c r="K189" i="2"/>
  <c r="M189" i="2"/>
  <c r="L189" i="2"/>
  <c r="Y189" i="2"/>
  <c r="J189" i="2"/>
  <c r="W189" i="2"/>
  <c r="S189" i="2"/>
  <c r="R189" i="2"/>
  <c r="AB178" i="2"/>
  <c r="AC178" i="2"/>
  <c r="AA178" i="2"/>
  <c r="Y178" i="2"/>
  <c r="W178" i="2"/>
  <c r="X178" i="2"/>
  <c r="T178" i="2"/>
  <c r="U178" i="2"/>
  <c r="V178" i="2"/>
  <c r="S178" i="2"/>
  <c r="N178" i="2"/>
  <c r="O178" i="2"/>
  <c r="P178" i="2"/>
  <c r="Q178" i="2"/>
  <c r="R178" i="2"/>
  <c r="K178" i="2"/>
  <c r="L178" i="2"/>
  <c r="Z178" i="2"/>
  <c r="J178" i="2"/>
  <c r="M178" i="2"/>
  <c r="AB167" i="2"/>
  <c r="AC167" i="2"/>
  <c r="AA167" i="2"/>
  <c r="Y167" i="2"/>
  <c r="Z167" i="2"/>
  <c r="T167" i="2"/>
  <c r="W167" i="2"/>
  <c r="U167" i="2"/>
  <c r="V167" i="2"/>
  <c r="X167" i="2"/>
  <c r="N167" i="2"/>
  <c r="O167" i="2"/>
  <c r="P167" i="2"/>
  <c r="Q167" i="2"/>
  <c r="R167" i="2"/>
  <c r="K167" i="2"/>
  <c r="L167" i="2"/>
  <c r="M167" i="2"/>
  <c r="J167" i="2"/>
  <c r="S167" i="2"/>
  <c r="AB156" i="2"/>
  <c r="AC156" i="2"/>
  <c r="W156" i="2"/>
  <c r="Z156" i="2"/>
  <c r="X156" i="2"/>
  <c r="T156" i="2"/>
  <c r="U156" i="2"/>
  <c r="Y156" i="2"/>
  <c r="V156" i="2"/>
  <c r="N156" i="2"/>
  <c r="S156" i="2"/>
  <c r="O156" i="2"/>
  <c r="P156" i="2"/>
  <c r="Q156" i="2"/>
  <c r="AA156" i="2"/>
  <c r="R156" i="2"/>
  <c r="M156" i="2"/>
  <c r="K156" i="2"/>
  <c r="L156" i="2"/>
  <c r="J156" i="2"/>
  <c r="AB145" i="2"/>
  <c r="AC145" i="2"/>
  <c r="AA145" i="2"/>
  <c r="Y145" i="2"/>
  <c r="Z145" i="2"/>
  <c r="T145" i="2"/>
  <c r="U145" i="2"/>
  <c r="V145" i="2"/>
  <c r="N145" i="2"/>
  <c r="O145" i="2"/>
  <c r="P145" i="2"/>
  <c r="Q145" i="2"/>
  <c r="R145" i="2"/>
  <c r="K145" i="2"/>
  <c r="L145" i="2"/>
  <c r="X145" i="2"/>
  <c r="S145" i="2"/>
  <c r="J145" i="2"/>
  <c r="W145" i="2"/>
  <c r="M145" i="2"/>
  <c r="AB134" i="2"/>
  <c r="AC134" i="2"/>
  <c r="Z134" i="2"/>
  <c r="AA134" i="2"/>
  <c r="Y134" i="2"/>
  <c r="W134" i="2"/>
  <c r="X134" i="2"/>
  <c r="T134" i="2"/>
  <c r="U134" i="2"/>
  <c r="V134" i="2"/>
  <c r="N134" i="2"/>
  <c r="O134" i="2"/>
  <c r="S134" i="2"/>
  <c r="P134" i="2"/>
  <c r="Q134" i="2"/>
  <c r="R134" i="2"/>
  <c r="K134" i="2"/>
  <c r="L134" i="2"/>
  <c r="M134" i="2"/>
  <c r="J134" i="2"/>
  <c r="AB123" i="2"/>
  <c r="AC123" i="2"/>
  <c r="AA123" i="2"/>
  <c r="X123" i="2"/>
  <c r="Z123" i="2"/>
  <c r="T123" i="2"/>
  <c r="U123" i="2"/>
  <c r="W123" i="2"/>
  <c r="V123" i="2"/>
  <c r="N123" i="2"/>
  <c r="O123" i="2"/>
  <c r="P123" i="2"/>
  <c r="Y123" i="2"/>
  <c r="Q123" i="2"/>
  <c r="R123" i="2"/>
  <c r="K123" i="2"/>
  <c r="L123" i="2"/>
  <c r="S123" i="2"/>
  <c r="M123" i="2"/>
  <c r="J123" i="2"/>
  <c r="AB112" i="2"/>
  <c r="AC112" i="2"/>
  <c r="Y112" i="2"/>
  <c r="Z112" i="2"/>
  <c r="W112" i="2"/>
  <c r="T112" i="2"/>
  <c r="U112" i="2"/>
  <c r="V112" i="2"/>
  <c r="X112" i="2"/>
  <c r="N112" i="2"/>
  <c r="O112" i="2"/>
  <c r="P112" i="2"/>
  <c r="S112" i="2"/>
  <c r="Q112" i="2"/>
  <c r="R112" i="2"/>
  <c r="K112" i="2"/>
  <c r="L112" i="2"/>
  <c r="AA112" i="2"/>
  <c r="J112" i="2"/>
  <c r="M112" i="2"/>
  <c r="AB101" i="2"/>
  <c r="AC101" i="2"/>
  <c r="AA101" i="2"/>
  <c r="W101" i="2"/>
  <c r="X101" i="2"/>
  <c r="Z101" i="2"/>
  <c r="Y101" i="2"/>
  <c r="T101" i="2"/>
  <c r="U101" i="2"/>
  <c r="V101" i="2"/>
  <c r="N101" i="2"/>
  <c r="O101" i="2"/>
  <c r="P101" i="2"/>
  <c r="Q101" i="2"/>
  <c r="R101" i="2"/>
  <c r="K101" i="2"/>
  <c r="L101" i="2"/>
  <c r="M101" i="2"/>
  <c r="S101" i="2"/>
  <c r="J101" i="2"/>
  <c r="AB90" i="2"/>
  <c r="AC90" i="2"/>
  <c r="AA90" i="2"/>
  <c r="Z90" i="2"/>
  <c r="T90" i="2"/>
  <c r="Y90" i="2"/>
  <c r="U90" i="2"/>
  <c r="V90" i="2"/>
  <c r="W90" i="2"/>
  <c r="N90" i="2"/>
  <c r="O90" i="2"/>
  <c r="X90" i="2"/>
  <c r="P90" i="2"/>
  <c r="Q90" i="2"/>
  <c r="S90" i="2"/>
  <c r="R90" i="2"/>
  <c r="K90" i="2"/>
  <c r="L90" i="2"/>
  <c r="M90" i="2"/>
  <c r="J90" i="2"/>
  <c r="AB79" i="2"/>
  <c r="AC79" i="2"/>
  <c r="Y79" i="2"/>
  <c r="Z79" i="2"/>
  <c r="AA79" i="2"/>
  <c r="W79" i="2"/>
  <c r="X79" i="2"/>
  <c r="T79" i="2"/>
  <c r="U79" i="2"/>
  <c r="V79" i="2"/>
  <c r="N79" i="2"/>
  <c r="O79" i="2"/>
  <c r="P79" i="2"/>
  <c r="Q79" i="2"/>
  <c r="R79" i="2"/>
  <c r="K79" i="2"/>
  <c r="S79" i="2"/>
  <c r="L79" i="2"/>
  <c r="M79" i="2"/>
  <c r="J79" i="2"/>
  <c r="AB68" i="2"/>
  <c r="AC68" i="2"/>
  <c r="AA68" i="2"/>
  <c r="Z68" i="2"/>
  <c r="Y68" i="2"/>
  <c r="T68" i="2"/>
  <c r="U68" i="2"/>
  <c r="V68" i="2"/>
  <c r="W68" i="2"/>
  <c r="X68" i="2"/>
  <c r="N68" i="2"/>
  <c r="O68" i="2"/>
  <c r="P68" i="2"/>
  <c r="Q68" i="2"/>
  <c r="R68" i="2"/>
  <c r="K68" i="2"/>
  <c r="L68" i="2"/>
  <c r="M68" i="2"/>
  <c r="S68" i="2"/>
  <c r="J68" i="2"/>
  <c r="AB57" i="2"/>
  <c r="AC57" i="2"/>
  <c r="AA57" i="2"/>
  <c r="Y57" i="2"/>
  <c r="X57" i="2"/>
  <c r="Z57" i="2"/>
  <c r="W57" i="2"/>
  <c r="T57" i="2"/>
  <c r="U57" i="2"/>
  <c r="V57" i="2"/>
  <c r="N57" i="2"/>
  <c r="O57" i="2"/>
  <c r="S57" i="2"/>
  <c r="P57" i="2"/>
  <c r="Q57" i="2"/>
  <c r="R57" i="2"/>
  <c r="K57" i="2"/>
  <c r="L57" i="2"/>
  <c r="M57" i="2"/>
  <c r="J57" i="2"/>
  <c r="AC46" i="2"/>
  <c r="AB46" i="2"/>
  <c r="Y46" i="2"/>
  <c r="Z46" i="2"/>
  <c r="W46" i="2"/>
  <c r="X46" i="2"/>
  <c r="T46" i="2"/>
  <c r="U46" i="2"/>
  <c r="V46" i="2"/>
  <c r="N46" i="2"/>
  <c r="O46" i="2"/>
  <c r="P46" i="2"/>
  <c r="Q46" i="2"/>
  <c r="R46" i="2"/>
  <c r="K46" i="2"/>
  <c r="S46" i="2"/>
  <c r="L46" i="2"/>
  <c r="M46" i="2"/>
  <c r="AA46" i="2"/>
  <c r="J46" i="2"/>
  <c r="AC35" i="2"/>
  <c r="AA35" i="2"/>
  <c r="Z35" i="2"/>
  <c r="Y35" i="2"/>
  <c r="X35" i="2"/>
  <c r="T35" i="2"/>
  <c r="U35" i="2"/>
  <c r="AB35" i="2"/>
  <c r="V35" i="2"/>
  <c r="W35" i="2"/>
  <c r="N35" i="2"/>
  <c r="O35" i="2"/>
  <c r="P35" i="2"/>
  <c r="Q35" i="2"/>
  <c r="R35" i="2"/>
  <c r="K35" i="2"/>
  <c r="L35" i="2"/>
  <c r="M35" i="2"/>
  <c r="S35" i="2"/>
  <c r="J35" i="2"/>
  <c r="AC27" i="2"/>
  <c r="AB27" i="2"/>
  <c r="Y27" i="2"/>
  <c r="Z27" i="2"/>
  <c r="W27" i="2"/>
  <c r="AA27" i="2"/>
  <c r="X27" i="2"/>
  <c r="Q27" i="2"/>
  <c r="R27" i="2"/>
  <c r="U27" i="2"/>
  <c r="V27" i="2"/>
  <c r="N27" i="2"/>
  <c r="M27" i="2"/>
  <c r="K27" i="2"/>
  <c r="L27" i="2"/>
  <c r="O27" i="2"/>
  <c r="S27" i="2"/>
  <c r="J27" i="2"/>
  <c r="P27" i="2"/>
  <c r="T27" i="2"/>
  <c r="AB273" i="2"/>
  <c r="AC273" i="2"/>
  <c r="AA273" i="2"/>
  <c r="Z273" i="2"/>
  <c r="Y273" i="2"/>
  <c r="X273" i="2"/>
  <c r="V273" i="2"/>
  <c r="S273" i="2"/>
  <c r="T273" i="2"/>
  <c r="U273" i="2"/>
  <c r="W273" i="2"/>
  <c r="M273" i="2"/>
  <c r="N273" i="2"/>
  <c r="R273" i="2"/>
  <c r="O273" i="2"/>
  <c r="J273" i="2"/>
  <c r="P273" i="2"/>
  <c r="K273" i="2"/>
  <c r="Q273" i="2"/>
  <c r="L273" i="2"/>
  <c r="Z262" i="2"/>
  <c r="AC262" i="2"/>
  <c r="AB262" i="2"/>
  <c r="W262" i="2"/>
  <c r="AA262" i="2"/>
  <c r="Y262" i="2"/>
  <c r="X262" i="2"/>
  <c r="S262" i="2"/>
  <c r="T262" i="2"/>
  <c r="U262" i="2"/>
  <c r="R262" i="2"/>
  <c r="M262" i="2"/>
  <c r="N262" i="2"/>
  <c r="V262" i="2"/>
  <c r="Q262" i="2"/>
  <c r="J262" i="2"/>
  <c r="K262" i="2"/>
  <c r="L262" i="2"/>
  <c r="P262" i="2"/>
  <c r="O262" i="2"/>
  <c r="AB251" i="2"/>
  <c r="AC251" i="2"/>
  <c r="Z251" i="2"/>
  <c r="AA251" i="2"/>
  <c r="X251" i="2"/>
  <c r="Y251" i="2"/>
  <c r="W251" i="2"/>
  <c r="V251" i="2"/>
  <c r="S251" i="2"/>
  <c r="T251" i="2"/>
  <c r="U251" i="2"/>
  <c r="M251" i="2"/>
  <c r="N251" i="2"/>
  <c r="J251" i="2"/>
  <c r="O251" i="2"/>
  <c r="K251" i="2"/>
  <c r="P251" i="2"/>
  <c r="L251" i="2"/>
  <c r="R251" i="2"/>
  <c r="Q251" i="2"/>
  <c r="Z240" i="2"/>
  <c r="Y240" i="2"/>
  <c r="X240" i="2"/>
  <c r="W240" i="2"/>
  <c r="AA240" i="2"/>
  <c r="S240" i="2"/>
  <c r="T240" i="2"/>
  <c r="AB240" i="2"/>
  <c r="U240" i="2"/>
  <c r="V240" i="2"/>
  <c r="AC240" i="2"/>
  <c r="M240" i="2"/>
  <c r="N240" i="2"/>
  <c r="R240" i="2"/>
  <c r="P240" i="2"/>
  <c r="Q240" i="2"/>
  <c r="J240" i="2"/>
  <c r="K240" i="2"/>
  <c r="L240" i="2"/>
  <c r="O240" i="2"/>
  <c r="AB229" i="2"/>
  <c r="AC229" i="2"/>
  <c r="Z229" i="2"/>
  <c r="AA229" i="2"/>
  <c r="Y229" i="2"/>
  <c r="X229" i="2"/>
  <c r="S229" i="2"/>
  <c r="T229" i="2"/>
  <c r="U229" i="2"/>
  <c r="R229" i="2"/>
  <c r="M229" i="2"/>
  <c r="V229" i="2"/>
  <c r="N229" i="2"/>
  <c r="J229" i="2"/>
  <c r="K229" i="2"/>
  <c r="W229" i="2"/>
  <c r="O229" i="2"/>
  <c r="L229" i="2"/>
  <c r="Q229" i="2"/>
  <c r="P229" i="2"/>
  <c r="Z218" i="2"/>
  <c r="AA218" i="2"/>
  <c r="X218" i="2"/>
  <c r="Y218" i="2"/>
  <c r="AC218" i="2"/>
  <c r="W218" i="2"/>
  <c r="S218" i="2"/>
  <c r="T218" i="2"/>
  <c r="U218" i="2"/>
  <c r="AB218" i="2"/>
  <c r="M218" i="2"/>
  <c r="N218" i="2"/>
  <c r="O218" i="2"/>
  <c r="P218" i="2"/>
  <c r="Q218" i="2"/>
  <c r="J218" i="2"/>
  <c r="K218" i="2"/>
  <c r="L218" i="2"/>
  <c r="V218" i="2"/>
  <c r="R218" i="2"/>
  <c r="AB207" i="2"/>
  <c r="AC207" i="2"/>
  <c r="Z207" i="2"/>
  <c r="AA207" i="2"/>
  <c r="Y207" i="2"/>
  <c r="X207" i="2"/>
  <c r="S207" i="2"/>
  <c r="W207" i="2"/>
  <c r="T207" i="2"/>
  <c r="U207" i="2"/>
  <c r="V207" i="2"/>
  <c r="M207" i="2"/>
  <c r="R207" i="2"/>
  <c r="N207" i="2"/>
  <c r="J207" i="2"/>
  <c r="K207" i="2"/>
  <c r="L207" i="2"/>
  <c r="O207" i="2"/>
  <c r="P207" i="2"/>
  <c r="Q207" i="2"/>
  <c r="Z196" i="2"/>
  <c r="AC196" i="2"/>
  <c r="AB196" i="2"/>
  <c r="X196" i="2"/>
  <c r="AA196" i="2"/>
  <c r="Y196" i="2"/>
  <c r="W196" i="2"/>
  <c r="S196" i="2"/>
  <c r="T196" i="2"/>
  <c r="U196" i="2"/>
  <c r="R196" i="2"/>
  <c r="M196" i="2"/>
  <c r="N196" i="2"/>
  <c r="O196" i="2"/>
  <c r="V196" i="2"/>
  <c r="P196" i="2"/>
  <c r="Q196" i="2"/>
  <c r="J196" i="2"/>
  <c r="K196" i="2"/>
  <c r="L196" i="2"/>
  <c r="AB185" i="2"/>
  <c r="Z185" i="2"/>
  <c r="AC185" i="2"/>
  <c r="AA185" i="2"/>
  <c r="X185" i="2"/>
  <c r="Y185" i="2"/>
  <c r="W185" i="2"/>
  <c r="S185" i="2"/>
  <c r="T185" i="2"/>
  <c r="U185" i="2"/>
  <c r="V185" i="2"/>
  <c r="M185" i="2"/>
  <c r="N185" i="2"/>
  <c r="J185" i="2"/>
  <c r="K185" i="2"/>
  <c r="L185" i="2"/>
  <c r="O185" i="2"/>
  <c r="Q185" i="2"/>
  <c r="R185" i="2"/>
  <c r="P185" i="2"/>
  <c r="AC174" i="2"/>
  <c r="Z174" i="2"/>
  <c r="X174" i="2"/>
  <c r="AA174" i="2"/>
  <c r="Y174" i="2"/>
  <c r="AB174" i="2"/>
  <c r="S174" i="2"/>
  <c r="T174" i="2"/>
  <c r="U174" i="2"/>
  <c r="W174" i="2"/>
  <c r="M174" i="2"/>
  <c r="N174" i="2"/>
  <c r="O174" i="2"/>
  <c r="P174" i="2"/>
  <c r="J174" i="2"/>
  <c r="Q174" i="2"/>
  <c r="K174" i="2"/>
  <c r="R174" i="2"/>
  <c r="L174" i="2"/>
  <c r="V174" i="2"/>
  <c r="Z163" i="2"/>
  <c r="X163" i="2"/>
  <c r="Y163" i="2"/>
  <c r="W163" i="2"/>
  <c r="AB163" i="2"/>
  <c r="AC163" i="2"/>
  <c r="S163" i="2"/>
  <c r="T163" i="2"/>
  <c r="AA163" i="2"/>
  <c r="U163" i="2"/>
  <c r="M163" i="2"/>
  <c r="N163" i="2"/>
  <c r="R163" i="2"/>
  <c r="V163" i="2"/>
  <c r="J163" i="2"/>
  <c r="K163" i="2"/>
  <c r="L163" i="2"/>
  <c r="O163" i="2"/>
  <c r="P163" i="2"/>
  <c r="Q163" i="2"/>
  <c r="AB152" i="2"/>
  <c r="AC152" i="2"/>
  <c r="AA152" i="2"/>
  <c r="Z152" i="2"/>
  <c r="Y152" i="2"/>
  <c r="X152" i="2"/>
  <c r="S152" i="2"/>
  <c r="T152" i="2"/>
  <c r="W152" i="2"/>
  <c r="U152" i="2"/>
  <c r="M152" i="2"/>
  <c r="V152" i="2"/>
  <c r="N152" i="2"/>
  <c r="O152" i="2"/>
  <c r="J152" i="2"/>
  <c r="P152" i="2"/>
  <c r="K152" i="2"/>
  <c r="Q152" i="2"/>
  <c r="L152" i="2"/>
  <c r="R152" i="2"/>
  <c r="Z141" i="2"/>
  <c r="AB141" i="2"/>
  <c r="X141" i="2"/>
  <c r="AA141" i="2"/>
  <c r="Y141" i="2"/>
  <c r="W141" i="2"/>
  <c r="AC141" i="2"/>
  <c r="S141" i="2"/>
  <c r="T141" i="2"/>
  <c r="U141" i="2"/>
  <c r="M141" i="2"/>
  <c r="N141" i="2"/>
  <c r="Q141" i="2"/>
  <c r="R141" i="2"/>
  <c r="J141" i="2"/>
  <c r="K141" i="2"/>
  <c r="L141" i="2"/>
  <c r="P141" i="2"/>
  <c r="O141" i="2"/>
  <c r="V141" i="2"/>
  <c r="AB130" i="2"/>
  <c r="AC130" i="2"/>
  <c r="Z130" i="2"/>
  <c r="AA130" i="2"/>
  <c r="X130" i="2"/>
  <c r="Y130" i="2"/>
  <c r="W130" i="2"/>
  <c r="S130" i="2"/>
  <c r="T130" i="2"/>
  <c r="U130" i="2"/>
  <c r="V130" i="2"/>
  <c r="M130" i="2"/>
  <c r="N130" i="2"/>
  <c r="J130" i="2"/>
  <c r="O130" i="2"/>
  <c r="K130" i="2"/>
  <c r="P130" i="2"/>
  <c r="L130" i="2"/>
  <c r="Q130" i="2"/>
  <c r="R130" i="2"/>
  <c r="Z119" i="2"/>
  <c r="AC119" i="2"/>
  <c r="AB119" i="2"/>
  <c r="X119" i="2"/>
  <c r="W119" i="2"/>
  <c r="AA119" i="2"/>
  <c r="Y119" i="2"/>
  <c r="S119" i="2"/>
  <c r="T119" i="2"/>
  <c r="U119" i="2"/>
  <c r="M119" i="2"/>
  <c r="N119" i="2"/>
  <c r="V119" i="2"/>
  <c r="P119" i="2"/>
  <c r="Q119" i="2"/>
  <c r="R119" i="2"/>
  <c r="J119" i="2"/>
  <c r="K119" i="2"/>
  <c r="L119" i="2"/>
  <c r="O119" i="2"/>
  <c r="AB108" i="2"/>
  <c r="AC108" i="2"/>
  <c r="Z108" i="2"/>
  <c r="AA108" i="2"/>
  <c r="X108" i="2"/>
  <c r="Y108" i="2"/>
  <c r="S108" i="2"/>
  <c r="T108" i="2"/>
  <c r="U108" i="2"/>
  <c r="V108" i="2"/>
  <c r="M108" i="2"/>
  <c r="N108" i="2"/>
  <c r="W108" i="2"/>
  <c r="J108" i="2"/>
  <c r="K108" i="2"/>
  <c r="O108" i="2"/>
  <c r="L108" i="2"/>
  <c r="R108" i="2"/>
  <c r="Q108" i="2"/>
  <c r="P108" i="2"/>
  <c r="Z97" i="2"/>
  <c r="X97" i="2"/>
  <c r="Y97" i="2"/>
  <c r="AC97" i="2"/>
  <c r="W97" i="2"/>
  <c r="AA97" i="2"/>
  <c r="AB97" i="2"/>
  <c r="S97" i="2"/>
  <c r="T97" i="2"/>
  <c r="U97" i="2"/>
  <c r="N97" i="2"/>
  <c r="O97" i="2"/>
  <c r="P97" i="2"/>
  <c r="Q97" i="2"/>
  <c r="R97" i="2"/>
  <c r="J97" i="2"/>
  <c r="K97" i="2"/>
  <c r="V97" i="2"/>
  <c r="L97" i="2"/>
  <c r="M97" i="2"/>
  <c r="AB86" i="2"/>
  <c r="AC86" i="2"/>
  <c r="Z86" i="2"/>
  <c r="X86" i="2"/>
  <c r="W86" i="2"/>
  <c r="AA86" i="2"/>
  <c r="S86" i="2"/>
  <c r="T86" i="2"/>
  <c r="Y86" i="2"/>
  <c r="U86" i="2"/>
  <c r="V86" i="2"/>
  <c r="N86" i="2"/>
  <c r="J86" i="2"/>
  <c r="K86" i="2"/>
  <c r="L86" i="2"/>
  <c r="Q86" i="2"/>
  <c r="P86" i="2"/>
  <c r="R86" i="2"/>
  <c r="M86" i="2"/>
  <c r="O86" i="2"/>
  <c r="Z75" i="2"/>
  <c r="AA75" i="2"/>
  <c r="AC75" i="2"/>
  <c r="AB75" i="2"/>
  <c r="X75" i="2"/>
  <c r="Y75" i="2"/>
  <c r="W75" i="2"/>
  <c r="S75" i="2"/>
  <c r="T75" i="2"/>
  <c r="U75" i="2"/>
  <c r="N75" i="2"/>
  <c r="O75" i="2"/>
  <c r="P75" i="2"/>
  <c r="Q75" i="2"/>
  <c r="J75" i="2"/>
  <c r="R75" i="2"/>
  <c r="K75" i="2"/>
  <c r="L75" i="2"/>
  <c r="V75" i="2"/>
  <c r="M75" i="2"/>
  <c r="AB64" i="2"/>
  <c r="Z64" i="2"/>
  <c r="AA64" i="2"/>
  <c r="AC64" i="2"/>
  <c r="X64" i="2"/>
  <c r="Y64" i="2"/>
  <c r="W64" i="2"/>
  <c r="S64" i="2"/>
  <c r="T64" i="2"/>
  <c r="U64" i="2"/>
  <c r="V64" i="2"/>
  <c r="N64" i="2"/>
  <c r="J64" i="2"/>
  <c r="K64" i="2"/>
  <c r="L64" i="2"/>
  <c r="Q64" i="2"/>
  <c r="M64" i="2"/>
  <c r="O64" i="2"/>
  <c r="P64" i="2"/>
  <c r="R64" i="2"/>
  <c r="AC53" i="2"/>
  <c r="AB53" i="2"/>
  <c r="Z53" i="2"/>
  <c r="AA53" i="2"/>
  <c r="X53" i="2"/>
  <c r="S53" i="2"/>
  <c r="T53" i="2"/>
  <c r="U53" i="2"/>
  <c r="Y53" i="2"/>
  <c r="N53" i="2"/>
  <c r="O53" i="2"/>
  <c r="P53" i="2"/>
  <c r="J53" i="2"/>
  <c r="V53" i="2"/>
  <c r="Q53" i="2"/>
  <c r="K53" i="2"/>
  <c r="W53" i="2"/>
  <c r="R53" i="2"/>
  <c r="L53" i="2"/>
  <c r="M53" i="2"/>
  <c r="Z42" i="2"/>
  <c r="AC42" i="2"/>
  <c r="AA42" i="2"/>
  <c r="X42" i="2"/>
  <c r="Y42" i="2"/>
  <c r="AB42" i="2"/>
  <c r="W42" i="2"/>
  <c r="S42" i="2"/>
  <c r="T42" i="2"/>
  <c r="U42" i="2"/>
  <c r="N42" i="2"/>
  <c r="R42" i="2"/>
  <c r="J42" i="2"/>
  <c r="K42" i="2"/>
  <c r="L42" i="2"/>
  <c r="P42" i="2"/>
  <c r="O42" i="2"/>
  <c r="M42" i="2"/>
  <c r="Q42" i="2"/>
  <c r="V42" i="2"/>
  <c r="AC31" i="2"/>
  <c r="Z31" i="2"/>
  <c r="AB31" i="2"/>
  <c r="AA31" i="2"/>
  <c r="Y31" i="2"/>
  <c r="X31" i="2"/>
  <c r="W31" i="2"/>
  <c r="S31" i="2"/>
  <c r="T31" i="2"/>
  <c r="U31" i="2"/>
  <c r="V31" i="2"/>
  <c r="N31" i="2"/>
  <c r="O31" i="2"/>
  <c r="J31" i="2"/>
  <c r="P31" i="2"/>
  <c r="K31" i="2"/>
  <c r="Q31" i="2"/>
  <c r="L31" i="2"/>
  <c r="M31" i="2"/>
  <c r="R31" i="2"/>
  <c r="AA21" i="2"/>
  <c r="AB21" i="2"/>
  <c r="X21" i="2"/>
  <c r="Z21" i="2"/>
  <c r="Y21" i="2"/>
  <c r="T21" i="2"/>
  <c r="AC21" i="2"/>
  <c r="U21" i="2"/>
  <c r="V21" i="2"/>
  <c r="W21" i="2"/>
  <c r="S21" i="2"/>
  <c r="N21" i="2"/>
  <c r="O21" i="2"/>
  <c r="R21" i="2"/>
  <c r="J21" i="2"/>
  <c r="K21" i="2"/>
  <c r="L21" i="2"/>
  <c r="M21" i="2"/>
  <c r="Q21" i="2"/>
  <c r="P21" i="2"/>
  <c r="AC295" i="2"/>
  <c r="Z295" i="2"/>
  <c r="AA295" i="2"/>
  <c r="AB295" i="2"/>
  <c r="Y295" i="2"/>
  <c r="X295" i="2"/>
  <c r="V295" i="2"/>
  <c r="W295" i="2"/>
  <c r="S295" i="2"/>
  <c r="T295" i="2"/>
  <c r="U295" i="2"/>
  <c r="R295" i="2"/>
  <c r="M295" i="2"/>
  <c r="N295" i="2"/>
  <c r="O295" i="2"/>
  <c r="P295" i="2"/>
  <c r="J295" i="2"/>
  <c r="Q295" i="2"/>
  <c r="K295" i="2"/>
  <c r="L295" i="2"/>
  <c r="Z284" i="2"/>
  <c r="AA284" i="2"/>
  <c r="X284" i="2"/>
  <c r="Y284" i="2"/>
  <c r="W284" i="2"/>
  <c r="AB284" i="2"/>
  <c r="AC284" i="2"/>
  <c r="S284" i="2"/>
  <c r="T284" i="2"/>
  <c r="U284" i="2"/>
  <c r="M284" i="2"/>
  <c r="N284" i="2"/>
  <c r="J284" i="2"/>
  <c r="K284" i="2"/>
  <c r="L284" i="2"/>
  <c r="V284" i="2"/>
  <c r="Q284" i="2"/>
  <c r="R284" i="2"/>
  <c r="P284" i="2"/>
  <c r="O284" i="2"/>
  <c r="AC500" i="2"/>
  <c r="AA500" i="2"/>
  <c r="AB500" i="2"/>
  <c r="X500" i="2"/>
  <c r="Y500" i="2"/>
  <c r="Z500" i="2"/>
  <c r="W500" i="2"/>
  <c r="V500" i="2"/>
  <c r="T500" i="2"/>
  <c r="Q500" i="2"/>
  <c r="U500" i="2"/>
  <c r="R500" i="2"/>
  <c r="M500" i="2"/>
  <c r="N500" i="2"/>
  <c r="S500" i="2"/>
  <c r="O500" i="2"/>
  <c r="P500" i="2"/>
  <c r="J500" i="2"/>
  <c r="K500" i="2"/>
  <c r="L500" i="2"/>
  <c r="AC489" i="2"/>
  <c r="AA489" i="2"/>
  <c r="AB489" i="2"/>
  <c r="X489" i="2"/>
  <c r="Y489" i="2"/>
  <c r="Z489" i="2"/>
  <c r="W489" i="2"/>
  <c r="V489" i="2"/>
  <c r="R489" i="2"/>
  <c r="Q489" i="2"/>
  <c r="S489" i="2"/>
  <c r="T489" i="2"/>
  <c r="P489" i="2"/>
  <c r="K489" i="2"/>
  <c r="O489" i="2"/>
  <c r="J489" i="2"/>
  <c r="N489" i="2"/>
  <c r="L489" i="2"/>
  <c r="M489" i="2"/>
  <c r="U489" i="2"/>
  <c r="AC478" i="2"/>
  <c r="AB478" i="2"/>
  <c r="AA478" i="2"/>
  <c r="X478" i="2"/>
  <c r="Y478" i="2"/>
  <c r="Z478" i="2"/>
  <c r="W478" i="2"/>
  <c r="V478" i="2"/>
  <c r="U478" i="2"/>
  <c r="Q478" i="2"/>
  <c r="N478" i="2"/>
  <c r="O478" i="2"/>
  <c r="M478" i="2"/>
  <c r="P478" i="2"/>
  <c r="T478" i="2"/>
  <c r="J478" i="2"/>
  <c r="K478" i="2"/>
  <c r="L478" i="2"/>
  <c r="R478" i="2"/>
  <c r="S478" i="2"/>
  <c r="AC467" i="2"/>
  <c r="AA467" i="2"/>
  <c r="X467" i="2"/>
  <c r="Y467" i="2"/>
  <c r="Z467" i="2"/>
  <c r="W467" i="2"/>
  <c r="AB467" i="2"/>
  <c r="V467" i="2"/>
  <c r="Q467" i="2"/>
  <c r="S467" i="2"/>
  <c r="R467" i="2"/>
  <c r="T467" i="2"/>
  <c r="U467" i="2"/>
  <c r="N467" i="2"/>
  <c r="M467" i="2"/>
  <c r="P467" i="2"/>
  <c r="L467" i="2"/>
  <c r="O467" i="2"/>
  <c r="J467" i="2"/>
  <c r="K467" i="2"/>
  <c r="AC456" i="2"/>
  <c r="AB456" i="2"/>
  <c r="AA456" i="2"/>
  <c r="X456" i="2"/>
  <c r="Y456" i="2"/>
  <c r="Z456" i="2"/>
  <c r="W456" i="2"/>
  <c r="V456" i="2"/>
  <c r="Q456" i="2"/>
  <c r="S456" i="2"/>
  <c r="T456" i="2"/>
  <c r="N456" i="2"/>
  <c r="R456" i="2"/>
  <c r="O456" i="2"/>
  <c r="U456" i="2"/>
  <c r="P456" i="2"/>
  <c r="K456" i="2"/>
  <c r="L456" i="2"/>
  <c r="J456" i="2"/>
  <c r="M456" i="2"/>
  <c r="AC445" i="2"/>
  <c r="AA445" i="2"/>
  <c r="X445" i="2"/>
  <c r="Y445" i="2"/>
  <c r="AB445" i="2"/>
  <c r="Z445" i="2"/>
  <c r="W445" i="2"/>
  <c r="Q445" i="2"/>
  <c r="S445" i="2"/>
  <c r="T445" i="2"/>
  <c r="U445" i="2"/>
  <c r="P445" i="2"/>
  <c r="M445" i="2"/>
  <c r="V445" i="2"/>
  <c r="R445" i="2"/>
  <c r="L445" i="2"/>
  <c r="N445" i="2"/>
  <c r="J445" i="2"/>
  <c r="K445" i="2"/>
  <c r="O445" i="2"/>
  <c r="AC434" i="2"/>
  <c r="AB434" i="2"/>
  <c r="AA434" i="2"/>
  <c r="X434" i="2"/>
  <c r="Y434" i="2"/>
  <c r="Z434" i="2"/>
  <c r="W434" i="2"/>
  <c r="V434" i="2"/>
  <c r="Q434" i="2"/>
  <c r="R434" i="2"/>
  <c r="N434" i="2"/>
  <c r="O434" i="2"/>
  <c r="M434" i="2"/>
  <c r="L434" i="2"/>
  <c r="P434" i="2"/>
  <c r="K434" i="2"/>
  <c r="S434" i="2"/>
  <c r="T434" i="2"/>
  <c r="U434" i="2"/>
  <c r="J434" i="2"/>
  <c r="AC423" i="2"/>
  <c r="AA423" i="2"/>
  <c r="AB423" i="2"/>
  <c r="X423" i="2"/>
  <c r="Y423" i="2"/>
  <c r="Z423" i="2"/>
  <c r="W423" i="2"/>
  <c r="V423" i="2"/>
  <c r="Q423" i="2"/>
  <c r="S423" i="2"/>
  <c r="T423" i="2"/>
  <c r="U423" i="2"/>
  <c r="O423" i="2"/>
  <c r="P423" i="2"/>
  <c r="R423" i="2"/>
  <c r="M423" i="2"/>
  <c r="N423" i="2"/>
  <c r="J423" i="2"/>
  <c r="K423" i="2"/>
  <c r="L423" i="2"/>
  <c r="AC412" i="2"/>
  <c r="AA412" i="2"/>
  <c r="AB412" i="2"/>
  <c r="X412" i="2"/>
  <c r="Y412" i="2"/>
  <c r="Z412" i="2"/>
  <c r="W412" i="2"/>
  <c r="Q412" i="2"/>
  <c r="V412" i="2"/>
  <c r="S412" i="2"/>
  <c r="M412" i="2"/>
  <c r="T412" i="2"/>
  <c r="U412" i="2"/>
  <c r="N412" i="2"/>
  <c r="K412" i="2"/>
  <c r="L412" i="2"/>
  <c r="R412" i="2"/>
  <c r="P412" i="2"/>
  <c r="O412" i="2"/>
  <c r="J412" i="2"/>
  <c r="AC401" i="2"/>
  <c r="AA401" i="2"/>
  <c r="X401" i="2"/>
  <c r="Y401" i="2"/>
  <c r="Z401" i="2"/>
  <c r="W401" i="2"/>
  <c r="AB401" i="2"/>
  <c r="V401" i="2"/>
  <c r="S401" i="2"/>
  <c r="Q401" i="2"/>
  <c r="T401" i="2"/>
  <c r="R401" i="2"/>
  <c r="U401" i="2"/>
  <c r="N401" i="2"/>
  <c r="O401" i="2"/>
  <c r="P401" i="2"/>
  <c r="J401" i="2"/>
  <c r="K401" i="2"/>
  <c r="L401" i="2"/>
  <c r="M401" i="2"/>
  <c r="AC390" i="2"/>
  <c r="AA390" i="2"/>
  <c r="AB390" i="2"/>
  <c r="X390" i="2"/>
  <c r="Y390" i="2"/>
  <c r="Z390" i="2"/>
  <c r="W390" i="2"/>
  <c r="V390" i="2"/>
  <c r="Q390" i="2"/>
  <c r="R390" i="2"/>
  <c r="M390" i="2"/>
  <c r="S390" i="2"/>
  <c r="O390" i="2"/>
  <c r="U390" i="2"/>
  <c r="P390" i="2"/>
  <c r="J390" i="2"/>
  <c r="K390" i="2"/>
  <c r="N390" i="2"/>
  <c r="T390" i="2"/>
  <c r="L390" i="2"/>
  <c r="AC379" i="2"/>
  <c r="AA379" i="2"/>
  <c r="X379" i="2"/>
  <c r="AB379" i="2"/>
  <c r="Y379" i="2"/>
  <c r="Z379" i="2"/>
  <c r="W379" i="2"/>
  <c r="V379" i="2"/>
  <c r="T379" i="2"/>
  <c r="Q379" i="2"/>
  <c r="U379" i="2"/>
  <c r="R379" i="2"/>
  <c r="M379" i="2"/>
  <c r="N379" i="2"/>
  <c r="O379" i="2"/>
  <c r="P379" i="2"/>
  <c r="S379" i="2"/>
  <c r="J379" i="2"/>
  <c r="K379" i="2"/>
  <c r="L379" i="2"/>
  <c r="AC368" i="2"/>
  <c r="AA368" i="2"/>
  <c r="X368" i="2"/>
  <c r="Y368" i="2"/>
  <c r="AB368" i="2"/>
  <c r="Z368" i="2"/>
  <c r="W368" i="2"/>
  <c r="V368" i="2"/>
  <c r="R368" i="2"/>
  <c r="Q368" i="2"/>
  <c r="S368" i="2"/>
  <c r="T368" i="2"/>
  <c r="U368" i="2"/>
  <c r="P368" i="2"/>
  <c r="K368" i="2"/>
  <c r="L368" i="2"/>
  <c r="N368" i="2"/>
  <c r="O368" i="2"/>
  <c r="J368" i="2"/>
  <c r="M368" i="2"/>
  <c r="AC357" i="2"/>
  <c r="AB357" i="2"/>
  <c r="AA357" i="2"/>
  <c r="X357" i="2"/>
  <c r="Y357" i="2"/>
  <c r="Z357" i="2"/>
  <c r="W357" i="2"/>
  <c r="V357" i="2"/>
  <c r="U357" i="2"/>
  <c r="S357" i="2"/>
  <c r="Q357" i="2"/>
  <c r="N357" i="2"/>
  <c r="O357" i="2"/>
  <c r="M357" i="2"/>
  <c r="R357" i="2"/>
  <c r="P357" i="2"/>
  <c r="J357" i="2"/>
  <c r="T357" i="2"/>
  <c r="K357" i="2"/>
  <c r="L357" i="2"/>
  <c r="AC346" i="2"/>
  <c r="AA346" i="2"/>
  <c r="AB346" i="2"/>
  <c r="X346" i="2"/>
  <c r="Y346" i="2"/>
  <c r="Z346" i="2"/>
  <c r="W346" i="2"/>
  <c r="V346" i="2"/>
  <c r="Q346" i="2"/>
  <c r="R346" i="2"/>
  <c r="T346" i="2"/>
  <c r="N346" i="2"/>
  <c r="O346" i="2"/>
  <c r="K346" i="2"/>
  <c r="S346" i="2"/>
  <c r="J346" i="2"/>
  <c r="L346" i="2"/>
  <c r="U346" i="2"/>
  <c r="P346" i="2"/>
  <c r="M346" i="2"/>
  <c r="AC335" i="2"/>
  <c r="AB335" i="2"/>
  <c r="AA335" i="2"/>
  <c r="X335" i="2"/>
  <c r="Y335" i="2"/>
  <c r="Z335" i="2"/>
  <c r="W335" i="2"/>
  <c r="V335" i="2"/>
  <c r="Q335" i="2"/>
  <c r="S335" i="2"/>
  <c r="T335" i="2"/>
  <c r="U335" i="2"/>
  <c r="R335" i="2"/>
  <c r="N335" i="2"/>
  <c r="O335" i="2"/>
  <c r="P335" i="2"/>
  <c r="K335" i="2"/>
  <c r="L335" i="2"/>
  <c r="J335" i="2"/>
  <c r="M335" i="2"/>
  <c r="AC324" i="2"/>
  <c r="AA324" i="2"/>
  <c r="X324" i="2"/>
  <c r="Y324" i="2"/>
  <c r="Z324" i="2"/>
  <c r="W324" i="2"/>
  <c r="V324" i="2"/>
  <c r="AB324" i="2"/>
  <c r="Q324" i="2"/>
  <c r="T324" i="2"/>
  <c r="U324" i="2"/>
  <c r="P324" i="2"/>
  <c r="M324" i="2"/>
  <c r="S324" i="2"/>
  <c r="R324" i="2"/>
  <c r="L324" i="2"/>
  <c r="J324" i="2"/>
  <c r="O324" i="2"/>
  <c r="N324" i="2"/>
  <c r="K324" i="2"/>
  <c r="AC313" i="2"/>
  <c r="AB313" i="2"/>
  <c r="AA313" i="2"/>
  <c r="X313" i="2"/>
  <c r="Y313" i="2"/>
  <c r="Z313" i="2"/>
  <c r="W313" i="2"/>
  <c r="V313" i="2"/>
  <c r="Q313" i="2"/>
  <c r="S313" i="2"/>
  <c r="R313" i="2"/>
  <c r="N313" i="2"/>
  <c r="T313" i="2"/>
  <c r="O313" i="2"/>
  <c r="L313" i="2"/>
  <c r="K313" i="2"/>
  <c r="M313" i="2"/>
  <c r="U313" i="2"/>
  <c r="P313" i="2"/>
  <c r="J313" i="2"/>
  <c r="AC302" i="2"/>
  <c r="AA302" i="2"/>
  <c r="X302" i="2"/>
  <c r="AB302" i="2"/>
  <c r="Y302" i="2"/>
  <c r="Z302" i="2"/>
  <c r="W302" i="2"/>
  <c r="V302" i="2"/>
  <c r="Q302" i="2"/>
  <c r="T302" i="2"/>
  <c r="U302" i="2"/>
  <c r="O302" i="2"/>
  <c r="P302" i="2"/>
  <c r="R302" i="2"/>
  <c r="M302" i="2"/>
  <c r="N302" i="2"/>
  <c r="S302" i="2"/>
  <c r="J302" i="2"/>
  <c r="K302" i="2"/>
  <c r="L302" i="2"/>
  <c r="AC291" i="2"/>
  <c r="AA291" i="2"/>
  <c r="AB291" i="2"/>
  <c r="X291" i="2"/>
  <c r="Y291" i="2"/>
  <c r="Z291" i="2"/>
  <c r="W291" i="2"/>
  <c r="V291" i="2"/>
  <c r="Q291" i="2"/>
  <c r="S291" i="2"/>
  <c r="U291" i="2"/>
  <c r="M291" i="2"/>
  <c r="R291" i="2"/>
  <c r="N291" i="2"/>
  <c r="T291" i="2"/>
  <c r="O291" i="2"/>
  <c r="P291" i="2"/>
  <c r="L291" i="2"/>
  <c r="J291" i="2"/>
  <c r="K291" i="2"/>
  <c r="AC280" i="2"/>
  <c r="AA280" i="2"/>
  <c r="X280" i="2"/>
  <c r="Y280" i="2"/>
  <c r="Z280" i="2"/>
  <c r="AB280" i="2"/>
  <c r="W280" i="2"/>
  <c r="V280" i="2"/>
  <c r="Q280" i="2"/>
  <c r="T280" i="2"/>
  <c r="R280" i="2"/>
  <c r="U280" i="2"/>
  <c r="N280" i="2"/>
  <c r="O280" i="2"/>
  <c r="P280" i="2"/>
  <c r="S280" i="2"/>
  <c r="M280" i="2"/>
  <c r="J280" i="2"/>
  <c r="K280" i="2"/>
  <c r="L280" i="2"/>
  <c r="AC269" i="2"/>
  <c r="AA269" i="2"/>
  <c r="AB269" i="2"/>
  <c r="X269" i="2"/>
  <c r="Y269" i="2"/>
  <c r="Z269" i="2"/>
  <c r="W269" i="2"/>
  <c r="V269" i="2"/>
  <c r="Q269" i="2"/>
  <c r="S269" i="2"/>
  <c r="R269" i="2"/>
  <c r="T269" i="2"/>
  <c r="M269" i="2"/>
  <c r="U269" i="2"/>
  <c r="O269" i="2"/>
  <c r="J269" i="2"/>
  <c r="K269" i="2"/>
  <c r="L269" i="2"/>
  <c r="P269" i="2"/>
  <c r="N269" i="2"/>
  <c r="AC258" i="2"/>
  <c r="AA258" i="2"/>
  <c r="X258" i="2"/>
  <c r="Y258" i="2"/>
  <c r="Z258" i="2"/>
  <c r="W258" i="2"/>
  <c r="V258" i="2"/>
  <c r="AB258" i="2"/>
  <c r="T258" i="2"/>
  <c r="Q258" i="2"/>
  <c r="U258" i="2"/>
  <c r="R258" i="2"/>
  <c r="M258" i="2"/>
  <c r="N258" i="2"/>
  <c r="S258" i="2"/>
  <c r="O258" i="2"/>
  <c r="P258" i="2"/>
  <c r="J258" i="2"/>
  <c r="K258" i="2"/>
  <c r="L258" i="2"/>
  <c r="AC247" i="2"/>
  <c r="AA247" i="2"/>
  <c r="X247" i="2"/>
  <c r="Y247" i="2"/>
  <c r="Z247" i="2"/>
  <c r="W247" i="2"/>
  <c r="V247" i="2"/>
  <c r="AB247" i="2"/>
  <c r="R247" i="2"/>
  <c r="Q247" i="2"/>
  <c r="U247" i="2"/>
  <c r="S247" i="2"/>
  <c r="J247" i="2"/>
  <c r="N247" i="2"/>
  <c r="T247" i="2"/>
  <c r="O247" i="2"/>
  <c r="K247" i="2"/>
  <c r="L247" i="2"/>
  <c r="P247" i="2"/>
  <c r="M247" i="2"/>
  <c r="AC236" i="2"/>
  <c r="AB236" i="2"/>
  <c r="AA236" i="2"/>
  <c r="X236" i="2"/>
  <c r="Y236" i="2"/>
  <c r="Z236" i="2"/>
  <c r="W236" i="2"/>
  <c r="V236" i="2"/>
  <c r="U236" i="2"/>
  <c r="S236" i="2"/>
  <c r="Q236" i="2"/>
  <c r="R236" i="2"/>
  <c r="T236" i="2"/>
  <c r="O236" i="2"/>
  <c r="M236" i="2"/>
  <c r="P236" i="2"/>
  <c r="N236" i="2"/>
  <c r="J236" i="2"/>
  <c r="K236" i="2"/>
  <c r="L236" i="2"/>
  <c r="AC225" i="2"/>
  <c r="AA225" i="2"/>
  <c r="X225" i="2"/>
  <c r="AB225" i="2"/>
  <c r="Y225" i="2"/>
  <c r="W225" i="2"/>
  <c r="Z225" i="2"/>
  <c r="V225" i="2"/>
  <c r="Q225" i="2"/>
  <c r="R225" i="2"/>
  <c r="T225" i="2"/>
  <c r="N225" i="2"/>
  <c r="U225" i="2"/>
  <c r="P225" i="2"/>
  <c r="J225" i="2"/>
  <c r="K225" i="2"/>
  <c r="O225" i="2"/>
  <c r="M225" i="2"/>
  <c r="L225" i="2"/>
  <c r="S225" i="2"/>
  <c r="AC214" i="2"/>
  <c r="AB214" i="2"/>
  <c r="AA214" i="2"/>
  <c r="X214" i="2"/>
  <c r="Y214" i="2"/>
  <c r="Z214" i="2"/>
  <c r="W214" i="2"/>
  <c r="V214" i="2"/>
  <c r="Q214" i="2"/>
  <c r="S214" i="2"/>
  <c r="R214" i="2"/>
  <c r="O214" i="2"/>
  <c r="P214" i="2"/>
  <c r="N214" i="2"/>
  <c r="K214" i="2"/>
  <c r="L214" i="2"/>
  <c r="M214" i="2"/>
  <c r="T214" i="2"/>
  <c r="J214" i="2"/>
  <c r="U214" i="2"/>
  <c r="AC203" i="2"/>
  <c r="AA203" i="2"/>
  <c r="X203" i="2"/>
  <c r="Y203" i="2"/>
  <c r="W203" i="2"/>
  <c r="AB203" i="2"/>
  <c r="Q203" i="2"/>
  <c r="T203" i="2"/>
  <c r="U203" i="2"/>
  <c r="P203" i="2"/>
  <c r="V203" i="2"/>
  <c r="R203" i="2"/>
  <c r="M203" i="2"/>
  <c r="N203" i="2"/>
  <c r="L203" i="2"/>
  <c r="S203" i="2"/>
  <c r="O203" i="2"/>
  <c r="J203" i="2"/>
  <c r="Z203" i="2"/>
  <c r="K203" i="2"/>
  <c r="AC192" i="2"/>
  <c r="AB192" i="2"/>
  <c r="AA192" i="2"/>
  <c r="X192" i="2"/>
  <c r="Y192" i="2"/>
  <c r="W192" i="2"/>
  <c r="Z192" i="2"/>
  <c r="Q192" i="2"/>
  <c r="S192" i="2"/>
  <c r="R192" i="2"/>
  <c r="T192" i="2"/>
  <c r="U192" i="2"/>
  <c r="O192" i="2"/>
  <c r="V192" i="2"/>
  <c r="L192" i="2"/>
  <c r="J192" i="2"/>
  <c r="P192" i="2"/>
  <c r="N192" i="2"/>
  <c r="M192" i="2"/>
  <c r="K192" i="2"/>
  <c r="AC181" i="2"/>
  <c r="AA181" i="2"/>
  <c r="Y181" i="2"/>
  <c r="Z181" i="2"/>
  <c r="W181" i="2"/>
  <c r="X181" i="2"/>
  <c r="AB181" i="2"/>
  <c r="Q181" i="2"/>
  <c r="R181" i="2"/>
  <c r="T181" i="2"/>
  <c r="U181" i="2"/>
  <c r="V181" i="2"/>
  <c r="O181" i="2"/>
  <c r="P181" i="2"/>
  <c r="S181" i="2"/>
  <c r="M181" i="2"/>
  <c r="J181" i="2"/>
  <c r="K181" i="2"/>
  <c r="L181" i="2"/>
  <c r="N181" i="2"/>
  <c r="AC170" i="2"/>
  <c r="AA170" i="2"/>
  <c r="AB170" i="2"/>
  <c r="Y170" i="2"/>
  <c r="W170" i="2"/>
  <c r="X170" i="2"/>
  <c r="Z170" i="2"/>
  <c r="Q170" i="2"/>
  <c r="R170" i="2"/>
  <c r="S170" i="2"/>
  <c r="V170" i="2"/>
  <c r="M170" i="2"/>
  <c r="N170" i="2"/>
  <c r="T170" i="2"/>
  <c r="P170" i="2"/>
  <c r="U170" i="2"/>
  <c r="J170" i="2"/>
  <c r="K170" i="2"/>
  <c r="L170" i="2"/>
  <c r="O170" i="2"/>
  <c r="AC159" i="2"/>
  <c r="AA159" i="2"/>
  <c r="AB159" i="2"/>
  <c r="Y159" i="2"/>
  <c r="W159" i="2"/>
  <c r="X159" i="2"/>
  <c r="Z159" i="2"/>
  <c r="Q159" i="2"/>
  <c r="T159" i="2"/>
  <c r="R159" i="2"/>
  <c r="U159" i="2"/>
  <c r="V159" i="2"/>
  <c r="O159" i="2"/>
  <c r="P159" i="2"/>
  <c r="N159" i="2"/>
  <c r="M159" i="2"/>
  <c r="J159" i="2"/>
  <c r="S159" i="2"/>
  <c r="K159" i="2"/>
  <c r="L159" i="2"/>
  <c r="AC148" i="2"/>
  <c r="AA148" i="2"/>
  <c r="AB148" i="2"/>
  <c r="Y148" i="2"/>
  <c r="Z148" i="2"/>
  <c r="W148" i="2"/>
  <c r="X148" i="2"/>
  <c r="Q148" i="2"/>
  <c r="R148" i="2"/>
  <c r="S148" i="2"/>
  <c r="T148" i="2"/>
  <c r="U148" i="2"/>
  <c r="M148" i="2"/>
  <c r="V148" i="2"/>
  <c r="N148" i="2"/>
  <c r="K148" i="2"/>
  <c r="L148" i="2"/>
  <c r="P148" i="2"/>
  <c r="O148" i="2"/>
  <c r="J148" i="2"/>
  <c r="AC137" i="2"/>
  <c r="AA137" i="2"/>
  <c r="Y137" i="2"/>
  <c r="W137" i="2"/>
  <c r="AB137" i="2"/>
  <c r="X137" i="2"/>
  <c r="T137" i="2"/>
  <c r="Q137" i="2"/>
  <c r="U137" i="2"/>
  <c r="R137" i="2"/>
  <c r="Z137" i="2"/>
  <c r="V137" i="2"/>
  <c r="M137" i="2"/>
  <c r="N137" i="2"/>
  <c r="O137" i="2"/>
  <c r="P137" i="2"/>
  <c r="S137" i="2"/>
  <c r="J137" i="2"/>
  <c r="K137" i="2"/>
  <c r="L137" i="2"/>
  <c r="AC126" i="2"/>
  <c r="AA126" i="2"/>
  <c r="Y126" i="2"/>
  <c r="W126" i="2"/>
  <c r="Z126" i="2"/>
  <c r="X126" i="2"/>
  <c r="Q126" i="2"/>
  <c r="AB126" i="2"/>
  <c r="R126" i="2"/>
  <c r="O126" i="2"/>
  <c r="M126" i="2"/>
  <c r="L126" i="2"/>
  <c r="P126" i="2"/>
  <c r="J126" i="2"/>
  <c r="T126" i="2"/>
  <c r="N126" i="2"/>
  <c r="U126" i="2"/>
  <c r="K126" i="2"/>
  <c r="V126" i="2"/>
  <c r="S126" i="2"/>
  <c r="AC115" i="2"/>
  <c r="AB115" i="2"/>
  <c r="AA115" i="2"/>
  <c r="Y115" i="2"/>
  <c r="Z115" i="2"/>
  <c r="W115" i="2"/>
  <c r="X115" i="2"/>
  <c r="U115" i="2"/>
  <c r="S115" i="2"/>
  <c r="Q115" i="2"/>
  <c r="V115" i="2"/>
  <c r="R115" i="2"/>
  <c r="T115" i="2"/>
  <c r="O115" i="2"/>
  <c r="M115" i="2"/>
  <c r="P115" i="2"/>
  <c r="N115" i="2"/>
  <c r="J115" i="2"/>
  <c r="K115" i="2"/>
  <c r="L115" i="2"/>
  <c r="AC104" i="2"/>
  <c r="AA104" i="2"/>
  <c r="Y104" i="2"/>
  <c r="W104" i="2"/>
  <c r="X104" i="2"/>
  <c r="Z104" i="2"/>
  <c r="Q104" i="2"/>
  <c r="R104" i="2"/>
  <c r="AB104" i="2"/>
  <c r="T104" i="2"/>
  <c r="N104" i="2"/>
  <c r="U104" i="2"/>
  <c r="S104" i="2"/>
  <c r="V104" i="2"/>
  <c r="K104" i="2"/>
  <c r="L104" i="2"/>
  <c r="M104" i="2"/>
  <c r="O104" i="2"/>
  <c r="P104" i="2"/>
  <c r="J104" i="2"/>
  <c r="AC93" i="2"/>
  <c r="AB93" i="2"/>
  <c r="AA93" i="2"/>
  <c r="Y93" i="2"/>
  <c r="Z93" i="2"/>
  <c r="W93" i="2"/>
  <c r="X93" i="2"/>
  <c r="V93" i="2"/>
  <c r="Q93" i="2"/>
  <c r="S93" i="2"/>
  <c r="R93" i="2"/>
  <c r="O93" i="2"/>
  <c r="T93" i="2"/>
  <c r="P93" i="2"/>
  <c r="K93" i="2"/>
  <c r="L93" i="2"/>
  <c r="U93" i="2"/>
  <c r="N93" i="2"/>
  <c r="M93" i="2"/>
  <c r="J93" i="2"/>
  <c r="AC82" i="2"/>
  <c r="AA82" i="2"/>
  <c r="AB82" i="2"/>
  <c r="Y82" i="2"/>
  <c r="W82" i="2"/>
  <c r="X82" i="2"/>
  <c r="Z82" i="2"/>
  <c r="Q82" i="2"/>
  <c r="R82" i="2"/>
  <c r="T82" i="2"/>
  <c r="U82" i="2"/>
  <c r="P82" i="2"/>
  <c r="N82" i="2"/>
  <c r="M82" i="2"/>
  <c r="V82" i="2"/>
  <c r="O82" i="2"/>
  <c r="L82" i="2"/>
  <c r="J82" i="2"/>
  <c r="S82" i="2"/>
  <c r="K82" i="2"/>
  <c r="AC71" i="2"/>
  <c r="AB71" i="2"/>
  <c r="Y71" i="2"/>
  <c r="AA71" i="2"/>
  <c r="W71" i="2"/>
  <c r="X71" i="2"/>
  <c r="Q71" i="2"/>
  <c r="R71" i="2"/>
  <c r="S71" i="2"/>
  <c r="U71" i="2"/>
  <c r="V71" i="2"/>
  <c r="O71" i="2"/>
  <c r="L71" i="2"/>
  <c r="M71" i="2"/>
  <c r="Z71" i="2"/>
  <c r="T71" i="2"/>
  <c r="J71" i="2"/>
  <c r="P71" i="2"/>
  <c r="K71" i="2"/>
  <c r="N71" i="2"/>
  <c r="AC60" i="2"/>
  <c r="Y60" i="2"/>
  <c r="Z60" i="2"/>
  <c r="W60" i="2"/>
  <c r="X60" i="2"/>
  <c r="AB60" i="2"/>
  <c r="AA60" i="2"/>
  <c r="Q60" i="2"/>
  <c r="R60" i="2"/>
  <c r="T60" i="2"/>
  <c r="U60" i="2"/>
  <c r="V60" i="2"/>
  <c r="O60" i="2"/>
  <c r="P60" i="2"/>
  <c r="N60" i="2"/>
  <c r="J60" i="2"/>
  <c r="K60" i="2"/>
  <c r="M60" i="2"/>
  <c r="L60" i="2"/>
  <c r="S60" i="2"/>
  <c r="AC49" i="2"/>
  <c r="AB49" i="2"/>
  <c r="Y49" i="2"/>
  <c r="AA49" i="2"/>
  <c r="W49" i="2"/>
  <c r="X49" i="2"/>
  <c r="Q49" i="2"/>
  <c r="R49" i="2"/>
  <c r="Z49" i="2"/>
  <c r="N49" i="2"/>
  <c r="T49" i="2"/>
  <c r="S49" i="2"/>
  <c r="M49" i="2"/>
  <c r="O49" i="2"/>
  <c r="P49" i="2"/>
  <c r="U49" i="2"/>
  <c r="J49" i="2"/>
  <c r="K49" i="2"/>
  <c r="V49" i="2"/>
  <c r="L49" i="2"/>
  <c r="AC38" i="2"/>
  <c r="AB38" i="2"/>
  <c r="Y38" i="2"/>
  <c r="W38" i="2"/>
  <c r="X38" i="2"/>
  <c r="AA38" i="2"/>
  <c r="Z38" i="2"/>
  <c r="Q38" i="2"/>
  <c r="T38" i="2"/>
  <c r="R38" i="2"/>
  <c r="U38" i="2"/>
  <c r="S38" i="2"/>
  <c r="V38" i="2"/>
  <c r="O38" i="2"/>
  <c r="P38" i="2"/>
  <c r="N38" i="2"/>
  <c r="J38" i="2"/>
  <c r="K38" i="2"/>
  <c r="L38" i="2"/>
  <c r="M38" i="2"/>
  <c r="AC26" i="2"/>
  <c r="AB26" i="2"/>
  <c r="Y26" i="2"/>
  <c r="Z26" i="2"/>
  <c r="W26" i="2"/>
  <c r="AA26" i="2"/>
  <c r="V26" i="2"/>
  <c r="X26" i="2"/>
  <c r="P26" i="2"/>
  <c r="Q26" i="2"/>
  <c r="R26" i="2"/>
  <c r="M26" i="2"/>
  <c r="U26" i="2"/>
  <c r="T26" i="2"/>
  <c r="J26" i="2"/>
  <c r="K26" i="2"/>
  <c r="N26" i="2"/>
  <c r="O26" i="2"/>
  <c r="L26" i="2"/>
  <c r="S26" i="2"/>
  <c r="AB276" i="2"/>
  <c r="AC276" i="2"/>
  <c r="Z276" i="2"/>
  <c r="X276" i="2"/>
  <c r="W276" i="2"/>
  <c r="V276" i="2"/>
  <c r="S276" i="2"/>
  <c r="T276" i="2"/>
  <c r="U276" i="2"/>
  <c r="M276" i="2"/>
  <c r="N276" i="2"/>
  <c r="AA276" i="2"/>
  <c r="O276" i="2"/>
  <c r="P276" i="2"/>
  <c r="Y276" i="2"/>
  <c r="Q276" i="2"/>
  <c r="J276" i="2"/>
  <c r="K276" i="2"/>
  <c r="L276" i="2"/>
  <c r="R276" i="2"/>
  <c r="AB265" i="2"/>
  <c r="AC265" i="2"/>
  <c r="AA265" i="2"/>
  <c r="X265" i="2"/>
  <c r="Y265" i="2"/>
  <c r="Z265" i="2"/>
  <c r="V265" i="2"/>
  <c r="W265" i="2"/>
  <c r="S265" i="2"/>
  <c r="T265" i="2"/>
  <c r="U265" i="2"/>
  <c r="M265" i="2"/>
  <c r="R265" i="2"/>
  <c r="N265" i="2"/>
  <c r="O265" i="2"/>
  <c r="P265" i="2"/>
  <c r="Q265" i="2"/>
  <c r="J265" i="2"/>
  <c r="K265" i="2"/>
  <c r="L265" i="2"/>
  <c r="AB254" i="2"/>
  <c r="AC254" i="2"/>
  <c r="Y254" i="2"/>
  <c r="AA254" i="2"/>
  <c r="Z254" i="2"/>
  <c r="V254" i="2"/>
  <c r="W254" i="2"/>
  <c r="S254" i="2"/>
  <c r="T254" i="2"/>
  <c r="U254" i="2"/>
  <c r="M254" i="2"/>
  <c r="N254" i="2"/>
  <c r="O254" i="2"/>
  <c r="P254" i="2"/>
  <c r="Q254" i="2"/>
  <c r="J254" i="2"/>
  <c r="K254" i="2"/>
  <c r="L254" i="2"/>
  <c r="R254" i="2"/>
  <c r="X254" i="2"/>
  <c r="AB243" i="2"/>
  <c r="AC243" i="2"/>
  <c r="AA243" i="2"/>
  <c r="X243" i="2"/>
  <c r="W243" i="2"/>
  <c r="V243" i="2"/>
  <c r="S243" i="2"/>
  <c r="Z243" i="2"/>
  <c r="Y243" i="2"/>
  <c r="T243" i="2"/>
  <c r="U243" i="2"/>
  <c r="M243" i="2"/>
  <c r="N243" i="2"/>
  <c r="O243" i="2"/>
  <c r="P243" i="2"/>
  <c r="R243" i="2"/>
  <c r="Q243" i="2"/>
  <c r="J243" i="2"/>
  <c r="K243" i="2"/>
  <c r="L243" i="2"/>
  <c r="AB232" i="2"/>
  <c r="AC232" i="2"/>
  <c r="X232" i="2"/>
  <c r="Y232" i="2"/>
  <c r="Z232" i="2"/>
  <c r="S232" i="2"/>
  <c r="T232" i="2"/>
  <c r="AA232" i="2"/>
  <c r="U232" i="2"/>
  <c r="V232" i="2"/>
  <c r="R232" i="2"/>
  <c r="M232" i="2"/>
  <c r="N232" i="2"/>
  <c r="O232" i="2"/>
  <c r="P232" i="2"/>
  <c r="Q232" i="2"/>
  <c r="J232" i="2"/>
  <c r="K232" i="2"/>
  <c r="W232" i="2"/>
  <c r="L232" i="2"/>
  <c r="AB221" i="2"/>
  <c r="AC221" i="2"/>
  <c r="Z221" i="2"/>
  <c r="W221" i="2"/>
  <c r="S221" i="2"/>
  <c r="T221" i="2"/>
  <c r="U221" i="2"/>
  <c r="AA221" i="2"/>
  <c r="Y221" i="2"/>
  <c r="X221" i="2"/>
  <c r="V221" i="2"/>
  <c r="M221" i="2"/>
  <c r="N221" i="2"/>
  <c r="O221" i="2"/>
  <c r="P221" i="2"/>
  <c r="Q221" i="2"/>
  <c r="J221" i="2"/>
  <c r="K221" i="2"/>
  <c r="L221" i="2"/>
  <c r="R221" i="2"/>
  <c r="AB210" i="2"/>
  <c r="AC210" i="2"/>
  <c r="AA210" i="2"/>
  <c r="X210" i="2"/>
  <c r="S210" i="2"/>
  <c r="W210" i="2"/>
  <c r="T210" i="2"/>
  <c r="U210" i="2"/>
  <c r="V210" i="2"/>
  <c r="M210" i="2"/>
  <c r="N210" i="2"/>
  <c r="O210" i="2"/>
  <c r="R210" i="2"/>
  <c r="P210" i="2"/>
  <c r="Q210" i="2"/>
  <c r="J210" i="2"/>
  <c r="Y210" i="2"/>
  <c r="K210" i="2"/>
  <c r="L210" i="2"/>
  <c r="Z210" i="2"/>
  <c r="AB199" i="2"/>
  <c r="AC199" i="2"/>
  <c r="X199" i="2"/>
  <c r="Y199" i="2"/>
  <c r="Z199" i="2"/>
  <c r="AA199" i="2"/>
  <c r="W199" i="2"/>
  <c r="S199" i="2"/>
  <c r="T199" i="2"/>
  <c r="U199" i="2"/>
  <c r="V199" i="2"/>
  <c r="M199" i="2"/>
  <c r="N199" i="2"/>
  <c r="O199" i="2"/>
  <c r="P199" i="2"/>
  <c r="Q199" i="2"/>
  <c r="J199" i="2"/>
  <c r="K199" i="2"/>
  <c r="L199" i="2"/>
  <c r="R199" i="2"/>
  <c r="AB188" i="2"/>
  <c r="AC188" i="2"/>
  <c r="AA188" i="2"/>
  <c r="Z188" i="2"/>
  <c r="S188" i="2"/>
  <c r="T188" i="2"/>
  <c r="U188" i="2"/>
  <c r="V188" i="2"/>
  <c r="Y188" i="2"/>
  <c r="W188" i="2"/>
  <c r="M188" i="2"/>
  <c r="N188" i="2"/>
  <c r="X188" i="2"/>
  <c r="O188" i="2"/>
  <c r="P188" i="2"/>
  <c r="Q188" i="2"/>
  <c r="J188" i="2"/>
  <c r="K188" i="2"/>
  <c r="L188" i="2"/>
  <c r="R188" i="2"/>
  <c r="AB177" i="2"/>
  <c r="AC177" i="2"/>
  <c r="AA177" i="2"/>
  <c r="W177" i="2"/>
  <c r="X177" i="2"/>
  <c r="Z177" i="2"/>
  <c r="Y177" i="2"/>
  <c r="S177" i="2"/>
  <c r="T177" i="2"/>
  <c r="U177" i="2"/>
  <c r="V177" i="2"/>
  <c r="M177" i="2"/>
  <c r="N177" i="2"/>
  <c r="O177" i="2"/>
  <c r="P177" i="2"/>
  <c r="Q177" i="2"/>
  <c r="J177" i="2"/>
  <c r="K177" i="2"/>
  <c r="R177" i="2"/>
  <c r="L177" i="2"/>
  <c r="AB166" i="2"/>
  <c r="AC166" i="2"/>
  <c r="AA166" i="2"/>
  <c r="Y166" i="2"/>
  <c r="Z166" i="2"/>
  <c r="S166" i="2"/>
  <c r="T166" i="2"/>
  <c r="W166" i="2"/>
  <c r="U166" i="2"/>
  <c r="V166" i="2"/>
  <c r="X166" i="2"/>
  <c r="M166" i="2"/>
  <c r="N166" i="2"/>
  <c r="O166" i="2"/>
  <c r="P166" i="2"/>
  <c r="Q166" i="2"/>
  <c r="J166" i="2"/>
  <c r="K166" i="2"/>
  <c r="L166" i="2"/>
  <c r="R166" i="2"/>
  <c r="AB155" i="2"/>
  <c r="AC155" i="2"/>
  <c r="W155" i="2"/>
  <c r="Z155" i="2"/>
  <c r="X155" i="2"/>
  <c r="S155" i="2"/>
  <c r="T155" i="2"/>
  <c r="U155" i="2"/>
  <c r="Y155" i="2"/>
  <c r="V155" i="2"/>
  <c r="M155" i="2"/>
  <c r="N155" i="2"/>
  <c r="O155" i="2"/>
  <c r="P155" i="2"/>
  <c r="Q155" i="2"/>
  <c r="J155" i="2"/>
  <c r="AA155" i="2"/>
  <c r="K155" i="2"/>
  <c r="L155" i="2"/>
  <c r="R155" i="2"/>
  <c r="AB144" i="2"/>
  <c r="AC144" i="2"/>
  <c r="AA144" i="2"/>
  <c r="Y144" i="2"/>
  <c r="X144" i="2"/>
  <c r="S144" i="2"/>
  <c r="T144" i="2"/>
  <c r="U144" i="2"/>
  <c r="V144" i="2"/>
  <c r="Z144" i="2"/>
  <c r="M144" i="2"/>
  <c r="N144" i="2"/>
  <c r="O144" i="2"/>
  <c r="P144" i="2"/>
  <c r="Q144" i="2"/>
  <c r="J144" i="2"/>
  <c r="K144" i="2"/>
  <c r="L144" i="2"/>
  <c r="R144" i="2"/>
  <c r="W144" i="2"/>
  <c r="AB133" i="2"/>
  <c r="AC133" i="2"/>
  <c r="Y133" i="2"/>
  <c r="Z133" i="2"/>
  <c r="AA133" i="2"/>
  <c r="W133" i="2"/>
  <c r="S133" i="2"/>
  <c r="T133" i="2"/>
  <c r="U133" i="2"/>
  <c r="V133" i="2"/>
  <c r="M133" i="2"/>
  <c r="N133" i="2"/>
  <c r="O133" i="2"/>
  <c r="P133" i="2"/>
  <c r="Q133" i="2"/>
  <c r="J133" i="2"/>
  <c r="K133" i="2"/>
  <c r="L133" i="2"/>
  <c r="X133" i="2"/>
  <c r="R133" i="2"/>
  <c r="AB122" i="2"/>
  <c r="AC122" i="2"/>
  <c r="AA122" i="2"/>
  <c r="W122" i="2"/>
  <c r="X122" i="2"/>
  <c r="Z122" i="2"/>
  <c r="S122" i="2"/>
  <c r="T122" i="2"/>
  <c r="U122" i="2"/>
  <c r="V122" i="2"/>
  <c r="M122" i="2"/>
  <c r="N122" i="2"/>
  <c r="O122" i="2"/>
  <c r="P122" i="2"/>
  <c r="Y122" i="2"/>
  <c r="Q122" i="2"/>
  <c r="J122" i="2"/>
  <c r="K122" i="2"/>
  <c r="L122" i="2"/>
  <c r="R122" i="2"/>
  <c r="AB111" i="2"/>
  <c r="AC111" i="2"/>
  <c r="AA111" i="2"/>
  <c r="Y111" i="2"/>
  <c r="Z111" i="2"/>
  <c r="S111" i="2"/>
  <c r="T111" i="2"/>
  <c r="U111" i="2"/>
  <c r="W111" i="2"/>
  <c r="V111" i="2"/>
  <c r="X111" i="2"/>
  <c r="M111" i="2"/>
  <c r="N111" i="2"/>
  <c r="O111" i="2"/>
  <c r="P111" i="2"/>
  <c r="Q111" i="2"/>
  <c r="J111" i="2"/>
  <c r="K111" i="2"/>
  <c r="L111" i="2"/>
  <c r="R111" i="2"/>
  <c r="AB100" i="2"/>
  <c r="AC100" i="2"/>
  <c r="Z100" i="2"/>
  <c r="AA100" i="2"/>
  <c r="W100" i="2"/>
  <c r="X100" i="2"/>
  <c r="Y100" i="2"/>
  <c r="S100" i="2"/>
  <c r="T100" i="2"/>
  <c r="U100" i="2"/>
  <c r="V100" i="2"/>
  <c r="N100" i="2"/>
  <c r="O100" i="2"/>
  <c r="P100" i="2"/>
  <c r="Q100" i="2"/>
  <c r="R100" i="2"/>
  <c r="J100" i="2"/>
  <c r="K100" i="2"/>
  <c r="L100" i="2"/>
  <c r="M100" i="2"/>
  <c r="AB89" i="2"/>
  <c r="AC89" i="2"/>
  <c r="AA89" i="2"/>
  <c r="Z89" i="2"/>
  <c r="X89" i="2"/>
  <c r="S89" i="2"/>
  <c r="T89" i="2"/>
  <c r="Y89" i="2"/>
  <c r="U89" i="2"/>
  <c r="V89" i="2"/>
  <c r="W89" i="2"/>
  <c r="N89" i="2"/>
  <c r="O89" i="2"/>
  <c r="P89" i="2"/>
  <c r="Q89" i="2"/>
  <c r="J89" i="2"/>
  <c r="K89" i="2"/>
  <c r="L89" i="2"/>
  <c r="M89" i="2"/>
  <c r="R89" i="2"/>
  <c r="AB78" i="2"/>
  <c r="AC78" i="2"/>
  <c r="AA78" i="2"/>
  <c r="Y78" i="2"/>
  <c r="Z78" i="2"/>
  <c r="W78" i="2"/>
  <c r="X78" i="2"/>
  <c r="S78" i="2"/>
  <c r="T78" i="2"/>
  <c r="U78" i="2"/>
  <c r="V78" i="2"/>
  <c r="N78" i="2"/>
  <c r="O78" i="2"/>
  <c r="P78" i="2"/>
  <c r="Q78" i="2"/>
  <c r="J78" i="2"/>
  <c r="R78" i="2"/>
  <c r="K78" i="2"/>
  <c r="L78" i="2"/>
  <c r="M78" i="2"/>
  <c r="AB67" i="2"/>
  <c r="AC67" i="2"/>
  <c r="AA67" i="2"/>
  <c r="Z67" i="2"/>
  <c r="Y67" i="2"/>
  <c r="S67" i="2"/>
  <c r="T67" i="2"/>
  <c r="U67" i="2"/>
  <c r="V67" i="2"/>
  <c r="W67" i="2"/>
  <c r="N67" i="2"/>
  <c r="O67" i="2"/>
  <c r="X67" i="2"/>
  <c r="P67" i="2"/>
  <c r="Q67" i="2"/>
  <c r="J67" i="2"/>
  <c r="K67" i="2"/>
  <c r="L67" i="2"/>
  <c r="M67" i="2"/>
  <c r="R67" i="2"/>
  <c r="AB56" i="2"/>
  <c r="AC56" i="2"/>
  <c r="AA56" i="2"/>
  <c r="X56" i="2"/>
  <c r="Z56" i="2"/>
  <c r="S56" i="2"/>
  <c r="T56" i="2"/>
  <c r="U56" i="2"/>
  <c r="V56" i="2"/>
  <c r="N56" i="2"/>
  <c r="O56" i="2"/>
  <c r="P56" i="2"/>
  <c r="W56" i="2"/>
  <c r="Q56" i="2"/>
  <c r="J56" i="2"/>
  <c r="K56" i="2"/>
  <c r="R56" i="2"/>
  <c r="L56" i="2"/>
  <c r="M56" i="2"/>
  <c r="Y56" i="2"/>
  <c r="AC45" i="2"/>
  <c r="AB45" i="2"/>
  <c r="Y45" i="2"/>
  <c r="Z45" i="2"/>
  <c r="W45" i="2"/>
  <c r="S45" i="2"/>
  <c r="X45" i="2"/>
  <c r="T45" i="2"/>
  <c r="U45" i="2"/>
  <c r="V45" i="2"/>
  <c r="N45" i="2"/>
  <c r="O45" i="2"/>
  <c r="P45" i="2"/>
  <c r="Q45" i="2"/>
  <c r="J45" i="2"/>
  <c r="K45" i="2"/>
  <c r="L45" i="2"/>
  <c r="M45" i="2"/>
  <c r="R45" i="2"/>
  <c r="AA45" i="2"/>
  <c r="AC34" i="2"/>
  <c r="AB34" i="2"/>
  <c r="AA34" i="2"/>
  <c r="Z34" i="2"/>
  <c r="Y34" i="2"/>
  <c r="X34" i="2"/>
  <c r="S34" i="2"/>
  <c r="T34" i="2"/>
  <c r="U34" i="2"/>
  <c r="V34" i="2"/>
  <c r="W34" i="2"/>
  <c r="N34" i="2"/>
  <c r="O34" i="2"/>
  <c r="P34" i="2"/>
  <c r="Q34" i="2"/>
  <c r="J34" i="2"/>
  <c r="K34" i="2"/>
  <c r="L34" i="2"/>
  <c r="R34" i="2"/>
  <c r="M34" i="2"/>
  <c r="Z20" i="2"/>
  <c r="AA20" i="2"/>
  <c r="X20" i="2"/>
  <c r="AB20" i="2"/>
  <c r="S20" i="2"/>
  <c r="Y20" i="2"/>
  <c r="T20" i="2"/>
  <c r="AC20" i="2"/>
  <c r="U20" i="2"/>
  <c r="W20" i="2"/>
  <c r="N20" i="2"/>
  <c r="Q20" i="2"/>
  <c r="R20" i="2"/>
  <c r="V20" i="2"/>
  <c r="J20" i="2"/>
  <c r="K20" i="2"/>
  <c r="L20" i="2"/>
  <c r="M20" i="2"/>
  <c r="P20" i="2"/>
  <c r="O20" i="2"/>
  <c r="G19" i="2"/>
  <c r="AB294" i="2"/>
  <c r="AC294" i="2"/>
  <c r="AA294" i="2"/>
  <c r="Y294" i="2"/>
  <c r="Z294" i="2"/>
  <c r="W294" i="2"/>
  <c r="X294" i="2"/>
  <c r="V294" i="2"/>
  <c r="R294" i="2"/>
  <c r="S294" i="2"/>
  <c r="T294" i="2"/>
  <c r="M294" i="2"/>
  <c r="N294" i="2"/>
  <c r="O294" i="2"/>
  <c r="P294" i="2"/>
  <c r="J294" i="2"/>
  <c r="Q294" i="2"/>
  <c r="K294" i="2"/>
  <c r="L294" i="2"/>
  <c r="U294" i="2"/>
  <c r="Y283" i="2"/>
  <c r="Z283" i="2"/>
  <c r="AB283" i="2"/>
  <c r="W283" i="2"/>
  <c r="AA283" i="2"/>
  <c r="X283" i="2"/>
  <c r="R283" i="2"/>
  <c r="S283" i="2"/>
  <c r="AC283" i="2"/>
  <c r="T283" i="2"/>
  <c r="V283" i="2"/>
  <c r="M283" i="2"/>
  <c r="Q283" i="2"/>
  <c r="U283" i="2"/>
  <c r="J283" i="2"/>
  <c r="K283" i="2"/>
  <c r="P283" i="2"/>
  <c r="L283" i="2"/>
  <c r="N283" i="2"/>
  <c r="O283" i="2"/>
  <c r="AB272" i="2"/>
  <c r="AC272" i="2"/>
  <c r="Y272" i="2"/>
  <c r="AA272" i="2"/>
  <c r="Z272" i="2"/>
  <c r="X272" i="2"/>
  <c r="W272" i="2"/>
  <c r="V272" i="2"/>
  <c r="R272" i="2"/>
  <c r="S272" i="2"/>
  <c r="T272" i="2"/>
  <c r="U272" i="2"/>
  <c r="M272" i="2"/>
  <c r="N272" i="2"/>
  <c r="O272" i="2"/>
  <c r="J272" i="2"/>
  <c r="P272" i="2"/>
  <c r="K272" i="2"/>
  <c r="L272" i="2"/>
  <c r="Q272" i="2"/>
  <c r="Y261" i="2"/>
  <c r="Z261" i="2"/>
  <c r="AC261" i="2"/>
  <c r="AB261" i="2"/>
  <c r="W261" i="2"/>
  <c r="AA261" i="2"/>
  <c r="R261" i="2"/>
  <c r="S261" i="2"/>
  <c r="T261" i="2"/>
  <c r="M261" i="2"/>
  <c r="P261" i="2"/>
  <c r="V261" i="2"/>
  <c r="Q261" i="2"/>
  <c r="J261" i="2"/>
  <c r="K261" i="2"/>
  <c r="X261" i="2"/>
  <c r="O261" i="2"/>
  <c r="L261" i="2"/>
  <c r="N261" i="2"/>
  <c r="U261" i="2"/>
  <c r="AB250" i="2"/>
  <c r="AC250" i="2"/>
  <c r="Y250" i="2"/>
  <c r="Z250" i="2"/>
  <c r="AA250" i="2"/>
  <c r="W250" i="2"/>
  <c r="X250" i="2"/>
  <c r="R250" i="2"/>
  <c r="V250" i="2"/>
  <c r="S250" i="2"/>
  <c r="T250" i="2"/>
  <c r="U250" i="2"/>
  <c r="M250" i="2"/>
  <c r="J250" i="2"/>
  <c r="O250" i="2"/>
  <c r="N250" i="2"/>
  <c r="K250" i="2"/>
  <c r="P250" i="2"/>
  <c r="Q250" i="2"/>
  <c r="L250" i="2"/>
  <c r="Y239" i="2"/>
  <c r="Z239" i="2"/>
  <c r="W239" i="2"/>
  <c r="X239" i="2"/>
  <c r="AA239" i="2"/>
  <c r="R239" i="2"/>
  <c r="S239" i="2"/>
  <c r="T239" i="2"/>
  <c r="V239" i="2"/>
  <c r="AC239" i="2"/>
  <c r="M239" i="2"/>
  <c r="O239" i="2"/>
  <c r="P239" i="2"/>
  <c r="N239" i="2"/>
  <c r="U239" i="2"/>
  <c r="Q239" i="2"/>
  <c r="J239" i="2"/>
  <c r="AB239" i="2"/>
  <c r="K239" i="2"/>
  <c r="L239" i="2"/>
  <c r="AB228" i="2"/>
  <c r="AC228" i="2"/>
  <c r="Y228" i="2"/>
  <c r="Z228" i="2"/>
  <c r="AA228" i="2"/>
  <c r="W228" i="2"/>
  <c r="X228" i="2"/>
  <c r="R228" i="2"/>
  <c r="S228" i="2"/>
  <c r="T228" i="2"/>
  <c r="U228" i="2"/>
  <c r="M228" i="2"/>
  <c r="J228" i="2"/>
  <c r="K228" i="2"/>
  <c r="V228" i="2"/>
  <c r="O228" i="2"/>
  <c r="P228" i="2"/>
  <c r="L228" i="2"/>
  <c r="N228" i="2"/>
  <c r="Q228" i="2"/>
  <c r="Y217" i="2"/>
  <c r="Z217" i="2"/>
  <c r="AB217" i="2"/>
  <c r="W217" i="2"/>
  <c r="AA217" i="2"/>
  <c r="X217" i="2"/>
  <c r="AC217" i="2"/>
  <c r="R217" i="2"/>
  <c r="S217" i="2"/>
  <c r="T217" i="2"/>
  <c r="M217" i="2"/>
  <c r="O217" i="2"/>
  <c r="P217" i="2"/>
  <c r="Q217" i="2"/>
  <c r="N217" i="2"/>
  <c r="J217" i="2"/>
  <c r="K217" i="2"/>
  <c r="L217" i="2"/>
  <c r="V217" i="2"/>
  <c r="U217" i="2"/>
  <c r="AB206" i="2"/>
  <c r="Y206" i="2"/>
  <c r="Z206" i="2"/>
  <c r="AA206" i="2"/>
  <c r="AC206" i="2"/>
  <c r="W206" i="2"/>
  <c r="X206" i="2"/>
  <c r="R206" i="2"/>
  <c r="S206" i="2"/>
  <c r="T206" i="2"/>
  <c r="U206" i="2"/>
  <c r="V206" i="2"/>
  <c r="M206" i="2"/>
  <c r="N206" i="2"/>
  <c r="J206" i="2"/>
  <c r="K206" i="2"/>
  <c r="O206" i="2"/>
  <c r="P206" i="2"/>
  <c r="L206" i="2"/>
  <c r="Q206" i="2"/>
  <c r="AC195" i="2"/>
  <c r="Y195" i="2"/>
  <c r="Z195" i="2"/>
  <c r="AB195" i="2"/>
  <c r="W195" i="2"/>
  <c r="AA195" i="2"/>
  <c r="R195" i="2"/>
  <c r="S195" i="2"/>
  <c r="T195" i="2"/>
  <c r="M195" i="2"/>
  <c r="U195" i="2"/>
  <c r="O195" i="2"/>
  <c r="V195" i="2"/>
  <c r="P195" i="2"/>
  <c r="Q195" i="2"/>
  <c r="J195" i="2"/>
  <c r="K195" i="2"/>
  <c r="X195" i="2"/>
  <c r="L195" i="2"/>
  <c r="N195" i="2"/>
  <c r="Y184" i="2"/>
  <c r="Z184" i="2"/>
  <c r="AC184" i="2"/>
  <c r="AB184" i="2"/>
  <c r="W184" i="2"/>
  <c r="X184" i="2"/>
  <c r="AA184" i="2"/>
  <c r="S184" i="2"/>
  <c r="T184" i="2"/>
  <c r="U184" i="2"/>
  <c r="V184" i="2"/>
  <c r="M184" i="2"/>
  <c r="R184" i="2"/>
  <c r="N184" i="2"/>
  <c r="J184" i="2"/>
  <c r="K184" i="2"/>
  <c r="Q184" i="2"/>
  <c r="L184" i="2"/>
  <c r="O184" i="2"/>
  <c r="P184" i="2"/>
  <c r="AB173" i="2"/>
  <c r="AC173" i="2"/>
  <c r="AA173" i="2"/>
  <c r="Y173" i="2"/>
  <c r="Z173" i="2"/>
  <c r="W173" i="2"/>
  <c r="X173" i="2"/>
  <c r="S173" i="2"/>
  <c r="T173" i="2"/>
  <c r="M173" i="2"/>
  <c r="O173" i="2"/>
  <c r="P173" i="2"/>
  <c r="J173" i="2"/>
  <c r="Q173" i="2"/>
  <c r="K173" i="2"/>
  <c r="V173" i="2"/>
  <c r="U173" i="2"/>
  <c r="R173" i="2"/>
  <c r="N173" i="2"/>
  <c r="L173" i="2"/>
  <c r="Y162" i="2"/>
  <c r="Z162" i="2"/>
  <c r="W162" i="2"/>
  <c r="X162" i="2"/>
  <c r="AB162" i="2"/>
  <c r="S162" i="2"/>
  <c r="T162" i="2"/>
  <c r="V162" i="2"/>
  <c r="AA162" i="2"/>
  <c r="AC162" i="2"/>
  <c r="M162" i="2"/>
  <c r="U162" i="2"/>
  <c r="Q162" i="2"/>
  <c r="R162" i="2"/>
  <c r="J162" i="2"/>
  <c r="K162" i="2"/>
  <c r="L162" i="2"/>
  <c r="O162" i="2"/>
  <c r="N162" i="2"/>
  <c r="P162" i="2"/>
  <c r="AB151" i="2"/>
  <c r="AC151" i="2"/>
  <c r="Y151" i="2"/>
  <c r="AA151" i="2"/>
  <c r="Z151" i="2"/>
  <c r="W151" i="2"/>
  <c r="X151" i="2"/>
  <c r="S151" i="2"/>
  <c r="T151" i="2"/>
  <c r="U151" i="2"/>
  <c r="M151" i="2"/>
  <c r="V151" i="2"/>
  <c r="N151" i="2"/>
  <c r="O151" i="2"/>
  <c r="J151" i="2"/>
  <c r="P151" i="2"/>
  <c r="K151" i="2"/>
  <c r="Q151" i="2"/>
  <c r="L151" i="2"/>
  <c r="R151" i="2"/>
  <c r="Y140" i="2"/>
  <c r="Z140" i="2"/>
  <c r="AC140" i="2"/>
  <c r="W140" i="2"/>
  <c r="AB140" i="2"/>
  <c r="X140" i="2"/>
  <c r="AA140" i="2"/>
  <c r="S140" i="2"/>
  <c r="T140" i="2"/>
  <c r="M140" i="2"/>
  <c r="P140" i="2"/>
  <c r="Q140" i="2"/>
  <c r="R140" i="2"/>
  <c r="J140" i="2"/>
  <c r="U140" i="2"/>
  <c r="K140" i="2"/>
  <c r="N140" i="2"/>
  <c r="L140" i="2"/>
  <c r="O140" i="2"/>
  <c r="V140" i="2"/>
  <c r="AB129" i="2"/>
  <c r="AC129" i="2"/>
  <c r="Y129" i="2"/>
  <c r="Z129" i="2"/>
  <c r="AA129" i="2"/>
  <c r="W129" i="2"/>
  <c r="X129" i="2"/>
  <c r="S129" i="2"/>
  <c r="T129" i="2"/>
  <c r="U129" i="2"/>
  <c r="V129" i="2"/>
  <c r="M129" i="2"/>
  <c r="J129" i="2"/>
  <c r="O129" i="2"/>
  <c r="N129" i="2"/>
  <c r="K129" i="2"/>
  <c r="P129" i="2"/>
  <c r="Q129" i="2"/>
  <c r="R129" i="2"/>
  <c r="L129" i="2"/>
  <c r="Y118" i="2"/>
  <c r="Z118" i="2"/>
  <c r="AC118" i="2"/>
  <c r="AB118" i="2"/>
  <c r="W118" i="2"/>
  <c r="X118" i="2"/>
  <c r="AA118" i="2"/>
  <c r="S118" i="2"/>
  <c r="T118" i="2"/>
  <c r="M118" i="2"/>
  <c r="O118" i="2"/>
  <c r="V118" i="2"/>
  <c r="P118" i="2"/>
  <c r="N118" i="2"/>
  <c r="Q118" i="2"/>
  <c r="R118" i="2"/>
  <c r="J118" i="2"/>
  <c r="K118" i="2"/>
  <c r="L118" i="2"/>
  <c r="U118" i="2"/>
  <c r="AB107" i="2"/>
  <c r="AC107" i="2"/>
  <c r="Y107" i="2"/>
  <c r="Z107" i="2"/>
  <c r="AA107" i="2"/>
  <c r="W107" i="2"/>
  <c r="X107" i="2"/>
  <c r="S107" i="2"/>
  <c r="T107" i="2"/>
  <c r="U107" i="2"/>
  <c r="V107" i="2"/>
  <c r="M107" i="2"/>
  <c r="J107" i="2"/>
  <c r="K107" i="2"/>
  <c r="Q107" i="2"/>
  <c r="R107" i="2"/>
  <c r="N107" i="2"/>
  <c r="O107" i="2"/>
  <c r="L107" i="2"/>
  <c r="P107" i="2"/>
  <c r="Y96" i="2"/>
  <c r="Z96" i="2"/>
  <c r="W96" i="2"/>
  <c r="X96" i="2"/>
  <c r="AB96" i="2"/>
  <c r="AC96" i="2"/>
  <c r="AA96" i="2"/>
  <c r="S96" i="2"/>
  <c r="T96" i="2"/>
  <c r="O96" i="2"/>
  <c r="P96" i="2"/>
  <c r="Q96" i="2"/>
  <c r="U96" i="2"/>
  <c r="R96" i="2"/>
  <c r="N96" i="2"/>
  <c r="J96" i="2"/>
  <c r="K96" i="2"/>
  <c r="M96" i="2"/>
  <c r="V96" i="2"/>
  <c r="L96" i="2"/>
  <c r="AB85" i="2"/>
  <c r="Y85" i="2"/>
  <c r="Z85" i="2"/>
  <c r="W85" i="2"/>
  <c r="X85" i="2"/>
  <c r="AC85" i="2"/>
  <c r="AA85" i="2"/>
  <c r="S85" i="2"/>
  <c r="T85" i="2"/>
  <c r="U85" i="2"/>
  <c r="V85" i="2"/>
  <c r="N85" i="2"/>
  <c r="J85" i="2"/>
  <c r="K85" i="2"/>
  <c r="P85" i="2"/>
  <c r="O85" i="2"/>
  <c r="Q85" i="2"/>
  <c r="L85" i="2"/>
  <c r="R85" i="2"/>
  <c r="M85" i="2"/>
  <c r="AC74" i="2"/>
  <c r="Y74" i="2"/>
  <c r="Z74" i="2"/>
  <c r="AA74" i="2"/>
  <c r="W74" i="2"/>
  <c r="AB74" i="2"/>
  <c r="X74" i="2"/>
  <c r="S74" i="2"/>
  <c r="T74" i="2"/>
  <c r="V74" i="2"/>
  <c r="O74" i="2"/>
  <c r="P74" i="2"/>
  <c r="Q74" i="2"/>
  <c r="J74" i="2"/>
  <c r="R74" i="2"/>
  <c r="K74" i="2"/>
  <c r="U74" i="2"/>
  <c r="L74" i="2"/>
  <c r="M74" i="2"/>
  <c r="N74" i="2"/>
  <c r="Y63" i="2"/>
  <c r="Z63" i="2"/>
  <c r="AA63" i="2"/>
  <c r="W63" i="2"/>
  <c r="AC63" i="2"/>
  <c r="X63" i="2"/>
  <c r="AB63" i="2"/>
  <c r="S63" i="2"/>
  <c r="T63" i="2"/>
  <c r="U63" i="2"/>
  <c r="V63" i="2"/>
  <c r="R63" i="2"/>
  <c r="N63" i="2"/>
  <c r="J63" i="2"/>
  <c r="K63" i="2"/>
  <c r="P63" i="2"/>
  <c r="Q63" i="2"/>
  <c r="L63" i="2"/>
  <c r="M63" i="2"/>
  <c r="O63" i="2"/>
  <c r="AB52" i="2"/>
  <c r="AC52" i="2"/>
  <c r="Y52" i="2"/>
  <c r="Z52" i="2"/>
  <c r="AA52" i="2"/>
  <c r="W52" i="2"/>
  <c r="X52" i="2"/>
  <c r="S52" i="2"/>
  <c r="T52" i="2"/>
  <c r="U52" i="2"/>
  <c r="O52" i="2"/>
  <c r="P52" i="2"/>
  <c r="J52" i="2"/>
  <c r="V52" i="2"/>
  <c r="Q52" i="2"/>
  <c r="K52" i="2"/>
  <c r="M52" i="2"/>
  <c r="L52" i="2"/>
  <c r="N52" i="2"/>
  <c r="R52" i="2"/>
  <c r="AB41" i="2"/>
  <c r="Y41" i="2"/>
  <c r="Z41" i="2"/>
  <c r="AC41" i="2"/>
  <c r="AA41" i="2"/>
  <c r="W41" i="2"/>
  <c r="X41" i="2"/>
  <c r="S41" i="2"/>
  <c r="T41" i="2"/>
  <c r="V41" i="2"/>
  <c r="Q41" i="2"/>
  <c r="R41" i="2"/>
  <c r="J41" i="2"/>
  <c r="K41" i="2"/>
  <c r="P41" i="2"/>
  <c r="L41" i="2"/>
  <c r="M41" i="2"/>
  <c r="O41" i="2"/>
  <c r="U41" i="2"/>
  <c r="N41" i="2"/>
  <c r="AB30" i="2"/>
  <c r="AC30" i="2"/>
  <c r="Y30" i="2"/>
  <c r="Z30" i="2"/>
  <c r="AA30" i="2"/>
  <c r="W30" i="2"/>
  <c r="X30" i="2"/>
  <c r="S30" i="2"/>
  <c r="T30" i="2"/>
  <c r="U30" i="2"/>
  <c r="N30" i="2"/>
  <c r="O30" i="2"/>
  <c r="J30" i="2"/>
  <c r="P30" i="2"/>
  <c r="K30" i="2"/>
  <c r="L30" i="2"/>
  <c r="V30" i="2"/>
  <c r="Q30" i="2"/>
  <c r="M30" i="2"/>
  <c r="R30" i="2"/>
  <c r="AC25" i="2"/>
  <c r="AB25" i="2"/>
  <c r="Y25" i="2"/>
  <c r="Z25" i="2"/>
  <c r="W25" i="2"/>
  <c r="AA25" i="2"/>
  <c r="U25" i="2"/>
  <c r="V25" i="2"/>
  <c r="X25" i="2"/>
  <c r="S25" i="2"/>
  <c r="O25" i="2"/>
  <c r="P25" i="2"/>
  <c r="Q25" i="2"/>
  <c r="R25" i="2"/>
  <c r="T25" i="2"/>
  <c r="L25" i="2"/>
  <c r="M25" i="2"/>
  <c r="N25" i="2"/>
  <c r="K25" i="2"/>
  <c r="J25" i="2"/>
  <c r="AB494" i="2"/>
  <c r="AC494" i="2"/>
  <c r="AA494" i="2"/>
  <c r="X494" i="2"/>
  <c r="Y494" i="2"/>
  <c r="Z494" i="2"/>
  <c r="V494" i="2"/>
  <c r="R494" i="2"/>
  <c r="S494" i="2"/>
  <c r="T494" i="2"/>
  <c r="U494" i="2"/>
  <c r="N494" i="2"/>
  <c r="O494" i="2"/>
  <c r="W494" i="2"/>
  <c r="J494" i="2"/>
  <c r="K494" i="2"/>
  <c r="P494" i="2"/>
  <c r="M494" i="2"/>
  <c r="L494" i="2"/>
  <c r="Q494" i="2"/>
  <c r="AB472" i="2"/>
  <c r="AC472" i="2"/>
  <c r="AA472" i="2"/>
  <c r="X472" i="2"/>
  <c r="Z472" i="2"/>
  <c r="V472" i="2"/>
  <c r="R472" i="2"/>
  <c r="S472" i="2"/>
  <c r="W472" i="2"/>
  <c r="T472" i="2"/>
  <c r="U472" i="2"/>
  <c r="Y472" i="2"/>
  <c r="N472" i="2"/>
  <c r="O472" i="2"/>
  <c r="J472" i="2"/>
  <c r="K472" i="2"/>
  <c r="L472" i="2"/>
  <c r="P472" i="2"/>
  <c r="M472" i="2"/>
  <c r="Q472" i="2"/>
  <c r="AB450" i="2"/>
  <c r="AC450" i="2"/>
  <c r="AA450" i="2"/>
  <c r="Z450" i="2"/>
  <c r="Y450" i="2"/>
  <c r="R450" i="2"/>
  <c r="S450" i="2"/>
  <c r="T450" i="2"/>
  <c r="U450" i="2"/>
  <c r="N450" i="2"/>
  <c r="O450" i="2"/>
  <c r="V450" i="2"/>
  <c r="W450" i="2"/>
  <c r="J450" i="2"/>
  <c r="K450" i="2"/>
  <c r="L450" i="2"/>
  <c r="X450" i="2"/>
  <c r="M450" i="2"/>
  <c r="P450" i="2"/>
  <c r="Q450" i="2"/>
  <c r="AC417" i="2"/>
  <c r="AB417" i="2"/>
  <c r="Z417" i="2"/>
  <c r="AA417" i="2"/>
  <c r="Y417" i="2"/>
  <c r="W417" i="2"/>
  <c r="R417" i="2"/>
  <c r="S417" i="2"/>
  <c r="T417" i="2"/>
  <c r="X417" i="2"/>
  <c r="U417" i="2"/>
  <c r="V417" i="2"/>
  <c r="N417" i="2"/>
  <c r="O417" i="2"/>
  <c r="P417" i="2"/>
  <c r="J417" i="2"/>
  <c r="Q417" i="2"/>
  <c r="K417" i="2"/>
  <c r="L417" i="2"/>
  <c r="M417" i="2"/>
  <c r="AC395" i="2"/>
  <c r="Z395" i="2"/>
  <c r="AA395" i="2"/>
  <c r="Y395" i="2"/>
  <c r="AB395" i="2"/>
  <c r="X395" i="2"/>
  <c r="R395" i="2"/>
  <c r="S395" i="2"/>
  <c r="T395" i="2"/>
  <c r="V395" i="2"/>
  <c r="U395" i="2"/>
  <c r="W395" i="2"/>
  <c r="N395" i="2"/>
  <c r="O395" i="2"/>
  <c r="M395" i="2"/>
  <c r="J395" i="2"/>
  <c r="P395" i="2"/>
  <c r="K395" i="2"/>
  <c r="Q395" i="2"/>
  <c r="L395" i="2"/>
  <c r="AB373" i="2"/>
  <c r="AC373" i="2"/>
  <c r="AA373" i="2"/>
  <c r="X373" i="2"/>
  <c r="Y373" i="2"/>
  <c r="Z373" i="2"/>
  <c r="R373" i="2"/>
  <c r="V373" i="2"/>
  <c r="S373" i="2"/>
  <c r="T373" i="2"/>
  <c r="U373" i="2"/>
  <c r="W373" i="2"/>
  <c r="N373" i="2"/>
  <c r="O373" i="2"/>
  <c r="J373" i="2"/>
  <c r="K373" i="2"/>
  <c r="P373" i="2"/>
  <c r="M373" i="2"/>
  <c r="L373" i="2"/>
  <c r="Q373" i="2"/>
  <c r="AB351" i="2"/>
  <c r="AC351" i="2"/>
  <c r="AA351" i="2"/>
  <c r="X351" i="2"/>
  <c r="Y351" i="2"/>
  <c r="W351" i="2"/>
  <c r="R351" i="2"/>
  <c r="S351" i="2"/>
  <c r="V351" i="2"/>
  <c r="T351" i="2"/>
  <c r="U351" i="2"/>
  <c r="N351" i="2"/>
  <c r="O351" i="2"/>
  <c r="Z351" i="2"/>
  <c r="J351" i="2"/>
  <c r="K351" i="2"/>
  <c r="L351" i="2"/>
  <c r="P351" i="2"/>
  <c r="Q351" i="2"/>
  <c r="M351" i="2"/>
  <c r="Z318" i="2"/>
  <c r="X318" i="2"/>
  <c r="AA318" i="2"/>
  <c r="Y318" i="2"/>
  <c r="AB318" i="2"/>
  <c r="AC318" i="2"/>
  <c r="W318" i="2"/>
  <c r="R318" i="2"/>
  <c r="S318" i="2"/>
  <c r="T318" i="2"/>
  <c r="U318" i="2"/>
  <c r="V318" i="2"/>
  <c r="N318" i="2"/>
  <c r="O318" i="2"/>
  <c r="P318" i="2"/>
  <c r="Q318" i="2"/>
  <c r="J318" i="2"/>
  <c r="K318" i="2"/>
  <c r="L318" i="2"/>
  <c r="M318" i="2"/>
  <c r="AB493" i="2"/>
  <c r="AC493" i="2"/>
  <c r="Z493" i="2"/>
  <c r="AA493" i="2"/>
  <c r="X493" i="2"/>
  <c r="Y493" i="2"/>
  <c r="V493" i="2"/>
  <c r="S493" i="2"/>
  <c r="T493" i="2"/>
  <c r="U493" i="2"/>
  <c r="W493" i="2"/>
  <c r="M493" i="2"/>
  <c r="N493" i="2"/>
  <c r="R493" i="2"/>
  <c r="J493" i="2"/>
  <c r="O493" i="2"/>
  <c r="K493" i="2"/>
  <c r="P493" i="2"/>
  <c r="L493" i="2"/>
  <c r="Q493" i="2"/>
  <c r="AB471" i="2"/>
  <c r="AC471" i="2"/>
  <c r="Z471" i="2"/>
  <c r="AA471" i="2"/>
  <c r="S471" i="2"/>
  <c r="W471" i="2"/>
  <c r="T471" i="2"/>
  <c r="U471" i="2"/>
  <c r="Y471" i="2"/>
  <c r="R471" i="2"/>
  <c r="X471" i="2"/>
  <c r="M471" i="2"/>
  <c r="N471" i="2"/>
  <c r="J471" i="2"/>
  <c r="K471" i="2"/>
  <c r="O471" i="2"/>
  <c r="L471" i="2"/>
  <c r="V471" i="2"/>
  <c r="P471" i="2"/>
  <c r="Q471" i="2"/>
  <c r="AB449" i="2"/>
  <c r="AC449" i="2"/>
  <c r="Z449" i="2"/>
  <c r="AA449" i="2"/>
  <c r="Y449" i="2"/>
  <c r="X449" i="2"/>
  <c r="S449" i="2"/>
  <c r="T449" i="2"/>
  <c r="U449" i="2"/>
  <c r="M449" i="2"/>
  <c r="R449" i="2"/>
  <c r="N449" i="2"/>
  <c r="V449" i="2"/>
  <c r="W449" i="2"/>
  <c r="J449" i="2"/>
  <c r="K449" i="2"/>
  <c r="L449" i="2"/>
  <c r="O449" i="2"/>
  <c r="Q449" i="2"/>
  <c r="P449" i="2"/>
  <c r="AB427" i="2"/>
  <c r="Z427" i="2"/>
  <c r="AA427" i="2"/>
  <c r="X427" i="2"/>
  <c r="Y427" i="2"/>
  <c r="W427" i="2"/>
  <c r="V427" i="2"/>
  <c r="AC427" i="2"/>
  <c r="S427" i="2"/>
  <c r="T427" i="2"/>
  <c r="U427" i="2"/>
  <c r="M427" i="2"/>
  <c r="N427" i="2"/>
  <c r="R427" i="2"/>
  <c r="J427" i="2"/>
  <c r="K427" i="2"/>
  <c r="L427" i="2"/>
  <c r="O427" i="2"/>
  <c r="P427" i="2"/>
  <c r="Q427" i="2"/>
  <c r="Z405" i="2"/>
  <c r="AC405" i="2"/>
  <c r="AB405" i="2"/>
  <c r="X405" i="2"/>
  <c r="Y405" i="2"/>
  <c r="W405" i="2"/>
  <c r="AA405" i="2"/>
  <c r="V405" i="2"/>
  <c r="S405" i="2"/>
  <c r="T405" i="2"/>
  <c r="U405" i="2"/>
  <c r="M405" i="2"/>
  <c r="N405" i="2"/>
  <c r="R405" i="2"/>
  <c r="J405" i="2"/>
  <c r="K405" i="2"/>
  <c r="L405" i="2"/>
  <c r="Q405" i="2"/>
  <c r="P405" i="2"/>
  <c r="O405" i="2"/>
  <c r="AB394" i="2"/>
  <c r="AC394" i="2"/>
  <c r="AA394" i="2"/>
  <c r="Z394" i="2"/>
  <c r="Y394" i="2"/>
  <c r="X394" i="2"/>
  <c r="W394" i="2"/>
  <c r="S394" i="2"/>
  <c r="T394" i="2"/>
  <c r="V394" i="2"/>
  <c r="U394" i="2"/>
  <c r="M394" i="2"/>
  <c r="N394" i="2"/>
  <c r="R394" i="2"/>
  <c r="O394" i="2"/>
  <c r="J394" i="2"/>
  <c r="P394" i="2"/>
  <c r="K394" i="2"/>
  <c r="Q394" i="2"/>
  <c r="L394" i="2"/>
  <c r="AB372" i="2"/>
  <c r="AC372" i="2"/>
  <c r="Z372" i="2"/>
  <c r="AA372" i="2"/>
  <c r="X372" i="2"/>
  <c r="Y372" i="2"/>
  <c r="V372" i="2"/>
  <c r="S372" i="2"/>
  <c r="T372" i="2"/>
  <c r="U372" i="2"/>
  <c r="W372" i="2"/>
  <c r="M372" i="2"/>
  <c r="N372" i="2"/>
  <c r="R372" i="2"/>
  <c r="J372" i="2"/>
  <c r="O372" i="2"/>
  <c r="K372" i="2"/>
  <c r="P372" i="2"/>
  <c r="L372" i="2"/>
  <c r="Q372" i="2"/>
  <c r="AB350" i="2"/>
  <c r="AC350" i="2"/>
  <c r="Z350" i="2"/>
  <c r="AA350" i="2"/>
  <c r="Y350" i="2"/>
  <c r="W350" i="2"/>
  <c r="S350" i="2"/>
  <c r="X350" i="2"/>
  <c r="V350" i="2"/>
  <c r="T350" i="2"/>
  <c r="U350" i="2"/>
  <c r="R350" i="2"/>
  <c r="M350" i="2"/>
  <c r="N350" i="2"/>
  <c r="J350" i="2"/>
  <c r="K350" i="2"/>
  <c r="O350" i="2"/>
  <c r="L350" i="2"/>
  <c r="Q350" i="2"/>
  <c r="P350" i="2"/>
  <c r="Z339" i="2"/>
  <c r="AC339" i="2"/>
  <c r="AB339" i="2"/>
  <c r="X339" i="2"/>
  <c r="Y339" i="2"/>
  <c r="AA339" i="2"/>
  <c r="W339" i="2"/>
  <c r="S339" i="2"/>
  <c r="T339" i="2"/>
  <c r="U339" i="2"/>
  <c r="M339" i="2"/>
  <c r="N339" i="2"/>
  <c r="R339" i="2"/>
  <c r="O339" i="2"/>
  <c r="P339" i="2"/>
  <c r="Q339" i="2"/>
  <c r="V339" i="2"/>
  <c r="J339" i="2"/>
  <c r="K339" i="2"/>
  <c r="L339" i="2"/>
  <c r="AB328" i="2"/>
  <c r="AC328" i="2"/>
  <c r="Z328" i="2"/>
  <c r="AA328" i="2"/>
  <c r="Y328" i="2"/>
  <c r="X328" i="2"/>
  <c r="S328" i="2"/>
  <c r="T328" i="2"/>
  <c r="V328" i="2"/>
  <c r="U328" i="2"/>
  <c r="M328" i="2"/>
  <c r="R328" i="2"/>
  <c r="N328" i="2"/>
  <c r="J328" i="2"/>
  <c r="K328" i="2"/>
  <c r="L328" i="2"/>
  <c r="W328" i="2"/>
  <c r="Q328" i="2"/>
  <c r="O328" i="2"/>
  <c r="P328" i="2"/>
  <c r="Z317" i="2"/>
  <c r="X317" i="2"/>
  <c r="AB317" i="2"/>
  <c r="AC317" i="2"/>
  <c r="AA317" i="2"/>
  <c r="Y317" i="2"/>
  <c r="W317" i="2"/>
  <c r="V317" i="2"/>
  <c r="S317" i="2"/>
  <c r="T317" i="2"/>
  <c r="U317" i="2"/>
  <c r="R317" i="2"/>
  <c r="M317" i="2"/>
  <c r="N317" i="2"/>
  <c r="O317" i="2"/>
  <c r="P317" i="2"/>
  <c r="Q317" i="2"/>
  <c r="J317" i="2"/>
  <c r="K317" i="2"/>
  <c r="L317" i="2"/>
  <c r="AB306" i="2"/>
  <c r="Z306" i="2"/>
  <c r="AA306" i="2"/>
  <c r="X306" i="2"/>
  <c r="Y306" i="2"/>
  <c r="W306" i="2"/>
  <c r="AC306" i="2"/>
  <c r="S306" i="2"/>
  <c r="T306" i="2"/>
  <c r="U306" i="2"/>
  <c r="M306" i="2"/>
  <c r="V306" i="2"/>
  <c r="N306" i="2"/>
  <c r="R306" i="2"/>
  <c r="J306" i="2"/>
  <c r="K306" i="2"/>
  <c r="L306" i="2"/>
  <c r="P306" i="2"/>
  <c r="O306" i="2"/>
  <c r="Q306" i="2"/>
  <c r="AB496" i="2"/>
  <c r="AC496" i="2"/>
  <c r="Y496" i="2"/>
  <c r="Z496" i="2"/>
  <c r="X496" i="2"/>
  <c r="W496" i="2"/>
  <c r="S496" i="2"/>
  <c r="T496" i="2"/>
  <c r="V496" i="2"/>
  <c r="U496" i="2"/>
  <c r="AA496" i="2"/>
  <c r="M496" i="2"/>
  <c r="N496" i="2"/>
  <c r="O496" i="2"/>
  <c r="P496" i="2"/>
  <c r="Q496" i="2"/>
  <c r="J496" i="2"/>
  <c r="R496" i="2"/>
  <c r="K496" i="2"/>
  <c r="L496" i="2"/>
  <c r="AB485" i="2"/>
  <c r="AC485" i="2"/>
  <c r="AA485" i="2"/>
  <c r="W485" i="2"/>
  <c r="Z485" i="2"/>
  <c r="Y485" i="2"/>
  <c r="X485" i="2"/>
  <c r="S485" i="2"/>
  <c r="T485" i="2"/>
  <c r="U485" i="2"/>
  <c r="V485" i="2"/>
  <c r="M485" i="2"/>
  <c r="N485" i="2"/>
  <c r="O485" i="2"/>
  <c r="P485" i="2"/>
  <c r="R485" i="2"/>
  <c r="Q485" i="2"/>
  <c r="J485" i="2"/>
  <c r="K485" i="2"/>
  <c r="L485" i="2"/>
  <c r="AB474" i="2"/>
  <c r="AC474" i="2"/>
  <c r="AA474" i="2"/>
  <c r="X474" i="2"/>
  <c r="Z474" i="2"/>
  <c r="Y474" i="2"/>
  <c r="V474" i="2"/>
  <c r="S474" i="2"/>
  <c r="W474" i="2"/>
  <c r="T474" i="2"/>
  <c r="U474" i="2"/>
  <c r="R474" i="2"/>
  <c r="M474" i="2"/>
  <c r="N474" i="2"/>
  <c r="O474" i="2"/>
  <c r="P474" i="2"/>
  <c r="Q474" i="2"/>
  <c r="J474" i="2"/>
  <c r="K474" i="2"/>
  <c r="L474" i="2"/>
  <c r="AB463" i="2"/>
  <c r="AC463" i="2"/>
  <c r="AA463" i="2"/>
  <c r="Y463" i="2"/>
  <c r="W463" i="2"/>
  <c r="X463" i="2"/>
  <c r="S463" i="2"/>
  <c r="T463" i="2"/>
  <c r="V463" i="2"/>
  <c r="U463" i="2"/>
  <c r="Z463" i="2"/>
  <c r="M463" i="2"/>
  <c r="N463" i="2"/>
  <c r="O463" i="2"/>
  <c r="P463" i="2"/>
  <c r="Q463" i="2"/>
  <c r="J463" i="2"/>
  <c r="R463" i="2"/>
  <c r="K463" i="2"/>
  <c r="L463" i="2"/>
  <c r="AB452" i="2"/>
  <c r="AC452" i="2"/>
  <c r="AA452" i="2"/>
  <c r="Z452" i="2"/>
  <c r="Y452" i="2"/>
  <c r="X452" i="2"/>
  <c r="S452" i="2"/>
  <c r="T452" i="2"/>
  <c r="U452" i="2"/>
  <c r="V452" i="2"/>
  <c r="M452" i="2"/>
  <c r="N452" i="2"/>
  <c r="O452" i="2"/>
  <c r="W452" i="2"/>
  <c r="R452" i="2"/>
  <c r="P452" i="2"/>
  <c r="Q452" i="2"/>
  <c r="J452" i="2"/>
  <c r="K452" i="2"/>
  <c r="L452" i="2"/>
  <c r="AB441" i="2"/>
  <c r="AC441" i="2"/>
  <c r="X441" i="2"/>
  <c r="Y441" i="2"/>
  <c r="V441" i="2"/>
  <c r="W441" i="2"/>
  <c r="Z441" i="2"/>
  <c r="S441" i="2"/>
  <c r="T441" i="2"/>
  <c r="U441" i="2"/>
  <c r="M441" i="2"/>
  <c r="N441" i="2"/>
  <c r="O441" i="2"/>
  <c r="P441" i="2"/>
  <c r="Q441" i="2"/>
  <c r="J441" i="2"/>
  <c r="K441" i="2"/>
  <c r="L441" i="2"/>
  <c r="AA441" i="2"/>
  <c r="R441" i="2"/>
  <c r="AB430" i="2"/>
  <c r="AC430" i="2"/>
  <c r="AA430" i="2"/>
  <c r="Y430" i="2"/>
  <c r="X430" i="2"/>
  <c r="Z430" i="2"/>
  <c r="S430" i="2"/>
  <c r="T430" i="2"/>
  <c r="W430" i="2"/>
  <c r="V430" i="2"/>
  <c r="U430" i="2"/>
  <c r="M430" i="2"/>
  <c r="N430" i="2"/>
  <c r="O430" i="2"/>
  <c r="P430" i="2"/>
  <c r="Q430" i="2"/>
  <c r="J430" i="2"/>
  <c r="R430" i="2"/>
  <c r="K430" i="2"/>
  <c r="L430" i="2"/>
  <c r="AB419" i="2"/>
  <c r="AC419" i="2"/>
  <c r="Z419" i="2"/>
  <c r="X419" i="2"/>
  <c r="Y419" i="2"/>
  <c r="W419" i="2"/>
  <c r="V419" i="2"/>
  <c r="S419" i="2"/>
  <c r="T419" i="2"/>
  <c r="U419" i="2"/>
  <c r="M419" i="2"/>
  <c r="N419" i="2"/>
  <c r="R419" i="2"/>
  <c r="O419" i="2"/>
  <c r="P419" i="2"/>
  <c r="Q419" i="2"/>
  <c r="J419" i="2"/>
  <c r="K419" i="2"/>
  <c r="L419" i="2"/>
  <c r="AA419" i="2"/>
  <c r="AB408" i="2"/>
  <c r="AC408" i="2"/>
  <c r="AA408" i="2"/>
  <c r="X408" i="2"/>
  <c r="Y408" i="2"/>
  <c r="V408" i="2"/>
  <c r="Z408" i="2"/>
  <c r="S408" i="2"/>
  <c r="T408" i="2"/>
  <c r="U408" i="2"/>
  <c r="M408" i="2"/>
  <c r="N408" i="2"/>
  <c r="O408" i="2"/>
  <c r="P408" i="2"/>
  <c r="Q408" i="2"/>
  <c r="J408" i="2"/>
  <c r="K408" i="2"/>
  <c r="L408" i="2"/>
  <c r="W408" i="2"/>
  <c r="R408" i="2"/>
  <c r="AB397" i="2"/>
  <c r="AC397" i="2"/>
  <c r="Z397" i="2"/>
  <c r="AA397" i="2"/>
  <c r="Y397" i="2"/>
  <c r="X397" i="2"/>
  <c r="W397" i="2"/>
  <c r="S397" i="2"/>
  <c r="T397" i="2"/>
  <c r="V397" i="2"/>
  <c r="U397" i="2"/>
  <c r="M397" i="2"/>
  <c r="N397" i="2"/>
  <c r="O397" i="2"/>
  <c r="P397" i="2"/>
  <c r="Q397" i="2"/>
  <c r="J397" i="2"/>
  <c r="R397" i="2"/>
  <c r="K397" i="2"/>
  <c r="L397" i="2"/>
  <c r="AB386" i="2"/>
  <c r="AC386" i="2"/>
  <c r="AA386" i="2"/>
  <c r="X386" i="2"/>
  <c r="Y386" i="2"/>
  <c r="V386" i="2"/>
  <c r="S386" i="2"/>
  <c r="T386" i="2"/>
  <c r="U386" i="2"/>
  <c r="W386" i="2"/>
  <c r="Z386" i="2"/>
  <c r="M386" i="2"/>
  <c r="R386" i="2"/>
  <c r="N386" i="2"/>
  <c r="O386" i="2"/>
  <c r="P386" i="2"/>
  <c r="Q386" i="2"/>
  <c r="J386" i="2"/>
  <c r="K386" i="2"/>
  <c r="L386" i="2"/>
  <c r="AB375" i="2"/>
  <c r="AC375" i="2"/>
  <c r="Y375" i="2"/>
  <c r="Z375" i="2"/>
  <c r="X375" i="2"/>
  <c r="V375" i="2"/>
  <c r="W375" i="2"/>
  <c r="S375" i="2"/>
  <c r="T375" i="2"/>
  <c r="AA375" i="2"/>
  <c r="U375" i="2"/>
  <c r="M375" i="2"/>
  <c r="N375" i="2"/>
  <c r="O375" i="2"/>
  <c r="P375" i="2"/>
  <c r="Q375" i="2"/>
  <c r="J375" i="2"/>
  <c r="K375" i="2"/>
  <c r="L375" i="2"/>
  <c r="R375" i="2"/>
  <c r="AB364" i="2"/>
  <c r="AC364" i="2"/>
  <c r="AA364" i="2"/>
  <c r="Y364" i="2"/>
  <c r="W364" i="2"/>
  <c r="X364" i="2"/>
  <c r="Z364" i="2"/>
  <c r="V364" i="2"/>
  <c r="S364" i="2"/>
  <c r="T364" i="2"/>
  <c r="U364" i="2"/>
  <c r="M364" i="2"/>
  <c r="N364" i="2"/>
  <c r="O364" i="2"/>
  <c r="P364" i="2"/>
  <c r="R364" i="2"/>
  <c r="Q364" i="2"/>
  <c r="J364" i="2"/>
  <c r="K364" i="2"/>
  <c r="L364" i="2"/>
  <c r="AB353" i="2"/>
  <c r="AC353" i="2"/>
  <c r="X353" i="2"/>
  <c r="Z353" i="2"/>
  <c r="Y353" i="2"/>
  <c r="V353" i="2"/>
  <c r="S353" i="2"/>
  <c r="T353" i="2"/>
  <c r="U353" i="2"/>
  <c r="AA353" i="2"/>
  <c r="R353" i="2"/>
  <c r="M353" i="2"/>
  <c r="N353" i="2"/>
  <c r="O353" i="2"/>
  <c r="P353" i="2"/>
  <c r="W353" i="2"/>
  <c r="Q353" i="2"/>
  <c r="J353" i="2"/>
  <c r="K353" i="2"/>
  <c r="L353" i="2"/>
  <c r="AB342" i="2"/>
  <c r="AC342" i="2"/>
  <c r="Z342" i="2"/>
  <c r="X342" i="2"/>
  <c r="W342" i="2"/>
  <c r="V342" i="2"/>
  <c r="S342" i="2"/>
  <c r="T342" i="2"/>
  <c r="U342" i="2"/>
  <c r="AA342" i="2"/>
  <c r="Y342" i="2"/>
  <c r="M342" i="2"/>
  <c r="N342" i="2"/>
  <c r="O342" i="2"/>
  <c r="P342" i="2"/>
  <c r="Q342" i="2"/>
  <c r="J342" i="2"/>
  <c r="K342" i="2"/>
  <c r="L342" i="2"/>
  <c r="R342" i="2"/>
  <c r="AB331" i="2"/>
  <c r="AC331" i="2"/>
  <c r="AA331" i="2"/>
  <c r="Z331" i="2"/>
  <c r="Y331" i="2"/>
  <c r="X331" i="2"/>
  <c r="V331" i="2"/>
  <c r="S331" i="2"/>
  <c r="T331" i="2"/>
  <c r="U331" i="2"/>
  <c r="W331" i="2"/>
  <c r="M331" i="2"/>
  <c r="N331" i="2"/>
  <c r="O331" i="2"/>
  <c r="R331" i="2"/>
  <c r="P331" i="2"/>
  <c r="Q331" i="2"/>
  <c r="J331" i="2"/>
  <c r="K331" i="2"/>
  <c r="L331" i="2"/>
  <c r="AB320" i="2"/>
  <c r="AC320" i="2"/>
  <c r="X320" i="2"/>
  <c r="AA320" i="2"/>
  <c r="Y320" i="2"/>
  <c r="W320" i="2"/>
  <c r="V320" i="2"/>
  <c r="S320" i="2"/>
  <c r="T320" i="2"/>
  <c r="Z320" i="2"/>
  <c r="U320" i="2"/>
  <c r="M320" i="2"/>
  <c r="N320" i="2"/>
  <c r="O320" i="2"/>
  <c r="P320" i="2"/>
  <c r="Q320" i="2"/>
  <c r="J320" i="2"/>
  <c r="K320" i="2"/>
  <c r="L320" i="2"/>
  <c r="R320" i="2"/>
  <c r="AB309" i="2"/>
  <c r="AC309" i="2"/>
  <c r="AA309" i="2"/>
  <c r="X309" i="2"/>
  <c r="V309" i="2"/>
  <c r="S309" i="2"/>
  <c r="T309" i="2"/>
  <c r="Y309" i="2"/>
  <c r="U309" i="2"/>
  <c r="Z309" i="2"/>
  <c r="M309" i="2"/>
  <c r="N309" i="2"/>
  <c r="O309" i="2"/>
  <c r="P309" i="2"/>
  <c r="Q309" i="2"/>
  <c r="J309" i="2"/>
  <c r="W309" i="2"/>
  <c r="K309" i="2"/>
  <c r="L309" i="2"/>
  <c r="R309" i="2"/>
  <c r="AB298" i="2"/>
  <c r="AC298" i="2"/>
  <c r="Z298" i="2"/>
  <c r="X298" i="2"/>
  <c r="Y298" i="2"/>
  <c r="W298" i="2"/>
  <c r="V298" i="2"/>
  <c r="S298" i="2"/>
  <c r="T298" i="2"/>
  <c r="U298" i="2"/>
  <c r="AA298" i="2"/>
  <c r="M298" i="2"/>
  <c r="N298" i="2"/>
  <c r="R298" i="2"/>
  <c r="O298" i="2"/>
  <c r="P298" i="2"/>
  <c r="Q298" i="2"/>
  <c r="J298" i="2"/>
  <c r="K298" i="2"/>
  <c r="L298" i="2"/>
  <c r="AB287" i="2"/>
  <c r="AC287" i="2"/>
  <c r="AA287" i="2"/>
  <c r="X287" i="2"/>
  <c r="Y287" i="2"/>
  <c r="Z287" i="2"/>
  <c r="V287" i="2"/>
  <c r="S287" i="2"/>
  <c r="T287" i="2"/>
  <c r="U287" i="2"/>
  <c r="W287" i="2"/>
  <c r="M287" i="2"/>
  <c r="N287" i="2"/>
  <c r="O287" i="2"/>
  <c r="P287" i="2"/>
  <c r="Q287" i="2"/>
  <c r="J287" i="2"/>
  <c r="K287" i="2"/>
  <c r="L287" i="2"/>
  <c r="R287" i="2"/>
  <c r="AB492" i="2"/>
  <c r="AC492" i="2"/>
  <c r="Y492" i="2"/>
  <c r="Z492" i="2"/>
  <c r="AA492" i="2"/>
  <c r="W492" i="2"/>
  <c r="X492" i="2"/>
  <c r="V492" i="2"/>
  <c r="R492" i="2"/>
  <c r="S492" i="2"/>
  <c r="T492" i="2"/>
  <c r="U492" i="2"/>
  <c r="M492" i="2"/>
  <c r="N492" i="2"/>
  <c r="J492" i="2"/>
  <c r="O492" i="2"/>
  <c r="K492" i="2"/>
  <c r="Q492" i="2"/>
  <c r="P492" i="2"/>
  <c r="L492" i="2"/>
  <c r="Y481" i="2"/>
  <c r="Z481" i="2"/>
  <c r="AC481" i="2"/>
  <c r="AB481" i="2"/>
  <c r="AA481" i="2"/>
  <c r="W481" i="2"/>
  <c r="R481" i="2"/>
  <c r="S481" i="2"/>
  <c r="T481" i="2"/>
  <c r="X481" i="2"/>
  <c r="V481" i="2"/>
  <c r="M481" i="2"/>
  <c r="O481" i="2"/>
  <c r="P481" i="2"/>
  <c r="Q481" i="2"/>
  <c r="J481" i="2"/>
  <c r="K481" i="2"/>
  <c r="U481" i="2"/>
  <c r="N481" i="2"/>
  <c r="L481" i="2"/>
  <c r="AB470" i="2"/>
  <c r="AC470" i="2"/>
  <c r="Y470" i="2"/>
  <c r="Z470" i="2"/>
  <c r="AA470" i="2"/>
  <c r="W470" i="2"/>
  <c r="R470" i="2"/>
  <c r="S470" i="2"/>
  <c r="T470" i="2"/>
  <c r="U470" i="2"/>
  <c r="X470" i="2"/>
  <c r="M470" i="2"/>
  <c r="J470" i="2"/>
  <c r="N470" i="2"/>
  <c r="K470" i="2"/>
  <c r="O470" i="2"/>
  <c r="P470" i="2"/>
  <c r="V470" i="2"/>
  <c r="L470" i="2"/>
  <c r="Q470" i="2"/>
  <c r="AC459" i="2"/>
  <c r="AB459" i="2"/>
  <c r="Y459" i="2"/>
  <c r="Z459" i="2"/>
  <c r="W459" i="2"/>
  <c r="X459" i="2"/>
  <c r="V459" i="2"/>
  <c r="AA459" i="2"/>
  <c r="R459" i="2"/>
  <c r="S459" i="2"/>
  <c r="T459" i="2"/>
  <c r="M459" i="2"/>
  <c r="N459" i="2"/>
  <c r="O459" i="2"/>
  <c r="U459" i="2"/>
  <c r="P459" i="2"/>
  <c r="Q459" i="2"/>
  <c r="J459" i="2"/>
  <c r="K459" i="2"/>
  <c r="L459" i="2"/>
  <c r="AB448" i="2"/>
  <c r="Y448" i="2"/>
  <c r="AC448" i="2"/>
  <c r="Z448" i="2"/>
  <c r="AA448" i="2"/>
  <c r="W448" i="2"/>
  <c r="X448" i="2"/>
  <c r="R448" i="2"/>
  <c r="S448" i="2"/>
  <c r="T448" i="2"/>
  <c r="U448" i="2"/>
  <c r="M448" i="2"/>
  <c r="V448" i="2"/>
  <c r="J448" i="2"/>
  <c r="K448" i="2"/>
  <c r="Q448" i="2"/>
  <c r="O448" i="2"/>
  <c r="L448" i="2"/>
  <c r="P448" i="2"/>
  <c r="N448" i="2"/>
  <c r="AC437" i="2"/>
  <c r="Y437" i="2"/>
  <c r="Z437" i="2"/>
  <c r="W437" i="2"/>
  <c r="AA437" i="2"/>
  <c r="AB437" i="2"/>
  <c r="X437" i="2"/>
  <c r="R437" i="2"/>
  <c r="S437" i="2"/>
  <c r="T437" i="2"/>
  <c r="V437" i="2"/>
  <c r="M437" i="2"/>
  <c r="N437" i="2"/>
  <c r="O437" i="2"/>
  <c r="P437" i="2"/>
  <c r="Q437" i="2"/>
  <c r="J437" i="2"/>
  <c r="K437" i="2"/>
  <c r="L437" i="2"/>
  <c r="U437" i="2"/>
  <c r="Y426" i="2"/>
  <c r="Z426" i="2"/>
  <c r="W426" i="2"/>
  <c r="X426" i="2"/>
  <c r="AA426" i="2"/>
  <c r="V426" i="2"/>
  <c r="AB426" i="2"/>
  <c r="AC426" i="2"/>
  <c r="R426" i="2"/>
  <c r="S426" i="2"/>
  <c r="T426" i="2"/>
  <c r="U426" i="2"/>
  <c r="M426" i="2"/>
  <c r="J426" i="2"/>
  <c r="K426" i="2"/>
  <c r="N426" i="2"/>
  <c r="O426" i="2"/>
  <c r="L426" i="2"/>
  <c r="Q426" i="2"/>
  <c r="P426" i="2"/>
  <c r="AB415" i="2"/>
  <c r="AC415" i="2"/>
  <c r="AA415" i="2"/>
  <c r="Y415" i="2"/>
  <c r="Z415" i="2"/>
  <c r="W415" i="2"/>
  <c r="R415" i="2"/>
  <c r="S415" i="2"/>
  <c r="T415" i="2"/>
  <c r="V415" i="2"/>
  <c r="M415" i="2"/>
  <c r="X415" i="2"/>
  <c r="U415" i="2"/>
  <c r="N415" i="2"/>
  <c r="O415" i="2"/>
  <c r="P415" i="2"/>
  <c r="J415" i="2"/>
  <c r="Q415" i="2"/>
  <c r="K415" i="2"/>
  <c r="L415" i="2"/>
  <c r="Y404" i="2"/>
  <c r="Z404" i="2"/>
  <c r="AC404" i="2"/>
  <c r="AB404" i="2"/>
  <c r="AA404" i="2"/>
  <c r="W404" i="2"/>
  <c r="X404" i="2"/>
  <c r="V404" i="2"/>
  <c r="R404" i="2"/>
  <c r="S404" i="2"/>
  <c r="T404" i="2"/>
  <c r="M404" i="2"/>
  <c r="Q404" i="2"/>
  <c r="J404" i="2"/>
  <c r="K404" i="2"/>
  <c r="N404" i="2"/>
  <c r="P404" i="2"/>
  <c r="L404" i="2"/>
  <c r="U404" i="2"/>
  <c r="O404" i="2"/>
  <c r="AB393" i="2"/>
  <c r="AC393" i="2"/>
  <c r="Y393" i="2"/>
  <c r="AA393" i="2"/>
  <c r="Z393" i="2"/>
  <c r="X393" i="2"/>
  <c r="W393" i="2"/>
  <c r="V393" i="2"/>
  <c r="R393" i="2"/>
  <c r="S393" i="2"/>
  <c r="T393" i="2"/>
  <c r="U393" i="2"/>
  <c r="M393" i="2"/>
  <c r="N393" i="2"/>
  <c r="O393" i="2"/>
  <c r="J393" i="2"/>
  <c r="P393" i="2"/>
  <c r="K393" i="2"/>
  <c r="Q393" i="2"/>
  <c r="L393" i="2"/>
  <c r="AC382" i="2"/>
  <c r="AB382" i="2"/>
  <c r="Y382" i="2"/>
  <c r="Z382" i="2"/>
  <c r="W382" i="2"/>
  <c r="AA382" i="2"/>
  <c r="X382" i="2"/>
  <c r="R382" i="2"/>
  <c r="S382" i="2"/>
  <c r="T382" i="2"/>
  <c r="M382" i="2"/>
  <c r="U382" i="2"/>
  <c r="P382" i="2"/>
  <c r="Q382" i="2"/>
  <c r="J382" i="2"/>
  <c r="K382" i="2"/>
  <c r="V382" i="2"/>
  <c r="L382" i="2"/>
  <c r="N382" i="2"/>
  <c r="O382" i="2"/>
  <c r="AB371" i="2"/>
  <c r="AC371" i="2"/>
  <c r="Y371" i="2"/>
  <c r="Z371" i="2"/>
  <c r="AA371" i="2"/>
  <c r="W371" i="2"/>
  <c r="X371" i="2"/>
  <c r="R371" i="2"/>
  <c r="V371" i="2"/>
  <c r="S371" i="2"/>
  <c r="T371" i="2"/>
  <c r="U371" i="2"/>
  <c r="M371" i="2"/>
  <c r="N371" i="2"/>
  <c r="J371" i="2"/>
  <c r="O371" i="2"/>
  <c r="K371" i="2"/>
  <c r="Q371" i="2"/>
  <c r="P371" i="2"/>
  <c r="L371" i="2"/>
  <c r="Y360" i="2"/>
  <c r="Z360" i="2"/>
  <c r="W360" i="2"/>
  <c r="AA360" i="2"/>
  <c r="AB360" i="2"/>
  <c r="X360" i="2"/>
  <c r="R360" i="2"/>
  <c r="AC360" i="2"/>
  <c r="S360" i="2"/>
  <c r="T360" i="2"/>
  <c r="V360" i="2"/>
  <c r="M360" i="2"/>
  <c r="O360" i="2"/>
  <c r="P360" i="2"/>
  <c r="Q360" i="2"/>
  <c r="J360" i="2"/>
  <c r="U360" i="2"/>
  <c r="K360" i="2"/>
  <c r="N360" i="2"/>
  <c r="L360" i="2"/>
  <c r="AB349" i="2"/>
  <c r="AC349" i="2"/>
  <c r="Y349" i="2"/>
  <c r="Z349" i="2"/>
  <c r="AA349" i="2"/>
  <c r="W349" i="2"/>
  <c r="R349" i="2"/>
  <c r="S349" i="2"/>
  <c r="X349" i="2"/>
  <c r="V349" i="2"/>
  <c r="T349" i="2"/>
  <c r="U349" i="2"/>
  <c r="M349" i="2"/>
  <c r="J349" i="2"/>
  <c r="N349" i="2"/>
  <c r="K349" i="2"/>
  <c r="P349" i="2"/>
  <c r="O349" i="2"/>
  <c r="Q349" i="2"/>
  <c r="L349" i="2"/>
  <c r="Y338" i="2"/>
  <c r="Z338" i="2"/>
  <c r="AC338" i="2"/>
  <c r="AB338" i="2"/>
  <c r="W338" i="2"/>
  <c r="X338" i="2"/>
  <c r="AA338" i="2"/>
  <c r="V338" i="2"/>
  <c r="R338" i="2"/>
  <c r="S338" i="2"/>
  <c r="T338" i="2"/>
  <c r="M338" i="2"/>
  <c r="N338" i="2"/>
  <c r="O338" i="2"/>
  <c r="P338" i="2"/>
  <c r="Q338" i="2"/>
  <c r="J338" i="2"/>
  <c r="K338" i="2"/>
  <c r="L338" i="2"/>
  <c r="U338" i="2"/>
  <c r="AB327" i="2"/>
  <c r="Y327" i="2"/>
  <c r="Z327" i="2"/>
  <c r="AC327" i="2"/>
  <c r="AA327" i="2"/>
  <c r="W327" i="2"/>
  <c r="R327" i="2"/>
  <c r="S327" i="2"/>
  <c r="T327" i="2"/>
  <c r="U327" i="2"/>
  <c r="X327" i="2"/>
  <c r="M327" i="2"/>
  <c r="V327" i="2"/>
  <c r="J327" i="2"/>
  <c r="K327" i="2"/>
  <c r="P327" i="2"/>
  <c r="N327" i="2"/>
  <c r="Q327" i="2"/>
  <c r="L327" i="2"/>
  <c r="O327" i="2"/>
  <c r="AC316" i="2"/>
  <c r="Y316" i="2"/>
  <c r="Z316" i="2"/>
  <c r="W316" i="2"/>
  <c r="AB316" i="2"/>
  <c r="AA316" i="2"/>
  <c r="V316" i="2"/>
  <c r="R316" i="2"/>
  <c r="S316" i="2"/>
  <c r="T316" i="2"/>
  <c r="X316" i="2"/>
  <c r="M316" i="2"/>
  <c r="N316" i="2"/>
  <c r="O316" i="2"/>
  <c r="P316" i="2"/>
  <c r="U316" i="2"/>
  <c r="Q316" i="2"/>
  <c r="J316" i="2"/>
  <c r="K316" i="2"/>
  <c r="L316" i="2"/>
  <c r="AC305" i="2"/>
  <c r="AB305" i="2"/>
  <c r="Y305" i="2"/>
  <c r="Z305" i="2"/>
  <c r="W305" i="2"/>
  <c r="X305" i="2"/>
  <c r="R305" i="2"/>
  <c r="S305" i="2"/>
  <c r="T305" i="2"/>
  <c r="U305" i="2"/>
  <c r="M305" i="2"/>
  <c r="J305" i="2"/>
  <c r="V305" i="2"/>
  <c r="K305" i="2"/>
  <c r="P305" i="2"/>
  <c r="L305" i="2"/>
  <c r="O305" i="2"/>
  <c r="Q305" i="2"/>
  <c r="N305" i="2"/>
  <c r="AA305" i="2"/>
  <c r="AB499" i="2"/>
  <c r="AC499" i="2"/>
  <c r="AA499" i="2"/>
  <c r="X499" i="2"/>
  <c r="V499" i="2"/>
  <c r="W499" i="2"/>
  <c r="Z499" i="2"/>
  <c r="Y499" i="2"/>
  <c r="S499" i="2"/>
  <c r="P499" i="2"/>
  <c r="T499" i="2"/>
  <c r="Q499" i="2"/>
  <c r="U499" i="2"/>
  <c r="M499" i="2"/>
  <c r="N499" i="2"/>
  <c r="O499" i="2"/>
  <c r="J499" i="2"/>
  <c r="K499" i="2"/>
  <c r="L499" i="2"/>
  <c r="R499" i="2"/>
  <c r="AB488" i="2"/>
  <c r="AC488" i="2"/>
  <c r="AA488" i="2"/>
  <c r="X488" i="2"/>
  <c r="V488" i="2"/>
  <c r="Y488" i="2"/>
  <c r="W488" i="2"/>
  <c r="Z488" i="2"/>
  <c r="P488" i="2"/>
  <c r="R488" i="2"/>
  <c r="Q488" i="2"/>
  <c r="S488" i="2"/>
  <c r="T488" i="2"/>
  <c r="K488" i="2"/>
  <c r="N488" i="2"/>
  <c r="M488" i="2"/>
  <c r="O488" i="2"/>
  <c r="L488" i="2"/>
  <c r="J488" i="2"/>
  <c r="U488" i="2"/>
  <c r="AB477" i="2"/>
  <c r="AC477" i="2"/>
  <c r="AA477" i="2"/>
  <c r="X477" i="2"/>
  <c r="Z477" i="2"/>
  <c r="Y477" i="2"/>
  <c r="V477" i="2"/>
  <c r="W477" i="2"/>
  <c r="T477" i="2"/>
  <c r="P477" i="2"/>
  <c r="U477" i="2"/>
  <c r="Q477" i="2"/>
  <c r="N477" i="2"/>
  <c r="O477" i="2"/>
  <c r="M477" i="2"/>
  <c r="J477" i="2"/>
  <c r="S477" i="2"/>
  <c r="K477" i="2"/>
  <c r="L477" i="2"/>
  <c r="R477" i="2"/>
  <c r="AB466" i="2"/>
  <c r="AC466" i="2"/>
  <c r="AA466" i="2"/>
  <c r="X466" i="2"/>
  <c r="V466" i="2"/>
  <c r="W466" i="2"/>
  <c r="Z466" i="2"/>
  <c r="P466" i="2"/>
  <c r="Q466" i="2"/>
  <c r="Y466" i="2"/>
  <c r="S466" i="2"/>
  <c r="R466" i="2"/>
  <c r="M466" i="2"/>
  <c r="U466" i="2"/>
  <c r="K466" i="2"/>
  <c r="T466" i="2"/>
  <c r="N466" i="2"/>
  <c r="J466" i="2"/>
  <c r="O466" i="2"/>
  <c r="L466" i="2"/>
  <c r="AB455" i="2"/>
  <c r="AC455" i="2"/>
  <c r="AA455" i="2"/>
  <c r="X455" i="2"/>
  <c r="Z455" i="2"/>
  <c r="Y455" i="2"/>
  <c r="V455" i="2"/>
  <c r="W455" i="2"/>
  <c r="U455" i="2"/>
  <c r="R455" i="2"/>
  <c r="P455" i="2"/>
  <c r="Q455" i="2"/>
  <c r="S455" i="2"/>
  <c r="T455" i="2"/>
  <c r="N455" i="2"/>
  <c r="O455" i="2"/>
  <c r="J455" i="2"/>
  <c r="K455" i="2"/>
  <c r="L455" i="2"/>
  <c r="M455" i="2"/>
  <c r="AB444" i="2"/>
  <c r="AC444" i="2"/>
  <c r="AA444" i="2"/>
  <c r="X444" i="2"/>
  <c r="V444" i="2"/>
  <c r="W444" i="2"/>
  <c r="Z444" i="2"/>
  <c r="Y444" i="2"/>
  <c r="P444" i="2"/>
  <c r="Q444" i="2"/>
  <c r="S444" i="2"/>
  <c r="T444" i="2"/>
  <c r="O444" i="2"/>
  <c r="M444" i="2"/>
  <c r="J444" i="2"/>
  <c r="U444" i="2"/>
  <c r="R444" i="2"/>
  <c r="K444" i="2"/>
  <c r="L444" i="2"/>
  <c r="N444" i="2"/>
  <c r="AB433" i="2"/>
  <c r="AC433" i="2"/>
  <c r="AA433" i="2"/>
  <c r="X433" i="2"/>
  <c r="Z433" i="2"/>
  <c r="V433" i="2"/>
  <c r="W433" i="2"/>
  <c r="Y433" i="2"/>
  <c r="P433" i="2"/>
  <c r="Q433" i="2"/>
  <c r="R433" i="2"/>
  <c r="U433" i="2"/>
  <c r="N433" i="2"/>
  <c r="O433" i="2"/>
  <c r="K433" i="2"/>
  <c r="M433" i="2"/>
  <c r="L433" i="2"/>
  <c r="S433" i="2"/>
  <c r="T433" i="2"/>
  <c r="J433" i="2"/>
  <c r="AB422" i="2"/>
  <c r="AC422" i="2"/>
  <c r="AA422" i="2"/>
  <c r="X422" i="2"/>
  <c r="Y422" i="2"/>
  <c r="V422" i="2"/>
  <c r="W422" i="2"/>
  <c r="P422" i="2"/>
  <c r="Q422" i="2"/>
  <c r="S422" i="2"/>
  <c r="T422" i="2"/>
  <c r="U422" i="2"/>
  <c r="N422" i="2"/>
  <c r="O422" i="2"/>
  <c r="R422" i="2"/>
  <c r="L422" i="2"/>
  <c r="M422" i="2"/>
  <c r="Z422" i="2"/>
  <c r="J422" i="2"/>
  <c r="K422" i="2"/>
  <c r="AB411" i="2"/>
  <c r="AC411" i="2"/>
  <c r="AA411" i="2"/>
  <c r="X411" i="2"/>
  <c r="Z411" i="2"/>
  <c r="V411" i="2"/>
  <c r="W411" i="2"/>
  <c r="P411" i="2"/>
  <c r="Q411" i="2"/>
  <c r="Y411" i="2"/>
  <c r="S411" i="2"/>
  <c r="M411" i="2"/>
  <c r="T411" i="2"/>
  <c r="U411" i="2"/>
  <c r="L411" i="2"/>
  <c r="J411" i="2"/>
  <c r="R411" i="2"/>
  <c r="K411" i="2"/>
  <c r="N411" i="2"/>
  <c r="O411" i="2"/>
  <c r="AB400" i="2"/>
  <c r="AC400" i="2"/>
  <c r="AA400" i="2"/>
  <c r="X400" i="2"/>
  <c r="V400" i="2"/>
  <c r="W400" i="2"/>
  <c r="Z400" i="2"/>
  <c r="P400" i="2"/>
  <c r="S400" i="2"/>
  <c r="Q400" i="2"/>
  <c r="T400" i="2"/>
  <c r="R400" i="2"/>
  <c r="U400" i="2"/>
  <c r="N400" i="2"/>
  <c r="O400" i="2"/>
  <c r="Y400" i="2"/>
  <c r="J400" i="2"/>
  <c r="M400" i="2"/>
  <c r="K400" i="2"/>
  <c r="L400" i="2"/>
  <c r="AB389" i="2"/>
  <c r="AC389" i="2"/>
  <c r="AA389" i="2"/>
  <c r="X389" i="2"/>
  <c r="Y389" i="2"/>
  <c r="V389" i="2"/>
  <c r="Z389" i="2"/>
  <c r="W389" i="2"/>
  <c r="P389" i="2"/>
  <c r="Q389" i="2"/>
  <c r="R389" i="2"/>
  <c r="M389" i="2"/>
  <c r="U389" i="2"/>
  <c r="J389" i="2"/>
  <c r="L389" i="2"/>
  <c r="O389" i="2"/>
  <c r="S389" i="2"/>
  <c r="K389" i="2"/>
  <c r="T389" i="2"/>
  <c r="N389" i="2"/>
  <c r="AB378" i="2"/>
  <c r="AC378" i="2"/>
  <c r="AA378" i="2"/>
  <c r="X378" i="2"/>
  <c r="W378" i="2"/>
  <c r="Z378" i="2"/>
  <c r="V378" i="2"/>
  <c r="Y378" i="2"/>
  <c r="S378" i="2"/>
  <c r="P378" i="2"/>
  <c r="T378" i="2"/>
  <c r="Q378" i="2"/>
  <c r="U378" i="2"/>
  <c r="M378" i="2"/>
  <c r="N378" i="2"/>
  <c r="O378" i="2"/>
  <c r="R378" i="2"/>
  <c r="J378" i="2"/>
  <c r="K378" i="2"/>
  <c r="L378" i="2"/>
  <c r="AB367" i="2"/>
  <c r="AC367" i="2"/>
  <c r="AA367" i="2"/>
  <c r="X367" i="2"/>
  <c r="Y367" i="2"/>
  <c r="W367" i="2"/>
  <c r="Z367" i="2"/>
  <c r="V367" i="2"/>
  <c r="P367" i="2"/>
  <c r="R367" i="2"/>
  <c r="Q367" i="2"/>
  <c r="S367" i="2"/>
  <c r="T367" i="2"/>
  <c r="U367" i="2"/>
  <c r="O367" i="2"/>
  <c r="J367" i="2"/>
  <c r="L367" i="2"/>
  <c r="N367" i="2"/>
  <c r="M367" i="2"/>
  <c r="K367" i="2"/>
  <c r="AB356" i="2"/>
  <c r="AC356" i="2"/>
  <c r="AA356" i="2"/>
  <c r="X356" i="2"/>
  <c r="Z356" i="2"/>
  <c r="Y356" i="2"/>
  <c r="W356" i="2"/>
  <c r="V356" i="2"/>
  <c r="T356" i="2"/>
  <c r="P356" i="2"/>
  <c r="U356" i="2"/>
  <c r="S356" i="2"/>
  <c r="Q356" i="2"/>
  <c r="N356" i="2"/>
  <c r="O356" i="2"/>
  <c r="M356" i="2"/>
  <c r="R356" i="2"/>
  <c r="J356" i="2"/>
  <c r="K356" i="2"/>
  <c r="L356" i="2"/>
  <c r="AB345" i="2"/>
  <c r="AC345" i="2"/>
  <c r="AA345" i="2"/>
  <c r="X345" i="2"/>
  <c r="W345" i="2"/>
  <c r="V345" i="2"/>
  <c r="Y345" i="2"/>
  <c r="P345" i="2"/>
  <c r="Q345" i="2"/>
  <c r="R345" i="2"/>
  <c r="M345" i="2"/>
  <c r="Z345" i="2"/>
  <c r="N345" i="2"/>
  <c r="K345" i="2"/>
  <c r="T345" i="2"/>
  <c r="O345" i="2"/>
  <c r="S345" i="2"/>
  <c r="U345" i="2"/>
  <c r="J345" i="2"/>
  <c r="L345" i="2"/>
  <c r="AB334" i="2"/>
  <c r="AC334" i="2"/>
  <c r="AA334" i="2"/>
  <c r="X334" i="2"/>
  <c r="Z334" i="2"/>
  <c r="Y334" i="2"/>
  <c r="W334" i="2"/>
  <c r="V334" i="2"/>
  <c r="U334" i="2"/>
  <c r="R334" i="2"/>
  <c r="P334" i="2"/>
  <c r="Q334" i="2"/>
  <c r="S334" i="2"/>
  <c r="T334" i="2"/>
  <c r="N334" i="2"/>
  <c r="O334" i="2"/>
  <c r="J334" i="2"/>
  <c r="K334" i="2"/>
  <c r="M334" i="2"/>
  <c r="L334" i="2"/>
  <c r="AB323" i="2"/>
  <c r="AC323" i="2"/>
  <c r="AA323" i="2"/>
  <c r="X323" i="2"/>
  <c r="W323" i="2"/>
  <c r="V323" i="2"/>
  <c r="Z323" i="2"/>
  <c r="Y323" i="2"/>
  <c r="P323" i="2"/>
  <c r="Q323" i="2"/>
  <c r="T323" i="2"/>
  <c r="O323" i="2"/>
  <c r="U323" i="2"/>
  <c r="M323" i="2"/>
  <c r="S323" i="2"/>
  <c r="R323" i="2"/>
  <c r="N323" i="2"/>
  <c r="L323" i="2"/>
  <c r="J323" i="2"/>
  <c r="K323" i="2"/>
  <c r="AB312" i="2"/>
  <c r="AC312" i="2"/>
  <c r="AA312" i="2"/>
  <c r="X312" i="2"/>
  <c r="Z312" i="2"/>
  <c r="W312" i="2"/>
  <c r="V312" i="2"/>
  <c r="P312" i="2"/>
  <c r="Q312" i="2"/>
  <c r="Y312" i="2"/>
  <c r="S312" i="2"/>
  <c r="R312" i="2"/>
  <c r="N312" i="2"/>
  <c r="K312" i="2"/>
  <c r="L312" i="2"/>
  <c r="O312" i="2"/>
  <c r="J312" i="2"/>
  <c r="M312" i="2"/>
  <c r="T312" i="2"/>
  <c r="U312" i="2"/>
  <c r="AB301" i="2"/>
  <c r="AC301" i="2"/>
  <c r="AA301" i="2"/>
  <c r="X301" i="2"/>
  <c r="Y301" i="2"/>
  <c r="W301" i="2"/>
  <c r="Z301" i="2"/>
  <c r="V301" i="2"/>
  <c r="P301" i="2"/>
  <c r="Q301" i="2"/>
  <c r="T301" i="2"/>
  <c r="U301" i="2"/>
  <c r="S301" i="2"/>
  <c r="N301" i="2"/>
  <c r="O301" i="2"/>
  <c r="R301" i="2"/>
  <c r="M301" i="2"/>
  <c r="J301" i="2"/>
  <c r="K301" i="2"/>
  <c r="L301" i="2"/>
  <c r="AB290" i="2"/>
  <c r="AC290" i="2"/>
  <c r="AA290" i="2"/>
  <c r="X290" i="2"/>
  <c r="Z290" i="2"/>
  <c r="W290" i="2"/>
  <c r="V290" i="2"/>
  <c r="Y290" i="2"/>
  <c r="P290" i="2"/>
  <c r="Q290" i="2"/>
  <c r="S290" i="2"/>
  <c r="T290" i="2"/>
  <c r="U290" i="2"/>
  <c r="M290" i="2"/>
  <c r="R290" i="2"/>
  <c r="L290" i="2"/>
  <c r="N290" i="2"/>
  <c r="J290" i="2"/>
  <c r="K290" i="2"/>
  <c r="O290" i="2"/>
  <c r="AB279" i="2"/>
  <c r="AC279" i="2"/>
  <c r="AA279" i="2"/>
  <c r="X279" i="2"/>
  <c r="W279" i="2"/>
  <c r="V279" i="2"/>
  <c r="Y279" i="2"/>
  <c r="P279" i="2"/>
  <c r="Q279" i="2"/>
  <c r="Z279" i="2"/>
  <c r="T279" i="2"/>
  <c r="R279" i="2"/>
  <c r="U279" i="2"/>
  <c r="N279" i="2"/>
  <c r="O279" i="2"/>
  <c r="S279" i="2"/>
  <c r="M279" i="2"/>
  <c r="J279" i="2"/>
  <c r="K279" i="2"/>
  <c r="L279" i="2"/>
  <c r="AB268" i="2"/>
  <c r="AC268" i="2"/>
  <c r="AA268" i="2"/>
  <c r="X268" i="2"/>
  <c r="Y268" i="2"/>
  <c r="Z268" i="2"/>
  <c r="W268" i="2"/>
  <c r="V268" i="2"/>
  <c r="P268" i="2"/>
  <c r="Q268" i="2"/>
  <c r="R268" i="2"/>
  <c r="T268" i="2"/>
  <c r="M268" i="2"/>
  <c r="N268" i="2"/>
  <c r="K268" i="2"/>
  <c r="U268" i="2"/>
  <c r="L268" i="2"/>
  <c r="S268" i="2"/>
  <c r="J268" i="2"/>
  <c r="O268" i="2"/>
  <c r="AB257" i="2"/>
  <c r="AC257" i="2"/>
  <c r="AA257" i="2"/>
  <c r="X257" i="2"/>
  <c r="W257" i="2"/>
  <c r="V257" i="2"/>
  <c r="Z257" i="2"/>
  <c r="Y257" i="2"/>
  <c r="S257" i="2"/>
  <c r="P257" i="2"/>
  <c r="T257" i="2"/>
  <c r="Q257" i="2"/>
  <c r="U257" i="2"/>
  <c r="M257" i="2"/>
  <c r="N257" i="2"/>
  <c r="O257" i="2"/>
  <c r="R257" i="2"/>
  <c r="J257" i="2"/>
  <c r="K257" i="2"/>
  <c r="L257" i="2"/>
  <c r="AB246" i="2"/>
  <c r="AC246" i="2"/>
  <c r="AA246" i="2"/>
  <c r="X246" i="2"/>
  <c r="Y246" i="2"/>
  <c r="W246" i="2"/>
  <c r="V246" i="2"/>
  <c r="Z246" i="2"/>
  <c r="P246" i="2"/>
  <c r="R246" i="2"/>
  <c r="Q246" i="2"/>
  <c r="U246" i="2"/>
  <c r="S246" i="2"/>
  <c r="J246" i="2"/>
  <c r="M246" i="2"/>
  <c r="N246" i="2"/>
  <c r="T246" i="2"/>
  <c r="O246" i="2"/>
  <c r="K246" i="2"/>
  <c r="L246" i="2"/>
  <c r="AB235" i="2"/>
  <c r="AC235" i="2"/>
  <c r="AA235" i="2"/>
  <c r="X235" i="2"/>
  <c r="Y235" i="2"/>
  <c r="Z235" i="2"/>
  <c r="W235" i="2"/>
  <c r="V235" i="2"/>
  <c r="T235" i="2"/>
  <c r="P235" i="2"/>
  <c r="U235" i="2"/>
  <c r="S235" i="2"/>
  <c r="Q235" i="2"/>
  <c r="R235" i="2"/>
  <c r="O235" i="2"/>
  <c r="M235" i="2"/>
  <c r="N235" i="2"/>
  <c r="J235" i="2"/>
  <c r="K235" i="2"/>
  <c r="L235" i="2"/>
  <c r="AB224" i="2"/>
  <c r="AC224" i="2"/>
  <c r="AA224" i="2"/>
  <c r="X224" i="2"/>
  <c r="W224" i="2"/>
  <c r="V224" i="2"/>
  <c r="Z224" i="2"/>
  <c r="Y224" i="2"/>
  <c r="P224" i="2"/>
  <c r="Q224" i="2"/>
  <c r="R224" i="2"/>
  <c r="S224" i="2"/>
  <c r="M224" i="2"/>
  <c r="N224" i="2"/>
  <c r="T224" i="2"/>
  <c r="K224" i="2"/>
  <c r="L224" i="2"/>
  <c r="O224" i="2"/>
  <c r="U224" i="2"/>
  <c r="J224" i="2"/>
  <c r="AB213" i="2"/>
  <c r="AC213" i="2"/>
  <c r="AA213" i="2"/>
  <c r="X213" i="2"/>
  <c r="Y213" i="2"/>
  <c r="Z213" i="2"/>
  <c r="W213" i="2"/>
  <c r="V213" i="2"/>
  <c r="U213" i="2"/>
  <c r="R213" i="2"/>
  <c r="P213" i="2"/>
  <c r="Q213" i="2"/>
  <c r="S213" i="2"/>
  <c r="O213" i="2"/>
  <c r="J213" i="2"/>
  <c r="N213" i="2"/>
  <c r="K213" i="2"/>
  <c r="L213" i="2"/>
  <c r="M213" i="2"/>
  <c r="T213" i="2"/>
  <c r="AB202" i="2"/>
  <c r="AC202" i="2"/>
  <c r="AA202" i="2"/>
  <c r="X202" i="2"/>
  <c r="Z202" i="2"/>
  <c r="W202" i="2"/>
  <c r="Y202" i="2"/>
  <c r="V202" i="2"/>
  <c r="P202" i="2"/>
  <c r="Q202" i="2"/>
  <c r="T202" i="2"/>
  <c r="U202" i="2"/>
  <c r="O202" i="2"/>
  <c r="R202" i="2"/>
  <c r="M202" i="2"/>
  <c r="N202" i="2"/>
  <c r="S202" i="2"/>
  <c r="K202" i="2"/>
  <c r="L202" i="2"/>
  <c r="J202" i="2"/>
  <c r="AB191" i="2"/>
  <c r="AC191" i="2"/>
  <c r="AA191" i="2"/>
  <c r="X191" i="2"/>
  <c r="W191" i="2"/>
  <c r="Z191" i="2"/>
  <c r="Y191" i="2"/>
  <c r="V191" i="2"/>
  <c r="P191" i="2"/>
  <c r="Q191" i="2"/>
  <c r="S191" i="2"/>
  <c r="R191" i="2"/>
  <c r="N191" i="2"/>
  <c r="T191" i="2"/>
  <c r="U191" i="2"/>
  <c r="K191" i="2"/>
  <c r="L191" i="2"/>
  <c r="J191" i="2"/>
  <c r="O191" i="2"/>
  <c r="M191" i="2"/>
  <c r="AB180" i="2"/>
  <c r="AC180" i="2"/>
  <c r="AA180" i="2"/>
  <c r="Y180" i="2"/>
  <c r="Z180" i="2"/>
  <c r="W180" i="2"/>
  <c r="X180" i="2"/>
  <c r="V180" i="2"/>
  <c r="P180" i="2"/>
  <c r="Q180" i="2"/>
  <c r="R180" i="2"/>
  <c r="T180" i="2"/>
  <c r="U180" i="2"/>
  <c r="O180" i="2"/>
  <c r="S180" i="2"/>
  <c r="M180" i="2"/>
  <c r="L180" i="2"/>
  <c r="N180" i="2"/>
  <c r="J180" i="2"/>
  <c r="K180" i="2"/>
  <c r="AB169" i="2"/>
  <c r="AC169" i="2"/>
  <c r="AA169" i="2"/>
  <c r="W169" i="2"/>
  <c r="Z169" i="2"/>
  <c r="Y169" i="2"/>
  <c r="V169" i="2"/>
  <c r="X169" i="2"/>
  <c r="P169" i="2"/>
  <c r="Q169" i="2"/>
  <c r="R169" i="2"/>
  <c r="S169" i="2"/>
  <c r="M169" i="2"/>
  <c r="N169" i="2"/>
  <c r="O169" i="2"/>
  <c r="L169" i="2"/>
  <c r="K169" i="2"/>
  <c r="T169" i="2"/>
  <c r="U169" i="2"/>
  <c r="J169" i="2"/>
  <c r="AB158" i="2"/>
  <c r="AC158" i="2"/>
  <c r="AA158" i="2"/>
  <c r="W158" i="2"/>
  <c r="Z158" i="2"/>
  <c r="X158" i="2"/>
  <c r="Y158" i="2"/>
  <c r="V158" i="2"/>
  <c r="P158" i="2"/>
  <c r="Q158" i="2"/>
  <c r="T158" i="2"/>
  <c r="R158" i="2"/>
  <c r="U158" i="2"/>
  <c r="O158" i="2"/>
  <c r="N158" i="2"/>
  <c r="M158" i="2"/>
  <c r="J158" i="2"/>
  <c r="K158" i="2"/>
  <c r="L158" i="2"/>
  <c r="S158" i="2"/>
  <c r="AB147" i="2"/>
  <c r="AC147" i="2"/>
  <c r="AA147" i="2"/>
  <c r="Y147" i="2"/>
  <c r="Z147" i="2"/>
  <c r="W147" i="2"/>
  <c r="V147" i="2"/>
  <c r="P147" i="2"/>
  <c r="Q147" i="2"/>
  <c r="R147" i="2"/>
  <c r="X147" i="2"/>
  <c r="S147" i="2"/>
  <c r="T147" i="2"/>
  <c r="U147" i="2"/>
  <c r="M147" i="2"/>
  <c r="L147" i="2"/>
  <c r="O147" i="2"/>
  <c r="N147" i="2"/>
  <c r="J147" i="2"/>
  <c r="K147" i="2"/>
  <c r="AB136" i="2"/>
  <c r="AC136" i="2"/>
  <c r="AA136" i="2"/>
  <c r="W136" i="2"/>
  <c r="Z136" i="2"/>
  <c r="Y136" i="2"/>
  <c r="X136" i="2"/>
  <c r="V136" i="2"/>
  <c r="S136" i="2"/>
  <c r="P136" i="2"/>
  <c r="T136" i="2"/>
  <c r="Q136" i="2"/>
  <c r="U136" i="2"/>
  <c r="R136" i="2"/>
  <c r="M136" i="2"/>
  <c r="N136" i="2"/>
  <c r="O136" i="2"/>
  <c r="J136" i="2"/>
  <c r="K136" i="2"/>
  <c r="L136" i="2"/>
  <c r="AB125" i="2"/>
  <c r="AC125" i="2"/>
  <c r="AA125" i="2"/>
  <c r="Y125" i="2"/>
  <c r="W125" i="2"/>
  <c r="Z125" i="2"/>
  <c r="V125" i="2"/>
  <c r="X125" i="2"/>
  <c r="P125" i="2"/>
  <c r="Q125" i="2"/>
  <c r="R125" i="2"/>
  <c r="O125" i="2"/>
  <c r="M125" i="2"/>
  <c r="J125" i="2"/>
  <c r="S125" i="2"/>
  <c r="U125" i="2"/>
  <c r="K125" i="2"/>
  <c r="L125" i="2"/>
  <c r="T125" i="2"/>
  <c r="N125" i="2"/>
  <c r="AB114" i="2"/>
  <c r="AC114" i="2"/>
  <c r="AA114" i="2"/>
  <c r="Y114" i="2"/>
  <c r="Z114" i="2"/>
  <c r="W114" i="2"/>
  <c r="X114" i="2"/>
  <c r="V114" i="2"/>
  <c r="T114" i="2"/>
  <c r="P114" i="2"/>
  <c r="U114" i="2"/>
  <c r="S114" i="2"/>
  <c r="Q114" i="2"/>
  <c r="R114" i="2"/>
  <c r="O114" i="2"/>
  <c r="M114" i="2"/>
  <c r="N114" i="2"/>
  <c r="J114" i="2"/>
  <c r="K114" i="2"/>
  <c r="L114" i="2"/>
  <c r="AB103" i="2"/>
  <c r="AC103" i="2"/>
  <c r="AA103" i="2"/>
  <c r="W103" i="2"/>
  <c r="Z103" i="2"/>
  <c r="Y103" i="2"/>
  <c r="V103" i="2"/>
  <c r="X103" i="2"/>
  <c r="P103" i="2"/>
  <c r="Q103" i="2"/>
  <c r="R103" i="2"/>
  <c r="M103" i="2"/>
  <c r="T103" i="2"/>
  <c r="N103" i="2"/>
  <c r="U103" i="2"/>
  <c r="S103" i="2"/>
  <c r="J103" i="2"/>
  <c r="O103" i="2"/>
  <c r="K103" i="2"/>
  <c r="L103" i="2"/>
  <c r="AB92" i="2"/>
  <c r="AC92" i="2"/>
  <c r="AA92" i="2"/>
  <c r="Y92" i="2"/>
  <c r="Z92" i="2"/>
  <c r="W92" i="2"/>
  <c r="X92" i="2"/>
  <c r="V92" i="2"/>
  <c r="U92" i="2"/>
  <c r="P92" i="2"/>
  <c r="Q92" i="2"/>
  <c r="S92" i="2"/>
  <c r="R92" i="2"/>
  <c r="M92" i="2"/>
  <c r="O92" i="2"/>
  <c r="J92" i="2"/>
  <c r="K92" i="2"/>
  <c r="L92" i="2"/>
  <c r="N92" i="2"/>
  <c r="T92" i="2"/>
  <c r="AB81" i="2"/>
  <c r="AC81" i="2"/>
  <c r="AA81" i="2"/>
  <c r="Z81" i="2"/>
  <c r="W81" i="2"/>
  <c r="Y81" i="2"/>
  <c r="X81" i="2"/>
  <c r="V81" i="2"/>
  <c r="P81" i="2"/>
  <c r="Q81" i="2"/>
  <c r="R81" i="2"/>
  <c r="T81" i="2"/>
  <c r="O81" i="2"/>
  <c r="M81" i="2"/>
  <c r="N81" i="2"/>
  <c r="U81" i="2"/>
  <c r="K81" i="2"/>
  <c r="S81" i="2"/>
  <c r="J81" i="2"/>
  <c r="L81" i="2"/>
  <c r="AB70" i="2"/>
  <c r="AC70" i="2"/>
  <c r="AA70" i="2"/>
  <c r="W70" i="2"/>
  <c r="Z70" i="2"/>
  <c r="Y70" i="2"/>
  <c r="V70" i="2"/>
  <c r="X70" i="2"/>
  <c r="P70" i="2"/>
  <c r="Q70" i="2"/>
  <c r="R70" i="2"/>
  <c r="S70" i="2"/>
  <c r="T70" i="2"/>
  <c r="N70" i="2"/>
  <c r="M70" i="2"/>
  <c r="U70" i="2"/>
  <c r="K70" i="2"/>
  <c r="L70" i="2"/>
  <c r="O70" i="2"/>
  <c r="J70" i="2"/>
  <c r="AB59" i="2"/>
  <c r="AC59" i="2"/>
  <c r="Y59" i="2"/>
  <c r="Z59" i="2"/>
  <c r="W59" i="2"/>
  <c r="X59" i="2"/>
  <c r="V59" i="2"/>
  <c r="AA59" i="2"/>
  <c r="S59" i="2"/>
  <c r="P59" i="2"/>
  <c r="Q59" i="2"/>
  <c r="R59" i="2"/>
  <c r="T59" i="2"/>
  <c r="U59" i="2"/>
  <c r="M59" i="2"/>
  <c r="O59" i="2"/>
  <c r="L59" i="2"/>
  <c r="N59" i="2"/>
  <c r="J59" i="2"/>
  <c r="K59" i="2"/>
  <c r="AC48" i="2"/>
  <c r="AB48" i="2"/>
  <c r="AA48" i="2"/>
  <c r="W48" i="2"/>
  <c r="Y48" i="2"/>
  <c r="Z48" i="2"/>
  <c r="V48" i="2"/>
  <c r="P48" i="2"/>
  <c r="Q48" i="2"/>
  <c r="R48" i="2"/>
  <c r="M48" i="2"/>
  <c r="N48" i="2"/>
  <c r="T48" i="2"/>
  <c r="L48" i="2"/>
  <c r="O48" i="2"/>
  <c r="J48" i="2"/>
  <c r="S48" i="2"/>
  <c r="U48" i="2"/>
  <c r="K48" i="2"/>
  <c r="X48" i="2"/>
  <c r="AC37" i="2"/>
  <c r="AB37" i="2"/>
  <c r="W37" i="2"/>
  <c r="Z37" i="2"/>
  <c r="AA37" i="2"/>
  <c r="Y37" i="2"/>
  <c r="X37" i="2"/>
  <c r="V37" i="2"/>
  <c r="P37" i="2"/>
  <c r="Q37" i="2"/>
  <c r="T37" i="2"/>
  <c r="R37" i="2"/>
  <c r="U37" i="2"/>
  <c r="S37" i="2"/>
  <c r="M37" i="2"/>
  <c r="O37" i="2"/>
  <c r="N37" i="2"/>
  <c r="J37" i="2"/>
  <c r="K37" i="2"/>
  <c r="L37" i="2"/>
  <c r="AB275" i="2"/>
  <c r="AC275" i="2"/>
  <c r="Z275" i="2"/>
  <c r="AA275" i="2"/>
  <c r="X275" i="2"/>
  <c r="W275" i="2"/>
  <c r="V275" i="2"/>
  <c r="R275" i="2"/>
  <c r="S275" i="2"/>
  <c r="T275" i="2"/>
  <c r="U275" i="2"/>
  <c r="M275" i="2"/>
  <c r="N275" i="2"/>
  <c r="O275" i="2"/>
  <c r="P275" i="2"/>
  <c r="J275" i="2"/>
  <c r="K275" i="2"/>
  <c r="Q275" i="2"/>
  <c r="L275" i="2"/>
  <c r="Y275" i="2"/>
  <c r="AB264" i="2"/>
  <c r="AC264" i="2"/>
  <c r="AA264" i="2"/>
  <c r="X264" i="2"/>
  <c r="W264" i="2"/>
  <c r="Z264" i="2"/>
  <c r="Y264" i="2"/>
  <c r="R264" i="2"/>
  <c r="S264" i="2"/>
  <c r="T264" i="2"/>
  <c r="U264" i="2"/>
  <c r="M264" i="2"/>
  <c r="N264" i="2"/>
  <c r="V264" i="2"/>
  <c r="O264" i="2"/>
  <c r="P264" i="2"/>
  <c r="J264" i="2"/>
  <c r="K264" i="2"/>
  <c r="L264" i="2"/>
  <c r="Q264" i="2"/>
  <c r="AB253" i="2"/>
  <c r="AC253" i="2"/>
  <c r="X253" i="2"/>
  <c r="Y253" i="2"/>
  <c r="AA253" i="2"/>
  <c r="Z253" i="2"/>
  <c r="R253" i="2"/>
  <c r="W253" i="2"/>
  <c r="V253" i="2"/>
  <c r="S253" i="2"/>
  <c r="T253" i="2"/>
  <c r="U253" i="2"/>
  <c r="M253" i="2"/>
  <c r="O253" i="2"/>
  <c r="P253" i="2"/>
  <c r="J253" i="2"/>
  <c r="K253" i="2"/>
  <c r="L253" i="2"/>
  <c r="Q253" i="2"/>
  <c r="N253" i="2"/>
  <c r="AB242" i="2"/>
  <c r="AA242" i="2"/>
  <c r="X242" i="2"/>
  <c r="W242" i="2"/>
  <c r="R242" i="2"/>
  <c r="S242" i="2"/>
  <c r="Z242" i="2"/>
  <c r="Y242" i="2"/>
  <c r="T242" i="2"/>
  <c r="U242" i="2"/>
  <c r="AC242" i="2"/>
  <c r="M242" i="2"/>
  <c r="O242" i="2"/>
  <c r="P242" i="2"/>
  <c r="N242" i="2"/>
  <c r="J242" i="2"/>
  <c r="K242" i="2"/>
  <c r="L242" i="2"/>
  <c r="V242" i="2"/>
  <c r="Q242" i="2"/>
  <c r="AB231" i="2"/>
  <c r="AC231" i="2"/>
  <c r="AA231" i="2"/>
  <c r="X231" i="2"/>
  <c r="Y231" i="2"/>
  <c r="R231" i="2"/>
  <c r="S231" i="2"/>
  <c r="T231" i="2"/>
  <c r="U231" i="2"/>
  <c r="Z231" i="2"/>
  <c r="M231" i="2"/>
  <c r="V231" i="2"/>
  <c r="O231" i="2"/>
  <c r="P231" i="2"/>
  <c r="J231" i="2"/>
  <c r="K231" i="2"/>
  <c r="W231" i="2"/>
  <c r="L231" i="2"/>
  <c r="Q231" i="2"/>
  <c r="N231" i="2"/>
  <c r="AB220" i="2"/>
  <c r="AC220" i="2"/>
  <c r="Y220" i="2"/>
  <c r="Z220" i="2"/>
  <c r="W220" i="2"/>
  <c r="R220" i="2"/>
  <c r="S220" i="2"/>
  <c r="T220" i="2"/>
  <c r="U220" i="2"/>
  <c r="AA220" i="2"/>
  <c r="X220" i="2"/>
  <c r="V220" i="2"/>
  <c r="M220" i="2"/>
  <c r="O220" i="2"/>
  <c r="P220" i="2"/>
  <c r="Q220" i="2"/>
  <c r="J220" i="2"/>
  <c r="K220" i="2"/>
  <c r="N220" i="2"/>
  <c r="L220" i="2"/>
  <c r="AB209" i="2"/>
  <c r="AC209" i="2"/>
  <c r="AA209" i="2"/>
  <c r="X209" i="2"/>
  <c r="R209" i="2"/>
  <c r="S209" i="2"/>
  <c r="W209" i="2"/>
  <c r="T209" i="2"/>
  <c r="U209" i="2"/>
  <c r="V209" i="2"/>
  <c r="M209" i="2"/>
  <c r="O209" i="2"/>
  <c r="P209" i="2"/>
  <c r="J209" i="2"/>
  <c r="Y209" i="2"/>
  <c r="K209" i="2"/>
  <c r="L209" i="2"/>
  <c r="Z209" i="2"/>
  <c r="Q209" i="2"/>
  <c r="N209" i="2"/>
  <c r="AB198" i="2"/>
  <c r="X198" i="2"/>
  <c r="AC198" i="2"/>
  <c r="Y198" i="2"/>
  <c r="Z198" i="2"/>
  <c r="AA198" i="2"/>
  <c r="W198" i="2"/>
  <c r="R198" i="2"/>
  <c r="S198" i="2"/>
  <c r="T198" i="2"/>
  <c r="U198" i="2"/>
  <c r="V198" i="2"/>
  <c r="M198" i="2"/>
  <c r="O198" i="2"/>
  <c r="P198" i="2"/>
  <c r="Q198" i="2"/>
  <c r="J198" i="2"/>
  <c r="K198" i="2"/>
  <c r="L198" i="2"/>
  <c r="N198" i="2"/>
  <c r="AB187" i="2"/>
  <c r="AC187" i="2"/>
  <c r="AA187" i="2"/>
  <c r="Z187" i="2"/>
  <c r="R187" i="2"/>
  <c r="S187" i="2"/>
  <c r="T187" i="2"/>
  <c r="U187" i="2"/>
  <c r="V187" i="2"/>
  <c r="Y187" i="2"/>
  <c r="W187" i="2"/>
  <c r="M187" i="2"/>
  <c r="X187" i="2"/>
  <c r="O187" i="2"/>
  <c r="P187" i="2"/>
  <c r="J187" i="2"/>
  <c r="N187" i="2"/>
  <c r="K187" i="2"/>
  <c r="L187" i="2"/>
  <c r="Q187" i="2"/>
  <c r="AB176" i="2"/>
  <c r="AA176" i="2"/>
  <c r="AC176" i="2"/>
  <c r="W176" i="2"/>
  <c r="X176" i="2"/>
  <c r="Z176" i="2"/>
  <c r="Y176" i="2"/>
  <c r="S176" i="2"/>
  <c r="T176" i="2"/>
  <c r="U176" i="2"/>
  <c r="V176" i="2"/>
  <c r="M176" i="2"/>
  <c r="O176" i="2"/>
  <c r="P176" i="2"/>
  <c r="J176" i="2"/>
  <c r="Q176" i="2"/>
  <c r="K176" i="2"/>
  <c r="R176" i="2"/>
  <c r="L176" i="2"/>
  <c r="N176" i="2"/>
  <c r="AB165" i="2"/>
  <c r="AC165" i="2"/>
  <c r="AA165" i="2"/>
  <c r="Y165" i="2"/>
  <c r="Z165" i="2"/>
  <c r="X165" i="2"/>
  <c r="S165" i="2"/>
  <c r="T165" i="2"/>
  <c r="W165" i="2"/>
  <c r="U165" i="2"/>
  <c r="V165" i="2"/>
  <c r="M165" i="2"/>
  <c r="O165" i="2"/>
  <c r="P165" i="2"/>
  <c r="J165" i="2"/>
  <c r="K165" i="2"/>
  <c r="L165" i="2"/>
  <c r="N165" i="2"/>
  <c r="Q165" i="2"/>
  <c r="R165" i="2"/>
  <c r="AB154" i="2"/>
  <c r="AC154" i="2"/>
  <c r="W154" i="2"/>
  <c r="S154" i="2"/>
  <c r="T154" i="2"/>
  <c r="U154" i="2"/>
  <c r="Z154" i="2"/>
  <c r="Y154" i="2"/>
  <c r="V154" i="2"/>
  <c r="X154" i="2"/>
  <c r="M154" i="2"/>
  <c r="O154" i="2"/>
  <c r="P154" i="2"/>
  <c r="N154" i="2"/>
  <c r="J154" i="2"/>
  <c r="AA154" i="2"/>
  <c r="K154" i="2"/>
  <c r="Q154" i="2"/>
  <c r="L154" i="2"/>
  <c r="R154" i="2"/>
  <c r="AB143" i="2"/>
  <c r="AC143" i="2"/>
  <c r="AA143" i="2"/>
  <c r="W143" i="2"/>
  <c r="X143" i="2"/>
  <c r="S143" i="2"/>
  <c r="T143" i="2"/>
  <c r="U143" i="2"/>
  <c r="V143" i="2"/>
  <c r="Z143" i="2"/>
  <c r="M143" i="2"/>
  <c r="Y143" i="2"/>
  <c r="O143" i="2"/>
  <c r="P143" i="2"/>
  <c r="J143" i="2"/>
  <c r="K143" i="2"/>
  <c r="L143" i="2"/>
  <c r="R143" i="2"/>
  <c r="N143" i="2"/>
  <c r="Q143" i="2"/>
  <c r="AB132" i="2"/>
  <c r="AC132" i="2"/>
  <c r="Y132" i="2"/>
  <c r="Z132" i="2"/>
  <c r="AA132" i="2"/>
  <c r="X132" i="2"/>
  <c r="S132" i="2"/>
  <c r="T132" i="2"/>
  <c r="U132" i="2"/>
  <c r="V132" i="2"/>
  <c r="M132" i="2"/>
  <c r="O132" i="2"/>
  <c r="P132" i="2"/>
  <c r="J132" i="2"/>
  <c r="K132" i="2"/>
  <c r="L132" i="2"/>
  <c r="Q132" i="2"/>
  <c r="N132" i="2"/>
  <c r="R132" i="2"/>
  <c r="W132" i="2"/>
  <c r="AB121" i="2"/>
  <c r="AC121" i="2"/>
  <c r="W121" i="2"/>
  <c r="AA121" i="2"/>
  <c r="X121" i="2"/>
  <c r="S121" i="2"/>
  <c r="T121" i="2"/>
  <c r="U121" i="2"/>
  <c r="V121" i="2"/>
  <c r="M121" i="2"/>
  <c r="Z121" i="2"/>
  <c r="O121" i="2"/>
  <c r="P121" i="2"/>
  <c r="R121" i="2"/>
  <c r="N121" i="2"/>
  <c r="J121" i="2"/>
  <c r="K121" i="2"/>
  <c r="L121" i="2"/>
  <c r="Y121" i="2"/>
  <c r="Q121" i="2"/>
  <c r="AB110" i="2"/>
  <c r="AC110" i="2"/>
  <c r="AA110" i="2"/>
  <c r="Y110" i="2"/>
  <c r="Z110" i="2"/>
  <c r="S110" i="2"/>
  <c r="T110" i="2"/>
  <c r="U110" i="2"/>
  <c r="W110" i="2"/>
  <c r="V110" i="2"/>
  <c r="M110" i="2"/>
  <c r="O110" i="2"/>
  <c r="P110" i="2"/>
  <c r="J110" i="2"/>
  <c r="K110" i="2"/>
  <c r="L110" i="2"/>
  <c r="X110" i="2"/>
  <c r="Q110" i="2"/>
  <c r="R110" i="2"/>
  <c r="N110" i="2"/>
  <c r="AB99" i="2"/>
  <c r="Y99" i="2"/>
  <c r="Z99" i="2"/>
  <c r="AA99" i="2"/>
  <c r="W99" i="2"/>
  <c r="X99" i="2"/>
  <c r="S99" i="2"/>
  <c r="AC99" i="2"/>
  <c r="T99" i="2"/>
  <c r="U99" i="2"/>
  <c r="V99" i="2"/>
  <c r="O99" i="2"/>
  <c r="P99" i="2"/>
  <c r="Q99" i="2"/>
  <c r="R99" i="2"/>
  <c r="J99" i="2"/>
  <c r="K99" i="2"/>
  <c r="N99" i="2"/>
  <c r="L99" i="2"/>
  <c r="M99" i="2"/>
  <c r="AB88" i="2"/>
  <c r="AC88" i="2"/>
  <c r="AA88" i="2"/>
  <c r="X88" i="2"/>
  <c r="S88" i="2"/>
  <c r="T88" i="2"/>
  <c r="Z88" i="2"/>
  <c r="Y88" i="2"/>
  <c r="U88" i="2"/>
  <c r="V88" i="2"/>
  <c r="W88" i="2"/>
  <c r="O88" i="2"/>
  <c r="P88" i="2"/>
  <c r="J88" i="2"/>
  <c r="K88" i="2"/>
  <c r="L88" i="2"/>
  <c r="M88" i="2"/>
  <c r="R88" i="2"/>
  <c r="Q88" i="2"/>
  <c r="N88" i="2"/>
  <c r="AB77" i="2"/>
  <c r="AC77" i="2"/>
  <c r="AA77" i="2"/>
  <c r="Y77" i="2"/>
  <c r="Z77" i="2"/>
  <c r="W77" i="2"/>
  <c r="X77" i="2"/>
  <c r="S77" i="2"/>
  <c r="T77" i="2"/>
  <c r="U77" i="2"/>
  <c r="V77" i="2"/>
  <c r="O77" i="2"/>
  <c r="P77" i="2"/>
  <c r="Q77" i="2"/>
  <c r="J77" i="2"/>
  <c r="R77" i="2"/>
  <c r="K77" i="2"/>
  <c r="L77" i="2"/>
  <c r="M77" i="2"/>
  <c r="N77" i="2"/>
  <c r="AB66" i="2"/>
  <c r="AC66" i="2"/>
  <c r="Z66" i="2"/>
  <c r="AA66" i="2"/>
  <c r="S66" i="2"/>
  <c r="T66" i="2"/>
  <c r="U66" i="2"/>
  <c r="V66" i="2"/>
  <c r="W66" i="2"/>
  <c r="O66" i="2"/>
  <c r="X66" i="2"/>
  <c r="P66" i="2"/>
  <c r="J66" i="2"/>
  <c r="N66" i="2"/>
  <c r="K66" i="2"/>
  <c r="L66" i="2"/>
  <c r="M66" i="2"/>
  <c r="Y66" i="2"/>
  <c r="R66" i="2"/>
  <c r="Q66" i="2"/>
  <c r="AB55" i="2"/>
  <c r="AA55" i="2"/>
  <c r="AC55" i="2"/>
  <c r="X55" i="2"/>
  <c r="S55" i="2"/>
  <c r="T55" i="2"/>
  <c r="U55" i="2"/>
  <c r="V55" i="2"/>
  <c r="O55" i="2"/>
  <c r="P55" i="2"/>
  <c r="J55" i="2"/>
  <c r="Q55" i="2"/>
  <c r="K55" i="2"/>
  <c r="W55" i="2"/>
  <c r="R55" i="2"/>
  <c r="L55" i="2"/>
  <c r="M55" i="2"/>
  <c r="Z55" i="2"/>
  <c r="N55" i="2"/>
  <c r="Y55" i="2"/>
  <c r="AC44" i="2"/>
  <c r="AB44" i="2"/>
  <c r="Y44" i="2"/>
  <c r="Z44" i="2"/>
  <c r="AA44" i="2"/>
  <c r="X44" i="2"/>
  <c r="W44" i="2"/>
  <c r="S44" i="2"/>
  <c r="T44" i="2"/>
  <c r="U44" i="2"/>
  <c r="V44" i="2"/>
  <c r="O44" i="2"/>
  <c r="P44" i="2"/>
  <c r="J44" i="2"/>
  <c r="K44" i="2"/>
  <c r="L44" i="2"/>
  <c r="M44" i="2"/>
  <c r="N44" i="2"/>
  <c r="Q44" i="2"/>
  <c r="R44" i="2"/>
  <c r="AB33" i="2"/>
  <c r="AA33" i="2"/>
  <c r="AC33" i="2"/>
  <c r="Z33" i="2"/>
  <c r="Y33" i="2"/>
  <c r="S33" i="2"/>
  <c r="X33" i="2"/>
  <c r="T33" i="2"/>
  <c r="U33" i="2"/>
  <c r="V33" i="2"/>
  <c r="O33" i="2"/>
  <c r="P33" i="2"/>
  <c r="N33" i="2"/>
  <c r="J33" i="2"/>
  <c r="K33" i="2"/>
  <c r="Q33" i="2"/>
  <c r="L33" i="2"/>
  <c r="R33" i="2"/>
  <c r="M33" i="2"/>
  <c r="W33" i="2"/>
  <c r="AC24" i="2"/>
  <c r="AB24" i="2"/>
  <c r="Y24" i="2"/>
  <c r="Z24" i="2"/>
  <c r="W24" i="2"/>
  <c r="AA24" i="2"/>
  <c r="T24" i="2"/>
  <c r="U24" i="2"/>
  <c r="V24" i="2"/>
  <c r="N24" i="2"/>
  <c r="S24" i="2"/>
  <c r="O24" i="2"/>
  <c r="P24" i="2"/>
  <c r="Q24" i="2"/>
  <c r="R24" i="2"/>
  <c r="K24" i="2"/>
  <c r="L24" i="2"/>
  <c r="M24" i="2"/>
  <c r="J24" i="2"/>
  <c r="X24" i="2"/>
  <c r="AA293" i="2"/>
  <c r="AB293" i="2"/>
  <c r="AC293" i="2"/>
  <c r="X293" i="2"/>
  <c r="Y293" i="2"/>
  <c r="Z293" i="2"/>
  <c r="W293" i="2"/>
  <c r="V293" i="2"/>
  <c r="R293" i="2"/>
  <c r="S293" i="2"/>
  <c r="N293" i="2"/>
  <c r="O293" i="2"/>
  <c r="P293" i="2"/>
  <c r="J293" i="2"/>
  <c r="M293" i="2"/>
  <c r="L293" i="2"/>
  <c r="U293" i="2"/>
  <c r="Q293" i="2"/>
  <c r="K293" i="2"/>
  <c r="T293" i="2"/>
  <c r="AA282" i="2"/>
  <c r="X282" i="2"/>
  <c r="Y282" i="2"/>
  <c r="Z282" i="2"/>
  <c r="AC282" i="2"/>
  <c r="AB282" i="2"/>
  <c r="W282" i="2"/>
  <c r="R282" i="2"/>
  <c r="U282" i="2"/>
  <c r="V282" i="2"/>
  <c r="P282" i="2"/>
  <c r="Q282" i="2"/>
  <c r="T282" i="2"/>
  <c r="S282" i="2"/>
  <c r="J282" i="2"/>
  <c r="K282" i="2"/>
  <c r="L282" i="2"/>
  <c r="M282" i="2"/>
  <c r="O282" i="2"/>
  <c r="N282" i="2"/>
  <c r="AA271" i="2"/>
  <c r="AB271" i="2"/>
  <c r="AC271" i="2"/>
  <c r="X271" i="2"/>
  <c r="Y271" i="2"/>
  <c r="Z271" i="2"/>
  <c r="W271" i="2"/>
  <c r="V271" i="2"/>
  <c r="R271" i="2"/>
  <c r="S271" i="2"/>
  <c r="T271" i="2"/>
  <c r="M271" i="2"/>
  <c r="U271" i="2"/>
  <c r="N271" i="2"/>
  <c r="O271" i="2"/>
  <c r="J271" i="2"/>
  <c r="L271" i="2"/>
  <c r="P271" i="2"/>
  <c r="K271" i="2"/>
  <c r="Q271" i="2"/>
  <c r="AA260" i="2"/>
  <c r="X260" i="2"/>
  <c r="Y260" i="2"/>
  <c r="Z260" i="2"/>
  <c r="AC260" i="2"/>
  <c r="AB260" i="2"/>
  <c r="W260" i="2"/>
  <c r="R260" i="2"/>
  <c r="S260" i="2"/>
  <c r="O260" i="2"/>
  <c r="P260" i="2"/>
  <c r="V260" i="2"/>
  <c r="Q260" i="2"/>
  <c r="J260" i="2"/>
  <c r="K260" i="2"/>
  <c r="T260" i="2"/>
  <c r="L260" i="2"/>
  <c r="M260" i="2"/>
  <c r="N260" i="2"/>
  <c r="U260" i="2"/>
  <c r="AA249" i="2"/>
  <c r="AB249" i="2"/>
  <c r="AC249" i="2"/>
  <c r="X249" i="2"/>
  <c r="Y249" i="2"/>
  <c r="Z249" i="2"/>
  <c r="W249" i="2"/>
  <c r="R249" i="2"/>
  <c r="V249" i="2"/>
  <c r="T249" i="2"/>
  <c r="S249" i="2"/>
  <c r="U249" i="2"/>
  <c r="M249" i="2"/>
  <c r="J249" i="2"/>
  <c r="N249" i="2"/>
  <c r="O249" i="2"/>
  <c r="P249" i="2"/>
  <c r="L249" i="2"/>
  <c r="Q249" i="2"/>
  <c r="K249" i="2"/>
  <c r="AA238" i="2"/>
  <c r="AC238" i="2"/>
  <c r="AB238" i="2"/>
  <c r="X238" i="2"/>
  <c r="Y238" i="2"/>
  <c r="Z238" i="2"/>
  <c r="W238" i="2"/>
  <c r="V238" i="2"/>
  <c r="R238" i="2"/>
  <c r="T238" i="2"/>
  <c r="O238" i="2"/>
  <c r="M238" i="2"/>
  <c r="P238" i="2"/>
  <c r="N238" i="2"/>
  <c r="U238" i="2"/>
  <c r="Q238" i="2"/>
  <c r="J238" i="2"/>
  <c r="L238" i="2"/>
  <c r="S238" i="2"/>
  <c r="K238" i="2"/>
  <c r="AA227" i="2"/>
  <c r="AB227" i="2"/>
  <c r="X227" i="2"/>
  <c r="AC227" i="2"/>
  <c r="Y227" i="2"/>
  <c r="Z227" i="2"/>
  <c r="W227" i="2"/>
  <c r="R227" i="2"/>
  <c r="T227" i="2"/>
  <c r="U227" i="2"/>
  <c r="S227" i="2"/>
  <c r="J227" i="2"/>
  <c r="Q227" i="2"/>
  <c r="V227" i="2"/>
  <c r="N227" i="2"/>
  <c r="M227" i="2"/>
  <c r="K227" i="2"/>
  <c r="P227" i="2"/>
  <c r="L227" i="2"/>
  <c r="O227" i="2"/>
  <c r="AC216" i="2"/>
  <c r="AA216" i="2"/>
  <c r="X216" i="2"/>
  <c r="Y216" i="2"/>
  <c r="Z216" i="2"/>
  <c r="AB216" i="2"/>
  <c r="W216" i="2"/>
  <c r="R216" i="2"/>
  <c r="V216" i="2"/>
  <c r="O216" i="2"/>
  <c r="S216" i="2"/>
  <c r="P216" i="2"/>
  <c r="Q216" i="2"/>
  <c r="M216" i="2"/>
  <c r="N216" i="2"/>
  <c r="J216" i="2"/>
  <c r="K216" i="2"/>
  <c r="U216" i="2"/>
  <c r="L216" i="2"/>
  <c r="T216" i="2"/>
  <c r="AA205" i="2"/>
  <c r="X205" i="2"/>
  <c r="Y205" i="2"/>
  <c r="Z205" i="2"/>
  <c r="AC205" i="2"/>
  <c r="W205" i="2"/>
  <c r="AB205" i="2"/>
  <c r="R205" i="2"/>
  <c r="T205" i="2"/>
  <c r="U205" i="2"/>
  <c r="V205" i="2"/>
  <c r="M205" i="2"/>
  <c r="N205" i="2"/>
  <c r="S205" i="2"/>
  <c r="J205" i="2"/>
  <c r="O205" i="2"/>
  <c r="K205" i="2"/>
  <c r="P205" i="2"/>
  <c r="L205" i="2"/>
  <c r="Q205" i="2"/>
  <c r="AB194" i="2"/>
  <c r="AA194" i="2"/>
  <c r="AC194" i="2"/>
  <c r="X194" i="2"/>
  <c r="Y194" i="2"/>
  <c r="Z194" i="2"/>
  <c r="W194" i="2"/>
  <c r="R194" i="2"/>
  <c r="S194" i="2"/>
  <c r="T194" i="2"/>
  <c r="U194" i="2"/>
  <c r="O194" i="2"/>
  <c r="V194" i="2"/>
  <c r="P194" i="2"/>
  <c r="Q194" i="2"/>
  <c r="J194" i="2"/>
  <c r="K194" i="2"/>
  <c r="M194" i="2"/>
  <c r="N194" i="2"/>
  <c r="L194" i="2"/>
  <c r="AA183" i="2"/>
  <c r="Y183" i="2"/>
  <c r="Z183" i="2"/>
  <c r="AC183" i="2"/>
  <c r="AB183" i="2"/>
  <c r="W183" i="2"/>
  <c r="X183" i="2"/>
  <c r="T183" i="2"/>
  <c r="U183" i="2"/>
  <c r="V183" i="2"/>
  <c r="S183" i="2"/>
  <c r="Q183" i="2"/>
  <c r="R183" i="2"/>
  <c r="M183" i="2"/>
  <c r="N183" i="2"/>
  <c r="J183" i="2"/>
  <c r="K183" i="2"/>
  <c r="L183" i="2"/>
  <c r="O183" i="2"/>
  <c r="P183" i="2"/>
  <c r="AA172" i="2"/>
  <c r="AB172" i="2"/>
  <c r="AC172" i="2"/>
  <c r="Y172" i="2"/>
  <c r="Z172" i="2"/>
  <c r="W172" i="2"/>
  <c r="X172" i="2"/>
  <c r="S172" i="2"/>
  <c r="N172" i="2"/>
  <c r="O172" i="2"/>
  <c r="T172" i="2"/>
  <c r="P172" i="2"/>
  <c r="J172" i="2"/>
  <c r="U172" i="2"/>
  <c r="K172" i="2"/>
  <c r="Q172" i="2"/>
  <c r="V172" i="2"/>
  <c r="R172" i="2"/>
  <c r="M172" i="2"/>
  <c r="L172" i="2"/>
  <c r="AA161" i="2"/>
  <c r="AC161" i="2"/>
  <c r="AB161" i="2"/>
  <c r="Y161" i="2"/>
  <c r="Z161" i="2"/>
  <c r="W161" i="2"/>
  <c r="X161" i="2"/>
  <c r="U161" i="2"/>
  <c r="V161" i="2"/>
  <c r="P161" i="2"/>
  <c r="Q161" i="2"/>
  <c r="R161" i="2"/>
  <c r="J161" i="2"/>
  <c r="M161" i="2"/>
  <c r="K161" i="2"/>
  <c r="L161" i="2"/>
  <c r="T161" i="2"/>
  <c r="O161" i="2"/>
  <c r="N161" i="2"/>
  <c r="S161" i="2"/>
  <c r="AA150" i="2"/>
  <c r="AB150" i="2"/>
  <c r="AC150" i="2"/>
  <c r="Y150" i="2"/>
  <c r="Z150" i="2"/>
  <c r="W150" i="2"/>
  <c r="X150" i="2"/>
  <c r="S150" i="2"/>
  <c r="T150" i="2"/>
  <c r="U150" i="2"/>
  <c r="M150" i="2"/>
  <c r="V150" i="2"/>
  <c r="N150" i="2"/>
  <c r="O150" i="2"/>
  <c r="J150" i="2"/>
  <c r="L150" i="2"/>
  <c r="K150" i="2"/>
  <c r="P150" i="2"/>
  <c r="Q150" i="2"/>
  <c r="R150" i="2"/>
  <c r="AA139" i="2"/>
  <c r="Y139" i="2"/>
  <c r="Z139" i="2"/>
  <c r="AC139" i="2"/>
  <c r="W139" i="2"/>
  <c r="AB139" i="2"/>
  <c r="X139" i="2"/>
  <c r="V139" i="2"/>
  <c r="O139" i="2"/>
  <c r="P139" i="2"/>
  <c r="Q139" i="2"/>
  <c r="S139" i="2"/>
  <c r="R139" i="2"/>
  <c r="T139" i="2"/>
  <c r="J139" i="2"/>
  <c r="K139" i="2"/>
  <c r="N139" i="2"/>
  <c r="L139" i="2"/>
  <c r="U139" i="2"/>
  <c r="M139" i="2"/>
  <c r="AA128" i="2"/>
  <c r="AB128" i="2"/>
  <c r="AC128" i="2"/>
  <c r="Y128" i="2"/>
  <c r="Z128" i="2"/>
  <c r="W128" i="2"/>
  <c r="X128" i="2"/>
  <c r="T128" i="2"/>
  <c r="S128" i="2"/>
  <c r="U128" i="2"/>
  <c r="M128" i="2"/>
  <c r="J128" i="2"/>
  <c r="P128" i="2"/>
  <c r="Q128" i="2"/>
  <c r="N128" i="2"/>
  <c r="O128" i="2"/>
  <c r="R128" i="2"/>
  <c r="V128" i="2"/>
  <c r="K128" i="2"/>
  <c r="L128" i="2"/>
  <c r="AA117" i="2"/>
  <c r="Y117" i="2"/>
  <c r="Z117" i="2"/>
  <c r="AC117" i="2"/>
  <c r="AB117" i="2"/>
  <c r="W117" i="2"/>
  <c r="X117" i="2"/>
  <c r="U117" i="2"/>
  <c r="O117" i="2"/>
  <c r="M117" i="2"/>
  <c r="V117" i="2"/>
  <c r="P117" i="2"/>
  <c r="N117" i="2"/>
  <c r="Q117" i="2"/>
  <c r="R117" i="2"/>
  <c r="J117" i="2"/>
  <c r="L117" i="2"/>
  <c r="S117" i="2"/>
  <c r="T117" i="2"/>
  <c r="K117" i="2"/>
  <c r="AA106" i="2"/>
  <c r="AB106" i="2"/>
  <c r="Y106" i="2"/>
  <c r="Z106" i="2"/>
  <c r="AC106" i="2"/>
  <c r="W106" i="2"/>
  <c r="X106" i="2"/>
  <c r="T106" i="2"/>
  <c r="U106" i="2"/>
  <c r="V106" i="2"/>
  <c r="S106" i="2"/>
  <c r="J106" i="2"/>
  <c r="P106" i="2"/>
  <c r="M106" i="2"/>
  <c r="Q106" i="2"/>
  <c r="R106" i="2"/>
  <c r="O106" i="2"/>
  <c r="K106" i="2"/>
  <c r="L106" i="2"/>
  <c r="N106" i="2"/>
  <c r="AC95" i="2"/>
  <c r="AA95" i="2"/>
  <c r="Y95" i="2"/>
  <c r="Z95" i="2"/>
  <c r="AB95" i="2"/>
  <c r="W95" i="2"/>
  <c r="X95" i="2"/>
  <c r="O95" i="2"/>
  <c r="T95" i="2"/>
  <c r="P95" i="2"/>
  <c r="Q95" i="2"/>
  <c r="U95" i="2"/>
  <c r="R95" i="2"/>
  <c r="N95" i="2"/>
  <c r="J95" i="2"/>
  <c r="M95" i="2"/>
  <c r="V95" i="2"/>
  <c r="L95" i="2"/>
  <c r="S95" i="2"/>
  <c r="K95" i="2"/>
  <c r="AA84" i="2"/>
  <c r="AC84" i="2"/>
  <c r="AB84" i="2"/>
  <c r="Y84" i="2"/>
  <c r="Z84" i="2"/>
  <c r="W84" i="2"/>
  <c r="X84" i="2"/>
  <c r="T84" i="2"/>
  <c r="U84" i="2"/>
  <c r="V84" i="2"/>
  <c r="R84" i="2"/>
  <c r="N84" i="2"/>
  <c r="J84" i="2"/>
  <c r="O84" i="2"/>
  <c r="P84" i="2"/>
  <c r="Q84" i="2"/>
  <c r="K84" i="2"/>
  <c r="S84" i="2"/>
  <c r="L84" i="2"/>
  <c r="M84" i="2"/>
  <c r="AB73" i="2"/>
  <c r="AC73" i="2"/>
  <c r="Y73" i="2"/>
  <c r="Z73" i="2"/>
  <c r="AA73" i="2"/>
  <c r="W73" i="2"/>
  <c r="X73" i="2"/>
  <c r="S73" i="2"/>
  <c r="V73" i="2"/>
  <c r="O73" i="2"/>
  <c r="P73" i="2"/>
  <c r="Q73" i="2"/>
  <c r="J73" i="2"/>
  <c r="T73" i="2"/>
  <c r="L73" i="2"/>
  <c r="M73" i="2"/>
  <c r="U73" i="2"/>
  <c r="N73" i="2"/>
  <c r="R73" i="2"/>
  <c r="K73" i="2"/>
  <c r="Y62" i="2"/>
  <c r="Z62" i="2"/>
  <c r="AA62" i="2"/>
  <c r="W62" i="2"/>
  <c r="AC62" i="2"/>
  <c r="X62" i="2"/>
  <c r="AB62" i="2"/>
  <c r="T62" i="2"/>
  <c r="U62" i="2"/>
  <c r="V62" i="2"/>
  <c r="Q62" i="2"/>
  <c r="R62" i="2"/>
  <c r="N62" i="2"/>
  <c r="S62" i="2"/>
  <c r="J62" i="2"/>
  <c r="K62" i="2"/>
  <c r="L62" i="2"/>
  <c r="M62" i="2"/>
  <c r="O62" i="2"/>
  <c r="P62" i="2"/>
  <c r="AB51" i="2"/>
  <c r="AC51" i="2"/>
  <c r="Y51" i="2"/>
  <c r="Z51" i="2"/>
  <c r="AA51" i="2"/>
  <c r="W51" i="2"/>
  <c r="X51" i="2"/>
  <c r="S51" i="2"/>
  <c r="N51" i="2"/>
  <c r="T51" i="2"/>
  <c r="U51" i="2"/>
  <c r="O51" i="2"/>
  <c r="P51" i="2"/>
  <c r="J51" i="2"/>
  <c r="R51" i="2"/>
  <c r="K51" i="2"/>
  <c r="Q51" i="2"/>
  <c r="V51" i="2"/>
  <c r="L51" i="2"/>
  <c r="M51" i="2"/>
  <c r="AB40" i="2"/>
  <c r="Y40" i="2"/>
  <c r="Z40" i="2"/>
  <c r="AC40" i="2"/>
  <c r="AA40" i="2"/>
  <c r="W40" i="2"/>
  <c r="X40" i="2"/>
  <c r="U40" i="2"/>
  <c r="S40" i="2"/>
  <c r="V40" i="2"/>
  <c r="P40" i="2"/>
  <c r="Q40" i="2"/>
  <c r="R40" i="2"/>
  <c r="J40" i="2"/>
  <c r="O40" i="2"/>
  <c r="K40" i="2"/>
  <c r="L40" i="2"/>
  <c r="M40" i="2"/>
  <c r="T40" i="2"/>
  <c r="N40" i="2"/>
  <c r="AB29" i="2"/>
  <c r="AC29" i="2"/>
  <c r="Y29" i="2"/>
  <c r="Z29" i="2"/>
  <c r="AA29" i="2"/>
  <c r="W29" i="2"/>
  <c r="X29" i="2"/>
  <c r="T29" i="2"/>
  <c r="V29" i="2"/>
  <c r="N29" i="2"/>
  <c r="S29" i="2"/>
  <c r="O29" i="2"/>
  <c r="J29" i="2"/>
  <c r="P29" i="2"/>
  <c r="M29" i="2"/>
  <c r="L29" i="2"/>
  <c r="Q29" i="2"/>
  <c r="U29" i="2"/>
  <c r="R29" i="2"/>
  <c r="K29" i="2"/>
  <c r="AC483" i="2"/>
  <c r="AB483" i="2"/>
  <c r="AA483" i="2"/>
  <c r="W483" i="2"/>
  <c r="Z483" i="2"/>
  <c r="Y483" i="2"/>
  <c r="R483" i="2"/>
  <c r="S483" i="2"/>
  <c r="T483" i="2"/>
  <c r="U483" i="2"/>
  <c r="X483" i="2"/>
  <c r="V483" i="2"/>
  <c r="N483" i="2"/>
  <c r="O483" i="2"/>
  <c r="Q483" i="2"/>
  <c r="M483" i="2"/>
  <c r="J483" i="2"/>
  <c r="K483" i="2"/>
  <c r="L483" i="2"/>
  <c r="P483" i="2"/>
  <c r="Z461" i="2"/>
  <c r="X461" i="2"/>
  <c r="Y461" i="2"/>
  <c r="AC461" i="2"/>
  <c r="V461" i="2"/>
  <c r="AA461" i="2"/>
  <c r="W461" i="2"/>
  <c r="R461" i="2"/>
  <c r="S461" i="2"/>
  <c r="T461" i="2"/>
  <c r="U461" i="2"/>
  <c r="N461" i="2"/>
  <c r="O461" i="2"/>
  <c r="P461" i="2"/>
  <c r="AB461" i="2"/>
  <c r="Q461" i="2"/>
  <c r="J461" i="2"/>
  <c r="M461" i="2"/>
  <c r="K461" i="2"/>
  <c r="L461" i="2"/>
  <c r="AA439" i="2"/>
  <c r="Z439" i="2"/>
  <c r="X439" i="2"/>
  <c r="Y439" i="2"/>
  <c r="AB439" i="2"/>
  <c r="AC439" i="2"/>
  <c r="V439" i="2"/>
  <c r="W439" i="2"/>
  <c r="R439" i="2"/>
  <c r="S439" i="2"/>
  <c r="T439" i="2"/>
  <c r="U439" i="2"/>
  <c r="N439" i="2"/>
  <c r="O439" i="2"/>
  <c r="P439" i="2"/>
  <c r="Q439" i="2"/>
  <c r="J439" i="2"/>
  <c r="K439" i="2"/>
  <c r="L439" i="2"/>
  <c r="M439" i="2"/>
  <c r="AB428" i="2"/>
  <c r="AC428" i="2"/>
  <c r="AA428" i="2"/>
  <c r="Y428" i="2"/>
  <c r="X428" i="2"/>
  <c r="R428" i="2"/>
  <c r="S428" i="2"/>
  <c r="T428" i="2"/>
  <c r="W428" i="2"/>
  <c r="V428" i="2"/>
  <c r="U428" i="2"/>
  <c r="N428" i="2"/>
  <c r="O428" i="2"/>
  <c r="M428" i="2"/>
  <c r="J428" i="2"/>
  <c r="K428" i="2"/>
  <c r="L428" i="2"/>
  <c r="P428" i="2"/>
  <c r="Z428" i="2"/>
  <c r="Q428" i="2"/>
  <c r="AB406" i="2"/>
  <c r="AC406" i="2"/>
  <c r="AA406" i="2"/>
  <c r="X406" i="2"/>
  <c r="Y406" i="2"/>
  <c r="W406" i="2"/>
  <c r="V406" i="2"/>
  <c r="Z406" i="2"/>
  <c r="R406" i="2"/>
  <c r="S406" i="2"/>
  <c r="T406" i="2"/>
  <c r="U406" i="2"/>
  <c r="N406" i="2"/>
  <c r="O406" i="2"/>
  <c r="J406" i="2"/>
  <c r="K406" i="2"/>
  <c r="L406" i="2"/>
  <c r="M406" i="2"/>
  <c r="Q406" i="2"/>
  <c r="P406" i="2"/>
  <c r="W384" i="2"/>
  <c r="AA384" i="2"/>
  <c r="Y384" i="2"/>
  <c r="AB384" i="2"/>
  <c r="AC384" i="2"/>
  <c r="R384" i="2"/>
  <c r="S384" i="2"/>
  <c r="T384" i="2"/>
  <c r="U384" i="2"/>
  <c r="N384" i="2"/>
  <c r="O384" i="2"/>
  <c r="J384" i="2"/>
  <c r="X384" i="2"/>
  <c r="K384" i="2"/>
  <c r="L384" i="2"/>
  <c r="V384" i="2"/>
  <c r="P384" i="2"/>
  <c r="M384" i="2"/>
  <c r="Z384" i="2"/>
  <c r="Q384" i="2"/>
  <c r="AA362" i="2"/>
  <c r="Y362" i="2"/>
  <c r="W362" i="2"/>
  <c r="X362" i="2"/>
  <c r="R362" i="2"/>
  <c r="AC362" i="2"/>
  <c r="S362" i="2"/>
  <c r="T362" i="2"/>
  <c r="U362" i="2"/>
  <c r="V362" i="2"/>
  <c r="N362" i="2"/>
  <c r="O362" i="2"/>
  <c r="Q362" i="2"/>
  <c r="M362" i="2"/>
  <c r="J362" i="2"/>
  <c r="K362" i="2"/>
  <c r="AB362" i="2"/>
  <c r="L362" i="2"/>
  <c r="Z362" i="2"/>
  <c r="P362" i="2"/>
  <c r="AC340" i="2"/>
  <c r="AB340" i="2"/>
  <c r="Z340" i="2"/>
  <c r="X340" i="2"/>
  <c r="Y340" i="2"/>
  <c r="AA340" i="2"/>
  <c r="W340" i="2"/>
  <c r="R340" i="2"/>
  <c r="S340" i="2"/>
  <c r="T340" i="2"/>
  <c r="U340" i="2"/>
  <c r="N340" i="2"/>
  <c r="O340" i="2"/>
  <c r="P340" i="2"/>
  <c r="Q340" i="2"/>
  <c r="V340" i="2"/>
  <c r="J340" i="2"/>
  <c r="M340" i="2"/>
  <c r="K340" i="2"/>
  <c r="L340" i="2"/>
  <c r="AB329" i="2"/>
  <c r="AC329" i="2"/>
  <c r="AA329" i="2"/>
  <c r="Y329" i="2"/>
  <c r="Z329" i="2"/>
  <c r="X329" i="2"/>
  <c r="R329" i="2"/>
  <c r="S329" i="2"/>
  <c r="T329" i="2"/>
  <c r="V329" i="2"/>
  <c r="U329" i="2"/>
  <c r="N329" i="2"/>
  <c r="O329" i="2"/>
  <c r="J329" i="2"/>
  <c r="K329" i="2"/>
  <c r="L329" i="2"/>
  <c r="M329" i="2"/>
  <c r="P329" i="2"/>
  <c r="Q329" i="2"/>
  <c r="W329" i="2"/>
  <c r="AB307" i="2"/>
  <c r="AC307" i="2"/>
  <c r="AA307" i="2"/>
  <c r="Y307" i="2"/>
  <c r="X307" i="2"/>
  <c r="W307" i="2"/>
  <c r="R307" i="2"/>
  <c r="S307" i="2"/>
  <c r="T307" i="2"/>
  <c r="U307" i="2"/>
  <c r="Z307" i="2"/>
  <c r="V307" i="2"/>
  <c r="N307" i="2"/>
  <c r="O307" i="2"/>
  <c r="M307" i="2"/>
  <c r="J307" i="2"/>
  <c r="K307" i="2"/>
  <c r="L307" i="2"/>
  <c r="Q307" i="2"/>
  <c r="P307" i="2"/>
  <c r="Z482" i="2"/>
  <c r="AC482" i="2"/>
  <c r="AB482" i="2"/>
  <c r="AA482" i="2"/>
  <c r="W482" i="2"/>
  <c r="Y482" i="2"/>
  <c r="S482" i="2"/>
  <c r="T482" i="2"/>
  <c r="U482" i="2"/>
  <c r="X482" i="2"/>
  <c r="V482" i="2"/>
  <c r="M482" i="2"/>
  <c r="N482" i="2"/>
  <c r="P482" i="2"/>
  <c r="Q482" i="2"/>
  <c r="J482" i="2"/>
  <c r="R482" i="2"/>
  <c r="K482" i="2"/>
  <c r="L482" i="2"/>
  <c r="O482" i="2"/>
  <c r="Z460" i="2"/>
  <c r="X460" i="2"/>
  <c r="Y460" i="2"/>
  <c r="AC460" i="2"/>
  <c r="V460" i="2"/>
  <c r="AA460" i="2"/>
  <c r="W460" i="2"/>
  <c r="S460" i="2"/>
  <c r="T460" i="2"/>
  <c r="U460" i="2"/>
  <c r="M460" i="2"/>
  <c r="N460" i="2"/>
  <c r="O460" i="2"/>
  <c r="P460" i="2"/>
  <c r="AB460" i="2"/>
  <c r="R460" i="2"/>
  <c r="Q460" i="2"/>
  <c r="J460" i="2"/>
  <c r="K460" i="2"/>
  <c r="L460" i="2"/>
  <c r="Z438" i="2"/>
  <c r="AA438" i="2"/>
  <c r="X438" i="2"/>
  <c r="AB438" i="2"/>
  <c r="AC438" i="2"/>
  <c r="V438" i="2"/>
  <c r="W438" i="2"/>
  <c r="Y438" i="2"/>
  <c r="S438" i="2"/>
  <c r="T438" i="2"/>
  <c r="U438" i="2"/>
  <c r="R438" i="2"/>
  <c r="M438" i="2"/>
  <c r="N438" i="2"/>
  <c r="O438" i="2"/>
  <c r="P438" i="2"/>
  <c r="Q438" i="2"/>
  <c r="J438" i="2"/>
  <c r="K438" i="2"/>
  <c r="L438" i="2"/>
  <c r="AC416" i="2"/>
  <c r="Z416" i="2"/>
  <c r="AB416" i="2"/>
  <c r="AA416" i="2"/>
  <c r="Y416" i="2"/>
  <c r="S416" i="2"/>
  <c r="T416" i="2"/>
  <c r="X416" i="2"/>
  <c r="W416" i="2"/>
  <c r="U416" i="2"/>
  <c r="V416" i="2"/>
  <c r="R416" i="2"/>
  <c r="M416" i="2"/>
  <c r="N416" i="2"/>
  <c r="O416" i="2"/>
  <c r="P416" i="2"/>
  <c r="J416" i="2"/>
  <c r="Q416" i="2"/>
  <c r="K416" i="2"/>
  <c r="L416" i="2"/>
  <c r="Z383" i="2"/>
  <c r="W383" i="2"/>
  <c r="AA383" i="2"/>
  <c r="Y383" i="2"/>
  <c r="AC383" i="2"/>
  <c r="S383" i="2"/>
  <c r="T383" i="2"/>
  <c r="U383" i="2"/>
  <c r="R383" i="2"/>
  <c r="M383" i="2"/>
  <c r="N383" i="2"/>
  <c r="Q383" i="2"/>
  <c r="AB383" i="2"/>
  <c r="J383" i="2"/>
  <c r="X383" i="2"/>
  <c r="K383" i="2"/>
  <c r="L383" i="2"/>
  <c r="O383" i="2"/>
  <c r="V383" i="2"/>
  <c r="P383" i="2"/>
  <c r="Z361" i="2"/>
  <c r="AA361" i="2"/>
  <c r="Y361" i="2"/>
  <c r="W361" i="2"/>
  <c r="X361" i="2"/>
  <c r="AB361" i="2"/>
  <c r="AC361" i="2"/>
  <c r="S361" i="2"/>
  <c r="T361" i="2"/>
  <c r="U361" i="2"/>
  <c r="V361" i="2"/>
  <c r="M361" i="2"/>
  <c r="N361" i="2"/>
  <c r="P361" i="2"/>
  <c r="Q361" i="2"/>
  <c r="R361" i="2"/>
  <c r="J361" i="2"/>
  <c r="K361" i="2"/>
  <c r="L361" i="2"/>
  <c r="O361" i="2"/>
  <c r="AB495" i="2"/>
  <c r="AC495" i="2"/>
  <c r="X495" i="2"/>
  <c r="Y495" i="2"/>
  <c r="Z495" i="2"/>
  <c r="V495" i="2"/>
  <c r="R495" i="2"/>
  <c r="S495" i="2"/>
  <c r="T495" i="2"/>
  <c r="U495" i="2"/>
  <c r="AA495" i="2"/>
  <c r="M495" i="2"/>
  <c r="N495" i="2"/>
  <c r="O495" i="2"/>
  <c r="P495" i="2"/>
  <c r="J495" i="2"/>
  <c r="K495" i="2"/>
  <c r="L495" i="2"/>
  <c r="Q495" i="2"/>
  <c r="W495" i="2"/>
  <c r="AB484" i="2"/>
  <c r="AC484" i="2"/>
  <c r="W484" i="2"/>
  <c r="Z484" i="2"/>
  <c r="Y484" i="2"/>
  <c r="X484" i="2"/>
  <c r="R484" i="2"/>
  <c r="S484" i="2"/>
  <c r="T484" i="2"/>
  <c r="U484" i="2"/>
  <c r="V484" i="2"/>
  <c r="M484" i="2"/>
  <c r="N484" i="2"/>
  <c r="O484" i="2"/>
  <c r="AA484" i="2"/>
  <c r="P484" i="2"/>
  <c r="J484" i="2"/>
  <c r="K484" i="2"/>
  <c r="L484" i="2"/>
  <c r="Q484" i="2"/>
  <c r="AB473" i="2"/>
  <c r="AC473" i="2"/>
  <c r="AA473" i="2"/>
  <c r="X473" i="2"/>
  <c r="Z473" i="2"/>
  <c r="Y473" i="2"/>
  <c r="V473" i="2"/>
  <c r="R473" i="2"/>
  <c r="S473" i="2"/>
  <c r="W473" i="2"/>
  <c r="T473" i="2"/>
  <c r="U473" i="2"/>
  <c r="M473" i="2"/>
  <c r="N473" i="2"/>
  <c r="O473" i="2"/>
  <c r="P473" i="2"/>
  <c r="J473" i="2"/>
  <c r="K473" i="2"/>
  <c r="L473" i="2"/>
  <c r="Q473" i="2"/>
  <c r="AB462" i="2"/>
  <c r="Y462" i="2"/>
  <c r="AC462" i="2"/>
  <c r="AA462" i="2"/>
  <c r="W462" i="2"/>
  <c r="X462" i="2"/>
  <c r="R462" i="2"/>
  <c r="S462" i="2"/>
  <c r="T462" i="2"/>
  <c r="V462" i="2"/>
  <c r="U462" i="2"/>
  <c r="M462" i="2"/>
  <c r="Z462" i="2"/>
  <c r="N462" i="2"/>
  <c r="O462" i="2"/>
  <c r="P462" i="2"/>
  <c r="Q462" i="2"/>
  <c r="J462" i="2"/>
  <c r="K462" i="2"/>
  <c r="L462" i="2"/>
  <c r="AB451" i="2"/>
  <c r="AC451" i="2"/>
  <c r="AA451" i="2"/>
  <c r="Y451" i="2"/>
  <c r="X451" i="2"/>
  <c r="R451" i="2"/>
  <c r="S451" i="2"/>
  <c r="T451" i="2"/>
  <c r="U451" i="2"/>
  <c r="V451" i="2"/>
  <c r="M451" i="2"/>
  <c r="N451" i="2"/>
  <c r="Z451" i="2"/>
  <c r="O451" i="2"/>
  <c r="W451" i="2"/>
  <c r="P451" i="2"/>
  <c r="J451" i="2"/>
  <c r="K451" i="2"/>
  <c r="L451" i="2"/>
  <c r="Q451" i="2"/>
  <c r="AB440" i="2"/>
  <c r="AC440" i="2"/>
  <c r="AA440" i="2"/>
  <c r="Z440" i="2"/>
  <c r="X440" i="2"/>
  <c r="Y440" i="2"/>
  <c r="V440" i="2"/>
  <c r="W440" i="2"/>
  <c r="R440" i="2"/>
  <c r="S440" i="2"/>
  <c r="T440" i="2"/>
  <c r="U440" i="2"/>
  <c r="M440" i="2"/>
  <c r="N440" i="2"/>
  <c r="O440" i="2"/>
  <c r="P440" i="2"/>
  <c r="Q440" i="2"/>
  <c r="J440" i="2"/>
  <c r="K440" i="2"/>
  <c r="L440" i="2"/>
  <c r="AB429" i="2"/>
  <c r="AC429" i="2"/>
  <c r="AA429" i="2"/>
  <c r="Y429" i="2"/>
  <c r="X429" i="2"/>
  <c r="R429" i="2"/>
  <c r="S429" i="2"/>
  <c r="T429" i="2"/>
  <c r="W429" i="2"/>
  <c r="V429" i="2"/>
  <c r="U429" i="2"/>
  <c r="M429" i="2"/>
  <c r="N429" i="2"/>
  <c r="O429" i="2"/>
  <c r="Z429" i="2"/>
  <c r="P429" i="2"/>
  <c r="J429" i="2"/>
  <c r="K429" i="2"/>
  <c r="L429" i="2"/>
  <c r="Q429" i="2"/>
  <c r="AB418" i="2"/>
  <c r="AC418" i="2"/>
  <c r="Z418" i="2"/>
  <c r="Y418" i="2"/>
  <c r="W418" i="2"/>
  <c r="X418" i="2"/>
  <c r="AA418" i="2"/>
  <c r="R418" i="2"/>
  <c r="S418" i="2"/>
  <c r="T418" i="2"/>
  <c r="U418" i="2"/>
  <c r="V418" i="2"/>
  <c r="M418" i="2"/>
  <c r="N418" i="2"/>
  <c r="O418" i="2"/>
  <c r="P418" i="2"/>
  <c r="J418" i="2"/>
  <c r="Q418" i="2"/>
  <c r="K418" i="2"/>
  <c r="L418" i="2"/>
  <c r="AB407" i="2"/>
  <c r="AC407" i="2"/>
  <c r="AA407" i="2"/>
  <c r="X407" i="2"/>
  <c r="Y407" i="2"/>
  <c r="V407" i="2"/>
  <c r="Z407" i="2"/>
  <c r="R407" i="2"/>
  <c r="S407" i="2"/>
  <c r="T407" i="2"/>
  <c r="U407" i="2"/>
  <c r="M407" i="2"/>
  <c r="N407" i="2"/>
  <c r="O407" i="2"/>
  <c r="P407" i="2"/>
  <c r="J407" i="2"/>
  <c r="K407" i="2"/>
  <c r="L407" i="2"/>
  <c r="W407" i="2"/>
  <c r="Q407" i="2"/>
  <c r="AB396" i="2"/>
  <c r="Z396" i="2"/>
  <c r="AC396" i="2"/>
  <c r="AA396" i="2"/>
  <c r="Y396" i="2"/>
  <c r="X396" i="2"/>
  <c r="W396" i="2"/>
  <c r="R396" i="2"/>
  <c r="S396" i="2"/>
  <c r="T396" i="2"/>
  <c r="V396" i="2"/>
  <c r="U396" i="2"/>
  <c r="M396" i="2"/>
  <c r="N396" i="2"/>
  <c r="O396" i="2"/>
  <c r="P396" i="2"/>
  <c r="J396" i="2"/>
  <c r="K396" i="2"/>
  <c r="Q396" i="2"/>
  <c r="L396" i="2"/>
  <c r="AB385" i="2"/>
  <c r="AA385" i="2"/>
  <c r="AC385" i="2"/>
  <c r="X385" i="2"/>
  <c r="W385" i="2"/>
  <c r="Y385" i="2"/>
  <c r="R385" i="2"/>
  <c r="S385" i="2"/>
  <c r="T385" i="2"/>
  <c r="U385" i="2"/>
  <c r="Z385" i="2"/>
  <c r="M385" i="2"/>
  <c r="N385" i="2"/>
  <c r="O385" i="2"/>
  <c r="P385" i="2"/>
  <c r="J385" i="2"/>
  <c r="K385" i="2"/>
  <c r="L385" i="2"/>
  <c r="V385" i="2"/>
  <c r="Q385" i="2"/>
  <c r="AB374" i="2"/>
  <c r="AC374" i="2"/>
  <c r="X374" i="2"/>
  <c r="Y374" i="2"/>
  <c r="Z374" i="2"/>
  <c r="R374" i="2"/>
  <c r="V374" i="2"/>
  <c r="S374" i="2"/>
  <c r="T374" i="2"/>
  <c r="AA374" i="2"/>
  <c r="U374" i="2"/>
  <c r="W374" i="2"/>
  <c r="M374" i="2"/>
  <c r="N374" i="2"/>
  <c r="O374" i="2"/>
  <c r="P374" i="2"/>
  <c r="J374" i="2"/>
  <c r="K374" i="2"/>
  <c r="L374" i="2"/>
  <c r="Q374" i="2"/>
  <c r="AB363" i="2"/>
  <c r="AC363" i="2"/>
  <c r="AA363" i="2"/>
  <c r="Y363" i="2"/>
  <c r="W363" i="2"/>
  <c r="X363" i="2"/>
  <c r="Z363" i="2"/>
  <c r="R363" i="2"/>
  <c r="S363" i="2"/>
  <c r="T363" i="2"/>
  <c r="U363" i="2"/>
  <c r="V363" i="2"/>
  <c r="M363" i="2"/>
  <c r="N363" i="2"/>
  <c r="O363" i="2"/>
  <c r="P363" i="2"/>
  <c r="J363" i="2"/>
  <c r="K363" i="2"/>
  <c r="L363" i="2"/>
  <c r="Q363" i="2"/>
  <c r="AB352" i="2"/>
  <c r="AC352" i="2"/>
  <c r="AA352" i="2"/>
  <c r="X352" i="2"/>
  <c r="Z352" i="2"/>
  <c r="Y352" i="2"/>
  <c r="R352" i="2"/>
  <c r="S352" i="2"/>
  <c r="V352" i="2"/>
  <c r="T352" i="2"/>
  <c r="U352" i="2"/>
  <c r="M352" i="2"/>
  <c r="N352" i="2"/>
  <c r="O352" i="2"/>
  <c r="P352" i="2"/>
  <c r="J352" i="2"/>
  <c r="K352" i="2"/>
  <c r="L352" i="2"/>
  <c r="Q352" i="2"/>
  <c r="W352" i="2"/>
  <c r="AB341" i="2"/>
  <c r="AC341" i="2"/>
  <c r="Y341" i="2"/>
  <c r="AA341" i="2"/>
  <c r="Z341" i="2"/>
  <c r="X341" i="2"/>
  <c r="W341" i="2"/>
  <c r="R341" i="2"/>
  <c r="S341" i="2"/>
  <c r="T341" i="2"/>
  <c r="U341" i="2"/>
  <c r="M341" i="2"/>
  <c r="N341" i="2"/>
  <c r="O341" i="2"/>
  <c r="P341" i="2"/>
  <c r="Q341" i="2"/>
  <c r="V341" i="2"/>
  <c r="J341" i="2"/>
  <c r="K341" i="2"/>
  <c r="L341" i="2"/>
  <c r="AB330" i="2"/>
  <c r="AC330" i="2"/>
  <c r="AA330" i="2"/>
  <c r="Y330" i="2"/>
  <c r="Z330" i="2"/>
  <c r="X330" i="2"/>
  <c r="R330" i="2"/>
  <c r="S330" i="2"/>
  <c r="T330" i="2"/>
  <c r="V330" i="2"/>
  <c r="U330" i="2"/>
  <c r="W330" i="2"/>
  <c r="M330" i="2"/>
  <c r="N330" i="2"/>
  <c r="O330" i="2"/>
  <c r="P330" i="2"/>
  <c r="J330" i="2"/>
  <c r="K330" i="2"/>
  <c r="L330" i="2"/>
  <c r="Q330" i="2"/>
  <c r="AB319" i="2"/>
  <c r="Z319" i="2"/>
  <c r="X319" i="2"/>
  <c r="AA319" i="2"/>
  <c r="Y319" i="2"/>
  <c r="AC319" i="2"/>
  <c r="W319" i="2"/>
  <c r="R319" i="2"/>
  <c r="S319" i="2"/>
  <c r="T319" i="2"/>
  <c r="U319" i="2"/>
  <c r="M319" i="2"/>
  <c r="V319" i="2"/>
  <c r="N319" i="2"/>
  <c r="O319" i="2"/>
  <c r="P319" i="2"/>
  <c r="Q319" i="2"/>
  <c r="J319" i="2"/>
  <c r="K319" i="2"/>
  <c r="L319" i="2"/>
  <c r="AB308" i="2"/>
  <c r="AC308" i="2"/>
  <c r="AA308" i="2"/>
  <c r="X308" i="2"/>
  <c r="W308" i="2"/>
  <c r="R308" i="2"/>
  <c r="S308" i="2"/>
  <c r="T308" i="2"/>
  <c r="Y308" i="2"/>
  <c r="U308" i="2"/>
  <c r="Z308" i="2"/>
  <c r="V308" i="2"/>
  <c r="M308" i="2"/>
  <c r="N308" i="2"/>
  <c r="O308" i="2"/>
  <c r="P308" i="2"/>
  <c r="J308" i="2"/>
  <c r="K308" i="2"/>
  <c r="L308" i="2"/>
  <c r="Q308" i="2"/>
  <c r="AB297" i="2"/>
  <c r="AC297" i="2"/>
  <c r="Z297" i="2"/>
  <c r="Y297" i="2"/>
  <c r="X297" i="2"/>
  <c r="W297" i="2"/>
  <c r="R297" i="2"/>
  <c r="S297" i="2"/>
  <c r="T297" i="2"/>
  <c r="U297" i="2"/>
  <c r="AA297" i="2"/>
  <c r="M297" i="2"/>
  <c r="N297" i="2"/>
  <c r="O297" i="2"/>
  <c r="P297" i="2"/>
  <c r="J297" i="2"/>
  <c r="Q297" i="2"/>
  <c r="K297" i="2"/>
  <c r="L297" i="2"/>
  <c r="V297" i="2"/>
  <c r="AB286" i="2"/>
  <c r="AC286" i="2"/>
  <c r="AA286" i="2"/>
  <c r="X286" i="2"/>
  <c r="Y286" i="2"/>
  <c r="Z286" i="2"/>
  <c r="R286" i="2"/>
  <c r="S286" i="2"/>
  <c r="T286" i="2"/>
  <c r="U286" i="2"/>
  <c r="V286" i="2"/>
  <c r="W286" i="2"/>
  <c r="M286" i="2"/>
  <c r="N286" i="2"/>
  <c r="O286" i="2"/>
  <c r="P286" i="2"/>
  <c r="J286" i="2"/>
  <c r="K286" i="2"/>
  <c r="L286" i="2"/>
  <c r="Q286" i="2"/>
  <c r="AA491" i="2"/>
  <c r="AB491" i="2"/>
  <c r="AC491" i="2"/>
  <c r="X491" i="2"/>
  <c r="Y491" i="2"/>
  <c r="Z491" i="2"/>
  <c r="V491" i="2"/>
  <c r="W491" i="2"/>
  <c r="R491" i="2"/>
  <c r="S491" i="2"/>
  <c r="T491" i="2"/>
  <c r="U491" i="2"/>
  <c r="N491" i="2"/>
  <c r="M491" i="2"/>
  <c r="J491" i="2"/>
  <c r="Q491" i="2"/>
  <c r="L491" i="2"/>
  <c r="O491" i="2"/>
  <c r="P491" i="2"/>
  <c r="K491" i="2"/>
  <c r="AA480" i="2"/>
  <c r="X480" i="2"/>
  <c r="Y480" i="2"/>
  <c r="Z480" i="2"/>
  <c r="AC480" i="2"/>
  <c r="V480" i="2"/>
  <c r="AB480" i="2"/>
  <c r="W480" i="2"/>
  <c r="R480" i="2"/>
  <c r="S480" i="2"/>
  <c r="N480" i="2"/>
  <c r="O480" i="2"/>
  <c r="M480" i="2"/>
  <c r="P480" i="2"/>
  <c r="Q480" i="2"/>
  <c r="J480" i="2"/>
  <c r="U480" i="2"/>
  <c r="L480" i="2"/>
  <c r="K480" i="2"/>
  <c r="T480" i="2"/>
  <c r="AA469" i="2"/>
  <c r="AB469" i="2"/>
  <c r="X469" i="2"/>
  <c r="Y469" i="2"/>
  <c r="Z469" i="2"/>
  <c r="V469" i="2"/>
  <c r="AC469" i="2"/>
  <c r="W469" i="2"/>
  <c r="R469" i="2"/>
  <c r="S469" i="2"/>
  <c r="T469" i="2"/>
  <c r="U469" i="2"/>
  <c r="J469" i="2"/>
  <c r="N469" i="2"/>
  <c r="M469" i="2"/>
  <c r="Q469" i="2"/>
  <c r="O469" i="2"/>
  <c r="P469" i="2"/>
  <c r="K469" i="2"/>
  <c r="L469" i="2"/>
  <c r="AC458" i="2"/>
  <c r="AA458" i="2"/>
  <c r="X458" i="2"/>
  <c r="AB458" i="2"/>
  <c r="Y458" i="2"/>
  <c r="Z458" i="2"/>
  <c r="V458" i="2"/>
  <c r="W458" i="2"/>
  <c r="R458" i="2"/>
  <c r="S458" i="2"/>
  <c r="T458" i="2"/>
  <c r="N458" i="2"/>
  <c r="O458" i="2"/>
  <c r="U458" i="2"/>
  <c r="P458" i="2"/>
  <c r="Q458" i="2"/>
  <c r="M458" i="2"/>
  <c r="J458" i="2"/>
  <c r="K458" i="2"/>
  <c r="L458" i="2"/>
  <c r="AA447" i="2"/>
  <c r="X447" i="2"/>
  <c r="Y447" i="2"/>
  <c r="AC447" i="2"/>
  <c r="AB447" i="2"/>
  <c r="Z447" i="2"/>
  <c r="V447" i="2"/>
  <c r="W447" i="2"/>
  <c r="R447" i="2"/>
  <c r="S447" i="2"/>
  <c r="T447" i="2"/>
  <c r="U447" i="2"/>
  <c r="M447" i="2"/>
  <c r="J447" i="2"/>
  <c r="Q447" i="2"/>
  <c r="N447" i="2"/>
  <c r="K447" i="2"/>
  <c r="L447" i="2"/>
  <c r="O447" i="2"/>
  <c r="P447" i="2"/>
  <c r="AB436" i="2"/>
  <c r="AA436" i="2"/>
  <c r="AC436" i="2"/>
  <c r="X436" i="2"/>
  <c r="Y436" i="2"/>
  <c r="Z436" i="2"/>
  <c r="V436" i="2"/>
  <c r="W436" i="2"/>
  <c r="R436" i="2"/>
  <c r="S436" i="2"/>
  <c r="N436" i="2"/>
  <c r="O436" i="2"/>
  <c r="P436" i="2"/>
  <c r="Q436" i="2"/>
  <c r="J436" i="2"/>
  <c r="T436" i="2"/>
  <c r="K436" i="2"/>
  <c r="L436" i="2"/>
  <c r="U436" i="2"/>
  <c r="M436" i="2"/>
  <c r="AA425" i="2"/>
  <c r="X425" i="2"/>
  <c r="Y425" i="2"/>
  <c r="Z425" i="2"/>
  <c r="AB425" i="2"/>
  <c r="V425" i="2"/>
  <c r="W425" i="2"/>
  <c r="AC425" i="2"/>
  <c r="R425" i="2"/>
  <c r="S425" i="2"/>
  <c r="T425" i="2"/>
  <c r="U425" i="2"/>
  <c r="Q425" i="2"/>
  <c r="M425" i="2"/>
  <c r="J425" i="2"/>
  <c r="N425" i="2"/>
  <c r="K425" i="2"/>
  <c r="O425" i="2"/>
  <c r="L425" i="2"/>
  <c r="P425" i="2"/>
  <c r="AA414" i="2"/>
  <c r="AB414" i="2"/>
  <c r="AC414" i="2"/>
  <c r="X414" i="2"/>
  <c r="Y414" i="2"/>
  <c r="Z414" i="2"/>
  <c r="V414" i="2"/>
  <c r="W414" i="2"/>
  <c r="R414" i="2"/>
  <c r="S414" i="2"/>
  <c r="T414" i="2"/>
  <c r="U414" i="2"/>
  <c r="N414" i="2"/>
  <c r="O414" i="2"/>
  <c r="P414" i="2"/>
  <c r="J414" i="2"/>
  <c r="M414" i="2"/>
  <c r="Q414" i="2"/>
  <c r="L414" i="2"/>
  <c r="K414" i="2"/>
  <c r="AA403" i="2"/>
  <c r="X403" i="2"/>
  <c r="Y403" i="2"/>
  <c r="Z403" i="2"/>
  <c r="V403" i="2"/>
  <c r="AC403" i="2"/>
  <c r="W403" i="2"/>
  <c r="AB403" i="2"/>
  <c r="R403" i="2"/>
  <c r="S403" i="2"/>
  <c r="U403" i="2"/>
  <c r="P403" i="2"/>
  <c r="Q403" i="2"/>
  <c r="T403" i="2"/>
  <c r="J403" i="2"/>
  <c r="K403" i="2"/>
  <c r="L403" i="2"/>
  <c r="N403" i="2"/>
  <c r="M403" i="2"/>
  <c r="O403" i="2"/>
  <c r="AA392" i="2"/>
  <c r="AB392" i="2"/>
  <c r="AC392" i="2"/>
  <c r="X392" i="2"/>
  <c r="Y392" i="2"/>
  <c r="Z392" i="2"/>
  <c r="V392" i="2"/>
  <c r="W392" i="2"/>
  <c r="R392" i="2"/>
  <c r="S392" i="2"/>
  <c r="T392" i="2"/>
  <c r="M392" i="2"/>
  <c r="N392" i="2"/>
  <c r="O392" i="2"/>
  <c r="J392" i="2"/>
  <c r="P392" i="2"/>
  <c r="K392" i="2"/>
  <c r="L392" i="2"/>
  <c r="Q392" i="2"/>
  <c r="U392" i="2"/>
  <c r="AA381" i="2"/>
  <c r="X381" i="2"/>
  <c r="AC381" i="2"/>
  <c r="AB381" i="2"/>
  <c r="Y381" i="2"/>
  <c r="Z381" i="2"/>
  <c r="W381" i="2"/>
  <c r="R381" i="2"/>
  <c r="S381" i="2"/>
  <c r="O381" i="2"/>
  <c r="U381" i="2"/>
  <c r="P381" i="2"/>
  <c r="Q381" i="2"/>
  <c r="J381" i="2"/>
  <c r="T381" i="2"/>
  <c r="K381" i="2"/>
  <c r="V381" i="2"/>
  <c r="L381" i="2"/>
  <c r="N381" i="2"/>
  <c r="M381" i="2"/>
  <c r="AA370" i="2"/>
  <c r="AB370" i="2"/>
  <c r="AC370" i="2"/>
  <c r="X370" i="2"/>
  <c r="Y370" i="2"/>
  <c r="Z370" i="2"/>
  <c r="W370" i="2"/>
  <c r="R370" i="2"/>
  <c r="V370" i="2"/>
  <c r="T370" i="2"/>
  <c r="S370" i="2"/>
  <c r="U370" i="2"/>
  <c r="N370" i="2"/>
  <c r="M370" i="2"/>
  <c r="J370" i="2"/>
  <c r="P370" i="2"/>
  <c r="L370" i="2"/>
  <c r="O370" i="2"/>
  <c r="K370" i="2"/>
  <c r="Q370" i="2"/>
  <c r="AA359" i="2"/>
  <c r="X359" i="2"/>
  <c r="Y359" i="2"/>
  <c r="Z359" i="2"/>
  <c r="AB359" i="2"/>
  <c r="W359" i="2"/>
  <c r="AC359" i="2"/>
  <c r="V359" i="2"/>
  <c r="R359" i="2"/>
  <c r="N359" i="2"/>
  <c r="O359" i="2"/>
  <c r="M359" i="2"/>
  <c r="P359" i="2"/>
  <c r="Q359" i="2"/>
  <c r="T359" i="2"/>
  <c r="S359" i="2"/>
  <c r="J359" i="2"/>
  <c r="L359" i="2"/>
  <c r="U359" i="2"/>
  <c r="K359" i="2"/>
  <c r="AA348" i="2"/>
  <c r="AB348" i="2"/>
  <c r="X348" i="2"/>
  <c r="Y348" i="2"/>
  <c r="Z348" i="2"/>
  <c r="AC348" i="2"/>
  <c r="W348" i="2"/>
  <c r="R348" i="2"/>
  <c r="T348" i="2"/>
  <c r="U348" i="2"/>
  <c r="S348" i="2"/>
  <c r="J348" i="2"/>
  <c r="O348" i="2"/>
  <c r="P348" i="2"/>
  <c r="V348" i="2"/>
  <c r="M348" i="2"/>
  <c r="Q348" i="2"/>
  <c r="K348" i="2"/>
  <c r="N348" i="2"/>
  <c r="L348" i="2"/>
  <c r="AC337" i="2"/>
  <c r="AA337" i="2"/>
  <c r="X337" i="2"/>
  <c r="Y337" i="2"/>
  <c r="Z337" i="2"/>
  <c r="AB337" i="2"/>
  <c r="W337" i="2"/>
  <c r="V337" i="2"/>
  <c r="R337" i="2"/>
  <c r="U337" i="2"/>
  <c r="S337" i="2"/>
  <c r="N337" i="2"/>
  <c r="O337" i="2"/>
  <c r="P337" i="2"/>
  <c r="Q337" i="2"/>
  <c r="M337" i="2"/>
  <c r="J337" i="2"/>
  <c r="K337" i="2"/>
  <c r="T337" i="2"/>
  <c r="L337" i="2"/>
  <c r="AA326" i="2"/>
  <c r="X326" i="2"/>
  <c r="Y326" i="2"/>
  <c r="Z326" i="2"/>
  <c r="W326" i="2"/>
  <c r="AC326" i="2"/>
  <c r="AB326" i="2"/>
  <c r="R326" i="2"/>
  <c r="V326" i="2"/>
  <c r="T326" i="2"/>
  <c r="U326" i="2"/>
  <c r="M326" i="2"/>
  <c r="S326" i="2"/>
  <c r="J326" i="2"/>
  <c r="Q326" i="2"/>
  <c r="P326" i="2"/>
  <c r="N326" i="2"/>
  <c r="K326" i="2"/>
  <c r="L326" i="2"/>
  <c r="O326" i="2"/>
  <c r="AB315" i="2"/>
  <c r="AA315" i="2"/>
  <c r="AC315" i="2"/>
  <c r="X315" i="2"/>
  <c r="Y315" i="2"/>
  <c r="Z315" i="2"/>
  <c r="W315" i="2"/>
  <c r="V315" i="2"/>
  <c r="R315" i="2"/>
  <c r="S315" i="2"/>
  <c r="N315" i="2"/>
  <c r="T315" i="2"/>
  <c r="O315" i="2"/>
  <c r="P315" i="2"/>
  <c r="U315" i="2"/>
  <c r="Q315" i="2"/>
  <c r="J315" i="2"/>
  <c r="M315" i="2"/>
  <c r="K315" i="2"/>
  <c r="L315" i="2"/>
  <c r="AA304" i="2"/>
  <c r="X304" i="2"/>
  <c r="AC304" i="2"/>
  <c r="AB304" i="2"/>
  <c r="Y304" i="2"/>
  <c r="Z304" i="2"/>
  <c r="W304" i="2"/>
  <c r="R304" i="2"/>
  <c r="T304" i="2"/>
  <c r="U304" i="2"/>
  <c r="Q304" i="2"/>
  <c r="M304" i="2"/>
  <c r="J304" i="2"/>
  <c r="V304" i="2"/>
  <c r="O304" i="2"/>
  <c r="P304" i="2"/>
  <c r="K304" i="2"/>
  <c r="L304" i="2"/>
  <c r="N304" i="2"/>
  <c r="S304" i="2"/>
  <c r="AB498" i="2"/>
  <c r="AC498" i="2"/>
  <c r="AA498" i="2"/>
  <c r="Z498" i="2"/>
  <c r="V498" i="2"/>
  <c r="X498" i="2"/>
  <c r="W498" i="2"/>
  <c r="U498" i="2"/>
  <c r="Y498" i="2"/>
  <c r="O498" i="2"/>
  <c r="S498" i="2"/>
  <c r="P498" i="2"/>
  <c r="T498" i="2"/>
  <c r="Q498" i="2"/>
  <c r="L498" i="2"/>
  <c r="M498" i="2"/>
  <c r="N498" i="2"/>
  <c r="J498" i="2"/>
  <c r="K498" i="2"/>
  <c r="R498" i="2"/>
  <c r="AB487" i="2"/>
  <c r="AC487" i="2"/>
  <c r="AA487" i="2"/>
  <c r="X487" i="2"/>
  <c r="V487" i="2"/>
  <c r="Y487" i="2"/>
  <c r="U487" i="2"/>
  <c r="Z487" i="2"/>
  <c r="O487" i="2"/>
  <c r="W487" i="2"/>
  <c r="P487" i="2"/>
  <c r="R487" i="2"/>
  <c r="Q487" i="2"/>
  <c r="L487" i="2"/>
  <c r="S487" i="2"/>
  <c r="N487" i="2"/>
  <c r="J487" i="2"/>
  <c r="K487" i="2"/>
  <c r="M487" i="2"/>
  <c r="T487" i="2"/>
  <c r="AB476" i="2"/>
  <c r="AC476" i="2"/>
  <c r="AA476" i="2"/>
  <c r="X476" i="2"/>
  <c r="Z476" i="2"/>
  <c r="Y476" i="2"/>
  <c r="V476" i="2"/>
  <c r="W476" i="2"/>
  <c r="U476" i="2"/>
  <c r="S476" i="2"/>
  <c r="O476" i="2"/>
  <c r="T476" i="2"/>
  <c r="P476" i="2"/>
  <c r="Q476" i="2"/>
  <c r="L476" i="2"/>
  <c r="N476" i="2"/>
  <c r="M476" i="2"/>
  <c r="J476" i="2"/>
  <c r="K476" i="2"/>
  <c r="R476" i="2"/>
  <c r="AB465" i="2"/>
  <c r="AC465" i="2"/>
  <c r="AA465" i="2"/>
  <c r="V465" i="2"/>
  <c r="X465" i="2"/>
  <c r="U465" i="2"/>
  <c r="Z465" i="2"/>
  <c r="W465" i="2"/>
  <c r="O465" i="2"/>
  <c r="P465" i="2"/>
  <c r="Q465" i="2"/>
  <c r="Y465" i="2"/>
  <c r="T465" i="2"/>
  <c r="L465" i="2"/>
  <c r="M465" i="2"/>
  <c r="S465" i="2"/>
  <c r="R465" i="2"/>
  <c r="K465" i="2"/>
  <c r="N465" i="2"/>
  <c r="J465" i="2"/>
  <c r="AB454" i="2"/>
  <c r="AC454" i="2"/>
  <c r="AA454" i="2"/>
  <c r="Z454" i="2"/>
  <c r="X454" i="2"/>
  <c r="Y454" i="2"/>
  <c r="V454" i="2"/>
  <c r="W454" i="2"/>
  <c r="U454" i="2"/>
  <c r="T454" i="2"/>
  <c r="O454" i="2"/>
  <c r="R454" i="2"/>
  <c r="P454" i="2"/>
  <c r="Q454" i="2"/>
  <c r="L454" i="2"/>
  <c r="S454" i="2"/>
  <c r="N454" i="2"/>
  <c r="J454" i="2"/>
  <c r="K454" i="2"/>
  <c r="M454" i="2"/>
  <c r="AB443" i="2"/>
  <c r="AC443" i="2"/>
  <c r="AA443" i="2"/>
  <c r="Y443" i="2"/>
  <c r="V443" i="2"/>
  <c r="W443" i="2"/>
  <c r="Z443" i="2"/>
  <c r="U443" i="2"/>
  <c r="X443" i="2"/>
  <c r="O443" i="2"/>
  <c r="P443" i="2"/>
  <c r="Q443" i="2"/>
  <c r="S443" i="2"/>
  <c r="N443" i="2"/>
  <c r="L443" i="2"/>
  <c r="M443" i="2"/>
  <c r="T443" i="2"/>
  <c r="J443" i="2"/>
  <c r="R443" i="2"/>
  <c r="K443" i="2"/>
  <c r="AB432" i="2"/>
  <c r="AC432" i="2"/>
  <c r="AA432" i="2"/>
  <c r="Z432" i="2"/>
  <c r="V432" i="2"/>
  <c r="X432" i="2"/>
  <c r="W432" i="2"/>
  <c r="U432" i="2"/>
  <c r="Y432" i="2"/>
  <c r="O432" i="2"/>
  <c r="P432" i="2"/>
  <c r="Q432" i="2"/>
  <c r="R432" i="2"/>
  <c r="M432" i="2"/>
  <c r="L432" i="2"/>
  <c r="J432" i="2"/>
  <c r="K432" i="2"/>
  <c r="N432" i="2"/>
  <c r="S432" i="2"/>
  <c r="T432" i="2"/>
  <c r="AB421" i="2"/>
  <c r="AC421" i="2"/>
  <c r="AA421" i="2"/>
  <c r="X421" i="2"/>
  <c r="Y421" i="2"/>
  <c r="V421" i="2"/>
  <c r="W421" i="2"/>
  <c r="Z421" i="2"/>
  <c r="U421" i="2"/>
  <c r="R421" i="2"/>
  <c r="O421" i="2"/>
  <c r="P421" i="2"/>
  <c r="Q421" i="2"/>
  <c r="S421" i="2"/>
  <c r="T421" i="2"/>
  <c r="L421" i="2"/>
  <c r="N421" i="2"/>
  <c r="J421" i="2"/>
  <c r="M421" i="2"/>
  <c r="K421" i="2"/>
  <c r="AB410" i="2"/>
  <c r="AC410" i="2"/>
  <c r="AA410" i="2"/>
  <c r="Z410" i="2"/>
  <c r="V410" i="2"/>
  <c r="U410" i="2"/>
  <c r="O410" i="2"/>
  <c r="P410" i="2"/>
  <c r="Q410" i="2"/>
  <c r="L410" i="2"/>
  <c r="X410" i="2"/>
  <c r="S410" i="2"/>
  <c r="Y410" i="2"/>
  <c r="W410" i="2"/>
  <c r="M410" i="2"/>
  <c r="T410" i="2"/>
  <c r="K410" i="2"/>
  <c r="J410" i="2"/>
  <c r="N410" i="2"/>
  <c r="R410" i="2"/>
  <c r="AB399" i="2"/>
  <c r="AC399" i="2"/>
  <c r="AA399" i="2"/>
  <c r="V399" i="2"/>
  <c r="X399" i="2"/>
  <c r="W399" i="2"/>
  <c r="Z399" i="2"/>
  <c r="U399" i="2"/>
  <c r="O399" i="2"/>
  <c r="P399" i="2"/>
  <c r="S399" i="2"/>
  <c r="Q399" i="2"/>
  <c r="T399" i="2"/>
  <c r="R399" i="2"/>
  <c r="L399" i="2"/>
  <c r="N399" i="2"/>
  <c r="Y399" i="2"/>
  <c r="M399" i="2"/>
  <c r="J399" i="2"/>
  <c r="K399" i="2"/>
  <c r="AB388" i="2"/>
  <c r="AC388" i="2"/>
  <c r="AA388" i="2"/>
  <c r="X388" i="2"/>
  <c r="Y388" i="2"/>
  <c r="V388" i="2"/>
  <c r="U388" i="2"/>
  <c r="W388" i="2"/>
  <c r="Z388" i="2"/>
  <c r="O388" i="2"/>
  <c r="P388" i="2"/>
  <c r="Q388" i="2"/>
  <c r="L388" i="2"/>
  <c r="R388" i="2"/>
  <c r="N388" i="2"/>
  <c r="M388" i="2"/>
  <c r="T388" i="2"/>
  <c r="J388" i="2"/>
  <c r="S388" i="2"/>
  <c r="K388" i="2"/>
  <c r="AB377" i="2"/>
  <c r="AC377" i="2"/>
  <c r="AA377" i="2"/>
  <c r="Z377" i="2"/>
  <c r="V377" i="2"/>
  <c r="W377" i="2"/>
  <c r="U377" i="2"/>
  <c r="Y377" i="2"/>
  <c r="X377" i="2"/>
  <c r="O377" i="2"/>
  <c r="S377" i="2"/>
  <c r="P377" i="2"/>
  <c r="T377" i="2"/>
  <c r="Q377" i="2"/>
  <c r="L377" i="2"/>
  <c r="M377" i="2"/>
  <c r="N377" i="2"/>
  <c r="R377" i="2"/>
  <c r="J377" i="2"/>
  <c r="K377" i="2"/>
  <c r="AB366" i="2"/>
  <c r="AC366" i="2"/>
  <c r="AA366" i="2"/>
  <c r="X366" i="2"/>
  <c r="Z366" i="2"/>
  <c r="V366" i="2"/>
  <c r="U366" i="2"/>
  <c r="Y366" i="2"/>
  <c r="O366" i="2"/>
  <c r="P366" i="2"/>
  <c r="W366" i="2"/>
  <c r="R366" i="2"/>
  <c r="Q366" i="2"/>
  <c r="L366" i="2"/>
  <c r="S366" i="2"/>
  <c r="T366" i="2"/>
  <c r="J366" i="2"/>
  <c r="M366" i="2"/>
  <c r="K366" i="2"/>
  <c r="N366" i="2"/>
  <c r="AB355" i="2"/>
  <c r="AC355" i="2"/>
  <c r="AA355" i="2"/>
  <c r="X355" i="2"/>
  <c r="Z355" i="2"/>
  <c r="Y355" i="2"/>
  <c r="V355" i="2"/>
  <c r="W355" i="2"/>
  <c r="U355" i="2"/>
  <c r="O355" i="2"/>
  <c r="T355" i="2"/>
  <c r="P355" i="2"/>
  <c r="S355" i="2"/>
  <c r="Q355" i="2"/>
  <c r="L355" i="2"/>
  <c r="N355" i="2"/>
  <c r="M355" i="2"/>
  <c r="J355" i="2"/>
  <c r="K355" i="2"/>
  <c r="R355" i="2"/>
  <c r="AB344" i="2"/>
  <c r="AC344" i="2"/>
  <c r="AA344" i="2"/>
  <c r="V344" i="2"/>
  <c r="U344" i="2"/>
  <c r="W344" i="2"/>
  <c r="Z344" i="2"/>
  <c r="X344" i="2"/>
  <c r="O344" i="2"/>
  <c r="P344" i="2"/>
  <c r="Q344" i="2"/>
  <c r="L344" i="2"/>
  <c r="M344" i="2"/>
  <c r="K344" i="2"/>
  <c r="N344" i="2"/>
  <c r="R344" i="2"/>
  <c r="T344" i="2"/>
  <c r="Y344" i="2"/>
  <c r="S344" i="2"/>
  <c r="J344" i="2"/>
  <c r="AB333" i="2"/>
  <c r="AC333" i="2"/>
  <c r="AA333" i="2"/>
  <c r="Z333" i="2"/>
  <c r="X333" i="2"/>
  <c r="Y333" i="2"/>
  <c r="V333" i="2"/>
  <c r="W333" i="2"/>
  <c r="U333" i="2"/>
  <c r="T333" i="2"/>
  <c r="O333" i="2"/>
  <c r="R333" i="2"/>
  <c r="P333" i="2"/>
  <c r="Q333" i="2"/>
  <c r="S333" i="2"/>
  <c r="L333" i="2"/>
  <c r="N333" i="2"/>
  <c r="J333" i="2"/>
  <c r="K333" i="2"/>
  <c r="M333" i="2"/>
  <c r="AB322" i="2"/>
  <c r="AC322" i="2"/>
  <c r="AA322" i="2"/>
  <c r="Y322" i="2"/>
  <c r="W322" i="2"/>
  <c r="V322" i="2"/>
  <c r="Z322" i="2"/>
  <c r="U322" i="2"/>
  <c r="O322" i="2"/>
  <c r="P322" i="2"/>
  <c r="Q322" i="2"/>
  <c r="X322" i="2"/>
  <c r="N322" i="2"/>
  <c r="L322" i="2"/>
  <c r="T322" i="2"/>
  <c r="M322" i="2"/>
  <c r="S322" i="2"/>
  <c r="K322" i="2"/>
  <c r="R322" i="2"/>
  <c r="J322" i="2"/>
  <c r="AB311" i="2"/>
  <c r="AC311" i="2"/>
  <c r="AA311" i="2"/>
  <c r="Z311" i="2"/>
  <c r="V311" i="2"/>
  <c r="Y311" i="2"/>
  <c r="X311" i="2"/>
  <c r="U311" i="2"/>
  <c r="O311" i="2"/>
  <c r="P311" i="2"/>
  <c r="Q311" i="2"/>
  <c r="S311" i="2"/>
  <c r="R311" i="2"/>
  <c r="M311" i="2"/>
  <c r="L311" i="2"/>
  <c r="J311" i="2"/>
  <c r="W311" i="2"/>
  <c r="K311" i="2"/>
  <c r="T311" i="2"/>
  <c r="N311" i="2"/>
  <c r="AB300" i="2"/>
  <c r="AC300" i="2"/>
  <c r="AA300" i="2"/>
  <c r="X300" i="2"/>
  <c r="Y300" i="2"/>
  <c r="Z300" i="2"/>
  <c r="W300" i="2"/>
  <c r="V300" i="2"/>
  <c r="U300" i="2"/>
  <c r="R300" i="2"/>
  <c r="O300" i="2"/>
  <c r="P300" i="2"/>
  <c r="Q300" i="2"/>
  <c r="T300" i="2"/>
  <c r="L300" i="2"/>
  <c r="S300" i="2"/>
  <c r="N300" i="2"/>
  <c r="J300" i="2"/>
  <c r="K300" i="2"/>
  <c r="M300" i="2"/>
  <c r="AB289" i="2"/>
  <c r="AC289" i="2"/>
  <c r="AA289" i="2"/>
  <c r="Z289" i="2"/>
  <c r="V289" i="2"/>
  <c r="Y289" i="2"/>
  <c r="U289" i="2"/>
  <c r="X289" i="2"/>
  <c r="W289" i="2"/>
  <c r="O289" i="2"/>
  <c r="P289" i="2"/>
  <c r="Q289" i="2"/>
  <c r="L289" i="2"/>
  <c r="T289" i="2"/>
  <c r="S289" i="2"/>
  <c r="M289" i="2"/>
  <c r="K289" i="2"/>
  <c r="N289" i="2"/>
  <c r="R289" i="2"/>
  <c r="J289" i="2"/>
  <c r="AB278" i="2"/>
  <c r="AC278" i="2"/>
  <c r="AA278" i="2"/>
  <c r="W278" i="2"/>
  <c r="V278" i="2"/>
  <c r="U278" i="2"/>
  <c r="Y278" i="2"/>
  <c r="X278" i="2"/>
  <c r="S278" i="2"/>
  <c r="O278" i="2"/>
  <c r="P278" i="2"/>
  <c r="Q278" i="2"/>
  <c r="Z278" i="2"/>
  <c r="T278" i="2"/>
  <c r="R278" i="2"/>
  <c r="L278" i="2"/>
  <c r="N278" i="2"/>
  <c r="M278" i="2"/>
  <c r="J278" i="2"/>
  <c r="K278" i="2"/>
  <c r="AB267" i="2"/>
  <c r="AC267" i="2"/>
  <c r="AA267" i="2"/>
  <c r="X267" i="2"/>
  <c r="Y267" i="2"/>
  <c r="V267" i="2"/>
  <c r="U267" i="2"/>
  <c r="O267" i="2"/>
  <c r="P267" i="2"/>
  <c r="Q267" i="2"/>
  <c r="W267" i="2"/>
  <c r="Z267" i="2"/>
  <c r="L267" i="2"/>
  <c r="R267" i="2"/>
  <c r="T267" i="2"/>
  <c r="N267" i="2"/>
  <c r="K267" i="2"/>
  <c r="S267" i="2"/>
  <c r="M267" i="2"/>
  <c r="J267" i="2"/>
  <c r="AB256" i="2"/>
  <c r="AC256" i="2"/>
  <c r="AA256" i="2"/>
  <c r="Z256" i="2"/>
  <c r="V256" i="2"/>
  <c r="W256" i="2"/>
  <c r="Y256" i="2"/>
  <c r="U256" i="2"/>
  <c r="O256" i="2"/>
  <c r="S256" i="2"/>
  <c r="P256" i="2"/>
  <c r="T256" i="2"/>
  <c r="Q256" i="2"/>
  <c r="L256" i="2"/>
  <c r="M256" i="2"/>
  <c r="N256" i="2"/>
  <c r="X256" i="2"/>
  <c r="J256" i="2"/>
  <c r="K256" i="2"/>
  <c r="R256" i="2"/>
  <c r="AB245" i="2"/>
  <c r="AC245" i="2"/>
  <c r="AA245" i="2"/>
  <c r="X245" i="2"/>
  <c r="V245" i="2"/>
  <c r="Z245" i="2"/>
  <c r="U245" i="2"/>
  <c r="W245" i="2"/>
  <c r="O245" i="2"/>
  <c r="P245" i="2"/>
  <c r="R245" i="2"/>
  <c r="Q245" i="2"/>
  <c r="Y245" i="2"/>
  <c r="T245" i="2"/>
  <c r="L245" i="2"/>
  <c r="S245" i="2"/>
  <c r="M245" i="2"/>
  <c r="J245" i="2"/>
  <c r="N245" i="2"/>
  <c r="K245" i="2"/>
  <c r="AB234" i="2"/>
  <c r="AC234" i="2"/>
  <c r="AA234" i="2"/>
  <c r="X234" i="2"/>
  <c r="Y234" i="2"/>
  <c r="Z234" i="2"/>
  <c r="W234" i="2"/>
  <c r="U234" i="2"/>
  <c r="V234" i="2"/>
  <c r="O234" i="2"/>
  <c r="T234" i="2"/>
  <c r="P234" i="2"/>
  <c r="S234" i="2"/>
  <c r="Q234" i="2"/>
  <c r="L234" i="2"/>
  <c r="R234" i="2"/>
  <c r="M234" i="2"/>
  <c r="J234" i="2"/>
  <c r="K234" i="2"/>
  <c r="N234" i="2"/>
  <c r="AB223" i="2"/>
  <c r="AC223" i="2"/>
  <c r="AA223" i="2"/>
  <c r="Z223" i="2"/>
  <c r="Y223" i="2"/>
  <c r="U223" i="2"/>
  <c r="X223" i="2"/>
  <c r="V223" i="2"/>
  <c r="O223" i="2"/>
  <c r="P223" i="2"/>
  <c r="Q223" i="2"/>
  <c r="L223" i="2"/>
  <c r="S223" i="2"/>
  <c r="M223" i="2"/>
  <c r="N223" i="2"/>
  <c r="T223" i="2"/>
  <c r="W223" i="2"/>
  <c r="J223" i="2"/>
  <c r="R223" i="2"/>
  <c r="K223" i="2"/>
  <c r="AB212" i="2"/>
  <c r="AC212" i="2"/>
  <c r="AA212" i="2"/>
  <c r="X212" i="2"/>
  <c r="Y212" i="2"/>
  <c r="Z212" i="2"/>
  <c r="W212" i="2"/>
  <c r="U212" i="2"/>
  <c r="V212" i="2"/>
  <c r="T212" i="2"/>
  <c r="O212" i="2"/>
  <c r="R212" i="2"/>
  <c r="P212" i="2"/>
  <c r="Q212" i="2"/>
  <c r="S212" i="2"/>
  <c r="L212" i="2"/>
  <c r="M212" i="2"/>
  <c r="J212" i="2"/>
  <c r="N212" i="2"/>
  <c r="K212" i="2"/>
  <c r="AB201" i="2"/>
  <c r="AC201" i="2"/>
  <c r="AA201" i="2"/>
  <c r="Y201" i="2"/>
  <c r="Z201" i="2"/>
  <c r="W201" i="2"/>
  <c r="X201" i="2"/>
  <c r="U201" i="2"/>
  <c r="V201" i="2"/>
  <c r="O201" i="2"/>
  <c r="P201" i="2"/>
  <c r="Q201" i="2"/>
  <c r="L201" i="2"/>
  <c r="R201" i="2"/>
  <c r="M201" i="2"/>
  <c r="N201" i="2"/>
  <c r="S201" i="2"/>
  <c r="K201" i="2"/>
  <c r="J201" i="2"/>
  <c r="T201" i="2"/>
  <c r="AB190" i="2"/>
  <c r="AC190" i="2"/>
  <c r="AA190" i="2"/>
  <c r="Z190" i="2"/>
  <c r="Y190" i="2"/>
  <c r="U190" i="2"/>
  <c r="V190" i="2"/>
  <c r="W190" i="2"/>
  <c r="X190" i="2"/>
  <c r="O190" i="2"/>
  <c r="P190" i="2"/>
  <c r="Q190" i="2"/>
  <c r="S190" i="2"/>
  <c r="R190" i="2"/>
  <c r="M190" i="2"/>
  <c r="L190" i="2"/>
  <c r="N190" i="2"/>
  <c r="T190" i="2"/>
  <c r="J190" i="2"/>
  <c r="K190" i="2"/>
  <c r="AB179" i="2"/>
  <c r="AC179" i="2"/>
  <c r="AA179" i="2"/>
  <c r="Y179" i="2"/>
  <c r="Z179" i="2"/>
  <c r="W179" i="2"/>
  <c r="X179" i="2"/>
  <c r="U179" i="2"/>
  <c r="V179" i="2"/>
  <c r="O179" i="2"/>
  <c r="P179" i="2"/>
  <c r="Q179" i="2"/>
  <c r="R179" i="2"/>
  <c r="T179" i="2"/>
  <c r="L179" i="2"/>
  <c r="S179" i="2"/>
  <c r="N179" i="2"/>
  <c r="M179" i="2"/>
  <c r="J179" i="2"/>
  <c r="K179" i="2"/>
  <c r="AB168" i="2"/>
  <c r="AC168" i="2"/>
  <c r="AA168" i="2"/>
  <c r="Z168" i="2"/>
  <c r="Y168" i="2"/>
  <c r="W168" i="2"/>
  <c r="U168" i="2"/>
  <c r="V168" i="2"/>
  <c r="X168" i="2"/>
  <c r="O168" i="2"/>
  <c r="P168" i="2"/>
  <c r="Q168" i="2"/>
  <c r="R168" i="2"/>
  <c r="L168" i="2"/>
  <c r="M168" i="2"/>
  <c r="N168" i="2"/>
  <c r="S168" i="2"/>
  <c r="K168" i="2"/>
  <c r="T168" i="2"/>
  <c r="J168" i="2"/>
  <c r="AB157" i="2"/>
  <c r="AC157" i="2"/>
  <c r="AA157" i="2"/>
  <c r="W157" i="2"/>
  <c r="Z157" i="2"/>
  <c r="X157" i="2"/>
  <c r="Y157" i="2"/>
  <c r="U157" i="2"/>
  <c r="V157" i="2"/>
  <c r="S157" i="2"/>
  <c r="O157" i="2"/>
  <c r="P157" i="2"/>
  <c r="Q157" i="2"/>
  <c r="T157" i="2"/>
  <c r="R157" i="2"/>
  <c r="N157" i="2"/>
  <c r="L157" i="2"/>
  <c r="M157" i="2"/>
  <c r="J157" i="2"/>
  <c r="K157" i="2"/>
  <c r="AB146" i="2"/>
  <c r="AC146" i="2"/>
  <c r="AA146" i="2"/>
  <c r="Y146" i="2"/>
  <c r="Z146" i="2"/>
  <c r="U146" i="2"/>
  <c r="V146" i="2"/>
  <c r="O146" i="2"/>
  <c r="P146" i="2"/>
  <c r="Q146" i="2"/>
  <c r="R146" i="2"/>
  <c r="W146" i="2"/>
  <c r="L146" i="2"/>
  <c r="X146" i="2"/>
  <c r="S146" i="2"/>
  <c r="T146" i="2"/>
  <c r="J146" i="2"/>
  <c r="K146" i="2"/>
  <c r="N146" i="2"/>
  <c r="M146" i="2"/>
  <c r="AB135" i="2"/>
  <c r="AC135" i="2"/>
  <c r="AA135" i="2"/>
  <c r="Z135" i="2"/>
  <c r="Y135" i="2"/>
  <c r="W135" i="2"/>
  <c r="X135" i="2"/>
  <c r="U135" i="2"/>
  <c r="V135" i="2"/>
  <c r="O135" i="2"/>
  <c r="S135" i="2"/>
  <c r="P135" i="2"/>
  <c r="T135" i="2"/>
  <c r="Q135" i="2"/>
  <c r="R135" i="2"/>
  <c r="L135" i="2"/>
  <c r="M135" i="2"/>
  <c r="N135" i="2"/>
  <c r="J135" i="2"/>
  <c r="K135" i="2"/>
  <c r="AB124" i="2"/>
  <c r="AC124" i="2"/>
  <c r="AA124" i="2"/>
  <c r="Z124" i="2"/>
  <c r="Y124" i="2"/>
  <c r="U124" i="2"/>
  <c r="W124" i="2"/>
  <c r="V124" i="2"/>
  <c r="X124" i="2"/>
  <c r="O124" i="2"/>
  <c r="P124" i="2"/>
  <c r="Q124" i="2"/>
  <c r="R124" i="2"/>
  <c r="L124" i="2"/>
  <c r="S124" i="2"/>
  <c r="K124" i="2"/>
  <c r="M124" i="2"/>
  <c r="T124" i="2"/>
  <c r="J124" i="2"/>
  <c r="N124" i="2"/>
  <c r="AB113" i="2"/>
  <c r="AC113" i="2"/>
  <c r="AA113" i="2"/>
  <c r="Y113" i="2"/>
  <c r="Z113" i="2"/>
  <c r="W113" i="2"/>
  <c r="X113" i="2"/>
  <c r="U113" i="2"/>
  <c r="V113" i="2"/>
  <c r="O113" i="2"/>
  <c r="T113" i="2"/>
  <c r="P113" i="2"/>
  <c r="S113" i="2"/>
  <c r="Q113" i="2"/>
  <c r="R113" i="2"/>
  <c r="L113" i="2"/>
  <c r="M113" i="2"/>
  <c r="J113" i="2"/>
  <c r="K113" i="2"/>
  <c r="N113" i="2"/>
  <c r="AB102" i="2"/>
  <c r="AC102" i="2"/>
  <c r="AA102" i="2"/>
  <c r="X102" i="2"/>
  <c r="Z102" i="2"/>
  <c r="Y102" i="2"/>
  <c r="U102" i="2"/>
  <c r="V102" i="2"/>
  <c r="O102" i="2"/>
  <c r="P102" i="2"/>
  <c r="Q102" i="2"/>
  <c r="R102" i="2"/>
  <c r="L102" i="2"/>
  <c r="M102" i="2"/>
  <c r="W102" i="2"/>
  <c r="T102" i="2"/>
  <c r="N102" i="2"/>
  <c r="S102" i="2"/>
  <c r="J102" i="2"/>
  <c r="K102" i="2"/>
  <c r="AB91" i="2"/>
  <c r="AC91" i="2"/>
  <c r="AA91" i="2"/>
  <c r="Y91" i="2"/>
  <c r="Z91" i="2"/>
  <c r="W91" i="2"/>
  <c r="U91" i="2"/>
  <c r="V91" i="2"/>
  <c r="T91" i="2"/>
  <c r="O91" i="2"/>
  <c r="X91" i="2"/>
  <c r="P91" i="2"/>
  <c r="Q91" i="2"/>
  <c r="S91" i="2"/>
  <c r="R91" i="2"/>
  <c r="L91" i="2"/>
  <c r="M91" i="2"/>
  <c r="J91" i="2"/>
  <c r="K91" i="2"/>
  <c r="N91" i="2"/>
  <c r="AB80" i="2"/>
  <c r="AC80" i="2"/>
  <c r="Y80" i="2"/>
  <c r="Z80" i="2"/>
  <c r="AA80" i="2"/>
  <c r="W80" i="2"/>
  <c r="X80" i="2"/>
  <c r="U80" i="2"/>
  <c r="V80" i="2"/>
  <c r="O80" i="2"/>
  <c r="P80" i="2"/>
  <c r="Q80" i="2"/>
  <c r="R80" i="2"/>
  <c r="S80" i="2"/>
  <c r="L80" i="2"/>
  <c r="M80" i="2"/>
  <c r="N80" i="2"/>
  <c r="T80" i="2"/>
  <c r="K80" i="2"/>
  <c r="J80" i="2"/>
  <c r="AB69" i="2"/>
  <c r="AC69" i="2"/>
  <c r="AA69" i="2"/>
  <c r="Z69" i="2"/>
  <c r="Y69" i="2"/>
  <c r="U69" i="2"/>
  <c r="V69" i="2"/>
  <c r="W69" i="2"/>
  <c r="X69" i="2"/>
  <c r="O69" i="2"/>
  <c r="P69" i="2"/>
  <c r="Q69" i="2"/>
  <c r="R69" i="2"/>
  <c r="L69" i="2"/>
  <c r="T69" i="2"/>
  <c r="N69" i="2"/>
  <c r="M69" i="2"/>
  <c r="S69" i="2"/>
  <c r="J69" i="2"/>
  <c r="K69" i="2"/>
  <c r="AB58" i="2"/>
  <c r="AC58" i="2"/>
  <c r="Y58" i="2"/>
  <c r="Z58" i="2"/>
  <c r="X58" i="2"/>
  <c r="W58" i="2"/>
  <c r="U58" i="2"/>
  <c r="V58" i="2"/>
  <c r="AA58" i="2"/>
  <c r="O58" i="2"/>
  <c r="S58" i="2"/>
  <c r="P58" i="2"/>
  <c r="Q58" i="2"/>
  <c r="R58" i="2"/>
  <c r="T58" i="2"/>
  <c r="L58" i="2"/>
  <c r="M58" i="2"/>
  <c r="K58" i="2"/>
  <c r="N58" i="2"/>
  <c r="J58" i="2"/>
  <c r="AC47" i="2"/>
  <c r="AB47" i="2"/>
  <c r="Z47" i="2"/>
  <c r="Y47" i="2"/>
  <c r="U47" i="2"/>
  <c r="W47" i="2"/>
  <c r="V47" i="2"/>
  <c r="O47" i="2"/>
  <c r="P47" i="2"/>
  <c r="Q47" i="2"/>
  <c r="R47" i="2"/>
  <c r="S47" i="2"/>
  <c r="L47" i="2"/>
  <c r="M47" i="2"/>
  <c r="AA47" i="2"/>
  <c r="N47" i="2"/>
  <c r="K47" i="2"/>
  <c r="X47" i="2"/>
  <c r="T47" i="2"/>
  <c r="J47" i="2"/>
  <c r="AC36" i="2"/>
  <c r="AA36" i="2"/>
  <c r="Z36" i="2"/>
  <c r="Y36" i="2"/>
  <c r="X36" i="2"/>
  <c r="AB36" i="2"/>
  <c r="U36" i="2"/>
  <c r="V36" i="2"/>
  <c r="W36" i="2"/>
  <c r="O36" i="2"/>
  <c r="P36" i="2"/>
  <c r="Q36" i="2"/>
  <c r="T36" i="2"/>
  <c r="R36" i="2"/>
  <c r="S36" i="2"/>
  <c r="N36" i="2"/>
  <c r="L36" i="2"/>
  <c r="M36" i="2"/>
  <c r="J36" i="2"/>
  <c r="K36" i="2"/>
  <c r="AC23" i="2"/>
  <c r="AB23" i="2"/>
  <c r="Y23" i="2"/>
  <c r="X23" i="2"/>
  <c r="W23" i="2"/>
  <c r="Z23" i="2"/>
  <c r="S23" i="2"/>
  <c r="T23" i="2"/>
  <c r="U23" i="2"/>
  <c r="V23" i="2"/>
  <c r="AA23" i="2"/>
  <c r="N23" i="2"/>
  <c r="O23" i="2"/>
  <c r="P23" i="2"/>
  <c r="Q23" i="2"/>
  <c r="J23" i="2"/>
  <c r="K23" i="2"/>
  <c r="L23" i="2"/>
  <c r="M23" i="2"/>
  <c r="R23" i="2"/>
  <c r="AC274" i="2"/>
  <c r="AB274" i="2"/>
  <c r="Z274" i="2"/>
  <c r="Y274" i="2"/>
  <c r="AA274" i="2"/>
  <c r="X274" i="2"/>
  <c r="V274" i="2"/>
  <c r="R274" i="2"/>
  <c r="S274" i="2"/>
  <c r="T274" i="2"/>
  <c r="U274" i="2"/>
  <c r="W274" i="2"/>
  <c r="N274" i="2"/>
  <c r="O274" i="2"/>
  <c r="M274" i="2"/>
  <c r="J274" i="2"/>
  <c r="P274" i="2"/>
  <c r="K274" i="2"/>
  <c r="Q274" i="2"/>
  <c r="L274" i="2"/>
  <c r="AC263" i="2"/>
  <c r="AB263" i="2"/>
  <c r="W263" i="2"/>
  <c r="AA263" i="2"/>
  <c r="Z263" i="2"/>
  <c r="Y263" i="2"/>
  <c r="X263" i="2"/>
  <c r="R263" i="2"/>
  <c r="S263" i="2"/>
  <c r="T263" i="2"/>
  <c r="U263" i="2"/>
  <c r="N263" i="2"/>
  <c r="V263" i="2"/>
  <c r="O263" i="2"/>
  <c r="J263" i="2"/>
  <c r="K263" i="2"/>
  <c r="L263" i="2"/>
  <c r="P263" i="2"/>
  <c r="Q263" i="2"/>
  <c r="M263" i="2"/>
  <c r="AB252" i="2"/>
  <c r="AC252" i="2"/>
  <c r="AA252" i="2"/>
  <c r="X252" i="2"/>
  <c r="Y252" i="2"/>
  <c r="Z252" i="2"/>
  <c r="R252" i="2"/>
  <c r="W252" i="2"/>
  <c r="V252" i="2"/>
  <c r="S252" i="2"/>
  <c r="T252" i="2"/>
  <c r="U252" i="2"/>
  <c r="N252" i="2"/>
  <c r="O252" i="2"/>
  <c r="J252" i="2"/>
  <c r="K252" i="2"/>
  <c r="P252" i="2"/>
  <c r="M252" i="2"/>
  <c r="L252" i="2"/>
  <c r="Q252" i="2"/>
  <c r="AA241" i="2"/>
  <c r="Y241" i="2"/>
  <c r="X241" i="2"/>
  <c r="W241" i="2"/>
  <c r="R241" i="2"/>
  <c r="S241" i="2"/>
  <c r="Z241" i="2"/>
  <c r="T241" i="2"/>
  <c r="AB241" i="2"/>
  <c r="U241" i="2"/>
  <c r="AC241" i="2"/>
  <c r="N241" i="2"/>
  <c r="O241" i="2"/>
  <c r="Q241" i="2"/>
  <c r="M241" i="2"/>
  <c r="J241" i="2"/>
  <c r="K241" i="2"/>
  <c r="L241" i="2"/>
  <c r="V241" i="2"/>
  <c r="P241" i="2"/>
  <c r="AB230" i="2"/>
  <c r="AC230" i="2"/>
  <c r="AA230" i="2"/>
  <c r="X230" i="2"/>
  <c r="Z230" i="2"/>
  <c r="Y230" i="2"/>
  <c r="R230" i="2"/>
  <c r="S230" i="2"/>
  <c r="T230" i="2"/>
  <c r="U230" i="2"/>
  <c r="V230" i="2"/>
  <c r="N230" i="2"/>
  <c r="O230" i="2"/>
  <c r="J230" i="2"/>
  <c r="K230" i="2"/>
  <c r="W230" i="2"/>
  <c r="L230" i="2"/>
  <c r="P230" i="2"/>
  <c r="M230" i="2"/>
  <c r="Q230" i="2"/>
  <c r="AC219" i="2"/>
  <c r="AB219" i="2"/>
  <c r="AA219" i="2"/>
  <c r="X219" i="2"/>
  <c r="Y219" i="2"/>
  <c r="Z219" i="2"/>
  <c r="W219" i="2"/>
  <c r="R219" i="2"/>
  <c r="S219" i="2"/>
  <c r="T219" i="2"/>
  <c r="U219" i="2"/>
  <c r="N219" i="2"/>
  <c r="O219" i="2"/>
  <c r="P219" i="2"/>
  <c r="Q219" i="2"/>
  <c r="J219" i="2"/>
  <c r="M219" i="2"/>
  <c r="K219" i="2"/>
  <c r="L219" i="2"/>
  <c r="V219" i="2"/>
  <c r="AB208" i="2"/>
  <c r="AC208" i="2"/>
  <c r="AA208" i="2"/>
  <c r="Y208" i="2"/>
  <c r="X208" i="2"/>
  <c r="R208" i="2"/>
  <c r="S208" i="2"/>
  <c r="W208" i="2"/>
  <c r="T208" i="2"/>
  <c r="U208" i="2"/>
  <c r="V208" i="2"/>
  <c r="N208" i="2"/>
  <c r="O208" i="2"/>
  <c r="J208" i="2"/>
  <c r="K208" i="2"/>
  <c r="L208" i="2"/>
  <c r="Z208" i="2"/>
  <c r="M208" i="2"/>
  <c r="P208" i="2"/>
  <c r="Q208" i="2"/>
  <c r="AC197" i="2"/>
  <c r="AB197" i="2"/>
  <c r="X197" i="2"/>
  <c r="Y197" i="2"/>
  <c r="Z197" i="2"/>
  <c r="AA197" i="2"/>
  <c r="W197" i="2"/>
  <c r="R197" i="2"/>
  <c r="S197" i="2"/>
  <c r="T197" i="2"/>
  <c r="U197" i="2"/>
  <c r="V197" i="2"/>
  <c r="N197" i="2"/>
  <c r="O197" i="2"/>
  <c r="P197" i="2"/>
  <c r="Q197" i="2"/>
  <c r="J197" i="2"/>
  <c r="K197" i="2"/>
  <c r="L197" i="2"/>
  <c r="M197" i="2"/>
  <c r="AB186" i="2"/>
  <c r="AC186" i="2"/>
  <c r="AA186" i="2"/>
  <c r="Y186" i="2"/>
  <c r="Z186" i="2"/>
  <c r="X186" i="2"/>
  <c r="S186" i="2"/>
  <c r="T186" i="2"/>
  <c r="U186" i="2"/>
  <c r="V186" i="2"/>
  <c r="W186" i="2"/>
  <c r="N186" i="2"/>
  <c r="O186" i="2"/>
  <c r="M186" i="2"/>
  <c r="J186" i="2"/>
  <c r="K186" i="2"/>
  <c r="L186" i="2"/>
  <c r="R186" i="2"/>
  <c r="P186" i="2"/>
  <c r="Q186" i="2"/>
  <c r="AA175" i="2"/>
  <c r="Y175" i="2"/>
  <c r="AB175" i="2"/>
  <c r="AC175" i="2"/>
  <c r="W175" i="2"/>
  <c r="X175" i="2"/>
  <c r="Z175" i="2"/>
  <c r="S175" i="2"/>
  <c r="T175" i="2"/>
  <c r="U175" i="2"/>
  <c r="V175" i="2"/>
  <c r="N175" i="2"/>
  <c r="O175" i="2"/>
  <c r="P175" i="2"/>
  <c r="J175" i="2"/>
  <c r="Q175" i="2"/>
  <c r="K175" i="2"/>
  <c r="R175" i="2"/>
  <c r="L175" i="2"/>
  <c r="M175" i="2"/>
  <c r="AB164" i="2"/>
  <c r="AA164" i="2"/>
  <c r="Y164" i="2"/>
  <c r="Z164" i="2"/>
  <c r="W164" i="2"/>
  <c r="X164" i="2"/>
  <c r="AC164" i="2"/>
  <c r="S164" i="2"/>
  <c r="T164" i="2"/>
  <c r="U164" i="2"/>
  <c r="V164" i="2"/>
  <c r="N164" i="2"/>
  <c r="O164" i="2"/>
  <c r="J164" i="2"/>
  <c r="K164" i="2"/>
  <c r="L164" i="2"/>
  <c r="M164" i="2"/>
  <c r="P164" i="2"/>
  <c r="Q164" i="2"/>
  <c r="R164" i="2"/>
  <c r="AC153" i="2"/>
  <c r="AB153" i="2"/>
  <c r="Z153" i="2"/>
  <c r="AA153" i="2"/>
  <c r="S153" i="2"/>
  <c r="T153" i="2"/>
  <c r="W153" i="2"/>
  <c r="U153" i="2"/>
  <c r="Y153" i="2"/>
  <c r="V153" i="2"/>
  <c r="N153" i="2"/>
  <c r="X153" i="2"/>
  <c r="O153" i="2"/>
  <c r="M153" i="2"/>
  <c r="J153" i="2"/>
  <c r="P153" i="2"/>
  <c r="K153" i="2"/>
  <c r="Q153" i="2"/>
  <c r="L153" i="2"/>
  <c r="R153" i="2"/>
  <c r="AC142" i="2"/>
  <c r="AB142" i="2"/>
  <c r="AA142" i="2"/>
  <c r="Y142" i="2"/>
  <c r="W142" i="2"/>
  <c r="X142" i="2"/>
  <c r="S142" i="2"/>
  <c r="T142" i="2"/>
  <c r="U142" i="2"/>
  <c r="V142" i="2"/>
  <c r="Z142" i="2"/>
  <c r="N142" i="2"/>
  <c r="O142" i="2"/>
  <c r="R142" i="2"/>
  <c r="J142" i="2"/>
  <c r="K142" i="2"/>
  <c r="L142" i="2"/>
  <c r="Q142" i="2"/>
  <c r="M142" i="2"/>
  <c r="P142" i="2"/>
  <c r="AB131" i="2"/>
  <c r="AC131" i="2"/>
  <c r="AA131" i="2"/>
  <c r="Y131" i="2"/>
  <c r="Z131" i="2"/>
  <c r="X131" i="2"/>
  <c r="S131" i="2"/>
  <c r="T131" i="2"/>
  <c r="U131" i="2"/>
  <c r="V131" i="2"/>
  <c r="N131" i="2"/>
  <c r="O131" i="2"/>
  <c r="W131" i="2"/>
  <c r="J131" i="2"/>
  <c r="K131" i="2"/>
  <c r="P131" i="2"/>
  <c r="M131" i="2"/>
  <c r="L131" i="2"/>
  <c r="Q131" i="2"/>
  <c r="R131" i="2"/>
  <c r="AC120" i="2"/>
  <c r="AB120" i="2"/>
  <c r="W120" i="2"/>
  <c r="AA120" i="2"/>
  <c r="X120" i="2"/>
  <c r="S120" i="2"/>
  <c r="T120" i="2"/>
  <c r="U120" i="2"/>
  <c r="V120" i="2"/>
  <c r="N120" i="2"/>
  <c r="Z120" i="2"/>
  <c r="O120" i="2"/>
  <c r="Q120" i="2"/>
  <c r="M120" i="2"/>
  <c r="R120" i="2"/>
  <c r="J120" i="2"/>
  <c r="K120" i="2"/>
  <c r="L120" i="2"/>
  <c r="Y120" i="2"/>
  <c r="P120" i="2"/>
  <c r="AB109" i="2"/>
  <c r="AC109" i="2"/>
  <c r="AA109" i="2"/>
  <c r="Y109" i="2"/>
  <c r="Z109" i="2"/>
  <c r="S109" i="2"/>
  <c r="T109" i="2"/>
  <c r="U109" i="2"/>
  <c r="W109" i="2"/>
  <c r="V109" i="2"/>
  <c r="N109" i="2"/>
  <c r="O109" i="2"/>
  <c r="J109" i="2"/>
  <c r="K109" i="2"/>
  <c r="L109" i="2"/>
  <c r="X109" i="2"/>
  <c r="P109" i="2"/>
  <c r="R109" i="2"/>
  <c r="Q109" i="2"/>
  <c r="M109" i="2"/>
  <c r="Y98" i="2"/>
  <c r="Z98" i="2"/>
  <c r="AA98" i="2"/>
  <c r="W98" i="2"/>
  <c r="X98" i="2"/>
  <c r="AB98" i="2"/>
  <c r="S98" i="2"/>
  <c r="AC98" i="2"/>
  <c r="T98" i="2"/>
  <c r="U98" i="2"/>
  <c r="V98" i="2"/>
  <c r="N98" i="2"/>
  <c r="O98" i="2"/>
  <c r="P98" i="2"/>
  <c r="Q98" i="2"/>
  <c r="R98" i="2"/>
  <c r="J98" i="2"/>
  <c r="K98" i="2"/>
  <c r="L98" i="2"/>
  <c r="M98" i="2"/>
  <c r="AB87" i="2"/>
  <c r="AC87" i="2"/>
  <c r="AA87" i="2"/>
  <c r="W87" i="2"/>
  <c r="X87" i="2"/>
  <c r="S87" i="2"/>
  <c r="T87" i="2"/>
  <c r="Z87" i="2"/>
  <c r="Y87" i="2"/>
  <c r="U87" i="2"/>
  <c r="V87" i="2"/>
  <c r="N87" i="2"/>
  <c r="O87" i="2"/>
  <c r="J87" i="2"/>
  <c r="K87" i="2"/>
  <c r="L87" i="2"/>
  <c r="M87" i="2"/>
  <c r="Q87" i="2"/>
  <c r="R87" i="2"/>
  <c r="P87" i="2"/>
  <c r="AA76" i="2"/>
  <c r="AC76" i="2"/>
  <c r="AB76" i="2"/>
  <c r="Y76" i="2"/>
  <c r="W76" i="2"/>
  <c r="X76" i="2"/>
  <c r="T76" i="2"/>
  <c r="U76" i="2"/>
  <c r="V76" i="2"/>
  <c r="S76" i="2"/>
  <c r="N76" i="2"/>
  <c r="O76" i="2"/>
  <c r="P76" i="2"/>
  <c r="Q76" i="2"/>
  <c r="J76" i="2"/>
  <c r="R76" i="2"/>
  <c r="K76" i="2"/>
  <c r="L76" i="2"/>
  <c r="M76" i="2"/>
  <c r="Z76" i="2"/>
  <c r="AB65" i="2"/>
  <c r="AC65" i="2"/>
  <c r="AA65" i="2"/>
  <c r="Y65" i="2"/>
  <c r="Z65" i="2"/>
  <c r="X65" i="2"/>
  <c r="W65" i="2"/>
  <c r="T65" i="2"/>
  <c r="U65" i="2"/>
  <c r="V65" i="2"/>
  <c r="N65" i="2"/>
  <c r="O65" i="2"/>
  <c r="J65" i="2"/>
  <c r="K65" i="2"/>
  <c r="S65" i="2"/>
  <c r="L65" i="2"/>
  <c r="M65" i="2"/>
  <c r="Q65" i="2"/>
  <c r="P65" i="2"/>
  <c r="R65" i="2"/>
  <c r="AA54" i="2"/>
  <c r="AB54" i="2"/>
  <c r="AC54" i="2"/>
  <c r="T54" i="2"/>
  <c r="U54" i="2"/>
  <c r="V54" i="2"/>
  <c r="S54" i="2"/>
  <c r="N54" i="2"/>
  <c r="O54" i="2"/>
  <c r="Z54" i="2"/>
  <c r="P54" i="2"/>
  <c r="J54" i="2"/>
  <c r="Q54" i="2"/>
  <c r="K54" i="2"/>
  <c r="W54" i="2"/>
  <c r="R54" i="2"/>
  <c r="L54" i="2"/>
  <c r="M54" i="2"/>
  <c r="X54" i="2"/>
  <c r="Y54" i="2"/>
  <c r="AC43" i="2"/>
  <c r="AA43" i="2"/>
  <c r="Y43" i="2"/>
  <c r="Z43" i="2"/>
  <c r="X43" i="2"/>
  <c r="AB43" i="2"/>
  <c r="W43" i="2"/>
  <c r="T43" i="2"/>
  <c r="U43" i="2"/>
  <c r="V43" i="2"/>
  <c r="N43" i="2"/>
  <c r="O43" i="2"/>
  <c r="S43" i="2"/>
  <c r="J43" i="2"/>
  <c r="K43" i="2"/>
  <c r="L43" i="2"/>
  <c r="M43" i="2"/>
  <c r="Q43" i="2"/>
  <c r="P43" i="2"/>
  <c r="R43" i="2"/>
  <c r="AC32" i="2"/>
  <c r="AB32" i="2"/>
  <c r="AA32" i="2"/>
  <c r="Z32" i="2"/>
  <c r="Y32" i="2"/>
  <c r="X32" i="2"/>
  <c r="T32" i="2"/>
  <c r="U32" i="2"/>
  <c r="V32" i="2"/>
  <c r="N32" i="2"/>
  <c r="O32" i="2"/>
  <c r="J32" i="2"/>
  <c r="P32" i="2"/>
  <c r="K32" i="2"/>
  <c r="S32" i="2"/>
  <c r="Q32" i="2"/>
  <c r="L32" i="2"/>
  <c r="R32" i="2"/>
  <c r="M32" i="2"/>
  <c r="W32" i="2"/>
  <c r="AB28" i="2"/>
  <c r="AC28" i="2"/>
  <c r="Y28" i="2"/>
  <c r="Z28" i="2"/>
  <c r="AA28" i="2"/>
  <c r="X28" i="2"/>
  <c r="W28" i="2"/>
  <c r="R28" i="2"/>
  <c r="V28" i="2"/>
  <c r="N28" i="2"/>
  <c r="K28" i="2"/>
  <c r="M28" i="2"/>
  <c r="O28" i="2"/>
  <c r="S28" i="2"/>
  <c r="U28" i="2"/>
  <c r="P28" i="2"/>
  <c r="J28" i="2"/>
  <c r="T28" i="2"/>
  <c r="Q28" i="2"/>
  <c r="L28" i="2"/>
  <c r="AA292" i="2"/>
  <c r="AB292" i="2"/>
  <c r="AC292" i="2"/>
  <c r="X292" i="2"/>
  <c r="Y292" i="2"/>
  <c r="Z292" i="2"/>
  <c r="W292" i="2"/>
  <c r="V292" i="2"/>
  <c r="S292" i="2"/>
  <c r="R292" i="2"/>
  <c r="U292" i="2"/>
  <c r="M292" i="2"/>
  <c r="N292" i="2"/>
  <c r="O292" i="2"/>
  <c r="P292" i="2"/>
  <c r="J292" i="2"/>
  <c r="K292" i="2"/>
  <c r="L292" i="2"/>
  <c r="Q292" i="2"/>
  <c r="T292" i="2"/>
  <c r="AA281" i="2"/>
  <c r="X281" i="2"/>
  <c r="Y281" i="2"/>
  <c r="Z281" i="2"/>
  <c r="AC281" i="2"/>
  <c r="AB281" i="2"/>
  <c r="W281" i="2"/>
  <c r="T281" i="2"/>
  <c r="R281" i="2"/>
  <c r="U281" i="2"/>
  <c r="V281" i="2"/>
  <c r="O281" i="2"/>
  <c r="P281" i="2"/>
  <c r="Q281" i="2"/>
  <c r="S281" i="2"/>
  <c r="J281" i="2"/>
  <c r="M281" i="2"/>
  <c r="K281" i="2"/>
  <c r="L281" i="2"/>
  <c r="N281" i="2"/>
  <c r="AA270" i="2"/>
  <c r="AB270" i="2"/>
  <c r="AC270" i="2"/>
  <c r="X270" i="2"/>
  <c r="Y270" i="2"/>
  <c r="Z270" i="2"/>
  <c r="W270" i="2"/>
  <c r="V270" i="2"/>
  <c r="S270" i="2"/>
  <c r="R270" i="2"/>
  <c r="T270" i="2"/>
  <c r="M270" i="2"/>
  <c r="U270" i="2"/>
  <c r="N270" i="2"/>
  <c r="Q270" i="2"/>
  <c r="O270" i="2"/>
  <c r="L270" i="2"/>
  <c r="P270" i="2"/>
  <c r="J270" i="2"/>
  <c r="K270" i="2"/>
  <c r="AA259" i="2"/>
  <c r="X259" i="2"/>
  <c r="Y259" i="2"/>
  <c r="Z259" i="2"/>
  <c r="W259" i="2"/>
  <c r="AC259" i="2"/>
  <c r="AB259" i="2"/>
  <c r="V259" i="2"/>
  <c r="U259" i="2"/>
  <c r="R259" i="2"/>
  <c r="N259" i="2"/>
  <c r="S259" i="2"/>
  <c r="O259" i="2"/>
  <c r="P259" i="2"/>
  <c r="Q259" i="2"/>
  <c r="J259" i="2"/>
  <c r="K259" i="2"/>
  <c r="T259" i="2"/>
  <c r="L259" i="2"/>
  <c r="M259" i="2"/>
  <c r="AA248" i="2"/>
  <c r="AB248" i="2"/>
  <c r="X248" i="2"/>
  <c r="Y248" i="2"/>
  <c r="Z248" i="2"/>
  <c r="W248" i="2"/>
  <c r="AC248" i="2"/>
  <c r="T248" i="2"/>
  <c r="S248" i="2"/>
  <c r="V248" i="2"/>
  <c r="J248" i="2"/>
  <c r="K248" i="2"/>
  <c r="L248" i="2"/>
  <c r="N248" i="2"/>
  <c r="M248" i="2"/>
  <c r="R248" i="2"/>
  <c r="O248" i="2"/>
  <c r="U248" i="2"/>
  <c r="P248" i="2"/>
  <c r="Q248" i="2"/>
  <c r="AC237" i="2"/>
  <c r="AA237" i="2"/>
  <c r="AB237" i="2"/>
  <c r="X237" i="2"/>
  <c r="Y237" i="2"/>
  <c r="Z237" i="2"/>
  <c r="W237" i="2"/>
  <c r="V237" i="2"/>
  <c r="R237" i="2"/>
  <c r="T237" i="2"/>
  <c r="O237" i="2"/>
  <c r="M237" i="2"/>
  <c r="P237" i="2"/>
  <c r="N237" i="2"/>
  <c r="U237" i="2"/>
  <c r="Q237" i="2"/>
  <c r="K237" i="2"/>
  <c r="J237" i="2"/>
  <c r="L237" i="2"/>
  <c r="S237" i="2"/>
  <c r="AA226" i="2"/>
  <c r="X226" i="2"/>
  <c r="AC226" i="2"/>
  <c r="AB226" i="2"/>
  <c r="Y226" i="2"/>
  <c r="Z226" i="2"/>
  <c r="W226" i="2"/>
  <c r="V226" i="2"/>
  <c r="R226" i="2"/>
  <c r="T226" i="2"/>
  <c r="U226" i="2"/>
  <c r="Q226" i="2"/>
  <c r="O226" i="2"/>
  <c r="N226" i="2"/>
  <c r="L226" i="2"/>
  <c r="J226" i="2"/>
  <c r="P226" i="2"/>
  <c r="M226" i="2"/>
  <c r="K226" i="2"/>
  <c r="S226" i="2"/>
  <c r="AB215" i="2"/>
  <c r="AC215" i="2"/>
  <c r="AA215" i="2"/>
  <c r="X215" i="2"/>
  <c r="Y215" i="2"/>
  <c r="Z215" i="2"/>
  <c r="W215" i="2"/>
  <c r="V215" i="2"/>
  <c r="S215" i="2"/>
  <c r="O215" i="2"/>
  <c r="P215" i="2"/>
  <c r="Q215" i="2"/>
  <c r="M215" i="2"/>
  <c r="L215" i="2"/>
  <c r="N215" i="2"/>
  <c r="R215" i="2"/>
  <c r="J215" i="2"/>
  <c r="K215" i="2"/>
  <c r="T215" i="2"/>
  <c r="U215" i="2"/>
  <c r="AA204" i="2"/>
  <c r="X204" i="2"/>
  <c r="Y204" i="2"/>
  <c r="Z204" i="2"/>
  <c r="AC204" i="2"/>
  <c r="W204" i="2"/>
  <c r="AB204" i="2"/>
  <c r="T204" i="2"/>
  <c r="U204" i="2"/>
  <c r="V204" i="2"/>
  <c r="Q204" i="2"/>
  <c r="R204" i="2"/>
  <c r="M204" i="2"/>
  <c r="N204" i="2"/>
  <c r="S204" i="2"/>
  <c r="O204" i="2"/>
  <c r="J204" i="2"/>
  <c r="K204" i="2"/>
  <c r="P204" i="2"/>
  <c r="L204" i="2"/>
  <c r="AB193" i="2"/>
  <c r="AA193" i="2"/>
  <c r="AC193" i="2"/>
  <c r="X193" i="2"/>
  <c r="Y193" i="2"/>
  <c r="Z193" i="2"/>
  <c r="W193" i="2"/>
  <c r="S193" i="2"/>
  <c r="R193" i="2"/>
  <c r="T193" i="2"/>
  <c r="U193" i="2"/>
  <c r="O193" i="2"/>
  <c r="V193" i="2"/>
  <c r="P193" i="2"/>
  <c r="N193" i="2"/>
  <c r="M193" i="2"/>
  <c r="J193" i="2"/>
  <c r="K193" i="2"/>
  <c r="Q193" i="2"/>
  <c r="L193" i="2"/>
  <c r="AA182" i="2"/>
  <c r="Y182" i="2"/>
  <c r="Z182" i="2"/>
  <c r="W182" i="2"/>
  <c r="X182" i="2"/>
  <c r="AC182" i="2"/>
  <c r="AB182" i="2"/>
  <c r="R182" i="2"/>
  <c r="T182" i="2"/>
  <c r="U182" i="2"/>
  <c r="V182" i="2"/>
  <c r="P182" i="2"/>
  <c r="S182" i="2"/>
  <c r="Q182" i="2"/>
  <c r="M182" i="2"/>
  <c r="N182" i="2"/>
  <c r="J182" i="2"/>
  <c r="K182" i="2"/>
  <c r="L182" i="2"/>
  <c r="O182" i="2"/>
  <c r="AA171" i="2"/>
  <c r="AB171" i="2"/>
  <c r="AC171" i="2"/>
  <c r="Y171" i="2"/>
  <c r="Z171" i="2"/>
  <c r="W171" i="2"/>
  <c r="X171" i="2"/>
  <c r="R171" i="2"/>
  <c r="S171" i="2"/>
  <c r="M171" i="2"/>
  <c r="N171" i="2"/>
  <c r="O171" i="2"/>
  <c r="P171" i="2"/>
  <c r="U171" i="2"/>
  <c r="K171" i="2"/>
  <c r="L171" i="2"/>
  <c r="T171" i="2"/>
  <c r="Q171" i="2"/>
  <c r="V171" i="2"/>
  <c r="J171" i="2"/>
  <c r="AA160" i="2"/>
  <c r="AC160" i="2"/>
  <c r="AB160" i="2"/>
  <c r="Y160" i="2"/>
  <c r="Z160" i="2"/>
  <c r="W160" i="2"/>
  <c r="X160" i="2"/>
  <c r="T160" i="2"/>
  <c r="R160" i="2"/>
  <c r="U160" i="2"/>
  <c r="V160" i="2"/>
  <c r="O160" i="2"/>
  <c r="P160" i="2"/>
  <c r="Q160" i="2"/>
  <c r="J160" i="2"/>
  <c r="M160" i="2"/>
  <c r="K160" i="2"/>
  <c r="L160" i="2"/>
  <c r="S160" i="2"/>
  <c r="N160" i="2"/>
  <c r="AA149" i="2"/>
  <c r="AB149" i="2"/>
  <c r="AC149" i="2"/>
  <c r="Y149" i="2"/>
  <c r="Z149" i="2"/>
  <c r="W149" i="2"/>
  <c r="X149" i="2"/>
  <c r="R149" i="2"/>
  <c r="S149" i="2"/>
  <c r="T149" i="2"/>
  <c r="U149" i="2"/>
  <c r="M149" i="2"/>
  <c r="V149" i="2"/>
  <c r="N149" i="2"/>
  <c r="J149" i="2"/>
  <c r="L149" i="2"/>
  <c r="Q149" i="2"/>
  <c r="O149" i="2"/>
  <c r="P149" i="2"/>
  <c r="K149" i="2"/>
  <c r="AA138" i="2"/>
  <c r="Y138" i="2"/>
  <c r="Z138" i="2"/>
  <c r="AC138" i="2"/>
  <c r="W138" i="2"/>
  <c r="AB138" i="2"/>
  <c r="X138" i="2"/>
  <c r="U138" i="2"/>
  <c r="R138" i="2"/>
  <c r="V138" i="2"/>
  <c r="N138" i="2"/>
  <c r="O138" i="2"/>
  <c r="P138" i="2"/>
  <c r="Q138" i="2"/>
  <c r="S138" i="2"/>
  <c r="T138" i="2"/>
  <c r="J138" i="2"/>
  <c r="K138" i="2"/>
  <c r="M138" i="2"/>
  <c r="L138" i="2"/>
  <c r="AA127" i="2"/>
  <c r="AB127" i="2"/>
  <c r="Y127" i="2"/>
  <c r="Z127" i="2"/>
  <c r="W127" i="2"/>
  <c r="AC127" i="2"/>
  <c r="X127" i="2"/>
  <c r="R127" i="2"/>
  <c r="T127" i="2"/>
  <c r="S127" i="2"/>
  <c r="J127" i="2"/>
  <c r="P127" i="2"/>
  <c r="V127" i="2"/>
  <c r="Q127" i="2"/>
  <c r="N127" i="2"/>
  <c r="K127" i="2"/>
  <c r="O127" i="2"/>
  <c r="U127" i="2"/>
  <c r="L127" i="2"/>
  <c r="M127" i="2"/>
  <c r="AC116" i="2"/>
  <c r="AA116" i="2"/>
  <c r="Y116" i="2"/>
  <c r="Z116" i="2"/>
  <c r="AB116" i="2"/>
  <c r="W116" i="2"/>
  <c r="X116" i="2"/>
  <c r="V116" i="2"/>
  <c r="R116" i="2"/>
  <c r="S116" i="2"/>
  <c r="U116" i="2"/>
  <c r="O116" i="2"/>
  <c r="M116" i="2"/>
  <c r="P116" i="2"/>
  <c r="N116" i="2"/>
  <c r="Q116" i="2"/>
  <c r="K116" i="2"/>
  <c r="J116" i="2"/>
  <c r="L116" i="2"/>
  <c r="T116" i="2"/>
  <c r="AA105" i="2"/>
  <c r="Y105" i="2"/>
  <c r="Z105" i="2"/>
  <c r="W105" i="2"/>
  <c r="X105" i="2"/>
  <c r="AC105" i="2"/>
  <c r="R105" i="2"/>
  <c r="AB105" i="2"/>
  <c r="T105" i="2"/>
  <c r="U105" i="2"/>
  <c r="S105" i="2"/>
  <c r="V105" i="2"/>
  <c r="N105" i="2"/>
  <c r="P105" i="2"/>
  <c r="J105" i="2"/>
  <c r="L105" i="2"/>
  <c r="O105" i="2"/>
  <c r="K105" i="2"/>
  <c r="M105" i="2"/>
  <c r="Q105" i="2"/>
  <c r="AB94" i="2"/>
  <c r="AC94" i="2"/>
  <c r="AA94" i="2"/>
  <c r="Y94" i="2"/>
  <c r="Z94" i="2"/>
  <c r="W94" i="2"/>
  <c r="X94" i="2"/>
  <c r="S94" i="2"/>
  <c r="R94" i="2"/>
  <c r="O94" i="2"/>
  <c r="T94" i="2"/>
  <c r="P94" i="2"/>
  <c r="Q94" i="2"/>
  <c r="V94" i="2"/>
  <c r="L94" i="2"/>
  <c r="N94" i="2"/>
  <c r="M94" i="2"/>
  <c r="J94" i="2"/>
  <c r="U94" i="2"/>
  <c r="K94" i="2"/>
  <c r="AA83" i="2"/>
  <c r="AC83" i="2"/>
  <c r="AB83" i="2"/>
  <c r="Y83" i="2"/>
  <c r="Z83" i="2"/>
  <c r="W83" i="2"/>
  <c r="X83" i="2"/>
  <c r="R83" i="2"/>
  <c r="T83" i="2"/>
  <c r="U83" i="2"/>
  <c r="V83" i="2"/>
  <c r="Q83" i="2"/>
  <c r="N83" i="2"/>
  <c r="O83" i="2"/>
  <c r="P83" i="2"/>
  <c r="M83" i="2"/>
  <c r="J83" i="2"/>
  <c r="K83" i="2"/>
  <c r="S83" i="2"/>
  <c r="L83" i="2"/>
  <c r="AB72" i="2"/>
  <c r="AC72" i="2"/>
  <c r="Y72" i="2"/>
  <c r="Z72" i="2"/>
  <c r="AA72" i="2"/>
  <c r="X72" i="2"/>
  <c r="W72" i="2"/>
  <c r="R72" i="2"/>
  <c r="S72" i="2"/>
  <c r="U72" i="2"/>
  <c r="V72" i="2"/>
  <c r="O72" i="2"/>
  <c r="P72" i="2"/>
  <c r="M72" i="2"/>
  <c r="T72" i="2"/>
  <c r="J72" i="2"/>
  <c r="K72" i="2"/>
  <c r="L72" i="2"/>
  <c r="N72" i="2"/>
  <c r="Q72" i="2"/>
  <c r="Y61" i="2"/>
  <c r="Z61" i="2"/>
  <c r="AA61" i="2"/>
  <c r="AC61" i="2"/>
  <c r="X61" i="2"/>
  <c r="AB61" i="2"/>
  <c r="W61" i="2"/>
  <c r="R61" i="2"/>
  <c r="T61" i="2"/>
  <c r="U61" i="2"/>
  <c r="V61" i="2"/>
  <c r="P61" i="2"/>
  <c r="Q61" i="2"/>
  <c r="N61" i="2"/>
  <c r="J61" i="2"/>
  <c r="K61" i="2"/>
  <c r="L61" i="2"/>
  <c r="O61" i="2"/>
  <c r="M61" i="2"/>
  <c r="S61" i="2"/>
  <c r="AB50" i="2"/>
  <c r="AC50" i="2"/>
  <c r="Y50" i="2"/>
  <c r="Z50" i="2"/>
  <c r="AA50" i="2"/>
  <c r="X50" i="2"/>
  <c r="W50" i="2"/>
  <c r="R50" i="2"/>
  <c r="N50" i="2"/>
  <c r="T50" i="2"/>
  <c r="U50" i="2"/>
  <c r="O50" i="2"/>
  <c r="P50" i="2"/>
  <c r="K50" i="2"/>
  <c r="S50" i="2"/>
  <c r="M50" i="2"/>
  <c r="Q50" i="2"/>
  <c r="V50" i="2"/>
  <c r="J50" i="2"/>
  <c r="L50" i="2"/>
  <c r="AB39" i="2"/>
  <c r="Y39" i="2"/>
  <c r="Z39" i="2"/>
  <c r="AC39" i="2"/>
  <c r="AA39" i="2"/>
  <c r="X39" i="2"/>
  <c r="W39" i="2"/>
  <c r="T39" i="2"/>
  <c r="R39" i="2"/>
  <c r="U39" i="2"/>
  <c r="S39" i="2"/>
  <c r="V39" i="2"/>
  <c r="O39" i="2"/>
  <c r="P39" i="2"/>
  <c r="Q39" i="2"/>
  <c r="J39" i="2"/>
  <c r="N39" i="2"/>
  <c r="K39" i="2"/>
  <c r="L39" i="2"/>
  <c r="M39" i="2"/>
  <c r="AB22" i="2"/>
  <c r="X22" i="2"/>
  <c r="AC22" i="2"/>
  <c r="S22" i="2"/>
  <c r="Z22" i="2"/>
  <c r="Y22" i="2"/>
  <c r="T22" i="2"/>
  <c r="U22" i="2"/>
  <c r="V22" i="2"/>
  <c r="AA22" i="2"/>
  <c r="O22" i="2"/>
  <c r="P22" i="2"/>
  <c r="J22" i="2"/>
  <c r="K22" i="2"/>
  <c r="L22" i="2"/>
  <c r="M22" i="2"/>
  <c r="W22" i="2"/>
  <c r="N22" i="2"/>
  <c r="Q22" i="2"/>
  <c r="R22" i="2"/>
  <c r="F3" i="2"/>
  <c r="G138" i="2" l="1"/>
  <c r="G149" i="2"/>
  <c r="G23" i="2"/>
  <c r="G69" i="2"/>
  <c r="G498" i="2"/>
  <c r="G491" i="2"/>
  <c r="G319" i="2"/>
  <c r="G440" i="2"/>
  <c r="G361" i="2"/>
  <c r="G307" i="2"/>
  <c r="G329" i="2"/>
  <c r="G428" i="2"/>
  <c r="G51" i="2"/>
  <c r="G293" i="2"/>
  <c r="G121" i="2"/>
  <c r="G132" i="2"/>
  <c r="G242" i="2"/>
  <c r="G125" i="2"/>
  <c r="G246" i="2"/>
  <c r="G466" i="2"/>
  <c r="G477" i="2"/>
  <c r="G393" i="2"/>
  <c r="G404" i="2"/>
  <c r="G470" i="2"/>
  <c r="G449" i="2"/>
  <c r="G30" i="2"/>
  <c r="G195" i="2"/>
  <c r="G45" i="2"/>
  <c r="G276" i="2"/>
  <c r="G368" i="2"/>
  <c r="G185" i="2"/>
  <c r="G27" i="2"/>
  <c r="G134" i="2"/>
  <c r="G145" i="2"/>
  <c r="G376" i="2"/>
  <c r="G442" i="2"/>
  <c r="G479" i="2"/>
  <c r="G190" i="2"/>
  <c r="G370" i="2"/>
  <c r="G373" i="2"/>
  <c r="G85" i="2"/>
  <c r="G140" i="2"/>
  <c r="G261" i="2"/>
  <c r="G34" i="2"/>
  <c r="G155" i="2"/>
  <c r="G265" i="2"/>
  <c r="G71" i="2"/>
  <c r="G64" i="2"/>
  <c r="G174" i="2"/>
  <c r="G68" i="2"/>
  <c r="G255" i="2"/>
  <c r="G358" i="2"/>
  <c r="G424" i="2"/>
  <c r="G271" i="2"/>
  <c r="G66" i="2"/>
  <c r="G176" i="2"/>
  <c r="G147" i="2"/>
  <c r="G158" i="2"/>
  <c r="G202" i="2"/>
  <c r="G268" i="2"/>
  <c r="G400" i="2"/>
  <c r="G437" i="2"/>
  <c r="G342" i="2"/>
  <c r="G408" i="2"/>
  <c r="G463" i="2"/>
  <c r="G317" i="2"/>
  <c r="G427" i="2"/>
  <c r="G494" i="2"/>
  <c r="G74" i="2"/>
  <c r="G118" i="2"/>
  <c r="G239" i="2"/>
  <c r="G89" i="2"/>
  <c r="G210" i="2"/>
  <c r="G192" i="2"/>
  <c r="G302" i="2"/>
  <c r="G412" i="2"/>
  <c r="G423" i="2"/>
  <c r="G284" i="2"/>
  <c r="G123" i="2"/>
  <c r="G431" i="2"/>
  <c r="G486" i="2"/>
  <c r="G347" i="2"/>
  <c r="G230" i="2"/>
  <c r="G58" i="2"/>
  <c r="G385" i="2"/>
  <c r="G282" i="2"/>
  <c r="G411" i="2"/>
  <c r="G316" i="2"/>
  <c r="G171" i="2"/>
  <c r="G109" i="2"/>
  <c r="G164" i="2"/>
  <c r="G414" i="2"/>
  <c r="G374" i="2"/>
  <c r="G406" i="2"/>
  <c r="G40" i="2"/>
  <c r="G95" i="2"/>
  <c r="G50" i="2"/>
  <c r="G116" i="2"/>
  <c r="G182" i="2"/>
  <c r="G237" i="2"/>
  <c r="G28" i="2"/>
  <c r="G153" i="2"/>
  <c r="G47" i="2"/>
  <c r="G168" i="2"/>
  <c r="G289" i="2"/>
  <c r="G300" i="2"/>
  <c r="G311" i="2"/>
  <c r="G366" i="2"/>
  <c r="G421" i="2"/>
  <c r="G432" i="2"/>
  <c r="G487" i="2"/>
  <c r="G304" i="2"/>
  <c r="G458" i="2"/>
  <c r="G308" i="2"/>
  <c r="G429" i="2"/>
  <c r="G495" i="2"/>
  <c r="G483" i="2"/>
  <c r="G106" i="2"/>
  <c r="G150" i="2"/>
  <c r="G161" i="2"/>
  <c r="G227" i="2"/>
  <c r="G220" i="2"/>
  <c r="G231" i="2"/>
  <c r="G81" i="2"/>
  <c r="G323" i="2"/>
  <c r="G334" i="2"/>
  <c r="G455" i="2"/>
  <c r="G327" i="2"/>
  <c r="G382" i="2"/>
  <c r="G448" i="2"/>
  <c r="G331" i="2"/>
  <c r="G397" i="2"/>
  <c r="G452" i="2"/>
  <c r="G318" i="2"/>
  <c r="G351" i="2"/>
  <c r="G184" i="2"/>
  <c r="G250" i="2"/>
  <c r="G144" i="2"/>
  <c r="G199" i="2"/>
  <c r="G104" i="2"/>
  <c r="G115" i="2"/>
  <c r="G181" i="2"/>
  <c r="G236" i="2"/>
  <c r="G291" i="2"/>
  <c r="G489" i="2"/>
  <c r="G53" i="2"/>
  <c r="G97" i="2"/>
  <c r="G108" i="2"/>
  <c r="G163" i="2"/>
  <c r="G218" i="2"/>
  <c r="G229" i="2"/>
  <c r="G57" i="2"/>
  <c r="G244" i="2"/>
  <c r="G310" i="2"/>
  <c r="G365" i="2"/>
  <c r="G98" i="2"/>
  <c r="G480" i="2"/>
  <c r="G279" i="2"/>
  <c r="G43" i="2"/>
  <c r="G54" i="2"/>
  <c r="G274" i="2"/>
  <c r="G179" i="2"/>
  <c r="G245" i="2"/>
  <c r="G460" i="2"/>
  <c r="G482" i="2"/>
  <c r="G197" i="2"/>
  <c r="G113" i="2"/>
  <c r="G234" i="2"/>
  <c r="G344" i="2"/>
  <c r="G355" i="2"/>
  <c r="G465" i="2"/>
  <c r="G476" i="2"/>
  <c r="G337" i="2"/>
  <c r="G363" i="2"/>
  <c r="G484" i="2"/>
  <c r="G438" i="2"/>
  <c r="G205" i="2"/>
  <c r="G24" i="2"/>
  <c r="G99" i="2"/>
  <c r="G110" i="2"/>
  <c r="G165" i="2"/>
  <c r="G70" i="2"/>
  <c r="G92" i="2"/>
  <c r="G433" i="2"/>
  <c r="G386" i="2"/>
  <c r="G328" i="2"/>
  <c r="G405" i="2"/>
  <c r="G472" i="2"/>
  <c r="G63" i="2"/>
  <c r="G129" i="2"/>
  <c r="G294" i="2"/>
  <c r="G20" i="2"/>
  <c r="G78" i="2"/>
  <c r="G60" i="2"/>
  <c r="G357" i="2"/>
  <c r="G467" i="2"/>
  <c r="G273" i="2"/>
  <c r="G178" i="2"/>
  <c r="G189" i="2"/>
  <c r="G233" i="2"/>
  <c r="G299" i="2"/>
  <c r="G420" i="2"/>
  <c r="G475" i="2"/>
  <c r="G303" i="2"/>
  <c r="G457" i="2"/>
  <c r="G410" i="2"/>
  <c r="G403" i="2"/>
  <c r="G418" i="2"/>
  <c r="G461" i="2"/>
  <c r="G29" i="2"/>
  <c r="G139" i="2"/>
  <c r="G194" i="2"/>
  <c r="G44" i="2"/>
  <c r="G275" i="2"/>
  <c r="G136" i="2"/>
  <c r="G213" i="2"/>
  <c r="G257" i="2"/>
  <c r="G378" i="2"/>
  <c r="G371" i="2"/>
  <c r="G492" i="2"/>
  <c r="G394" i="2"/>
  <c r="G133" i="2"/>
  <c r="G188" i="2"/>
  <c r="G243" i="2"/>
  <c r="G254" i="2"/>
  <c r="G49" i="2"/>
  <c r="G93" i="2"/>
  <c r="G126" i="2"/>
  <c r="G170" i="2"/>
  <c r="G478" i="2"/>
  <c r="G42" i="2"/>
  <c r="G152" i="2"/>
  <c r="G196" i="2"/>
  <c r="G46" i="2"/>
  <c r="G112" i="2"/>
  <c r="G354" i="2"/>
  <c r="G336" i="2"/>
  <c r="G413" i="2"/>
  <c r="G468" i="2"/>
  <c r="G278" i="2"/>
  <c r="G399" i="2"/>
  <c r="G469" i="2"/>
  <c r="G297" i="2"/>
  <c r="G473" i="2"/>
  <c r="G340" i="2"/>
  <c r="G362" i="2"/>
  <c r="G84" i="2"/>
  <c r="G260" i="2"/>
  <c r="G55" i="2"/>
  <c r="G154" i="2"/>
  <c r="G264" i="2"/>
  <c r="G191" i="2"/>
  <c r="G488" i="2"/>
  <c r="G499" i="2"/>
  <c r="G360" i="2"/>
  <c r="G415" i="2"/>
  <c r="G481" i="2"/>
  <c r="G320" i="2"/>
  <c r="G25" i="2"/>
  <c r="G67" i="2"/>
  <c r="G122" i="2"/>
  <c r="G148" i="2"/>
  <c r="G214" i="2"/>
  <c r="G247" i="2"/>
  <c r="G280" i="2"/>
  <c r="G335" i="2"/>
  <c r="G456" i="2"/>
  <c r="G31" i="2"/>
  <c r="G207" i="2"/>
  <c r="G262" i="2"/>
  <c r="G101" i="2"/>
  <c r="G167" i="2"/>
  <c r="G288" i="2"/>
  <c r="G409" i="2"/>
  <c r="G464" i="2"/>
  <c r="G402" i="2"/>
  <c r="G296" i="2"/>
  <c r="G259" i="2"/>
  <c r="G219" i="2"/>
  <c r="G383" i="2"/>
  <c r="G103" i="2"/>
  <c r="G287" i="2"/>
  <c r="G61" i="2"/>
  <c r="G87" i="2"/>
  <c r="G263" i="2"/>
  <c r="G102" i="2"/>
  <c r="G32" i="2"/>
  <c r="G348" i="2"/>
  <c r="G392" i="2"/>
  <c r="G286" i="2"/>
  <c r="G341" i="2"/>
  <c r="G352" i="2"/>
  <c r="G462" i="2"/>
  <c r="G416" i="2"/>
  <c r="G384" i="2"/>
  <c r="G439" i="2"/>
  <c r="G183" i="2"/>
  <c r="G238" i="2"/>
  <c r="G33" i="2"/>
  <c r="G198" i="2"/>
  <c r="G59" i="2"/>
  <c r="G180" i="2"/>
  <c r="G312" i="2"/>
  <c r="G389" i="2"/>
  <c r="G422" i="2"/>
  <c r="G444" i="2"/>
  <c r="G426" i="2"/>
  <c r="G375" i="2"/>
  <c r="G441" i="2"/>
  <c r="G496" i="2"/>
  <c r="G306" i="2"/>
  <c r="G493" i="2"/>
  <c r="G417" i="2"/>
  <c r="G450" i="2"/>
  <c r="G52" i="2"/>
  <c r="G96" i="2"/>
  <c r="G162" i="2"/>
  <c r="G173" i="2"/>
  <c r="G217" i="2"/>
  <c r="G283" i="2"/>
  <c r="G177" i="2"/>
  <c r="G38" i="2"/>
  <c r="G159" i="2"/>
  <c r="G346" i="2"/>
  <c r="G401" i="2"/>
  <c r="G295" i="2"/>
  <c r="G21" i="2"/>
  <c r="G141" i="2"/>
  <c r="G35" i="2"/>
  <c r="G156" i="2"/>
  <c r="G222" i="2"/>
  <c r="G277" i="2"/>
  <c r="G398" i="2"/>
  <c r="G256" i="2"/>
  <c r="G359" i="2"/>
  <c r="G26" i="2"/>
  <c r="G425" i="2"/>
  <c r="G172" i="2"/>
  <c r="G48" i="2"/>
  <c r="G292" i="2"/>
  <c r="G76" i="2"/>
  <c r="G157" i="2"/>
  <c r="G270" i="2"/>
  <c r="G252" i="2"/>
  <c r="G39" i="2"/>
  <c r="G105" i="2"/>
  <c r="G127" i="2"/>
  <c r="G215" i="2"/>
  <c r="G248" i="2"/>
  <c r="G281" i="2"/>
  <c r="G120" i="2"/>
  <c r="G131" i="2"/>
  <c r="G186" i="2"/>
  <c r="G241" i="2"/>
  <c r="G80" i="2"/>
  <c r="G91" i="2"/>
  <c r="G212" i="2"/>
  <c r="G322" i="2"/>
  <c r="G333" i="2"/>
  <c r="G454" i="2"/>
  <c r="G315" i="2"/>
  <c r="G407" i="2"/>
  <c r="G62" i="2"/>
  <c r="G73" i="2"/>
  <c r="G117" i="2"/>
  <c r="G249" i="2"/>
  <c r="G88" i="2"/>
  <c r="G143" i="2"/>
  <c r="G209" i="2"/>
  <c r="G169" i="2"/>
  <c r="G301" i="2"/>
  <c r="G459" i="2"/>
  <c r="G364" i="2"/>
  <c r="G430" i="2"/>
  <c r="G485" i="2"/>
  <c r="G372" i="2"/>
  <c r="G107" i="2"/>
  <c r="G228" i="2"/>
  <c r="G272" i="2"/>
  <c r="G111" i="2"/>
  <c r="G232" i="2"/>
  <c r="G225" i="2"/>
  <c r="G75" i="2"/>
  <c r="G86" i="2"/>
  <c r="G90" i="2"/>
  <c r="G325" i="2"/>
  <c r="G490" i="2"/>
  <c r="G267" i="2"/>
  <c r="G160" i="2"/>
  <c r="G201" i="2"/>
  <c r="G388" i="2"/>
  <c r="G326" i="2"/>
  <c r="G447" i="2"/>
  <c r="G396" i="2"/>
  <c r="G77" i="2"/>
  <c r="G253" i="2"/>
  <c r="G114" i="2"/>
  <c r="G224" i="2"/>
  <c r="G235" i="2"/>
  <c r="G356" i="2"/>
  <c r="G367" i="2"/>
  <c r="G305" i="2"/>
  <c r="G338" i="2"/>
  <c r="G298" i="2"/>
  <c r="G309" i="2"/>
  <c r="G339" i="2"/>
  <c r="G395" i="2"/>
  <c r="G41" i="2"/>
  <c r="G151" i="2"/>
  <c r="G56" i="2"/>
  <c r="G166" i="2"/>
  <c r="G82" i="2"/>
  <c r="G203" i="2"/>
  <c r="G313" i="2"/>
  <c r="G434" i="2"/>
  <c r="G445" i="2"/>
  <c r="G119" i="2"/>
  <c r="G240" i="2"/>
  <c r="G211" i="2"/>
  <c r="G266" i="2"/>
  <c r="G332" i="2"/>
  <c r="G343" i="2"/>
  <c r="G453" i="2"/>
  <c r="G446" i="2"/>
  <c r="G497" i="2"/>
  <c r="G193" i="2"/>
  <c r="G124" i="2"/>
  <c r="G216" i="2"/>
  <c r="G37" i="2"/>
  <c r="G22" i="2"/>
  <c r="G72" i="2"/>
  <c r="G142" i="2"/>
  <c r="G208" i="2"/>
  <c r="G36" i="2"/>
  <c r="G223" i="2"/>
  <c r="G94" i="2"/>
  <c r="G226" i="2"/>
  <c r="G83" i="2"/>
  <c r="G204" i="2"/>
  <c r="G65" i="2"/>
  <c r="G175" i="2"/>
  <c r="G135" i="2"/>
  <c r="G146" i="2"/>
  <c r="G377" i="2"/>
  <c r="G443" i="2"/>
  <c r="G381" i="2"/>
  <c r="G436" i="2"/>
  <c r="G330" i="2"/>
  <c r="G451" i="2"/>
  <c r="G128" i="2"/>
  <c r="G187" i="2"/>
  <c r="G290" i="2"/>
  <c r="G345" i="2"/>
  <c r="G349" i="2"/>
  <c r="G353" i="2"/>
  <c r="G419" i="2"/>
  <c r="G474" i="2"/>
  <c r="G350" i="2"/>
  <c r="G471" i="2"/>
  <c r="G206" i="2"/>
  <c r="G100" i="2"/>
  <c r="G221" i="2"/>
  <c r="G137" i="2"/>
  <c r="G258" i="2"/>
  <c r="G269" i="2"/>
  <c r="G324" i="2"/>
  <c r="G379" i="2"/>
  <c r="G390" i="2"/>
  <c r="G500" i="2"/>
  <c r="G130" i="2"/>
  <c r="G251" i="2"/>
  <c r="G79" i="2"/>
  <c r="G200" i="2"/>
  <c r="G321" i="2"/>
  <c r="G387" i="2"/>
  <c r="G314" i="2"/>
  <c r="G369" i="2"/>
  <c r="G380" i="2"/>
  <c r="G391" i="2"/>
  <c r="G435" i="2"/>
  <c r="G501" i="2"/>
  <c r="G285" i="2"/>
  <c r="AC502" i="2"/>
  <c r="AA502" i="2"/>
  <c r="W502" i="2"/>
  <c r="Q502" i="2"/>
  <c r="U502" i="2"/>
  <c r="Y502" i="2"/>
  <c r="S502" i="2"/>
  <c r="G10" i="2" l="1"/>
  <c r="H10" i="2" s="1"/>
  <c r="G12" i="2"/>
  <c r="H12" i="2" s="1"/>
  <c r="G11" i="2"/>
  <c r="H11" i="2" s="1"/>
  <c r="G6" i="2"/>
  <c r="G7" i="2"/>
  <c r="G8" i="2"/>
  <c r="G13" i="2"/>
  <c r="H13" i="2" s="1"/>
  <c r="G14" i="2"/>
  <c r="G9" i="2"/>
  <c r="H9" i="2" s="1"/>
  <c r="G5" i="2"/>
  <c r="H5" i="2" s="1"/>
  <c r="F15" i="2"/>
  <c r="O502" i="2" l="1"/>
  <c r="H14" i="2"/>
  <c r="H8" i="2"/>
  <c r="G15" i="2"/>
  <c r="AC15" i="2" l="1"/>
  <c r="AA15" i="2"/>
  <c r="Y15" i="2"/>
  <c r="W15" i="2"/>
  <c r="U15" i="2"/>
  <c r="S15" i="2"/>
  <c r="Q15" i="2"/>
  <c r="O15" i="2"/>
  <c r="M15" i="2"/>
  <c r="K15" i="2"/>
  <c r="H7" i="2"/>
  <c r="H6" i="2"/>
  <c r="I15" i="2"/>
  <c r="M502" i="2" l="1"/>
  <c r="H15" i="2"/>
</calcChain>
</file>

<file path=xl/sharedStrings.xml><?xml version="1.0" encoding="utf-8"?>
<sst xmlns="http://schemas.openxmlformats.org/spreadsheetml/2006/main" count="107" uniqueCount="65">
  <si>
    <t>Cap Call</t>
  </si>
  <si>
    <t>Due Date</t>
  </si>
  <si>
    <t>Call %</t>
  </si>
  <si>
    <t>Late Rate</t>
  </si>
  <si>
    <t>Partner</t>
  </si>
  <si>
    <t>Issue Date</t>
  </si>
  <si>
    <t>Commitment</t>
  </si>
  <si>
    <t>New LP Late Calculation</t>
  </si>
  <si>
    <t>Late Interest Compounding</t>
  </si>
  <si>
    <t>Late Interest Base</t>
  </si>
  <si>
    <t>Late Spread</t>
  </si>
  <si>
    <t>End Date</t>
  </si>
  <si>
    <t>Mgmt Fee Allocated Interest</t>
  </si>
  <si>
    <t>Historical Prime Rates</t>
  </si>
  <si>
    <t>Total Catch-Up</t>
  </si>
  <si>
    <t>LP Allocation</t>
  </si>
  <si>
    <t>Mgmt Fee Allocation</t>
  </si>
  <si>
    <t>LPA HERE PLEASE</t>
  </si>
  <si>
    <t>Simple</t>
  </si>
  <si>
    <t>Mgmt Fee Start Date</t>
  </si>
  <si>
    <t>Compounding</t>
  </si>
  <si>
    <t>Base rate to use</t>
  </si>
  <si>
    <t>Total Late Interest Due</t>
  </si>
  <si>
    <t>No</t>
  </si>
  <si>
    <t>Paste Fund Perfomance Export Here Please</t>
  </si>
  <si>
    <t>PER ANNUM = Simple Compounding</t>
  </si>
  <si>
    <t xml:space="preserve"> </t>
  </si>
  <si>
    <t>Prime Rate as of Today or Capital Call Date</t>
  </si>
  <si>
    <t>End Date Being Issue Date or Current Call Due Date</t>
  </si>
  <si>
    <t>Is Management Fee Interest Being Allocated</t>
  </si>
  <si>
    <t>If Not Specificed = Issue Date</t>
  </si>
  <si>
    <t>SubClose Due Date</t>
  </si>
  <si>
    <t>Step 1:</t>
  </si>
  <si>
    <t>Step 2:</t>
  </si>
  <si>
    <t>Paste new LPs being charged late interest into New LP Late Calculation section on Late Interest Calc tab</t>
  </si>
  <si>
    <t>Step 3:</t>
  </si>
  <si>
    <t>Step 4:</t>
  </si>
  <si>
    <t>Step 5:</t>
  </si>
  <si>
    <t>Export Fund Perfomance tab from Carta then copy the Partner Capital Activity Detail tab and paste into Historical Cap Calls tab</t>
  </si>
  <si>
    <t>Step 6:</t>
  </si>
  <si>
    <t>Update assumptions tab to match LPA</t>
  </si>
  <si>
    <t>Update capital call details into rows 2&amp;3 of Late Interest Calc tab</t>
  </si>
  <si>
    <t>*</t>
  </si>
  <si>
    <t>All Light Blue Cells Are Inputs</t>
  </si>
  <si>
    <t>Update Column A in New LP Late Calculation with current call date for new LPs included</t>
  </si>
  <si>
    <t>Check for any other LPs that may have been missed from auto population or LPA language that indicates a non-standard allocation of LPs at time of call and update their contributions accordingly so they pull into late interest allocation</t>
  </si>
  <si>
    <t>Existing LPs Allocation</t>
  </si>
  <si>
    <t>Annual Mgmt Fee</t>
  </si>
  <si>
    <t>Today</t>
  </si>
  <si>
    <t>Yes</t>
  </si>
  <si>
    <t>Export Partners tab from Carta and copy Partners tab from export and paste into Partners tab</t>
  </si>
  <si>
    <t>Step 8 B:</t>
  </si>
  <si>
    <t>Step 8 C:</t>
  </si>
  <si>
    <t>Prime Rates for Date as of</t>
  </si>
  <si>
    <t>Close</t>
  </si>
  <si>
    <t>Paste Fund Partners Tab Export Here Please</t>
  </si>
  <si>
    <t xml:space="preserve">Sum Rounding </t>
  </si>
  <si>
    <t>Calc Rounding</t>
  </si>
  <si>
    <t>Allocated to all Existing LPs</t>
  </si>
  <si>
    <t>Paste LPA excerpt relating to late admissions into assumptions tab</t>
  </si>
  <si>
    <t>Step 7: If Allocated to all Existing LPs is Yes</t>
  </si>
  <si>
    <t>If GP has been called manually put in call amounts for GP in Existing LPs Allocation section</t>
  </si>
  <si>
    <t>Paste existing LPs into existing LPs section on Late Interest Calc Tab</t>
  </si>
  <si>
    <t>Step 8: If Allocated to all Existing LPs is No</t>
  </si>
  <si>
    <t>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</si>
</sst>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_-[$$]* #,##0.00_-;\-[$$]* #,##0.00_-;_-[$$]* &quot;0.00&quot;_-;* @"/>
    <numFmt numFmtId="166" formatCode="&quot;Close&quot;\ #"/>
    <numFmt numFmtId="167" formatCode="_(* #,##0_);_(* \(#,##0\);_(* &quot;-&quot;??_);_(@_)"/>
  </numFmts>
  <fonts count="9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202020"/>
      <name val="Avenir Next"/>
      <family val="2"/>
    </font>
    <font>
      <sz val="12"/>
      <color theme="1"/>
      <name val="Aptos Narrow"/>
      <family val="2"/>
      <scheme val="minor"/>
    </font>
    <font>
      <sz val="12"/>
      <color rgb="FF1F1F1F"/>
      <name val="Arial"/>
      <family val="2"/>
    </font>
    <font>
      <b/>
      <sz val="14"/>
      <color theme="1"/>
      <name val="Aptos Narrow"/>
      <scheme val="minor"/>
    </font>
    <font>
      <sz val="12"/>
      <color theme="3" tint="0.74999237037263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0" applyNumberFormat="1" applyFont="1" applyBorder="1"/>
    <xf numFmtId="14" fontId="1" fillId="2" borderId="2" xfId="0" applyNumberFormat="1" applyFont="1" applyFill="1" applyBorder="1"/>
    <xf numFmtId="10" fontId="1" fillId="2" borderId="2" xfId="0" applyNumberFormat="1" applyFont="1" applyFill="1" applyBorder="1"/>
    <xf numFmtId="0" fontId="0" fillId="0" borderId="1" xfId="0" applyBorder="1"/>
    <xf numFmtId="0" fontId="0" fillId="0" borderId="2" xfId="0" applyBorder="1"/>
    <xf numFmtId="0" fontId="0" fillId="2" borderId="0" xfId="0" applyFill="1"/>
    <xf numFmtId="44" fontId="0" fillId="0" borderId="0" xfId="0" applyNumberFormat="1"/>
    <xf numFmtId="14" fontId="0" fillId="0" borderId="0" xfId="0" applyNumberFormat="1"/>
    <xf numFmtId="14" fontId="4" fillId="0" borderId="0" xfId="0" applyNumberFormat="1" applyFont="1"/>
    <xf numFmtId="10" fontId="0" fillId="0" borderId="0" xfId="0" applyNumberFormat="1"/>
    <xf numFmtId="10" fontId="4" fillId="0" borderId="0" xfId="0" applyNumberFormat="1" applyFont="1"/>
    <xf numFmtId="9" fontId="0" fillId="2" borderId="0" xfId="0" applyNumberFormat="1" applyFill="1"/>
    <xf numFmtId="44" fontId="0" fillId="0" borderId="0" xfId="2" applyFont="1"/>
    <xf numFmtId="14" fontId="0" fillId="2" borderId="0" xfId="0" applyNumberFormat="1" applyFill="1"/>
    <xf numFmtId="44" fontId="0" fillId="0" borderId="2" xfId="0" applyNumberFormat="1" applyBorder="1"/>
    <xf numFmtId="164" fontId="0" fillId="2" borderId="0" xfId="3" applyNumberFormat="1" applyFont="1" applyFill="1"/>
    <xf numFmtId="16" fontId="0" fillId="0" borderId="0" xfId="0" applyNumberFormat="1"/>
    <xf numFmtId="43" fontId="0" fillId="0" borderId="1" xfId="1" applyFont="1" applyBorder="1"/>
    <xf numFmtId="44" fontId="0" fillId="0" borderId="3" xfId="2" applyFont="1" applyBorder="1"/>
    <xf numFmtId="0" fontId="2" fillId="3" borderId="0" xfId="0" applyFont="1" applyFill="1"/>
    <xf numFmtId="10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7" fillId="2" borderId="0" xfId="0" applyFont="1" applyFill="1"/>
    <xf numFmtId="0" fontId="6" fillId="0" borderId="0" xfId="0" applyFont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0" fontId="0" fillId="3" borderId="0" xfId="0" applyFill="1"/>
    <xf numFmtId="14" fontId="6" fillId="0" borderId="0" xfId="0" applyNumberFormat="1" applyFont="1" applyAlignment="1">
      <alignment horizontal="left" vertical="center"/>
    </xf>
    <xf numFmtId="43" fontId="0" fillId="0" borderId="0" xfId="1" applyFont="1"/>
    <xf numFmtId="10" fontId="0" fillId="0" borderId="0" xfId="3" applyNumberFormat="1" applyFont="1"/>
    <xf numFmtId="0" fontId="7" fillId="0" borderId="0" xfId="0" applyFont="1"/>
    <xf numFmtId="44" fontId="0" fillId="0" borderId="4" xfId="0" applyNumberFormat="1" applyBorder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 indent="1"/>
    </xf>
    <xf numFmtId="0" fontId="0" fillId="3" borderId="0" xfId="0" applyFill="1" applyAlignment="1">
      <alignment horizontal="centerContinuous"/>
    </xf>
    <xf numFmtId="0" fontId="0" fillId="3" borderId="2" xfId="0" applyFill="1" applyBorder="1" applyAlignment="1">
      <alignment horizontal="centerContinuous"/>
    </xf>
    <xf numFmtId="14" fontId="0" fillId="3" borderId="0" xfId="0" applyNumberFormat="1" applyFill="1"/>
    <xf numFmtId="10" fontId="8" fillId="3" borderId="0" xfId="0" applyNumberFormat="1" applyFont="1" applyFill="1"/>
    <xf numFmtId="0" fontId="0" fillId="0" borderId="0" xfId="0" applyAlignment="1">
      <alignment vertical="center"/>
    </xf>
    <xf numFmtId="44" fontId="0" fillId="0" borderId="1" xfId="0" applyNumberFormat="1" applyBorder="1"/>
    <xf numFmtId="44" fontId="0" fillId="0" borderId="5" xfId="0" applyNumberFormat="1" applyBorder="1"/>
    <xf numFmtId="43" fontId="0" fillId="0" borderId="6" xfId="2" applyNumberFormat="1" applyFont="1" applyBorder="1"/>
    <xf numFmtId="166" fontId="0" fillId="0" borderId="1" xfId="1" applyNumberFormat="1" applyFont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44" fontId="0" fillId="3" borderId="2" xfId="2" applyFont="1" applyFill="1" applyBorder="1"/>
    <xf numFmtId="0" fontId="0" fillId="3" borderId="1" xfId="0" applyFill="1" applyBorder="1"/>
    <xf numFmtId="44" fontId="0" fillId="3" borderId="0" xfId="2" applyFont="1" applyFill="1" applyBorder="1"/>
    <xf numFmtId="44" fontId="0" fillId="3" borderId="0" xfId="0" applyNumberFormat="1" applyFill="1"/>
    <xf numFmtId="0" fontId="6" fillId="2" borderId="0" xfId="2" applyNumberFormat="1" applyFont="1" applyFill="1" applyAlignment="1">
      <alignment horizontal="left" vertical="center"/>
    </xf>
    <xf numFmtId="44" fontId="0" fillId="0" borderId="2" xfId="2" applyFont="1" applyBorder="1"/>
    <xf numFmtId="167" fontId="6" fillId="0" borderId="0" xfId="1" applyNumberFormat="1" applyFont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fill>
        <patternFill>
          <bgColor rgb="FFFF3F43"/>
        </patternFill>
      </fill>
    </dxf>
    <dxf>
      <fill>
        <patternFill>
          <bgColor rgb="FFFF3F43"/>
        </patternFill>
      </fill>
    </dxf>
    <dxf>
      <fill>
        <patternFill>
          <bgColor theme="3" tint="0.89996032593768116"/>
        </patternFill>
      </fill>
    </dxf>
  </dxfs>
  <tableStyles count="0" defaultTableStyle="TableStyleMedium2" defaultPivotStyle="PivotStyleLight16"/>
  <colors>
    <mruColors>
      <color rgb="FFFF3F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9525" cy="95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60C11BA-42C2-A64A-8AF5-925F8D3B20B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72200" y="0"/>
          <a:ext cx="9525" cy="95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" cy="95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CE1B165-9368-8F44-90E5-801E462CD2D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920400" y="0"/>
          <a:ext cx="9525" cy="95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9525" cy="95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F5B0D14D-E960-D846-9280-ACFBAC802C7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411200" y="266700"/>
          <a:ext cx="9525" cy="9525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</xdr:row>
      <xdr:rowOff>0</xdr:rowOff>
    </xdr:from>
    <xdr:ext cx="9525" cy="9525"/>
    <xdr:pic>
      <xdr:nvPicPr>
        <xdr:cNvPr id="4" name="Image 1" descr="Picture">
          <a:extLst>
            <a:ext uri="{FF2B5EF4-FFF2-40B4-BE49-F238E27FC236}">
              <a16:creationId xmlns:a16="http://schemas.microsoft.com/office/drawing/2014/main" id="{DB93EBC0-2DD4-214E-B7D2-2C8BDFEDABB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411200" y="266700"/>
          <a:ext cx="9525" cy="952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107</xdr:row>
      <xdr:rowOff>127000</xdr:rowOff>
    </xdr:from>
    <xdr:to>
      <xdr:col>8</xdr:col>
      <xdr:colOff>279400</xdr:colOff>
      <xdr:row>132</xdr:row>
      <xdr:rowOff>46957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B062F7-A44D-C758-EA54-159500BC8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17386300"/>
          <a:ext cx="7772400" cy="499995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29</xdr:row>
      <xdr:rowOff>101600</xdr:rowOff>
    </xdr:from>
    <xdr:to>
      <xdr:col>8</xdr:col>
      <xdr:colOff>330200</xdr:colOff>
      <xdr:row>53</xdr:row>
      <xdr:rowOff>50676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CD8ACF-3A5E-5587-D588-AEFEA95C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700" y="952500"/>
          <a:ext cx="7772400" cy="4825876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</xdr:row>
      <xdr:rowOff>88900</xdr:rowOff>
    </xdr:from>
    <xdr:to>
      <xdr:col>8</xdr:col>
      <xdr:colOff>317500</xdr:colOff>
      <xdr:row>25</xdr:row>
      <xdr:rowOff>113528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58AD34-0FF8-5EAE-5CC0-B055C65B8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9000" y="495300"/>
          <a:ext cx="7772400" cy="4901428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1</xdr:row>
      <xdr:rowOff>114300</xdr:rowOff>
    </xdr:from>
    <xdr:to>
      <xdr:col>18</xdr:col>
      <xdr:colOff>355600</xdr:colOff>
      <xdr:row>17</xdr:row>
      <xdr:rowOff>154614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9BF3DF-C130-85DC-81B3-B8ACB9741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82100" y="558800"/>
          <a:ext cx="7772400" cy="3291514"/>
        </a:xfrm>
        <a:prstGeom prst="rect">
          <a:avLst/>
        </a:prstGeom>
      </xdr:spPr>
    </xdr:pic>
    <xdr:clientData/>
  </xdr:twoCellAnchor>
  <xdr:twoCellAnchor editAs="oneCell">
    <xdr:from>
      <xdr:col>8</xdr:col>
      <xdr:colOff>736600</xdr:colOff>
      <xdr:row>109</xdr:row>
      <xdr:rowOff>63500</xdr:rowOff>
    </xdr:from>
    <xdr:to>
      <xdr:col>18</xdr:col>
      <xdr:colOff>254000</xdr:colOff>
      <xdr:row>127</xdr:row>
      <xdr:rowOff>10767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797432-A940-7433-2CB4-F6A59CC29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80500" y="17729200"/>
          <a:ext cx="7772400" cy="3604867"/>
        </a:xfrm>
        <a:prstGeom prst="rect">
          <a:avLst/>
        </a:prstGeom>
      </xdr:spPr>
    </xdr:pic>
    <xdr:clientData/>
  </xdr:twoCellAnchor>
  <xdr:twoCellAnchor editAs="oneCell">
    <xdr:from>
      <xdr:col>9</xdr:col>
      <xdr:colOff>63500</xdr:colOff>
      <xdr:row>31</xdr:row>
      <xdr:rowOff>12700</xdr:rowOff>
    </xdr:from>
    <xdr:to>
      <xdr:col>18</xdr:col>
      <xdr:colOff>406400</xdr:colOff>
      <xdr:row>47</xdr:row>
      <xdr:rowOff>7729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D784BB-0F2F-0F9D-CA26-D16BD6AA1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32900" y="6591300"/>
          <a:ext cx="7772400" cy="32462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254000</xdr:colOff>
      <xdr:row>71</xdr:row>
      <xdr:rowOff>198229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13A19F-6923-ED4D-753C-8298B52D6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5500" y="12103100"/>
          <a:ext cx="7772400" cy="32462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8</xdr:col>
      <xdr:colOff>254000</xdr:colOff>
      <xdr:row>102</xdr:row>
      <xdr:rowOff>46676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C8A2585-3ACB-7EC4-F1F1-2A49AE686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5500" y="16205200"/>
          <a:ext cx="7772400" cy="492347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78</xdr:row>
      <xdr:rowOff>0</xdr:rowOff>
    </xdr:from>
    <xdr:to>
      <xdr:col>18</xdr:col>
      <xdr:colOff>342900</xdr:colOff>
      <xdr:row>97</xdr:row>
      <xdr:rowOff>30227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D71C9D-1BBF-3B6B-D305-0076700AB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69400" y="16205200"/>
          <a:ext cx="7772400" cy="389102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56</xdr:row>
      <xdr:rowOff>0</xdr:rowOff>
    </xdr:from>
    <xdr:to>
      <xdr:col>18</xdr:col>
      <xdr:colOff>342900</xdr:colOff>
      <xdr:row>74</xdr:row>
      <xdr:rowOff>153504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1EBA3A0-2CFE-BC2A-3600-DDF30AE17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69400" y="11696700"/>
          <a:ext cx="7772400" cy="3811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EA26-B070-264A-A02B-24BA94C9F6BD}">
  <sheetPr>
    <tabColor theme="3" tint="0.89999084444715716"/>
  </sheetPr>
  <dimension ref="B1:J30"/>
  <sheetViews>
    <sheetView showGridLines="0" tabSelected="1" zoomScale="200" zoomScaleNormal="200" workbookViewId="0">
      <selection activeCell="F8" sqref="F8"/>
    </sheetView>
  </sheetViews>
  <sheetFormatPr baseColWidth="10" defaultRowHeight="16" x14ac:dyDescent="0.2"/>
  <cols>
    <col min="1" max="1" width="1.5" customWidth="1"/>
    <col min="2" max="2" width="27.1640625" bestFit="1" customWidth="1"/>
    <col min="3" max="3" width="13.6640625" bestFit="1" customWidth="1"/>
    <col min="5" max="5" width="15.33203125" customWidth="1"/>
    <col min="6" max="7" width="10.83203125" customWidth="1"/>
    <col min="10" max="10" width="10.83203125" customWidth="1"/>
  </cols>
  <sheetData>
    <row r="1" spans="2:10" ht="10" customHeight="1" x14ac:dyDescent="0.2">
      <c r="F1" s="43" t="s">
        <v>13</v>
      </c>
    </row>
    <row r="2" spans="2:10" ht="17" x14ac:dyDescent="0.25">
      <c r="B2" t="s">
        <v>8</v>
      </c>
      <c r="C2" s="8" t="s">
        <v>18</v>
      </c>
      <c r="E2" s="23" t="s">
        <v>17</v>
      </c>
      <c r="F2" s="11">
        <v>45917</v>
      </c>
      <c r="G2" s="13">
        <v>7.2499999999999995E-2</v>
      </c>
      <c r="I2" s="10"/>
      <c r="J2" s="19"/>
    </row>
    <row r="3" spans="2:10" ht="17" x14ac:dyDescent="0.25">
      <c r="B3" t="s">
        <v>9</v>
      </c>
      <c r="C3" s="14" t="s">
        <v>64</v>
      </c>
      <c r="F3" s="11">
        <v>45645</v>
      </c>
      <c r="G3" s="13">
        <v>7.4999999999999997E-2</v>
      </c>
      <c r="I3" s="10"/>
      <c r="J3" s="19"/>
    </row>
    <row r="4" spans="2:10" ht="17" x14ac:dyDescent="0.25">
      <c r="B4" t="s">
        <v>10</v>
      </c>
      <c r="C4" s="14">
        <v>0</v>
      </c>
      <c r="F4" s="11">
        <v>45604</v>
      </c>
      <c r="G4" s="13">
        <v>7.7499999999999999E-2</v>
      </c>
      <c r="I4" s="10"/>
      <c r="J4" s="19"/>
    </row>
    <row r="5" spans="2:10" ht="16" customHeight="1" x14ac:dyDescent="0.25">
      <c r="F5" s="11">
        <v>45554</v>
      </c>
      <c r="G5" s="13">
        <v>0.08</v>
      </c>
      <c r="I5" s="10"/>
      <c r="J5" s="19"/>
    </row>
    <row r="6" spans="2:10" ht="17" x14ac:dyDescent="0.25">
      <c r="B6" t="s">
        <v>53</v>
      </c>
      <c r="C6" s="8" t="s">
        <v>48</v>
      </c>
      <c r="F6" s="11">
        <v>45134</v>
      </c>
      <c r="G6" s="13">
        <v>8.5000000000000006E-2</v>
      </c>
    </row>
    <row r="7" spans="2:10" ht="17" x14ac:dyDescent="0.25">
      <c r="B7" t="s">
        <v>11</v>
      </c>
      <c r="C7" s="8" t="s">
        <v>1</v>
      </c>
      <c r="F7" s="11">
        <v>45050</v>
      </c>
      <c r="G7" s="13">
        <v>8.2500000000000004E-2</v>
      </c>
    </row>
    <row r="8" spans="2:10" ht="15" customHeight="1" x14ac:dyDescent="0.25">
      <c r="F8" s="11">
        <v>45008</v>
      </c>
      <c r="G8" s="13">
        <v>0.08</v>
      </c>
    </row>
    <row r="9" spans="2:10" ht="17" x14ac:dyDescent="0.25">
      <c r="B9" t="s">
        <v>12</v>
      </c>
      <c r="C9" s="8" t="s">
        <v>23</v>
      </c>
      <c r="F9" s="11">
        <v>44959</v>
      </c>
      <c r="G9" s="13">
        <v>7.7499999999999999E-2</v>
      </c>
    </row>
    <row r="10" spans="2:10" ht="17" x14ac:dyDescent="0.25">
      <c r="B10" t="s">
        <v>19</v>
      </c>
      <c r="C10" s="16"/>
      <c r="F10" s="11">
        <v>44910</v>
      </c>
      <c r="G10" s="13">
        <v>7.4999999999999997E-2</v>
      </c>
    </row>
    <row r="11" spans="2:10" ht="17" x14ac:dyDescent="0.25">
      <c r="B11" t="s">
        <v>47</v>
      </c>
      <c r="C11" s="18"/>
      <c r="F11" s="11">
        <v>44868</v>
      </c>
      <c r="G11" s="13">
        <v>7.0000000000000007E-2</v>
      </c>
    </row>
    <row r="12" spans="2:10" ht="17" x14ac:dyDescent="0.25">
      <c r="F12" s="11">
        <v>44826</v>
      </c>
      <c r="G12" s="13">
        <v>6.25E-2</v>
      </c>
    </row>
    <row r="13" spans="2:10" ht="17" x14ac:dyDescent="0.25">
      <c r="B13" t="s">
        <v>58</v>
      </c>
      <c r="C13" s="8" t="s">
        <v>49</v>
      </c>
      <c r="F13" s="11">
        <v>44770</v>
      </c>
      <c r="G13" s="13">
        <v>5.5E-2</v>
      </c>
    </row>
    <row r="14" spans="2:10" ht="17" x14ac:dyDescent="0.25">
      <c r="F14" s="11">
        <v>44728</v>
      </c>
      <c r="G14" s="13">
        <v>4.7500000000000001E-2</v>
      </c>
    </row>
    <row r="15" spans="2:10" ht="17" x14ac:dyDescent="0.25">
      <c r="B15" t="s">
        <v>57</v>
      </c>
      <c r="C15" s="8">
        <v>2</v>
      </c>
      <c r="F15" s="11">
        <v>44686</v>
      </c>
      <c r="G15" s="13">
        <v>0.04</v>
      </c>
    </row>
    <row r="16" spans="2:10" ht="17" x14ac:dyDescent="0.25">
      <c r="B16" t="s">
        <v>56</v>
      </c>
      <c r="C16" s="8">
        <v>2</v>
      </c>
      <c r="F16" s="11">
        <v>44637</v>
      </c>
      <c r="G16" s="13">
        <v>3.5000000000000003E-2</v>
      </c>
    </row>
    <row r="17" spans="6:7" ht="17" x14ac:dyDescent="0.25">
      <c r="F17" s="11">
        <v>43906</v>
      </c>
      <c r="G17" s="13">
        <v>3.2500000000000001E-2</v>
      </c>
    </row>
    <row r="18" spans="6:7" ht="17" x14ac:dyDescent="0.25">
      <c r="F18" s="11">
        <v>43894</v>
      </c>
      <c r="G18" s="13">
        <v>4.2500000000000003E-2</v>
      </c>
    </row>
    <row r="19" spans="6:7" ht="17" x14ac:dyDescent="0.25">
      <c r="F19" s="11">
        <v>43769</v>
      </c>
      <c r="G19" s="13">
        <v>4.7500000000000001E-2</v>
      </c>
    </row>
    <row r="20" spans="6:7" ht="17" x14ac:dyDescent="0.25">
      <c r="F20" s="11">
        <v>43727</v>
      </c>
      <c r="G20" s="13">
        <v>0.05</v>
      </c>
    </row>
    <row r="21" spans="6:7" ht="17" x14ac:dyDescent="0.25">
      <c r="F21" s="11">
        <v>43678</v>
      </c>
      <c r="G21" s="13">
        <v>5.2499999999999998E-2</v>
      </c>
    </row>
    <row r="22" spans="6:7" ht="17" x14ac:dyDescent="0.25">
      <c r="F22" s="11">
        <v>43454</v>
      </c>
      <c r="G22" s="13">
        <v>5.5E-2</v>
      </c>
    </row>
    <row r="23" spans="6:7" ht="17" x14ac:dyDescent="0.25">
      <c r="F23" s="11">
        <v>43370</v>
      </c>
      <c r="G23" s="13">
        <v>5.2499999999999998E-2</v>
      </c>
    </row>
    <row r="24" spans="6:7" ht="17" x14ac:dyDescent="0.25">
      <c r="F24" s="11">
        <v>43265</v>
      </c>
      <c r="G24" s="13">
        <v>0.05</v>
      </c>
    </row>
    <row r="25" spans="6:7" ht="17" x14ac:dyDescent="0.25">
      <c r="F25" s="11">
        <v>43181</v>
      </c>
      <c r="G25" s="13">
        <v>4.7500000000000001E-2</v>
      </c>
    </row>
    <row r="26" spans="6:7" ht="17" x14ac:dyDescent="0.25">
      <c r="F26" s="11">
        <v>43083</v>
      </c>
      <c r="G26" s="13">
        <v>4.4999999999999998E-2</v>
      </c>
    </row>
    <row r="27" spans="6:7" ht="17" x14ac:dyDescent="0.25">
      <c r="F27" s="11">
        <v>42901</v>
      </c>
      <c r="G27" s="13">
        <v>4.2500000000000003E-2</v>
      </c>
    </row>
    <row r="28" spans="6:7" ht="17" x14ac:dyDescent="0.25">
      <c r="F28" s="11">
        <v>42810</v>
      </c>
      <c r="G28" s="13">
        <v>0.04</v>
      </c>
    </row>
    <row r="29" spans="6:7" ht="17" x14ac:dyDescent="0.25">
      <c r="F29" s="11">
        <v>42719</v>
      </c>
      <c r="G29" s="13">
        <v>3.7499999999999999E-2</v>
      </c>
    </row>
    <row r="30" spans="6:7" ht="17" x14ac:dyDescent="0.25">
      <c r="F30" s="11">
        <v>42355</v>
      </c>
      <c r="G30" s="13">
        <v>3.5000000000000003E-2</v>
      </c>
    </row>
  </sheetData>
  <dataValidations count="4">
    <dataValidation type="list" allowBlank="1" showInputMessage="1" showErrorMessage="1" sqref="C2" xr:uid="{9F5EEC42-D0F4-BB41-B902-CE6D279E7835}">
      <formula1>"Simple,Annual,Quarterly,Monthly,Daily"</formula1>
    </dataValidation>
    <dataValidation type="list" allowBlank="1" showInputMessage="1" showErrorMessage="1" sqref="C6" xr:uid="{5BBC4C50-FCC1-C645-9FD1-8B5CD6540653}">
      <formula1>"Today, Due Date, Admission Date"</formula1>
    </dataValidation>
    <dataValidation type="list" allowBlank="1" showInputMessage="1" showErrorMessage="1" sqref="C7" xr:uid="{D5E8E855-BB57-2641-B9D8-6C1FF1053EA8}">
      <formula1>"Issue Date, Due Date"</formula1>
    </dataValidation>
    <dataValidation type="list" allowBlank="1" showInputMessage="1" showErrorMessage="1" sqref="C9 C13" xr:uid="{DFADD84B-A215-9E47-818D-7DC78C4F4F94}">
      <formula1>"Yes,No"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D3BC-4579-B640-AC93-475866007A56}">
  <sheetPr>
    <tabColor theme="3" tint="0.89999084444715716"/>
  </sheetPr>
  <dimension ref="A1:AH502"/>
  <sheetViews>
    <sheetView showGridLines="0" workbookViewId="0">
      <selection activeCell="K5" sqref="K5"/>
    </sheetView>
  </sheetViews>
  <sheetFormatPr baseColWidth="10" defaultRowHeight="16" zeroHeight="1" x14ac:dyDescent="0.2"/>
  <cols>
    <col min="1" max="1" width="17.1640625" style="30" bestFit="1" customWidth="1"/>
    <col min="2" max="2" width="10" bestFit="1" customWidth="1"/>
    <col min="3" max="3" width="12.83203125" bestFit="1" customWidth="1"/>
    <col min="4" max="4" width="15.6640625" bestFit="1" customWidth="1"/>
    <col min="5" max="5" width="15.6640625" customWidth="1"/>
    <col min="6" max="6" width="14.5" customWidth="1"/>
    <col min="7" max="7" width="20.6640625" customWidth="1"/>
    <col min="8" max="8" width="14" customWidth="1"/>
    <col min="9" max="9" width="17.6640625" customWidth="1"/>
    <col min="10" max="10" width="12.83203125" style="6" customWidth="1"/>
    <col min="11" max="11" width="12.83203125" style="7" customWidth="1"/>
    <col min="12" max="12" width="12.83203125" style="6" customWidth="1"/>
    <col min="13" max="13" width="12.83203125" style="7" customWidth="1"/>
    <col min="14" max="14" width="12.83203125" style="6" customWidth="1"/>
    <col min="15" max="15" width="12.83203125" style="7" customWidth="1"/>
    <col min="16" max="16" width="12.83203125" style="6" customWidth="1"/>
    <col min="17" max="17" width="12.83203125" style="7" customWidth="1"/>
    <col min="18" max="18" width="12.83203125" style="6" customWidth="1"/>
    <col min="19" max="19" width="12.83203125" style="7" customWidth="1"/>
    <col min="20" max="20" width="12.83203125" style="6" customWidth="1"/>
    <col min="21" max="21" width="12.83203125" style="7" customWidth="1"/>
    <col min="22" max="22" width="12.83203125" style="6" customWidth="1"/>
    <col min="23" max="23" width="12.83203125" style="7" customWidth="1"/>
    <col min="24" max="24" width="12.83203125" style="6" customWidth="1"/>
    <col min="25" max="25" width="12.83203125" style="7" customWidth="1"/>
    <col min="26" max="26" width="12.83203125" style="6" customWidth="1"/>
    <col min="27" max="27" width="12.83203125" style="7" customWidth="1"/>
    <col min="28" max="28" width="12.83203125" style="6" customWidth="1"/>
    <col min="29" max="29" width="12.83203125" style="7" customWidth="1"/>
  </cols>
  <sheetData>
    <row r="1" spans="1:34" x14ac:dyDescent="0.2">
      <c r="B1" s="30"/>
      <c r="C1" s="30"/>
      <c r="D1" s="30"/>
      <c r="E1" s="30"/>
      <c r="F1" s="30"/>
      <c r="G1" s="30"/>
      <c r="H1" s="30"/>
      <c r="I1" s="30"/>
      <c r="J1" s="1" t="s">
        <v>0</v>
      </c>
      <c r="K1" s="2">
        <v>1</v>
      </c>
      <c r="L1" s="1" t="s">
        <v>0</v>
      </c>
      <c r="M1" s="2">
        <v>2</v>
      </c>
      <c r="N1" s="1" t="s">
        <v>0</v>
      </c>
      <c r="O1" s="2">
        <v>3</v>
      </c>
      <c r="P1" s="1" t="s">
        <v>0</v>
      </c>
      <c r="Q1" s="2">
        <v>4</v>
      </c>
      <c r="R1" s="1" t="s">
        <v>0</v>
      </c>
      <c r="S1" s="2">
        <v>5</v>
      </c>
      <c r="T1" s="1" t="s">
        <v>0</v>
      </c>
      <c r="U1" s="2">
        <v>6</v>
      </c>
      <c r="V1" s="1" t="s">
        <v>0</v>
      </c>
      <c r="W1" s="2">
        <v>7</v>
      </c>
      <c r="X1" s="1" t="s">
        <v>0</v>
      </c>
      <c r="Y1" s="2">
        <v>8</v>
      </c>
      <c r="Z1" s="1" t="s">
        <v>0</v>
      </c>
      <c r="AA1" s="2">
        <v>9</v>
      </c>
      <c r="AB1" s="1" t="s">
        <v>0</v>
      </c>
      <c r="AC1" s="2">
        <v>10</v>
      </c>
    </row>
    <row r="2" spans="1:34" x14ac:dyDescent="0.2">
      <c r="B2" s="30"/>
      <c r="C2" s="30"/>
      <c r="D2" s="30"/>
      <c r="E2" s="30"/>
      <c r="F2" s="30"/>
      <c r="G2" s="30"/>
      <c r="H2" s="30"/>
      <c r="I2" s="30"/>
      <c r="J2" s="1" t="s">
        <v>1</v>
      </c>
      <c r="K2" s="4"/>
      <c r="L2" s="1" t="s">
        <v>1</v>
      </c>
      <c r="M2" s="4"/>
      <c r="N2" s="1" t="s">
        <v>1</v>
      </c>
      <c r="O2" s="4"/>
      <c r="P2" s="1" t="s">
        <v>1</v>
      </c>
      <c r="Q2" s="4"/>
      <c r="R2" s="1" t="s">
        <v>1</v>
      </c>
      <c r="S2" s="4"/>
      <c r="T2" s="1" t="s">
        <v>1</v>
      </c>
      <c r="U2" s="4"/>
      <c r="V2" s="1" t="s">
        <v>1</v>
      </c>
      <c r="W2" s="4"/>
      <c r="X2" s="1" t="s">
        <v>1</v>
      </c>
      <c r="Y2" s="4"/>
      <c r="Z2" s="1" t="s">
        <v>1</v>
      </c>
      <c r="AA2" s="4"/>
      <c r="AB2" s="1" t="s">
        <v>1</v>
      </c>
      <c r="AC2" s="4"/>
    </row>
    <row r="3" spans="1:34" x14ac:dyDescent="0.2">
      <c r="A3" s="39" t="s">
        <v>7</v>
      </c>
      <c r="B3" s="39"/>
      <c r="C3" s="39"/>
      <c r="D3" s="39"/>
      <c r="E3" s="39"/>
      <c r="F3" s="42">
        <f>K3+M3+O3+Q3+S3+U3+W3+Y3+AA3+AC3</f>
        <v>0</v>
      </c>
      <c r="G3" s="30"/>
      <c r="H3" s="30"/>
      <c r="I3" s="30"/>
      <c r="J3" s="1" t="s">
        <v>2</v>
      </c>
      <c r="K3" s="5"/>
      <c r="L3" s="1" t="s">
        <v>2</v>
      </c>
      <c r="M3" s="5"/>
      <c r="N3" s="1" t="s">
        <v>2</v>
      </c>
      <c r="O3" s="5"/>
      <c r="P3" s="1" t="s">
        <v>2</v>
      </c>
      <c r="Q3" s="5"/>
      <c r="R3" s="1" t="s">
        <v>2</v>
      </c>
      <c r="S3" s="5"/>
      <c r="T3" s="1" t="s">
        <v>2</v>
      </c>
      <c r="U3" s="5"/>
      <c r="V3" s="1" t="s">
        <v>2</v>
      </c>
      <c r="W3" s="5"/>
      <c r="X3" s="1" t="s">
        <v>2</v>
      </c>
      <c r="Y3" s="5"/>
      <c r="Z3" s="1" t="s">
        <v>2</v>
      </c>
      <c r="AA3" s="5"/>
      <c r="AB3" s="1" t="s">
        <v>2</v>
      </c>
      <c r="AC3" s="5"/>
    </row>
    <row r="4" spans="1:34" x14ac:dyDescent="0.2">
      <c r="A4" s="22" t="s">
        <v>31</v>
      </c>
      <c r="B4" s="22" t="s">
        <v>4</v>
      </c>
      <c r="C4" s="22" t="s">
        <v>5</v>
      </c>
      <c r="D4" s="22" t="s">
        <v>6</v>
      </c>
      <c r="E4" s="22" t="s">
        <v>54</v>
      </c>
      <c r="F4" s="22" t="s">
        <v>14</v>
      </c>
      <c r="G4" s="22" t="s">
        <v>22</v>
      </c>
      <c r="H4" s="22" t="s">
        <v>15</v>
      </c>
      <c r="I4" s="22" t="s">
        <v>16</v>
      </c>
      <c r="J4" s="1" t="s">
        <v>3</v>
      </c>
      <c r="K4" s="3">
        <f>(IFERROR(IF(Assumptions!$C$3="Prime",IF(Assumptions!$C$6="Today",Assumptions!$G$2+Assumptions!$C$4,IF(Assumptions!$C$6="Due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Calc'!$C5),Assumptions!$F$3:$F$28,Assumptions!$G$2:$G$28)+Assumptions!$C$4)),Assumptions!$C$3+Assumptions!$C$4),0))</f>
        <v>7.2499999999999995E-2</v>
      </c>
      <c r="L4" s="1" t="s">
        <v>3</v>
      </c>
      <c r="M4" s="3">
        <f>(IFERROR(IF(Assumptions!$C$3="Prime",IF(Assumptions!$C$6="Today",Assumptions!$G$2+Assumptions!$C$4,IF(Assumptions!$C$6="Due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Calc'!$C5),Assumptions!$F$3:$F$28,Assumptions!$G$2:$G$28)+Assumptions!$C$4)),Assumptions!$C$3+Assumptions!$C$4),0))</f>
        <v>7.2499999999999995E-2</v>
      </c>
      <c r="N4" s="1" t="s">
        <v>3</v>
      </c>
      <c r="O4" s="3">
        <f>(IFERROR(IF(Assumptions!$C$3="Prime",IF(Assumptions!$C$6="Today",Assumptions!$G$2+Assumptions!$C$4,IF(Assumptions!$C$6="Due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Calc'!$C5),Assumptions!$F$3:$F$28,Assumptions!$G$2:$G$28)+Assumptions!$C$4)),Assumptions!$C$3+Assumptions!$C$4),0))</f>
        <v>7.2499999999999995E-2</v>
      </c>
      <c r="P4" s="1" t="s">
        <v>3</v>
      </c>
      <c r="Q4" s="3">
        <f>(IFERROR(IF(Assumptions!$C$3="Prime",IF(Assumptions!$C$6="Today",Assumptions!$G$2+Assumptions!$C$4,IF(Assumptions!$C$6="Due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Calc'!$C5),Assumptions!$F$3:$F$28,Assumptions!$G$2:$G$28)+Assumptions!$C$4)),Assumptions!$C$3+Assumptions!$C$4),0))</f>
        <v>7.2499999999999995E-2</v>
      </c>
      <c r="R4" s="1" t="s">
        <v>3</v>
      </c>
      <c r="S4" s="3">
        <f>(IFERROR(IF(Assumptions!$C$3="Prime",IF(Assumptions!$C$6="Today",Assumptions!$G$2+Assumptions!$C$4,IF(Assumptions!$C$6="Due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Calc'!$C5),Assumptions!$F$3:$F$28,Assumptions!$G$2:$G$28)+Assumptions!$C$4)),Assumptions!$C$3+Assumptions!$C$4),0))</f>
        <v>7.2499999999999995E-2</v>
      </c>
      <c r="T4" s="1" t="s">
        <v>3</v>
      </c>
      <c r="U4" s="3">
        <f>(IFERROR(IF(Assumptions!$C$3="Prime",IF(Assumptions!$C$6="Today",Assumptions!$G$2+Assumptions!$C$4,IF(Assumptions!$C$6="Due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Calc'!$C5),Assumptions!$F$3:$F$28,Assumptions!$G$2:$G$28)+Assumptions!$C$4)),Assumptions!$C$3+Assumptions!$C$4),0))</f>
        <v>7.2499999999999995E-2</v>
      </c>
      <c r="V4" s="1" t="s">
        <v>3</v>
      </c>
      <c r="W4" s="3">
        <f>(IFERROR(IF(Assumptions!$C$3="Prime",IF(Assumptions!$C$6="Today",Assumptions!$G$2+Assumptions!$C$4,IF(Assumptions!$C$6="Due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Calc'!$C5),Assumptions!$F$3:$F$28,Assumptions!$G$2:$G$28)+Assumptions!$C$4)),Assumptions!$C$3+Assumptions!$C$4),0))</f>
        <v>7.2499999999999995E-2</v>
      </c>
      <c r="X4" s="1" t="s">
        <v>3</v>
      </c>
      <c r="Y4" s="3">
        <f>(IFERROR(IF(Assumptions!$C$3="Prime",IF(Assumptions!$C$6="Today",Assumptions!$G$2+Assumptions!$C$4,IF(Assumptions!$C$6="Due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Calc'!$C5),Assumptions!$F$3:$F$28,Assumptions!$G$2:$G$28)+Assumptions!$C$4)),Assumptions!$C$3+Assumptions!$C$4),0))</f>
        <v>7.2499999999999995E-2</v>
      </c>
      <c r="Z4" s="1" t="s">
        <v>3</v>
      </c>
      <c r="AA4" s="3">
        <f>(IFERROR(IF(Assumptions!$C$3="Prime",IF(Assumptions!$C$6="Today",Assumptions!$G$2+Assumptions!$C$4,IF(Assumptions!$C$6="Due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Calc'!$C5),Assumptions!$F$3:$F$28,Assumptions!$G$2:$G$28)+Assumptions!$C$4)),Assumptions!$C$3+Assumptions!$C$4),0))</f>
        <v>7.2499999999999995E-2</v>
      </c>
      <c r="AB4" s="1" t="s">
        <v>3</v>
      </c>
      <c r="AC4" s="3">
        <f>(IFERROR(IF(Assumptions!$C$3="Prime",IF(Assumptions!$C$6="Today",Assumptions!$G$2+Assumptions!$C$4,IF(Assumptions!$C$6="Due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Calc'!$C5),Assumptions!$F$3:$F$28,Assumptions!$G$2:$G$28)+Assumptions!$C$4)),Assumptions!$C$3+Assumptions!$C$4),0))</f>
        <v>7.2499999999999995E-2</v>
      </c>
    </row>
    <row r="5" spans="1:34" x14ac:dyDescent="0.2">
      <c r="A5" s="31"/>
      <c r="B5" s="28"/>
      <c r="C5" s="31"/>
      <c r="D5" s="29"/>
      <c r="E5" s="55"/>
      <c r="F5" s="9">
        <f>ROUND(AB5+Z5+X5+V5+T5+R5+P5+N5+L5+J5,Assumptions!$C$16)</f>
        <v>0</v>
      </c>
      <c r="G5" s="9">
        <f>ROUND(AC5+AA5+Y5+W5+U5+S5+Q5+O5+M5+K5,Assumptions!$C$16)</f>
        <v>0</v>
      </c>
      <c r="H5" s="44">
        <f>G5-I5</f>
        <v>0</v>
      </c>
      <c r="I5" s="15">
        <f>IFERROR(ROUND(IF(Assumptions!$C$9="Yes",(($A5-Assumptions!$C$10+1)/365*Assumptions!$C$11)/((SUM(J5:AC5)-G5)/D5)*G5,0),Assumptions!$C$15),0)</f>
        <v>0</v>
      </c>
      <c r="J5" s="20">
        <f>ROUND(IF($A5&gt;K$2,$D5*K$3,0),Assumptions!$C$15)</f>
        <v>0</v>
      </c>
      <c r="K5" s="54">
        <f>ROUND(IF(Assumptions!$C$2="Simple",(((IF(Assumptions!$C$7="Issue Date",$C5,$A5)-K$2+1)/365)*(IFERROR(IF(Assumptions!$C$3="Prime",IF(Assumptions!$C$6="Today",Assumptions!$G$3+Assumptions!$C$4,IF(Assumptions!$C$6="Due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Calc'!$C5),Assumptions!$F$3:$F$28,Assumptions!$G$3:$G$28)+Assumptions!$C$4)),Assumptions!$C$3+Assumptions!$C$4),0)))*J5,IF(Assumptions!$C$2="Annual",(((1+(IFERROR(IF(Assumptions!$C$3="Prime",IF(Assumptions!$C$6="Today",Assumptions!$G$3+Assumptions!$C$4,IF(Assumptions!$C$6="Due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Calc'!$C5),Assumptions!$F$3:$F$28,Assumptions!$G$3:$G$28)+Assumptions!$C$4)),Assumptions!$C$3+Assumptions!$C$4),0)))^((IF(Assumptions!$C$7="Issue Date",$C5,$A5)-K$2+1)/365)-1)*J5),IF(Assumptions!$C$2="Quarterly",(((1+((IFERROR(IF(Assumptions!$C$3="Prime",IF(Assumptions!$C$6="Today",Assumptions!$G$3+Assumptions!$C$4,IF(Assumptions!$C$6="Due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Calc'!$C5),Assumptions!$F$3:$F$28,Assumptions!$G$3:$G$28)+Assumptions!$C$4)),Assumptions!$C$3+Assumptions!$C$4),0))/4))^((IF(Assumptions!$C$7="Issue Date",$C5,$A5)-K$2+1)/91.25)-1)*J5),IF(Assumptions!$C$2="Monthly",(((1+((IFERROR(IF(Assumptions!$C$3="Prime",IF(Assumptions!$C$6="Today",Assumptions!$G$3+Assumptions!$C$4,IF(Assumptions!$C$6="Due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Calc'!$C5),Assumptions!$F$3:$F$28,Assumptions!$G$3:$G$28)+Assumptions!$C$4)),Assumptions!$C$3+Assumptions!$C$4),0))/12))^((IF(Assumptions!$C$7="Issue Date",$C5,$A5)-K$2+1)/(365/12))-1)*J5),(((1+((IFERROR(IF(Assumptions!$C$3="Prime",IF(Assumptions!$C$6="Today",Assumptions!$G$3+Assumptions!$C$4,IF(Assumptions!$C$6="Due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Calc'!$C5),Assumptions!$F$3:$F$28,Assumptions!$G$3:$G$28)+Assumptions!$C$4)),Assumptions!$C$3+Assumptions!$C$4),0))/365))^((IF(Assumptions!$C$7="Issue Date",$C5,$A5)-K$2+1))-1)*J5))))),Assumptions!$C$15)</f>
        <v>0</v>
      </c>
      <c r="L5" s="20">
        <f>ROUND(IF($A5&gt;M$2,$D5*M$3,0),Assumptions!$C$15)</f>
        <v>0</v>
      </c>
      <c r="M5" s="54">
        <f>ROUND(IF(Assumptions!$C$2="Simple",(((IF(Assumptions!$C$7="Issue Date",$C5,$A5)-M$2+1)/365)*(IFERROR(IF(Assumptions!$C$3="Prime",IF(Assumptions!$C$6="Today",Assumptions!$G$3+Assumptions!$C$4,IF(Assumptions!$C$6="Due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Calc'!$C5),Assumptions!$F$3:$F$28,Assumptions!$G$3:$G$28)+Assumptions!$C$4)),Assumptions!$C$3+Assumptions!$C$4),0)))*L5,IF(Assumptions!$C$2="Annual",(((1+(IFERROR(IF(Assumptions!$C$3="Prime",IF(Assumptions!$C$6="Today",Assumptions!$G$3+Assumptions!$C$4,IF(Assumptions!$C$6="Due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Calc'!$C5),Assumptions!$F$3:$F$28,Assumptions!$G$3:$G$28)+Assumptions!$C$4)),Assumptions!$C$3+Assumptions!$C$4),0)))^((IF(Assumptions!$C$7="Issue Date",$C5,$A5)-M$2+1)/365)-1)*L5),IF(Assumptions!$C$2="Quarterly",(((1+((IFERROR(IF(Assumptions!$C$3="Prime",IF(Assumptions!$C$6="Today",Assumptions!$G$3+Assumptions!$C$4,IF(Assumptions!$C$6="Due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Calc'!$C5),Assumptions!$F$3:$F$28,Assumptions!$G$3:$G$28)+Assumptions!$C$4)),Assumptions!$C$3+Assumptions!$C$4),0))/4))^((IF(Assumptions!$C$7="Issue Date",$C5,$A5)-M$2+1)/91.25)-1)*L5),IF(Assumptions!$C$2="Monthly",(((1+((IFERROR(IF(Assumptions!$C$3="Prime",IF(Assumptions!$C$6="Today",Assumptions!$G$3+Assumptions!$C$4,IF(Assumptions!$C$6="Due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Calc'!$C5),Assumptions!$F$3:$F$28,Assumptions!$G$3:$G$28)+Assumptions!$C$4)),Assumptions!$C$3+Assumptions!$C$4),0))/12))^((IF(Assumptions!$C$7="Issue Date",$C5,$A5)-M$2+1)/(365/12))-1)*L5),(((1+((IFERROR(IF(Assumptions!$C$3="Prime",IF(Assumptions!$C$6="Today",Assumptions!$G$3+Assumptions!$C$4,IF(Assumptions!$C$6="Due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Calc'!$C5),Assumptions!$F$3:$F$28,Assumptions!$G$3:$G$28)+Assumptions!$C$4)),Assumptions!$C$3+Assumptions!$C$4),0))/365))^((IF(Assumptions!$C$7="Issue Date",$C5,$A5)-M$2+1))-1)*L5))))),Assumptions!$C$15)</f>
        <v>0</v>
      </c>
      <c r="N5" s="20">
        <f>ROUND(IF($A5&gt;O$2,$D5*O$3,0),Assumptions!$C$15)</f>
        <v>0</v>
      </c>
      <c r="O5" s="54">
        <f>ROUND(IF(Assumptions!$C$2="Simple",(((IF(Assumptions!$C$7="Issue Date",$C5,$A5)-O$2+1)/365)*(IFERROR(IF(Assumptions!$C$3="Prime",IF(Assumptions!$C$6="Today",Assumptions!$G$3+Assumptions!$C$4,IF(Assumptions!$C$6="Due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Calc'!$C5),Assumptions!$F$3:$F$28,Assumptions!$G$3:$G$28)+Assumptions!$C$4)),Assumptions!$C$3+Assumptions!$C$4),0)))*N5,IF(Assumptions!$C$2="Annual",(((1+(IFERROR(IF(Assumptions!$C$3="Prime",IF(Assumptions!$C$6="Today",Assumptions!$G$3+Assumptions!$C$4,IF(Assumptions!$C$6="Due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Calc'!$C5),Assumptions!$F$3:$F$28,Assumptions!$G$3:$G$28)+Assumptions!$C$4)),Assumptions!$C$3+Assumptions!$C$4),0)))^((IF(Assumptions!$C$7="Issue Date",$C5,$A5)-O$2+1)/365)-1)*N5),IF(Assumptions!$C$2="Quarterly",(((1+((IFERROR(IF(Assumptions!$C$3="Prime",IF(Assumptions!$C$6="Today",Assumptions!$G$3+Assumptions!$C$4,IF(Assumptions!$C$6="Due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Calc'!$C5),Assumptions!$F$3:$F$28,Assumptions!$G$3:$G$28)+Assumptions!$C$4)),Assumptions!$C$3+Assumptions!$C$4),0))/4))^((IF(Assumptions!$C$7="Issue Date",$C5,$A5)-O$2+1)/91.25)-1)*N5),IF(Assumptions!$C$2="Monthly",(((1+((IFERROR(IF(Assumptions!$C$3="Prime",IF(Assumptions!$C$6="Today",Assumptions!$G$3+Assumptions!$C$4,IF(Assumptions!$C$6="Due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Calc'!$C5),Assumptions!$F$3:$F$28,Assumptions!$G$3:$G$28)+Assumptions!$C$4)),Assumptions!$C$3+Assumptions!$C$4),0))/12))^((IF(Assumptions!$C$7="Issue Date",$C5,$A5)-O$2+1)/(365/12))-1)*N5),(((1+((IFERROR(IF(Assumptions!$C$3="Prime",IF(Assumptions!$C$6="Today",Assumptions!$G$3+Assumptions!$C$4,IF(Assumptions!$C$6="Due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Calc'!$C5),Assumptions!$F$3:$F$28,Assumptions!$G$3:$G$28)+Assumptions!$C$4)),Assumptions!$C$3+Assumptions!$C$4),0))/365))^((IF(Assumptions!$C$7="Issue Date",$C5,$A5)-O$2+1))-1)*N5))))),Assumptions!$C$15)</f>
        <v>0</v>
      </c>
      <c r="P5" s="20">
        <f>ROUND(IF($A5&gt;Q$2,$D5*Q$3,0),Assumptions!$C$15)</f>
        <v>0</v>
      </c>
      <c r="Q5" s="54">
        <f>ROUND(IF(Assumptions!$C$2="Simple",(((IF(Assumptions!$C$7="Issue Date",$C5,$A5)-Q$2+1)/365)*(IFERROR(IF(Assumptions!$C$3="Prime",IF(Assumptions!$C$6="Today",Assumptions!$G$3+Assumptions!$C$4,IF(Assumptions!$C$6="Due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Calc'!$C5),Assumptions!$F$3:$F$28,Assumptions!$G$3:$G$28)+Assumptions!$C$4)),Assumptions!$C$3+Assumptions!$C$4),0)))*P5,IF(Assumptions!$C$2="Annual",(((1+(IFERROR(IF(Assumptions!$C$3="Prime",IF(Assumptions!$C$6="Today",Assumptions!$G$3+Assumptions!$C$4,IF(Assumptions!$C$6="Due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Calc'!$C5),Assumptions!$F$3:$F$28,Assumptions!$G$3:$G$28)+Assumptions!$C$4)),Assumptions!$C$3+Assumptions!$C$4),0)))^((IF(Assumptions!$C$7="Issue Date",$C5,$A5)-Q$2+1)/365)-1)*P5),IF(Assumptions!$C$2="Quarterly",(((1+((IFERROR(IF(Assumptions!$C$3="Prime",IF(Assumptions!$C$6="Today",Assumptions!$G$3+Assumptions!$C$4,IF(Assumptions!$C$6="Due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Calc'!$C5),Assumptions!$F$3:$F$28,Assumptions!$G$3:$G$28)+Assumptions!$C$4)),Assumptions!$C$3+Assumptions!$C$4),0))/4))^((IF(Assumptions!$C$7="Issue Date",$C5,$A5)-Q$2+1)/91.25)-1)*P5),IF(Assumptions!$C$2="Monthly",(((1+((IFERROR(IF(Assumptions!$C$3="Prime",IF(Assumptions!$C$6="Today",Assumptions!$G$3+Assumptions!$C$4,IF(Assumptions!$C$6="Due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Calc'!$C5),Assumptions!$F$3:$F$28,Assumptions!$G$3:$G$28)+Assumptions!$C$4)),Assumptions!$C$3+Assumptions!$C$4),0))/12))^((IF(Assumptions!$C$7="Issue Date",$C5,$A5)-Q$2+1)/(365/12))-1)*P5),(((1+((IFERROR(IF(Assumptions!$C$3="Prime",IF(Assumptions!$C$6="Today",Assumptions!$G$3+Assumptions!$C$4,IF(Assumptions!$C$6="Due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Calc'!$C5),Assumptions!$F$3:$F$28,Assumptions!$G$3:$G$28)+Assumptions!$C$4)),Assumptions!$C$3+Assumptions!$C$4),0))/365))^((IF(Assumptions!$C$7="Issue Date",$C5,$A5)-Q$2+1))-1)*P5))))),Assumptions!$C$15)</f>
        <v>0</v>
      </c>
      <c r="R5" s="20">
        <f>ROUND(IF($A5&gt;S$2,$D5*S$3,0),Assumptions!$C$15)</f>
        <v>0</v>
      </c>
      <c r="S5" s="54">
        <f>ROUND(IF(Assumptions!$C$2="Simple",(((IF(Assumptions!$C$7="Issue Date",$C5,$A5)-S$2+1)/365)*(IFERROR(IF(Assumptions!$C$3="Prime",IF(Assumptions!$C$6="Today",Assumptions!$G$3+Assumptions!$C$4,IF(Assumptions!$C$6="Due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Calc'!$C5),Assumptions!$F$3:$F$28,Assumptions!$G$3:$G$28)+Assumptions!$C$4)),Assumptions!$C$3+Assumptions!$C$4),0)))*R5,IF(Assumptions!$C$2="Annual",(((1+(IFERROR(IF(Assumptions!$C$3="Prime",IF(Assumptions!$C$6="Today",Assumptions!$G$3+Assumptions!$C$4,IF(Assumptions!$C$6="Due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Calc'!$C5),Assumptions!$F$3:$F$28,Assumptions!$G$3:$G$28)+Assumptions!$C$4)),Assumptions!$C$3+Assumptions!$C$4),0)))^((IF(Assumptions!$C$7="Issue Date",$C5,$A5)-S$2+1)/365)-1)*R5),IF(Assumptions!$C$2="Quarterly",(((1+((IFERROR(IF(Assumptions!$C$3="Prime",IF(Assumptions!$C$6="Today",Assumptions!$G$3+Assumptions!$C$4,IF(Assumptions!$C$6="Due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Calc'!$C5),Assumptions!$F$3:$F$28,Assumptions!$G$3:$G$28)+Assumptions!$C$4)),Assumptions!$C$3+Assumptions!$C$4),0))/4))^((IF(Assumptions!$C$7="Issue Date",$C5,$A5)-S$2+1)/91.25)-1)*R5),IF(Assumptions!$C$2="Monthly",(((1+((IFERROR(IF(Assumptions!$C$3="Prime",IF(Assumptions!$C$6="Today",Assumptions!$G$3+Assumptions!$C$4,IF(Assumptions!$C$6="Due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Calc'!$C5),Assumptions!$F$3:$F$28,Assumptions!$G$3:$G$28)+Assumptions!$C$4)),Assumptions!$C$3+Assumptions!$C$4),0))/12))^((IF(Assumptions!$C$7="Issue Date",$C5,$A5)-S$2+1)/(365/12))-1)*R5),(((1+((IFERROR(IF(Assumptions!$C$3="Prime",IF(Assumptions!$C$6="Today",Assumptions!$G$3+Assumptions!$C$4,IF(Assumptions!$C$6="Due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Calc'!$C5),Assumptions!$F$3:$F$28,Assumptions!$G$3:$G$28)+Assumptions!$C$4)),Assumptions!$C$3+Assumptions!$C$4),0))/365))^((IF(Assumptions!$C$7="Issue Date",$C5,$A5)-S$2+1))-1)*R5))))),Assumptions!$C$15)</f>
        <v>0</v>
      </c>
      <c r="T5" s="20">
        <f>ROUND(IF($A5&gt;U$2,$D5*U$3,0),Assumptions!$C$15)</f>
        <v>0</v>
      </c>
      <c r="U5" s="54">
        <f>ROUND(IF(Assumptions!$C$2="Simple",(((IF(Assumptions!$C$7="Issue Date",$C5,$A5)-U$2+1)/365)*(IFERROR(IF(Assumptions!$C$3="Prime",IF(Assumptions!$C$6="Today",Assumptions!$G$3+Assumptions!$C$4,IF(Assumptions!$C$6="Due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Calc'!$C5),Assumptions!$F$3:$F$28,Assumptions!$G$3:$G$28)+Assumptions!$C$4)),Assumptions!$C$3+Assumptions!$C$4),0)))*T5,IF(Assumptions!$C$2="Annual",(((1+(IFERROR(IF(Assumptions!$C$3="Prime",IF(Assumptions!$C$6="Today",Assumptions!$G$3+Assumptions!$C$4,IF(Assumptions!$C$6="Due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Calc'!$C5),Assumptions!$F$3:$F$28,Assumptions!$G$3:$G$28)+Assumptions!$C$4)),Assumptions!$C$3+Assumptions!$C$4),0)))^((IF(Assumptions!$C$7="Issue Date",$C5,$A5)-U$2+1)/365)-1)*T5),IF(Assumptions!$C$2="Quarterly",(((1+((IFERROR(IF(Assumptions!$C$3="Prime",IF(Assumptions!$C$6="Today",Assumptions!$G$3+Assumptions!$C$4,IF(Assumptions!$C$6="Due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Calc'!$C5),Assumptions!$F$3:$F$28,Assumptions!$G$3:$G$28)+Assumptions!$C$4)),Assumptions!$C$3+Assumptions!$C$4),0))/4))^((IF(Assumptions!$C$7="Issue Date",$C5,$A5)-U$2+1)/91.25)-1)*T5),IF(Assumptions!$C$2="Monthly",(((1+((IFERROR(IF(Assumptions!$C$3="Prime",IF(Assumptions!$C$6="Today",Assumptions!$G$3+Assumptions!$C$4,IF(Assumptions!$C$6="Due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Calc'!$C5),Assumptions!$F$3:$F$28,Assumptions!$G$3:$G$28)+Assumptions!$C$4)),Assumptions!$C$3+Assumptions!$C$4),0))/12))^((IF(Assumptions!$C$7="Issue Date",$C5,$A5)-U$2+1)/(365/12))-1)*T5),(((1+((IFERROR(IF(Assumptions!$C$3="Prime",IF(Assumptions!$C$6="Today",Assumptions!$G$3+Assumptions!$C$4,IF(Assumptions!$C$6="Due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Calc'!$C5),Assumptions!$F$3:$F$28,Assumptions!$G$3:$G$28)+Assumptions!$C$4)),Assumptions!$C$3+Assumptions!$C$4),0))/365))^((IF(Assumptions!$C$7="Issue Date",$C5,$A5)-U$2+1))-1)*T5))))),Assumptions!$C$15)</f>
        <v>0</v>
      </c>
      <c r="V5" s="20">
        <f>ROUND(IF($A5&gt;W$2,$D5*W$3,0),Assumptions!$C$15)</f>
        <v>0</v>
      </c>
      <c r="W5" s="54">
        <f>ROUND(IF(Assumptions!$C$2="Simple",(((IF(Assumptions!$C$7="Issue Date",$C5,$A5)-W$2+1)/365)*(IFERROR(IF(Assumptions!$C$3="Prime",IF(Assumptions!$C$6="Today",Assumptions!$G$3+Assumptions!$C$4,IF(Assumptions!$C$6="Due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Calc'!$C5),Assumptions!$F$3:$F$28,Assumptions!$G$3:$G$28)+Assumptions!$C$4)),Assumptions!$C$3+Assumptions!$C$4),0)))*V5,IF(Assumptions!$C$2="Annual",(((1+(IFERROR(IF(Assumptions!$C$3="Prime",IF(Assumptions!$C$6="Today",Assumptions!$G$3+Assumptions!$C$4,IF(Assumptions!$C$6="Due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Calc'!$C5),Assumptions!$F$3:$F$28,Assumptions!$G$3:$G$28)+Assumptions!$C$4)),Assumptions!$C$3+Assumptions!$C$4),0)))^((IF(Assumptions!$C$7="Issue Date",$C5,$A5)-W$2+1)/365)-1)*V5),IF(Assumptions!$C$2="Quarterly",(((1+((IFERROR(IF(Assumptions!$C$3="Prime",IF(Assumptions!$C$6="Today",Assumptions!$G$3+Assumptions!$C$4,IF(Assumptions!$C$6="Due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Calc'!$C5),Assumptions!$F$3:$F$28,Assumptions!$G$3:$G$28)+Assumptions!$C$4)),Assumptions!$C$3+Assumptions!$C$4),0))/4))^((IF(Assumptions!$C$7="Issue Date",$C5,$A5)-W$2+1)/91.25)-1)*V5),IF(Assumptions!$C$2="Monthly",(((1+((IFERROR(IF(Assumptions!$C$3="Prime",IF(Assumptions!$C$6="Today",Assumptions!$G$3+Assumptions!$C$4,IF(Assumptions!$C$6="Due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Calc'!$C5),Assumptions!$F$3:$F$28,Assumptions!$G$3:$G$28)+Assumptions!$C$4)),Assumptions!$C$3+Assumptions!$C$4),0))/12))^((IF(Assumptions!$C$7="Issue Date",$C5,$A5)-W$2+1)/(365/12))-1)*V5),(((1+((IFERROR(IF(Assumptions!$C$3="Prime",IF(Assumptions!$C$6="Today",Assumptions!$G$3+Assumptions!$C$4,IF(Assumptions!$C$6="Due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Calc'!$C5),Assumptions!$F$3:$F$28,Assumptions!$G$3:$G$28)+Assumptions!$C$4)),Assumptions!$C$3+Assumptions!$C$4),0))/365))^((IF(Assumptions!$C$7="Issue Date",$C5,$A5)-W$2+1))-1)*V5))))),Assumptions!$C$15)</f>
        <v>0</v>
      </c>
      <c r="X5" s="20">
        <f>ROUND(IF($A5&gt;Y$2,$D5*Y$3,0),Assumptions!$C$15)</f>
        <v>0</v>
      </c>
      <c r="Y5" s="54">
        <f>ROUND(IF(Assumptions!$C$2="Simple",(((IF(Assumptions!$C$7="Issue Date",$C5,$A5)-Y$2+1)/365)*(IFERROR(IF(Assumptions!$C$3="Prime",IF(Assumptions!$C$6="Today",Assumptions!$G$3+Assumptions!$C$4,IF(Assumptions!$C$6="Due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Calc'!$C5),Assumptions!$F$3:$F$28,Assumptions!$G$3:$G$28)+Assumptions!$C$4)),Assumptions!$C$3+Assumptions!$C$4),0)))*X5,IF(Assumptions!$C$2="Annual",(((1+(IFERROR(IF(Assumptions!$C$3="Prime",IF(Assumptions!$C$6="Today",Assumptions!$G$3+Assumptions!$C$4,IF(Assumptions!$C$6="Due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Calc'!$C5),Assumptions!$F$3:$F$28,Assumptions!$G$3:$G$28)+Assumptions!$C$4)),Assumptions!$C$3+Assumptions!$C$4),0)))^((IF(Assumptions!$C$7="Issue Date",$C5,$A5)-Y$2+1)/365)-1)*X5),IF(Assumptions!$C$2="Quarterly",(((1+((IFERROR(IF(Assumptions!$C$3="Prime",IF(Assumptions!$C$6="Today",Assumptions!$G$3+Assumptions!$C$4,IF(Assumptions!$C$6="Due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Calc'!$C5),Assumptions!$F$3:$F$28,Assumptions!$G$3:$G$28)+Assumptions!$C$4)),Assumptions!$C$3+Assumptions!$C$4),0))/4))^((IF(Assumptions!$C$7="Issue Date",$C5,$A5)-Y$2+1)/91.25)-1)*X5),IF(Assumptions!$C$2="Monthly",(((1+((IFERROR(IF(Assumptions!$C$3="Prime",IF(Assumptions!$C$6="Today",Assumptions!$G$3+Assumptions!$C$4,IF(Assumptions!$C$6="Due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Calc'!$C5),Assumptions!$F$3:$F$28,Assumptions!$G$3:$G$28)+Assumptions!$C$4)),Assumptions!$C$3+Assumptions!$C$4),0))/12))^((IF(Assumptions!$C$7="Issue Date",$C5,$A5)-Y$2+1)/(365/12))-1)*X5),(((1+((IFERROR(IF(Assumptions!$C$3="Prime",IF(Assumptions!$C$6="Today",Assumptions!$G$3+Assumptions!$C$4,IF(Assumptions!$C$6="Due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Calc'!$C5),Assumptions!$F$3:$F$28,Assumptions!$G$3:$G$28)+Assumptions!$C$4)),Assumptions!$C$3+Assumptions!$C$4),0))/365))^((IF(Assumptions!$C$7="Issue Date",$C5,$A5)-Y$2+1))-1)*X5))))),Assumptions!$C$15)</f>
        <v>0</v>
      </c>
      <c r="Z5" s="20">
        <f>ROUND(IF($A5&gt;AA$2,$D5*AA$3,0),Assumptions!$C$15)</f>
        <v>0</v>
      </c>
      <c r="AA5" s="54">
        <f>ROUND(IF(Assumptions!$C$2="Simple",(((IF(Assumptions!$C$7="Issue Date",$C5,$A5)-AA$2+1)/365)*(IFERROR(IF(Assumptions!$C$3="Prime",IF(Assumptions!$C$6="Today",Assumptions!$G$3+Assumptions!$C$4,IF(Assumptions!$C$6="Due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Calc'!$C5),Assumptions!$F$3:$F$28,Assumptions!$G$3:$G$28)+Assumptions!$C$4)),Assumptions!$C$3+Assumptions!$C$4),0)))*Z5,IF(Assumptions!$C$2="Annual",(((1+(IFERROR(IF(Assumptions!$C$3="Prime",IF(Assumptions!$C$6="Today",Assumptions!$G$3+Assumptions!$C$4,IF(Assumptions!$C$6="Due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Calc'!$C5),Assumptions!$F$3:$F$28,Assumptions!$G$3:$G$28)+Assumptions!$C$4)),Assumptions!$C$3+Assumptions!$C$4),0)))^((IF(Assumptions!$C$7="Issue Date",$C5,$A5)-AA$2+1)/365)-1)*Z5),IF(Assumptions!$C$2="Quarterly",(((1+((IFERROR(IF(Assumptions!$C$3="Prime",IF(Assumptions!$C$6="Today",Assumptions!$G$3+Assumptions!$C$4,IF(Assumptions!$C$6="Due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Calc'!$C5),Assumptions!$F$3:$F$28,Assumptions!$G$3:$G$28)+Assumptions!$C$4)),Assumptions!$C$3+Assumptions!$C$4),0))/4))^((IF(Assumptions!$C$7="Issue Date",$C5,$A5)-AA$2+1)/91.25)-1)*Z5),IF(Assumptions!$C$2="Monthly",(((1+((IFERROR(IF(Assumptions!$C$3="Prime",IF(Assumptions!$C$6="Today",Assumptions!$G$3+Assumptions!$C$4,IF(Assumptions!$C$6="Due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Calc'!$C5),Assumptions!$F$3:$F$28,Assumptions!$G$3:$G$28)+Assumptions!$C$4)),Assumptions!$C$3+Assumptions!$C$4),0))/12))^((IF(Assumptions!$C$7="Issue Date",$C5,$A5)-AA$2+1)/(365/12))-1)*Z5),(((1+((IFERROR(IF(Assumptions!$C$3="Prime",IF(Assumptions!$C$6="Today",Assumptions!$G$3+Assumptions!$C$4,IF(Assumptions!$C$6="Due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Calc'!$C5),Assumptions!$F$3:$F$28,Assumptions!$G$3:$G$28)+Assumptions!$C$4)),Assumptions!$C$3+Assumptions!$C$4),0))/365))^((IF(Assumptions!$C$7="Issue Date",$C5,$A5)-AA$2+1))-1)*Z5))))),Assumptions!$C$15)</f>
        <v>0</v>
      </c>
      <c r="AB5" s="20">
        <f>ROUND(IF($A5&gt;AC$2,$D5*AC$3,0),Assumptions!$C$15)</f>
        <v>0</v>
      </c>
      <c r="AC5" s="54">
        <f>ROUND(IF(Assumptions!$C$2="Simple",(((IF(Assumptions!$C$7="Issue Date",$C5,$A5)-AC$2+1)/365)*(IFERROR(IF(Assumptions!$C$3="Prime",IF(Assumptions!$C$6="Today",Assumptions!$G$3+Assumptions!$C$4,IF(Assumptions!$C$6="Due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Calc'!$C5),Assumptions!$F$3:$F$28,Assumptions!$G$3:$G$28)+Assumptions!$C$4)),Assumptions!$C$3+Assumptions!$C$4),0)))*AB5,IF(Assumptions!$C$2="Annual",(((1+(IFERROR(IF(Assumptions!$C$3="Prime",IF(Assumptions!$C$6="Today",Assumptions!$G$3+Assumptions!$C$4,IF(Assumptions!$C$6="Due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Calc'!$C5),Assumptions!$F$3:$F$28,Assumptions!$G$3:$G$28)+Assumptions!$C$4)),Assumptions!$C$3+Assumptions!$C$4),0)))^((IF(Assumptions!$C$7="Issue Date",$C5,$A5)-AC$2+1)/365)-1)*AB5),IF(Assumptions!$C$2="Quarterly",(((1+((IFERROR(IF(Assumptions!$C$3="Prime",IF(Assumptions!$C$6="Today",Assumptions!$G$3+Assumptions!$C$4,IF(Assumptions!$C$6="Due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Calc'!$C5),Assumptions!$F$3:$F$28,Assumptions!$G$3:$G$28)+Assumptions!$C$4)),Assumptions!$C$3+Assumptions!$C$4),0))/4))^((IF(Assumptions!$C$7="Issue Date",$C5,$A5)-AC$2+1)/91.25)-1)*AB5),IF(Assumptions!$C$2="Monthly",(((1+((IFERROR(IF(Assumptions!$C$3="Prime",IF(Assumptions!$C$6="Today",Assumptions!$G$3+Assumptions!$C$4,IF(Assumptions!$C$6="Due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Calc'!$C5),Assumptions!$F$3:$F$28,Assumptions!$G$3:$G$28)+Assumptions!$C$4)),Assumptions!$C$3+Assumptions!$C$4),0))/12))^((IF(Assumptions!$C$7="Issue Date",$C5,$A5)-AC$2+1)/(365/12))-1)*AB5),(((1+((IFERROR(IF(Assumptions!$C$3="Prime",IF(Assumptions!$C$6="Today",Assumptions!$G$3+Assumptions!$C$4,IF(Assumptions!$C$6="Due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Calc'!$C5),Assumptions!$F$3:$F$28,Assumptions!$G$3:$G$28)+Assumptions!$C$4)),Assumptions!$C$3+Assumptions!$C$4),0))/365))^((IF(Assumptions!$C$7="Issue Date",$C5,$A5)-AC$2+1))-1)*AB5))))),Assumptions!$C$15)</f>
        <v>0</v>
      </c>
      <c r="AH5" s="33"/>
    </row>
    <row r="6" spans="1:34" x14ac:dyDescent="0.2">
      <c r="A6" s="31"/>
      <c r="B6" s="28"/>
      <c r="C6" s="31"/>
      <c r="D6" s="29"/>
      <c r="E6" s="55"/>
      <c r="F6" s="9">
        <f>ROUND(AB6+Z6+X6+V6+T6+R6+P6+N6+L6+J6,Assumptions!$C$16)</f>
        <v>0</v>
      </c>
      <c r="G6" s="9">
        <f>ROUND(AC6+AA6+Y6+W6+U6+S6+Q6+O6+M6+K6,Assumptions!$C$16)</f>
        <v>0</v>
      </c>
      <c r="H6" s="44">
        <f t="shared" ref="H6:H14" si="0">G6-I6</f>
        <v>0</v>
      </c>
      <c r="I6" s="15">
        <f>IFERROR(ROUND(IF(Assumptions!$C$9="Yes",(($A6-Assumptions!$C$10+1)/365*Assumptions!$C$11)/((SUM(J6:AC6)-G6)/D6)*G6,0),Assumptions!$C$15),0)</f>
        <v>0</v>
      </c>
      <c r="J6" s="20">
        <f>ROUND(IF($A6&gt;K$2,$D6*K$3,0),Assumptions!$C$15)</f>
        <v>0</v>
      </c>
      <c r="K6" s="54">
        <f>ROUND(IF(Assumptions!$C$2="Simple",(((IF(Assumptions!$C$7="Issue Date",$C6,$A6)-K$2+1)/365)*(IFERROR(IF(Assumptions!$C$3="Prime",IF(Assumptions!$C$6="Today",Assumptions!$G$3+Assumptions!$C$4,IF(Assumptions!$C$6="Due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Calc'!$C6),Assumptions!$F$3:$F$28,Assumptions!$G$3:$G$28)+Assumptions!$C$4)),Assumptions!$C$3+Assumptions!$C$4),0)))*J6,IF(Assumptions!$C$2="Annual",(((1+(IFERROR(IF(Assumptions!$C$3="Prime",IF(Assumptions!$C$6="Today",Assumptions!$G$3+Assumptions!$C$4,IF(Assumptions!$C$6="Due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Calc'!$C6),Assumptions!$F$3:$F$28,Assumptions!$G$3:$G$28)+Assumptions!$C$4)),Assumptions!$C$3+Assumptions!$C$4),0)))^((IF(Assumptions!$C$7="Issue Date",$C6,$A6)-K$2+1)/365)-1)*J6),IF(Assumptions!$C$2="Quarterly",(((1+((IFERROR(IF(Assumptions!$C$3="Prime",IF(Assumptions!$C$6="Today",Assumptions!$G$3+Assumptions!$C$4,IF(Assumptions!$C$6="Due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Calc'!$C6),Assumptions!$F$3:$F$28,Assumptions!$G$3:$G$28)+Assumptions!$C$4)),Assumptions!$C$3+Assumptions!$C$4),0))/4))^((IF(Assumptions!$C$7="Issue Date",$C6,$A6)-K$2+1)/91.25)-1)*J6),IF(Assumptions!$C$2="Monthly",(((1+((IFERROR(IF(Assumptions!$C$3="Prime",IF(Assumptions!$C$6="Today",Assumptions!$G$3+Assumptions!$C$4,IF(Assumptions!$C$6="Due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Calc'!$C6),Assumptions!$F$3:$F$28,Assumptions!$G$3:$G$28)+Assumptions!$C$4)),Assumptions!$C$3+Assumptions!$C$4),0))/12))^((IF(Assumptions!$C$7="Issue Date",$C6,$A6)-K$2+1)/(365/12))-1)*J6),(((1+((IFERROR(IF(Assumptions!$C$3="Prime",IF(Assumptions!$C$6="Today",Assumptions!$G$3+Assumptions!$C$4,IF(Assumptions!$C$6="Due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Calc'!$C6),Assumptions!$F$3:$F$28,Assumptions!$G$3:$G$28)+Assumptions!$C$4)),Assumptions!$C$3+Assumptions!$C$4),0))/365))^((IF(Assumptions!$C$7="Issue Date",$C6,$A6)-K$2+1))-1)*J6))))),Assumptions!$C$15)</f>
        <v>0</v>
      </c>
      <c r="L6" s="20">
        <f>ROUND(IF($A6&gt;M$2,$D6*M$3,0),Assumptions!$C$15)</f>
        <v>0</v>
      </c>
      <c r="M6" s="54">
        <f>ROUND(IF(Assumptions!$C$2="Simple",(((IF(Assumptions!$C$7="Issue Date",$C6,$A6)-M$2+1)/365)*(IFERROR(IF(Assumptions!$C$3="Prime",IF(Assumptions!$C$6="Today",Assumptions!$G$3+Assumptions!$C$4,IF(Assumptions!$C$6="Due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Calc'!$C6),Assumptions!$F$3:$F$28,Assumptions!$G$3:$G$28)+Assumptions!$C$4)),Assumptions!$C$3+Assumptions!$C$4),0)))*L6,IF(Assumptions!$C$2="Annual",(((1+(IFERROR(IF(Assumptions!$C$3="Prime",IF(Assumptions!$C$6="Today",Assumptions!$G$3+Assumptions!$C$4,IF(Assumptions!$C$6="Due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Calc'!$C6),Assumptions!$F$3:$F$28,Assumptions!$G$3:$G$28)+Assumptions!$C$4)),Assumptions!$C$3+Assumptions!$C$4),0)))^((IF(Assumptions!$C$7="Issue Date",$C6,$A6)-M$2+1)/365)-1)*L6),IF(Assumptions!$C$2="Quarterly",(((1+((IFERROR(IF(Assumptions!$C$3="Prime",IF(Assumptions!$C$6="Today",Assumptions!$G$3+Assumptions!$C$4,IF(Assumptions!$C$6="Due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Calc'!$C6),Assumptions!$F$3:$F$28,Assumptions!$G$3:$G$28)+Assumptions!$C$4)),Assumptions!$C$3+Assumptions!$C$4),0))/4))^((IF(Assumptions!$C$7="Issue Date",$C6,$A6)-M$2+1)/91.25)-1)*L6),IF(Assumptions!$C$2="Monthly",(((1+((IFERROR(IF(Assumptions!$C$3="Prime",IF(Assumptions!$C$6="Today",Assumptions!$G$3+Assumptions!$C$4,IF(Assumptions!$C$6="Due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Calc'!$C6),Assumptions!$F$3:$F$28,Assumptions!$G$3:$G$28)+Assumptions!$C$4)),Assumptions!$C$3+Assumptions!$C$4),0))/12))^((IF(Assumptions!$C$7="Issue Date",$C6,$A6)-M$2+1)/(365/12))-1)*L6),(((1+((IFERROR(IF(Assumptions!$C$3="Prime",IF(Assumptions!$C$6="Today",Assumptions!$G$3+Assumptions!$C$4,IF(Assumptions!$C$6="Due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Calc'!$C6),Assumptions!$F$3:$F$28,Assumptions!$G$3:$G$28)+Assumptions!$C$4)),Assumptions!$C$3+Assumptions!$C$4),0))/365))^((IF(Assumptions!$C$7="Issue Date",$C6,$A6)-M$2+1))-1)*L6))))),Assumptions!$C$15)</f>
        <v>0</v>
      </c>
      <c r="N6" s="20">
        <f>ROUND(IF($A6&gt;O$2,$D6*O$3,0),Assumptions!$C$15)</f>
        <v>0</v>
      </c>
      <c r="O6" s="54">
        <f>ROUND(IF(Assumptions!$C$2="Simple",(((IF(Assumptions!$C$7="Issue Date",$C6,$A6)-O$2+1)/365)*(IFERROR(IF(Assumptions!$C$3="Prime",IF(Assumptions!$C$6="Today",Assumptions!$G$3+Assumptions!$C$4,IF(Assumptions!$C$6="Due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Calc'!$C6),Assumptions!$F$3:$F$28,Assumptions!$G$3:$G$28)+Assumptions!$C$4)),Assumptions!$C$3+Assumptions!$C$4),0)))*N6,IF(Assumptions!$C$2="Annual",(((1+(IFERROR(IF(Assumptions!$C$3="Prime",IF(Assumptions!$C$6="Today",Assumptions!$G$3+Assumptions!$C$4,IF(Assumptions!$C$6="Due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Calc'!$C6),Assumptions!$F$3:$F$28,Assumptions!$G$3:$G$28)+Assumptions!$C$4)),Assumptions!$C$3+Assumptions!$C$4),0)))^((IF(Assumptions!$C$7="Issue Date",$C6,$A6)-O$2+1)/365)-1)*N6),IF(Assumptions!$C$2="Quarterly",(((1+((IFERROR(IF(Assumptions!$C$3="Prime",IF(Assumptions!$C$6="Today",Assumptions!$G$3+Assumptions!$C$4,IF(Assumptions!$C$6="Due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Calc'!$C6),Assumptions!$F$3:$F$28,Assumptions!$G$3:$G$28)+Assumptions!$C$4)),Assumptions!$C$3+Assumptions!$C$4),0))/4))^((IF(Assumptions!$C$7="Issue Date",$C6,$A6)-O$2+1)/91.25)-1)*N6),IF(Assumptions!$C$2="Monthly",(((1+((IFERROR(IF(Assumptions!$C$3="Prime",IF(Assumptions!$C$6="Today",Assumptions!$G$3+Assumptions!$C$4,IF(Assumptions!$C$6="Due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Calc'!$C6),Assumptions!$F$3:$F$28,Assumptions!$G$3:$G$28)+Assumptions!$C$4)),Assumptions!$C$3+Assumptions!$C$4),0))/12))^((IF(Assumptions!$C$7="Issue Date",$C6,$A6)-O$2+1)/(365/12))-1)*N6),(((1+((IFERROR(IF(Assumptions!$C$3="Prime",IF(Assumptions!$C$6="Today",Assumptions!$G$3+Assumptions!$C$4,IF(Assumptions!$C$6="Due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Calc'!$C6),Assumptions!$F$3:$F$28,Assumptions!$G$3:$G$28)+Assumptions!$C$4)),Assumptions!$C$3+Assumptions!$C$4),0))/365))^((IF(Assumptions!$C$7="Issue Date",$C6,$A6)-O$2+1))-1)*N6))))),Assumptions!$C$15)</f>
        <v>0</v>
      </c>
      <c r="P6" s="20">
        <f>ROUND(IF($A6&gt;Q$2,$D6*Q$3,0),Assumptions!$C$15)</f>
        <v>0</v>
      </c>
      <c r="Q6" s="54">
        <f>ROUND(IF(Assumptions!$C$2="Simple",(((IF(Assumptions!$C$7="Issue Date",$C6,$A6)-Q$2+1)/365)*(IFERROR(IF(Assumptions!$C$3="Prime",IF(Assumptions!$C$6="Today",Assumptions!$G$3+Assumptions!$C$4,IF(Assumptions!$C$6="Due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Calc'!$C6),Assumptions!$F$3:$F$28,Assumptions!$G$3:$G$28)+Assumptions!$C$4)),Assumptions!$C$3+Assumptions!$C$4),0)))*P6,IF(Assumptions!$C$2="Annual",(((1+(IFERROR(IF(Assumptions!$C$3="Prime",IF(Assumptions!$C$6="Today",Assumptions!$G$3+Assumptions!$C$4,IF(Assumptions!$C$6="Due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Calc'!$C6),Assumptions!$F$3:$F$28,Assumptions!$G$3:$G$28)+Assumptions!$C$4)),Assumptions!$C$3+Assumptions!$C$4),0)))^((IF(Assumptions!$C$7="Issue Date",$C6,$A6)-Q$2+1)/365)-1)*P6),IF(Assumptions!$C$2="Quarterly",(((1+((IFERROR(IF(Assumptions!$C$3="Prime",IF(Assumptions!$C$6="Today",Assumptions!$G$3+Assumptions!$C$4,IF(Assumptions!$C$6="Due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Calc'!$C6),Assumptions!$F$3:$F$28,Assumptions!$G$3:$G$28)+Assumptions!$C$4)),Assumptions!$C$3+Assumptions!$C$4),0))/4))^((IF(Assumptions!$C$7="Issue Date",$C6,$A6)-Q$2+1)/91.25)-1)*P6),IF(Assumptions!$C$2="Monthly",(((1+((IFERROR(IF(Assumptions!$C$3="Prime",IF(Assumptions!$C$6="Today",Assumptions!$G$3+Assumptions!$C$4,IF(Assumptions!$C$6="Due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Calc'!$C6),Assumptions!$F$3:$F$28,Assumptions!$G$3:$G$28)+Assumptions!$C$4)),Assumptions!$C$3+Assumptions!$C$4),0))/12))^((IF(Assumptions!$C$7="Issue Date",$C6,$A6)-Q$2+1)/(365/12))-1)*P6),(((1+((IFERROR(IF(Assumptions!$C$3="Prime",IF(Assumptions!$C$6="Today",Assumptions!$G$3+Assumptions!$C$4,IF(Assumptions!$C$6="Due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Calc'!$C6),Assumptions!$F$3:$F$28,Assumptions!$G$3:$G$28)+Assumptions!$C$4)),Assumptions!$C$3+Assumptions!$C$4),0))/365))^((IF(Assumptions!$C$7="Issue Date",$C6,$A6)-Q$2+1))-1)*P6))))),Assumptions!$C$15)</f>
        <v>0</v>
      </c>
      <c r="R6" s="20">
        <f>ROUND(IF($A6&gt;S$2,$D6*S$3,0),Assumptions!$C$15)</f>
        <v>0</v>
      </c>
      <c r="S6" s="54">
        <f>ROUND(IF(Assumptions!$C$2="Simple",(((IF(Assumptions!$C$7="Issue Date",$C6,$A6)-S$2+1)/365)*(IFERROR(IF(Assumptions!$C$3="Prime",IF(Assumptions!$C$6="Today",Assumptions!$G$3+Assumptions!$C$4,IF(Assumptions!$C$6="Due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Calc'!$C6),Assumptions!$F$3:$F$28,Assumptions!$G$3:$G$28)+Assumptions!$C$4)),Assumptions!$C$3+Assumptions!$C$4),0)))*R6,IF(Assumptions!$C$2="Annual",(((1+(IFERROR(IF(Assumptions!$C$3="Prime",IF(Assumptions!$C$6="Today",Assumptions!$G$3+Assumptions!$C$4,IF(Assumptions!$C$6="Due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Calc'!$C6),Assumptions!$F$3:$F$28,Assumptions!$G$3:$G$28)+Assumptions!$C$4)),Assumptions!$C$3+Assumptions!$C$4),0)))^((IF(Assumptions!$C$7="Issue Date",$C6,$A6)-S$2+1)/365)-1)*R6),IF(Assumptions!$C$2="Quarterly",(((1+((IFERROR(IF(Assumptions!$C$3="Prime",IF(Assumptions!$C$6="Today",Assumptions!$G$3+Assumptions!$C$4,IF(Assumptions!$C$6="Due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Calc'!$C6),Assumptions!$F$3:$F$28,Assumptions!$G$3:$G$28)+Assumptions!$C$4)),Assumptions!$C$3+Assumptions!$C$4),0))/4))^((IF(Assumptions!$C$7="Issue Date",$C6,$A6)-S$2+1)/91.25)-1)*R6),IF(Assumptions!$C$2="Monthly",(((1+((IFERROR(IF(Assumptions!$C$3="Prime",IF(Assumptions!$C$6="Today",Assumptions!$G$3+Assumptions!$C$4,IF(Assumptions!$C$6="Due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Calc'!$C6),Assumptions!$F$3:$F$28,Assumptions!$G$3:$G$28)+Assumptions!$C$4)),Assumptions!$C$3+Assumptions!$C$4),0))/12))^((IF(Assumptions!$C$7="Issue Date",$C6,$A6)-S$2+1)/(365/12))-1)*R6),(((1+((IFERROR(IF(Assumptions!$C$3="Prime",IF(Assumptions!$C$6="Today",Assumptions!$G$3+Assumptions!$C$4,IF(Assumptions!$C$6="Due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Calc'!$C6),Assumptions!$F$3:$F$28,Assumptions!$G$3:$G$28)+Assumptions!$C$4)),Assumptions!$C$3+Assumptions!$C$4),0))/365))^((IF(Assumptions!$C$7="Issue Date",$C6,$A6)-S$2+1))-1)*R6))))),Assumptions!$C$15)</f>
        <v>0</v>
      </c>
      <c r="T6" s="20">
        <f>ROUND(IF($A6&gt;U$2,$D6*U$3,0),Assumptions!$C$15)</f>
        <v>0</v>
      </c>
      <c r="U6" s="54">
        <f>ROUND(IF(Assumptions!$C$2="Simple",(((IF(Assumptions!$C$7="Issue Date",$C6,$A6)-U$2+1)/365)*(IFERROR(IF(Assumptions!$C$3="Prime",IF(Assumptions!$C$6="Today",Assumptions!$G$3+Assumptions!$C$4,IF(Assumptions!$C$6="Due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Calc'!$C6),Assumptions!$F$3:$F$28,Assumptions!$G$3:$G$28)+Assumptions!$C$4)),Assumptions!$C$3+Assumptions!$C$4),0)))*T6,IF(Assumptions!$C$2="Annual",(((1+(IFERROR(IF(Assumptions!$C$3="Prime",IF(Assumptions!$C$6="Today",Assumptions!$G$3+Assumptions!$C$4,IF(Assumptions!$C$6="Due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Calc'!$C6),Assumptions!$F$3:$F$28,Assumptions!$G$3:$G$28)+Assumptions!$C$4)),Assumptions!$C$3+Assumptions!$C$4),0)))^((IF(Assumptions!$C$7="Issue Date",$C6,$A6)-U$2+1)/365)-1)*T6),IF(Assumptions!$C$2="Quarterly",(((1+((IFERROR(IF(Assumptions!$C$3="Prime",IF(Assumptions!$C$6="Today",Assumptions!$G$3+Assumptions!$C$4,IF(Assumptions!$C$6="Due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Calc'!$C6),Assumptions!$F$3:$F$28,Assumptions!$G$3:$G$28)+Assumptions!$C$4)),Assumptions!$C$3+Assumptions!$C$4),0))/4))^((IF(Assumptions!$C$7="Issue Date",$C6,$A6)-U$2+1)/91.25)-1)*T6),IF(Assumptions!$C$2="Monthly",(((1+((IFERROR(IF(Assumptions!$C$3="Prime",IF(Assumptions!$C$6="Today",Assumptions!$G$3+Assumptions!$C$4,IF(Assumptions!$C$6="Due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Calc'!$C6),Assumptions!$F$3:$F$28,Assumptions!$G$3:$G$28)+Assumptions!$C$4)),Assumptions!$C$3+Assumptions!$C$4),0))/12))^((IF(Assumptions!$C$7="Issue Date",$C6,$A6)-U$2+1)/(365/12))-1)*T6),(((1+((IFERROR(IF(Assumptions!$C$3="Prime",IF(Assumptions!$C$6="Today",Assumptions!$G$3+Assumptions!$C$4,IF(Assumptions!$C$6="Due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Calc'!$C6),Assumptions!$F$3:$F$28,Assumptions!$G$3:$G$28)+Assumptions!$C$4)),Assumptions!$C$3+Assumptions!$C$4),0))/365))^((IF(Assumptions!$C$7="Issue Date",$C6,$A6)-U$2+1))-1)*T6))))),Assumptions!$C$15)</f>
        <v>0</v>
      </c>
      <c r="V6" s="20">
        <f>ROUND(IF($A6&gt;W$2,$D6*W$3,0),Assumptions!$C$15)</f>
        <v>0</v>
      </c>
      <c r="W6" s="54">
        <f>ROUND(IF(Assumptions!$C$2="Simple",(((IF(Assumptions!$C$7="Issue Date",$C6,$A6)-W$2+1)/365)*(IFERROR(IF(Assumptions!$C$3="Prime",IF(Assumptions!$C$6="Today",Assumptions!$G$3+Assumptions!$C$4,IF(Assumptions!$C$6="Due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Calc'!$C6),Assumptions!$F$3:$F$28,Assumptions!$G$3:$G$28)+Assumptions!$C$4)),Assumptions!$C$3+Assumptions!$C$4),0)))*V6,IF(Assumptions!$C$2="Annual",(((1+(IFERROR(IF(Assumptions!$C$3="Prime",IF(Assumptions!$C$6="Today",Assumptions!$G$3+Assumptions!$C$4,IF(Assumptions!$C$6="Due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Calc'!$C6),Assumptions!$F$3:$F$28,Assumptions!$G$3:$G$28)+Assumptions!$C$4)),Assumptions!$C$3+Assumptions!$C$4),0)))^((IF(Assumptions!$C$7="Issue Date",$C6,$A6)-W$2+1)/365)-1)*V6),IF(Assumptions!$C$2="Quarterly",(((1+((IFERROR(IF(Assumptions!$C$3="Prime",IF(Assumptions!$C$6="Today",Assumptions!$G$3+Assumptions!$C$4,IF(Assumptions!$C$6="Due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Calc'!$C6),Assumptions!$F$3:$F$28,Assumptions!$G$3:$G$28)+Assumptions!$C$4)),Assumptions!$C$3+Assumptions!$C$4),0))/4))^((IF(Assumptions!$C$7="Issue Date",$C6,$A6)-W$2+1)/91.25)-1)*V6),IF(Assumptions!$C$2="Monthly",(((1+((IFERROR(IF(Assumptions!$C$3="Prime",IF(Assumptions!$C$6="Today",Assumptions!$G$3+Assumptions!$C$4,IF(Assumptions!$C$6="Due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Calc'!$C6),Assumptions!$F$3:$F$28,Assumptions!$G$3:$G$28)+Assumptions!$C$4)),Assumptions!$C$3+Assumptions!$C$4),0))/12))^((IF(Assumptions!$C$7="Issue Date",$C6,$A6)-W$2+1)/(365/12))-1)*V6),(((1+((IFERROR(IF(Assumptions!$C$3="Prime",IF(Assumptions!$C$6="Today",Assumptions!$G$3+Assumptions!$C$4,IF(Assumptions!$C$6="Due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Calc'!$C6),Assumptions!$F$3:$F$28,Assumptions!$G$3:$G$28)+Assumptions!$C$4)),Assumptions!$C$3+Assumptions!$C$4),0))/365))^((IF(Assumptions!$C$7="Issue Date",$C6,$A6)-W$2+1))-1)*V6))))),Assumptions!$C$15)</f>
        <v>0</v>
      </c>
      <c r="X6" s="20">
        <f>ROUND(IF($A6&gt;Y$2,$D6*Y$3,0),Assumptions!$C$15)</f>
        <v>0</v>
      </c>
      <c r="Y6" s="54">
        <f>ROUND(IF(Assumptions!$C$2="Simple",(((IF(Assumptions!$C$7="Issue Date",$C6,$A6)-Y$2+1)/365)*(IFERROR(IF(Assumptions!$C$3="Prime",IF(Assumptions!$C$6="Today",Assumptions!$G$3+Assumptions!$C$4,IF(Assumptions!$C$6="Due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Calc'!$C6),Assumptions!$F$3:$F$28,Assumptions!$G$3:$G$28)+Assumptions!$C$4)),Assumptions!$C$3+Assumptions!$C$4),0)))*X6,IF(Assumptions!$C$2="Annual",(((1+(IFERROR(IF(Assumptions!$C$3="Prime",IF(Assumptions!$C$6="Today",Assumptions!$G$3+Assumptions!$C$4,IF(Assumptions!$C$6="Due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Calc'!$C6),Assumptions!$F$3:$F$28,Assumptions!$G$3:$G$28)+Assumptions!$C$4)),Assumptions!$C$3+Assumptions!$C$4),0)))^((IF(Assumptions!$C$7="Issue Date",$C6,$A6)-Y$2+1)/365)-1)*X6),IF(Assumptions!$C$2="Quarterly",(((1+((IFERROR(IF(Assumptions!$C$3="Prime",IF(Assumptions!$C$6="Today",Assumptions!$G$3+Assumptions!$C$4,IF(Assumptions!$C$6="Due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Calc'!$C6),Assumptions!$F$3:$F$28,Assumptions!$G$3:$G$28)+Assumptions!$C$4)),Assumptions!$C$3+Assumptions!$C$4),0))/4))^((IF(Assumptions!$C$7="Issue Date",$C6,$A6)-Y$2+1)/91.25)-1)*X6),IF(Assumptions!$C$2="Monthly",(((1+((IFERROR(IF(Assumptions!$C$3="Prime",IF(Assumptions!$C$6="Today",Assumptions!$G$3+Assumptions!$C$4,IF(Assumptions!$C$6="Due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Calc'!$C6),Assumptions!$F$3:$F$28,Assumptions!$G$3:$G$28)+Assumptions!$C$4)),Assumptions!$C$3+Assumptions!$C$4),0))/12))^((IF(Assumptions!$C$7="Issue Date",$C6,$A6)-Y$2+1)/(365/12))-1)*X6),(((1+((IFERROR(IF(Assumptions!$C$3="Prime",IF(Assumptions!$C$6="Today",Assumptions!$G$3+Assumptions!$C$4,IF(Assumptions!$C$6="Due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Calc'!$C6),Assumptions!$F$3:$F$28,Assumptions!$G$3:$G$28)+Assumptions!$C$4)),Assumptions!$C$3+Assumptions!$C$4),0))/365))^((IF(Assumptions!$C$7="Issue Date",$C6,$A6)-Y$2+1))-1)*X6))))),Assumptions!$C$15)</f>
        <v>0</v>
      </c>
      <c r="Z6" s="20">
        <f>ROUND(IF($A6&gt;AA$2,$D6*AA$3,0),Assumptions!$C$15)</f>
        <v>0</v>
      </c>
      <c r="AA6" s="54">
        <f>ROUND(IF(Assumptions!$C$2="Simple",(((IF(Assumptions!$C$7="Issue Date",$C6,$A6)-AA$2+1)/365)*(IFERROR(IF(Assumptions!$C$3="Prime",IF(Assumptions!$C$6="Today",Assumptions!$G$3+Assumptions!$C$4,IF(Assumptions!$C$6="Due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Calc'!$C6),Assumptions!$F$3:$F$28,Assumptions!$G$3:$G$28)+Assumptions!$C$4)),Assumptions!$C$3+Assumptions!$C$4),0)))*Z6,IF(Assumptions!$C$2="Annual",(((1+(IFERROR(IF(Assumptions!$C$3="Prime",IF(Assumptions!$C$6="Today",Assumptions!$G$3+Assumptions!$C$4,IF(Assumptions!$C$6="Due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Calc'!$C6),Assumptions!$F$3:$F$28,Assumptions!$G$3:$G$28)+Assumptions!$C$4)),Assumptions!$C$3+Assumptions!$C$4),0)))^((IF(Assumptions!$C$7="Issue Date",$C6,$A6)-AA$2+1)/365)-1)*Z6),IF(Assumptions!$C$2="Quarterly",(((1+((IFERROR(IF(Assumptions!$C$3="Prime",IF(Assumptions!$C$6="Today",Assumptions!$G$3+Assumptions!$C$4,IF(Assumptions!$C$6="Due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Calc'!$C6),Assumptions!$F$3:$F$28,Assumptions!$G$3:$G$28)+Assumptions!$C$4)),Assumptions!$C$3+Assumptions!$C$4),0))/4))^((IF(Assumptions!$C$7="Issue Date",$C6,$A6)-AA$2+1)/91.25)-1)*Z6),IF(Assumptions!$C$2="Monthly",(((1+((IFERROR(IF(Assumptions!$C$3="Prime",IF(Assumptions!$C$6="Today",Assumptions!$G$3+Assumptions!$C$4,IF(Assumptions!$C$6="Due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Calc'!$C6),Assumptions!$F$3:$F$28,Assumptions!$G$3:$G$28)+Assumptions!$C$4)),Assumptions!$C$3+Assumptions!$C$4),0))/12))^((IF(Assumptions!$C$7="Issue Date",$C6,$A6)-AA$2+1)/(365/12))-1)*Z6),(((1+((IFERROR(IF(Assumptions!$C$3="Prime",IF(Assumptions!$C$6="Today",Assumptions!$G$3+Assumptions!$C$4,IF(Assumptions!$C$6="Due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Calc'!$C6),Assumptions!$F$3:$F$28,Assumptions!$G$3:$G$28)+Assumptions!$C$4)),Assumptions!$C$3+Assumptions!$C$4),0))/365))^((IF(Assumptions!$C$7="Issue Date",$C6,$A6)-AA$2+1))-1)*Z6))))),Assumptions!$C$15)</f>
        <v>0</v>
      </c>
      <c r="AB6" s="20">
        <f>ROUND(IF($A6&gt;AC$2,$D6*AC$3,0),Assumptions!$C$15)</f>
        <v>0</v>
      </c>
      <c r="AC6" s="54">
        <f>ROUND(IF(Assumptions!$C$2="Simple",(((IF(Assumptions!$C$7="Issue Date",$C6,$A6)-AC$2+1)/365)*(IFERROR(IF(Assumptions!$C$3="Prime",IF(Assumptions!$C$6="Today",Assumptions!$G$3+Assumptions!$C$4,IF(Assumptions!$C$6="Due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Calc'!$C6),Assumptions!$F$3:$F$28,Assumptions!$G$3:$G$28)+Assumptions!$C$4)),Assumptions!$C$3+Assumptions!$C$4),0)))*AB6,IF(Assumptions!$C$2="Annual",(((1+(IFERROR(IF(Assumptions!$C$3="Prime",IF(Assumptions!$C$6="Today",Assumptions!$G$3+Assumptions!$C$4,IF(Assumptions!$C$6="Due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Calc'!$C6),Assumptions!$F$3:$F$28,Assumptions!$G$3:$G$28)+Assumptions!$C$4)),Assumptions!$C$3+Assumptions!$C$4),0)))^((IF(Assumptions!$C$7="Issue Date",$C6,$A6)-AC$2+1)/365)-1)*AB6),IF(Assumptions!$C$2="Quarterly",(((1+((IFERROR(IF(Assumptions!$C$3="Prime",IF(Assumptions!$C$6="Today",Assumptions!$G$3+Assumptions!$C$4,IF(Assumptions!$C$6="Due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Calc'!$C6),Assumptions!$F$3:$F$28,Assumptions!$G$3:$G$28)+Assumptions!$C$4)),Assumptions!$C$3+Assumptions!$C$4),0))/4))^((IF(Assumptions!$C$7="Issue Date",$C6,$A6)-AC$2+1)/91.25)-1)*AB6),IF(Assumptions!$C$2="Monthly",(((1+((IFERROR(IF(Assumptions!$C$3="Prime",IF(Assumptions!$C$6="Today",Assumptions!$G$3+Assumptions!$C$4,IF(Assumptions!$C$6="Due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Calc'!$C6),Assumptions!$F$3:$F$28,Assumptions!$G$3:$G$28)+Assumptions!$C$4)),Assumptions!$C$3+Assumptions!$C$4),0))/12))^((IF(Assumptions!$C$7="Issue Date",$C6,$A6)-AC$2+1)/(365/12))-1)*AB6),(((1+((IFERROR(IF(Assumptions!$C$3="Prime",IF(Assumptions!$C$6="Today",Assumptions!$G$3+Assumptions!$C$4,IF(Assumptions!$C$6="Due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Calc'!$C6),Assumptions!$F$3:$F$28,Assumptions!$G$3:$G$28)+Assumptions!$C$4)),Assumptions!$C$3+Assumptions!$C$4),0))/365))^((IF(Assumptions!$C$7="Issue Date",$C6,$A6)-AC$2+1))-1)*AB6))))),Assumptions!$C$15)</f>
        <v>0</v>
      </c>
      <c r="AH6" s="33"/>
    </row>
    <row r="7" spans="1:34" x14ac:dyDescent="0.2">
      <c r="A7" s="31"/>
      <c r="B7" s="28"/>
      <c r="C7" s="31"/>
      <c r="D7" s="29"/>
      <c r="E7" s="55"/>
      <c r="F7" s="9">
        <f>ROUND(AB7+Z7+X7+V7+T7+R7+P7+N7+L7+J7,Assumptions!$C$16)</f>
        <v>0</v>
      </c>
      <c r="G7" s="9">
        <f>ROUND(AC7+AA7+Y7+W7+U7+S7+Q7+O7+M7+K7,Assumptions!$C$16)</f>
        <v>0</v>
      </c>
      <c r="H7" s="44">
        <f t="shared" si="0"/>
        <v>0</v>
      </c>
      <c r="I7" s="15">
        <f>IFERROR(ROUND(IF(Assumptions!$C$9="Yes",(($A7-Assumptions!$C$10+1)/365*Assumptions!$C$11)/((SUM(J7:AC7)-G7)/D7)*G7,0),Assumptions!$C$15),0)</f>
        <v>0</v>
      </c>
      <c r="J7" s="20">
        <f>ROUND(IF($A7&gt;K$2,$D7*K$3,0),Assumptions!$C$15)</f>
        <v>0</v>
      </c>
      <c r="K7" s="54">
        <f>ROUND(IF(Assumptions!$C$2="Simple",(((IF(Assumptions!$C$7="Issue Date",$C7,$A7)-K$2+1)/365)*(IFERROR(IF(Assumptions!$C$3="Prime",IF(Assumptions!$C$6="Today",Assumptions!$G$3+Assumptions!$C$4,IF(Assumptions!$C$6="Due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Calc'!$C7),Assumptions!$F$3:$F$28,Assumptions!$G$3:$G$28)+Assumptions!$C$4)),Assumptions!$C$3+Assumptions!$C$4),0)))*J7,IF(Assumptions!$C$2="Annual",(((1+(IFERROR(IF(Assumptions!$C$3="Prime",IF(Assumptions!$C$6="Today",Assumptions!$G$3+Assumptions!$C$4,IF(Assumptions!$C$6="Due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Calc'!$C7),Assumptions!$F$3:$F$28,Assumptions!$G$3:$G$28)+Assumptions!$C$4)),Assumptions!$C$3+Assumptions!$C$4),0)))^((IF(Assumptions!$C$7="Issue Date",$C7,$A7)-K$2+1)/365)-1)*J7),IF(Assumptions!$C$2="Quarterly",(((1+((IFERROR(IF(Assumptions!$C$3="Prime",IF(Assumptions!$C$6="Today",Assumptions!$G$3+Assumptions!$C$4,IF(Assumptions!$C$6="Due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Calc'!$C7),Assumptions!$F$3:$F$28,Assumptions!$G$3:$G$28)+Assumptions!$C$4)),Assumptions!$C$3+Assumptions!$C$4),0))/4))^((IF(Assumptions!$C$7="Issue Date",$C7,$A7)-K$2+1)/91.25)-1)*J7),IF(Assumptions!$C$2="Monthly",(((1+((IFERROR(IF(Assumptions!$C$3="Prime",IF(Assumptions!$C$6="Today",Assumptions!$G$3+Assumptions!$C$4,IF(Assumptions!$C$6="Due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Calc'!$C7),Assumptions!$F$3:$F$28,Assumptions!$G$3:$G$28)+Assumptions!$C$4)),Assumptions!$C$3+Assumptions!$C$4),0))/12))^((IF(Assumptions!$C$7="Issue Date",$C7,$A7)-K$2+1)/(365/12))-1)*J7),(((1+((IFERROR(IF(Assumptions!$C$3="Prime",IF(Assumptions!$C$6="Today",Assumptions!$G$3+Assumptions!$C$4,IF(Assumptions!$C$6="Due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Calc'!$C7),Assumptions!$F$3:$F$28,Assumptions!$G$3:$G$28)+Assumptions!$C$4)),Assumptions!$C$3+Assumptions!$C$4),0))/365))^((IF(Assumptions!$C$7="Issue Date",$C7,$A7)-K$2+1))-1)*J7))))),Assumptions!$C$15)</f>
        <v>0</v>
      </c>
      <c r="L7" s="20">
        <f>ROUND(IF($A7&gt;M$2,$D7*M$3,0),Assumptions!$C$15)</f>
        <v>0</v>
      </c>
      <c r="M7" s="54">
        <f>ROUND(IF(Assumptions!$C$2="Simple",(((IF(Assumptions!$C$7="Issue Date",$C7,$A7)-M$2+1)/365)*(IFERROR(IF(Assumptions!$C$3="Prime",IF(Assumptions!$C$6="Today",Assumptions!$G$3+Assumptions!$C$4,IF(Assumptions!$C$6="Due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Calc'!$C7),Assumptions!$F$3:$F$28,Assumptions!$G$3:$G$28)+Assumptions!$C$4)),Assumptions!$C$3+Assumptions!$C$4),0)))*L7,IF(Assumptions!$C$2="Annual",(((1+(IFERROR(IF(Assumptions!$C$3="Prime",IF(Assumptions!$C$6="Today",Assumptions!$G$3+Assumptions!$C$4,IF(Assumptions!$C$6="Due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Calc'!$C7),Assumptions!$F$3:$F$28,Assumptions!$G$3:$G$28)+Assumptions!$C$4)),Assumptions!$C$3+Assumptions!$C$4),0)))^((IF(Assumptions!$C$7="Issue Date",$C7,$A7)-M$2+1)/365)-1)*L7),IF(Assumptions!$C$2="Quarterly",(((1+((IFERROR(IF(Assumptions!$C$3="Prime",IF(Assumptions!$C$6="Today",Assumptions!$G$3+Assumptions!$C$4,IF(Assumptions!$C$6="Due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Calc'!$C7),Assumptions!$F$3:$F$28,Assumptions!$G$3:$G$28)+Assumptions!$C$4)),Assumptions!$C$3+Assumptions!$C$4),0))/4))^((IF(Assumptions!$C$7="Issue Date",$C7,$A7)-M$2+1)/91.25)-1)*L7),IF(Assumptions!$C$2="Monthly",(((1+((IFERROR(IF(Assumptions!$C$3="Prime",IF(Assumptions!$C$6="Today",Assumptions!$G$3+Assumptions!$C$4,IF(Assumptions!$C$6="Due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Calc'!$C7),Assumptions!$F$3:$F$28,Assumptions!$G$3:$G$28)+Assumptions!$C$4)),Assumptions!$C$3+Assumptions!$C$4),0))/12))^((IF(Assumptions!$C$7="Issue Date",$C7,$A7)-M$2+1)/(365/12))-1)*L7),(((1+((IFERROR(IF(Assumptions!$C$3="Prime",IF(Assumptions!$C$6="Today",Assumptions!$G$3+Assumptions!$C$4,IF(Assumptions!$C$6="Due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Calc'!$C7),Assumptions!$F$3:$F$28,Assumptions!$G$3:$G$28)+Assumptions!$C$4)),Assumptions!$C$3+Assumptions!$C$4),0))/365))^((IF(Assumptions!$C$7="Issue Date",$C7,$A7)-M$2+1))-1)*L7))))),Assumptions!$C$15)</f>
        <v>0</v>
      </c>
      <c r="N7" s="20">
        <f>ROUND(IF($A7&gt;O$2,$D7*O$3,0),Assumptions!$C$15)</f>
        <v>0</v>
      </c>
      <c r="O7" s="54">
        <f>ROUND(IF(Assumptions!$C$2="Simple",(((IF(Assumptions!$C$7="Issue Date",$C7,$A7)-O$2+1)/365)*(IFERROR(IF(Assumptions!$C$3="Prime",IF(Assumptions!$C$6="Today",Assumptions!$G$3+Assumptions!$C$4,IF(Assumptions!$C$6="Due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Calc'!$C7),Assumptions!$F$3:$F$28,Assumptions!$G$3:$G$28)+Assumptions!$C$4)),Assumptions!$C$3+Assumptions!$C$4),0)))*N7,IF(Assumptions!$C$2="Annual",(((1+(IFERROR(IF(Assumptions!$C$3="Prime",IF(Assumptions!$C$6="Today",Assumptions!$G$3+Assumptions!$C$4,IF(Assumptions!$C$6="Due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Calc'!$C7),Assumptions!$F$3:$F$28,Assumptions!$G$3:$G$28)+Assumptions!$C$4)),Assumptions!$C$3+Assumptions!$C$4),0)))^((IF(Assumptions!$C$7="Issue Date",$C7,$A7)-O$2+1)/365)-1)*N7),IF(Assumptions!$C$2="Quarterly",(((1+((IFERROR(IF(Assumptions!$C$3="Prime",IF(Assumptions!$C$6="Today",Assumptions!$G$3+Assumptions!$C$4,IF(Assumptions!$C$6="Due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Calc'!$C7),Assumptions!$F$3:$F$28,Assumptions!$G$3:$G$28)+Assumptions!$C$4)),Assumptions!$C$3+Assumptions!$C$4),0))/4))^((IF(Assumptions!$C$7="Issue Date",$C7,$A7)-O$2+1)/91.25)-1)*N7),IF(Assumptions!$C$2="Monthly",(((1+((IFERROR(IF(Assumptions!$C$3="Prime",IF(Assumptions!$C$6="Today",Assumptions!$G$3+Assumptions!$C$4,IF(Assumptions!$C$6="Due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Calc'!$C7),Assumptions!$F$3:$F$28,Assumptions!$G$3:$G$28)+Assumptions!$C$4)),Assumptions!$C$3+Assumptions!$C$4),0))/12))^((IF(Assumptions!$C$7="Issue Date",$C7,$A7)-O$2+1)/(365/12))-1)*N7),(((1+((IFERROR(IF(Assumptions!$C$3="Prime",IF(Assumptions!$C$6="Today",Assumptions!$G$3+Assumptions!$C$4,IF(Assumptions!$C$6="Due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Calc'!$C7),Assumptions!$F$3:$F$28,Assumptions!$G$3:$G$28)+Assumptions!$C$4)),Assumptions!$C$3+Assumptions!$C$4),0))/365))^((IF(Assumptions!$C$7="Issue Date",$C7,$A7)-O$2+1))-1)*N7))))),Assumptions!$C$15)</f>
        <v>0</v>
      </c>
      <c r="P7" s="20">
        <f>ROUND(IF($A7&gt;Q$2,$D7*Q$3,0),Assumptions!$C$15)</f>
        <v>0</v>
      </c>
      <c r="Q7" s="54">
        <f>ROUND(IF(Assumptions!$C$2="Simple",(((IF(Assumptions!$C$7="Issue Date",$C7,$A7)-Q$2+1)/365)*(IFERROR(IF(Assumptions!$C$3="Prime",IF(Assumptions!$C$6="Today",Assumptions!$G$3+Assumptions!$C$4,IF(Assumptions!$C$6="Due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Calc'!$C7),Assumptions!$F$3:$F$28,Assumptions!$G$3:$G$28)+Assumptions!$C$4)),Assumptions!$C$3+Assumptions!$C$4),0)))*P7,IF(Assumptions!$C$2="Annual",(((1+(IFERROR(IF(Assumptions!$C$3="Prime",IF(Assumptions!$C$6="Today",Assumptions!$G$3+Assumptions!$C$4,IF(Assumptions!$C$6="Due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Calc'!$C7),Assumptions!$F$3:$F$28,Assumptions!$G$3:$G$28)+Assumptions!$C$4)),Assumptions!$C$3+Assumptions!$C$4),0)))^((IF(Assumptions!$C$7="Issue Date",$C7,$A7)-Q$2+1)/365)-1)*P7),IF(Assumptions!$C$2="Quarterly",(((1+((IFERROR(IF(Assumptions!$C$3="Prime",IF(Assumptions!$C$6="Today",Assumptions!$G$3+Assumptions!$C$4,IF(Assumptions!$C$6="Due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Calc'!$C7),Assumptions!$F$3:$F$28,Assumptions!$G$3:$G$28)+Assumptions!$C$4)),Assumptions!$C$3+Assumptions!$C$4),0))/4))^((IF(Assumptions!$C$7="Issue Date",$C7,$A7)-Q$2+1)/91.25)-1)*P7),IF(Assumptions!$C$2="Monthly",(((1+((IFERROR(IF(Assumptions!$C$3="Prime",IF(Assumptions!$C$6="Today",Assumptions!$G$3+Assumptions!$C$4,IF(Assumptions!$C$6="Due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Calc'!$C7),Assumptions!$F$3:$F$28,Assumptions!$G$3:$G$28)+Assumptions!$C$4)),Assumptions!$C$3+Assumptions!$C$4),0))/12))^((IF(Assumptions!$C$7="Issue Date",$C7,$A7)-Q$2+1)/(365/12))-1)*P7),(((1+((IFERROR(IF(Assumptions!$C$3="Prime",IF(Assumptions!$C$6="Today",Assumptions!$G$3+Assumptions!$C$4,IF(Assumptions!$C$6="Due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Calc'!$C7),Assumptions!$F$3:$F$28,Assumptions!$G$3:$G$28)+Assumptions!$C$4)),Assumptions!$C$3+Assumptions!$C$4),0))/365))^((IF(Assumptions!$C$7="Issue Date",$C7,$A7)-Q$2+1))-1)*P7))))),Assumptions!$C$15)</f>
        <v>0</v>
      </c>
      <c r="R7" s="20">
        <f>ROUND(IF($A7&gt;S$2,$D7*S$3,0),Assumptions!$C$15)</f>
        <v>0</v>
      </c>
      <c r="S7" s="54">
        <f>ROUND(IF(Assumptions!$C$2="Simple",(((IF(Assumptions!$C$7="Issue Date",$C7,$A7)-S$2+1)/365)*(IFERROR(IF(Assumptions!$C$3="Prime",IF(Assumptions!$C$6="Today",Assumptions!$G$3+Assumptions!$C$4,IF(Assumptions!$C$6="Due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Calc'!$C7),Assumptions!$F$3:$F$28,Assumptions!$G$3:$G$28)+Assumptions!$C$4)),Assumptions!$C$3+Assumptions!$C$4),0)))*R7,IF(Assumptions!$C$2="Annual",(((1+(IFERROR(IF(Assumptions!$C$3="Prime",IF(Assumptions!$C$6="Today",Assumptions!$G$3+Assumptions!$C$4,IF(Assumptions!$C$6="Due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Calc'!$C7),Assumptions!$F$3:$F$28,Assumptions!$G$3:$G$28)+Assumptions!$C$4)),Assumptions!$C$3+Assumptions!$C$4),0)))^((IF(Assumptions!$C$7="Issue Date",$C7,$A7)-S$2+1)/365)-1)*R7),IF(Assumptions!$C$2="Quarterly",(((1+((IFERROR(IF(Assumptions!$C$3="Prime",IF(Assumptions!$C$6="Today",Assumptions!$G$3+Assumptions!$C$4,IF(Assumptions!$C$6="Due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Calc'!$C7),Assumptions!$F$3:$F$28,Assumptions!$G$3:$G$28)+Assumptions!$C$4)),Assumptions!$C$3+Assumptions!$C$4),0))/4))^((IF(Assumptions!$C$7="Issue Date",$C7,$A7)-S$2+1)/91.25)-1)*R7),IF(Assumptions!$C$2="Monthly",(((1+((IFERROR(IF(Assumptions!$C$3="Prime",IF(Assumptions!$C$6="Today",Assumptions!$G$3+Assumptions!$C$4,IF(Assumptions!$C$6="Due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Calc'!$C7),Assumptions!$F$3:$F$28,Assumptions!$G$3:$G$28)+Assumptions!$C$4)),Assumptions!$C$3+Assumptions!$C$4),0))/12))^((IF(Assumptions!$C$7="Issue Date",$C7,$A7)-S$2+1)/(365/12))-1)*R7),(((1+((IFERROR(IF(Assumptions!$C$3="Prime",IF(Assumptions!$C$6="Today",Assumptions!$G$3+Assumptions!$C$4,IF(Assumptions!$C$6="Due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Calc'!$C7),Assumptions!$F$3:$F$28,Assumptions!$G$3:$G$28)+Assumptions!$C$4)),Assumptions!$C$3+Assumptions!$C$4),0))/365))^((IF(Assumptions!$C$7="Issue Date",$C7,$A7)-S$2+1))-1)*R7))))),Assumptions!$C$15)</f>
        <v>0</v>
      </c>
      <c r="T7" s="20">
        <f>ROUND(IF($A7&gt;U$2,$D7*U$3,0),Assumptions!$C$15)</f>
        <v>0</v>
      </c>
      <c r="U7" s="54">
        <f>ROUND(IF(Assumptions!$C$2="Simple",(((IF(Assumptions!$C$7="Issue Date",$C7,$A7)-U$2+1)/365)*(IFERROR(IF(Assumptions!$C$3="Prime",IF(Assumptions!$C$6="Today",Assumptions!$G$3+Assumptions!$C$4,IF(Assumptions!$C$6="Due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Calc'!$C7),Assumptions!$F$3:$F$28,Assumptions!$G$3:$G$28)+Assumptions!$C$4)),Assumptions!$C$3+Assumptions!$C$4),0)))*T7,IF(Assumptions!$C$2="Annual",(((1+(IFERROR(IF(Assumptions!$C$3="Prime",IF(Assumptions!$C$6="Today",Assumptions!$G$3+Assumptions!$C$4,IF(Assumptions!$C$6="Due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Calc'!$C7),Assumptions!$F$3:$F$28,Assumptions!$G$3:$G$28)+Assumptions!$C$4)),Assumptions!$C$3+Assumptions!$C$4),0)))^((IF(Assumptions!$C$7="Issue Date",$C7,$A7)-U$2+1)/365)-1)*T7),IF(Assumptions!$C$2="Quarterly",(((1+((IFERROR(IF(Assumptions!$C$3="Prime",IF(Assumptions!$C$6="Today",Assumptions!$G$3+Assumptions!$C$4,IF(Assumptions!$C$6="Due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Calc'!$C7),Assumptions!$F$3:$F$28,Assumptions!$G$3:$G$28)+Assumptions!$C$4)),Assumptions!$C$3+Assumptions!$C$4),0))/4))^((IF(Assumptions!$C$7="Issue Date",$C7,$A7)-U$2+1)/91.25)-1)*T7),IF(Assumptions!$C$2="Monthly",(((1+((IFERROR(IF(Assumptions!$C$3="Prime",IF(Assumptions!$C$6="Today",Assumptions!$G$3+Assumptions!$C$4,IF(Assumptions!$C$6="Due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Calc'!$C7),Assumptions!$F$3:$F$28,Assumptions!$G$3:$G$28)+Assumptions!$C$4)),Assumptions!$C$3+Assumptions!$C$4),0))/12))^((IF(Assumptions!$C$7="Issue Date",$C7,$A7)-U$2+1)/(365/12))-1)*T7),(((1+((IFERROR(IF(Assumptions!$C$3="Prime",IF(Assumptions!$C$6="Today",Assumptions!$G$3+Assumptions!$C$4,IF(Assumptions!$C$6="Due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Calc'!$C7),Assumptions!$F$3:$F$28,Assumptions!$G$3:$G$28)+Assumptions!$C$4)),Assumptions!$C$3+Assumptions!$C$4),0))/365))^((IF(Assumptions!$C$7="Issue Date",$C7,$A7)-U$2+1))-1)*T7))))),Assumptions!$C$15)</f>
        <v>0</v>
      </c>
      <c r="V7" s="20">
        <f>ROUND(IF($A7&gt;W$2,$D7*W$3,0),Assumptions!$C$15)</f>
        <v>0</v>
      </c>
      <c r="W7" s="54">
        <f>ROUND(IF(Assumptions!$C$2="Simple",(((IF(Assumptions!$C$7="Issue Date",$C7,$A7)-W$2+1)/365)*(IFERROR(IF(Assumptions!$C$3="Prime",IF(Assumptions!$C$6="Today",Assumptions!$G$3+Assumptions!$C$4,IF(Assumptions!$C$6="Due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Calc'!$C7),Assumptions!$F$3:$F$28,Assumptions!$G$3:$G$28)+Assumptions!$C$4)),Assumptions!$C$3+Assumptions!$C$4),0)))*V7,IF(Assumptions!$C$2="Annual",(((1+(IFERROR(IF(Assumptions!$C$3="Prime",IF(Assumptions!$C$6="Today",Assumptions!$G$3+Assumptions!$C$4,IF(Assumptions!$C$6="Due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Calc'!$C7),Assumptions!$F$3:$F$28,Assumptions!$G$3:$G$28)+Assumptions!$C$4)),Assumptions!$C$3+Assumptions!$C$4),0)))^((IF(Assumptions!$C$7="Issue Date",$C7,$A7)-W$2+1)/365)-1)*V7),IF(Assumptions!$C$2="Quarterly",(((1+((IFERROR(IF(Assumptions!$C$3="Prime",IF(Assumptions!$C$6="Today",Assumptions!$G$3+Assumptions!$C$4,IF(Assumptions!$C$6="Due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Calc'!$C7),Assumptions!$F$3:$F$28,Assumptions!$G$3:$G$28)+Assumptions!$C$4)),Assumptions!$C$3+Assumptions!$C$4),0))/4))^((IF(Assumptions!$C$7="Issue Date",$C7,$A7)-W$2+1)/91.25)-1)*V7),IF(Assumptions!$C$2="Monthly",(((1+((IFERROR(IF(Assumptions!$C$3="Prime",IF(Assumptions!$C$6="Today",Assumptions!$G$3+Assumptions!$C$4,IF(Assumptions!$C$6="Due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Calc'!$C7),Assumptions!$F$3:$F$28,Assumptions!$G$3:$G$28)+Assumptions!$C$4)),Assumptions!$C$3+Assumptions!$C$4),0))/12))^((IF(Assumptions!$C$7="Issue Date",$C7,$A7)-W$2+1)/(365/12))-1)*V7),(((1+((IFERROR(IF(Assumptions!$C$3="Prime",IF(Assumptions!$C$6="Today",Assumptions!$G$3+Assumptions!$C$4,IF(Assumptions!$C$6="Due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Calc'!$C7),Assumptions!$F$3:$F$28,Assumptions!$G$3:$G$28)+Assumptions!$C$4)),Assumptions!$C$3+Assumptions!$C$4),0))/365))^((IF(Assumptions!$C$7="Issue Date",$C7,$A7)-W$2+1))-1)*V7))))),Assumptions!$C$15)</f>
        <v>0</v>
      </c>
      <c r="X7" s="20">
        <f>ROUND(IF($A7&gt;Y$2,$D7*Y$3,0),Assumptions!$C$15)</f>
        <v>0</v>
      </c>
      <c r="Y7" s="54">
        <f>ROUND(IF(Assumptions!$C$2="Simple",(((IF(Assumptions!$C$7="Issue Date",$C7,$A7)-Y$2+1)/365)*(IFERROR(IF(Assumptions!$C$3="Prime",IF(Assumptions!$C$6="Today",Assumptions!$G$3+Assumptions!$C$4,IF(Assumptions!$C$6="Due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Calc'!$C7),Assumptions!$F$3:$F$28,Assumptions!$G$3:$G$28)+Assumptions!$C$4)),Assumptions!$C$3+Assumptions!$C$4),0)))*X7,IF(Assumptions!$C$2="Annual",(((1+(IFERROR(IF(Assumptions!$C$3="Prime",IF(Assumptions!$C$6="Today",Assumptions!$G$3+Assumptions!$C$4,IF(Assumptions!$C$6="Due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Calc'!$C7),Assumptions!$F$3:$F$28,Assumptions!$G$3:$G$28)+Assumptions!$C$4)),Assumptions!$C$3+Assumptions!$C$4),0)))^((IF(Assumptions!$C$7="Issue Date",$C7,$A7)-Y$2+1)/365)-1)*X7),IF(Assumptions!$C$2="Quarterly",(((1+((IFERROR(IF(Assumptions!$C$3="Prime",IF(Assumptions!$C$6="Today",Assumptions!$G$3+Assumptions!$C$4,IF(Assumptions!$C$6="Due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Calc'!$C7),Assumptions!$F$3:$F$28,Assumptions!$G$3:$G$28)+Assumptions!$C$4)),Assumptions!$C$3+Assumptions!$C$4),0))/4))^((IF(Assumptions!$C$7="Issue Date",$C7,$A7)-Y$2+1)/91.25)-1)*X7),IF(Assumptions!$C$2="Monthly",(((1+((IFERROR(IF(Assumptions!$C$3="Prime",IF(Assumptions!$C$6="Today",Assumptions!$G$3+Assumptions!$C$4,IF(Assumptions!$C$6="Due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Calc'!$C7),Assumptions!$F$3:$F$28,Assumptions!$G$3:$G$28)+Assumptions!$C$4)),Assumptions!$C$3+Assumptions!$C$4),0))/12))^((IF(Assumptions!$C$7="Issue Date",$C7,$A7)-Y$2+1)/(365/12))-1)*X7),(((1+((IFERROR(IF(Assumptions!$C$3="Prime",IF(Assumptions!$C$6="Today",Assumptions!$G$3+Assumptions!$C$4,IF(Assumptions!$C$6="Due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Calc'!$C7),Assumptions!$F$3:$F$28,Assumptions!$G$3:$G$28)+Assumptions!$C$4)),Assumptions!$C$3+Assumptions!$C$4),0))/365))^((IF(Assumptions!$C$7="Issue Date",$C7,$A7)-Y$2+1))-1)*X7))))),Assumptions!$C$15)</f>
        <v>0</v>
      </c>
      <c r="Z7" s="20">
        <f>ROUND(IF($A7&gt;AA$2,$D7*AA$3,0),Assumptions!$C$15)</f>
        <v>0</v>
      </c>
      <c r="AA7" s="54">
        <f>ROUND(IF(Assumptions!$C$2="Simple",(((IF(Assumptions!$C$7="Issue Date",$C7,$A7)-AA$2+1)/365)*(IFERROR(IF(Assumptions!$C$3="Prime",IF(Assumptions!$C$6="Today",Assumptions!$G$3+Assumptions!$C$4,IF(Assumptions!$C$6="Due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Calc'!$C7),Assumptions!$F$3:$F$28,Assumptions!$G$3:$G$28)+Assumptions!$C$4)),Assumptions!$C$3+Assumptions!$C$4),0)))*Z7,IF(Assumptions!$C$2="Annual",(((1+(IFERROR(IF(Assumptions!$C$3="Prime",IF(Assumptions!$C$6="Today",Assumptions!$G$3+Assumptions!$C$4,IF(Assumptions!$C$6="Due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Calc'!$C7),Assumptions!$F$3:$F$28,Assumptions!$G$3:$G$28)+Assumptions!$C$4)),Assumptions!$C$3+Assumptions!$C$4),0)))^((IF(Assumptions!$C$7="Issue Date",$C7,$A7)-AA$2+1)/365)-1)*Z7),IF(Assumptions!$C$2="Quarterly",(((1+((IFERROR(IF(Assumptions!$C$3="Prime",IF(Assumptions!$C$6="Today",Assumptions!$G$3+Assumptions!$C$4,IF(Assumptions!$C$6="Due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Calc'!$C7),Assumptions!$F$3:$F$28,Assumptions!$G$3:$G$28)+Assumptions!$C$4)),Assumptions!$C$3+Assumptions!$C$4),0))/4))^((IF(Assumptions!$C$7="Issue Date",$C7,$A7)-AA$2+1)/91.25)-1)*Z7),IF(Assumptions!$C$2="Monthly",(((1+((IFERROR(IF(Assumptions!$C$3="Prime",IF(Assumptions!$C$6="Today",Assumptions!$G$3+Assumptions!$C$4,IF(Assumptions!$C$6="Due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Calc'!$C7),Assumptions!$F$3:$F$28,Assumptions!$G$3:$G$28)+Assumptions!$C$4)),Assumptions!$C$3+Assumptions!$C$4),0))/12))^((IF(Assumptions!$C$7="Issue Date",$C7,$A7)-AA$2+1)/(365/12))-1)*Z7),(((1+((IFERROR(IF(Assumptions!$C$3="Prime",IF(Assumptions!$C$6="Today",Assumptions!$G$3+Assumptions!$C$4,IF(Assumptions!$C$6="Due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Calc'!$C7),Assumptions!$F$3:$F$28,Assumptions!$G$3:$G$28)+Assumptions!$C$4)),Assumptions!$C$3+Assumptions!$C$4),0))/365))^((IF(Assumptions!$C$7="Issue Date",$C7,$A7)-AA$2+1))-1)*Z7))))),Assumptions!$C$15)</f>
        <v>0</v>
      </c>
      <c r="AB7" s="20">
        <f>ROUND(IF($A7&gt;AC$2,$D7*AC$3,0),Assumptions!$C$15)</f>
        <v>0</v>
      </c>
      <c r="AC7" s="54">
        <f>ROUND(IF(Assumptions!$C$2="Simple",(((IF(Assumptions!$C$7="Issue Date",$C7,$A7)-AC$2+1)/365)*(IFERROR(IF(Assumptions!$C$3="Prime",IF(Assumptions!$C$6="Today",Assumptions!$G$3+Assumptions!$C$4,IF(Assumptions!$C$6="Due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Calc'!$C7),Assumptions!$F$3:$F$28,Assumptions!$G$3:$G$28)+Assumptions!$C$4)),Assumptions!$C$3+Assumptions!$C$4),0)))*AB7,IF(Assumptions!$C$2="Annual",(((1+(IFERROR(IF(Assumptions!$C$3="Prime",IF(Assumptions!$C$6="Today",Assumptions!$G$3+Assumptions!$C$4,IF(Assumptions!$C$6="Due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Calc'!$C7),Assumptions!$F$3:$F$28,Assumptions!$G$3:$G$28)+Assumptions!$C$4)),Assumptions!$C$3+Assumptions!$C$4),0)))^((IF(Assumptions!$C$7="Issue Date",$C7,$A7)-AC$2+1)/365)-1)*AB7),IF(Assumptions!$C$2="Quarterly",(((1+((IFERROR(IF(Assumptions!$C$3="Prime",IF(Assumptions!$C$6="Today",Assumptions!$G$3+Assumptions!$C$4,IF(Assumptions!$C$6="Due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Calc'!$C7),Assumptions!$F$3:$F$28,Assumptions!$G$3:$G$28)+Assumptions!$C$4)),Assumptions!$C$3+Assumptions!$C$4),0))/4))^((IF(Assumptions!$C$7="Issue Date",$C7,$A7)-AC$2+1)/91.25)-1)*AB7),IF(Assumptions!$C$2="Monthly",(((1+((IFERROR(IF(Assumptions!$C$3="Prime",IF(Assumptions!$C$6="Today",Assumptions!$G$3+Assumptions!$C$4,IF(Assumptions!$C$6="Due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Calc'!$C7),Assumptions!$F$3:$F$28,Assumptions!$G$3:$G$28)+Assumptions!$C$4)),Assumptions!$C$3+Assumptions!$C$4),0))/12))^((IF(Assumptions!$C$7="Issue Date",$C7,$A7)-AC$2+1)/(365/12))-1)*AB7),(((1+((IFERROR(IF(Assumptions!$C$3="Prime",IF(Assumptions!$C$6="Today",Assumptions!$G$3+Assumptions!$C$4,IF(Assumptions!$C$6="Due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Calc'!$C7),Assumptions!$F$3:$F$28,Assumptions!$G$3:$G$28)+Assumptions!$C$4)),Assumptions!$C$3+Assumptions!$C$4),0))/365))^((IF(Assumptions!$C$7="Issue Date",$C7,$A7)-AC$2+1))-1)*AB7))))),Assumptions!$C$15)</f>
        <v>0</v>
      </c>
      <c r="AH7" s="33"/>
    </row>
    <row r="8" spans="1:34" x14ac:dyDescent="0.2">
      <c r="A8" s="31"/>
      <c r="B8" s="28"/>
      <c r="C8" s="31"/>
      <c r="D8" s="29"/>
      <c r="E8" s="55"/>
      <c r="F8" s="9">
        <f>ROUND(AB8+Z8+X8+V8+T8+R8+P8+N8+L8+J8,Assumptions!$C$16)</f>
        <v>0</v>
      </c>
      <c r="G8" s="9">
        <f>ROUND(AC8+AA8+Y8+W8+U8+S8+Q8+O8+M8+K8,Assumptions!$C$16)</f>
        <v>0</v>
      </c>
      <c r="H8" s="44">
        <f t="shared" si="0"/>
        <v>0</v>
      </c>
      <c r="I8" s="15">
        <f>IFERROR(ROUND(IF(Assumptions!$C$9="Yes",(($A8-Assumptions!$C$10+1)/365*Assumptions!$C$11)/((SUM(J8:AC8)-G8)/D8)*G8,0),Assumptions!$C$15),0)</f>
        <v>0</v>
      </c>
      <c r="J8" s="20">
        <f>ROUND(IF($A8&gt;K$2,$D8*K$3,0),Assumptions!$C$15)</f>
        <v>0</v>
      </c>
      <c r="K8" s="54">
        <f>ROUND(IF(Assumptions!$C$2="Simple",(((IF(Assumptions!$C$7="Issue Date",$C8,$A8)-K$2+1)/365)*(IFERROR(IF(Assumptions!$C$3="Prime",IF(Assumptions!$C$6="Today",Assumptions!$G$3+Assumptions!$C$4,IF(Assumptions!$C$6="Due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Calc'!$C8),Assumptions!$F$3:$F$28,Assumptions!$G$3:$G$28)+Assumptions!$C$4)),Assumptions!$C$3+Assumptions!$C$4),0)))*J8,IF(Assumptions!$C$2="Annual",(((1+(IFERROR(IF(Assumptions!$C$3="Prime",IF(Assumptions!$C$6="Today",Assumptions!$G$3+Assumptions!$C$4,IF(Assumptions!$C$6="Due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Calc'!$C8),Assumptions!$F$3:$F$28,Assumptions!$G$3:$G$28)+Assumptions!$C$4)),Assumptions!$C$3+Assumptions!$C$4),0)))^((IF(Assumptions!$C$7="Issue Date",$C8,$A8)-K$2+1)/365)-1)*J8),IF(Assumptions!$C$2="Quarterly",(((1+((IFERROR(IF(Assumptions!$C$3="Prime",IF(Assumptions!$C$6="Today",Assumptions!$G$3+Assumptions!$C$4,IF(Assumptions!$C$6="Due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Calc'!$C8),Assumptions!$F$3:$F$28,Assumptions!$G$3:$G$28)+Assumptions!$C$4)),Assumptions!$C$3+Assumptions!$C$4),0))/4))^((IF(Assumptions!$C$7="Issue Date",$C8,$A8)-K$2+1)/91.25)-1)*J8),IF(Assumptions!$C$2="Monthly",(((1+((IFERROR(IF(Assumptions!$C$3="Prime",IF(Assumptions!$C$6="Today",Assumptions!$G$3+Assumptions!$C$4,IF(Assumptions!$C$6="Due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Calc'!$C8),Assumptions!$F$3:$F$28,Assumptions!$G$3:$G$28)+Assumptions!$C$4)),Assumptions!$C$3+Assumptions!$C$4),0))/12))^((IF(Assumptions!$C$7="Issue Date",$C8,$A8)-K$2+1)/(365/12))-1)*J8),(((1+((IFERROR(IF(Assumptions!$C$3="Prime",IF(Assumptions!$C$6="Today",Assumptions!$G$3+Assumptions!$C$4,IF(Assumptions!$C$6="Due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Calc'!$C8),Assumptions!$F$3:$F$28,Assumptions!$G$3:$G$28)+Assumptions!$C$4)),Assumptions!$C$3+Assumptions!$C$4),0))/365))^((IF(Assumptions!$C$7="Issue Date",$C8,$A8)-K$2+1))-1)*J8))))),Assumptions!$C$15)</f>
        <v>0</v>
      </c>
      <c r="L8" s="20">
        <f>ROUND(IF($A8&gt;M$2,$D8*M$3,0),Assumptions!$C$15)</f>
        <v>0</v>
      </c>
      <c r="M8" s="54">
        <f>ROUND(IF(Assumptions!$C$2="Simple",(((IF(Assumptions!$C$7="Issue Date",$C8,$A8)-M$2+1)/365)*(IFERROR(IF(Assumptions!$C$3="Prime",IF(Assumptions!$C$6="Today",Assumptions!$G$3+Assumptions!$C$4,IF(Assumptions!$C$6="Due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Calc'!$C8),Assumptions!$F$3:$F$28,Assumptions!$G$3:$G$28)+Assumptions!$C$4)),Assumptions!$C$3+Assumptions!$C$4),0)))*L8,IF(Assumptions!$C$2="Annual",(((1+(IFERROR(IF(Assumptions!$C$3="Prime",IF(Assumptions!$C$6="Today",Assumptions!$G$3+Assumptions!$C$4,IF(Assumptions!$C$6="Due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Calc'!$C8),Assumptions!$F$3:$F$28,Assumptions!$G$3:$G$28)+Assumptions!$C$4)),Assumptions!$C$3+Assumptions!$C$4),0)))^((IF(Assumptions!$C$7="Issue Date",$C8,$A8)-M$2+1)/365)-1)*L8),IF(Assumptions!$C$2="Quarterly",(((1+((IFERROR(IF(Assumptions!$C$3="Prime",IF(Assumptions!$C$6="Today",Assumptions!$G$3+Assumptions!$C$4,IF(Assumptions!$C$6="Due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Calc'!$C8),Assumptions!$F$3:$F$28,Assumptions!$G$3:$G$28)+Assumptions!$C$4)),Assumptions!$C$3+Assumptions!$C$4),0))/4))^((IF(Assumptions!$C$7="Issue Date",$C8,$A8)-M$2+1)/91.25)-1)*L8),IF(Assumptions!$C$2="Monthly",(((1+((IFERROR(IF(Assumptions!$C$3="Prime",IF(Assumptions!$C$6="Today",Assumptions!$G$3+Assumptions!$C$4,IF(Assumptions!$C$6="Due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Calc'!$C8),Assumptions!$F$3:$F$28,Assumptions!$G$3:$G$28)+Assumptions!$C$4)),Assumptions!$C$3+Assumptions!$C$4),0))/12))^((IF(Assumptions!$C$7="Issue Date",$C8,$A8)-M$2+1)/(365/12))-1)*L8),(((1+((IFERROR(IF(Assumptions!$C$3="Prime",IF(Assumptions!$C$6="Today",Assumptions!$G$3+Assumptions!$C$4,IF(Assumptions!$C$6="Due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Calc'!$C8),Assumptions!$F$3:$F$28,Assumptions!$G$3:$G$28)+Assumptions!$C$4)),Assumptions!$C$3+Assumptions!$C$4),0))/365))^((IF(Assumptions!$C$7="Issue Date",$C8,$A8)-M$2+1))-1)*L8))))),Assumptions!$C$15)</f>
        <v>0</v>
      </c>
      <c r="N8" s="20">
        <f>ROUND(IF($A8&gt;O$2,$D8*O$3,0),Assumptions!$C$15)</f>
        <v>0</v>
      </c>
      <c r="O8" s="54">
        <f>ROUND(IF(Assumptions!$C$2="Simple",(((IF(Assumptions!$C$7="Issue Date",$C8,$A8)-O$2+1)/365)*(IFERROR(IF(Assumptions!$C$3="Prime",IF(Assumptions!$C$6="Today",Assumptions!$G$3+Assumptions!$C$4,IF(Assumptions!$C$6="Due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Calc'!$C8),Assumptions!$F$3:$F$28,Assumptions!$G$3:$G$28)+Assumptions!$C$4)),Assumptions!$C$3+Assumptions!$C$4),0)))*N8,IF(Assumptions!$C$2="Annual",(((1+(IFERROR(IF(Assumptions!$C$3="Prime",IF(Assumptions!$C$6="Today",Assumptions!$G$3+Assumptions!$C$4,IF(Assumptions!$C$6="Due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Calc'!$C8),Assumptions!$F$3:$F$28,Assumptions!$G$3:$G$28)+Assumptions!$C$4)),Assumptions!$C$3+Assumptions!$C$4),0)))^((IF(Assumptions!$C$7="Issue Date",$C8,$A8)-O$2+1)/365)-1)*N8),IF(Assumptions!$C$2="Quarterly",(((1+((IFERROR(IF(Assumptions!$C$3="Prime",IF(Assumptions!$C$6="Today",Assumptions!$G$3+Assumptions!$C$4,IF(Assumptions!$C$6="Due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Calc'!$C8),Assumptions!$F$3:$F$28,Assumptions!$G$3:$G$28)+Assumptions!$C$4)),Assumptions!$C$3+Assumptions!$C$4),0))/4))^((IF(Assumptions!$C$7="Issue Date",$C8,$A8)-O$2+1)/91.25)-1)*N8),IF(Assumptions!$C$2="Monthly",(((1+((IFERROR(IF(Assumptions!$C$3="Prime",IF(Assumptions!$C$6="Today",Assumptions!$G$3+Assumptions!$C$4,IF(Assumptions!$C$6="Due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Calc'!$C8),Assumptions!$F$3:$F$28,Assumptions!$G$3:$G$28)+Assumptions!$C$4)),Assumptions!$C$3+Assumptions!$C$4),0))/12))^((IF(Assumptions!$C$7="Issue Date",$C8,$A8)-O$2+1)/(365/12))-1)*N8),(((1+((IFERROR(IF(Assumptions!$C$3="Prime",IF(Assumptions!$C$6="Today",Assumptions!$G$3+Assumptions!$C$4,IF(Assumptions!$C$6="Due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Calc'!$C8),Assumptions!$F$3:$F$28,Assumptions!$G$3:$G$28)+Assumptions!$C$4)),Assumptions!$C$3+Assumptions!$C$4),0))/365))^((IF(Assumptions!$C$7="Issue Date",$C8,$A8)-O$2+1))-1)*N8))))),Assumptions!$C$15)</f>
        <v>0</v>
      </c>
      <c r="P8" s="20">
        <f>ROUND(IF($A8&gt;Q$2,$D8*Q$3,0),Assumptions!$C$15)</f>
        <v>0</v>
      </c>
      <c r="Q8" s="54">
        <f>ROUND(IF(Assumptions!$C$2="Simple",(((IF(Assumptions!$C$7="Issue Date",$C8,$A8)-Q$2+1)/365)*(IFERROR(IF(Assumptions!$C$3="Prime",IF(Assumptions!$C$6="Today",Assumptions!$G$3+Assumptions!$C$4,IF(Assumptions!$C$6="Due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Calc'!$C8),Assumptions!$F$3:$F$28,Assumptions!$G$3:$G$28)+Assumptions!$C$4)),Assumptions!$C$3+Assumptions!$C$4),0)))*P8,IF(Assumptions!$C$2="Annual",(((1+(IFERROR(IF(Assumptions!$C$3="Prime",IF(Assumptions!$C$6="Today",Assumptions!$G$3+Assumptions!$C$4,IF(Assumptions!$C$6="Due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Calc'!$C8),Assumptions!$F$3:$F$28,Assumptions!$G$3:$G$28)+Assumptions!$C$4)),Assumptions!$C$3+Assumptions!$C$4),0)))^((IF(Assumptions!$C$7="Issue Date",$C8,$A8)-Q$2+1)/365)-1)*P8),IF(Assumptions!$C$2="Quarterly",(((1+((IFERROR(IF(Assumptions!$C$3="Prime",IF(Assumptions!$C$6="Today",Assumptions!$G$3+Assumptions!$C$4,IF(Assumptions!$C$6="Due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Calc'!$C8),Assumptions!$F$3:$F$28,Assumptions!$G$3:$G$28)+Assumptions!$C$4)),Assumptions!$C$3+Assumptions!$C$4),0))/4))^((IF(Assumptions!$C$7="Issue Date",$C8,$A8)-Q$2+1)/91.25)-1)*P8),IF(Assumptions!$C$2="Monthly",(((1+((IFERROR(IF(Assumptions!$C$3="Prime",IF(Assumptions!$C$6="Today",Assumptions!$G$3+Assumptions!$C$4,IF(Assumptions!$C$6="Due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Calc'!$C8),Assumptions!$F$3:$F$28,Assumptions!$G$3:$G$28)+Assumptions!$C$4)),Assumptions!$C$3+Assumptions!$C$4),0))/12))^((IF(Assumptions!$C$7="Issue Date",$C8,$A8)-Q$2+1)/(365/12))-1)*P8),(((1+((IFERROR(IF(Assumptions!$C$3="Prime",IF(Assumptions!$C$6="Today",Assumptions!$G$3+Assumptions!$C$4,IF(Assumptions!$C$6="Due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Calc'!$C8),Assumptions!$F$3:$F$28,Assumptions!$G$3:$G$28)+Assumptions!$C$4)),Assumptions!$C$3+Assumptions!$C$4),0))/365))^((IF(Assumptions!$C$7="Issue Date",$C8,$A8)-Q$2+1))-1)*P8))))),Assumptions!$C$15)</f>
        <v>0</v>
      </c>
      <c r="R8" s="20">
        <f>ROUND(IF($A8&gt;S$2,$D8*S$3,0),Assumptions!$C$15)</f>
        <v>0</v>
      </c>
      <c r="S8" s="54">
        <f>ROUND(IF(Assumptions!$C$2="Simple",(((IF(Assumptions!$C$7="Issue Date",$C8,$A8)-S$2+1)/365)*(IFERROR(IF(Assumptions!$C$3="Prime",IF(Assumptions!$C$6="Today",Assumptions!$G$3+Assumptions!$C$4,IF(Assumptions!$C$6="Due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Calc'!$C8),Assumptions!$F$3:$F$28,Assumptions!$G$3:$G$28)+Assumptions!$C$4)),Assumptions!$C$3+Assumptions!$C$4),0)))*R8,IF(Assumptions!$C$2="Annual",(((1+(IFERROR(IF(Assumptions!$C$3="Prime",IF(Assumptions!$C$6="Today",Assumptions!$G$3+Assumptions!$C$4,IF(Assumptions!$C$6="Due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Calc'!$C8),Assumptions!$F$3:$F$28,Assumptions!$G$3:$G$28)+Assumptions!$C$4)),Assumptions!$C$3+Assumptions!$C$4),0)))^((IF(Assumptions!$C$7="Issue Date",$C8,$A8)-S$2+1)/365)-1)*R8),IF(Assumptions!$C$2="Quarterly",(((1+((IFERROR(IF(Assumptions!$C$3="Prime",IF(Assumptions!$C$6="Today",Assumptions!$G$3+Assumptions!$C$4,IF(Assumptions!$C$6="Due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Calc'!$C8),Assumptions!$F$3:$F$28,Assumptions!$G$3:$G$28)+Assumptions!$C$4)),Assumptions!$C$3+Assumptions!$C$4),0))/4))^((IF(Assumptions!$C$7="Issue Date",$C8,$A8)-S$2+1)/91.25)-1)*R8),IF(Assumptions!$C$2="Monthly",(((1+((IFERROR(IF(Assumptions!$C$3="Prime",IF(Assumptions!$C$6="Today",Assumptions!$G$3+Assumptions!$C$4,IF(Assumptions!$C$6="Due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Calc'!$C8),Assumptions!$F$3:$F$28,Assumptions!$G$3:$G$28)+Assumptions!$C$4)),Assumptions!$C$3+Assumptions!$C$4),0))/12))^((IF(Assumptions!$C$7="Issue Date",$C8,$A8)-S$2+1)/(365/12))-1)*R8),(((1+((IFERROR(IF(Assumptions!$C$3="Prime",IF(Assumptions!$C$6="Today",Assumptions!$G$3+Assumptions!$C$4,IF(Assumptions!$C$6="Due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Calc'!$C8),Assumptions!$F$3:$F$28,Assumptions!$G$3:$G$28)+Assumptions!$C$4)),Assumptions!$C$3+Assumptions!$C$4),0))/365))^((IF(Assumptions!$C$7="Issue Date",$C8,$A8)-S$2+1))-1)*R8))))),Assumptions!$C$15)</f>
        <v>0</v>
      </c>
      <c r="T8" s="20">
        <f>ROUND(IF($A8&gt;U$2,$D8*U$3,0),Assumptions!$C$15)</f>
        <v>0</v>
      </c>
      <c r="U8" s="54">
        <f>ROUND(IF(Assumptions!$C$2="Simple",(((IF(Assumptions!$C$7="Issue Date",$C8,$A8)-U$2+1)/365)*(IFERROR(IF(Assumptions!$C$3="Prime",IF(Assumptions!$C$6="Today",Assumptions!$G$3+Assumptions!$C$4,IF(Assumptions!$C$6="Due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Calc'!$C8),Assumptions!$F$3:$F$28,Assumptions!$G$3:$G$28)+Assumptions!$C$4)),Assumptions!$C$3+Assumptions!$C$4),0)))*T8,IF(Assumptions!$C$2="Annual",(((1+(IFERROR(IF(Assumptions!$C$3="Prime",IF(Assumptions!$C$6="Today",Assumptions!$G$3+Assumptions!$C$4,IF(Assumptions!$C$6="Due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Calc'!$C8),Assumptions!$F$3:$F$28,Assumptions!$G$3:$G$28)+Assumptions!$C$4)),Assumptions!$C$3+Assumptions!$C$4),0)))^((IF(Assumptions!$C$7="Issue Date",$C8,$A8)-U$2+1)/365)-1)*T8),IF(Assumptions!$C$2="Quarterly",(((1+((IFERROR(IF(Assumptions!$C$3="Prime",IF(Assumptions!$C$6="Today",Assumptions!$G$3+Assumptions!$C$4,IF(Assumptions!$C$6="Due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Calc'!$C8),Assumptions!$F$3:$F$28,Assumptions!$G$3:$G$28)+Assumptions!$C$4)),Assumptions!$C$3+Assumptions!$C$4),0))/4))^((IF(Assumptions!$C$7="Issue Date",$C8,$A8)-U$2+1)/91.25)-1)*T8),IF(Assumptions!$C$2="Monthly",(((1+((IFERROR(IF(Assumptions!$C$3="Prime",IF(Assumptions!$C$6="Today",Assumptions!$G$3+Assumptions!$C$4,IF(Assumptions!$C$6="Due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Calc'!$C8),Assumptions!$F$3:$F$28,Assumptions!$G$3:$G$28)+Assumptions!$C$4)),Assumptions!$C$3+Assumptions!$C$4),0))/12))^((IF(Assumptions!$C$7="Issue Date",$C8,$A8)-U$2+1)/(365/12))-1)*T8),(((1+((IFERROR(IF(Assumptions!$C$3="Prime",IF(Assumptions!$C$6="Today",Assumptions!$G$3+Assumptions!$C$4,IF(Assumptions!$C$6="Due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Calc'!$C8),Assumptions!$F$3:$F$28,Assumptions!$G$3:$G$28)+Assumptions!$C$4)),Assumptions!$C$3+Assumptions!$C$4),0))/365))^((IF(Assumptions!$C$7="Issue Date",$C8,$A8)-U$2+1))-1)*T8))))),Assumptions!$C$15)</f>
        <v>0</v>
      </c>
      <c r="V8" s="20">
        <f>ROUND(IF($A8&gt;W$2,$D8*W$3,0),Assumptions!$C$15)</f>
        <v>0</v>
      </c>
      <c r="W8" s="54">
        <f>ROUND(IF(Assumptions!$C$2="Simple",(((IF(Assumptions!$C$7="Issue Date",$C8,$A8)-W$2+1)/365)*(IFERROR(IF(Assumptions!$C$3="Prime",IF(Assumptions!$C$6="Today",Assumptions!$G$3+Assumptions!$C$4,IF(Assumptions!$C$6="Due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Calc'!$C8),Assumptions!$F$3:$F$28,Assumptions!$G$3:$G$28)+Assumptions!$C$4)),Assumptions!$C$3+Assumptions!$C$4),0)))*V8,IF(Assumptions!$C$2="Annual",(((1+(IFERROR(IF(Assumptions!$C$3="Prime",IF(Assumptions!$C$6="Today",Assumptions!$G$3+Assumptions!$C$4,IF(Assumptions!$C$6="Due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Calc'!$C8),Assumptions!$F$3:$F$28,Assumptions!$G$3:$G$28)+Assumptions!$C$4)),Assumptions!$C$3+Assumptions!$C$4),0)))^((IF(Assumptions!$C$7="Issue Date",$C8,$A8)-W$2+1)/365)-1)*V8),IF(Assumptions!$C$2="Quarterly",(((1+((IFERROR(IF(Assumptions!$C$3="Prime",IF(Assumptions!$C$6="Today",Assumptions!$G$3+Assumptions!$C$4,IF(Assumptions!$C$6="Due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Calc'!$C8),Assumptions!$F$3:$F$28,Assumptions!$G$3:$G$28)+Assumptions!$C$4)),Assumptions!$C$3+Assumptions!$C$4),0))/4))^((IF(Assumptions!$C$7="Issue Date",$C8,$A8)-W$2+1)/91.25)-1)*V8),IF(Assumptions!$C$2="Monthly",(((1+((IFERROR(IF(Assumptions!$C$3="Prime",IF(Assumptions!$C$6="Today",Assumptions!$G$3+Assumptions!$C$4,IF(Assumptions!$C$6="Due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Calc'!$C8),Assumptions!$F$3:$F$28,Assumptions!$G$3:$G$28)+Assumptions!$C$4)),Assumptions!$C$3+Assumptions!$C$4),0))/12))^((IF(Assumptions!$C$7="Issue Date",$C8,$A8)-W$2+1)/(365/12))-1)*V8),(((1+((IFERROR(IF(Assumptions!$C$3="Prime",IF(Assumptions!$C$6="Today",Assumptions!$G$3+Assumptions!$C$4,IF(Assumptions!$C$6="Due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Calc'!$C8),Assumptions!$F$3:$F$28,Assumptions!$G$3:$G$28)+Assumptions!$C$4)),Assumptions!$C$3+Assumptions!$C$4),0))/365))^((IF(Assumptions!$C$7="Issue Date",$C8,$A8)-W$2+1))-1)*V8))))),Assumptions!$C$15)</f>
        <v>0</v>
      </c>
      <c r="X8" s="20">
        <f>ROUND(IF($A8&gt;Y$2,$D8*Y$3,0),Assumptions!$C$15)</f>
        <v>0</v>
      </c>
      <c r="Y8" s="54">
        <f>ROUND(IF(Assumptions!$C$2="Simple",(((IF(Assumptions!$C$7="Issue Date",$C8,$A8)-Y$2+1)/365)*(IFERROR(IF(Assumptions!$C$3="Prime",IF(Assumptions!$C$6="Today",Assumptions!$G$3+Assumptions!$C$4,IF(Assumptions!$C$6="Due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Calc'!$C8),Assumptions!$F$3:$F$28,Assumptions!$G$3:$G$28)+Assumptions!$C$4)),Assumptions!$C$3+Assumptions!$C$4),0)))*X8,IF(Assumptions!$C$2="Annual",(((1+(IFERROR(IF(Assumptions!$C$3="Prime",IF(Assumptions!$C$6="Today",Assumptions!$G$3+Assumptions!$C$4,IF(Assumptions!$C$6="Due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Calc'!$C8),Assumptions!$F$3:$F$28,Assumptions!$G$3:$G$28)+Assumptions!$C$4)),Assumptions!$C$3+Assumptions!$C$4),0)))^((IF(Assumptions!$C$7="Issue Date",$C8,$A8)-Y$2+1)/365)-1)*X8),IF(Assumptions!$C$2="Quarterly",(((1+((IFERROR(IF(Assumptions!$C$3="Prime",IF(Assumptions!$C$6="Today",Assumptions!$G$3+Assumptions!$C$4,IF(Assumptions!$C$6="Due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Calc'!$C8),Assumptions!$F$3:$F$28,Assumptions!$G$3:$G$28)+Assumptions!$C$4)),Assumptions!$C$3+Assumptions!$C$4),0))/4))^((IF(Assumptions!$C$7="Issue Date",$C8,$A8)-Y$2+1)/91.25)-1)*X8),IF(Assumptions!$C$2="Monthly",(((1+((IFERROR(IF(Assumptions!$C$3="Prime",IF(Assumptions!$C$6="Today",Assumptions!$G$3+Assumptions!$C$4,IF(Assumptions!$C$6="Due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Calc'!$C8),Assumptions!$F$3:$F$28,Assumptions!$G$3:$G$28)+Assumptions!$C$4)),Assumptions!$C$3+Assumptions!$C$4),0))/12))^((IF(Assumptions!$C$7="Issue Date",$C8,$A8)-Y$2+1)/(365/12))-1)*X8),(((1+((IFERROR(IF(Assumptions!$C$3="Prime",IF(Assumptions!$C$6="Today",Assumptions!$G$3+Assumptions!$C$4,IF(Assumptions!$C$6="Due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Calc'!$C8),Assumptions!$F$3:$F$28,Assumptions!$G$3:$G$28)+Assumptions!$C$4)),Assumptions!$C$3+Assumptions!$C$4),0))/365))^((IF(Assumptions!$C$7="Issue Date",$C8,$A8)-Y$2+1))-1)*X8))))),Assumptions!$C$15)</f>
        <v>0</v>
      </c>
      <c r="Z8" s="20">
        <f>ROUND(IF($A8&gt;AA$2,$D8*AA$3,0),Assumptions!$C$15)</f>
        <v>0</v>
      </c>
      <c r="AA8" s="54">
        <f>ROUND(IF(Assumptions!$C$2="Simple",(((IF(Assumptions!$C$7="Issue Date",$C8,$A8)-AA$2+1)/365)*(IFERROR(IF(Assumptions!$C$3="Prime",IF(Assumptions!$C$6="Today",Assumptions!$G$3+Assumptions!$C$4,IF(Assumptions!$C$6="Due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Calc'!$C8),Assumptions!$F$3:$F$28,Assumptions!$G$3:$G$28)+Assumptions!$C$4)),Assumptions!$C$3+Assumptions!$C$4),0)))*Z8,IF(Assumptions!$C$2="Annual",(((1+(IFERROR(IF(Assumptions!$C$3="Prime",IF(Assumptions!$C$6="Today",Assumptions!$G$3+Assumptions!$C$4,IF(Assumptions!$C$6="Due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Calc'!$C8),Assumptions!$F$3:$F$28,Assumptions!$G$3:$G$28)+Assumptions!$C$4)),Assumptions!$C$3+Assumptions!$C$4),0)))^((IF(Assumptions!$C$7="Issue Date",$C8,$A8)-AA$2+1)/365)-1)*Z8),IF(Assumptions!$C$2="Quarterly",(((1+((IFERROR(IF(Assumptions!$C$3="Prime",IF(Assumptions!$C$6="Today",Assumptions!$G$3+Assumptions!$C$4,IF(Assumptions!$C$6="Due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Calc'!$C8),Assumptions!$F$3:$F$28,Assumptions!$G$3:$G$28)+Assumptions!$C$4)),Assumptions!$C$3+Assumptions!$C$4),0))/4))^((IF(Assumptions!$C$7="Issue Date",$C8,$A8)-AA$2+1)/91.25)-1)*Z8),IF(Assumptions!$C$2="Monthly",(((1+((IFERROR(IF(Assumptions!$C$3="Prime",IF(Assumptions!$C$6="Today",Assumptions!$G$3+Assumptions!$C$4,IF(Assumptions!$C$6="Due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Calc'!$C8),Assumptions!$F$3:$F$28,Assumptions!$G$3:$G$28)+Assumptions!$C$4)),Assumptions!$C$3+Assumptions!$C$4),0))/12))^((IF(Assumptions!$C$7="Issue Date",$C8,$A8)-AA$2+1)/(365/12))-1)*Z8),(((1+((IFERROR(IF(Assumptions!$C$3="Prime",IF(Assumptions!$C$6="Today",Assumptions!$G$3+Assumptions!$C$4,IF(Assumptions!$C$6="Due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Calc'!$C8),Assumptions!$F$3:$F$28,Assumptions!$G$3:$G$28)+Assumptions!$C$4)),Assumptions!$C$3+Assumptions!$C$4),0))/365))^((IF(Assumptions!$C$7="Issue Date",$C8,$A8)-AA$2+1))-1)*Z8))))),Assumptions!$C$15)</f>
        <v>0</v>
      </c>
      <c r="AB8" s="20">
        <f>ROUND(IF($A8&gt;AC$2,$D8*AC$3,0),Assumptions!$C$15)</f>
        <v>0</v>
      </c>
      <c r="AC8" s="54">
        <f>ROUND(IF(Assumptions!$C$2="Simple",(((IF(Assumptions!$C$7="Issue Date",$C8,$A8)-AC$2+1)/365)*(IFERROR(IF(Assumptions!$C$3="Prime",IF(Assumptions!$C$6="Today",Assumptions!$G$3+Assumptions!$C$4,IF(Assumptions!$C$6="Due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Calc'!$C8),Assumptions!$F$3:$F$28,Assumptions!$G$3:$G$28)+Assumptions!$C$4)),Assumptions!$C$3+Assumptions!$C$4),0)))*AB8,IF(Assumptions!$C$2="Annual",(((1+(IFERROR(IF(Assumptions!$C$3="Prime",IF(Assumptions!$C$6="Today",Assumptions!$G$3+Assumptions!$C$4,IF(Assumptions!$C$6="Due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Calc'!$C8),Assumptions!$F$3:$F$28,Assumptions!$G$3:$G$28)+Assumptions!$C$4)),Assumptions!$C$3+Assumptions!$C$4),0)))^((IF(Assumptions!$C$7="Issue Date",$C8,$A8)-AC$2+1)/365)-1)*AB8),IF(Assumptions!$C$2="Quarterly",(((1+((IFERROR(IF(Assumptions!$C$3="Prime",IF(Assumptions!$C$6="Today",Assumptions!$G$3+Assumptions!$C$4,IF(Assumptions!$C$6="Due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Calc'!$C8),Assumptions!$F$3:$F$28,Assumptions!$G$3:$G$28)+Assumptions!$C$4)),Assumptions!$C$3+Assumptions!$C$4),0))/4))^((IF(Assumptions!$C$7="Issue Date",$C8,$A8)-AC$2+1)/91.25)-1)*AB8),IF(Assumptions!$C$2="Monthly",(((1+((IFERROR(IF(Assumptions!$C$3="Prime",IF(Assumptions!$C$6="Today",Assumptions!$G$3+Assumptions!$C$4,IF(Assumptions!$C$6="Due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Calc'!$C8),Assumptions!$F$3:$F$28,Assumptions!$G$3:$G$28)+Assumptions!$C$4)),Assumptions!$C$3+Assumptions!$C$4),0))/12))^((IF(Assumptions!$C$7="Issue Date",$C8,$A8)-AC$2+1)/(365/12))-1)*AB8),(((1+((IFERROR(IF(Assumptions!$C$3="Prime",IF(Assumptions!$C$6="Today",Assumptions!$G$3+Assumptions!$C$4,IF(Assumptions!$C$6="Due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Calc'!$C8),Assumptions!$F$3:$F$28,Assumptions!$G$3:$G$28)+Assumptions!$C$4)),Assumptions!$C$3+Assumptions!$C$4),0))/365))^((IF(Assumptions!$C$7="Issue Date",$C8,$A8)-AC$2+1))-1)*AB8))))),Assumptions!$C$15)</f>
        <v>0</v>
      </c>
    </row>
    <row r="9" spans="1:34" x14ac:dyDescent="0.2">
      <c r="A9" s="31"/>
      <c r="B9" s="28"/>
      <c r="C9" s="31"/>
      <c r="D9" s="29"/>
      <c r="E9" s="55"/>
      <c r="F9" s="9">
        <f>ROUND(AB9+Z9+X9+V9+T9+R9+P9+N9+L9+J9,Assumptions!$C$16)</f>
        <v>0</v>
      </c>
      <c r="G9" s="9">
        <f>ROUND(AC9+AA9+Y9+W9+U9+S9+Q9+O9+M9+K9,Assumptions!$C$16)</f>
        <v>0</v>
      </c>
      <c r="H9" s="44">
        <f t="shared" si="0"/>
        <v>0</v>
      </c>
      <c r="I9" s="15">
        <f>IFERROR(ROUND(IF(Assumptions!$C$9="Yes",(($A9-Assumptions!$C$10+1)/365*Assumptions!$C$11)/((SUM(J9:AC9)-G9)/D9)*G9,0),Assumptions!$C$15),0)</f>
        <v>0</v>
      </c>
      <c r="J9" s="20">
        <f>ROUND(IF($A9&gt;K$2,$D9*K$3,0),Assumptions!$C$15)</f>
        <v>0</v>
      </c>
      <c r="K9" s="54">
        <f>ROUND(IF(Assumptions!$C$2="Simple",(((IF(Assumptions!$C$7="Issue Date",$C9,$A9)-K$2+1)/365)*(IFERROR(IF(Assumptions!$C$3="Prime",IF(Assumptions!$C$6="Today",Assumptions!$G$3+Assumptions!$C$4,IF(Assumptions!$C$6="Due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Calc'!$C9),Assumptions!$F$3:$F$28,Assumptions!$G$3:$G$28)+Assumptions!$C$4)),Assumptions!$C$3+Assumptions!$C$4),0)))*J9,IF(Assumptions!$C$2="Annual",(((1+(IFERROR(IF(Assumptions!$C$3="Prime",IF(Assumptions!$C$6="Today",Assumptions!$G$3+Assumptions!$C$4,IF(Assumptions!$C$6="Due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Calc'!$C9),Assumptions!$F$3:$F$28,Assumptions!$G$3:$G$28)+Assumptions!$C$4)),Assumptions!$C$3+Assumptions!$C$4),0)))^((IF(Assumptions!$C$7="Issue Date",$C9,$A9)-K$2+1)/365)-1)*J9),IF(Assumptions!$C$2="Quarterly",(((1+((IFERROR(IF(Assumptions!$C$3="Prime",IF(Assumptions!$C$6="Today",Assumptions!$G$3+Assumptions!$C$4,IF(Assumptions!$C$6="Due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Calc'!$C9),Assumptions!$F$3:$F$28,Assumptions!$G$3:$G$28)+Assumptions!$C$4)),Assumptions!$C$3+Assumptions!$C$4),0))/4))^((IF(Assumptions!$C$7="Issue Date",$C9,$A9)-K$2+1)/91.25)-1)*J9),IF(Assumptions!$C$2="Monthly",(((1+((IFERROR(IF(Assumptions!$C$3="Prime",IF(Assumptions!$C$6="Today",Assumptions!$G$3+Assumptions!$C$4,IF(Assumptions!$C$6="Due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Calc'!$C9),Assumptions!$F$3:$F$28,Assumptions!$G$3:$G$28)+Assumptions!$C$4)),Assumptions!$C$3+Assumptions!$C$4),0))/12))^((IF(Assumptions!$C$7="Issue Date",$C9,$A9)-K$2+1)/(365/12))-1)*J9),(((1+((IFERROR(IF(Assumptions!$C$3="Prime",IF(Assumptions!$C$6="Today",Assumptions!$G$3+Assumptions!$C$4,IF(Assumptions!$C$6="Due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Calc'!$C9),Assumptions!$F$3:$F$28,Assumptions!$G$3:$G$28)+Assumptions!$C$4)),Assumptions!$C$3+Assumptions!$C$4),0))/365))^((IF(Assumptions!$C$7="Issue Date",$C9,$A9)-K$2+1))-1)*J9))))),Assumptions!$C$15)</f>
        <v>0</v>
      </c>
      <c r="L9" s="20">
        <f>ROUND(IF($A9&gt;M$2,$D9*M$3,0),Assumptions!$C$15)</f>
        <v>0</v>
      </c>
      <c r="M9" s="54">
        <f>ROUND(IF(Assumptions!$C$2="Simple",(((IF(Assumptions!$C$7="Issue Date",$C9,$A9)-M$2+1)/365)*(IFERROR(IF(Assumptions!$C$3="Prime",IF(Assumptions!$C$6="Today",Assumptions!$G$3+Assumptions!$C$4,IF(Assumptions!$C$6="Due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Calc'!$C9),Assumptions!$F$3:$F$28,Assumptions!$G$3:$G$28)+Assumptions!$C$4)),Assumptions!$C$3+Assumptions!$C$4),0)))*L9,IF(Assumptions!$C$2="Annual",(((1+(IFERROR(IF(Assumptions!$C$3="Prime",IF(Assumptions!$C$6="Today",Assumptions!$G$3+Assumptions!$C$4,IF(Assumptions!$C$6="Due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Calc'!$C9),Assumptions!$F$3:$F$28,Assumptions!$G$3:$G$28)+Assumptions!$C$4)),Assumptions!$C$3+Assumptions!$C$4),0)))^((IF(Assumptions!$C$7="Issue Date",$C9,$A9)-M$2+1)/365)-1)*L9),IF(Assumptions!$C$2="Quarterly",(((1+((IFERROR(IF(Assumptions!$C$3="Prime",IF(Assumptions!$C$6="Today",Assumptions!$G$3+Assumptions!$C$4,IF(Assumptions!$C$6="Due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Calc'!$C9),Assumptions!$F$3:$F$28,Assumptions!$G$3:$G$28)+Assumptions!$C$4)),Assumptions!$C$3+Assumptions!$C$4),0))/4))^((IF(Assumptions!$C$7="Issue Date",$C9,$A9)-M$2+1)/91.25)-1)*L9),IF(Assumptions!$C$2="Monthly",(((1+((IFERROR(IF(Assumptions!$C$3="Prime",IF(Assumptions!$C$6="Today",Assumptions!$G$3+Assumptions!$C$4,IF(Assumptions!$C$6="Due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Calc'!$C9),Assumptions!$F$3:$F$28,Assumptions!$G$3:$G$28)+Assumptions!$C$4)),Assumptions!$C$3+Assumptions!$C$4),0))/12))^((IF(Assumptions!$C$7="Issue Date",$C9,$A9)-M$2+1)/(365/12))-1)*L9),(((1+((IFERROR(IF(Assumptions!$C$3="Prime",IF(Assumptions!$C$6="Today",Assumptions!$G$3+Assumptions!$C$4,IF(Assumptions!$C$6="Due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Calc'!$C9),Assumptions!$F$3:$F$28,Assumptions!$G$3:$G$28)+Assumptions!$C$4)),Assumptions!$C$3+Assumptions!$C$4),0))/365))^((IF(Assumptions!$C$7="Issue Date",$C9,$A9)-M$2+1))-1)*L9))))),Assumptions!$C$15)</f>
        <v>0</v>
      </c>
      <c r="N9" s="20">
        <f>ROUND(IF($A9&gt;O$2,$D9*O$3,0),Assumptions!$C$15)</f>
        <v>0</v>
      </c>
      <c r="O9" s="54">
        <f>ROUND(IF(Assumptions!$C$2="Simple",(((IF(Assumptions!$C$7="Issue Date",$C9,$A9)-O$2+1)/365)*(IFERROR(IF(Assumptions!$C$3="Prime",IF(Assumptions!$C$6="Today",Assumptions!$G$3+Assumptions!$C$4,IF(Assumptions!$C$6="Due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Calc'!$C9),Assumptions!$F$3:$F$28,Assumptions!$G$3:$G$28)+Assumptions!$C$4)),Assumptions!$C$3+Assumptions!$C$4),0)))*N9,IF(Assumptions!$C$2="Annual",(((1+(IFERROR(IF(Assumptions!$C$3="Prime",IF(Assumptions!$C$6="Today",Assumptions!$G$3+Assumptions!$C$4,IF(Assumptions!$C$6="Due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Calc'!$C9),Assumptions!$F$3:$F$28,Assumptions!$G$3:$G$28)+Assumptions!$C$4)),Assumptions!$C$3+Assumptions!$C$4),0)))^((IF(Assumptions!$C$7="Issue Date",$C9,$A9)-O$2+1)/365)-1)*N9),IF(Assumptions!$C$2="Quarterly",(((1+((IFERROR(IF(Assumptions!$C$3="Prime",IF(Assumptions!$C$6="Today",Assumptions!$G$3+Assumptions!$C$4,IF(Assumptions!$C$6="Due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Calc'!$C9),Assumptions!$F$3:$F$28,Assumptions!$G$3:$G$28)+Assumptions!$C$4)),Assumptions!$C$3+Assumptions!$C$4),0))/4))^((IF(Assumptions!$C$7="Issue Date",$C9,$A9)-O$2+1)/91.25)-1)*N9),IF(Assumptions!$C$2="Monthly",(((1+((IFERROR(IF(Assumptions!$C$3="Prime",IF(Assumptions!$C$6="Today",Assumptions!$G$3+Assumptions!$C$4,IF(Assumptions!$C$6="Due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Calc'!$C9),Assumptions!$F$3:$F$28,Assumptions!$G$3:$G$28)+Assumptions!$C$4)),Assumptions!$C$3+Assumptions!$C$4),0))/12))^((IF(Assumptions!$C$7="Issue Date",$C9,$A9)-O$2+1)/(365/12))-1)*N9),(((1+((IFERROR(IF(Assumptions!$C$3="Prime",IF(Assumptions!$C$6="Today",Assumptions!$G$3+Assumptions!$C$4,IF(Assumptions!$C$6="Due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Calc'!$C9),Assumptions!$F$3:$F$28,Assumptions!$G$3:$G$28)+Assumptions!$C$4)),Assumptions!$C$3+Assumptions!$C$4),0))/365))^((IF(Assumptions!$C$7="Issue Date",$C9,$A9)-O$2+1))-1)*N9))))),Assumptions!$C$15)</f>
        <v>0</v>
      </c>
      <c r="P9" s="20">
        <f>ROUND(IF($A9&gt;Q$2,$D9*Q$3,0),Assumptions!$C$15)</f>
        <v>0</v>
      </c>
      <c r="Q9" s="54">
        <f>ROUND(IF(Assumptions!$C$2="Simple",(((IF(Assumptions!$C$7="Issue Date",$C9,$A9)-Q$2+1)/365)*(IFERROR(IF(Assumptions!$C$3="Prime",IF(Assumptions!$C$6="Today",Assumptions!$G$3+Assumptions!$C$4,IF(Assumptions!$C$6="Due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Calc'!$C9),Assumptions!$F$3:$F$28,Assumptions!$G$3:$G$28)+Assumptions!$C$4)),Assumptions!$C$3+Assumptions!$C$4),0)))*P9,IF(Assumptions!$C$2="Annual",(((1+(IFERROR(IF(Assumptions!$C$3="Prime",IF(Assumptions!$C$6="Today",Assumptions!$G$3+Assumptions!$C$4,IF(Assumptions!$C$6="Due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Calc'!$C9),Assumptions!$F$3:$F$28,Assumptions!$G$3:$G$28)+Assumptions!$C$4)),Assumptions!$C$3+Assumptions!$C$4),0)))^((IF(Assumptions!$C$7="Issue Date",$C9,$A9)-Q$2+1)/365)-1)*P9),IF(Assumptions!$C$2="Quarterly",(((1+((IFERROR(IF(Assumptions!$C$3="Prime",IF(Assumptions!$C$6="Today",Assumptions!$G$3+Assumptions!$C$4,IF(Assumptions!$C$6="Due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Calc'!$C9),Assumptions!$F$3:$F$28,Assumptions!$G$3:$G$28)+Assumptions!$C$4)),Assumptions!$C$3+Assumptions!$C$4),0))/4))^((IF(Assumptions!$C$7="Issue Date",$C9,$A9)-Q$2+1)/91.25)-1)*P9),IF(Assumptions!$C$2="Monthly",(((1+((IFERROR(IF(Assumptions!$C$3="Prime",IF(Assumptions!$C$6="Today",Assumptions!$G$3+Assumptions!$C$4,IF(Assumptions!$C$6="Due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Calc'!$C9),Assumptions!$F$3:$F$28,Assumptions!$G$3:$G$28)+Assumptions!$C$4)),Assumptions!$C$3+Assumptions!$C$4),0))/12))^((IF(Assumptions!$C$7="Issue Date",$C9,$A9)-Q$2+1)/(365/12))-1)*P9),(((1+((IFERROR(IF(Assumptions!$C$3="Prime",IF(Assumptions!$C$6="Today",Assumptions!$G$3+Assumptions!$C$4,IF(Assumptions!$C$6="Due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Calc'!$C9),Assumptions!$F$3:$F$28,Assumptions!$G$3:$G$28)+Assumptions!$C$4)),Assumptions!$C$3+Assumptions!$C$4),0))/365))^((IF(Assumptions!$C$7="Issue Date",$C9,$A9)-Q$2+1))-1)*P9))))),Assumptions!$C$15)</f>
        <v>0</v>
      </c>
      <c r="R9" s="20">
        <f>ROUND(IF($A9&gt;S$2,$D9*S$3,0),Assumptions!$C$15)</f>
        <v>0</v>
      </c>
      <c r="S9" s="54">
        <f>ROUND(IF(Assumptions!$C$2="Simple",(((IF(Assumptions!$C$7="Issue Date",$C9,$A9)-S$2+1)/365)*(IFERROR(IF(Assumptions!$C$3="Prime",IF(Assumptions!$C$6="Today",Assumptions!$G$3+Assumptions!$C$4,IF(Assumptions!$C$6="Due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Calc'!$C9),Assumptions!$F$3:$F$28,Assumptions!$G$3:$G$28)+Assumptions!$C$4)),Assumptions!$C$3+Assumptions!$C$4),0)))*R9,IF(Assumptions!$C$2="Annual",(((1+(IFERROR(IF(Assumptions!$C$3="Prime",IF(Assumptions!$C$6="Today",Assumptions!$G$3+Assumptions!$C$4,IF(Assumptions!$C$6="Due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Calc'!$C9),Assumptions!$F$3:$F$28,Assumptions!$G$3:$G$28)+Assumptions!$C$4)),Assumptions!$C$3+Assumptions!$C$4),0)))^((IF(Assumptions!$C$7="Issue Date",$C9,$A9)-S$2+1)/365)-1)*R9),IF(Assumptions!$C$2="Quarterly",(((1+((IFERROR(IF(Assumptions!$C$3="Prime",IF(Assumptions!$C$6="Today",Assumptions!$G$3+Assumptions!$C$4,IF(Assumptions!$C$6="Due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Calc'!$C9),Assumptions!$F$3:$F$28,Assumptions!$G$3:$G$28)+Assumptions!$C$4)),Assumptions!$C$3+Assumptions!$C$4),0))/4))^((IF(Assumptions!$C$7="Issue Date",$C9,$A9)-S$2+1)/91.25)-1)*R9),IF(Assumptions!$C$2="Monthly",(((1+((IFERROR(IF(Assumptions!$C$3="Prime",IF(Assumptions!$C$6="Today",Assumptions!$G$3+Assumptions!$C$4,IF(Assumptions!$C$6="Due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Calc'!$C9),Assumptions!$F$3:$F$28,Assumptions!$G$3:$G$28)+Assumptions!$C$4)),Assumptions!$C$3+Assumptions!$C$4),0))/12))^((IF(Assumptions!$C$7="Issue Date",$C9,$A9)-S$2+1)/(365/12))-1)*R9),(((1+((IFERROR(IF(Assumptions!$C$3="Prime",IF(Assumptions!$C$6="Today",Assumptions!$G$3+Assumptions!$C$4,IF(Assumptions!$C$6="Due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Calc'!$C9),Assumptions!$F$3:$F$28,Assumptions!$G$3:$G$28)+Assumptions!$C$4)),Assumptions!$C$3+Assumptions!$C$4),0))/365))^((IF(Assumptions!$C$7="Issue Date",$C9,$A9)-S$2+1))-1)*R9))))),Assumptions!$C$15)</f>
        <v>0</v>
      </c>
      <c r="T9" s="20">
        <f>ROUND(IF($A9&gt;U$2,$D9*U$3,0),Assumptions!$C$15)</f>
        <v>0</v>
      </c>
      <c r="U9" s="54">
        <f>ROUND(IF(Assumptions!$C$2="Simple",(((IF(Assumptions!$C$7="Issue Date",$C9,$A9)-U$2+1)/365)*(IFERROR(IF(Assumptions!$C$3="Prime",IF(Assumptions!$C$6="Today",Assumptions!$G$3+Assumptions!$C$4,IF(Assumptions!$C$6="Due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Calc'!$C9),Assumptions!$F$3:$F$28,Assumptions!$G$3:$G$28)+Assumptions!$C$4)),Assumptions!$C$3+Assumptions!$C$4),0)))*T9,IF(Assumptions!$C$2="Annual",(((1+(IFERROR(IF(Assumptions!$C$3="Prime",IF(Assumptions!$C$6="Today",Assumptions!$G$3+Assumptions!$C$4,IF(Assumptions!$C$6="Due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Calc'!$C9),Assumptions!$F$3:$F$28,Assumptions!$G$3:$G$28)+Assumptions!$C$4)),Assumptions!$C$3+Assumptions!$C$4),0)))^((IF(Assumptions!$C$7="Issue Date",$C9,$A9)-U$2+1)/365)-1)*T9),IF(Assumptions!$C$2="Quarterly",(((1+((IFERROR(IF(Assumptions!$C$3="Prime",IF(Assumptions!$C$6="Today",Assumptions!$G$3+Assumptions!$C$4,IF(Assumptions!$C$6="Due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Calc'!$C9),Assumptions!$F$3:$F$28,Assumptions!$G$3:$G$28)+Assumptions!$C$4)),Assumptions!$C$3+Assumptions!$C$4),0))/4))^((IF(Assumptions!$C$7="Issue Date",$C9,$A9)-U$2+1)/91.25)-1)*T9),IF(Assumptions!$C$2="Monthly",(((1+((IFERROR(IF(Assumptions!$C$3="Prime",IF(Assumptions!$C$6="Today",Assumptions!$G$3+Assumptions!$C$4,IF(Assumptions!$C$6="Due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Calc'!$C9),Assumptions!$F$3:$F$28,Assumptions!$G$3:$G$28)+Assumptions!$C$4)),Assumptions!$C$3+Assumptions!$C$4),0))/12))^((IF(Assumptions!$C$7="Issue Date",$C9,$A9)-U$2+1)/(365/12))-1)*T9),(((1+((IFERROR(IF(Assumptions!$C$3="Prime",IF(Assumptions!$C$6="Today",Assumptions!$G$3+Assumptions!$C$4,IF(Assumptions!$C$6="Due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Calc'!$C9),Assumptions!$F$3:$F$28,Assumptions!$G$3:$G$28)+Assumptions!$C$4)),Assumptions!$C$3+Assumptions!$C$4),0))/365))^((IF(Assumptions!$C$7="Issue Date",$C9,$A9)-U$2+1))-1)*T9))))),Assumptions!$C$15)</f>
        <v>0</v>
      </c>
      <c r="V9" s="20">
        <f>ROUND(IF($A9&gt;W$2,$D9*W$3,0),Assumptions!$C$15)</f>
        <v>0</v>
      </c>
      <c r="W9" s="54">
        <f>ROUND(IF(Assumptions!$C$2="Simple",(((IF(Assumptions!$C$7="Issue Date",$C9,$A9)-W$2+1)/365)*(IFERROR(IF(Assumptions!$C$3="Prime",IF(Assumptions!$C$6="Today",Assumptions!$G$3+Assumptions!$C$4,IF(Assumptions!$C$6="Due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Calc'!$C9),Assumptions!$F$3:$F$28,Assumptions!$G$3:$G$28)+Assumptions!$C$4)),Assumptions!$C$3+Assumptions!$C$4),0)))*V9,IF(Assumptions!$C$2="Annual",(((1+(IFERROR(IF(Assumptions!$C$3="Prime",IF(Assumptions!$C$6="Today",Assumptions!$G$3+Assumptions!$C$4,IF(Assumptions!$C$6="Due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Calc'!$C9),Assumptions!$F$3:$F$28,Assumptions!$G$3:$G$28)+Assumptions!$C$4)),Assumptions!$C$3+Assumptions!$C$4),0)))^((IF(Assumptions!$C$7="Issue Date",$C9,$A9)-W$2+1)/365)-1)*V9),IF(Assumptions!$C$2="Quarterly",(((1+((IFERROR(IF(Assumptions!$C$3="Prime",IF(Assumptions!$C$6="Today",Assumptions!$G$3+Assumptions!$C$4,IF(Assumptions!$C$6="Due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Calc'!$C9),Assumptions!$F$3:$F$28,Assumptions!$G$3:$G$28)+Assumptions!$C$4)),Assumptions!$C$3+Assumptions!$C$4),0))/4))^((IF(Assumptions!$C$7="Issue Date",$C9,$A9)-W$2+1)/91.25)-1)*V9),IF(Assumptions!$C$2="Monthly",(((1+((IFERROR(IF(Assumptions!$C$3="Prime",IF(Assumptions!$C$6="Today",Assumptions!$G$3+Assumptions!$C$4,IF(Assumptions!$C$6="Due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Calc'!$C9),Assumptions!$F$3:$F$28,Assumptions!$G$3:$G$28)+Assumptions!$C$4)),Assumptions!$C$3+Assumptions!$C$4),0))/12))^((IF(Assumptions!$C$7="Issue Date",$C9,$A9)-W$2+1)/(365/12))-1)*V9),(((1+((IFERROR(IF(Assumptions!$C$3="Prime",IF(Assumptions!$C$6="Today",Assumptions!$G$3+Assumptions!$C$4,IF(Assumptions!$C$6="Due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Calc'!$C9),Assumptions!$F$3:$F$28,Assumptions!$G$3:$G$28)+Assumptions!$C$4)),Assumptions!$C$3+Assumptions!$C$4),0))/365))^((IF(Assumptions!$C$7="Issue Date",$C9,$A9)-W$2+1))-1)*V9))))),Assumptions!$C$15)</f>
        <v>0</v>
      </c>
      <c r="X9" s="20">
        <f>ROUND(IF($A9&gt;Y$2,$D9*Y$3,0),Assumptions!$C$15)</f>
        <v>0</v>
      </c>
      <c r="Y9" s="54">
        <f>ROUND(IF(Assumptions!$C$2="Simple",(((IF(Assumptions!$C$7="Issue Date",$C9,$A9)-Y$2+1)/365)*(IFERROR(IF(Assumptions!$C$3="Prime",IF(Assumptions!$C$6="Today",Assumptions!$G$3+Assumptions!$C$4,IF(Assumptions!$C$6="Due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Calc'!$C9),Assumptions!$F$3:$F$28,Assumptions!$G$3:$G$28)+Assumptions!$C$4)),Assumptions!$C$3+Assumptions!$C$4),0)))*X9,IF(Assumptions!$C$2="Annual",(((1+(IFERROR(IF(Assumptions!$C$3="Prime",IF(Assumptions!$C$6="Today",Assumptions!$G$3+Assumptions!$C$4,IF(Assumptions!$C$6="Due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Calc'!$C9),Assumptions!$F$3:$F$28,Assumptions!$G$3:$G$28)+Assumptions!$C$4)),Assumptions!$C$3+Assumptions!$C$4),0)))^((IF(Assumptions!$C$7="Issue Date",$C9,$A9)-Y$2+1)/365)-1)*X9),IF(Assumptions!$C$2="Quarterly",(((1+((IFERROR(IF(Assumptions!$C$3="Prime",IF(Assumptions!$C$6="Today",Assumptions!$G$3+Assumptions!$C$4,IF(Assumptions!$C$6="Due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Calc'!$C9),Assumptions!$F$3:$F$28,Assumptions!$G$3:$G$28)+Assumptions!$C$4)),Assumptions!$C$3+Assumptions!$C$4),0))/4))^((IF(Assumptions!$C$7="Issue Date",$C9,$A9)-Y$2+1)/91.25)-1)*X9),IF(Assumptions!$C$2="Monthly",(((1+((IFERROR(IF(Assumptions!$C$3="Prime",IF(Assumptions!$C$6="Today",Assumptions!$G$3+Assumptions!$C$4,IF(Assumptions!$C$6="Due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Calc'!$C9),Assumptions!$F$3:$F$28,Assumptions!$G$3:$G$28)+Assumptions!$C$4)),Assumptions!$C$3+Assumptions!$C$4),0))/12))^((IF(Assumptions!$C$7="Issue Date",$C9,$A9)-Y$2+1)/(365/12))-1)*X9),(((1+((IFERROR(IF(Assumptions!$C$3="Prime",IF(Assumptions!$C$6="Today",Assumptions!$G$3+Assumptions!$C$4,IF(Assumptions!$C$6="Due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Calc'!$C9),Assumptions!$F$3:$F$28,Assumptions!$G$3:$G$28)+Assumptions!$C$4)),Assumptions!$C$3+Assumptions!$C$4),0))/365))^((IF(Assumptions!$C$7="Issue Date",$C9,$A9)-Y$2+1))-1)*X9))))),Assumptions!$C$15)</f>
        <v>0</v>
      </c>
      <c r="Z9" s="20">
        <f>ROUND(IF($A9&gt;AA$2,$D9*AA$3,0),Assumptions!$C$15)</f>
        <v>0</v>
      </c>
      <c r="AA9" s="54">
        <f>ROUND(IF(Assumptions!$C$2="Simple",(((IF(Assumptions!$C$7="Issue Date",$C9,$A9)-AA$2+1)/365)*(IFERROR(IF(Assumptions!$C$3="Prime",IF(Assumptions!$C$6="Today",Assumptions!$G$3+Assumptions!$C$4,IF(Assumptions!$C$6="Due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Calc'!$C9),Assumptions!$F$3:$F$28,Assumptions!$G$3:$G$28)+Assumptions!$C$4)),Assumptions!$C$3+Assumptions!$C$4),0)))*Z9,IF(Assumptions!$C$2="Annual",(((1+(IFERROR(IF(Assumptions!$C$3="Prime",IF(Assumptions!$C$6="Today",Assumptions!$G$3+Assumptions!$C$4,IF(Assumptions!$C$6="Due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Calc'!$C9),Assumptions!$F$3:$F$28,Assumptions!$G$3:$G$28)+Assumptions!$C$4)),Assumptions!$C$3+Assumptions!$C$4),0)))^((IF(Assumptions!$C$7="Issue Date",$C9,$A9)-AA$2+1)/365)-1)*Z9),IF(Assumptions!$C$2="Quarterly",(((1+((IFERROR(IF(Assumptions!$C$3="Prime",IF(Assumptions!$C$6="Today",Assumptions!$G$3+Assumptions!$C$4,IF(Assumptions!$C$6="Due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Calc'!$C9),Assumptions!$F$3:$F$28,Assumptions!$G$3:$G$28)+Assumptions!$C$4)),Assumptions!$C$3+Assumptions!$C$4),0))/4))^((IF(Assumptions!$C$7="Issue Date",$C9,$A9)-AA$2+1)/91.25)-1)*Z9),IF(Assumptions!$C$2="Monthly",(((1+((IFERROR(IF(Assumptions!$C$3="Prime",IF(Assumptions!$C$6="Today",Assumptions!$G$3+Assumptions!$C$4,IF(Assumptions!$C$6="Due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Calc'!$C9),Assumptions!$F$3:$F$28,Assumptions!$G$3:$G$28)+Assumptions!$C$4)),Assumptions!$C$3+Assumptions!$C$4),0))/12))^((IF(Assumptions!$C$7="Issue Date",$C9,$A9)-AA$2+1)/(365/12))-1)*Z9),(((1+((IFERROR(IF(Assumptions!$C$3="Prime",IF(Assumptions!$C$6="Today",Assumptions!$G$3+Assumptions!$C$4,IF(Assumptions!$C$6="Due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Calc'!$C9),Assumptions!$F$3:$F$28,Assumptions!$G$3:$G$28)+Assumptions!$C$4)),Assumptions!$C$3+Assumptions!$C$4),0))/365))^((IF(Assumptions!$C$7="Issue Date",$C9,$A9)-AA$2+1))-1)*Z9))))),Assumptions!$C$15)</f>
        <v>0</v>
      </c>
      <c r="AB9" s="20">
        <f>ROUND(IF($A9&gt;AC$2,$D9*AC$3,0),Assumptions!$C$15)</f>
        <v>0</v>
      </c>
      <c r="AC9" s="54">
        <f>ROUND(IF(Assumptions!$C$2="Simple",(((IF(Assumptions!$C$7="Issue Date",$C9,$A9)-AC$2+1)/365)*(IFERROR(IF(Assumptions!$C$3="Prime",IF(Assumptions!$C$6="Today",Assumptions!$G$3+Assumptions!$C$4,IF(Assumptions!$C$6="Due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Calc'!$C9),Assumptions!$F$3:$F$28,Assumptions!$G$3:$G$28)+Assumptions!$C$4)),Assumptions!$C$3+Assumptions!$C$4),0)))*AB9,IF(Assumptions!$C$2="Annual",(((1+(IFERROR(IF(Assumptions!$C$3="Prime",IF(Assumptions!$C$6="Today",Assumptions!$G$3+Assumptions!$C$4,IF(Assumptions!$C$6="Due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Calc'!$C9),Assumptions!$F$3:$F$28,Assumptions!$G$3:$G$28)+Assumptions!$C$4)),Assumptions!$C$3+Assumptions!$C$4),0)))^((IF(Assumptions!$C$7="Issue Date",$C9,$A9)-AC$2+1)/365)-1)*AB9),IF(Assumptions!$C$2="Quarterly",(((1+((IFERROR(IF(Assumptions!$C$3="Prime",IF(Assumptions!$C$6="Today",Assumptions!$G$3+Assumptions!$C$4,IF(Assumptions!$C$6="Due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Calc'!$C9),Assumptions!$F$3:$F$28,Assumptions!$G$3:$G$28)+Assumptions!$C$4)),Assumptions!$C$3+Assumptions!$C$4),0))/4))^((IF(Assumptions!$C$7="Issue Date",$C9,$A9)-AC$2+1)/91.25)-1)*AB9),IF(Assumptions!$C$2="Monthly",(((1+((IFERROR(IF(Assumptions!$C$3="Prime",IF(Assumptions!$C$6="Today",Assumptions!$G$3+Assumptions!$C$4,IF(Assumptions!$C$6="Due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Calc'!$C9),Assumptions!$F$3:$F$28,Assumptions!$G$3:$G$28)+Assumptions!$C$4)),Assumptions!$C$3+Assumptions!$C$4),0))/12))^((IF(Assumptions!$C$7="Issue Date",$C9,$A9)-AC$2+1)/(365/12))-1)*AB9),(((1+((IFERROR(IF(Assumptions!$C$3="Prime",IF(Assumptions!$C$6="Today",Assumptions!$G$3+Assumptions!$C$4,IF(Assumptions!$C$6="Due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Calc'!$C9),Assumptions!$F$3:$F$28,Assumptions!$G$3:$G$28)+Assumptions!$C$4)),Assumptions!$C$3+Assumptions!$C$4),0))/365))^((IF(Assumptions!$C$7="Issue Date",$C9,$A9)-AC$2+1))-1)*AB9))))),Assumptions!$C$15)</f>
        <v>0</v>
      </c>
      <c r="AH9" s="12"/>
    </row>
    <row r="10" spans="1:34" x14ac:dyDescent="0.2">
      <c r="A10" s="31"/>
      <c r="B10" s="28"/>
      <c r="C10" s="31"/>
      <c r="D10" s="29"/>
      <c r="E10" s="55"/>
      <c r="F10" s="9">
        <f>ROUND(AB10+Z10+X10+V10+T10+R10+P10+N10+L10+J10,Assumptions!$C$16)</f>
        <v>0</v>
      </c>
      <c r="G10" s="9">
        <f>ROUND(AC10+AA10+Y10+W10+U10+S10+Q10+O10+M10+K10,Assumptions!$C$16)</f>
        <v>0</v>
      </c>
      <c r="H10" s="44">
        <f t="shared" si="0"/>
        <v>0</v>
      </c>
      <c r="I10" s="15">
        <f>IFERROR(ROUND(IF(Assumptions!$C$9="Yes",(($A10-Assumptions!$C$10+1)/365*Assumptions!$C$11)/((SUM(J10:AC10)-G10)/D10)*G10,0),Assumptions!$C$15),0)</f>
        <v>0</v>
      </c>
      <c r="J10" s="20">
        <f>ROUND(IF($A10&gt;K$2,$D10*K$3,0),Assumptions!$C$15)</f>
        <v>0</v>
      </c>
      <c r="K10" s="54">
        <f>ROUND(IF(Assumptions!$C$2="Simple",(((IF(Assumptions!$C$7="Issue Date",$C10,$A10)-K$2+1)/365)*(IFERROR(IF(Assumptions!$C$3="Prime",IF(Assumptions!$C$6="Today",Assumptions!$G$3+Assumptions!$C$4,IF(Assumptions!$C$6="Due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Calc'!$C10),Assumptions!$F$3:$F$28,Assumptions!$G$3:$G$28)+Assumptions!$C$4)),Assumptions!$C$3+Assumptions!$C$4),0)))*J10,IF(Assumptions!$C$2="Annual",(((1+(IFERROR(IF(Assumptions!$C$3="Prime",IF(Assumptions!$C$6="Today",Assumptions!$G$3+Assumptions!$C$4,IF(Assumptions!$C$6="Due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Calc'!$C10),Assumptions!$F$3:$F$28,Assumptions!$G$3:$G$28)+Assumptions!$C$4)),Assumptions!$C$3+Assumptions!$C$4),0)))^((IF(Assumptions!$C$7="Issue Date",$C10,$A10)-K$2+1)/365)-1)*J10),IF(Assumptions!$C$2="Quarterly",(((1+((IFERROR(IF(Assumptions!$C$3="Prime",IF(Assumptions!$C$6="Today",Assumptions!$G$3+Assumptions!$C$4,IF(Assumptions!$C$6="Due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Calc'!$C10),Assumptions!$F$3:$F$28,Assumptions!$G$3:$G$28)+Assumptions!$C$4)),Assumptions!$C$3+Assumptions!$C$4),0))/4))^((IF(Assumptions!$C$7="Issue Date",$C10,$A10)-K$2+1)/91.25)-1)*J10),IF(Assumptions!$C$2="Monthly",(((1+((IFERROR(IF(Assumptions!$C$3="Prime",IF(Assumptions!$C$6="Today",Assumptions!$G$3+Assumptions!$C$4,IF(Assumptions!$C$6="Due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Calc'!$C10),Assumptions!$F$3:$F$28,Assumptions!$G$3:$G$28)+Assumptions!$C$4)),Assumptions!$C$3+Assumptions!$C$4),0))/12))^((IF(Assumptions!$C$7="Issue Date",$C10,$A10)-K$2+1)/(365/12))-1)*J10),(((1+((IFERROR(IF(Assumptions!$C$3="Prime",IF(Assumptions!$C$6="Today",Assumptions!$G$3+Assumptions!$C$4,IF(Assumptions!$C$6="Due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Calc'!$C10),Assumptions!$F$3:$F$28,Assumptions!$G$3:$G$28)+Assumptions!$C$4)),Assumptions!$C$3+Assumptions!$C$4),0))/365))^((IF(Assumptions!$C$7="Issue Date",$C10,$A10)-K$2+1))-1)*J10))))),Assumptions!$C$15)</f>
        <v>0</v>
      </c>
      <c r="L10" s="20">
        <f>ROUND(IF($A10&gt;M$2,$D10*M$3,0),Assumptions!$C$15)</f>
        <v>0</v>
      </c>
      <c r="M10" s="54">
        <f>ROUND(IF(Assumptions!$C$2="Simple",(((IF(Assumptions!$C$7="Issue Date",$C10,$A10)-M$2+1)/365)*(IFERROR(IF(Assumptions!$C$3="Prime",IF(Assumptions!$C$6="Today",Assumptions!$G$3+Assumptions!$C$4,IF(Assumptions!$C$6="Due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Calc'!$C10),Assumptions!$F$3:$F$28,Assumptions!$G$3:$G$28)+Assumptions!$C$4)),Assumptions!$C$3+Assumptions!$C$4),0)))*L10,IF(Assumptions!$C$2="Annual",(((1+(IFERROR(IF(Assumptions!$C$3="Prime",IF(Assumptions!$C$6="Today",Assumptions!$G$3+Assumptions!$C$4,IF(Assumptions!$C$6="Due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Calc'!$C10),Assumptions!$F$3:$F$28,Assumptions!$G$3:$G$28)+Assumptions!$C$4)),Assumptions!$C$3+Assumptions!$C$4),0)))^((IF(Assumptions!$C$7="Issue Date",$C10,$A10)-M$2+1)/365)-1)*L10),IF(Assumptions!$C$2="Quarterly",(((1+((IFERROR(IF(Assumptions!$C$3="Prime",IF(Assumptions!$C$6="Today",Assumptions!$G$3+Assumptions!$C$4,IF(Assumptions!$C$6="Due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Calc'!$C10),Assumptions!$F$3:$F$28,Assumptions!$G$3:$G$28)+Assumptions!$C$4)),Assumptions!$C$3+Assumptions!$C$4),0))/4))^((IF(Assumptions!$C$7="Issue Date",$C10,$A10)-M$2+1)/91.25)-1)*L10),IF(Assumptions!$C$2="Monthly",(((1+((IFERROR(IF(Assumptions!$C$3="Prime",IF(Assumptions!$C$6="Today",Assumptions!$G$3+Assumptions!$C$4,IF(Assumptions!$C$6="Due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Calc'!$C10),Assumptions!$F$3:$F$28,Assumptions!$G$3:$G$28)+Assumptions!$C$4)),Assumptions!$C$3+Assumptions!$C$4),0))/12))^((IF(Assumptions!$C$7="Issue Date",$C10,$A10)-M$2+1)/(365/12))-1)*L10),(((1+((IFERROR(IF(Assumptions!$C$3="Prime",IF(Assumptions!$C$6="Today",Assumptions!$G$3+Assumptions!$C$4,IF(Assumptions!$C$6="Due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Calc'!$C10),Assumptions!$F$3:$F$28,Assumptions!$G$3:$G$28)+Assumptions!$C$4)),Assumptions!$C$3+Assumptions!$C$4),0))/365))^((IF(Assumptions!$C$7="Issue Date",$C10,$A10)-M$2+1))-1)*L10))))),Assumptions!$C$15)</f>
        <v>0</v>
      </c>
      <c r="N10" s="20">
        <f>ROUND(IF($A10&gt;O$2,$D10*O$3,0),Assumptions!$C$15)</f>
        <v>0</v>
      </c>
      <c r="O10" s="54">
        <f>ROUND(IF(Assumptions!$C$2="Simple",(((IF(Assumptions!$C$7="Issue Date",$C10,$A10)-O$2+1)/365)*(IFERROR(IF(Assumptions!$C$3="Prime",IF(Assumptions!$C$6="Today",Assumptions!$G$3+Assumptions!$C$4,IF(Assumptions!$C$6="Due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Calc'!$C10),Assumptions!$F$3:$F$28,Assumptions!$G$3:$G$28)+Assumptions!$C$4)),Assumptions!$C$3+Assumptions!$C$4),0)))*N10,IF(Assumptions!$C$2="Annual",(((1+(IFERROR(IF(Assumptions!$C$3="Prime",IF(Assumptions!$C$6="Today",Assumptions!$G$3+Assumptions!$C$4,IF(Assumptions!$C$6="Due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Calc'!$C10),Assumptions!$F$3:$F$28,Assumptions!$G$3:$G$28)+Assumptions!$C$4)),Assumptions!$C$3+Assumptions!$C$4),0)))^((IF(Assumptions!$C$7="Issue Date",$C10,$A10)-O$2+1)/365)-1)*N10),IF(Assumptions!$C$2="Quarterly",(((1+((IFERROR(IF(Assumptions!$C$3="Prime",IF(Assumptions!$C$6="Today",Assumptions!$G$3+Assumptions!$C$4,IF(Assumptions!$C$6="Due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Calc'!$C10),Assumptions!$F$3:$F$28,Assumptions!$G$3:$G$28)+Assumptions!$C$4)),Assumptions!$C$3+Assumptions!$C$4),0))/4))^((IF(Assumptions!$C$7="Issue Date",$C10,$A10)-O$2+1)/91.25)-1)*N10),IF(Assumptions!$C$2="Monthly",(((1+((IFERROR(IF(Assumptions!$C$3="Prime",IF(Assumptions!$C$6="Today",Assumptions!$G$3+Assumptions!$C$4,IF(Assumptions!$C$6="Due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Calc'!$C10),Assumptions!$F$3:$F$28,Assumptions!$G$3:$G$28)+Assumptions!$C$4)),Assumptions!$C$3+Assumptions!$C$4),0))/12))^((IF(Assumptions!$C$7="Issue Date",$C10,$A10)-O$2+1)/(365/12))-1)*N10),(((1+((IFERROR(IF(Assumptions!$C$3="Prime",IF(Assumptions!$C$6="Today",Assumptions!$G$3+Assumptions!$C$4,IF(Assumptions!$C$6="Due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Calc'!$C10),Assumptions!$F$3:$F$28,Assumptions!$G$3:$G$28)+Assumptions!$C$4)),Assumptions!$C$3+Assumptions!$C$4),0))/365))^((IF(Assumptions!$C$7="Issue Date",$C10,$A10)-O$2+1))-1)*N10))))),Assumptions!$C$15)</f>
        <v>0</v>
      </c>
      <c r="P10" s="20">
        <f>ROUND(IF($A10&gt;Q$2,$D10*Q$3,0),Assumptions!$C$15)</f>
        <v>0</v>
      </c>
      <c r="Q10" s="54">
        <f>ROUND(IF(Assumptions!$C$2="Simple",(((IF(Assumptions!$C$7="Issue Date",$C10,$A10)-Q$2+1)/365)*(IFERROR(IF(Assumptions!$C$3="Prime",IF(Assumptions!$C$6="Today",Assumptions!$G$3+Assumptions!$C$4,IF(Assumptions!$C$6="Due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Calc'!$C10),Assumptions!$F$3:$F$28,Assumptions!$G$3:$G$28)+Assumptions!$C$4)),Assumptions!$C$3+Assumptions!$C$4),0)))*P10,IF(Assumptions!$C$2="Annual",(((1+(IFERROR(IF(Assumptions!$C$3="Prime",IF(Assumptions!$C$6="Today",Assumptions!$G$3+Assumptions!$C$4,IF(Assumptions!$C$6="Due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Calc'!$C10),Assumptions!$F$3:$F$28,Assumptions!$G$3:$G$28)+Assumptions!$C$4)),Assumptions!$C$3+Assumptions!$C$4),0)))^((IF(Assumptions!$C$7="Issue Date",$C10,$A10)-Q$2+1)/365)-1)*P10),IF(Assumptions!$C$2="Quarterly",(((1+((IFERROR(IF(Assumptions!$C$3="Prime",IF(Assumptions!$C$6="Today",Assumptions!$G$3+Assumptions!$C$4,IF(Assumptions!$C$6="Due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Calc'!$C10),Assumptions!$F$3:$F$28,Assumptions!$G$3:$G$28)+Assumptions!$C$4)),Assumptions!$C$3+Assumptions!$C$4),0))/4))^((IF(Assumptions!$C$7="Issue Date",$C10,$A10)-Q$2+1)/91.25)-1)*P10),IF(Assumptions!$C$2="Monthly",(((1+((IFERROR(IF(Assumptions!$C$3="Prime",IF(Assumptions!$C$6="Today",Assumptions!$G$3+Assumptions!$C$4,IF(Assumptions!$C$6="Due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Calc'!$C10),Assumptions!$F$3:$F$28,Assumptions!$G$3:$G$28)+Assumptions!$C$4)),Assumptions!$C$3+Assumptions!$C$4),0))/12))^((IF(Assumptions!$C$7="Issue Date",$C10,$A10)-Q$2+1)/(365/12))-1)*P10),(((1+((IFERROR(IF(Assumptions!$C$3="Prime",IF(Assumptions!$C$6="Today",Assumptions!$G$3+Assumptions!$C$4,IF(Assumptions!$C$6="Due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Calc'!$C10),Assumptions!$F$3:$F$28,Assumptions!$G$3:$G$28)+Assumptions!$C$4)),Assumptions!$C$3+Assumptions!$C$4),0))/365))^((IF(Assumptions!$C$7="Issue Date",$C10,$A10)-Q$2+1))-1)*P10))))),Assumptions!$C$15)</f>
        <v>0</v>
      </c>
      <c r="R10" s="20">
        <f>ROUND(IF($A10&gt;S$2,$D10*S$3,0),Assumptions!$C$15)</f>
        <v>0</v>
      </c>
      <c r="S10" s="54">
        <f>ROUND(IF(Assumptions!$C$2="Simple",(((IF(Assumptions!$C$7="Issue Date",$C10,$A10)-S$2+1)/365)*(IFERROR(IF(Assumptions!$C$3="Prime",IF(Assumptions!$C$6="Today",Assumptions!$G$3+Assumptions!$C$4,IF(Assumptions!$C$6="Due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Calc'!$C10),Assumptions!$F$3:$F$28,Assumptions!$G$3:$G$28)+Assumptions!$C$4)),Assumptions!$C$3+Assumptions!$C$4),0)))*R10,IF(Assumptions!$C$2="Annual",(((1+(IFERROR(IF(Assumptions!$C$3="Prime",IF(Assumptions!$C$6="Today",Assumptions!$G$3+Assumptions!$C$4,IF(Assumptions!$C$6="Due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Calc'!$C10),Assumptions!$F$3:$F$28,Assumptions!$G$3:$G$28)+Assumptions!$C$4)),Assumptions!$C$3+Assumptions!$C$4),0)))^((IF(Assumptions!$C$7="Issue Date",$C10,$A10)-S$2+1)/365)-1)*R10),IF(Assumptions!$C$2="Quarterly",(((1+((IFERROR(IF(Assumptions!$C$3="Prime",IF(Assumptions!$C$6="Today",Assumptions!$G$3+Assumptions!$C$4,IF(Assumptions!$C$6="Due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Calc'!$C10),Assumptions!$F$3:$F$28,Assumptions!$G$3:$G$28)+Assumptions!$C$4)),Assumptions!$C$3+Assumptions!$C$4),0))/4))^((IF(Assumptions!$C$7="Issue Date",$C10,$A10)-S$2+1)/91.25)-1)*R10),IF(Assumptions!$C$2="Monthly",(((1+((IFERROR(IF(Assumptions!$C$3="Prime",IF(Assumptions!$C$6="Today",Assumptions!$G$3+Assumptions!$C$4,IF(Assumptions!$C$6="Due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Calc'!$C10),Assumptions!$F$3:$F$28,Assumptions!$G$3:$G$28)+Assumptions!$C$4)),Assumptions!$C$3+Assumptions!$C$4),0))/12))^((IF(Assumptions!$C$7="Issue Date",$C10,$A10)-S$2+1)/(365/12))-1)*R10),(((1+((IFERROR(IF(Assumptions!$C$3="Prime",IF(Assumptions!$C$6="Today",Assumptions!$G$3+Assumptions!$C$4,IF(Assumptions!$C$6="Due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Calc'!$C10),Assumptions!$F$3:$F$28,Assumptions!$G$3:$G$28)+Assumptions!$C$4)),Assumptions!$C$3+Assumptions!$C$4),0))/365))^((IF(Assumptions!$C$7="Issue Date",$C10,$A10)-S$2+1))-1)*R10))))),Assumptions!$C$15)</f>
        <v>0</v>
      </c>
      <c r="T10" s="20">
        <f>ROUND(IF($A10&gt;U$2,$D10*U$3,0),Assumptions!$C$15)</f>
        <v>0</v>
      </c>
      <c r="U10" s="54">
        <f>ROUND(IF(Assumptions!$C$2="Simple",(((IF(Assumptions!$C$7="Issue Date",$C10,$A10)-U$2+1)/365)*(IFERROR(IF(Assumptions!$C$3="Prime",IF(Assumptions!$C$6="Today",Assumptions!$G$3+Assumptions!$C$4,IF(Assumptions!$C$6="Due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Calc'!$C10),Assumptions!$F$3:$F$28,Assumptions!$G$3:$G$28)+Assumptions!$C$4)),Assumptions!$C$3+Assumptions!$C$4),0)))*T10,IF(Assumptions!$C$2="Annual",(((1+(IFERROR(IF(Assumptions!$C$3="Prime",IF(Assumptions!$C$6="Today",Assumptions!$G$3+Assumptions!$C$4,IF(Assumptions!$C$6="Due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Calc'!$C10),Assumptions!$F$3:$F$28,Assumptions!$G$3:$G$28)+Assumptions!$C$4)),Assumptions!$C$3+Assumptions!$C$4),0)))^((IF(Assumptions!$C$7="Issue Date",$C10,$A10)-U$2+1)/365)-1)*T10),IF(Assumptions!$C$2="Quarterly",(((1+((IFERROR(IF(Assumptions!$C$3="Prime",IF(Assumptions!$C$6="Today",Assumptions!$G$3+Assumptions!$C$4,IF(Assumptions!$C$6="Due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Calc'!$C10),Assumptions!$F$3:$F$28,Assumptions!$G$3:$G$28)+Assumptions!$C$4)),Assumptions!$C$3+Assumptions!$C$4),0))/4))^((IF(Assumptions!$C$7="Issue Date",$C10,$A10)-U$2+1)/91.25)-1)*T10),IF(Assumptions!$C$2="Monthly",(((1+((IFERROR(IF(Assumptions!$C$3="Prime",IF(Assumptions!$C$6="Today",Assumptions!$G$3+Assumptions!$C$4,IF(Assumptions!$C$6="Due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Calc'!$C10),Assumptions!$F$3:$F$28,Assumptions!$G$3:$G$28)+Assumptions!$C$4)),Assumptions!$C$3+Assumptions!$C$4),0))/12))^((IF(Assumptions!$C$7="Issue Date",$C10,$A10)-U$2+1)/(365/12))-1)*T10),(((1+((IFERROR(IF(Assumptions!$C$3="Prime",IF(Assumptions!$C$6="Today",Assumptions!$G$3+Assumptions!$C$4,IF(Assumptions!$C$6="Due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Calc'!$C10),Assumptions!$F$3:$F$28,Assumptions!$G$3:$G$28)+Assumptions!$C$4)),Assumptions!$C$3+Assumptions!$C$4),0))/365))^((IF(Assumptions!$C$7="Issue Date",$C10,$A10)-U$2+1))-1)*T10))))),Assumptions!$C$15)</f>
        <v>0</v>
      </c>
      <c r="V10" s="20">
        <f>ROUND(IF($A10&gt;W$2,$D10*W$3,0),Assumptions!$C$15)</f>
        <v>0</v>
      </c>
      <c r="W10" s="54">
        <f>ROUND(IF(Assumptions!$C$2="Simple",(((IF(Assumptions!$C$7="Issue Date",$C10,$A10)-W$2+1)/365)*(IFERROR(IF(Assumptions!$C$3="Prime",IF(Assumptions!$C$6="Today",Assumptions!$G$3+Assumptions!$C$4,IF(Assumptions!$C$6="Due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Calc'!$C10),Assumptions!$F$3:$F$28,Assumptions!$G$3:$G$28)+Assumptions!$C$4)),Assumptions!$C$3+Assumptions!$C$4),0)))*V10,IF(Assumptions!$C$2="Annual",(((1+(IFERROR(IF(Assumptions!$C$3="Prime",IF(Assumptions!$C$6="Today",Assumptions!$G$3+Assumptions!$C$4,IF(Assumptions!$C$6="Due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Calc'!$C10),Assumptions!$F$3:$F$28,Assumptions!$G$3:$G$28)+Assumptions!$C$4)),Assumptions!$C$3+Assumptions!$C$4),0)))^((IF(Assumptions!$C$7="Issue Date",$C10,$A10)-W$2+1)/365)-1)*V10),IF(Assumptions!$C$2="Quarterly",(((1+((IFERROR(IF(Assumptions!$C$3="Prime",IF(Assumptions!$C$6="Today",Assumptions!$G$3+Assumptions!$C$4,IF(Assumptions!$C$6="Due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Calc'!$C10),Assumptions!$F$3:$F$28,Assumptions!$G$3:$G$28)+Assumptions!$C$4)),Assumptions!$C$3+Assumptions!$C$4),0))/4))^((IF(Assumptions!$C$7="Issue Date",$C10,$A10)-W$2+1)/91.25)-1)*V10),IF(Assumptions!$C$2="Monthly",(((1+((IFERROR(IF(Assumptions!$C$3="Prime",IF(Assumptions!$C$6="Today",Assumptions!$G$3+Assumptions!$C$4,IF(Assumptions!$C$6="Due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Calc'!$C10),Assumptions!$F$3:$F$28,Assumptions!$G$3:$G$28)+Assumptions!$C$4)),Assumptions!$C$3+Assumptions!$C$4),0))/12))^((IF(Assumptions!$C$7="Issue Date",$C10,$A10)-W$2+1)/(365/12))-1)*V10),(((1+((IFERROR(IF(Assumptions!$C$3="Prime",IF(Assumptions!$C$6="Today",Assumptions!$G$3+Assumptions!$C$4,IF(Assumptions!$C$6="Due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Calc'!$C10),Assumptions!$F$3:$F$28,Assumptions!$G$3:$G$28)+Assumptions!$C$4)),Assumptions!$C$3+Assumptions!$C$4),0))/365))^((IF(Assumptions!$C$7="Issue Date",$C10,$A10)-W$2+1))-1)*V10))))),Assumptions!$C$15)</f>
        <v>0</v>
      </c>
      <c r="X10" s="20">
        <f>ROUND(IF($A10&gt;Y$2,$D10*Y$3,0),Assumptions!$C$15)</f>
        <v>0</v>
      </c>
      <c r="Y10" s="54">
        <f>ROUND(IF(Assumptions!$C$2="Simple",(((IF(Assumptions!$C$7="Issue Date",$C10,$A10)-Y$2+1)/365)*(IFERROR(IF(Assumptions!$C$3="Prime",IF(Assumptions!$C$6="Today",Assumptions!$G$3+Assumptions!$C$4,IF(Assumptions!$C$6="Due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Calc'!$C10),Assumptions!$F$3:$F$28,Assumptions!$G$3:$G$28)+Assumptions!$C$4)),Assumptions!$C$3+Assumptions!$C$4),0)))*X10,IF(Assumptions!$C$2="Annual",(((1+(IFERROR(IF(Assumptions!$C$3="Prime",IF(Assumptions!$C$6="Today",Assumptions!$G$3+Assumptions!$C$4,IF(Assumptions!$C$6="Due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Calc'!$C10),Assumptions!$F$3:$F$28,Assumptions!$G$3:$G$28)+Assumptions!$C$4)),Assumptions!$C$3+Assumptions!$C$4),0)))^((IF(Assumptions!$C$7="Issue Date",$C10,$A10)-Y$2+1)/365)-1)*X10),IF(Assumptions!$C$2="Quarterly",(((1+((IFERROR(IF(Assumptions!$C$3="Prime",IF(Assumptions!$C$6="Today",Assumptions!$G$3+Assumptions!$C$4,IF(Assumptions!$C$6="Due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Calc'!$C10),Assumptions!$F$3:$F$28,Assumptions!$G$3:$G$28)+Assumptions!$C$4)),Assumptions!$C$3+Assumptions!$C$4),0))/4))^((IF(Assumptions!$C$7="Issue Date",$C10,$A10)-Y$2+1)/91.25)-1)*X10),IF(Assumptions!$C$2="Monthly",(((1+((IFERROR(IF(Assumptions!$C$3="Prime",IF(Assumptions!$C$6="Today",Assumptions!$G$3+Assumptions!$C$4,IF(Assumptions!$C$6="Due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Calc'!$C10),Assumptions!$F$3:$F$28,Assumptions!$G$3:$G$28)+Assumptions!$C$4)),Assumptions!$C$3+Assumptions!$C$4),0))/12))^((IF(Assumptions!$C$7="Issue Date",$C10,$A10)-Y$2+1)/(365/12))-1)*X10),(((1+((IFERROR(IF(Assumptions!$C$3="Prime",IF(Assumptions!$C$6="Today",Assumptions!$G$3+Assumptions!$C$4,IF(Assumptions!$C$6="Due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Calc'!$C10),Assumptions!$F$3:$F$28,Assumptions!$G$3:$G$28)+Assumptions!$C$4)),Assumptions!$C$3+Assumptions!$C$4),0))/365))^((IF(Assumptions!$C$7="Issue Date",$C10,$A10)-Y$2+1))-1)*X10))))),Assumptions!$C$15)</f>
        <v>0</v>
      </c>
      <c r="Z10" s="20">
        <f>ROUND(IF($A10&gt;AA$2,$D10*AA$3,0),Assumptions!$C$15)</f>
        <v>0</v>
      </c>
      <c r="AA10" s="54">
        <f>ROUND(IF(Assumptions!$C$2="Simple",(((IF(Assumptions!$C$7="Issue Date",$C10,$A10)-AA$2+1)/365)*(IFERROR(IF(Assumptions!$C$3="Prime",IF(Assumptions!$C$6="Today",Assumptions!$G$3+Assumptions!$C$4,IF(Assumptions!$C$6="Due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Calc'!$C10),Assumptions!$F$3:$F$28,Assumptions!$G$3:$G$28)+Assumptions!$C$4)),Assumptions!$C$3+Assumptions!$C$4),0)))*Z10,IF(Assumptions!$C$2="Annual",(((1+(IFERROR(IF(Assumptions!$C$3="Prime",IF(Assumptions!$C$6="Today",Assumptions!$G$3+Assumptions!$C$4,IF(Assumptions!$C$6="Due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Calc'!$C10),Assumptions!$F$3:$F$28,Assumptions!$G$3:$G$28)+Assumptions!$C$4)),Assumptions!$C$3+Assumptions!$C$4),0)))^((IF(Assumptions!$C$7="Issue Date",$C10,$A10)-AA$2+1)/365)-1)*Z10),IF(Assumptions!$C$2="Quarterly",(((1+((IFERROR(IF(Assumptions!$C$3="Prime",IF(Assumptions!$C$6="Today",Assumptions!$G$3+Assumptions!$C$4,IF(Assumptions!$C$6="Due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Calc'!$C10),Assumptions!$F$3:$F$28,Assumptions!$G$3:$G$28)+Assumptions!$C$4)),Assumptions!$C$3+Assumptions!$C$4),0))/4))^((IF(Assumptions!$C$7="Issue Date",$C10,$A10)-AA$2+1)/91.25)-1)*Z10),IF(Assumptions!$C$2="Monthly",(((1+((IFERROR(IF(Assumptions!$C$3="Prime",IF(Assumptions!$C$6="Today",Assumptions!$G$3+Assumptions!$C$4,IF(Assumptions!$C$6="Due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Calc'!$C10),Assumptions!$F$3:$F$28,Assumptions!$G$3:$G$28)+Assumptions!$C$4)),Assumptions!$C$3+Assumptions!$C$4),0))/12))^((IF(Assumptions!$C$7="Issue Date",$C10,$A10)-AA$2+1)/(365/12))-1)*Z10),(((1+((IFERROR(IF(Assumptions!$C$3="Prime",IF(Assumptions!$C$6="Today",Assumptions!$G$3+Assumptions!$C$4,IF(Assumptions!$C$6="Due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Calc'!$C10),Assumptions!$F$3:$F$28,Assumptions!$G$3:$G$28)+Assumptions!$C$4)),Assumptions!$C$3+Assumptions!$C$4),0))/365))^((IF(Assumptions!$C$7="Issue Date",$C10,$A10)-AA$2+1))-1)*Z10))))),Assumptions!$C$15)</f>
        <v>0</v>
      </c>
      <c r="AB10" s="20">
        <f>ROUND(IF($A10&gt;AC$2,$D10*AC$3,0),Assumptions!$C$15)</f>
        <v>0</v>
      </c>
      <c r="AC10" s="54">
        <f>ROUND(IF(Assumptions!$C$2="Simple",(((IF(Assumptions!$C$7="Issue Date",$C10,$A10)-AC$2+1)/365)*(IFERROR(IF(Assumptions!$C$3="Prime",IF(Assumptions!$C$6="Today",Assumptions!$G$3+Assumptions!$C$4,IF(Assumptions!$C$6="Due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)*AB10,IF(Assumptions!$C$2="Annual",(((1+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Calc'!$C10),Assumptions!$F$3:$F$28,Assumptions!$G$3:$G$28)+Assumptions!$C$4)),Assumptions!$C$3+Assumptions!$C$4),0)))^((IF(Assumptions!$C$7="Issue Date",$C10,$A10)-AC$2+1)/365)-1)*AB10),IF(Assumptions!$C$2="Quarterly",(((1+((IFERROR(IF(Assumptions!$C$3="Prime",IF(Assumptions!$C$6="Today",Assumptions!$G$3+Assumptions!$C$4,IF(Assumptions!$C$6="Due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Calc'!$C10),Assumptions!$F$3:$F$28,Assumptions!$G$3:$G$28)+Assumptions!$C$4)),Assumptions!$C$3+Assumptions!$C$4),0))/4))^((IF(Assumptions!$C$7="Issue Date",$C10,$A10)-AC$2+1)/91.25)-1)*AB10),IF(Assumptions!$C$2="Monthly",(((1+((IFERROR(IF(Assumptions!$C$3="Prime",IF(Assumptions!$C$6="Today",Assumptions!$G$3+Assumptions!$C$4,IF(Assumptions!$C$6="Due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Calc'!$C10),Assumptions!$F$3:$F$28,Assumptions!$G$3:$G$28)+Assumptions!$C$4)),Assumptions!$C$3+Assumptions!$C$4),0))/12))^((IF(Assumptions!$C$7="Issue Date",$C10,$A10)-AC$2+1)/(365/12))-1)*AB10),(((1+((IFERROR(IF(Assumptions!$C$3="Prime",IF(Assumptions!$C$6="Today",Assumptions!$G$3+Assumptions!$C$4,IF(Assumptions!$C$6="Due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Calc'!$C10),Assumptions!$F$3:$F$28,Assumptions!$G$3:$G$28)+Assumptions!$C$4)),Assumptions!$C$3+Assumptions!$C$4),0))/365))^((IF(Assumptions!$C$7="Issue Date",$C10,$A10)-AC$2+1))-1)*AB10))))),Assumptions!$C$15)</f>
        <v>0</v>
      </c>
    </row>
    <row r="11" spans="1:34" x14ac:dyDescent="0.2">
      <c r="A11" s="31"/>
      <c r="B11" s="28"/>
      <c r="C11" s="31"/>
      <c r="D11" s="29"/>
      <c r="E11" s="55"/>
      <c r="F11" s="9">
        <f>ROUND(AB11+Z11+X11+V11+T11+R11+P11+N11+L11+J11,Assumptions!$C$16)</f>
        <v>0</v>
      </c>
      <c r="G11" s="9">
        <f>ROUND(AC11+AA11+Y11+W11+U11+S11+Q11+O11+M11+K11,Assumptions!$C$16)</f>
        <v>0</v>
      </c>
      <c r="H11" s="44">
        <f t="shared" si="0"/>
        <v>0</v>
      </c>
      <c r="I11" s="15">
        <f>IFERROR(ROUND(IF(Assumptions!$C$9="Yes",(($A11-Assumptions!$C$10+1)/365*Assumptions!$C$11)/((SUM(J11:AC11)-G11)/D11)*G11,0),Assumptions!$C$15),0)</f>
        <v>0</v>
      </c>
      <c r="J11" s="20">
        <f>ROUND(IF($A11&gt;K$2,$D11*K$3,0),Assumptions!$C$15)</f>
        <v>0</v>
      </c>
      <c r="K11" s="54">
        <f>ROUND(IF(Assumptions!$C$2="Simple",(((IF(Assumptions!$C$7="Issue Date",$C11,$A11)-K$2+1)/365)*(IFERROR(IF(Assumptions!$C$3="Prime",IF(Assumptions!$C$6="Today",Assumptions!$G$3+Assumptions!$C$4,IF(Assumptions!$C$6="Due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Calc'!$C11),Assumptions!$F$3:$F$28,Assumptions!$G$3:$G$28)+Assumptions!$C$4)),Assumptions!$C$3+Assumptions!$C$4),0)))*J11,IF(Assumptions!$C$2="Annual",(((1+(IFERROR(IF(Assumptions!$C$3="Prime",IF(Assumptions!$C$6="Today",Assumptions!$G$3+Assumptions!$C$4,IF(Assumptions!$C$6="Due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Calc'!$C11),Assumptions!$F$3:$F$28,Assumptions!$G$3:$G$28)+Assumptions!$C$4)),Assumptions!$C$3+Assumptions!$C$4),0)))^((IF(Assumptions!$C$7="Issue Date",$C11,$A11)-K$2+1)/365)-1)*J11),IF(Assumptions!$C$2="Quarterly",(((1+((IFERROR(IF(Assumptions!$C$3="Prime",IF(Assumptions!$C$6="Today",Assumptions!$G$3+Assumptions!$C$4,IF(Assumptions!$C$6="Due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Calc'!$C11),Assumptions!$F$3:$F$28,Assumptions!$G$3:$G$28)+Assumptions!$C$4)),Assumptions!$C$3+Assumptions!$C$4),0))/4))^((IF(Assumptions!$C$7="Issue Date",$C11,$A11)-K$2+1)/91.25)-1)*J11),IF(Assumptions!$C$2="Monthly",(((1+((IFERROR(IF(Assumptions!$C$3="Prime",IF(Assumptions!$C$6="Today",Assumptions!$G$3+Assumptions!$C$4,IF(Assumptions!$C$6="Due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Calc'!$C11),Assumptions!$F$3:$F$28,Assumptions!$G$3:$G$28)+Assumptions!$C$4)),Assumptions!$C$3+Assumptions!$C$4),0))/12))^((IF(Assumptions!$C$7="Issue Date",$C11,$A11)-K$2+1)/(365/12))-1)*J11),(((1+((IFERROR(IF(Assumptions!$C$3="Prime",IF(Assumptions!$C$6="Today",Assumptions!$G$3+Assumptions!$C$4,IF(Assumptions!$C$6="Due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Calc'!$C11),Assumptions!$F$3:$F$28,Assumptions!$G$3:$G$28)+Assumptions!$C$4)),Assumptions!$C$3+Assumptions!$C$4),0))/365))^((IF(Assumptions!$C$7="Issue Date",$C11,$A11)-K$2+1))-1)*J11))))),Assumptions!$C$15)</f>
        <v>0</v>
      </c>
      <c r="L11" s="20">
        <f>ROUND(IF($A11&gt;M$2,$D11*M$3,0),Assumptions!$C$15)</f>
        <v>0</v>
      </c>
      <c r="M11" s="54">
        <f>ROUND(IF(Assumptions!$C$2="Simple",(((IF(Assumptions!$C$7="Issue Date",$C11,$A11)-M$2+1)/365)*(IFERROR(IF(Assumptions!$C$3="Prime",IF(Assumptions!$C$6="Today",Assumptions!$G$3+Assumptions!$C$4,IF(Assumptions!$C$6="Due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Calc'!$C11),Assumptions!$F$3:$F$28,Assumptions!$G$3:$G$28)+Assumptions!$C$4)),Assumptions!$C$3+Assumptions!$C$4),0)))*L11,IF(Assumptions!$C$2="Annual",(((1+(IFERROR(IF(Assumptions!$C$3="Prime",IF(Assumptions!$C$6="Today",Assumptions!$G$3+Assumptions!$C$4,IF(Assumptions!$C$6="Due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Calc'!$C11),Assumptions!$F$3:$F$28,Assumptions!$G$3:$G$28)+Assumptions!$C$4)),Assumptions!$C$3+Assumptions!$C$4),0)))^((IF(Assumptions!$C$7="Issue Date",$C11,$A11)-M$2+1)/365)-1)*L11),IF(Assumptions!$C$2="Quarterly",(((1+((IFERROR(IF(Assumptions!$C$3="Prime",IF(Assumptions!$C$6="Today",Assumptions!$G$3+Assumptions!$C$4,IF(Assumptions!$C$6="Due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Calc'!$C11),Assumptions!$F$3:$F$28,Assumptions!$G$3:$G$28)+Assumptions!$C$4)),Assumptions!$C$3+Assumptions!$C$4),0))/4))^((IF(Assumptions!$C$7="Issue Date",$C11,$A11)-M$2+1)/91.25)-1)*L11),IF(Assumptions!$C$2="Monthly",(((1+((IFERROR(IF(Assumptions!$C$3="Prime",IF(Assumptions!$C$6="Today",Assumptions!$G$3+Assumptions!$C$4,IF(Assumptions!$C$6="Due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Calc'!$C11),Assumptions!$F$3:$F$28,Assumptions!$G$3:$G$28)+Assumptions!$C$4)),Assumptions!$C$3+Assumptions!$C$4),0))/12))^((IF(Assumptions!$C$7="Issue Date",$C11,$A11)-M$2+1)/(365/12))-1)*L11),(((1+((IFERROR(IF(Assumptions!$C$3="Prime",IF(Assumptions!$C$6="Today",Assumptions!$G$3+Assumptions!$C$4,IF(Assumptions!$C$6="Due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Calc'!$C11),Assumptions!$F$3:$F$28,Assumptions!$G$3:$G$28)+Assumptions!$C$4)),Assumptions!$C$3+Assumptions!$C$4),0))/365))^((IF(Assumptions!$C$7="Issue Date",$C11,$A11)-M$2+1))-1)*L11))))),Assumptions!$C$15)</f>
        <v>0</v>
      </c>
      <c r="N11" s="20">
        <f>ROUND(IF($A11&gt;O$2,$D11*O$3,0),Assumptions!$C$15)</f>
        <v>0</v>
      </c>
      <c r="O11" s="54">
        <f>ROUND(IF(Assumptions!$C$2="Simple",(((IF(Assumptions!$C$7="Issue Date",$C11,$A11)-O$2+1)/365)*(IFERROR(IF(Assumptions!$C$3="Prime",IF(Assumptions!$C$6="Today",Assumptions!$G$3+Assumptions!$C$4,IF(Assumptions!$C$6="Due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Calc'!$C11),Assumptions!$F$3:$F$28,Assumptions!$G$3:$G$28)+Assumptions!$C$4)),Assumptions!$C$3+Assumptions!$C$4),0)))*N11,IF(Assumptions!$C$2="Annual",(((1+(IFERROR(IF(Assumptions!$C$3="Prime",IF(Assumptions!$C$6="Today",Assumptions!$G$3+Assumptions!$C$4,IF(Assumptions!$C$6="Due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Calc'!$C11),Assumptions!$F$3:$F$28,Assumptions!$G$3:$G$28)+Assumptions!$C$4)),Assumptions!$C$3+Assumptions!$C$4),0)))^((IF(Assumptions!$C$7="Issue Date",$C11,$A11)-O$2+1)/365)-1)*N11),IF(Assumptions!$C$2="Quarterly",(((1+((IFERROR(IF(Assumptions!$C$3="Prime",IF(Assumptions!$C$6="Today",Assumptions!$G$3+Assumptions!$C$4,IF(Assumptions!$C$6="Due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Calc'!$C11),Assumptions!$F$3:$F$28,Assumptions!$G$3:$G$28)+Assumptions!$C$4)),Assumptions!$C$3+Assumptions!$C$4),0))/4))^((IF(Assumptions!$C$7="Issue Date",$C11,$A11)-O$2+1)/91.25)-1)*N11),IF(Assumptions!$C$2="Monthly",(((1+((IFERROR(IF(Assumptions!$C$3="Prime",IF(Assumptions!$C$6="Today",Assumptions!$G$3+Assumptions!$C$4,IF(Assumptions!$C$6="Due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Calc'!$C11),Assumptions!$F$3:$F$28,Assumptions!$G$3:$G$28)+Assumptions!$C$4)),Assumptions!$C$3+Assumptions!$C$4),0))/12))^((IF(Assumptions!$C$7="Issue Date",$C11,$A11)-O$2+1)/(365/12))-1)*N11),(((1+((IFERROR(IF(Assumptions!$C$3="Prime",IF(Assumptions!$C$6="Today",Assumptions!$G$3+Assumptions!$C$4,IF(Assumptions!$C$6="Due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Calc'!$C11),Assumptions!$F$3:$F$28,Assumptions!$G$3:$G$28)+Assumptions!$C$4)),Assumptions!$C$3+Assumptions!$C$4),0))/365))^((IF(Assumptions!$C$7="Issue Date",$C11,$A11)-O$2+1))-1)*N11))))),Assumptions!$C$15)</f>
        <v>0</v>
      </c>
      <c r="P11" s="20">
        <f>ROUND(IF($A11&gt;Q$2,$D11*Q$3,0),Assumptions!$C$15)</f>
        <v>0</v>
      </c>
      <c r="Q11" s="54">
        <f>ROUND(IF(Assumptions!$C$2="Simple",(((IF(Assumptions!$C$7="Issue Date",$C11,$A11)-Q$2+1)/365)*(IFERROR(IF(Assumptions!$C$3="Prime",IF(Assumptions!$C$6="Today",Assumptions!$G$3+Assumptions!$C$4,IF(Assumptions!$C$6="Due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Calc'!$C11),Assumptions!$F$3:$F$28,Assumptions!$G$3:$G$28)+Assumptions!$C$4)),Assumptions!$C$3+Assumptions!$C$4),0)))*P11,IF(Assumptions!$C$2="Annual",(((1+(IFERROR(IF(Assumptions!$C$3="Prime",IF(Assumptions!$C$6="Today",Assumptions!$G$3+Assumptions!$C$4,IF(Assumptions!$C$6="Due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Calc'!$C11),Assumptions!$F$3:$F$28,Assumptions!$G$3:$G$28)+Assumptions!$C$4)),Assumptions!$C$3+Assumptions!$C$4),0)))^((IF(Assumptions!$C$7="Issue Date",$C11,$A11)-Q$2+1)/365)-1)*P11),IF(Assumptions!$C$2="Quarterly",(((1+((IFERROR(IF(Assumptions!$C$3="Prime",IF(Assumptions!$C$6="Today",Assumptions!$G$3+Assumptions!$C$4,IF(Assumptions!$C$6="Due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Calc'!$C11),Assumptions!$F$3:$F$28,Assumptions!$G$3:$G$28)+Assumptions!$C$4)),Assumptions!$C$3+Assumptions!$C$4),0))/4))^((IF(Assumptions!$C$7="Issue Date",$C11,$A11)-Q$2+1)/91.25)-1)*P11),IF(Assumptions!$C$2="Monthly",(((1+((IFERROR(IF(Assumptions!$C$3="Prime",IF(Assumptions!$C$6="Today",Assumptions!$G$3+Assumptions!$C$4,IF(Assumptions!$C$6="Due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Calc'!$C11),Assumptions!$F$3:$F$28,Assumptions!$G$3:$G$28)+Assumptions!$C$4)),Assumptions!$C$3+Assumptions!$C$4),0))/12))^((IF(Assumptions!$C$7="Issue Date",$C11,$A11)-Q$2+1)/(365/12))-1)*P11),(((1+((IFERROR(IF(Assumptions!$C$3="Prime",IF(Assumptions!$C$6="Today",Assumptions!$G$3+Assumptions!$C$4,IF(Assumptions!$C$6="Due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Calc'!$C11),Assumptions!$F$3:$F$28,Assumptions!$G$3:$G$28)+Assumptions!$C$4)),Assumptions!$C$3+Assumptions!$C$4),0))/365))^((IF(Assumptions!$C$7="Issue Date",$C11,$A11)-Q$2+1))-1)*P11))))),Assumptions!$C$15)</f>
        <v>0</v>
      </c>
      <c r="R11" s="20">
        <f>ROUND(IF($A11&gt;S$2,$D11*S$3,0),Assumptions!$C$15)</f>
        <v>0</v>
      </c>
      <c r="S11" s="54">
        <f>ROUND(IF(Assumptions!$C$2="Simple",(((IF(Assumptions!$C$7="Issue Date",$C11,$A11)-S$2+1)/365)*(IFERROR(IF(Assumptions!$C$3="Prime",IF(Assumptions!$C$6="Today",Assumptions!$G$3+Assumptions!$C$4,IF(Assumptions!$C$6="Due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Calc'!$C11),Assumptions!$F$3:$F$28,Assumptions!$G$3:$G$28)+Assumptions!$C$4)),Assumptions!$C$3+Assumptions!$C$4),0)))*R11,IF(Assumptions!$C$2="Annual",(((1+(IFERROR(IF(Assumptions!$C$3="Prime",IF(Assumptions!$C$6="Today",Assumptions!$G$3+Assumptions!$C$4,IF(Assumptions!$C$6="Due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Calc'!$C11),Assumptions!$F$3:$F$28,Assumptions!$G$3:$G$28)+Assumptions!$C$4)),Assumptions!$C$3+Assumptions!$C$4),0)))^((IF(Assumptions!$C$7="Issue Date",$C11,$A11)-S$2+1)/365)-1)*R11),IF(Assumptions!$C$2="Quarterly",(((1+((IFERROR(IF(Assumptions!$C$3="Prime",IF(Assumptions!$C$6="Today",Assumptions!$G$3+Assumptions!$C$4,IF(Assumptions!$C$6="Due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Calc'!$C11),Assumptions!$F$3:$F$28,Assumptions!$G$3:$G$28)+Assumptions!$C$4)),Assumptions!$C$3+Assumptions!$C$4),0))/4))^((IF(Assumptions!$C$7="Issue Date",$C11,$A11)-S$2+1)/91.25)-1)*R11),IF(Assumptions!$C$2="Monthly",(((1+((IFERROR(IF(Assumptions!$C$3="Prime",IF(Assumptions!$C$6="Today",Assumptions!$G$3+Assumptions!$C$4,IF(Assumptions!$C$6="Due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Calc'!$C11),Assumptions!$F$3:$F$28,Assumptions!$G$3:$G$28)+Assumptions!$C$4)),Assumptions!$C$3+Assumptions!$C$4),0))/12))^((IF(Assumptions!$C$7="Issue Date",$C11,$A11)-S$2+1)/(365/12))-1)*R11),(((1+((IFERROR(IF(Assumptions!$C$3="Prime",IF(Assumptions!$C$6="Today",Assumptions!$G$3+Assumptions!$C$4,IF(Assumptions!$C$6="Due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Calc'!$C11),Assumptions!$F$3:$F$28,Assumptions!$G$3:$G$28)+Assumptions!$C$4)),Assumptions!$C$3+Assumptions!$C$4),0))/365))^((IF(Assumptions!$C$7="Issue Date",$C11,$A11)-S$2+1))-1)*R11))))),Assumptions!$C$15)</f>
        <v>0</v>
      </c>
      <c r="T11" s="20">
        <f>ROUND(IF($A11&gt;U$2,$D11*U$3,0),Assumptions!$C$15)</f>
        <v>0</v>
      </c>
      <c r="U11" s="54">
        <f>ROUND(IF(Assumptions!$C$2="Simple",(((IF(Assumptions!$C$7="Issue Date",$C11,$A11)-U$2+1)/365)*(IFERROR(IF(Assumptions!$C$3="Prime",IF(Assumptions!$C$6="Today",Assumptions!$G$3+Assumptions!$C$4,IF(Assumptions!$C$6="Due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Calc'!$C11),Assumptions!$F$3:$F$28,Assumptions!$G$3:$G$28)+Assumptions!$C$4)),Assumptions!$C$3+Assumptions!$C$4),0)))*T11,IF(Assumptions!$C$2="Annual",(((1+(IFERROR(IF(Assumptions!$C$3="Prime",IF(Assumptions!$C$6="Today",Assumptions!$G$3+Assumptions!$C$4,IF(Assumptions!$C$6="Due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Calc'!$C11),Assumptions!$F$3:$F$28,Assumptions!$G$3:$G$28)+Assumptions!$C$4)),Assumptions!$C$3+Assumptions!$C$4),0)))^((IF(Assumptions!$C$7="Issue Date",$C11,$A11)-U$2+1)/365)-1)*T11),IF(Assumptions!$C$2="Quarterly",(((1+((IFERROR(IF(Assumptions!$C$3="Prime",IF(Assumptions!$C$6="Today",Assumptions!$G$3+Assumptions!$C$4,IF(Assumptions!$C$6="Due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Calc'!$C11),Assumptions!$F$3:$F$28,Assumptions!$G$3:$G$28)+Assumptions!$C$4)),Assumptions!$C$3+Assumptions!$C$4),0))/4))^((IF(Assumptions!$C$7="Issue Date",$C11,$A11)-U$2+1)/91.25)-1)*T11),IF(Assumptions!$C$2="Monthly",(((1+((IFERROR(IF(Assumptions!$C$3="Prime",IF(Assumptions!$C$6="Today",Assumptions!$G$3+Assumptions!$C$4,IF(Assumptions!$C$6="Due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Calc'!$C11),Assumptions!$F$3:$F$28,Assumptions!$G$3:$G$28)+Assumptions!$C$4)),Assumptions!$C$3+Assumptions!$C$4),0))/12))^((IF(Assumptions!$C$7="Issue Date",$C11,$A11)-U$2+1)/(365/12))-1)*T11),(((1+((IFERROR(IF(Assumptions!$C$3="Prime",IF(Assumptions!$C$6="Today",Assumptions!$G$3+Assumptions!$C$4,IF(Assumptions!$C$6="Due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Calc'!$C11),Assumptions!$F$3:$F$28,Assumptions!$G$3:$G$28)+Assumptions!$C$4)),Assumptions!$C$3+Assumptions!$C$4),0))/365))^((IF(Assumptions!$C$7="Issue Date",$C11,$A11)-U$2+1))-1)*T11))))),Assumptions!$C$15)</f>
        <v>0</v>
      </c>
      <c r="V11" s="20">
        <f>ROUND(IF($A11&gt;W$2,$D11*W$3,0),Assumptions!$C$15)</f>
        <v>0</v>
      </c>
      <c r="W11" s="54">
        <f>ROUND(IF(Assumptions!$C$2="Simple",(((IF(Assumptions!$C$7="Issue Date",$C11,$A11)-W$2+1)/365)*(IFERROR(IF(Assumptions!$C$3="Prime",IF(Assumptions!$C$6="Today",Assumptions!$G$3+Assumptions!$C$4,IF(Assumptions!$C$6="Due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Calc'!$C11),Assumptions!$F$3:$F$28,Assumptions!$G$3:$G$28)+Assumptions!$C$4)),Assumptions!$C$3+Assumptions!$C$4),0)))*V11,IF(Assumptions!$C$2="Annual",(((1+(IFERROR(IF(Assumptions!$C$3="Prime",IF(Assumptions!$C$6="Today",Assumptions!$G$3+Assumptions!$C$4,IF(Assumptions!$C$6="Due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Calc'!$C11),Assumptions!$F$3:$F$28,Assumptions!$G$3:$G$28)+Assumptions!$C$4)),Assumptions!$C$3+Assumptions!$C$4),0)))^((IF(Assumptions!$C$7="Issue Date",$C11,$A11)-W$2+1)/365)-1)*V11),IF(Assumptions!$C$2="Quarterly",(((1+((IFERROR(IF(Assumptions!$C$3="Prime",IF(Assumptions!$C$6="Today",Assumptions!$G$3+Assumptions!$C$4,IF(Assumptions!$C$6="Due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Calc'!$C11),Assumptions!$F$3:$F$28,Assumptions!$G$3:$G$28)+Assumptions!$C$4)),Assumptions!$C$3+Assumptions!$C$4),0))/4))^((IF(Assumptions!$C$7="Issue Date",$C11,$A11)-W$2+1)/91.25)-1)*V11),IF(Assumptions!$C$2="Monthly",(((1+((IFERROR(IF(Assumptions!$C$3="Prime",IF(Assumptions!$C$6="Today",Assumptions!$G$3+Assumptions!$C$4,IF(Assumptions!$C$6="Due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Calc'!$C11),Assumptions!$F$3:$F$28,Assumptions!$G$3:$G$28)+Assumptions!$C$4)),Assumptions!$C$3+Assumptions!$C$4),0))/12))^((IF(Assumptions!$C$7="Issue Date",$C11,$A11)-W$2+1)/(365/12))-1)*V11),(((1+((IFERROR(IF(Assumptions!$C$3="Prime",IF(Assumptions!$C$6="Today",Assumptions!$G$3+Assumptions!$C$4,IF(Assumptions!$C$6="Due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Calc'!$C11),Assumptions!$F$3:$F$28,Assumptions!$G$3:$G$28)+Assumptions!$C$4)),Assumptions!$C$3+Assumptions!$C$4),0))/365))^((IF(Assumptions!$C$7="Issue Date",$C11,$A11)-W$2+1))-1)*V11))))),Assumptions!$C$15)</f>
        <v>0</v>
      </c>
      <c r="X11" s="20">
        <f>ROUND(IF($A11&gt;Y$2,$D11*Y$3,0),Assumptions!$C$15)</f>
        <v>0</v>
      </c>
      <c r="Y11" s="54">
        <f>ROUND(IF(Assumptions!$C$2="Simple",(((IF(Assumptions!$C$7="Issue Date",$C11,$A11)-Y$2+1)/365)*(IFERROR(IF(Assumptions!$C$3="Prime",IF(Assumptions!$C$6="Today",Assumptions!$G$3+Assumptions!$C$4,IF(Assumptions!$C$6="Due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Calc'!$C11),Assumptions!$F$3:$F$28,Assumptions!$G$3:$G$28)+Assumptions!$C$4)),Assumptions!$C$3+Assumptions!$C$4),0)))*X11,IF(Assumptions!$C$2="Annual",(((1+(IFERROR(IF(Assumptions!$C$3="Prime",IF(Assumptions!$C$6="Today",Assumptions!$G$3+Assumptions!$C$4,IF(Assumptions!$C$6="Due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Calc'!$C11),Assumptions!$F$3:$F$28,Assumptions!$G$3:$G$28)+Assumptions!$C$4)),Assumptions!$C$3+Assumptions!$C$4),0)))^((IF(Assumptions!$C$7="Issue Date",$C11,$A11)-Y$2+1)/365)-1)*X11),IF(Assumptions!$C$2="Quarterly",(((1+((IFERROR(IF(Assumptions!$C$3="Prime",IF(Assumptions!$C$6="Today",Assumptions!$G$3+Assumptions!$C$4,IF(Assumptions!$C$6="Due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Calc'!$C11),Assumptions!$F$3:$F$28,Assumptions!$G$3:$G$28)+Assumptions!$C$4)),Assumptions!$C$3+Assumptions!$C$4),0))/4))^((IF(Assumptions!$C$7="Issue Date",$C11,$A11)-Y$2+1)/91.25)-1)*X11),IF(Assumptions!$C$2="Monthly",(((1+((IFERROR(IF(Assumptions!$C$3="Prime",IF(Assumptions!$C$6="Today",Assumptions!$G$3+Assumptions!$C$4,IF(Assumptions!$C$6="Due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Calc'!$C11),Assumptions!$F$3:$F$28,Assumptions!$G$3:$G$28)+Assumptions!$C$4)),Assumptions!$C$3+Assumptions!$C$4),0))/12))^((IF(Assumptions!$C$7="Issue Date",$C11,$A11)-Y$2+1)/(365/12))-1)*X11),(((1+((IFERROR(IF(Assumptions!$C$3="Prime",IF(Assumptions!$C$6="Today",Assumptions!$G$3+Assumptions!$C$4,IF(Assumptions!$C$6="Due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Calc'!$C11),Assumptions!$F$3:$F$28,Assumptions!$G$3:$G$28)+Assumptions!$C$4)),Assumptions!$C$3+Assumptions!$C$4),0))/365))^((IF(Assumptions!$C$7="Issue Date",$C11,$A11)-Y$2+1))-1)*X11))))),Assumptions!$C$15)</f>
        <v>0</v>
      </c>
      <c r="Z11" s="20">
        <f>ROUND(IF($A11&gt;AA$2,$D11*AA$3,0),Assumptions!$C$15)</f>
        <v>0</v>
      </c>
      <c r="AA11" s="54">
        <f>ROUND(IF(Assumptions!$C$2="Simple",(((IF(Assumptions!$C$7="Issue Date",$C11,$A11)-AA$2+1)/365)*(IFERROR(IF(Assumptions!$C$3="Prime",IF(Assumptions!$C$6="Today",Assumptions!$G$3+Assumptions!$C$4,IF(Assumptions!$C$6="Due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Calc'!$C11),Assumptions!$F$3:$F$28,Assumptions!$G$3:$G$28)+Assumptions!$C$4)),Assumptions!$C$3+Assumptions!$C$4),0)))*Z11,IF(Assumptions!$C$2="Annual",(((1+(IFERROR(IF(Assumptions!$C$3="Prime",IF(Assumptions!$C$6="Today",Assumptions!$G$3+Assumptions!$C$4,IF(Assumptions!$C$6="Due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Calc'!$C11),Assumptions!$F$3:$F$28,Assumptions!$G$3:$G$28)+Assumptions!$C$4)),Assumptions!$C$3+Assumptions!$C$4),0)))^((IF(Assumptions!$C$7="Issue Date",$C11,$A11)-AA$2+1)/365)-1)*Z11),IF(Assumptions!$C$2="Quarterly",(((1+((IFERROR(IF(Assumptions!$C$3="Prime",IF(Assumptions!$C$6="Today",Assumptions!$G$3+Assumptions!$C$4,IF(Assumptions!$C$6="Due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Calc'!$C11),Assumptions!$F$3:$F$28,Assumptions!$G$3:$G$28)+Assumptions!$C$4)),Assumptions!$C$3+Assumptions!$C$4),0))/4))^((IF(Assumptions!$C$7="Issue Date",$C11,$A11)-AA$2+1)/91.25)-1)*Z11),IF(Assumptions!$C$2="Monthly",(((1+((IFERROR(IF(Assumptions!$C$3="Prime",IF(Assumptions!$C$6="Today",Assumptions!$G$3+Assumptions!$C$4,IF(Assumptions!$C$6="Due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Calc'!$C11),Assumptions!$F$3:$F$28,Assumptions!$G$3:$G$28)+Assumptions!$C$4)),Assumptions!$C$3+Assumptions!$C$4),0))/12))^((IF(Assumptions!$C$7="Issue Date",$C11,$A11)-AA$2+1)/(365/12))-1)*Z11),(((1+((IFERROR(IF(Assumptions!$C$3="Prime",IF(Assumptions!$C$6="Today",Assumptions!$G$3+Assumptions!$C$4,IF(Assumptions!$C$6="Due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Calc'!$C11),Assumptions!$F$3:$F$28,Assumptions!$G$3:$G$28)+Assumptions!$C$4)),Assumptions!$C$3+Assumptions!$C$4),0))/365))^((IF(Assumptions!$C$7="Issue Date",$C11,$A11)-AA$2+1))-1)*Z11))))),Assumptions!$C$15)</f>
        <v>0</v>
      </c>
      <c r="AB11" s="20">
        <f>ROUND(IF($A11&gt;AC$2,$D11*AC$3,0),Assumptions!$C$15)</f>
        <v>0</v>
      </c>
      <c r="AC11" s="54">
        <f>ROUND(IF(Assumptions!$C$2="Simple",(((IF(Assumptions!$C$7="Issue Date",$C11,$A11)-AC$2+1)/365)*(IFERROR(IF(Assumptions!$C$3="Prime",IF(Assumptions!$C$6="Today",Assumptions!$G$3+Assumptions!$C$4,IF(Assumptions!$C$6="Due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)*AB11,IF(Assumptions!$C$2="Annual",(((1+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Calc'!$C11),Assumptions!$F$3:$F$28,Assumptions!$G$3:$G$28)+Assumptions!$C$4)),Assumptions!$C$3+Assumptions!$C$4),0)))^((IF(Assumptions!$C$7="Issue Date",$C11,$A11)-AC$2+1)/365)-1)*AB11),IF(Assumptions!$C$2="Quarterly",(((1+((IFERROR(IF(Assumptions!$C$3="Prime",IF(Assumptions!$C$6="Today",Assumptions!$G$3+Assumptions!$C$4,IF(Assumptions!$C$6="Due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Calc'!$C11),Assumptions!$F$3:$F$28,Assumptions!$G$3:$G$28)+Assumptions!$C$4)),Assumptions!$C$3+Assumptions!$C$4),0))/4))^((IF(Assumptions!$C$7="Issue Date",$C11,$A11)-AC$2+1)/91.25)-1)*AB11),IF(Assumptions!$C$2="Monthly",(((1+((IFERROR(IF(Assumptions!$C$3="Prime",IF(Assumptions!$C$6="Today",Assumptions!$G$3+Assumptions!$C$4,IF(Assumptions!$C$6="Due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Calc'!$C11),Assumptions!$F$3:$F$28,Assumptions!$G$3:$G$28)+Assumptions!$C$4)),Assumptions!$C$3+Assumptions!$C$4),0))/12))^((IF(Assumptions!$C$7="Issue Date",$C11,$A11)-AC$2+1)/(365/12))-1)*AB11),(((1+((IFERROR(IF(Assumptions!$C$3="Prime",IF(Assumptions!$C$6="Today",Assumptions!$G$3+Assumptions!$C$4,IF(Assumptions!$C$6="Due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Calc'!$C11),Assumptions!$F$3:$F$28,Assumptions!$G$3:$G$28)+Assumptions!$C$4)),Assumptions!$C$3+Assumptions!$C$4),0))/365))^((IF(Assumptions!$C$7="Issue Date",$C11,$A11)-AC$2+1))-1)*AB11))))),Assumptions!$C$15)</f>
        <v>0</v>
      </c>
      <c r="AH11" s="9"/>
    </row>
    <row r="12" spans="1:34" x14ac:dyDescent="0.2">
      <c r="A12" s="31"/>
      <c r="B12" s="28"/>
      <c r="C12" s="31"/>
      <c r="D12" s="29"/>
      <c r="E12" s="55"/>
      <c r="F12" s="9">
        <f>ROUND(AB12+Z12+X12+V12+T12+R12+P12+N12+L12+J12,Assumptions!$C$16)</f>
        <v>0</v>
      </c>
      <c r="G12" s="9">
        <f>ROUND(AC12+AA12+Y12+W12+U12+S12+Q12+O12+M12+K12,Assumptions!$C$16)</f>
        <v>0</v>
      </c>
      <c r="H12" s="44">
        <f t="shared" si="0"/>
        <v>0</v>
      </c>
      <c r="I12" s="15">
        <f>IFERROR(ROUND(IF(Assumptions!$C$9="Yes",(($A12-Assumptions!$C$10+1)/365*Assumptions!$C$11)/((SUM(J12:AC12)-G12)/D12)*G12,0),Assumptions!$C$15),0)</f>
        <v>0</v>
      </c>
      <c r="J12" s="20">
        <f>ROUND(IF($A12&gt;K$2,$D12*K$3,0),Assumptions!$C$15)</f>
        <v>0</v>
      </c>
      <c r="K12" s="54">
        <f>ROUND(IF(Assumptions!$C$2="Simple",(((IF(Assumptions!$C$7="Issue Date",$C12,$A12)-K$2+1)/365)*(IFERROR(IF(Assumptions!$C$3="Prime",IF(Assumptions!$C$6="Today",Assumptions!$G$3+Assumptions!$C$4,IF(Assumptions!$C$6="Due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Calc'!$C12),Assumptions!$F$3:$F$28,Assumptions!$G$3:$G$28)+Assumptions!$C$4)),Assumptions!$C$3+Assumptions!$C$4),0)))*J12,IF(Assumptions!$C$2="Annual",(((1+(IFERROR(IF(Assumptions!$C$3="Prime",IF(Assumptions!$C$6="Today",Assumptions!$G$3+Assumptions!$C$4,IF(Assumptions!$C$6="Due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Calc'!$C12),Assumptions!$F$3:$F$28,Assumptions!$G$3:$G$28)+Assumptions!$C$4)),Assumptions!$C$3+Assumptions!$C$4),0)))^((IF(Assumptions!$C$7="Issue Date",$C12,$A12)-K$2+1)/365)-1)*J12),IF(Assumptions!$C$2="Quarterly",(((1+((IFERROR(IF(Assumptions!$C$3="Prime",IF(Assumptions!$C$6="Today",Assumptions!$G$3+Assumptions!$C$4,IF(Assumptions!$C$6="Due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Calc'!$C12),Assumptions!$F$3:$F$28,Assumptions!$G$3:$G$28)+Assumptions!$C$4)),Assumptions!$C$3+Assumptions!$C$4),0))/4))^((IF(Assumptions!$C$7="Issue Date",$C12,$A12)-K$2+1)/91.25)-1)*J12),IF(Assumptions!$C$2="Monthly",(((1+((IFERROR(IF(Assumptions!$C$3="Prime",IF(Assumptions!$C$6="Today",Assumptions!$G$3+Assumptions!$C$4,IF(Assumptions!$C$6="Due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Calc'!$C12),Assumptions!$F$3:$F$28,Assumptions!$G$3:$G$28)+Assumptions!$C$4)),Assumptions!$C$3+Assumptions!$C$4),0))/12))^((IF(Assumptions!$C$7="Issue Date",$C12,$A12)-K$2+1)/(365/12))-1)*J12),(((1+((IFERROR(IF(Assumptions!$C$3="Prime",IF(Assumptions!$C$6="Today",Assumptions!$G$3+Assumptions!$C$4,IF(Assumptions!$C$6="Due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Calc'!$C12),Assumptions!$F$3:$F$28,Assumptions!$G$3:$G$28)+Assumptions!$C$4)),Assumptions!$C$3+Assumptions!$C$4),0))/365))^((IF(Assumptions!$C$7="Issue Date",$C12,$A12)-K$2+1))-1)*J12))))),Assumptions!$C$15)</f>
        <v>0</v>
      </c>
      <c r="L12" s="20">
        <f>ROUND(IF($A12&gt;M$2,$D12*M$3,0),Assumptions!$C$15)</f>
        <v>0</v>
      </c>
      <c r="M12" s="54">
        <f>ROUND(IF(Assumptions!$C$2="Simple",(((IF(Assumptions!$C$7="Issue Date",$C12,$A12)-M$2+1)/365)*(IFERROR(IF(Assumptions!$C$3="Prime",IF(Assumptions!$C$6="Today",Assumptions!$G$3+Assumptions!$C$4,IF(Assumptions!$C$6="Due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Calc'!$C12),Assumptions!$F$3:$F$28,Assumptions!$G$3:$G$28)+Assumptions!$C$4)),Assumptions!$C$3+Assumptions!$C$4),0)))*L12,IF(Assumptions!$C$2="Annual",(((1+(IFERROR(IF(Assumptions!$C$3="Prime",IF(Assumptions!$C$6="Today",Assumptions!$G$3+Assumptions!$C$4,IF(Assumptions!$C$6="Due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Calc'!$C12),Assumptions!$F$3:$F$28,Assumptions!$G$3:$G$28)+Assumptions!$C$4)),Assumptions!$C$3+Assumptions!$C$4),0)))^((IF(Assumptions!$C$7="Issue Date",$C12,$A12)-M$2+1)/365)-1)*L12),IF(Assumptions!$C$2="Quarterly",(((1+((IFERROR(IF(Assumptions!$C$3="Prime",IF(Assumptions!$C$6="Today",Assumptions!$G$3+Assumptions!$C$4,IF(Assumptions!$C$6="Due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Calc'!$C12),Assumptions!$F$3:$F$28,Assumptions!$G$3:$G$28)+Assumptions!$C$4)),Assumptions!$C$3+Assumptions!$C$4),0))/4))^((IF(Assumptions!$C$7="Issue Date",$C12,$A12)-M$2+1)/91.25)-1)*L12),IF(Assumptions!$C$2="Monthly",(((1+((IFERROR(IF(Assumptions!$C$3="Prime",IF(Assumptions!$C$6="Today",Assumptions!$G$3+Assumptions!$C$4,IF(Assumptions!$C$6="Due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Calc'!$C12),Assumptions!$F$3:$F$28,Assumptions!$G$3:$G$28)+Assumptions!$C$4)),Assumptions!$C$3+Assumptions!$C$4),0))/12))^((IF(Assumptions!$C$7="Issue Date",$C12,$A12)-M$2+1)/(365/12))-1)*L12),(((1+((IFERROR(IF(Assumptions!$C$3="Prime",IF(Assumptions!$C$6="Today",Assumptions!$G$3+Assumptions!$C$4,IF(Assumptions!$C$6="Due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Calc'!$C12),Assumptions!$F$3:$F$28,Assumptions!$G$3:$G$28)+Assumptions!$C$4)),Assumptions!$C$3+Assumptions!$C$4),0))/365))^((IF(Assumptions!$C$7="Issue Date",$C12,$A12)-M$2+1))-1)*L12))))),Assumptions!$C$15)</f>
        <v>0</v>
      </c>
      <c r="N12" s="20">
        <f>ROUND(IF($A12&gt;O$2,$D12*O$3,0),Assumptions!$C$15)</f>
        <v>0</v>
      </c>
      <c r="O12" s="54">
        <f>ROUND(IF(Assumptions!$C$2="Simple",(((IF(Assumptions!$C$7="Issue Date",$C12,$A12)-O$2+1)/365)*(IFERROR(IF(Assumptions!$C$3="Prime",IF(Assumptions!$C$6="Today",Assumptions!$G$3+Assumptions!$C$4,IF(Assumptions!$C$6="Due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Calc'!$C12),Assumptions!$F$3:$F$28,Assumptions!$G$3:$G$28)+Assumptions!$C$4)),Assumptions!$C$3+Assumptions!$C$4),0)))*N12,IF(Assumptions!$C$2="Annual",(((1+(IFERROR(IF(Assumptions!$C$3="Prime",IF(Assumptions!$C$6="Today",Assumptions!$G$3+Assumptions!$C$4,IF(Assumptions!$C$6="Due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Calc'!$C12),Assumptions!$F$3:$F$28,Assumptions!$G$3:$G$28)+Assumptions!$C$4)),Assumptions!$C$3+Assumptions!$C$4),0)))^((IF(Assumptions!$C$7="Issue Date",$C12,$A12)-O$2+1)/365)-1)*N12),IF(Assumptions!$C$2="Quarterly",(((1+((IFERROR(IF(Assumptions!$C$3="Prime",IF(Assumptions!$C$6="Today",Assumptions!$G$3+Assumptions!$C$4,IF(Assumptions!$C$6="Due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Calc'!$C12),Assumptions!$F$3:$F$28,Assumptions!$G$3:$G$28)+Assumptions!$C$4)),Assumptions!$C$3+Assumptions!$C$4),0))/4))^((IF(Assumptions!$C$7="Issue Date",$C12,$A12)-O$2+1)/91.25)-1)*N12),IF(Assumptions!$C$2="Monthly",(((1+((IFERROR(IF(Assumptions!$C$3="Prime",IF(Assumptions!$C$6="Today",Assumptions!$G$3+Assumptions!$C$4,IF(Assumptions!$C$6="Due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Calc'!$C12),Assumptions!$F$3:$F$28,Assumptions!$G$3:$G$28)+Assumptions!$C$4)),Assumptions!$C$3+Assumptions!$C$4),0))/12))^((IF(Assumptions!$C$7="Issue Date",$C12,$A12)-O$2+1)/(365/12))-1)*N12),(((1+((IFERROR(IF(Assumptions!$C$3="Prime",IF(Assumptions!$C$6="Today",Assumptions!$G$3+Assumptions!$C$4,IF(Assumptions!$C$6="Due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Calc'!$C12),Assumptions!$F$3:$F$28,Assumptions!$G$3:$G$28)+Assumptions!$C$4)),Assumptions!$C$3+Assumptions!$C$4),0))/365))^((IF(Assumptions!$C$7="Issue Date",$C12,$A12)-O$2+1))-1)*N12))))),Assumptions!$C$15)</f>
        <v>0</v>
      </c>
      <c r="P12" s="20">
        <f>ROUND(IF($A12&gt;Q$2,$D12*Q$3,0),Assumptions!$C$15)</f>
        <v>0</v>
      </c>
      <c r="Q12" s="54">
        <f>ROUND(IF(Assumptions!$C$2="Simple",(((IF(Assumptions!$C$7="Issue Date",$C12,$A12)-Q$2+1)/365)*(IFERROR(IF(Assumptions!$C$3="Prime",IF(Assumptions!$C$6="Today",Assumptions!$G$3+Assumptions!$C$4,IF(Assumptions!$C$6="Due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Calc'!$C12),Assumptions!$F$3:$F$28,Assumptions!$G$3:$G$28)+Assumptions!$C$4)),Assumptions!$C$3+Assumptions!$C$4),0)))*P12,IF(Assumptions!$C$2="Annual",(((1+(IFERROR(IF(Assumptions!$C$3="Prime",IF(Assumptions!$C$6="Today",Assumptions!$G$3+Assumptions!$C$4,IF(Assumptions!$C$6="Due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Calc'!$C12),Assumptions!$F$3:$F$28,Assumptions!$G$3:$G$28)+Assumptions!$C$4)),Assumptions!$C$3+Assumptions!$C$4),0)))^((IF(Assumptions!$C$7="Issue Date",$C12,$A12)-Q$2+1)/365)-1)*P12),IF(Assumptions!$C$2="Quarterly",(((1+((IFERROR(IF(Assumptions!$C$3="Prime",IF(Assumptions!$C$6="Today",Assumptions!$G$3+Assumptions!$C$4,IF(Assumptions!$C$6="Due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Calc'!$C12),Assumptions!$F$3:$F$28,Assumptions!$G$3:$G$28)+Assumptions!$C$4)),Assumptions!$C$3+Assumptions!$C$4),0))/4))^((IF(Assumptions!$C$7="Issue Date",$C12,$A12)-Q$2+1)/91.25)-1)*P12),IF(Assumptions!$C$2="Monthly",(((1+((IFERROR(IF(Assumptions!$C$3="Prime",IF(Assumptions!$C$6="Today",Assumptions!$G$3+Assumptions!$C$4,IF(Assumptions!$C$6="Due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Calc'!$C12),Assumptions!$F$3:$F$28,Assumptions!$G$3:$G$28)+Assumptions!$C$4)),Assumptions!$C$3+Assumptions!$C$4),0))/12))^((IF(Assumptions!$C$7="Issue Date",$C12,$A12)-Q$2+1)/(365/12))-1)*P12),(((1+((IFERROR(IF(Assumptions!$C$3="Prime",IF(Assumptions!$C$6="Today",Assumptions!$G$3+Assumptions!$C$4,IF(Assumptions!$C$6="Due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Calc'!$C12),Assumptions!$F$3:$F$28,Assumptions!$G$3:$G$28)+Assumptions!$C$4)),Assumptions!$C$3+Assumptions!$C$4),0))/365))^((IF(Assumptions!$C$7="Issue Date",$C12,$A12)-Q$2+1))-1)*P12))))),Assumptions!$C$15)</f>
        <v>0</v>
      </c>
      <c r="R12" s="20">
        <f>ROUND(IF($A12&gt;S$2,$D12*S$3,0),Assumptions!$C$15)</f>
        <v>0</v>
      </c>
      <c r="S12" s="54">
        <f>ROUND(IF(Assumptions!$C$2="Simple",(((IF(Assumptions!$C$7="Issue Date",$C12,$A12)-S$2+1)/365)*(IFERROR(IF(Assumptions!$C$3="Prime",IF(Assumptions!$C$6="Today",Assumptions!$G$3+Assumptions!$C$4,IF(Assumptions!$C$6="Due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Calc'!$C12),Assumptions!$F$3:$F$28,Assumptions!$G$3:$G$28)+Assumptions!$C$4)),Assumptions!$C$3+Assumptions!$C$4),0)))*R12,IF(Assumptions!$C$2="Annual",(((1+(IFERROR(IF(Assumptions!$C$3="Prime",IF(Assumptions!$C$6="Today",Assumptions!$G$3+Assumptions!$C$4,IF(Assumptions!$C$6="Due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Calc'!$C12),Assumptions!$F$3:$F$28,Assumptions!$G$3:$G$28)+Assumptions!$C$4)),Assumptions!$C$3+Assumptions!$C$4),0)))^((IF(Assumptions!$C$7="Issue Date",$C12,$A12)-S$2+1)/365)-1)*R12),IF(Assumptions!$C$2="Quarterly",(((1+((IFERROR(IF(Assumptions!$C$3="Prime",IF(Assumptions!$C$6="Today",Assumptions!$G$3+Assumptions!$C$4,IF(Assumptions!$C$6="Due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Calc'!$C12),Assumptions!$F$3:$F$28,Assumptions!$G$3:$G$28)+Assumptions!$C$4)),Assumptions!$C$3+Assumptions!$C$4),0))/4))^((IF(Assumptions!$C$7="Issue Date",$C12,$A12)-S$2+1)/91.25)-1)*R12),IF(Assumptions!$C$2="Monthly",(((1+((IFERROR(IF(Assumptions!$C$3="Prime",IF(Assumptions!$C$6="Today",Assumptions!$G$3+Assumptions!$C$4,IF(Assumptions!$C$6="Due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Calc'!$C12),Assumptions!$F$3:$F$28,Assumptions!$G$3:$G$28)+Assumptions!$C$4)),Assumptions!$C$3+Assumptions!$C$4),0))/12))^((IF(Assumptions!$C$7="Issue Date",$C12,$A12)-S$2+1)/(365/12))-1)*R12),(((1+((IFERROR(IF(Assumptions!$C$3="Prime",IF(Assumptions!$C$6="Today",Assumptions!$G$3+Assumptions!$C$4,IF(Assumptions!$C$6="Due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Calc'!$C12),Assumptions!$F$3:$F$28,Assumptions!$G$3:$G$28)+Assumptions!$C$4)),Assumptions!$C$3+Assumptions!$C$4),0))/365))^((IF(Assumptions!$C$7="Issue Date",$C12,$A12)-S$2+1))-1)*R12))))),Assumptions!$C$15)</f>
        <v>0</v>
      </c>
      <c r="T12" s="20">
        <f>ROUND(IF($A12&gt;U$2,$D12*U$3,0),Assumptions!$C$15)</f>
        <v>0</v>
      </c>
      <c r="U12" s="54">
        <f>ROUND(IF(Assumptions!$C$2="Simple",(((IF(Assumptions!$C$7="Issue Date",$C12,$A12)-U$2+1)/365)*(IFERROR(IF(Assumptions!$C$3="Prime",IF(Assumptions!$C$6="Today",Assumptions!$G$3+Assumptions!$C$4,IF(Assumptions!$C$6="Due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Calc'!$C12),Assumptions!$F$3:$F$28,Assumptions!$G$3:$G$28)+Assumptions!$C$4)),Assumptions!$C$3+Assumptions!$C$4),0)))*T12,IF(Assumptions!$C$2="Annual",(((1+(IFERROR(IF(Assumptions!$C$3="Prime",IF(Assumptions!$C$6="Today",Assumptions!$G$3+Assumptions!$C$4,IF(Assumptions!$C$6="Due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Calc'!$C12),Assumptions!$F$3:$F$28,Assumptions!$G$3:$G$28)+Assumptions!$C$4)),Assumptions!$C$3+Assumptions!$C$4),0)))^((IF(Assumptions!$C$7="Issue Date",$C12,$A12)-U$2+1)/365)-1)*T12),IF(Assumptions!$C$2="Quarterly",(((1+((IFERROR(IF(Assumptions!$C$3="Prime",IF(Assumptions!$C$6="Today",Assumptions!$G$3+Assumptions!$C$4,IF(Assumptions!$C$6="Due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Calc'!$C12),Assumptions!$F$3:$F$28,Assumptions!$G$3:$G$28)+Assumptions!$C$4)),Assumptions!$C$3+Assumptions!$C$4),0))/4))^((IF(Assumptions!$C$7="Issue Date",$C12,$A12)-U$2+1)/91.25)-1)*T12),IF(Assumptions!$C$2="Monthly",(((1+((IFERROR(IF(Assumptions!$C$3="Prime",IF(Assumptions!$C$6="Today",Assumptions!$G$3+Assumptions!$C$4,IF(Assumptions!$C$6="Due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Calc'!$C12),Assumptions!$F$3:$F$28,Assumptions!$G$3:$G$28)+Assumptions!$C$4)),Assumptions!$C$3+Assumptions!$C$4),0))/12))^((IF(Assumptions!$C$7="Issue Date",$C12,$A12)-U$2+1)/(365/12))-1)*T12),(((1+((IFERROR(IF(Assumptions!$C$3="Prime",IF(Assumptions!$C$6="Today",Assumptions!$G$3+Assumptions!$C$4,IF(Assumptions!$C$6="Due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Calc'!$C12),Assumptions!$F$3:$F$28,Assumptions!$G$3:$G$28)+Assumptions!$C$4)),Assumptions!$C$3+Assumptions!$C$4),0))/365))^((IF(Assumptions!$C$7="Issue Date",$C12,$A12)-U$2+1))-1)*T12))))),Assumptions!$C$15)</f>
        <v>0</v>
      </c>
      <c r="V12" s="20">
        <f>ROUND(IF($A12&gt;W$2,$D12*W$3,0),Assumptions!$C$15)</f>
        <v>0</v>
      </c>
      <c r="W12" s="54">
        <f>ROUND(IF(Assumptions!$C$2="Simple",(((IF(Assumptions!$C$7="Issue Date",$C12,$A12)-W$2+1)/365)*(IFERROR(IF(Assumptions!$C$3="Prime",IF(Assumptions!$C$6="Today",Assumptions!$G$3+Assumptions!$C$4,IF(Assumptions!$C$6="Due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Calc'!$C12),Assumptions!$F$3:$F$28,Assumptions!$G$3:$G$28)+Assumptions!$C$4)),Assumptions!$C$3+Assumptions!$C$4),0)))*V12,IF(Assumptions!$C$2="Annual",(((1+(IFERROR(IF(Assumptions!$C$3="Prime",IF(Assumptions!$C$6="Today",Assumptions!$G$3+Assumptions!$C$4,IF(Assumptions!$C$6="Due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Calc'!$C12),Assumptions!$F$3:$F$28,Assumptions!$G$3:$G$28)+Assumptions!$C$4)),Assumptions!$C$3+Assumptions!$C$4),0)))^((IF(Assumptions!$C$7="Issue Date",$C12,$A12)-W$2+1)/365)-1)*V12),IF(Assumptions!$C$2="Quarterly",(((1+((IFERROR(IF(Assumptions!$C$3="Prime",IF(Assumptions!$C$6="Today",Assumptions!$G$3+Assumptions!$C$4,IF(Assumptions!$C$6="Due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Calc'!$C12),Assumptions!$F$3:$F$28,Assumptions!$G$3:$G$28)+Assumptions!$C$4)),Assumptions!$C$3+Assumptions!$C$4),0))/4))^((IF(Assumptions!$C$7="Issue Date",$C12,$A12)-W$2+1)/91.25)-1)*V12),IF(Assumptions!$C$2="Monthly",(((1+((IFERROR(IF(Assumptions!$C$3="Prime",IF(Assumptions!$C$6="Today",Assumptions!$G$3+Assumptions!$C$4,IF(Assumptions!$C$6="Due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Calc'!$C12),Assumptions!$F$3:$F$28,Assumptions!$G$3:$G$28)+Assumptions!$C$4)),Assumptions!$C$3+Assumptions!$C$4),0))/12))^((IF(Assumptions!$C$7="Issue Date",$C12,$A12)-W$2+1)/(365/12))-1)*V12),(((1+((IFERROR(IF(Assumptions!$C$3="Prime",IF(Assumptions!$C$6="Today",Assumptions!$G$3+Assumptions!$C$4,IF(Assumptions!$C$6="Due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Calc'!$C12),Assumptions!$F$3:$F$28,Assumptions!$G$3:$G$28)+Assumptions!$C$4)),Assumptions!$C$3+Assumptions!$C$4),0))/365))^((IF(Assumptions!$C$7="Issue Date",$C12,$A12)-W$2+1))-1)*V12))))),Assumptions!$C$15)</f>
        <v>0</v>
      </c>
      <c r="X12" s="20">
        <f>ROUND(IF($A12&gt;Y$2,$D12*Y$3,0),Assumptions!$C$15)</f>
        <v>0</v>
      </c>
      <c r="Y12" s="54">
        <f>ROUND(IF(Assumptions!$C$2="Simple",(((IF(Assumptions!$C$7="Issue Date",$C12,$A12)-Y$2+1)/365)*(IFERROR(IF(Assumptions!$C$3="Prime",IF(Assumptions!$C$6="Today",Assumptions!$G$3+Assumptions!$C$4,IF(Assumptions!$C$6="Due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Calc'!$C12),Assumptions!$F$3:$F$28,Assumptions!$G$3:$G$28)+Assumptions!$C$4)),Assumptions!$C$3+Assumptions!$C$4),0)))*X12,IF(Assumptions!$C$2="Annual",(((1+(IFERROR(IF(Assumptions!$C$3="Prime",IF(Assumptions!$C$6="Today",Assumptions!$G$3+Assumptions!$C$4,IF(Assumptions!$C$6="Due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Calc'!$C12),Assumptions!$F$3:$F$28,Assumptions!$G$3:$G$28)+Assumptions!$C$4)),Assumptions!$C$3+Assumptions!$C$4),0)))^((IF(Assumptions!$C$7="Issue Date",$C12,$A12)-Y$2+1)/365)-1)*X12),IF(Assumptions!$C$2="Quarterly",(((1+((IFERROR(IF(Assumptions!$C$3="Prime",IF(Assumptions!$C$6="Today",Assumptions!$G$3+Assumptions!$C$4,IF(Assumptions!$C$6="Due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Calc'!$C12),Assumptions!$F$3:$F$28,Assumptions!$G$3:$G$28)+Assumptions!$C$4)),Assumptions!$C$3+Assumptions!$C$4),0))/4))^((IF(Assumptions!$C$7="Issue Date",$C12,$A12)-Y$2+1)/91.25)-1)*X12),IF(Assumptions!$C$2="Monthly",(((1+((IFERROR(IF(Assumptions!$C$3="Prime",IF(Assumptions!$C$6="Today",Assumptions!$G$3+Assumptions!$C$4,IF(Assumptions!$C$6="Due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Calc'!$C12),Assumptions!$F$3:$F$28,Assumptions!$G$3:$G$28)+Assumptions!$C$4)),Assumptions!$C$3+Assumptions!$C$4),0))/12))^((IF(Assumptions!$C$7="Issue Date",$C12,$A12)-Y$2+1)/(365/12))-1)*X12),(((1+((IFERROR(IF(Assumptions!$C$3="Prime",IF(Assumptions!$C$6="Today",Assumptions!$G$3+Assumptions!$C$4,IF(Assumptions!$C$6="Due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Calc'!$C12),Assumptions!$F$3:$F$28,Assumptions!$G$3:$G$28)+Assumptions!$C$4)),Assumptions!$C$3+Assumptions!$C$4),0))/365))^((IF(Assumptions!$C$7="Issue Date",$C12,$A12)-Y$2+1))-1)*X12))))),Assumptions!$C$15)</f>
        <v>0</v>
      </c>
      <c r="Z12" s="20">
        <f>ROUND(IF($A12&gt;AA$2,$D12*AA$3,0),Assumptions!$C$15)</f>
        <v>0</v>
      </c>
      <c r="AA12" s="54">
        <f>ROUND(IF(Assumptions!$C$2="Simple",(((IF(Assumptions!$C$7="Issue Date",$C12,$A12)-AA$2+1)/365)*(IFERROR(IF(Assumptions!$C$3="Prime",IF(Assumptions!$C$6="Today",Assumptions!$G$3+Assumptions!$C$4,IF(Assumptions!$C$6="Due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Calc'!$C12),Assumptions!$F$3:$F$28,Assumptions!$G$3:$G$28)+Assumptions!$C$4)),Assumptions!$C$3+Assumptions!$C$4),0)))*Z12,IF(Assumptions!$C$2="Annual",(((1+(IFERROR(IF(Assumptions!$C$3="Prime",IF(Assumptions!$C$6="Today",Assumptions!$G$3+Assumptions!$C$4,IF(Assumptions!$C$6="Due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Calc'!$C12),Assumptions!$F$3:$F$28,Assumptions!$G$3:$G$28)+Assumptions!$C$4)),Assumptions!$C$3+Assumptions!$C$4),0)))^((IF(Assumptions!$C$7="Issue Date",$C12,$A12)-AA$2+1)/365)-1)*Z12),IF(Assumptions!$C$2="Quarterly",(((1+((IFERROR(IF(Assumptions!$C$3="Prime",IF(Assumptions!$C$6="Today",Assumptions!$G$3+Assumptions!$C$4,IF(Assumptions!$C$6="Due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Calc'!$C12),Assumptions!$F$3:$F$28,Assumptions!$G$3:$G$28)+Assumptions!$C$4)),Assumptions!$C$3+Assumptions!$C$4),0))/4))^((IF(Assumptions!$C$7="Issue Date",$C12,$A12)-AA$2+1)/91.25)-1)*Z12),IF(Assumptions!$C$2="Monthly",(((1+((IFERROR(IF(Assumptions!$C$3="Prime",IF(Assumptions!$C$6="Today",Assumptions!$G$3+Assumptions!$C$4,IF(Assumptions!$C$6="Due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Calc'!$C12),Assumptions!$F$3:$F$28,Assumptions!$G$3:$G$28)+Assumptions!$C$4)),Assumptions!$C$3+Assumptions!$C$4),0))/12))^((IF(Assumptions!$C$7="Issue Date",$C12,$A12)-AA$2+1)/(365/12))-1)*Z12),(((1+((IFERROR(IF(Assumptions!$C$3="Prime",IF(Assumptions!$C$6="Today",Assumptions!$G$3+Assumptions!$C$4,IF(Assumptions!$C$6="Due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Calc'!$C12),Assumptions!$F$3:$F$28,Assumptions!$G$3:$G$28)+Assumptions!$C$4)),Assumptions!$C$3+Assumptions!$C$4),0))/365))^((IF(Assumptions!$C$7="Issue Date",$C12,$A12)-AA$2+1))-1)*Z12))))),Assumptions!$C$15)</f>
        <v>0</v>
      </c>
      <c r="AB12" s="20">
        <f>ROUND(IF($A12&gt;AC$2,$D12*AC$3,0),Assumptions!$C$15)</f>
        <v>0</v>
      </c>
      <c r="AC12" s="54">
        <f>ROUND(IF(Assumptions!$C$2="Simple",(((IF(Assumptions!$C$7="Issue Date",$C12,$A12)-AC$2+1)/365)*(IFERROR(IF(Assumptions!$C$3="Prime",IF(Assumptions!$C$6="Today",Assumptions!$G$3+Assumptions!$C$4,IF(Assumptions!$C$6="Due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)*AB12,IF(Assumptions!$C$2="Annual",(((1+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Calc'!$C12),Assumptions!$F$3:$F$28,Assumptions!$G$3:$G$28)+Assumptions!$C$4)),Assumptions!$C$3+Assumptions!$C$4),0)))^((IF(Assumptions!$C$7="Issue Date",$C12,$A12)-AC$2+1)/365)-1)*AB12),IF(Assumptions!$C$2="Quarterly",(((1+((IFERROR(IF(Assumptions!$C$3="Prime",IF(Assumptions!$C$6="Today",Assumptions!$G$3+Assumptions!$C$4,IF(Assumptions!$C$6="Due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Calc'!$C12),Assumptions!$F$3:$F$28,Assumptions!$G$3:$G$28)+Assumptions!$C$4)),Assumptions!$C$3+Assumptions!$C$4),0))/4))^((IF(Assumptions!$C$7="Issue Date",$C12,$A12)-AC$2+1)/91.25)-1)*AB12),IF(Assumptions!$C$2="Monthly",(((1+((IFERROR(IF(Assumptions!$C$3="Prime",IF(Assumptions!$C$6="Today",Assumptions!$G$3+Assumptions!$C$4,IF(Assumptions!$C$6="Due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Calc'!$C12),Assumptions!$F$3:$F$28,Assumptions!$G$3:$G$28)+Assumptions!$C$4)),Assumptions!$C$3+Assumptions!$C$4),0))/12))^((IF(Assumptions!$C$7="Issue Date",$C12,$A12)-AC$2+1)/(365/12))-1)*AB12),(((1+((IFERROR(IF(Assumptions!$C$3="Prime",IF(Assumptions!$C$6="Today",Assumptions!$G$3+Assumptions!$C$4,IF(Assumptions!$C$6="Due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Calc'!$C12),Assumptions!$F$3:$F$28,Assumptions!$G$3:$G$28)+Assumptions!$C$4)),Assumptions!$C$3+Assumptions!$C$4),0))/365))^((IF(Assumptions!$C$7="Issue Date",$C12,$A12)-AC$2+1))-1)*AB12))))),Assumptions!$C$15)</f>
        <v>0</v>
      </c>
    </row>
    <row r="13" spans="1:34" x14ac:dyDescent="0.2">
      <c r="A13" s="31"/>
      <c r="B13" s="28"/>
      <c r="C13" s="31"/>
      <c r="D13" s="29"/>
      <c r="E13" s="55"/>
      <c r="F13" s="9">
        <f>ROUND(AB13+Z13+X13+V13+T13+R13+P13+N13+L13+J13,Assumptions!$C$16)</f>
        <v>0</v>
      </c>
      <c r="G13" s="9">
        <f>ROUND(AC13+AA13+Y13+W13+U13+S13+Q13+O13+M13+K13,Assumptions!$C$16)</f>
        <v>0</v>
      </c>
      <c r="H13" s="44">
        <f t="shared" si="0"/>
        <v>0</v>
      </c>
      <c r="I13" s="15">
        <f>IFERROR(ROUND(IF(Assumptions!$C$9="Yes",(($A13-Assumptions!$C$10+1)/365*Assumptions!$C$11)/((SUM(J13:AC13)-G13)/D13)*G13,0),Assumptions!$C$15),0)</f>
        <v>0</v>
      </c>
      <c r="J13" s="20">
        <f>ROUND(IF($A13&gt;K$2,$D13*K$3,0),Assumptions!$C$15)</f>
        <v>0</v>
      </c>
      <c r="K13" s="54">
        <f>ROUND(IF(Assumptions!$C$2="Simple",(((IF(Assumptions!$C$7="Issue Date",$C13,$A13)-K$2+1)/365)*(IFERROR(IF(Assumptions!$C$3="Prime",IF(Assumptions!$C$6="Today",Assumptions!$G$3+Assumptions!$C$4,IF(Assumptions!$C$6="Due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Calc'!$C13),Assumptions!$F$3:$F$28,Assumptions!$G$3:$G$28)+Assumptions!$C$4)),Assumptions!$C$3+Assumptions!$C$4),0)))*J13,IF(Assumptions!$C$2="Annual",(((1+(IFERROR(IF(Assumptions!$C$3="Prime",IF(Assumptions!$C$6="Today",Assumptions!$G$3+Assumptions!$C$4,IF(Assumptions!$C$6="Due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Calc'!$C13),Assumptions!$F$3:$F$28,Assumptions!$G$3:$G$28)+Assumptions!$C$4)),Assumptions!$C$3+Assumptions!$C$4),0)))^((IF(Assumptions!$C$7="Issue Date",$C13,$A13)-K$2+1)/365)-1)*J13),IF(Assumptions!$C$2="Quarterly",(((1+((IFERROR(IF(Assumptions!$C$3="Prime",IF(Assumptions!$C$6="Today",Assumptions!$G$3+Assumptions!$C$4,IF(Assumptions!$C$6="Due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Calc'!$C13),Assumptions!$F$3:$F$28,Assumptions!$G$3:$G$28)+Assumptions!$C$4)),Assumptions!$C$3+Assumptions!$C$4),0))/4))^((IF(Assumptions!$C$7="Issue Date",$C13,$A13)-K$2+1)/91.25)-1)*J13),IF(Assumptions!$C$2="Monthly",(((1+((IFERROR(IF(Assumptions!$C$3="Prime",IF(Assumptions!$C$6="Today",Assumptions!$G$3+Assumptions!$C$4,IF(Assumptions!$C$6="Due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Calc'!$C13),Assumptions!$F$3:$F$28,Assumptions!$G$3:$G$28)+Assumptions!$C$4)),Assumptions!$C$3+Assumptions!$C$4),0))/12))^((IF(Assumptions!$C$7="Issue Date",$C13,$A13)-K$2+1)/(365/12))-1)*J13),(((1+((IFERROR(IF(Assumptions!$C$3="Prime",IF(Assumptions!$C$6="Today",Assumptions!$G$3+Assumptions!$C$4,IF(Assumptions!$C$6="Due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Calc'!$C13),Assumptions!$F$3:$F$28,Assumptions!$G$3:$G$28)+Assumptions!$C$4)),Assumptions!$C$3+Assumptions!$C$4),0))/365))^((IF(Assumptions!$C$7="Issue Date",$C13,$A13)-K$2+1))-1)*J13))))),Assumptions!$C$15)</f>
        <v>0</v>
      </c>
      <c r="L13" s="20">
        <f>ROUND(IF($A13&gt;M$2,$D13*M$3,0),Assumptions!$C$15)</f>
        <v>0</v>
      </c>
      <c r="M13" s="54">
        <f>ROUND(IF(Assumptions!$C$2="Simple",(((IF(Assumptions!$C$7="Issue Date",$C13,$A13)-M$2+1)/365)*(IFERROR(IF(Assumptions!$C$3="Prime",IF(Assumptions!$C$6="Today",Assumptions!$G$3+Assumptions!$C$4,IF(Assumptions!$C$6="Due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Calc'!$C13),Assumptions!$F$3:$F$28,Assumptions!$G$3:$G$28)+Assumptions!$C$4)),Assumptions!$C$3+Assumptions!$C$4),0)))*L13,IF(Assumptions!$C$2="Annual",(((1+(IFERROR(IF(Assumptions!$C$3="Prime",IF(Assumptions!$C$6="Today",Assumptions!$G$3+Assumptions!$C$4,IF(Assumptions!$C$6="Due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Calc'!$C13),Assumptions!$F$3:$F$28,Assumptions!$G$3:$G$28)+Assumptions!$C$4)),Assumptions!$C$3+Assumptions!$C$4),0)))^((IF(Assumptions!$C$7="Issue Date",$C13,$A13)-M$2+1)/365)-1)*L13),IF(Assumptions!$C$2="Quarterly",(((1+((IFERROR(IF(Assumptions!$C$3="Prime",IF(Assumptions!$C$6="Today",Assumptions!$G$3+Assumptions!$C$4,IF(Assumptions!$C$6="Due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Calc'!$C13),Assumptions!$F$3:$F$28,Assumptions!$G$3:$G$28)+Assumptions!$C$4)),Assumptions!$C$3+Assumptions!$C$4),0))/4))^((IF(Assumptions!$C$7="Issue Date",$C13,$A13)-M$2+1)/91.25)-1)*L13),IF(Assumptions!$C$2="Monthly",(((1+((IFERROR(IF(Assumptions!$C$3="Prime",IF(Assumptions!$C$6="Today",Assumptions!$G$3+Assumptions!$C$4,IF(Assumptions!$C$6="Due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Calc'!$C13),Assumptions!$F$3:$F$28,Assumptions!$G$3:$G$28)+Assumptions!$C$4)),Assumptions!$C$3+Assumptions!$C$4),0))/12))^((IF(Assumptions!$C$7="Issue Date",$C13,$A13)-M$2+1)/(365/12))-1)*L13),(((1+((IFERROR(IF(Assumptions!$C$3="Prime",IF(Assumptions!$C$6="Today",Assumptions!$G$3+Assumptions!$C$4,IF(Assumptions!$C$6="Due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Calc'!$C13),Assumptions!$F$3:$F$28,Assumptions!$G$3:$G$28)+Assumptions!$C$4)),Assumptions!$C$3+Assumptions!$C$4),0))/365))^((IF(Assumptions!$C$7="Issue Date",$C13,$A13)-M$2+1))-1)*L13))))),Assumptions!$C$15)</f>
        <v>0</v>
      </c>
      <c r="N13" s="20">
        <f>ROUND(IF($A13&gt;O$2,$D13*O$3,0),Assumptions!$C$15)</f>
        <v>0</v>
      </c>
      <c r="O13" s="54">
        <f>ROUND(IF(Assumptions!$C$2="Simple",(((IF(Assumptions!$C$7="Issue Date",$C13,$A13)-O$2+1)/365)*(IFERROR(IF(Assumptions!$C$3="Prime",IF(Assumptions!$C$6="Today",Assumptions!$G$3+Assumptions!$C$4,IF(Assumptions!$C$6="Due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Calc'!$C13),Assumptions!$F$3:$F$28,Assumptions!$G$3:$G$28)+Assumptions!$C$4)),Assumptions!$C$3+Assumptions!$C$4),0)))*N13,IF(Assumptions!$C$2="Annual",(((1+(IFERROR(IF(Assumptions!$C$3="Prime",IF(Assumptions!$C$6="Today",Assumptions!$G$3+Assumptions!$C$4,IF(Assumptions!$C$6="Due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Calc'!$C13),Assumptions!$F$3:$F$28,Assumptions!$G$3:$G$28)+Assumptions!$C$4)),Assumptions!$C$3+Assumptions!$C$4),0)))^((IF(Assumptions!$C$7="Issue Date",$C13,$A13)-O$2+1)/365)-1)*N13),IF(Assumptions!$C$2="Quarterly",(((1+((IFERROR(IF(Assumptions!$C$3="Prime",IF(Assumptions!$C$6="Today",Assumptions!$G$3+Assumptions!$C$4,IF(Assumptions!$C$6="Due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Calc'!$C13),Assumptions!$F$3:$F$28,Assumptions!$G$3:$G$28)+Assumptions!$C$4)),Assumptions!$C$3+Assumptions!$C$4),0))/4))^((IF(Assumptions!$C$7="Issue Date",$C13,$A13)-O$2+1)/91.25)-1)*N13),IF(Assumptions!$C$2="Monthly",(((1+((IFERROR(IF(Assumptions!$C$3="Prime",IF(Assumptions!$C$6="Today",Assumptions!$G$3+Assumptions!$C$4,IF(Assumptions!$C$6="Due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Calc'!$C13),Assumptions!$F$3:$F$28,Assumptions!$G$3:$G$28)+Assumptions!$C$4)),Assumptions!$C$3+Assumptions!$C$4),0))/12))^((IF(Assumptions!$C$7="Issue Date",$C13,$A13)-O$2+1)/(365/12))-1)*N13),(((1+((IFERROR(IF(Assumptions!$C$3="Prime",IF(Assumptions!$C$6="Today",Assumptions!$G$3+Assumptions!$C$4,IF(Assumptions!$C$6="Due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Calc'!$C13),Assumptions!$F$3:$F$28,Assumptions!$G$3:$G$28)+Assumptions!$C$4)),Assumptions!$C$3+Assumptions!$C$4),0))/365))^((IF(Assumptions!$C$7="Issue Date",$C13,$A13)-O$2+1))-1)*N13))))),Assumptions!$C$15)</f>
        <v>0</v>
      </c>
      <c r="P13" s="20">
        <f>ROUND(IF($A13&gt;Q$2,$D13*Q$3,0),Assumptions!$C$15)</f>
        <v>0</v>
      </c>
      <c r="Q13" s="54">
        <f>ROUND(IF(Assumptions!$C$2="Simple",(((IF(Assumptions!$C$7="Issue Date",$C13,$A13)-Q$2+1)/365)*(IFERROR(IF(Assumptions!$C$3="Prime",IF(Assumptions!$C$6="Today",Assumptions!$G$3+Assumptions!$C$4,IF(Assumptions!$C$6="Due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Calc'!$C13),Assumptions!$F$3:$F$28,Assumptions!$G$3:$G$28)+Assumptions!$C$4)),Assumptions!$C$3+Assumptions!$C$4),0)))*P13,IF(Assumptions!$C$2="Annual",(((1+(IFERROR(IF(Assumptions!$C$3="Prime",IF(Assumptions!$C$6="Today",Assumptions!$G$3+Assumptions!$C$4,IF(Assumptions!$C$6="Due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Calc'!$C13),Assumptions!$F$3:$F$28,Assumptions!$G$3:$G$28)+Assumptions!$C$4)),Assumptions!$C$3+Assumptions!$C$4),0)))^((IF(Assumptions!$C$7="Issue Date",$C13,$A13)-Q$2+1)/365)-1)*P13),IF(Assumptions!$C$2="Quarterly",(((1+((IFERROR(IF(Assumptions!$C$3="Prime",IF(Assumptions!$C$6="Today",Assumptions!$G$3+Assumptions!$C$4,IF(Assumptions!$C$6="Due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Calc'!$C13),Assumptions!$F$3:$F$28,Assumptions!$G$3:$G$28)+Assumptions!$C$4)),Assumptions!$C$3+Assumptions!$C$4),0))/4))^((IF(Assumptions!$C$7="Issue Date",$C13,$A13)-Q$2+1)/91.25)-1)*P13),IF(Assumptions!$C$2="Monthly",(((1+((IFERROR(IF(Assumptions!$C$3="Prime",IF(Assumptions!$C$6="Today",Assumptions!$G$3+Assumptions!$C$4,IF(Assumptions!$C$6="Due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Calc'!$C13),Assumptions!$F$3:$F$28,Assumptions!$G$3:$G$28)+Assumptions!$C$4)),Assumptions!$C$3+Assumptions!$C$4),0))/12))^((IF(Assumptions!$C$7="Issue Date",$C13,$A13)-Q$2+1)/(365/12))-1)*P13),(((1+((IFERROR(IF(Assumptions!$C$3="Prime",IF(Assumptions!$C$6="Today",Assumptions!$G$3+Assumptions!$C$4,IF(Assumptions!$C$6="Due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Calc'!$C13),Assumptions!$F$3:$F$28,Assumptions!$G$3:$G$28)+Assumptions!$C$4)),Assumptions!$C$3+Assumptions!$C$4),0))/365))^((IF(Assumptions!$C$7="Issue Date",$C13,$A13)-Q$2+1))-1)*P13))))),Assumptions!$C$15)</f>
        <v>0</v>
      </c>
      <c r="R13" s="20">
        <f>ROUND(IF($A13&gt;S$2,$D13*S$3,0),Assumptions!$C$15)</f>
        <v>0</v>
      </c>
      <c r="S13" s="54">
        <f>ROUND(IF(Assumptions!$C$2="Simple",(((IF(Assumptions!$C$7="Issue Date",$C13,$A13)-S$2+1)/365)*(IFERROR(IF(Assumptions!$C$3="Prime",IF(Assumptions!$C$6="Today",Assumptions!$G$3+Assumptions!$C$4,IF(Assumptions!$C$6="Due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Calc'!$C13),Assumptions!$F$3:$F$28,Assumptions!$G$3:$G$28)+Assumptions!$C$4)),Assumptions!$C$3+Assumptions!$C$4),0)))*R13,IF(Assumptions!$C$2="Annual",(((1+(IFERROR(IF(Assumptions!$C$3="Prime",IF(Assumptions!$C$6="Today",Assumptions!$G$3+Assumptions!$C$4,IF(Assumptions!$C$6="Due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Calc'!$C13),Assumptions!$F$3:$F$28,Assumptions!$G$3:$G$28)+Assumptions!$C$4)),Assumptions!$C$3+Assumptions!$C$4),0)))^((IF(Assumptions!$C$7="Issue Date",$C13,$A13)-S$2+1)/365)-1)*R13),IF(Assumptions!$C$2="Quarterly",(((1+((IFERROR(IF(Assumptions!$C$3="Prime",IF(Assumptions!$C$6="Today",Assumptions!$G$3+Assumptions!$C$4,IF(Assumptions!$C$6="Due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Calc'!$C13),Assumptions!$F$3:$F$28,Assumptions!$G$3:$G$28)+Assumptions!$C$4)),Assumptions!$C$3+Assumptions!$C$4),0))/4))^((IF(Assumptions!$C$7="Issue Date",$C13,$A13)-S$2+1)/91.25)-1)*R13),IF(Assumptions!$C$2="Monthly",(((1+((IFERROR(IF(Assumptions!$C$3="Prime",IF(Assumptions!$C$6="Today",Assumptions!$G$3+Assumptions!$C$4,IF(Assumptions!$C$6="Due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Calc'!$C13),Assumptions!$F$3:$F$28,Assumptions!$G$3:$G$28)+Assumptions!$C$4)),Assumptions!$C$3+Assumptions!$C$4),0))/12))^((IF(Assumptions!$C$7="Issue Date",$C13,$A13)-S$2+1)/(365/12))-1)*R13),(((1+((IFERROR(IF(Assumptions!$C$3="Prime",IF(Assumptions!$C$6="Today",Assumptions!$G$3+Assumptions!$C$4,IF(Assumptions!$C$6="Due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Calc'!$C13),Assumptions!$F$3:$F$28,Assumptions!$G$3:$G$28)+Assumptions!$C$4)),Assumptions!$C$3+Assumptions!$C$4),0))/365))^((IF(Assumptions!$C$7="Issue Date",$C13,$A13)-S$2+1))-1)*R13))))),Assumptions!$C$15)</f>
        <v>0</v>
      </c>
      <c r="T13" s="20">
        <f>ROUND(IF($A13&gt;U$2,$D13*U$3,0),Assumptions!$C$15)</f>
        <v>0</v>
      </c>
      <c r="U13" s="54">
        <f>ROUND(IF(Assumptions!$C$2="Simple",(((IF(Assumptions!$C$7="Issue Date",$C13,$A13)-U$2+1)/365)*(IFERROR(IF(Assumptions!$C$3="Prime",IF(Assumptions!$C$6="Today",Assumptions!$G$3+Assumptions!$C$4,IF(Assumptions!$C$6="Due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Calc'!$C13),Assumptions!$F$3:$F$28,Assumptions!$G$3:$G$28)+Assumptions!$C$4)),Assumptions!$C$3+Assumptions!$C$4),0)))*T13,IF(Assumptions!$C$2="Annual",(((1+(IFERROR(IF(Assumptions!$C$3="Prime",IF(Assumptions!$C$6="Today",Assumptions!$G$3+Assumptions!$C$4,IF(Assumptions!$C$6="Due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Calc'!$C13),Assumptions!$F$3:$F$28,Assumptions!$G$3:$G$28)+Assumptions!$C$4)),Assumptions!$C$3+Assumptions!$C$4),0)))^((IF(Assumptions!$C$7="Issue Date",$C13,$A13)-U$2+1)/365)-1)*T13),IF(Assumptions!$C$2="Quarterly",(((1+((IFERROR(IF(Assumptions!$C$3="Prime",IF(Assumptions!$C$6="Today",Assumptions!$G$3+Assumptions!$C$4,IF(Assumptions!$C$6="Due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Calc'!$C13),Assumptions!$F$3:$F$28,Assumptions!$G$3:$G$28)+Assumptions!$C$4)),Assumptions!$C$3+Assumptions!$C$4),0))/4))^((IF(Assumptions!$C$7="Issue Date",$C13,$A13)-U$2+1)/91.25)-1)*T13),IF(Assumptions!$C$2="Monthly",(((1+((IFERROR(IF(Assumptions!$C$3="Prime",IF(Assumptions!$C$6="Today",Assumptions!$G$3+Assumptions!$C$4,IF(Assumptions!$C$6="Due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Calc'!$C13),Assumptions!$F$3:$F$28,Assumptions!$G$3:$G$28)+Assumptions!$C$4)),Assumptions!$C$3+Assumptions!$C$4),0))/12))^((IF(Assumptions!$C$7="Issue Date",$C13,$A13)-U$2+1)/(365/12))-1)*T13),(((1+((IFERROR(IF(Assumptions!$C$3="Prime",IF(Assumptions!$C$6="Today",Assumptions!$G$3+Assumptions!$C$4,IF(Assumptions!$C$6="Due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Calc'!$C13),Assumptions!$F$3:$F$28,Assumptions!$G$3:$G$28)+Assumptions!$C$4)),Assumptions!$C$3+Assumptions!$C$4),0))/365))^((IF(Assumptions!$C$7="Issue Date",$C13,$A13)-U$2+1))-1)*T13))))),Assumptions!$C$15)</f>
        <v>0</v>
      </c>
      <c r="V13" s="20">
        <f>ROUND(IF($A13&gt;W$2,$D13*W$3,0),Assumptions!$C$15)</f>
        <v>0</v>
      </c>
      <c r="W13" s="54">
        <f>ROUND(IF(Assumptions!$C$2="Simple",(((IF(Assumptions!$C$7="Issue Date",$C13,$A13)-W$2+1)/365)*(IFERROR(IF(Assumptions!$C$3="Prime",IF(Assumptions!$C$6="Today",Assumptions!$G$3+Assumptions!$C$4,IF(Assumptions!$C$6="Due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Calc'!$C13),Assumptions!$F$3:$F$28,Assumptions!$G$3:$G$28)+Assumptions!$C$4)),Assumptions!$C$3+Assumptions!$C$4),0)))*V13,IF(Assumptions!$C$2="Annual",(((1+(IFERROR(IF(Assumptions!$C$3="Prime",IF(Assumptions!$C$6="Today",Assumptions!$G$3+Assumptions!$C$4,IF(Assumptions!$C$6="Due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Calc'!$C13),Assumptions!$F$3:$F$28,Assumptions!$G$3:$G$28)+Assumptions!$C$4)),Assumptions!$C$3+Assumptions!$C$4),0)))^((IF(Assumptions!$C$7="Issue Date",$C13,$A13)-W$2+1)/365)-1)*V13),IF(Assumptions!$C$2="Quarterly",(((1+((IFERROR(IF(Assumptions!$C$3="Prime",IF(Assumptions!$C$6="Today",Assumptions!$G$3+Assumptions!$C$4,IF(Assumptions!$C$6="Due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Calc'!$C13),Assumptions!$F$3:$F$28,Assumptions!$G$3:$G$28)+Assumptions!$C$4)),Assumptions!$C$3+Assumptions!$C$4),0))/4))^((IF(Assumptions!$C$7="Issue Date",$C13,$A13)-W$2+1)/91.25)-1)*V13),IF(Assumptions!$C$2="Monthly",(((1+((IFERROR(IF(Assumptions!$C$3="Prime",IF(Assumptions!$C$6="Today",Assumptions!$G$3+Assumptions!$C$4,IF(Assumptions!$C$6="Due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Calc'!$C13),Assumptions!$F$3:$F$28,Assumptions!$G$3:$G$28)+Assumptions!$C$4)),Assumptions!$C$3+Assumptions!$C$4),0))/12))^((IF(Assumptions!$C$7="Issue Date",$C13,$A13)-W$2+1)/(365/12))-1)*V13),(((1+((IFERROR(IF(Assumptions!$C$3="Prime",IF(Assumptions!$C$6="Today",Assumptions!$G$3+Assumptions!$C$4,IF(Assumptions!$C$6="Due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Calc'!$C13),Assumptions!$F$3:$F$28,Assumptions!$G$3:$G$28)+Assumptions!$C$4)),Assumptions!$C$3+Assumptions!$C$4),0))/365))^((IF(Assumptions!$C$7="Issue Date",$C13,$A13)-W$2+1))-1)*V13))))),Assumptions!$C$15)</f>
        <v>0</v>
      </c>
      <c r="X13" s="20">
        <f>ROUND(IF($A13&gt;Y$2,$D13*Y$3,0),Assumptions!$C$15)</f>
        <v>0</v>
      </c>
      <c r="Y13" s="54">
        <f>ROUND(IF(Assumptions!$C$2="Simple",(((IF(Assumptions!$C$7="Issue Date",$C13,$A13)-Y$2+1)/365)*(IFERROR(IF(Assumptions!$C$3="Prime",IF(Assumptions!$C$6="Today",Assumptions!$G$3+Assumptions!$C$4,IF(Assumptions!$C$6="Due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Calc'!$C13),Assumptions!$F$3:$F$28,Assumptions!$G$3:$G$28)+Assumptions!$C$4)),Assumptions!$C$3+Assumptions!$C$4),0)))*X13,IF(Assumptions!$C$2="Annual",(((1+(IFERROR(IF(Assumptions!$C$3="Prime",IF(Assumptions!$C$6="Today",Assumptions!$G$3+Assumptions!$C$4,IF(Assumptions!$C$6="Due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Calc'!$C13),Assumptions!$F$3:$F$28,Assumptions!$G$3:$G$28)+Assumptions!$C$4)),Assumptions!$C$3+Assumptions!$C$4),0)))^((IF(Assumptions!$C$7="Issue Date",$C13,$A13)-Y$2+1)/365)-1)*X13),IF(Assumptions!$C$2="Quarterly",(((1+((IFERROR(IF(Assumptions!$C$3="Prime",IF(Assumptions!$C$6="Today",Assumptions!$G$3+Assumptions!$C$4,IF(Assumptions!$C$6="Due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Calc'!$C13),Assumptions!$F$3:$F$28,Assumptions!$G$3:$G$28)+Assumptions!$C$4)),Assumptions!$C$3+Assumptions!$C$4),0))/4))^((IF(Assumptions!$C$7="Issue Date",$C13,$A13)-Y$2+1)/91.25)-1)*X13),IF(Assumptions!$C$2="Monthly",(((1+((IFERROR(IF(Assumptions!$C$3="Prime",IF(Assumptions!$C$6="Today",Assumptions!$G$3+Assumptions!$C$4,IF(Assumptions!$C$6="Due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Calc'!$C13),Assumptions!$F$3:$F$28,Assumptions!$G$3:$G$28)+Assumptions!$C$4)),Assumptions!$C$3+Assumptions!$C$4),0))/12))^((IF(Assumptions!$C$7="Issue Date",$C13,$A13)-Y$2+1)/(365/12))-1)*X13),(((1+((IFERROR(IF(Assumptions!$C$3="Prime",IF(Assumptions!$C$6="Today",Assumptions!$G$3+Assumptions!$C$4,IF(Assumptions!$C$6="Due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Calc'!$C13),Assumptions!$F$3:$F$28,Assumptions!$G$3:$G$28)+Assumptions!$C$4)),Assumptions!$C$3+Assumptions!$C$4),0))/365))^((IF(Assumptions!$C$7="Issue Date",$C13,$A13)-Y$2+1))-1)*X13))))),Assumptions!$C$15)</f>
        <v>0</v>
      </c>
      <c r="Z13" s="20">
        <f>ROUND(IF($A13&gt;AA$2,$D13*AA$3,0),Assumptions!$C$15)</f>
        <v>0</v>
      </c>
      <c r="AA13" s="54">
        <f>ROUND(IF(Assumptions!$C$2="Simple",(((IF(Assumptions!$C$7="Issue Date",$C13,$A13)-AA$2+1)/365)*(IFERROR(IF(Assumptions!$C$3="Prime",IF(Assumptions!$C$6="Today",Assumptions!$G$3+Assumptions!$C$4,IF(Assumptions!$C$6="Due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Calc'!$C13),Assumptions!$F$3:$F$28,Assumptions!$G$3:$G$28)+Assumptions!$C$4)),Assumptions!$C$3+Assumptions!$C$4),0)))*Z13,IF(Assumptions!$C$2="Annual",(((1+(IFERROR(IF(Assumptions!$C$3="Prime",IF(Assumptions!$C$6="Today",Assumptions!$G$3+Assumptions!$C$4,IF(Assumptions!$C$6="Due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Calc'!$C13),Assumptions!$F$3:$F$28,Assumptions!$G$3:$G$28)+Assumptions!$C$4)),Assumptions!$C$3+Assumptions!$C$4),0)))^((IF(Assumptions!$C$7="Issue Date",$C13,$A13)-AA$2+1)/365)-1)*Z13),IF(Assumptions!$C$2="Quarterly",(((1+((IFERROR(IF(Assumptions!$C$3="Prime",IF(Assumptions!$C$6="Today",Assumptions!$G$3+Assumptions!$C$4,IF(Assumptions!$C$6="Due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Calc'!$C13),Assumptions!$F$3:$F$28,Assumptions!$G$3:$G$28)+Assumptions!$C$4)),Assumptions!$C$3+Assumptions!$C$4),0))/4))^((IF(Assumptions!$C$7="Issue Date",$C13,$A13)-AA$2+1)/91.25)-1)*Z13),IF(Assumptions!$C$2="Monthly",(((1+((IFERROR(IF(Assumptions!$C$3="Prime",IF(Assumptions!$C$6="Today",Assumptions!$G$3+Assumptions!$C$4,IF(Assumptions!$C$6="Due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Calc'!$C13),Assumptions!$F$3:$F$28,Assumptions!$G$3:$G$28)+Assumptions!$C$4)),Assumptions!$C$3+Assumptions!$C$4),0))/12))^((IF(Assumptions!$C$7="Issue Date",$C13,$A13)-AA$2+1)/(365/12))-1)*Z13),(((1+((IFERROR(IF(Assumptions!$C$3="Prime",IF(Assumptions!$C$6="Today",Assumptions!$G$3+Assumptions!$C$4,IF(Assumptions!$C$6="Due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Calc'!$C13),Assumptions!$F$3:$F$28,Assumptions!$G$3:$G$28)+Assumptions!$C$4)),Assumptions!$C$3+Assumptions!$C$4),0))/365))^((IF(Assumptions!$C$7="Issue Date",$C13,$A13)-AA$2+1))-1)*Z13))))),Assumptions!$C$15)</f>
        <v>0</v>
      </c>
      <c r="AB13" s="20">
        <f>ROUND(IF($A13&gt;AC$2,$D13*AC$3,0),Assumptions!$C$15)</f>
        <v>0</v>
      </c>
      <c r="AC13" s="54">
        <f>ROUND(IF(Assumptions!$C$2="Simple",(((IF(Assumptions!$C$7="Issue Date",$C13,$A13)-AC$2+1)/365)*(IFERROR(IF(Assumptions!$C$3="Prime",IF(Assumptions!$C$6="Today",Assumptions!$G$3+Assumptions!$C$4,IF(Assumptions!$C$6="Due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)*AB13,IF(Assumptions!$C$2="Annual",(((1+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Calc'!$C13),Assumptions!$F$3:$F$28,Assumptions!$G$3:$G$28)+Assumptions!$C$4)),Assumptions!$C$3+Assumptions!$C$4),0)))^((IF(Assumptions!$C$7="Issue Date",$C13,$A13)-AC$2+1)/365)-1)*AB13),IF(Assumptions!$C$2="Quarterly",(((1+((IFERROR(IF(Assumptions!$C$3="Prime",IF(Assumptions!$C$6="Today",Assumptions!$G$3+Assumptions!$C$4,IF(Assumptions!$C$6="Due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Calc'!$C13),Assumptions!$F$3:$F$28,Assumptions!$G$3:$G$28)+Assumptions!$C$4)),Assumptions!$C$3+Assumptions!$C$4),0))/4))^((IF(Assumptions!$C$7="Issue Date",$C13,$A13)-AC$2+1)/91.25)-1)*AB13),IF(Assumptions!$C$2="Monthly",(((1+((IFERROR(IF(Assumptions!$C$3="Prime",IF(Assumptions!$C$6="Today",Assumptions!$G$3+Assumptions!$C$4,IF(Assumptions!$C$6="Due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Calc'!$C13),Assumptions!$F$3:$F$28,Assumptions!$G$3:$G$28)+Assumptions!$C$4)),Assumptions!$C$3+Assumptions!$C$4),0))/12))^((IF(Assumptions!$C$7="Issue Date",$C13,$A13)-AC$2+1)/(365/12))-1)*AB13),(((1+((IFERROR(IF(Assumptions!$C$3="Prime",IF(Assumptions!$C$6="Today",Assumptions!$G$3+Assumptions!$C$4,IF(Assumptions!$C$6="Due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Calc'!$C13),Assumptions!$F$3:$F$28,Assumptions!$G$3:$G$28)+Assumptions!$C$4)),Assumptions!$C$3+Assumptions!$C$4),0))/365))^((IF(Assumptions!$C$7="Issue Date",$C13,$A13)-AC$2+1))-1)*AB13))))),Assumptions!$C$15)</f>
        <v>0</v>
      </c>
    </row>
    <row r="14" spans="1:34" x14ac:dyDescent="0.2">
      <c r="A14" s="31"/>
      <c r="B14" s="28"/>
      <c r="C14" s="31"/>
      <c r="D14" s="29"/>
      <c r="E14" s="55"/>
      <c r="F14" s="9">
        <f>ROUND(AB14+Z14+X14+V14+T14+R14+P14+N14+L14+J14,Assumptions!$C$16)</f>
        <v>0</v>
      </c>
      <c r="G14" s="9">
        <f>ROUND(AC14+AA14+Y14+W14+U14+S14+Q14+O14+M14+K14,Assumptions!$C$16)</f>
        <v>0</v>
      </c>
      <c r="H14" s="45">
        <f t="shared" si="0"/>
        <v>0</v>
      </c>
      <c r="I14" s="15">
        <f>IFERROR(ROUND(IF(Assumptions!$C$9="Yes",(($A14-Assumptions!$C$10+1)/365*Assumptions!$C$11)/((SUM(J14:AC14)-G14)/D14)*G14,0),Assumptions!$C$15),0)</f>
        <v>0</v>
      </c>
      <c r="J14" s="20">
        <f>ROUND(IF($A14&gt;K$2,$D14*K$3,0),Assumptions!$C$15)</f>
        <v>0</v>
      </c>
      <c r="K14" s="54">
        <f>ROUND(IF(Assumptions!$C$2="Simple",(((IF(Assumptions!$C$7="Issue Date",$C14,$A14)-K$2+1)/365)*(IFERROR(IF(Assumptions!$C$3="Prime",IF(Assumptions!$C$6="Today",Assumptions!$G$3+Assumptions!$C$4,IF(Assumptions!$C$6="Due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Calc'!$C14),Assumptions!$F$3:$F$28,Assumptions!$G$3:$G$28)+Assumptions!$C$4)),Assumptions!$C$3+Assumptions!$C$4),0)))*J14,IF(Assumptions!$C$2="Annual",(((1+(IFERROR(IF(Assumptions!$C$3="Prime",IF(Assumptions!$C$6="Today",Assumptions!$G$3+Assumptions!$C$4,IF(Assumptions!$C$6="Due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Calc'!$C14),Assumptions!$F$3:$F$28,Assumptions!$G$3:$G$28)+Assumptions!$C$4)),Assumptions!$C$3+Assumptions!$C$4),0)))^((IF(Assumptions!$C$7="Issue Date",$C14,$A14)-K$2+1)/365)-1)*J14),IF(Assumptions!$C$2="Quarterly",(((1+((IFERROR(IF(Assumptions!$C$3="Prime",IF(Assumptions!$C$6="Today",Assumptions!$G$3+Assumptions!$C$4,IF(Assumptions!$C$6="Due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Calc'!$C14),Assumptions!$F$3:$F$28,Assumptions!$G$3:$G$28)+Assumptions!$C$4)),Assumptions!$C$3+Assumptions!$C$4),0))/4))^((IF(Assumptions!$C$7="Issue Date",$C14,$A14)-K$2+1)/91.25)-1)*J14),IF(Assumptions!$C$2="Monthly",(((1+((IFERROR(IF(Assumptions!$C$3="Prime",IF(Assumptions!$C$6="Today",Assumptions!$G$3+Assumptions!$C$4,IF(Assumptions!$C$6="Due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Calc'!$C14),Assumptions!$F$3:$F$28,Assumptions!$G$3:$G$28)+Assumptions!$C$4)),Assumptions!$C$3+Assumptions!$C$4),0))/12))^((IF(Assumptions!$C$7="Issue Date",$C14,$A14)-K$2+1)/(365/12))-1)*J14),(((1+((IFERROR(IF(Assumptions!$C$3="Prime",IF(Assumptions!$C$6="Today",Assumptions!$G$3+Assumptions!$C$4,IF(Assumptions!$C$6="Due Date",_xlfn.XLOOKUP(_xlfn.MAXIFS(Assumptions!$F$3:$F$28,Assumptions!$F$3:$F$28,"&lt;="&amp;'Late Interest Calc'!K$2),Assumptions!$F$3:$F$28,Assumptions!$G$3:$G$28)+Assumptions!$C$4,_xlfn.XLOOKUP(_xlfn.MAXIFS(Assumptions!$F$3:$F$28,Assumptions!$F$3:$F$28,"&lt;="&amp;'Late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Calc'!$C14),Assumptions!$F$3:$F$28,Assumptions!$G$3:$G$28)+Assumptions!$C$4)),Assumptions!$C$3+Assumptions!$C$4),0))/365))^((IF(Assumptions!$C$7="Issue Date",$C14,$A14)-K$2+1))-1)*J14))))),Assumptions!$C$15)</f>
        <v>0</v>
      </c>
      <c r="L14" s="20">
        <f>ROUND(IF($A14&gt;M$2,$D14*M$3,0),Assumptions!$C$15)</f>
        <v>0</v>
      </c>
      <c r="M14" s="54">
        <f>ROUND(IF(Assumptions!$C$2="Simple",(((IF(Assumptions!$C$7="Issue Date",$C14,$A14)-M$2+1)/365)*(IFERROR(IF(Assumptions!$C$3="Prime",IF(Assumptions!$C$6="Today",Assumptions!$G$3+Assumptions!$C$4,IF(Assumptions!$C$6="Due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Calc'!$C14),Assumptions!$F$3:$F$28,Assumptions!$G$3:$G$28)+Assumptions!$C$4)),Assumptions!$C$3+Assumptions!$C$4),0)))*L14,IF(Assumptions!$C$2="Annual",(((1+(IFERROR(IF(Assumptions!$C$3="Prime",IF(Assumptions!$C$6="Today",Assumptions!$G$3+Assumptions!$C$4,IF(Assumptions!$C$6="Due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Calc'!$C14),Assumptions!$F$3:$F$28,Assumptions!$G$3:$G$28)+Assumptions!$C$4)),Assumptions!$C$3+Assumptions!$C$4),0)))^((IF(Assumptions!$C$7="Issue Date",$C14,$A14)-M$2+1)/365)-1)*L14),IF(Assumptions!$C$2="Quarterly",(((1+((IFERROR(IF(Assumptions!$C$3="Prime",IF(Assumptions!$C$6="Today",Assumptions!$G$3+Assumptions!$C$4,IF(Assumptions!$C$6="Due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Calc'!$C14),Assumptions!$F$3:$F$28,Assumptions!$G$3:$G$28)+Assumptions!$C$4)),Assumptions!$C$3+Assumptions!$C$4),0))/4))^((IF(Assumptions!$C$7="Issue Date",$C14,$A14)-M$2+1)/91.25)-1)*L14),IF(Assumptions!$C$2="Monthly",(((1+((IFERROR(IF(Assumptions!$C$3="Prime",IF(Assumptions!$C$6="Today",Assumptions!$G$3+Assumptions!$C$4,IF(Assumptions!$C$6="Due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Calc'!$C14),Assumptions!$F$3:$F$28,Assumptions!$G$3:$G$28)+Assumptions!$C$4)),Assumptions!$C$3+Assumptions!$C$4),0))/12))^((IF(Assumptions!$C$7="Issue Date",$C14,$A14)-M$2+1)/(365/12))-1)*L14),(((1+((IFERROR(IF(Assumptions!$C$3="Prime",IF(Assumptions!$C$6="Today",Assumptions!$G$3+Assumptions!$C$4,IF(Assumptions!$C$6="Due Date",_xlfn.XLOOKUP(_xlfn.MAXIFS(Assumptions!$F$3:$F$28,Assumptions!$F$3:$F$28,"&lt;="&amp;'Late Interest Calc'!M$2),Assumptions!$F$3:$F$28,Assumptions!$G$3:$G$28)+Assumptions!$C$4,_xlfn.XLOOKUP(_xlfn.MAXIFS(Assumptions!$F$3:$F$28,Assumptions!$F$3:$F$28,"&lt;="&amp;'Late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Calc'!$C14),Assumptions!$F$3:$F$28,Assumptions!$G$3:$G$28)+Assumptions!$C$4)),Assumptions!$C$3+Assumptions!$C$4),0))/365))^((IF(Assumptions!$C$7="Issue Date",$C14,$A14)-M$2+1))-1)*L14))))),Assumptions!$C$15)</f>
        <v>0</v>
      </c>
      <c r="N14" s="20">
        <f>ROUND(IF($A14&gt;O$2,$D14*O$3,0),Assumptions!$C$15)</f>
        <v>0</v>
      </c>
      <c r="O14" s="54">
        <f>ROUND(IF(Assumptions!$C$2="Simple",(((IF(Assumptions!$C$7="Issue Date",$C14,$A14)-O$2+1)/365)*(IFERROR(IF(Assumptions!$C$3="Prime",IF(Assumptions!$C$6="Today",Assumptions!$G$3+Assumptions!$C$4,IF(Assumptions!$C$6="Due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Calc'!$C14),Assumptions!$F$3:$F$28,Assumptions!$G$3:$G$28)+Assumptions!$C$4)),Assumptions!$C$3+Assumptions!$C$4),0)))*N14,IF(Assumptions!$C$2="Annual",(((1+(IFERROR(IF(Assumptions!$C$3="Prime",IF(Assumptions!$C$6="Today",Assumptions!$G$3+Assumptions!$C$4,IF(Assumptions!$C$6="Due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Calc'!$C14),Assumptions!$F$3:$F$28,Assumptions!$G$3:$G$28)+Assumptions!$C$4)),Assumptions!$C$3+Assumptions!$C$4),0)))^((IF(Assumptions!$C$7="Issue Date",$C14,$A14)-O$2+1)/365)-1)*N14),IF(Assumptions!$C$2="Quarterly",(((1+((IFERROR(IF(Assumptions!$C$3="Prime",IF(Assumptions!$C$6="Today",Assumptions!$G$3+Assumptions!$C$4,IF(Assumptions!$C$6="Due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Calc'!$C14),Assumptions!$F$3:$F$28,Assumptions!$G$3:$G$28)+Assumptions!$C$4)),Assumptions!$C$3+Assumptions!$C$4),0))/4))^((IF(Assumptions!$C$7="Issue Date",$C14,$A14)-O$2+1)/91.25)-1)*N14),IF(Assumptions!$C$2="Monthly",(((1+((IFERROR(IF(Assumptions!$C$3="Prime",IF(Assumptions!$C$6="Today",Assumptions!$G$3+Assumptions!$C$4,IF(Assumptions!$C$6="Due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Calc'!$C14),Assumptions!$F$3:$F$28,Assumptions!$G$3:$G$28)+Assumptions!$C$4)),Assumptions!$C$3+Assumptions!$C$4),0))/12))^((IF(Assumptions!$C$7="Issue Date",$C14,$A14)-O$2+1)/(365/12))-1)*N14),(((1+((IFERROR(IF(Assumptions!$C$3="Prime",IF(Assumptions!$C$6="Today",Assumptions!$G$3+Assumptions!$C$4,IF(Assumptions!$C$6="Due Date",_xlfn.XLOOKUP(_xlfn.MAXIFS(Assumptions!$F$3:$F$28,Assumptions!$F$3:$F$28,"&lt;="&amp;'Late Interest Calc'!O$2),Assumptions!$F$3:$F$28,Assumptions!$G$3:$G$28)+Assumptions!$C$4,_xlfn.XLOOKUP(_xlfn.MAXIFS(Assumptions!$F$3:$F$28,Assumptions!$F$3:$F$28,"&lt;="&amp;'Late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Calc'!$C14),Assumptions!$F$3:$F$28,Assumptions!$G$3:$G$28)+Assumptions!$C$4)),Assumptions!$C$3+Assumptions!$C$4),0))/365))^((IF(Assumptions!$C$7="Issue Date",$C14,$A14)-O$2+1))-1)*N14))))),Assumptions!$C$15)</f>
        <v>0</v>
      </c>
      <c r="P14" s="20">
        <f>ROUND(IF($A14&gt;Q$2,$D14*Q$3,0),Assumptions!$C$15)</f>
        <v>0</v>
      </c>
      <c r="Q14" s="54">
        <f>ROUND(IF(Assumptions!$C$2="Simple",(((IF(Assumptions!$C$7="Issue Date",$C14,$A14)-Q$2+1)/365)*(IFERROR(IF(Assumptions!$C$3="Prime",IF(Assumptions!$C$6="Today",Assumptions!$G$3+Assumptions!$C$4,IF(Assumptions!$C$6="Due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Calc'!$C14),Assumptions!$F$3:$F$28,Assumptions!$G$3:$G$28)+Assumptions!$C$4)),Assumptions!$C$3+Assumptions!$C$4),0)))*P14,IF(Assumptions!$C$2="Annual",(((1+(IFERROR(IF(Assumptions!$C$3="Prime",IF(Assumptions!$C$6="Today",Assumptions!$G$3+Assumptions!$C$4,IF(Assumptions!$C$6="Due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Calc'!$C14),Assumptions!$F$3:$F$28,Assumptions!$G$3:$G$28)+Assumptions!$C$4)),Assumptions!$C$3+Assumptions!$C$4),0)))^((IF(Assumptions!$C$7="Issue Date",$C14,$A14)-Q$2+1)/365)-1)*P14),IF(Assumptions!$C$2="Quarterly",(((1+((IFERROR(IF(Assumptions!$C$3="Prime",IF(Assumptions!$C$6="Today",Assumptions!$G$3+Assumptions!$C$4,IF(Assumptions!$C$6="Due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Calc'!$C14),Assumptions!$F$3:$F$28,Assumptions!$G$3:$G$28)+Assumptions!$C$4)),Assumptions!$C$3+Assumptions!$C$4),0))/4))^((IF(Assumptions!$C$7="Issue Date",$C14,$A14)-Q$2+1)/91.25)-1)*P14),IF(Assumptions!$C$2="Monthly",(((1+((IFERROR(IF(Assumptions!$C$3="Prime",IF(Assumptions!$C$6="Today",Assumptions!$G$3+Assumptions!$C$4,IF(Assumptions!$C$6="Due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Calc'!$C14),Assumptions!$F$3:$F$28,Assumptions!$G$3:$G$28)+Assumptions!$C$4)),Assumptions!$C$3+Assumptions!$C$4),0))/12))^((IF(Assumptions!$C$7="Issue Date",$C14,$A14)-Q$2+1)/(365/12))-1)*P14),(((1+((IFERROR(IF(Assumptions!$C$3="Prime",IF(Assumptions!$C$6="Today",Assumptions!$G$3+Assumptions!$C$4,IF(Assumptions!$C$6="Due Date",_xlfn.XLOOKUP(_xlfn.MAXIFS(Assumptions!$F$3:$F$28,Assumptions!$F$3:$F$28,"&lt;="&amp;'Late Interest Calc'!Q$2),Assumptions!$F$3:$F$28,Assumptions!$G$3:$G$28)+Assumptions!$C$4,_xlfn.XLOOKUP(_xlfn.MAXIFS(Assumptions!$F$3:$F$28,Assumptions!$F$3:$F$28,"&lt;="&amp;'Late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Calc'!$C14),Assumptions!$F$3:$F$28,Assumptions!$G$3:$G$28)+Assumptions!$C$4)),Assumptions!$C$3+Assumptions!$C$4),0))/365))^((IF(Assumptions!$C$7="Issue Date",$C14,$A14)-Q$2+1))-1)*P14))))),Assumptions!$C$15)</f>
        <v>0</v>
      </c>
      <c r="R14" s="20">
        <f>ROUND(IF($A14&gt;S$2,$D14*S$3,0),Assumptions!$C$15)</f>
        <v>0</v>
      </c>
      <c r="S14" s="54">
        <f>ROUND(IF(Assumptions!$C$2="Simple",(((IF(Assumptions!$C$7="Issue Date",$C14,$A14)-S$2+1)/365)*(IFERROR(IF(Assumptions!$C$3="Prime",IF(Assumptions!$C$6="Today",Assumptions!$G$3+Assumptions!$C$4,IF(Assumptions!$C$6="Due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Calc'!$C14),Assumptions!$F$3:$F$28,Assumptions!$G$3:$G$28)+Assumptions!$C$4)),Assumptions!$C$3+Assumptions!$C$4),0)))*R14,IF(Assumptions!$C$2="Annual",(((1+(IFERROR(IF(Assumptions!$C$3="Prime",IF(Assumptions!$C$6="Today",Assumptions!$G$3+Assumptions!$C$4,IF(Assumptions!$C$6="Due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Calc'!$C14),Assumptions!$F$3:$F$28,Assumptions!$G$3:$G$28)+Assumptions!$C$4)),Assumptions!$C$3+Assumptions!$C$4),0)))^((IF(Assumptions!$C$7="Issue Date",$C14,$A14)-S$2+1)/365)-1)*R14),IF(Assumptions!$C$2="Quarterly",(((1+((IFERROR(IF(Assumptions!$C$3="Prime",IF(Assumptions!$C$6="Today",Assumptions!$G$3+Assumptions!$C$4,IF(Assumptions!$C$6="Due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Calc'!$C14),Assumptions!$F$3:$F$28,Assumptions!$G$3:$G$28)+Assumptions!$C$4)),Assumptions!$C$3+Assumptions!$C$4),0))/4))^((IF(Assumptions!$C$7="Issue Date",$C14,$A14)-S$2+1)/91.25)-1)*R14),IF(Assumptions!$C$2="Monthly",(((1+((IFERROR(IF(Assumptions!$C$3="Prime",IF(Assumptions!$C$6="Today",Assumptions!$G$3+Assumptions!$C$4,IF(Assumptions!$C$6="Due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Calc'!$C14),Assumptions!$F$3:$F$28,Assumptions!$G$3:$G$28)+Assumptions!$C$4)),Assumptions!$C$3+Assumptions!$C$4),0))/12))^((IF(Assumptions!$C$7="Issue Date",$C14,$A14)-S$2+1)/(365/12))-1)*R14),(((1+((IFERROR(IF(Assumptions!$C$3="Prime",IF(Assumptions!$C$6="Today",Assumptions!$G$3+Assumptions!$C$4,IF(Assumptions!$C$6="Due Date",_xlfn.XLOOKUP(_xlfn.MAXIFS(Assumptions!$F$3:$F$28,Assumptions!$F$3:$F$28,"&lt;="&amp;'Late Interest Calc'!S$2),Assumptions!$F$3:$F$28,Assumptions!$G$3:$G$28)+Assumptions!$C$4,_xlfn.XLOOKUP(_xlfn.MAXIFS(Assumptions!$F$3:$F$28,Assumptions!$F$3:$F$28,"&lt;="&amp;'Late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Calc'!$C14),Assumptions!$F$3:$F$28,Assumptions!$G$3:$G$28)+Assumptions!$C$4)),Assumptions!$C$3+Assumptions!$C$4),0))/365))^((IF(Assumptions!$C$7="Issue Date",$C14,$A14)-S$2+1))-1)*R14))))),Assumptions!$C$15)</f>
        <v>0</v>
      </c>
      <c r="T14" s="20">
        <f>ROUND(IF($A14&gt;U$2,$D14*U$3,0),Assumptions!$C$15)</f>
        <v>0</v>
      </c>
      <c r="U14" s="54">
        <f>ROUND(IF(Assumptions!$C$2="Simple",(((IF(Assumptions!$C$7="Issue Date",$C14,$A14)-U$2+1)/365)*(IFERROR(IF(Assumptions!$C$3="Prime",IF(Assumptions!$C$6="Today",Assumptions!$G$3+Assumptions!$C$4,IF(Assumptions!$C$6="Due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Calc'!$C14),Assumptions!$F$3:$F$28,Assumptions!$G$3:$G$28)+Assumptions!$C$4)),Assumptions!$C$3+Assumptions!$C$4),0)))*T14,IF(Assumptions!$C$2="Annual",(((1+(IFERROR(IF(Assumptions!$C$3="Prime",IF(Assumptions!$C$6="Today",Assumptions!$G$3+Assumptions!$C$4,IF(Assumptions!$C$6="Due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Calc'!$C14),Assumptions!$F$3:$F$28,Assumptions!$G$3:$G$28)+Assumptions!$C$4)),Assumptions!$C$3+Assumptions!$C$4),0)))^((IF(Assumptions!$C$7="Issue Date",$C14,$A14)-U$2+1)/365)-1)*T14),IF(Assumptions!$C$2="Quarterly",(((1+((IFERROR(IF(Assumptions!$C$3="Prime",IF(Assumptions!$C$6="Today",Assumptions!$G$3+Assumptions!$C$4,IF(Assumptions!$C$6="Due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Calc'!$C14),Assumptions!$F$3:$F$28,Assumptions!$G$3:$G$28)+Assumptions!$C$4)),Assumptions!$C$3+Assumptions!$C$4),0))/4))^((IF(Assumptions!$C$7="Issue Date",$C14,$A14)-U$2+1)/91.25)-1)*T14),IF(Assumptions!$C$2="Monthly",(((1+((IFERROR(IF(Assumptions!$C$3="Prime",IF(Assumptions!$C$6="Today",Assumptions!$G$3+Assumptions!$C$4,IF(Assumptions!$C$6="Due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Calc'!$C14),Assumptions!$F$3:$F$28,Assumptions!$G$3:$G$28)+Assumptions!$C$4)),Assumptions!$C$3+Assumptions!$C$4),0))/12))^((IF(Assumptions!$C$7="Issue Date",$C14,$A14)-U$2+1)/(365/12))-1)*T14),(((1+((IFERROR(IF(Assumptions!$C$3="Prime",IF(Assumptions!$C$6="Today",Assumptions!$G$3+Assumptions!$C$4,IF(Assumptions!$C$6="Due Date",_xlfn.XLOOKUP(_xlfn.MAXIFS(Assumptions!$F$3:$F$28,Assumptions!$F$3:$F$28,"&lt;="&amp;'Late Interest Calc'!U$2),Assumptions!$F$3:$F$28,Assumptions!$G$3:$G$28)+Assumptions!$C$4,_xlfn.XLOOKUP(_xlfn.MAXIFS(Assumptions!$F$3:$F$28,Assumptions!$F$3:$F$28,"&lt;="&amp;'Late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Calc'!$C14),Assumptions!$F$3:$F$28,Assumptions!$G$3:$G$28)+Assumptions!$C$4)),Assumptions!$C$3+Assumptions!$C$4),0))/365))^((IF(Assumptions!$C$7="Issue Date",$C14,$A14)-U$2+1))-1)*T14))))),Assumptions!$C$15)</f>
        <v>0</v>
      </c>
      <c r="V14" s="20">
        <f>ROUND(IF($A14&gt;W$2,$D14*W$3,0),Assumptions!$C$15)</f>
        <v>0</v>
      </c>
      <c r="W14" s="54">
        <f>ROUND(IF(Assumptions!$C$2="Simple",(((IF(Assumptions!$C$7="Issue Date",$C14,$A14)-W$2+1)/365)*(IFERROR(IF(Assumptions!$C$3="Prime",IF(Assumptions!$C$6="Today",Assumptions!$G$3+Assumptions!$C$4,IF(Assumptions!$C$6="Due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Calc'!$C14),Assumptions!$F$3:$F$28,Assumptions!$G$3:$G$28)+Assumptions!$C$4)),Assumptions!$C$3+Assumptions!$C$4),0)))*V14,IF(Assumptions!$C$2="Annual",(((1+(IFERROR(IF(Assumptions!$C$3="Prime",IF(Assumptions!$C$6="Today",Assumptions!$G$3+Assumptions!$C$4,IF(Assumptions!$C$6="Due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Calc'!$C14),Assumptions!$F$3:$F$28,Assumptions!$G$3:$G$28)+Assumptions!$C$4)),Assumptions!$C$3+Assumptions!$C$4),0)))^((IF(Assumptions!$C$7="Issue Date",$C14,$A14)-W$2+1)/365)-1)*V14),IF(Assumptions!$C$2="Quarterly",(((1+((IFERROR(IF(Assumptions!$C$3="Prime",IF(Assumptions!$C$6="Today",Assumptions!$G$3+Assumptions!$C$4,IF(Assumptions!$C$6="Due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Calc'!$C14),Assumptions!$F$3:$F$28,Assumptions!$G$3:$G$28)+Assumptions!$C$4)),Assumptions!$C$3+Assumptions!$C$4),0))/4))^((IF(Assumptions!$C$7="Issue Date",$C14,$A14)-W$2+1)/91.25)-1)*V14),IF(Assumptions!$C$2="Monthly",(((1+((IFERROR(IF(Assumptions!$C$3="Prime",IF(Assumptions!$C$6="Today",Assumptions!$G$3+Assumptions!$C$4,IF(Assumptions!$C$6="Due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Calc'!$C14),Assumptions!$F$3:$F$28,Assumptions!$G$3:$G$28)+Assumptions!$C$4)),Assumptions!$C$3+Assumptions!$C$4),0))/12))^((IF(Assumptions!$C$7="Issue Date",$C14,$A14)-W$2+1)/(365/12))-1)*V14),(((1+((IFERROR(IF(Assumptions!$C$3="Prime",IF(Assumptions!$C$6="Today",Assumptions!$G$3+Assumptions!$C$4,IF(Assumptions!$C$6="Due Date",_xlfn.XLOOKUP(_xlfn.MAXIFS(Assumptions!$F$3:$F$28,Assumptions!$F$3:$F$28,"&lt;="&amp;'Late Interest Calc'!W$2),Assumptions!$F$3:$F$28,Assumptions!$G$3:$G$28)+Assumptions!$C$4,_xlfn.XLOOKUP(_xlfn.MAXIFS(Assumptions!$F$3:$F$28,Assumptions!$F$3:$F$28,"&lt;="&amp;'Late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Calc'!$C14),Assumptions!$F$3:$F$28,Assumptions!$G$3:$G$28)+Assumptions!$C$4)),Assumptions!$C$3+Assumptions!$C$4),0))/365))^((IF(Assumptions!$C$7="Issue Date",$C14,$A14)-W$2+1))-1)*V14))))),Assumptions!$C$15)</f>
        <v>0</v>
      </c>
      <c r="X14" s="20">
        <f>ROUND(IF($A14&gt;Y$2,$D14*Y$3,0),Assumptions!$C$15)</f>
        <v>0</v>
      </c>
      <c r="Y14" s="54">
        <f>ROUND(IF(Assumptions!$C$2="Simple",(((IF(Assumptions!$C$7="Issue Date",$C14,$A14)-Y$2+1)/365)*(IFERROR(IF(Assumptions!$C$3="Prime",IF(Assumptions!$C$6="Today",Assumptions!$G$3+Assumptions!$C$4,IF(Assumptions!$C$6="Due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Calc'!$C14),Assumptions!$F$3:$F$28,Assumptions!$G$3:$G$28)+Assumptions!$C$4)),Assumptions!$C$3+Assumptions!$C$4),0)))*X14,IF(Assumptions!$C$2="Annual",(((1+(IFERROR(IF(Assumptions!$C$3="Prime",IF(Assumptions!$C$6="Today",Assumptions!$G$3+Assumptions!$C$4,IF(Assumptions!$C$6="Due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Calc'!$C14),Assumptions!$F$3:$F$28,Assumptions!$G$3:$G$28)+Assumptions!$C$4)),Assumptions!$C$3+Assumptions!$C$4),0)))^((IF(Assumptions!$C$7="Issue Date",$C14,$A14)-Y$2+1)/365)-1)*X14),IF(Assumptions!$C$2="Quarterly",(((1+((IFERROR(IF(Assumptions!$C$3="Prime",IF(Assumptions!$C$6="Today",Assumptions!$G$3+Assumptions!$C$4,IF(Assumptions!$C$6="Due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Calc'!$C14),Assumptions!$F$3:$F$28,Assumptions!$G$3:$G$28)+Assumptions!$C$4)),Assumptions!$C$3+Assumptions!$C$4),0))/4))^((IF(Assumptions!$C$7="Issue Date",$C14,$A14)-Y$2+1)/91.25)-1)*X14),IF(Assumptions!$C$2="Monthly",(((1+((IFERROR(IF(Assumptions!$C$3="Prime",IF(Assumptions!$C$6="Today",Assumptions!$G$3+Assumptions!$C$4,IF(Assumptions!$C$6="Due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Calc'!$C14),Assumptions!$F$3:$F$28,Assumptions!$G$3:$G$28)+Assumptions!$C$4)),Assumptions!$C$3+Assumptions!$C$4),0))/12))^((IF(Assumptions!$C$7="Issue Date",$C14,$A14)-Y$2+1)/(365/12))-1)*X14),(((1+((IFERROR(IF(Assumptions!$C$3="Prime",IF(Assumptions!$C$6="Today",Assumptions!$G$3+Assumptions!$C$4,IF(Assumptions!$C$6="Due Date",_xlfn.XLOOKUP(_xlfn.MAXIFS(Assumptions!$F$3:$F$28,Assumptions!$F$3:$F$28,"&lt;="&amp;'Late Interest Calc'!Y$2),Assumptions!$F$3:$F$28,Assumptions!$G$3:$G$28)+Assumptions!$C$4,_xlfn.XLOOKUP(_xlfn.MAXIFS(Assumptions!$F$3:$F$28,Assumptions!$F$3:$F$28,"&lt;="&amp;'Late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Calc'!$C14),Assumptions!$F$3:$F$28,Assumptions!$G$3:$G$28)+Assumptions!$C$4)),Assumptions!$C$3+Assumptions!$C$4),0))/365))^((IF(Assumptions!$C$7="Issue Date",$C14,$A14)-Y$2+1))-1)*X14))))),Assumptions!$C$15)</f>
        <v>0</v>
      </c>
      <c r="Z14" s="20">
        <f>ROUND(IF($A14&gt;AA$2,$D14*AA$3,0),Assumptions!$C$15)</f>
        <v>0</v>
      </c>
      <c r="AA14" s="54">
        <f>ROUND(IF(Assumptions!$C$2="Simple",(((IF(Assumptions!$C$7="Issue Date",$C14,$A14)-AA$2+1)/365)*(IFERROR(IF(Assumptions!$C$3="Prime",IF(Assumptions!$C$6="Today",Assumptions!$G$3+Assumptions!$C$4,IF(Assumptions!$C$6="Due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Calc'!$C14),Assumptions!$F$3:$F$28,Assumptions!$G$3:$G$28)+Assumptions!$C$4)),Assumptions!$C$3+Assumptions!$C$4),0)))*Z14,IF(Assumptions!$C$2="Annual",(((1+(IFERROR(IF(Assumptions!$C$3="Prime",IF(Assumptions!$C$6="Today",Assumptions!$G$3+Assumptions!$C$4,IF(Assumptions!$C$6="Due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Calc'!$C14),Assumptions!$F$3:$F$28,Assumptions!$G$3:$G$28)+Assumptions!$C$4)),Assumptions!$C$3+Assumptions!$C$4),0)))^((IF(Assumptions!$C$7="Issue Date",$C14,$A14)-AA$2+1)/365)-1)*Z14),IF(Assumptions!$C$2="Quarterly",(((1+((IFERROR(IF(Assumptions!$C$3="Prime",IF(Assumptions!$C$6="Today",Assumptions!$G$3+Assumptions!$C$4,IF(Assumptions!$C$6="Due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Calc'!$C14),Assumptions!$F$3:$F$28,Assumptions!$G$3:$G$28)+Assumptions!$C$4)),Assumptions!$C$3+Assumptions!$C$4),0))/4))^((IF(Assumptions!$C$7="Issue Date",$C14,$A14)-AA$2+1)/91.25)-1)*Z14),IF(Assumptions!$C$2="Monthly",(((1+((IFERROR(IF(Assumptions!$C$3="Prime",IF(Assumptions!$C$6="Today",Assumptions!$G$3+Assumptions!$C$4,IF(Assumptions!$C$6="Due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Calc'!$C14),Assumptions!$F$3:$F$28,Assumptions!$G$3:$G$28)+Assumptions!$C$4)),Assumptions!$C$3+Assumptions!$C$4),0))/12))^((IF(Assumptions!$C$7="Issue Date",$C14,$A14)-AA$2+1)/(365/12))-1)*Z14),(((1+((IFERROR(IF(Assumptions!$C$3="Prime",IF(Assumptions!$C$6="Today",Assumptions!$G$3+Assumptions!$C$4,IF(Assumptions!$C$6="Due Date",_xlfn.XLOOKUP(_xlfn.MAXIFS(Assumptions!$F$3:$F$28,Assumptions!$F$3:$F$28,"&lt;="&amp;'Late Interest Calc'!AA$2),Assumptions!$F$3:$F$28,Assumptions!$G$3:$G$28)+Assumptions!$C$4,_xlfn.XLOOKUP(_xlfn.MAXIFS(Assumptions!$F$3:$F$28,Assumptions!$F$3:$F$28,"&lt;="&amp;'Late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Calc'!$C14),Assumptions!$F$3:$F$28,Assumptions!$G$3:$G$28)+Assumptions!$C$4)),Assumptions!$C$3+Assumptions!$C$4),0))/365))^((IF(Assumptions!$C$7="Issue Date",$C14,$A14)-AA$2+1))-1)*Z14))))),Assumptions!$C$15)</f>
        <v>0</v>
      </c>
      <c r="AB14" s="20">
        <f>ROUND(IF($A14&gt;AC$2,$D14*AC$3,0),Assumptions!$C$15)</f>
        <v>0</v>
      </c>
      <c r="AC14" s="54">
        <f>ROUND(IF(Assumptions!$C$2="Simple",(((IF(Assumptions!$C$7="Issue Date",$C14,$A14)-AC$2+1)/365)*(IFERROR(IF(Assumptions!$C$3="Prime",IF(Assumptions!$C$6="Today",Assumptions!$G$3+Assumptions!$C$4,IF(Assumptions!$C$6="Due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)*AB14,IF(Assumptions!$C$2="Annual",(((1+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Calc'!$C14),Assumptions!$F$3:$F$28,Assumptions!$G$3:$G$28)+Assumptions!$C$4)),Assumptions!$C$3+Assumptions!$C$4),0)))^((IF(Assumptions!$C$7="Issue Date",$C14,$A14)-AC$2+1)/365)-1)*AB14),IF(Assumptions!$C$2="Quarterly",(((1+((IFERROR(IF(Assumptions!$C$3="Prime",IF(Assumptions!$C$6="Today",Assumptions!$G$3+Assumptions!$C$4,IF(Assumptions!$C$6="Due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Calc'!$C14),Assumptions!$F$3:$F$28,Assumptions!$G$3:$G$28)+Assumptions!$C$4)),Assumptions!$C$3+Assumptions!$C$4),0))/4))^((IF(Assumptions!$C$7="Issue Date",$C14,$A14)-AC$2+1)/91.25)-1)*AB14),IF(Assumptions!$C$2="Monthly",(((1+((IFERROR(IF(Assumptions!$C$3="Prime",IF(Assumptions!$C$6="Today",Assumptions!$G$3+Assumptions!$C$4,IF(Assumptions!$C$6="Due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Calc'!$C14),Assumptions!$F$3:$F$28,Assumptions!$G$3:$G$28)+Assumptions!$C$4)),Assumptions!$C$3+Assumptions!$C$4),0))/12))^((IF(Assumptions!$C$7="Issue Date",$C14,$A14)-AC$2+1)/(365/12))-1)*AB14),(((1+((IFERROR(IF(Assumptions!$C$3="Prime",IF(Assumptions!$C$6="Today",Assumptions!$G$3+Assumptions!$C$4,IF(Assumptions!$C$6="Due Date",_xlfn.XLOOKUP(_xlfn.MAXIFS(Assumptions!$F$3:$F$28,Assumptions!$F$3:$F$28,"&lt;="&amp;'Late Interest Calc'!AC$2),Assumptions!$F$3:$F$28,Assumptions!$G$3:$G$28)+Assumptions!$C$4,_xlfn.XLOOKUP(_xlfn.MAXIFS(Assumptions!$F$3:$F$28,Assumptions!$F$3:$F$28,"&lt;="&amp;'Late Interest Calc'!$C14),Assumptions!$F$3:$F$28,Assumptions!$G$3:$G$28)+Assumptions!$C$4)),Assumptions!$C$3+Assumptions!$C$4),0))/365))^((IF(Assumptions!$C$7="Issue Date",$C14,$A14)-AC$2+1))-1)*AB14))))),Assumptions!$C$15)</f>
        <v>0</v>
      </c>
    </row>
    <row r="15" spans="1:34" x14ac:dyDescent="0.2">
      <c r="A15" s="39"/>
      <c r="B15" s="39"/>
      <c r="C15" s="39"/>
      <c r="D15" s="39"/>
      <c r="E15" s="39"/>
      <c r="F15" s="35">
        <f>SUM(F5:F14)</f>
        <v>0</v>
      </c>
      <c r="G15" s="35">
        <f>SUM(G5:G14)</f>
        <v>0</v>
      </c>
      <c r="H15" s="35">
        <f>SUM(H5:H14)</f>
        <v>0</v>
      </c>
      <c r="I15" s="35">
        <f>SUM(I5:I14)</f>
        <v>0</v>
      </c>
      <c r="K15" s="21">
        <f>IFERROR(SUM(K5:K14)/$G$15*$G$15,0)</f>
        <v>0</v>
      </c>
      <c r="M15" s="21">
        <f>IFERROR(SUM(M5:M14)/$G$15*$G$15,0)</f>
        <v>0</v>
      </c>
      <c r="O15" s="21">
        <f>IFERROR(SUM(O5:O14)/$G$15*$G$15,0)</f>
        <v>0</v>
      </c>
      <c r="Q15" s="21">
        <f>IFERROR(SUM(Q5:Q14)/$G$15*$G$15,0)</f>
        <v>0</v>
      </c>
      <c r="S15" s="21">
        <f>IFERROR(SUM(S5:S14)/$G$15*$G$15,0)</f>
        <v>0</v>
      </c>
      <c r="U15" s="21">
        <f>IFERROR(SUM(U5:U14)/$G$15*$G$15,0)</f>
        <v>0</v>
      </c>
      <c r="W15" s="21">
        <f>IFERROR(SUM(W5:W14)/$G$15*$G$15,0)</f>
        <v>0</v>
      </c>
      <c r="Y15" s="21">
        <f>IFERROR(SUM(Y5:Y14)/$G$15*$G$15,0)</f>
        <v>0</v>
      </c>
      <c r="AA15" s="21">
        <f>IFERROR(SUM(AA5:AA14)/$G$15*$G$15,0)</f>
        <v>0</v>
      </c>
      <c r="AC15" s="21">
        <f>IFERROR(SUM(AC5:AC14)/$G$15*$G$15,0)</f>
        <v>0</v>
      </c>
    </row>
    <row r="16" spans="1:34" x14ac:dyDescent="0.2">
      <c r="A16" s="39"/>
      <c r="B16" s="39"/>
      <c r="C16" s="39"/>
      <c r="D16" s="39"/>
      <c r="E16" s="39"/>
      <c r="F16" s="52"/>
      <c r="G16" s="52"/>
      <c r="H16" s="52"/>
      <c r="I16" s="52"/>
      <c r="J16" s="50"/>
      <c r="K16" s="51"/>
      <c r="L16" s="30"/>
      <c r="M16" s="51"/>
      <c r="N16" s="30"/>
      <c r="O16" s="51"/>
      <c r="P16" s="30"/>
      <c r="Q16" s="51"/>
      <c r="R16" s="30"/>
      <c r="S16" s="51"/>
      <c r="T16" s="30"/>
      <c r="U16" s="51"/>
      <c r="V16" s="30"/>
      <c r="W16" s="51"/>
      <c r="X16" s="30"/>
      <c r="Y16" s="51"/>
      <c r="Z16" s="30"/>
      <c r="AA16" s="51"/>
      <c r="AB16" s="30"/>
      <c r="AC16" s="49"/>
    </row>
    <row r="17" spans="1:34" x14ac:dyDescent="0.2">
      <c r="A17" s="39" t="s">
        <v>46</v>
      </c>
      <c r="B17" s="39"/>
      <c r="C17" s="39"/>
      <c r="D17" s="40"/>
      <c r="E17" s="39"/>
      <c r="F17" s="30"/>
      <c r="G17" s="30"/>
      <c r="H17" s="30"/>
      <c r="I17" s="30"/>
      <c r="J17" s="47">
        <v>2</v>
      </c>
      <c r="K17" s="48">
        <v>3</v>
      </c>
      <c r="L17" s="48">
        <v>4</v>
      </c>
      <c r="M17" s="48">
        <v>5</v>
      </c>
      <c r="N17" s="48">
        <v>6</v>
      </c>
      <c r="O17" s="48">
        <v>7</v>
      </c>
      <c r="P17" s="48">
        <v>8</v>
      </c>
      <c r="Q17" s="48">
        <v>9</v>
      </c>
      <c r="R17" s="48">
        <v>10</v>
      </c>
      <c r="S17" s="48">
        <v>11</v>
      </c>
      <c r="T17" s="48">
        <v>12</v>
      </c>
      <c r="U17" s="48">
        <v>13</v>
      </c>
      <c r="V17" s="48">
        <v>14</v>
      </c>
      <c r="W17" s="48">
        <v>15</v>
      </c>
      <c r="X17" s="48">
        <v>16</v>
      </c>
      <c r="Y17" s="48">
        <v>17</v>
      </c>
      <c r="Z17" s="48">
        <v>18</v>
      </c>
      <c r="AA17" s="48">
        <v>19</v>
      </c>
      <c r="AB17" s="48">
        <v>20</v>
      </c>
      <c r="AC17" s="48">
        <v>21</v>
      </c>
    </row>
    <row r="18" spans="1:34" x14ac:dyDescent="0.2">
      <c r="A18" s="22"/>
      <c r="B18" s="22" t="s">
        <v>4</v>
      </c>
      <c r="C18" s="22" t="s">
        <v>5</v>
      </c>
      <c r="D18" s="22" t="s">
        <v>6</v>
      </c>
      <c r="E18" s="22" t="s">
        <v>54</v>
      </c>
      <c r="F18" s="30"/>
      <c r="G18" s="22" t="s">
        <v>22</v>
      </c>
      <c r="H18" s="30"/>
      <c r="I18" s="30"/>
      <c r="J18" s="45">
        <f>ROUND(SUMIF($E$5:$E$14,J17,$H$5:$H$14),Assumptions!$C$15)</f>
        <v>0</v>
      </c>
      <c r="K18" s="45">
        <f>ROUND(SUMIF($E$5:$E$14,K17,$H$5:$H$14),Assumptions!$C$15)</f>
        <v>0</v>
      </c>
      <c r="L18" s="45">
        <f>ROUND(SUMIF($E$5:$E$14,L17,$H$5:$H$14),Assumptions!$C$15)</f>
        <v>0</v>
      </c>
      <c r="M18" s="45">
        <f>ROUND(SUMIF($E$5:$E$14,M17,$H$5:$H$14),Assumptions!$C$15)</f>
        <v>0</v>
      </c>
      <c r="N18" s="45">
        <f>ROUND(SUMIF($E$5:$E$14,N17,$H$5:$H$14),Assumptions!$C$15)</f>
        <v>0</v>
      </c>
      <c r="O18" s="45">
        <f>ROUND(SUMIF($E$5:$E$14,O17,$H$5:$H$14),Assumptions!$C$15)</f>
        <v>0</v>
      </c>
      <c r="P18" s="45">
        <f>ROUND(SUMIF($E$5:$E$14,P17,$H$5:$H$14),Assumptions!$C$15)</f>
        <v>0</v>
      </c>
      <c r="Q18" s="45">
        <f>ROUND(SUMIF($E$5:$E$14,Q17,$H$5:$H$14),Assumptions!$C$15)</f>
        <v>0</v>
      </c>
      <c r="R18" s="45">
        <f>ROUND(SUMIF($E$5:$E$14,R17,$H$5:$H$14),Assumptions!$C$15)</f>
        <v>0</v>
      </c>
      <c r="S18" s="45">
        <f>ROUND(SUMIF($E$5:$E$14,S17,$H$5:$H$14),Assumptions!$C$15)</f>
        <v>0</v>
      </c>
      <c r="T18" s="45">
        <f>ROUND(SUMIF($E$5:$E$14,T17,$H$5:$H$14),Assumptions!$C$15)</f>
        <v>0</v>
      </c>
      <c r="U18" s="45">
        <f>ROUND(SUMIF($E$5:$E$14,U17,$H$5:$H$14),Assumptions!$C$15)</f>
        <v>0</v>
      </c>
      <c r="V18" s="45">
        <f>ROUND(SUMIF($E$5:$E$14,V17,$H$5:$H$14),Assumptions!$C$15)</f>
        <v>0</v>
      </c>
      <c r="W18" s="45">
        <f>ROUND(SUMIF($E$5:$E$14,W17,$H$5:$H$14),Assumptions!$C$15)</f>
        <v>0</v>
      </c>
      <c r="X18" s="45">
        <f>ROUND(SUMIF($E$5:$E$14,X17,$H$5:$H$14),Assumptions!$C$15)</f>
        <v>0</v>
      </c>
      <c r="Y18" s="45">
        <f>ROUND(SUMIF($E$5:$E$14,Y17,$H$5:$H$14),Assumptions!$C$15)</f>
        <v>0</v>
      </c>
      <c r="Z18" s="45">
        <f>ROUND(SUMIF($E$5:$E$14,Z17,$H$5:$H$14),Assumptions!$C$15)</f>
        <v>0</v>
      </c>
      <c r="AA18" s="45">
        <f>ROUND(SUMIF($E$5:$E$14,AA17,$H$5:$H$14),Assumptions!$C$15)</f>
        <v>0</v>
      </c>
      <c r="AB18" s="45">
        <f>ROUND(SUMIF($E$5:$E$14,AB17,$H$5:$H$14),Assumptions!$C$15)</f>
        <v>0</v>
      </c>
      <c r="AC18" s="45">
        <f>ROUND(SUMIF($E$5:$E$14,AC17,$H$5:$H$14),Assumptions!$C$15)</f>
        <v>0</v>
      </c>
    </row>
    <row r="19" spans="1:34" x14ac:dyDescent="0.2">
      <c r="A19" s="41"/>
      <c r="B19" s="28" t="str">
        <f>IF(Partners!A5=0,"",Partners!A5)</f>
        <v/>
      </c>
      <c r="C19" s="28" t="str">
        <f>IF(Partners!I5=0,"",Partners!I5)</f>
        <v/>
      </c>
      <c r="D19" s="28" t="str">
        <f>IF(Partners!J5=0,"",Partners!J5)</f>
        <v/>
      </c>
      <c r="E19" s="53" t="str">
        <f>IF(_xlfn.XLOOKUP(B19,$B$5:$B$15,$E$5:$E$15,"")=0,"",_xlfn.XLOOKUP(B19,$B$5:$B$15,$E$5:$E$15,""))</f>
        <v/>
      </c>
      <c r="G19" s="9">
        <f>ROUND(SUM(J19:BB19),Assumptions!$C$16)</f>
        <v>0</v>
      </c>
      <c r="J19" s="46">
        <f>IFERROR(ROUND(IF(AND($E19&lt;J$17,SUMIF(Partners!$A:$A,$B19,Partners!$L:$L)&gt;0),$D19/SUMIF($E$19:$E$501,"&lt;"&amp;J$17,$D$19:$D$501)*J$18,0),Assumptions!$C$15),0)</f>
        <v>0</v>
      </c>
      <c r="K19" s="46">
        <f>IFERROR(ROUND(IF(AND($E19&lt;K$17,SUMIF(Partners!$A:$A,$B19,Partners!$L:$L)&gt;0),$D19/SUMIF($E$19:$E$501,"&lt;"&amp;K$17,$D$19:$D$501)*K$18,0),Assumptions!$C$15),0)</f>
        <v>0</v>
      </c>
      <c r="L19" s="46">
        <f>IFERROR(ROUND(IF(AND($E19&lt;L$17,SUMIF(Partners!$A:$A,$B19,Partners!$L:$L)&gt;0),$D19/SUMIF($E$19:$E$501,"&lt;"&amp;L$17,$D$19:$D$501)*L$18,0),Assumptions!$C$15),0)</f>
        <v>0</v>
      </c>
      <c r="M19" s="46">
        <f>IFERROR(ROUND(IF(AND($E19&lt;M$17,SUMIF(Partners!$A:$A,$B19,Partners!$L:$L)&gt;0),$D19/SUMIF($E$19:$E$501,"&lt;"&amp;M$17,$D$19:$D$501)*M$18,0),Assumptions!$C$15),0)</f>
        <v>0</v>
      </c>
      <c r="N19" s="46">
        <f>IFERROR(ROUND(IF(AND($E19&lt;N$17,SUMIF(Partners!$A:$A,$B19,Partners!$L:$L)&gt;0),$D19/SUMIF($E$19:$E$501,"&lt;"&amp;N$17,$D$19:$D$501)*N$18,0),Assumptions!$C$15),0)</f>
        <v>0</v>
      </c>
      <c r="O19" s="46">
        <f>IFERROR(ROUND(IF(AND($E19&lt;O$17,SUMIF(Partners!$A:$A,$B19,Partners!$L:$L)&gt;0),$D19/SUMIF($E$19:$E$501,"&lt;"&amp;O$17,$D$19:$D$501)*O$18,0),Assumptions!$C$15),0)</f>
        <v>0</v>
      </c>
      <c r="P19" s="46">
        <f>IFERROR(ROUND(IF(AND($E19&lt;P$17,SUMIF(Partners!$A:$A,$B19,Partners!$L:$L)&gt;0),$D19/SUMIF($E$19:$E$501,"&lt;"&amp;P$17,$D$19:$D$501)*P$18,0),Assumptions!$C$15),0)</f>
        <v>0</v>
      </c>
      <c r="Q19" s="46">
        <f>IFERROR(ROUND(IF(AND($E19&lt;Q$17,SUMIF(Partners!$A:$A,$B19,Partners!$L:$L)&gt;0),$D19/SUMIF($E$19:$E$501,"&lt;"&amp;Q$17,$D$19:$D$501)*Q$18,0),Assumptions!$C$15),0)</f>
        <v>0</v>
      </c>
      <c r="R19" s="46">
        <f>IFERROR(ROUND(IF(AND($E19&lt;R$17,SUMIF(Partners!$A:$A,$B19,Partners!$L:$L)&gt;0),$D19/SUMIF($E$19:$E$501,"&lt;"&amp;R$17,$D$19:$D$501)*R$18,0),Assumptions!$C$15),0)</f>
        <v>0</v>
      </c>
      <c r="S19" s="46">
        <f>IFERROR(ROUND(IF(AND($E19&lt;S$17,SUMIF(Partners!$A:$A,$B19,Partners!$L:$L)&gt;0),$D19/SUMIF($E$19:$E$501,"&lt;"&amp;S$17,$D$19:$D$501)*S$18,0),Assumptions!$C$15),0)</f>
        <v>0</v>
      </c>
      <c r="T19" s="46">
        <f>IFERROR(ROUND(IF(AND($E19&lt;T$17,SUMIF(Partners!$A:$A,$B19,Partners!$L:$L)&gt;0),$D19/SUMIF($E$19:$E$501,"&lt;"&amp;T$17,$D$19:$D$501)*T$18,0),Assumptions!$C$15),0)</f>
        <v>0</v>
      </c>
      <c r="U19" s="46">
        <f>IFERROR(ROUND(IF(AND($E19&lt;U$17,SUMIF(Partners!$A:$A,$B19,Partners!$L:$L)&gt;0),$D19/SUMIF($E$19:$E$501,"&lt;"&amp;U$17,$D$19:$D$501)*U$18,0),Assumptions!$C$15),0)</f>
        <v>0</v>
      </c>
      <c r="V19" s="46">
        <f>IFERROR(ROUND(IF(AND($E19&lt;V$17,SUMIF(Partners!$A:$A,$B19,Partners!$L:$L)&gt;0),$D19/SUMIF($E$19:$E$501,"&lt;"&amp;V$17,$D$19:$D$501)*V$18,0),Assumptions!$C$15),0)</f>
        <v>0</v>
      </c>
      <c r="W19" s="46">
        <f>IFERROR(ROUND(IF(AND($E19&lt;W$17,SUMIF(Partners!$A:$A,$B19,Partners!$L:$L)&gt;0),$D19/SUMIF($E$19:$E$501,"&lt;"&amp;W$17,$D$19:$D$501)*W$18,0),Assumptions!$C$15),0)</f>
        <v>0</v>
      </c>
      <c r="X19" s="46">
        <f>IFERROR(ROUND(IF(AND($E19&lt;X$17,SUMIF(Partners!$A:$A,$B19,Partners!$L:$L)&gt;0),$D19/SUMIF($E$19:$E$501,"&lt;"&amp;X$17,$D$19:$D$501)*X$18,0),Assumptions!$C$15),0)</f>
        <v>0</v>
      </c>
      <c r="Y19" s="46">
        <f>IFERROR(ROUND(IF(AND($E19&lt;Y$17,SUMIF(Partners!$A:$A,$B19,Partners!$L:$L)&gt;0),$D19/SUMIF($E$19:$E$501,"&lt;"&amp;Y$17,$D$19:$D$501)*Y$18,0),Assumptions!$C$15),0)</f>
        <v>0</v>
      </c>
      <c r="Z19" s="46">
        <f>IFERROR(ROUND(IF(AND($E19&lt;Z$17,SUMIF(Partners!$A:$A,$B19,Partners!$L:$L)&gt;0),$D19/SUMIF($E$19:$E$501,"&lt;"&amp;Z$17,$D$19:$D$501)*Z$18,0),Assumptions!$C$15),0)</f>
        <v>0</v>
      </c>
      <c r="AA19" s="46">
        <f>IFERROR(ROUND(IF(AND($E19&lt;AA$17,SUMIF(Partners!$A:$A,$B19,Partners!$L:$L)&gt;0),$D19/SUMIF($E$19:$E$501,"&lt;"&amp;AA$17,$D$19:$D$501)*AA$18,0),Assumptions!$C$15),0)</f>
        <v>0</v>
      </c>
      <c r="AB19" s="46">
        <f>IFERROR(ROUND(IF(AND($E19&lt;AB$17,SUMIF(Partners!$A:$A,$B19,Partners!$L:$L)&gt;0),$D19/SUMIF($E$19:$E$501,"&lt;"&amp;AB$17,$D$19:$D$501)*AB$18,0),Assumptions!$C$15),0)</f>
        <v>0</v>
      </c>
      <c r="AC19" s="46">
        <f>IFERROR(ROUND(IF(AND($E19&lt;AC$17,SUMIF(Partners!$A:$A,$B19,Partners!$L:$L)&gt;0),$D19/SUMIF($E$19:$E$501,"&lt;"&amp;AC$17,$D$19:$D$501)*AC$18,0),Assumptions!$C$15),0)</f>
        <v>0</v>
      </c>
      <c r="AH19" s="10"/>
    </row>
    <row r="20" spans="1:34" x14ac:dyDescent="0.2">
      <c r="A20" s="41"/>
      <c r="B20" s="28" t="str">
        <f>IF(Partners!A6=0,"",Partners!A6)</f>
        <v/>
      </c>
      <c r="C20" s="28" t="str">
        <f>IF(Partners!I6=0,"",Partners!I6)</f>
        <v/>
      </c>
      <c r="D20" s="28" t="str">
        <f>IF(Partners!J6=0,"",Partners!J6)</f>
        <v/>
      </c>
      <c r="E20" s="53" t="str">
        <f t="shared" ref="E20:E83" si="1">IF(_xlfn.XLOOKUP(B20,$B$5:$B$15,$E$5:$E$15,"")=0,"",_xlfn.XLOOKUP(B20,$B$5:$B$15,$E$5:$E$15,""))</f>
        <v/>
      </c>
      <c r="G20" s="9">
        <f>ROUND(SUM(J20:BB20),Assumptions!$C$16)</f>
        <v>0</v>
      </c>
      <c r="J20" s="46">
        <f>IFERROR(ROUND(IF(AND($E20&lt;J$17,SUMIF(Partners!$A:$A,$B20,Partners!$L:$L)&gt;0),$D20/SUMIF($E$19:$E$501,"&lt;"&amp;J$17,$D$19:$D$501)*J$18,0),Assumptions!$C$15),0)</f>
        <v>0</v>
      </c>
      <c r="K20" s="46">
        <f>IFERROR(ROUND(IF(AND($E20&lt;K$17,SUMIF(Partners!$A:$A,$B20,Partners!$L:$L)&gt;0),$D20/SUMIF($E$19:$E$501,"&lt;"&amp;K$17,$D$19:$D$501)*K$18,0),Assumptions!$C$15),0)</f>
        <v>0</v>
      </c>
      <c r="L20" s="46">
        <f>IFERROR(ROUND(IF(AND($E20&lt;L$17,SUMIF(Partners!$A:$A,$B20,Partners!$L:$L)&gt;0),$D20/SUMIF($E$19:$E$501,"&lt;"&amp;L$17,$D$19:$D$501)*L$18,0),Assumptions!$C$15),0)</f>
        <v>0</v>
      </c>
      <c r="M20" s="46">
        <f>IFERROR(ROUND(IF(AND($E20&lt;M$17,SUMIF(Partners!$A:$A,$B20,Partners!$L:$L)&gt;0),$D20/SUMIF($E$19:$E$501,"&lt;"&amp;M$17,$D$19:$D$501)*M$18,0),Assumptions!$C$15),0)</f>
        <v>0</v>
      </c>
      <c r="N20" s="46">
        <f>IFERROR(ROUND(IF(AND($E20&lt;N$17,SUMIF(Partners!$A:$A,$B20,Partners!$L:$L)&gt;0),$D20/SUMIF($E$19:$E$501,"&lt;"&amp;N$17,$D$19:$D$501)*N$18,0),Assumptions!$C$15),0)</f>
        <v>0</v>
      </c>
      <c r="O20" s="46">
        <f>IFERROR(ROUND(IF(AND($E20&lt;O$17,SUMIF(Partners!$A:$A,$B20,Partners!$L:$L)&gt;0),$D20/SUMIF($E$19:$E$501,"&lt;"&amp;O$17,$D$19:$D$501)*O$18,0),Assumptions!$C$15),0)</f>
        <v>0</v>
      </c>
      <c r="P20" s="46">
        <f>IFERROR(ROUND(IF(AND($E20&lt;P$17,SUMIF(Partners!$A:$A,$B20,Partners!$L:$L)&gt;0),$D20/SUMIF($E$19:$E$501,"&lt;"&amp;P$17,$D$19:$D$501)*P$18,0),Assumptions!$C$15),0)</f>
        <v>0</v>
      </c>
      <c r="Q20" s="46">
        <f>IFERROR(ROUND(IF(AND($E20&lt;Q$17,SUMIF(Partners!$A:$A,$B20,Partners!$L:$L)&gt;0),$D20/SUMIF($E$19:$E$501,"&lt;"&amp;Q$17,$D$19:$D$501)*Q$18,0),Assumptions!$C$15),0)</f>
        <v>0</v>
      </c>
      <c r="R20" s="46">
        <f>IFERROR(ROUND(IF(AND($E20&lt;R$17,SUMIF(Partners!$A:$A,$B20,Partners!$L:$L)&gt;0),$D20/SUMIF($E$19:$E$501,"&lt;"&amp;R$17,$D$19:$D$501)*R$18,0),Assumptions!$C$15),0)</f>
        <v>0</v>
      </c>
      <c r="S20" s="46">
        <f>IFERROR(ROUND(IF(AND($E20&lt;S$17,SUMIF(Partners!$A:$A,$B20,Partners!$L:$L)&gt;0),$D20/SUMIF($E$19:$E$501,"&lt;"&amp;S$17,$D$19:$D$501)*S$18,0),Assumptions!$C$15),0)</f>
        <v>0</v>
      </c>
      <c r="T20" s="46">
        <f>IFERROR(ROUND(IF(AND($E20&lt;T$17,SUMIF(Partners!$A:$A,$B20,Partners!$L:$L)&gt;0),$D20/SUMIF($E$19:$E$501,"&lt;"&amp;T$17,$D$19:$D$501)*T$18,0),Assumptions!$C$15),0)</f>
        <v>0</v>
      </c>
      <c r="U20" s="46">
        <f>IFERROR(ROUND(IF(AND($E20&lt;U$17,SUMIF(Partners!$A:$A,$B20,Partners!$L:$L)&gt;0),$D20/SUMIF($E$19:$E$501,"&lt;"&amp;U$17,$D$19:$D$501)*U$18,0),Assumptions!$C$15),0)</f>
        <v>0</v>
      </c>
      <c r="V20" s="46">
        <f>IFERROR(ROUND(IF(AND($E20&lt;V$17,SUMIF(Partners!$A:$A,$B20,Partners!$L:$L)&gt;0),$D20/SUMIF($E$19:$E$501,"&lt;"&amp;V$17,$D$19:$D$501)*V$18,0),Assumptions!$C$15),0)</f>
        <v>0</v>
      </c>
      <c r="W20" s="46">
        <f>IFERROR(ROUND(IF(AND($E20&lt;W$17,SUMIF(Partners!$A:$A,$B20,Partners!$L:$L)&gt;0),$D20/SUMIF($E$19:$E$501,"&lt;"&amp;W$17,$D$19:$D$501)*W$18,0),Assumptions!$C$15),0)</f>
        <v>0</v>
      </c>
      <c r="X20" s="46">
        <f>IFERROR(ROUND(IF(AND($E20&lt;X$17,SUMIF(Partners!$A:$A,$B20,Partners!$L:$L)&gt;0),$D20/SUMIF($E$19:$E$501,"&lt;"&amp;X$17,$D$19:$D$501)*X$18,0),Assumptions!$C$15),0)</f>
        <v>0</v>
      </c>
      <c r="Y20" s="46">
        <f>IFERROR(ROUND(IF(AND($E20&lt;Y$17,SUMIF(Partners!$A:$A,$B20,Partners!$L:$L)&gt;0),$D20/SUMIF($E$19:$E$501,"&lt;"&amp;Y$17,$D$19:$D$501)*Y$18,0),Assumptions!$C$15),0)</f>
        <v>0</v>
      </c>
      <c r="Z20" s="46">
        <f>IFERROR(ROUND(IF(AND($E20&lt;Z$17,SUMIF(Partners!$A:$A,$B20,Partners!$L:$L)&gt;0),$D20/SUMIF($E$19:$E$501,"&lt;"&amp;Z$17,$D$19:$D$501)*Z$18,0),Assumptions!$C$15),0)</f>
        <v>0</v>
      </c>
      <c r="AA20" s="46">
        <f>IFERROR(ROUND(IF(AND($E20&lt;AA$17,SUMIF(Partners!$A:$A,$B20,Partners!$L:$L)&gt;0),$D20/SUMIF($E$19:$E$501,"&lt;"&amp;AA$17,$D$19:$D$501)*AA$18,0),Assumptions!$C$15),0)</f>
        <v>0</v>
      </c>
      <c r="AB20" s="46">
        <f>IFERROR(ROUND(IF(AND($E20&lt;AB$17,SUMIF(Partners!$A:$A,$B20,Partners!$L:$L)&gt;0),$D20/SUMIF($E$19:$E$501,"&lt;"&amp;AB$17,$D$19:$D$501)*AB$18,0),Assumptions!$C$15),0)</f>
        <v>0</v>
      </c>
      <c r="AC20" s="46">
        <f>IFERROR(ROUND(IF(AND($E20&lt;AC$17,SUMIF(Partners!$A:$A,$B20,Partners!$L:$L)&gt;0),$D20/SUMIF($E$19:$E$501,"&lt;"&amp;AC$17,$D$19:$D$501)*AC$18,0),Assumptions!$C$15),0)</f>
        <v>0</v>
      </c>
      <c r="AH20" s="10"/>
    </row>
    <row r="21" spans="1:34" x14ac:dyDescent="0.2">
      <c r="A21" s="41"/>
      <c r="B21" s="28" t="str">
        <f>IF(Partners!A7=0,"",Partners!A7)</f>
        <v/>
      </c>
      <c r="C21" s="28" t="str">
        <f>IF(Partners!I7=0,"",Partners!I7)</f>
        <v/>
      </c>
      <c r="D21" s="28" t="str">
        <f>IF(Partners!J7=0,"",Partners!J7)</f>
        <v/>
      </c>
      <c r="E21" s="53" t="str">
        <f t="shared" si="1"/>
        <v/>
      </c>
      <c r="G21" s="9">
        <f>ROUND(SUM(J21:BB21),Assumptions!$C$16)</f>
        <v>0</v>
      </c>
      <c r="H21" s="32"/>
      <c r="I21" s="32"/>
      <c r="J21" s="46">
        <f>IFERROR(ROUND(IF(AND($E21&lt;J$17,SUMIF(Partners!$A:$A,$B21,Partners!$L:$L)&gt;0),$D21/SUMIF($E$19:$E$501,"&lt;"&amp;J$17,$D$19:$D$501)*J$18,0),Assumptions!$C$15),0)</f>
        <v>0</v>
      </c>
      <c r="K21" s="46">
        <f>IFERROR(ROUND(IF(AND($E21&lt;K$17,SUMIF(Partners!$A:$A,$B21,Partners!$L:$L)&gt;0),$D21/SUMIF($E$19:$E$501,"&lt;"&amp;K$17,$D$19:$D$501)*K$18,0),Assumptions!$C$15),0)</f>
        <v>0</v>
      </c>
      <c r="L21" s="46">
        <f>IFERROR(ROUND(IF(AND($E21&lt;L$17,SUMIF(Partners!$A:$A,$B21,Partners!$L:$L)&gt;0),$D21/SUMIF($E$19:$E$501,"&lt;"&amp;L$17,$D$19:$D$501)*L$18,0),Assumptions!$C$15),0)</f>
        <v>0</v>
      </c>
      <c r="M21" s="46">
        <f>IFERROR(ROUND(IF(AND($E21&lt;M$17,SUMIF(Partners!$A:$A,$B21,Partners!$L:$L)&gt;0),$D21/SUMIF($E$19:$E$501,"&lt;"&amp;M$17,$D$19:$D$501)*M$18,0),Assumptions!$C$15),0)</f>
        <v>0</v>
      </c>
      <c r="N21" s="46">
        <f>IFERROR(ROUND(IF(AND($E21&lt;N$17,SUMIF(Partners!$A:$A,$B21,Partners!$L:$L)&gt;0),$D21/SUMIF($E$19:$E$501,"&lt;"&amp;N$17,$D$19:$D$501)*N$18,0),Assumptions!$C$15),0)</f>
        <v>0</v>
      </c>
      <c r="O21" s="46">
        <f>IFERROR(ROUND(IF(AND($E21&lt;O$17,SUMIF(Partners!$A:$A,$B21,Partners!$L:$L)&gt;0),$D21/SUMIF($E$19:$E$501,"&lt;"&amp;O$17,$D$19:$D$501)*O$18,0),Assumptions!$C$15),0)</f>
        <v>0</v>
      </c>
      <c r="P21" s="46">
        <f>IFERROR(ROUND(IF(AND($E21&lt;P$17,SUMIF(Partners!$A:$A,$B21,Partners!$L:$L)&gt;0),$D21/SUMIF($E$19:$E$501,"&lt;"&amp;P$17,$D$19:$D$501)*P$18,0),Assumptions!$C$15),0)</f>
        <v>0</v>
      </c>
      <c r="Q21" s="46">
        <f>IFERROR(ROUND(IF(AND($E21&lt;Q$17,SUMIF(Partners!$A:$A,$B21,Partners!$L:$L)&gt;0),$D21/SUMIF($E$19:$E$501,"&lt;"&amp;Q$17,$D$19:$D$501)*Q$18,0),Assumptions!$C$15),0)</f>
        <v>0</v>
      </c>
      <c r="R21" s="46">
        <f>IFERROR(ROUND(IF(AND($E21&lt;R$17,SUMIF(Partners!$A:$A,$B21,Partners!$L:$L)&gt;0),$D21/SUMIF($E$19:$E$501,"&lt;"&amp;R$17,$D$19:$D$501)*R$18,0),Assumptions!$C$15),0)</f>
        <v>0</v>
      </c>
      <c r="S21" s="46">
        <f>IFERROR(ROUND(IF(AND($E21&lt;S$17,SUMIF(Partners!$A:$A,$B21,Partners!$L:$L)&gt;0),$D21/SUMIF($E$19:$E$501,"&lt;"&amp;S$17,$D$19:$D$501)*S$18,0),Assumptions!$C$15),0)</f>
        <v>0</v>
      </c>
      <c r="T21" s="46">
        <f>IFERROR(ROUND(IF(AND($E21&lt;T$17,SUMIF(Partners!$A:$A,$B21,Partners!$L:$L)&gt;0),$D21/SUMIF($E$19:$E$501,"&lt;"&amp;T$17,$D$19:$D$501)*T$18,0),Assumptions!$C$15),0)</f>
        <v>0</v>
      </c>
      <c r="U21" s="46">
        <f>IFERROR(ROUND(IF(AND($E21&lt;U$17,SUMIF(Partners!$A:$A,$B21,Partners!$L:$L)&gt;0),$D21/SUMIF($E$19:$E$501,"&lt;"&amp;U$17,$D$19:$D$501)*U$18,0),Assumptions!$C$15),0)</f>
        <v>0</v>
      </c>
      <c r="V21" s="46">
        <f>IFERROR(ROUND(IF(AND($E21&lt;V$17,SUMIF(Partners!$A:$A,$B21,Partners!$L:$L)&gt;0),$D21/SUMIF($E$19:$E$501,"&lt;"&amp;V$17,$D$19:$D$501)*V$18,0),Assumptions!$C$15),0)</f>
        <v>0</v>
      </c>
      <c r="W21" s="46">
        <f>IFERROR(ROUND(IF(AND($E21&lt;W$17,SUMIF(Partners!$A:$A,$B21,Partners!$L:$L)&gt;0),$D21/SUMIF($E$19:$E$501,"&lt;"&amp;W$17,$D$19:$D$501)*W$18,0),Assumptions!$C$15),0)</f>
        <v>0</v>
      </c>
      <c r="X21" s="46">
        <f>IFERROR(ROUND(IF(AND($E21&lt;X$17,SUMIF(Partners!$A:$A,$B21,Partners!$L:$L)&gt;0),$D21/SUMIF($E$19:$E$501,"&lt;"&amp;X$17,$D$19:$D$501)*X$18,0),Assumptions!$C$15),0)</f>
        <v>0</v>
      </c>
      <c r="Y21" s="46">
        <f>IFERROR(ROUND(IF(AND($E21&lt;Y$17,SUMIF(Partners!$A:$A,$B21,Partners!$L:$L)&gt;0),$D21/SUMIF($E$19:$E$501,"&lt;"&amp;Y$17,$D$19:$D$501)*Y$18,0),Assumptions!$C$15),0)</f>
        <v>0</v>
      </c>
      <c r="Z21" s="46">
        <f>IFERROR(ROUND(IF(AND($E21&lt;Z$17,SUMIF(Partners!$A:$A,$B21,Partners!$L:$L)&gt;0),$D21/SUMIF($E$19:$E$501,"&lt;"&amp;Z$17,$D$19:$D$501)*Z$18,0),Assumptions!$C$15),0)</f>
        <v>0</v>
      </c>
      <c r="AA21" s="46">
        <f>IFERROR(ROUND(IF(AND($E21&lt;AA$17,SUMIF(Partners!$A:$A,$B21,Partners!$L:$L)&gt;0),$D21/SUMIF($E$19:$E$501,"&lt;"&amp;AA$17,$D$19:$D$501)*AA$18,0),Assumptions!$C$15),0)</f>
        <v>0</v>
      </c>
      <c r="AB21" s="46">
        <f>IFERROR(ROUND(IF(AND($E21&lt;AB$17,SUMIF(Partners!$A:$A,$B21,Partners!$L:$L)&gt;0),$D21/SUMIF($E$19:$E$501,"&lt;"&amp;AB$17,$D$19:$D$501)*AB$18,0),Assumptions!$C$15),0)</f>
        <v>0</v>
      </c>
      <c r="AC21" s="46">
        <f>IFERROR(ROUND(IF(AND($E21&lt;AC$17,SUMIF(Partners!$A:$A,$B21,Partners!$L:$L)&gt;0),$D21/SUMIF($E$19:$E$501,"&lt;"&amp;AC$17,$D$19:$D$501)*AC$18,0),Assumptions!$C$15),0)</f>
        <v>0</v>
      </c>
    </row>
    <row r="22" spans="1:34" x14ac:dyDescent="0.2">
      <c r="A22" s="41"/>
      <c r="B22" s="28" t="str">
        <f>IF(Partners!A8=0,"",Partners!A8)</f>
        <v/>
      </c>
      <c r="C22" s="28" t="str">
        <f>IF(Partners!I8=0,"",Partners!I8)</f>
        <v/>
      </c>
      <c r="D22" s="28" t="str">
        <f>IF(Partners!J8=0,"",Partners!J8)</f>
        <v/>
      </c>
      <c r="E22" s="53" t="str">
        <f t="shared" si="1"/>
        <v/>
      </c>
      <c r="G22" s="9">
        <f>ROUND(SUM(J22:BB22),Assumptions!$C$16)</f>
        <v>0</v>
      </c>
      <c r="H22" s="32"/>
      <c r="I22" s="32"/>
      <c r="J22" s="46">
        <f>IFERROR(ROUND(IF(AND($E22&lt;J$17,SUMIF(Partners!$A:$A,$B22,Partners!$L:$L)&gt;0),$D22/SUMIF($E$19:$E$501,"&lt;"&amp;J$17,$D$19:$D$501)*J$18,0),Assumptions!$C$15),0)</f>
        <v>0</v>
      </c>
      <c r="K22" s="46">
        <f>IFERROR(ROUND(IF(AND($E22&lt;K$17,SUMIF(Partners!$A:$A,$B22,Partners!$L:$L)&gt;0),$D22/SUMIF($E$19:$E$501,"&lt;"&amp;K$17,$D$19:$D$501)*K$18,0),Assumptions!$C$15),0)</f>
        <v>0</v>
      </c>
      <c r="L22" s="46">
        <f>IFERROR(ROUND(IF(AND($E22&lt;L$17,SUMIF(Partners!$A:$A,$B22,Partners!$L:$L)&gt;0),$D22/SUMIF($E$19:$E$501,"&lt;"&amp;L$17,$D$19:$D$501)*L$18,0),Assumptions!$C$15),0)</f>
        <v>0</v>
      </c>
      <c r="M22" s="46">
        <f>IFERROR(ROUND(IF(AND($E22&lt;M$17,SUMIF(Partners!$A:$A,$B22,Partners!$L:$L)&gt;0),$D22/SUMIF($E$19:$E$501,"&lt;"&amp;M$17,$D$19:$D$501)*M$18,0),Assumptions!$C$15),0)</f>
        <v>0</v>
      </c>
      <c r="N22" s="46">
        <f>IFERROR(ROUND(IF(AND($E22&lt;N$17,SUMIF(Partners!$A:$A,$B22,Partners!$L:$L)&gt;0),$D22/SUMIF($E$19:$E$501,"&lt;"&amp;N$17,$D$19:$D$501)*N$18,0),Assumptions!$C$15),0)</f>
        <v>0</v>
      </c>
      <c r="O22" s="46">
        <f>IFERROR(ROUND(IF(AND($E22&lt;O$17,SUMIF(Partners!$A:$A,$B22,Partners!$L:$L)&gt;0),$D22/SUMIF($E$19:$E$501,"&lt;"&amp;O$17,$D$19:$D$501)*O$18,0),Assumptions!$C$15),0)</f>
        <v>0</v>
      </c>
      <c r="P22" s="46">
        <f>IFERROR(ROUND(IF(AND($E22&lt;P$17,SUMIF(Partners!$A:$A,$B22,Partners!$L:$L)&gt;0),$D22/SUMIF($E$19:$E$501,"&lt;"&amp;P$17,$D$19:$D$501)*P$18,0),Assumptions!$C$15),0)</f>
        <v>0</v>
      </c>
      <c r="Q22" s="46">
        <f>IFERROR(ROUND(IF(AND($E22&lt;Q$17,SUMIF(Partners!$A:$A,$B22,Partners!$L:$L)&gt;0),$D22/SUMIF($E$19:$E$501,"&lt;"&amp;Q$17,$D$19:$D$501)*Q$18,0),Assumptions!$C$15),0)</f>
        <v>0</v>
      </c>
      <c r="R22" s="46">
        <f>IFERROR(ROUND(IF(AND($E22&lt;R$17,SUMIF(Partners!$A:$A,$B22,Partners!$L:$L)&gt;0),$D22/SUMIF($E$19:$E$501,"&lt;"&amp;R$17,$D$19:$D$501)*R$18,0),Assumptions!$C$15),0)</f>
        <v>0</v>
      </c>
      <c r="S22" s="46">
        <f>IFERROR(ROUND(IF(AND($E22&lt;S$17,SUMIF(Partners!$A:$A,$B22,Partners!$L:$L)&gt;0),$D22/SUMIF($E$19:$E$501,"&lt;"&amp;S$17,$D$19:$D$501)*S$18,0),Assumptions!$C$15),0)</f>
        <v>0</v>
      </c>
      <c r="T22" s="46">
        <f>IFERROR(ROUND(IF(AND($E22&lt;T$17,SUMIF(Partners!$A:$A,$B22,Partners!$L:$L)&gt;0),$D22/SUMIF($E$19:$E$501,"&lt;"&amp;T$17,$D$19:$D$501)*T$18,0),Assumptions!$C$15),0)</f>
        <v>0</v>
      </c>
      <c r="U22" s="46">
        <f>IFERROR(ROUND(IF(AND($E22&lt;U$17,SUMIF(Partners!$A:$A,$B22,Partners!$L:$L)&gt;0),$D22/SUMIF($E$19:$E$501,"&lt;"&amp;U$17,$D$19:$D$501)*U$18,0),Assumptions!$C$15),0)</f>
        <v>0</v>
      </c>
      <c r="V22" s="46">
        <f>IFERROR(ROUND(IF(AND($E22&lt;V$17,SUMIF(Partners!$A:$A,$B22,Partners!$L:$L)&gt;0),$D22/SUMIF($E$19:$E$501,"&lt;"&amp;V$17,$D$19:$D$501)*V$18,0),Assumptions!$C$15),0)</f>
        <v>0</v>
      </c>
      <c r="W22" s="46">
        <f>IFERROR(ROUND(IF(AND($E22&lt;W$17,SUMIF(Partners!$A:$A,$B22,Partners!$L:$L)&gt;0),$D22/SUMIF($E$19:$E$501,"&lt;"&amp;W$17,$D$19:$D$501)*W$18,0),Assumptions!$C$15),0)</f>
        <v>0</v>
      </c>
      <c r="X22" s="46">
        <f>IFERROR(ROUND(IF(AND($E22&lt;X$17,SUMIF(Partners!$A:$A,$B22,Partners!$L:$L)&gt;0),$D22/SUMIF($E$19:$E$501,"&lt;"&amp;X$17,$D$19:$D$501)*X$18,0),Assumptions!$C$15),0)</f>
        <v>0</v>
      </c>
      <c r="Y22" s="46">
        <f>IFERROR(ROUND(IF(AND($E22&lt;Y$17,SUMIF(Partners!$A:$A,$B22,Partners!$L:$L)&gt;0),$D22/SUMIF($E$19:$E$501,"&lt;"&amp;Y$17,$D$19:$D$501)*Y$18,0),Assumptions!$C$15),0)</f>
        <v>0</v>
      </c>
      <c r="Z22" s="46">
        <f>IFERROR(ROUND(IF(AND($E22&lt;Z$17,SUMIF(Partners!$A:$A,$B22,Partners!$L:$L)&gt;0),$D22/SUMIF($E$19:$E$501,"&lt;"&amp;Z$17,$D$19:$D$501)*Z$18,0),Assumptions!$C$15),0)</f>
        <v>0</v>
      </c>
      <c r="AA22" s="46">
        <f>IFERROR(ROUND(IF(AND($E22&lt;AA$17,SUMIF(Partners!$A:$A,$B22,Partners!$L:$L)&gt;0),$D22/SUMIF($E$19:$E$501,"&lt;"&amp;AA$17,$D$19:$D$501)*AA$18,0),Assumptions!$C$15),0)</f>
        <v>0</v>
      </c>
      <c r="AB22" s="46">
        <f>IFERROR(ROUND(IF(AND($E22&lt;AB$17,SUMIF(Partners!$A:$A,$B22,Partners!$L:$L)&gt;0),$D22/SUMIF($E$19:$E$501,"&lt;"&amp;AB$17,$D$19:$D$501)*AB$18,0),Assumptions!$C$15),0)</f>
        <v>0</v>
      </c>
      <c r="AC22" s="46">
        <f>IFERROR(ROUND(IF(AND($E22&lt;AC$17,SUMIF(Partners!$A:$A,$B22,Partners!$L:$L)&gt;0),$D22/SUMIF($E$19:$E$501,"&lt;"&amp;AC$17,$D$19:$D$501)*AC$18,0),Assumptions!$C$15),0)</f>
        <v>0</v>
      </c>
    </row>
    <row r="23" spans="1:34" x14ac:dyDescent="0.2">
      <c r="A23" s="41"/>
      <c r="B23" s="28" t="str">
        <f>IF(Partners!A9=0,"",Partners!A9)</f>
        <v/>
      </c>
      <c r="C23" s="28" t="str">
        <f>IF(Partners!I9=0,"",Partners!I9)</f>
        <v/>
      </c>
      <c r="D23" s="28" t="str">
        <f>IF(Partners!J9=0,"",Partners!J9)</f>
        <v/>
      </c>
      <c r="E23" s="53" t="str">
        <f t="shared" si="1"/>
        <v/>
      </c>
      <c r="G23" s="9">
        <f>ROUND(SUM(J23:BB23),Assumptions!$C$16)</f>
        <v>0</v>
      </c>
      <c r="J23" s="46">
        <f>IFERROR(ROUND(IF(AND($E23&lt;J$17,SUMIF(Partners!$A:$A,$B23,Partners!$L:$L)&gt;0),$D23/SUMIF($E$19:$E$501,"&lt;"&amp;J$17,$D$19:$D$501)*J$18,0),Assumptions!$C$15),0)</f>
        <v>0</v>
      </c>
      <c r="K23" s="46">
        <f>IFERROR(ROUND(IF(AND($E23&lt;K$17,SUMIF(Partners!$A:$A,$B23,Partners!$L:$L)&gt;0),$D23/SUMIF($E$19:$E$501,"&lt;"&amp;K$17,$D$19:$D$501)*K$18,0),Assumptions!$C$15),0)</f>
        <v>0</v>
      </c>
      <c r="L23" s="46">
        <f>IFERROR(ROUND(IF(AND($E23&lt;L$17,SUMIF(Partners!$A:$A,$B23,Partners!$L:$L)&gt;0),$D23/SUMIF($E$19:$E$501,"&lt;"&amp;L$17,$D$19:$D$501)*L$18,0),Assumptions!$C$15),0)</f>
        <v>0</v>
      </c>
      <c r="M23" s="46">
        <f>IFERROR(ROUND(IF(AND($E23&lt;M$17,SUMIF(Partners!$A:$A,$B23,Partners!$L:$L)&gt;0),$D23/SUMIF($E$19:$E$501,"&lt;"&amp;M$17,$D$19:$D$501)*M$18,0),Assumptions!$C$15),0)</f>
        <v>0</v>
      </c>
      <c r="N23" s="46">
        <f>IFERROR(ROUND(IF(AND($E23&lt;N$17,SUMIF(Partners!$A:$A,$B23,Partners!$L:$L)&gt;0),$D23/SUMIF($E$19:$E$501,"&lt;"&amp;N$17,$D$19:$D$501)*N$18,0),Assumptions!$C$15),0)</f>
        <v>0</v>
      </c>
      <c r="O23" s="46">
        <f>IFERROR(ROUND(IF(AND($E23&lt;O$17,SUMIF(Partners!$A:$A,$B23,Partners!$L:$L)&gt;0),$D23/SUMIF($E$19:$E$501,"&lt;"&amp;O$17,$D$19:$D$501)*O$18,0),Assumptions!$C$15),0)</f>
        <v>0</v>
      </c>
      <c r="P23" s="46">
        <f>IFERROR(ROUND(IF(AND($E23&lt;P$17,SUMIF(Partners!$A:$A,$B23,Partners!$L:$L)&gt;0),$D23/SUMIF($E$19:$E$501,"&lt;"&amp;P$17,$D$19:$D$501)*P$18,0),Assumptions!$C$15),0)</f>
        <v>0</v>
      </c>
      <c r="Q23" s="46">
        <f>IFERROR(ROUND(IF(AND($E23&lt;Q$17,SUMIF(Partners!$A:$A,$B23,Partners!$L:$L)&gt;0),$D23/SUMIF($E$19:$E$501,"&lt;"&amp;Q$17,$D$19:$D$501)*Q$18,0),Assumptions!$C$15),0)</f>
        <v>0</v>
      </c>
      <c r="R23" s="46">
        <f>IFERROR(ROUND(IF(AND($E23&lt;R$17,SUMIF(Partners!$A:$A,$B23,Partners!$L:$L)&gt;0),$D23/SUMIF($E$19:$E$501,"&lt;"&amp;R$17,$D$19:$D$501)*R$18,0),Assumptions!$C$15),0)</f>
        <v>0</v>
      </c>
      <c r="S23" s="46">
        <f>IFERROR(ROUND(IF(AND($E23&lt;S$17,SUMIF(Partners!$A:$A,$B23,Partners!$L:$L)&gt;0),$D23/SUMIF($E$19:$E$501,"&lt;"&amp;S$17,$D$19:$D$501)*S$18,0),Assumptions!$C$15),0)</f>
        <v>0</v>
      </c>
      <c r="T23" s="46">
        <f>IFERROR(ROUND(IF(AND($E23&lt;T$17,SUMIF(Partners!$A:$A,$B23,Partners!$L:$L)&gt;0),$D23/SUMIF($E$19:$E$501,"&lt;"&amp;T$17,$D$19:$D$501)*T$18,0),Assumptions!$C$15),0)</f>
        <v>0</v>
      </c>
      <c r="U23" s="46">
        <f>IFERROR(ROUND(IF(AND($E23&lt;U$17,SUMIF(Partners!$A:$A,$B23,Partners!$L:$L)&gt;0),$D23/SUMIF($E$19:$E$501,"&lt;"&amp;U$17,$D$19:$D$501)*U$18,0),Assumptions!$C$15),0)</f>
        <v>0</v>
      </c>
      <c r="V23" s="46">
        <f>IFERROR(ROUND(IF(AND($E23&lt;V$17,SUMIF(Partners!$A:$A,$B23,Partners!$L:$L)&gt;0),$D23/SUMIF($E$19:$E$501,"&lt;"&amp;V$17,$D$19:$D$501)*V$18,0),Assumptions!$C$15),0)</f>
        <v>0</v>
      </c>
      <c r="W23" s="46">
        <f>IFERROR(ROUND(IF(AND($E23&lt;W$17,SUMIF(Partners!$A:$A,$B23,Partners!$L:$L)&gt;0),$D23/SUMIF($E$19:$E$501,"&lt;"&amp;W$17,$D$19:$D$501)*W$18,0),Assumptions!$C$15),0)</f>
        <v>0</v>
      </c>
      <c r="X23" s="46">
        <f>IFERROR(ROUND(IF(AND($E23&lt;X$17,SUMIF(Partners!$A:$A,$B23,Partners!$L:$L)&gt;0),$D23/SUMIF($E$19:$E$501,"&lt;"&amp;X$17,$D$19:$D$501)*X$18,0),Assumptions!$C$15),0)</f>
        <v>0</v>
      </c>
      <c r="Y23" s="46">
        <f>IFERROR(ROUND(IF(AND($E23&lt;Y$17,SUMIF(Partners!$A:$A,$B23,Partners!$L:$L)&gt;0),$D23/SUMIF($E$19:$E$501,"&lt;"&amp;Y$17,$D$19:$D$501)*Y$18,0),Assumptions!$C$15),0)</f>
        <v>0</v>
      </c>
      <c r="Z23" s="46">
        <f>IFERROR(ROUND(IF(AND($E23&lt;Z$17,SUMIF(Partners!$A:$A,$B23,Partners!$L:$L)&gt;0),$D23/SUMIF($E$19:$E$501,"&lt;"&amp;Z$17,$D$19:$D$501)*Z$18,0),Assumptions!$C$15),0)</f>
        <v>0</v>
      </c>
      <c r="AA23" s="46">
        <f>IFERROR(ROUND(IF(AND($E23&lt;AA$17,SUMIF(Partners!$A:$A,$B23,Partners!$L:$L)&gt;0),$D23/SUMIF($E$19:$E$501,"&lt;"&amp;AA$17,$D$19:$D$501)*AA$18,0),Assumptions!$C$15),0)</f>
        <v>0</v>
      </c>
      <c r="AB23" s="46">
        <f>IFERROR(ROUND(IF(AND($E23&lt;AB$17,SUMIF(Partners!$A:$A,$B23,Partners!$L:$L)&gt;0),$D23/SUMIF($E$19:$E$501,"&lt;"&amp;AB$17,$D$19:$D$501)*AB$18,0),Assumptions!$C$15),0)</f>
        <v>0</v>
      </c>
      <c r="AC23" s="46">
        <f>IFERROR(ROUND(IF(AND($E23&lt;AC$17,SUMIF(Partners!$A:$A,$B23,Partners!$L:$L)&gt;0),$D23/SUMIF($E$19:$E$501,"&lt;"&amp;AC$17,$D$19:$D$501)*AC$18,0),Assumptions!$C$15),0)</f>
        <v>0</v>
      </c>
    </row>
    <row r="24" spans="1:34" x14ac:dyDescent="0.2">
      <c r="A24" s="41"/>
      <c r="B24" s="28" t="str">
        <f>IF(Partners!A10=0,"",Partners!A10)</f>
        <v/>
      </c>
      <c r="C24" s="28" t="str">
        <f>IF(Partners!I10=0,"",Partners!I10)</f>
        <v/>
      </c>
      <c r="D24" s="28" t="str">
        <f>IF(Partners!J10=0,"",Partners!J10)</f>
        <v/>
      </c>
      <c r="E24" s="53" t="str">
        <f t="shared" si="1"/>
        <v/>
      </c>
      <c r="G24" s="9">
        <f>ROUND(SUM(J24:BB24),Assumptions!$C$16)</f>
        <v>0</v>
      </c>
      <c r="H24" s="10"/>
      <c r="J24" s="46">
        <f>IFERROR(ROUND(IF(AND($E24&lt;J$17,SUMIF(Partners!$A:$A,$B24,Partners!$L:$L)&gt;0),$D24/SUMIF($E$19:$E$501,"&lt;"&amp;J$17,$D$19:$D$501)*J$18,0),Assumptions!$C$15),0)</f>
        <v>0</v>
      </c>
      <c r="K24" s="46">
        <f>IFERROR(ROUND(IF(AND($E24&lt;K$17,SUMIF(Partners!$A:$A,$B24,Partners!$L:$L)&gt;0),$D24/SUMIF($E$19:$E$501,"&lt;"&amp;K$17,$D$19:$D$501)*K$18,0),Assumptions!$C$15),0)</f>
        <v>0</v>
      </c>
      <c r="L24" s="46">
        <f>IFERROR(ROUND(IF(AND($E24&lt;L$17,SUMIF(Partners!$A:$A,$B24,Partners!$L:$L)&gt;0),$D24/SUMIF($E$19:$E$501,"&lt;"&amp;L$17,$D$19:$D$501)*L$18,0),Assumptions!$C$15),0)</f>
        <v>0</v>
      </c>
      <c r="M24" s="46">
        <f>IFERROR(ROUND(IF(AND($E24&lt;M$17,SUMIF(Partners!$A:$A,$B24,Partners!$L:$L)&gt;0),$D24/SUMIF($E$19:$E$501,"&lt;"&amp;M$17,$D$19:$D$501)*M$18,0),Assumptions!$C$15),0)</f>
        <v>0</v>
      </c>
      <c r="N24" s="46">
        <f>IFERROR(ROUND(IF(AND($E24&lt;N$17,SUMIF(Partners!$A:$A,$B24,Partners!$L:$L)&gt;0),$D24/SUMIF($E$19:$E$501,"&lt;"&amp;N$17,$D$19:$D$501)*N$18,0),Assumptions!$C$15),0)</f>
        <v>0</v>
      </c>
      <c r="O24" s="46">
        <f>IFERROR(ROUND(IF(AND($E24&lt;O$17,SUMIF(Partners!$A:$A,$B24,Partners!$L:$L)&gt;0),$D24/SUMIF($E$19:$E$501,"&lt;"&amp;O$17,$D$19:$D$501)*O$18,0),Assumptions!$C$15),0)</f>
        <v>0</v>
      </c>
      <c r="P24" s="46">
        <f>IFERROR(ROUND(IF(AND($E24&lt;P$17,SUMIF(Partners!$A:$A,$B24,Partners!$L:$L)&gt;0),$D24/SUMIF($E$19:$E$501,"&lt;"&amp;P$17,$D$19:$D$501)*P$18,0),Assumptions!$C$15),0)</f>
        <v>0</v>
      </c>
      <c r="Q24" s="46">
        <f>IFERROR(ROUND(IF(AND($E24&lt;Q$17,SUMIF(Partners!$A:$A,$B24,Partners!$L:$L)&gt;0),$D24/SUMIF($E$19:$E$501,"&lt;"&amp;Q$17,$D$19:$D$501)*Q$18,0),Assumptions!$C$15),0)</f>
        <v>0</v>
      </c>
      <c r="R24" s="46">
        <f>IFERROR(ROUND(IF(AND($E24&lt;R$17,SUMIF(Partners!$A:$A,$B24,Partners!$L:$L)&gt;0),$D24/SUMIF($E$19:$E$501,"&lt;"&amp;R$17,$D$19:$D$501)*R$18,0),Assumptions!$C$15),0)</f>
        <v>0</v>
      </c>
      <c r="S24" s="46">
        <f>IFERROR(ROUND(IF(AND($E24&lt;S$17,SUMIF(Partners!$A:$A,$B24,Partners!$L:$L)&gt;0),$D24/SUMIF($E$19:$E$501,"&lt;"&amp;S$17,$D$19:$D$501)*S$18,0),Assumptions!$C$15),0)</f>
        <v>0</v>
      </c>
      <c r="T24" s="46">
        <f>IFERROR(ROUND(IF(AND($E24&lt;T$17,SUMIF(Partners!$A:$A,$B24,Partners!$L:$L)&gt;0),$D24/SUMIF($E$19:$E$501,"&lt;"&amp;T$17,$D$19:$D$501)*T$18,0),Assumptions!$C$15),0)</f>
        <v>0</v>
      </c>
      <c r="U24" s="46">
        <f>IFERROR(ROUND(IF(AND($E24&lt;U$17,SUMIF(Partners!$A:$A,$B24,Partners!$L:$L)&gt;0),$D24/SUMIF($E$19:$E$501,"&lt;"&amp;U$17,$D$19:$D$501)*U$18,0),Assumptions!$C$15),0)</f>
        <v>0</v>
      </c>
      <c r="V24" s="46">
        <f>IFERROR(ROUND(IF(AND($E24&lt;V$17,SUMIF(Partners!$A:$A,$B24,Partners!$L:$L)&gt;0),$D24/SUMIF($E$19:$E$501,"&lt;"&amp;V$17,$D$19:$D$501)*V$18,0),Assumptions!$C$15),0)</f>
        <v>0</v>
      </c>
      <c r="W24" s="46">
        <f>IFERROR(ROUND(IF(AND($E24&lt;W$17,SUMIF(Partners!$A:$A,$B24,Partners!$L:$L)&gt;0),$D24/SUMIF($E$19:$E$501,"&lt;"&amp;W$17,$D$19:$D$501)*W$18,0),Assumptions!$C$15),0)</f>
        <v>0</v>
      </c>
      <c r="X24" s="46">
        <f>IFERROR(ROUND(IF(AND($E24&lt;X$17,SUMIF(Partners!$A:$A,$B24,Partners!$L:$L)&gt;0),$D24/SUMIF($E$19:$E$501,"&lt;"&amp;X$17,$D$19:$D$501)*X$18,0),Assumptions!$C$15),0)</f>
        <v>0</v>
      </c>
      <c r="Y24" s="46">
        <f>IFERROR(ROUND(IF(AND($E24&lt;Y$17,SUMIF(Partners!$A:$A,$B24,Partners!$L:$L)&gt;0),$D24/SUMIF($E$19:$E$501,"&lt;"&amp;Y$17,$D$19:$D$501)*Y$18,0),Assumptions!$C$15),0)</f>
        <v>0</v>
      </c>
      <c r="Z24" s="46">
        <f>IFERROR(ROUND(IF(AND($E24&lt;Z$17,SUMIF(Partners!$A:$A,$B24,Partners!$L:$L)&gt;0),$D24/SUMIF($E$19:$E$501,"&lt;"&amp;Z$17,$D$19:$D$501)*Z$18,0),Assumptions!$C$15),0)</f>
        <v>0</v>
      </c>
      <c r="AA24" s="46">
        <f>IFERROR(ROUND(IF(AND($E24&lt;AA$17,SUMIF(Partners!$A:$A,$B24,Partners!$L:$L)&gt;0),$D24/SUMIF($E$19:$E$501,"&lt;"&amp;AA$17,$D$19:$D$501)*AA$18,0),Assumptions!$C$15),0)</f>
        <v>0</v>
      </c>
      <c r="AB24" s="46">
        <f>IFERROR(ROUND(IF(AND($E24&lt;AB$17,SUMIF(Partners!$A:$A,$B24,Partners!$L:$L)&gt;0),$D24/SUMIF($E$19:$E$501,"&lt;"&amp;AB$17,$D$19:$D$501)*AB$18,0),Assumptions!$C$15),0)</f>
        <v>0</v>
      </c>
      <c r="AC24" s="46">
        <f>IFERROR(ROUND(IF(AND($E24&lt;AC$17,SUMIF(Partners!$A:$A,$B24,Partners!$L:$L)&gt;0),$D24/SUMIF($E$19:$E$501,"&lt;"&amp;AC$17,$D$19:$D$501)*AC$18,0),Assumptions!$C$15),0)</f>
        <v>0</v>
      </c>
    </row>
    <row r="25" spans="1:34" x14ac:dyDescent="0.2">
      <c r="A25" s="41"/>
      <c r="B25" s="28" t="str">
        <f>IF(Partners!A11=0,"",Partners!A11)</f>
        <v/>
      </c>
      <c r="C25" s="28" t="str">
        <f>IF(Partners!I11=0,"",Partners!I11)</f>
        <v/>
      </c>
      <c r="D25" s="28" t="str">
        <f>IF(Partners!J11=0,"",Partners!J11)</f>
        <v/>
      </c>
      <c r="E25" s="53" t="str">
        <f t="shared" si="1"/>
        <v/>
      </c>
      <c r="G25" s="9">
        <f>ROUND(SUM(J25:BB25),Assumptions!$C$16)</f>
        <v>0</v>
      </c>
      <c r="H25" s="10"/>
      <c r="J25" s="46">
        <f>IFERROR(ROUND(IF(AND($E25&lt;J$17,SUMIF(Partners!$A:$A,$B25,Partners!$L:$L)&gt;0),$D25/SUMIF($E$19:$E$501,"&lt;"&amp;J$17,$D$19:$D$501)*J$18,0),Assumptions!$C$15),0)</f>
        <v>0</v>
      </c>
      <c r="K25" s="46">
        <f>IFERROR(ROUND(IF(AND($E25&lt;K$17,SUMIF(Partners!$A:$A,$B25,Partners!$L:$L)&gt;0),$D25/SUMIF($E$19:$E$501,"&lt;"&amp;K$17,$D$19:$D$501)*K$18,0),Assumptions!$C$15),0)</f>
        <v>0</v>
      </c>
      <c r="L25" s="46">
        <f>IFERROR(ROUND(IF(AND($E25&lt;L$17,SUMIF(Partners!$A:$A,$B25,Partners!$L:$L)&gt;0),$D25/SUMIF($E$19:$E$501,"&lt;"&amp;L$17,$D$19:$D$501)*L$18,0),Assumptions!$C$15),0)</f>
        <v>0</v>
      </c>
      <c r="M25" s="46">
        <f>IFERROR(ROUND(IF(AND($E25&lt;M$17,SUMIF(Partners!$A:$A,$B25,Partners!$L:$L)&gt;0),$D25/SUMIF($E$19:$E$501,"&lt;"&amp;M$17,$D$19:$D$501)*M$18,0),Assumptions!$C$15),0)</f>
        <v>0</v>
      </c>
      <c r="N25" s="46">
        <f>IFERROR(ROUND(IF(AND($E25&lt;N$17,SUMIF(Partners!$A:$A,$B25,Partners!$L:$L)&gt;0),$D25/SUMIF($E$19:$E$501,"&lt;"&amp;N$17,$D$19:$D$501)*N$18,0),Assumptions!$C$15),0)</f>
        <v>0</v>
      </c>
      <c r="O25" s="46">
        <f>IFERROR(ROUND(IF(AND($E25&lt;O$17,SUMIF(Partners!$A:$A,$B25,Partners!$L:$L)&gt;0),$D25/SUMIF($E$19:$E$501,"&lt;"&amp;O$17,$D$19:$D$501)*O$18,0),Assumptions!$C$15),0)</f>
        <v>0</v>
      </c>
      <c r="P25" s="46">
        <f>IFERROR(ROUND(IF(AND($E25&lt;P$17,SUMIF(Partners!$A:$A,$B25,Partners!$L:$L)&gt;0),$D25/SUMIF($E$19:$E$501,"&lt;"&amp;P$17,$D$19:$D$501)*P$18,0),Assumptions!$C$15),0)</f>
        <v>0</v>
      </c>
      <c r="Q25" s="46">
        <f>IFERROR(ROUND(IF(AND($E25&lt;Q$17,SUMIF(Partners!$A:$A,$B25,Partners!$L:$L)&gt;0),$D25/SUMIF($E$19:$E$501,"&lt;"&amp;Q$17,$D$19:$D$501)*Q$18,0),Assumptions!$C$15),0)</f>
        <v>0</v>
      </c>
      <c r="R25" s="46">
        <f>IFERROR(ROUND(IF(AND($E25&lt;R$17,SUMIF(Partners!$A:$A,$B25,Partners!$L:$L)&gt;0),$D25/SUMIF($E$19:$E$501,"&lt;"&amp;R$17,$D$19:$D$501)*R$18,0),Assumptions!$C$15),0)</f>
        <v>0</v>
      </c>
      <c r="S25" s="46">
        <f>IFERROR(ROUND(IF(AND($E25&lt;S$17,SUMIF(Partners!$A:$A,$B25,Partners!$L:$L)&gt;0),$D25/SUMIF($E$19:$E$501,"&lt;"&amp;S$17,$D$19:$D$501)*S$18,0),Assumptions!$C$15),0)</f>
        <v>0</v>
      </c>
      <c r="T25" s="46">
        <f>IFERROR(ROUND(IF(AND($E25&lt;T$17,SUMIF(Partners!$A:$A,$B25,Partners!$L:$L)&gt;0),$D25/SUMIF($E$19:$E$501,"&lt;"&amp;T$17,$D$19:$D$501)*T$18,0),Assumptions!$C$15),0)</f>
        <v>0</v>
      </c>
      <c r="U25" s="46">
        <f>IFERROR(ROUND(IF(AND($E25&lt;U$17,SUMIF(Partners!$A:$A,$B25,Partners!$L:$L)&gt;0),$D25/SUMIF($E$19:$E$501,"&lt;"&amp;U$17,$D$19:$D$501)*U$18,0),Assumptions!$C$15),0)</f>
        <v>0</v>
      </c>
      <c r="V25" s="46">
        <f>IFERROR(ROUND(IF(AND($E25&lt;V$17,SUMIF(Partners!$A:$A,$B25,Partners!$L:$L)&gt;0),$D25/SUMIF($E$19:$E$501,"&lt;"&amp;V$17,$D$19:$D$501)*V$18,0),Assumptions!$C$15),0)</f>
        <v>0</v>
      </c>
      <c r="W25" s="46">
        <f>IFERROR(ROUND(IF(AND($E25&lt;W$17,SUMIF(Partners!$A:$A,$B25,Partners!$L:$L)&gt;0),$D25/SUMIF($E$19:$E$501,"&lt;"&amp;W$17,$D$19:$D$501)*W$18,0),Assumptions!$C$15),0)</f>
        <v>0</v>
      </c>
      <c r="X25" s="46">
        <f>IFERROR(ROUND(IF(AND($E25&lt;X$17,SUMIF(Partners!$A:$A,$B25,Partners!$L:$L)&gt;0),$D25/SUMIF($E$19:$E$501,"&lt;"&amp;X$17,$D$19:$D$501)*X$18,0),Assumptions!$C$15),0)</f>
        <v>0</v>
      </c>
      <c r="Y25" s="46">
        <f>IFERROR(ROUND(IF(AND($E25&lt;Y$17,SUMIF(Partners!$A:$A,$B25,Partners!$L:$L)&gt;0),$D25/SUMIF($E$19:$E$501,"&lt;"&amp;Y$17,$D$19:$D$501)*Y$18,0),Assumptions!$C$15),0)</f>
        <v>0</v>
      </c>
      <c r="Z25" s="46">
        <f>IFERROR(ROUND(IF(AND($E25&lt;Z$17,SUMIF(Partners!$A:$A,$B25,Partners!$L:$L)&gt;0),$D25/SUMIF($E$19:$E$501,"&lt;"&amp;Z$17,$D$19:$D$501)*Z$18,0),Assumptions!$C$15),0)</f>
        <v>0</v>
      </c>
      <c r="AA25" s="46">
        <f>IFERROR(ROUND(IF(AND($E25&lt;AA$17,SUMIF(Partners!$A:$A,$B25,Partners!$L:$L)&gt;0),$D25/SUMIF($E$19:$E$501,"&lt;"&amp;AA$17,$D$19:$D$501)*AA$18,0),Assumptions!$C$15),0)</f>
        <v>0</v>
      </c>
      <c r="AB25" s="46">
        <f>IFERROR(ROUND(IF(AND($E25&lt;AB$17,SUMIF(Partners!$A:$A,$B25,Partners!$L:$L)&gt;0),$D25/SUMIF($E$19:$E$501,"&lt;"&amp;AB$17,$D$19:$D$501)*AB$18,0),Assumptions!$C$15),0)</f>
        <v>0</v>
      </c>
      <c r="AC25" s="46">
        <f>IFERROR(ROUND(IF(AND($E25&lt;AC$17,SUMIF(Partners!$A:$A,$B25,Partners!$L:$L)&gt;0),$D25/SUMIF($E$19:$E$501,"&lt;"&amp;AC$17,$D$19:$D$501)*AC$18,0),Assumptions!$C$15),0)</f>
        <v>0</v>
      </c>
    </row>
    <row r="26" spans="1:34" x14ac:dyDescent="0.2">
      <c r="A26" s="41"/>
      <c r="B26" s="28" t="str">
        <f>IF(Partners!A12=0,"",Partners!A12)</f>
        <v/>
      </c>
      <c r="C26" s="28" t="str">
        <f>IF(Partners!I12=0,"",Partners!I12)</f>
        <v/>
      </c>
      <c r="D26" s="28" t="str">
        <f>IF(Partners!J12=0,"",Partners!J12)</f>
        <v/>
      </c>
      <c r="E26" s="53" t="str">
        <f t="shared" si="1"/>
        <v/>
      </c>
      <c r="G26" s="9">
        <f>ROUND(SUM(J26:BB26),Assumptions!$C$16)</f>
        <v>0</v>
      </c>
      <c r="H26" s="10"/>
      <c r="J26" s="46">
        <f>IFERROR(ROUND(IF(AND($E26&lt;J$17,SUMIF(Partners!$A:$A,$B26,Partners!$L:$L)&gt;0),$D26/SUMIF($E$19:$E$501,"&lt;"&amp;J$17,$D$19:$D$501)*J$18,0),Assumptions!$C$15),0)</f>
        <v>0</v>
      </c>
      <c r="K26" s="46">
        <f>IFERROR(ROUND(IF(AND($E26&lt;K$17,SUMIF(Partners!$A:$A,$B26,Partners!$L:$L)&gt;0),$D26/SUMIF($E$19:$E$501,"&lt;"&amp;K$17,$D$19:$D$501)*K$18,0),Assumptions!$C$15),0)</f>
        <v>0</v>
      </c>
      <c r="L26" s="46">
        <f>IFERROR(ROUND(IF(AND($E26&lt;L$17,SUMIF(Partners!$A:$A,$B26,Partners!$L:$L)&gt;0),$D26/SUMIF($E$19:$E$501,"&lt;"&amp;L$17,$D$19:$D$501)*L$18,0),Assumptions!$C$15),0)</f>
        <v>0</v>
      </c>
      <c r="M26" s="46">
        <f>IFERROR(ROUND(IF(AND($E26&lt;M$17,SUMIF(Partners!$A:$A,$B26,Partners!$L:$L)&gt;0),$D26/SUMIF($E$19:$E$501,"&lt;"&amp;M$17,$D$19:$D$501)*M$18,0),Assumptions!$C$15),0)</f>
        <v>0</v>
      </c>
      <c r="N26" s="46">
        <f>IFERROR(ROUND(IF(AND($E26&lt;N$17,SUMIF(Partners!$A:$A,$B26,Partners!$L:$L)&gt;0),$D26/SUMIF($E$19:$E$501,"&lt;"&amp;N$17,$D$19:$D$501)*N$18,0),Assumptions!$C$15),0)</f>
        <v>0</v>
      </c>
      <c r="O26" s="46">
        <f>IFERROR(ROUND(IF(AND($E26&lt;O$17,SUMIF(Partners!$A:$A,$B26,Partners!$L:$L)&gt;0),$D26/SUMIF($E$19:$E$501,"&lt;"&amp;O$17,$D$19:$D$501)*O$18,0),Assumptions!$C$15),0)</f>
        <v>0</v>
      </c>
      <c r="P26" s="46">
        <f>IFERROR(ROUND(IF(AND($E26&lt;P$17,SUMIF(Partners!$A:$A,$B26,Partners!$L:$L)&gt;0),$D26/SUMIF($E$19:$E$501,"&lt;"&amp;P$17,$D$19:$D$501)*P$18,0),Assumptions!$C$15),0)</f>
        <v>0</v>
      </c>
      <c r="Q26" s="46">
        <f>IFERROR(ROUND(IF(AND($E26&lt;Q$17,SUMIF(Partners!$A:$A,$B26,Partners!$L:$L)&gt;0),$D26/SUMIF($E$19:$E$501,"&lt;"&amp;Q$17,$D$19:$D$501)*Q$18,0),Assumptions!$C$15),0)</f>
        <v>0</v>
      </c>
      <c r="R26" s="46">
        <f>IFERROR(ROUND(IF(AND($E26&lt;R$17,SUMIF(Partners!$A:$A,$B26,Partners!$L:$L)&gt;0),$D26/SUMIF($E$19:$E$501,"&lt;"&amp;R$17,$D$19:$D$501)*R$18,0),Assumptions!$C$15),0)</f>
        <v>0</v>
      </c>
      <c r="S26" s="46">
        <f>IFERROR(ROUND(IF(AND($E26&lt;S$17,SUMIF(Partners!$A:$A,$B26,Partners!$L:$L)&gt;0),$D26/SUMIF($E$19:$E$501,"&lt;"&amp;S$17,$D$19:$D$501)*S$18,0),Assumptions!$C$15),0)</f>
        <v>0</v>
      </c>
      <c r="T26" s="46">
        <f>IFERROR(ROUND(IF(AND($E26&lt;T$17,SUMIF(Partners!$A:$A,$B26,Partners!$L:$L)&gt;0),$D26/SUMIF($E$19:$E$501,"&lt;"&amp;T$17,$D$19:$D$501)*T$18,0),Assumptions!$C$15),0)</f>
        <v>0</v>
      </c>
      <c r="U26" s="46">
        <f>IFERROR(ROUND(IF(AND($E26&lt;U$17,SUMIF(Partners!$A:$A,$B26,Partners!$L:$L)&gt;0),$D26/SUMIF($E$19:$E$501,"&lt;"&amp;U$17,$D$19:$D$501)*U$18,0),Assumptions!$C$15),0)</f>
        <v>0</v>
      </c>
      <c r="V26" s="46">
        <f>IFERROR(ROUND(IF(AND($E26&lt;V$17,SUMIF(Partners!$A:$A,$B26,Partners!$L:$L)&gt;0),$D26/SUMIF($E$19:$E$501,"&lt;"&amp;V$17,$D$19:$D$501)*V$18,0),Assumptions!$C$15),0)</f>
        <v>0</v>
      </c>
      <c r="W26" s="46">
        <f>IFERROR(ROUND(IF(AND($E26&lt;W$17,SUMIF(Partners!$A:$A,$B26,Partners!$L:$L)&gt;0),$D26/SUMIF($E$19:$E$501,"&lt;"&amp;W$17,$D$19:$D$501)*W$18,0),Assumptions!$C$15),0)</f>
        <v>0</v>
      </c>
      <c r="X26" s="46">
        <f>IFERROR(ROUND(IF(AND($E26&lt;X$17,SUMIF(Partners!$A:$A,$B26,Partners!$L:$L)&gt;0),$D26/SUMIF($E$19:$E$501,"&lt;"&amp;X$17,$D$19:$D$501)*X$18,0),Assumptions!$C$15),0)</f>
        <v>0</v>
      </c>
      <c r="Y26" s="46">
        <f>IFERROR(ROUND(IF(AND($E26&lt;Y$17,SUMIF(Partners!$A:$A,$B26,Partners!$L:$L)&gt;0),$D26/SUMIF($E$19:$E$501,"&lt;"&amp;Y$17,$D$19:$D$501)*Y$18,0),Assumptions!$C$15),0)</f>
        <v>0</v>
      </c>
      <c r="Z26" s="46">
        <f>IFERROR(ROUND(IF(AND($E26&lt;Z$17,SUMIF(Partners!$A:$A,$B26,Partners!$L:$L)&gt;0),$D26/SUMIF($E$19:$E$501,"&lt;"&amp;Z$17,$D$19:$D$501)*Z$18,0),Assumptions!$C$15),0)</f>
        <v>0</v>
      </c>
      <c r="AA26" s="46">
        <f>IFERROR(ROUND(IF(AND($E26&lt;AA$17,SUMIF(Partners!$A:$A,$B26,Partners!$L:$L)&gt;0),$D26/SUMIF($E$19:$E$501,"&lt;"&amp;AA$17,$D$19:$D$501)*AA$18,0),Assumptions!$C$15),0)</f>
        <v>0</v>
      </c>
      <c r="AB26" s="46">
        <f>IFERROR(ROUND(IF(AND($E26&lt;AB$17,SUMIF(Partners!$A:$A,$B26,Partners!$L:$L)&gt;0),$D26/SUMIF($E$19:$E$501,"&lt;"&amp;AB$17,$D$19:$D$501)*AB$18,0),Assumptions!$C$15),0)</f>
        <v>0</v>
      </c>
      <c r="AC26" s="46">
        <f>IFERROR(ROUND(IF(AND($E26&lt;AC$17,SUMIF(Partners!$A:$A,$B26,Partners!$L:$L)&gt;0),$D26/SUMIF($E$19:$E$501,"&lt;"&amp;AC$17,$D$19:$D$501)*AC$18,0),Assumptions!$C$15),0)</f>
        <v>0</v>
      </c>
    </row>
    <row r="27" spans="1:34" x14ac:dyDescent="0.2">
      <c r="A27" s="41"/>
      <c r="B27" s="28" t="str">
        <f>IF(Partners!A13=0,"",Partners!A13)</f>
        <v/>
      </c>
      <c r="C27" s="28" t="str">
        <f>IF(Partners!I13=0,"",Partners!I13)</f>
        <v/>
      </c>
      <c r="D27" s="28" t="str">
        <f>IF(Partners!J13=0,"",Partners!J13)</f>
        <v/>
      </c>
      <c r="E27" s="53" t="str">
        <f t="shared" si="1"/>
        <v/>
      </c>
      <c r="G27" s="9">
        <f>ROUND(SUM(J27:BB27),Assumptions!$C$16)</f>
        <v>0</v>
      </c>
      <c r="H27" s="10"/>
      <c r="J27" s="46">
        <f>IFERROR(ROUND(IF(AND($E27&lt;J$17,SUMIF(Partners!$A:$A,$B27,Partners!$L:$L)&gt;0),$D27/SUMIF($E$19:$E$501,"&lt;"&amp;J$17,$D$19:$D$501)*J$18,0),Assumptions!$C$15),0)</f>
        <v>0</v>
      </c>
      <c r="K27" s="46">
        <f>IFERROR(ROUND(IF(AND($E27&lt;K$17,SUMIF(Partners!$A:$A,$B27,Partners!$L:$L)&gt;0),$D27/SUMIF($E$19:$E$501,"&lt;"&amp;K$17,$D$19:$D$501)*K$18,0),Assumptions!$C$15),0)</f>
        <v>0</v>
      </c>
      <c r="L27" s="46">
        <f>IFERROR(ROUND(IF(AND($E27&lt;L$17,SUMIF(Partners!$A:$A,$B27,Partners!$L:$L)&gt;0),$D27/SUMIF($E$19:$E$501,"&lt;"&amp;L$17,$D$19:$D$501)*L$18,0),Assumptions!$C$15),0)</f>
        <v>0</v>
      </c>
      <c r="M27" s="46">
        <f>IFERROR(ROUND(IF(AND($E27&lt;M$17,SUMIF(Partners!$A:$A,$B27,Partners!$L:$L)&gt;0),$D27/SUMIF($E$19:$E$501,"&lt;"&amp;M$17,$D$19:$D$501)*M$18,0),Assumptions!$C$15),0)</f>
        <v>0</v>
      </c>
      <c r="N27" s="46">
        <f>IFERROR(ROUND(IF(AND($E27&lt;N$17,SUMIF(Partners!$A:$A,$B27,Partners!$L:$L)&gt;0),$D27/SUMIF($E$19:$E$501,"&lt;"&amp;N$17,$D$19:$D$501)*N$18,0),Assumptions!$C$15),0)</f>
        <v>0</v>
      </c>
      <c r="O27" s="46">
        <f>IFERROR(ROUND(IF(AND($E27&lt;O$17,SUMIF(Partners!$A:$A,$B27,Partners!$L:$L)&gt;0),$D27/SUMIF($E$19:$E$501,"&lt;"&amp;O$17,$D$19:$D$501)*O$18,0),Assumptions!$C$15),0)</f>
        <v>0</v>
      </c>
      <c r="P27" s="46">
        <f>IFERROR(ROUND(IF(AND($E27&lt;P$17,SUMIF(Partners!$A:$A,$B27,Partners!$L:$L)&gt;0),$D27/SUMIF($E$19:$E$501,"&lt;"&amp;P$17,$D$19:$D$501)*P$18,0),Assumptions!$C$15),0)</f>
        <v>0</v>
      </c>
      <c r="Q27" s="46">
        <f>IFERROR(ROUND(IF(AND($E27&lt;Q$17,SUMIF(Partners!$A:$A,$B27,Partners!$L:$L)&gt;0),$D27/SUMIF($E$19:$E$501,"&lt;"&amp;Q$17,$D$19:$D$501)*Q$18,0),Assumptions!$C$15),0)</f>
        <v>0</v>
      </c>
      <c r="R27" s="46">
        <f>IFERROR(ROUND(IF(AND($E27&lt;R$17,SUMIF(Partners!$A:$A,$B27,Partners!$L:$L)&gt;0),$D27/SUMIF($E$19:$E$501,"&lt;"&amp;R$17,$D$19:$D$501)*R$18,0),Assumptions!$C$15),0)</f>
        <v>0</v>
      </c>
      <c r="S27" s="46">
        <f>IFERROR(ROUND(IF(AND($E27&lt;S$17,SUMIF(Partners!$A:$A,$B27,Partners!$L:$L)&gt;0),$D27/SUMIF($E$19:$E$501,"&lt;"&amp;S$17,$D$19:$D$501)*S$18,0),Assumptions!$C$15),0)</f>
        <v>0</v>
      </c>
      <c r="T27" s="46">
        <f>IFERROR(ROUND(IF(AND($E27&lt;T$17,SUMIF(Partners!$A:$A,$B27,Partners!$L:$L)&gt;0),$D27/SUMIF($E$19:$E$501,"&lt;"&amp;T$17,$D$19:$D$501)*T$18,0),Assumptions!$C$15),0)</f>
        <v>0</v>
      </c>
      <c r="U27" s="46">
        <f>IFERROR(ROUND(IF(AND($E27&lt;U$17,SUMIF(Partners!$A:$A,$B27,Partners!$L:$L)&gt;0),$D27/SUMIF($E$19:$E$501,"&lt;"&amp;U$17,$D$19:$D$501)*U$18,0),Assumptions!$C$15),0)</f>
        <v>0</v>
      </c>
      <c r="V27" s="46">
        <f>IFERROR(ROUND(IF(AND($E27&lt;V$17,SUMIF(Partners!$A:$A,$B27,Partners!$L:$L)&gt;0),$D27/SUMIF($E$19:$E$501,"&lt;"&amp;V$17,$D$19:$D$501)*V$18,0),Assumptions!$C$15),0)</f>
        <v>0</v>
      </c>
      <c r="W27" s="46">
        <f>IFERROR(ROUND(IF(AND($E27&lt;W$17,SUMIF(Partners!$A:$A,$B27,Partners!$L:$L)&gt;0),$D27/SUMIF($E$19:$E$501,"&lt;"&amp;W$17,$D$19:$D$501)*W$18,0),Assumptions!$C$15),0)</f>
        <v>0</v>
      </c>
      <c r="X27" s="46">
        <f>IFERROR(ROUND(IF(AND($E27&lt;X$17,SUMIF(Partners!$A:$A,$B27,Partners!$L:$L)&gt;0),$D27/SUMIF($E$19:$E$501,"&lt;"&amp;X$17,$D$19:$D$501)*X$18,0),Assumptions!$C$15),0)</f>
        <v>0</v>
      </c>
      <c r="Y27" s="46">
        <f>IFERROR(ROUND(IF(AND($E27&lt;Y$17,SUMIF(Partners!$A:$A,$B27,Partners!$L:$L)&gt;0),$D27/SUMIF($E$19:$E$501,"&lt;"&amp;Y$17,$D$19:$D$501)*Y$18,0),Assumptions!$C$15),0)</f>
        <v>0</v>
      </c>
      <c r="Z27" s="46">
        <f>IFERROR(ROUND(IF(AND($E27&lt;Z$17,SUMIF(Partners!$A:$A,$B27,Partners!$L:$L)&gt;0),$D27/SUMIF($E$19:$E$501,"&lt;"&amp;Z$17,$D$19:$D$501)*Z$18,0),Assumptions!$C$15),0)</f>
        <v>0</v>
      </c>
      <c r="AA27" s="46">
        <f>IFERROR(ROUND(IF(AND($E27&lt;AA$17,SUMIF(Partners!$A:$A,$B27,Partners!$L:$L)&gt;0),$D27/SUMIF($E$19:$E$501,"&lt;"&amp;AA$17,$D$19:$D$501)*AA$18,0),Assumptions!$C$15),0)</f>
        <v>0</v>
      </c>
      <c r="AB27" s="46">
        <f>IFERROR(ROUND(IF(AND($E27&lt;AB$17,SUMIF(Partners!$A:$A,$B27,Partners!$L:$L)&gt;0),$D27/SUMIF($E$19:$E$501,"&lt;"&amp;AB$17,$D$19:$D$501)*AB$18,0),Assumptions!$C$15),0)</f>
        <v>0</v>
      </c>
      <c r="AC27" s="46">
        <f>IFERROR(ROUND(IF(AND($E27&lt;AC$17,SUMIF(Partners!$A:$A,$B27,Partners!$L:$L)&gt;0),$D27/SUMIF($E$19:$E$501,"&lt;"&amp;AC$17,$D$19:$D$501)*AC$18,0),Assumptions!$C$15),0)</f>
        <v>0</v>
      </c>
    </row>
    <row r="28" spans="1:34" x14ac:dyDescent="0.2">
      <c r="A28" s="41"/>
      <c r="B28" s="28" t="str">
        <f>IF(Partners!A14=0,"",Partners!A14)</f>
        <v/>
      </c>
      <c r="C28" s="28" t="str">
        <f>IF(Partners!I14=0,"",Partners!I14)</f>
        <v/>
      </c>
      <c r="D28" s="28" t="str">
        <f>IF(Partners!J14=0,"",Partners!J14)</f>
        <v/>
      </c>
      <c r="E28" s="53" t="str">
        <f t="shared" si="1"/>
        <v/>
      </c>
      <c r="G28" s="9">
        <f>ROUND(SUM(J28:BB28),Assumptions!$C$16)</f>
        <v>0</v>
      </c>
      <c r="H28" s="10"/>
      <c r="J28" s="46">
        <f>IFERROR(ROUND(IF(AND($E28&lt;J$17,SUMIF(Partners!$A:$A,$B28,Partners!$L:$L)&gt;0),$D28/SUMIF($E$19:$E$501,"&lt;"&amp;J$17,$D$19:$D$501)*J$18,0),Assumptions!$C$15),0)</f>
        <v>0</v>
      </c>
      <c r="K28" s="46">
        <f>IFERROR(ROUND(IF(AND($E28&lt;K$17,SUMIF(Partners!$A:$A,$B28,Partners!$L:$L)&gt;0),$D28/SUMIF($E$19:$E$501,"&lt;"&amp;K$17,$D$19:$D$501)*K$18,0),Assumptions!$C$15),0)</f>
        <v>0</v>
      </c>
      <c r="L28" s="46">
        <f>IFERROR(ROUND(IF(AND($E28&lt;L$17,SUMIF(Partners!$A:$A,$B28,Partners!$L:$L)&gt;0),$D28/SUMIF($E$19:$E$501,"&lt;"&amp;L$17,$D$19:$D$501)*L$18,0),Assumptions!$C$15),0)</f>
        <v>0</v>
      </c>
      <c r="M28" s="46">
        <f>IFERROR(ROUND(IF(AND($E28&lt;M$17,SUMIF(Partners!$A:$A,$B28,Partners!$L:$L)&gt;0),$D28/SUMIF($E$19:$E$501,"&lt;"&amp;M$17,$D$19:$D$501)*M$18,0),Assumptions!$C$15),0)</f>
        <v>0</v>
      </c>
      <c r="N28" s="46">
        <f>IFERROR(ROUND(IF(AND($E28&lt;N$17,SUMIF(Partners!$A:$A,$B28,Partners!$L:$L)&gt;0),$D28/SUMIF($E$19:$E$501,"&lt;"&amp;N$17,$D$19:$D$501)*N$18,0),Assumptions!$C$15),0)</f>
        <v>0</v>
      </c>
      <c r="O28" s="46">
        <f>IFERROR(ROUND(IF(AND($E28&lt;O$17,SUMIF(Partners!$A:$A,$B28,Partners!$L:$L)&gt;0),$D28/SUMIF($E$19:$E$501,"&lt;"&amp;O$17,$D$19:$D$501)*O$18,0),Assumptions!$C$15),0)</f>
        <v>0</v>
      </c>
      <c r="P28" s="46">
        <f>IFERROR(ROUND(IF(AND($E28&lt;P$17,SUMIF(Partners!$A:$A,$B28,Partners!$L:$L)&gt;0),$D28/SUMIF($E$19:$E$501,"&lt;"&amp;P$17,$D$19:$D$501)*P$18,0),Assumptions!$C$15),0)</f>
        <v>0</v>
      </c>
      <c r="Q28" s="46">
        <f>IFERROR(ROUND(IF(AND($E28&lt;Q$17,SUMIF(Partners!$A:$A,$B28,Partners!$L:$L)&gt;0),$D28/SUMIF($E$19:$E$501,"&lt;"&amp;Q$17,$D$19:$D$501)*Q$18,0),Assumptions!$C$15),0)</f>
        <v>0</v>
      </c>
      <c r="R28" s="46">
        <f>IFERROR(ROUND(IF(AND($E28&lt;R$17,SUMIF(Partners!$A:$A,$B28,Partners!$L:$L)&gt;0),$D28/SUMIF($E$19:$E$501,"&lt;"&amp;R$17,$D$19:$D$501)*R$18,0),Assumptions!$C$15),0)</f>
        <v>0</v>
      </c>
      <c r="S28" s="46">
        <f>IFERROR(ROUND(IF(AND($E28&lt;S$17,SUMIF(Partners!$A:$A,$B28,Partners!$L:$L)&gt;0),$D28/SUMIF($E$19:$E$501,"&lt;"&amp;S$17,$D$19:$D$501)*S$18,0),Assumptions!$C$15),0)</f>
        <v>0</v>
      </c>
      <c r="T28" s="46">
        <f>IFERROR(ROUND(IF(AND($E28&lt;T$17,SUMIF(Partners!$A:$A,$B28,Partners!$L:$L)&gt;0),$D28/SUMIF($E$19:$E$501,"&lt;"&amp;T$17,$D$19:$D$501)*T$18,0),Assumptions!$C$15),0)</f>
        <v>0</v>
      </c>
      <c r="U28" s="46">
        <f>IFERROR(ROUND(IF(AND($E28&lt;U$17,SUMIF(Partners!$A:$A,$B28,Partners!$L:$L)&gt;0),$D28/SUMIF($E$19:$E$501,"&lt;"&amp;U$17,$D$19:$D$501)*U$18,0),Assumptions!$C$15),0)</f>
        <v>0</v>
      </c>
      <c r="V28" s="46">
        <f>IFERROR(ROUND(IF(AND($E28&lt;V$17,SUMIF(Partners!$A:$A,$B28,Partners!$L:$L)&gt;0),$D28/SUMIF($E$19:$E$501,"&lt;"&amp;V$17,$D$19:$D$501)*V$18,0),Assumptions!$C$15),0)</f>
        <v>0</v>
      </c>
      <c r="W28" s="46">
        <f>IFERROR(ROUND(IF(AND($E28&lt;W$17,SUMIF(Partners!$A:$A,$B28,Partners!$L:$L)&gt;0),$D28/SUMIF($E$19:$E$501,"&lt;"&amp;W$17,$D$19:$D$501)*W$18,0),Assumptions!$C$15),0)</f>
        <v>0</v>
      </c>
      <c r="X28" s="46">
        <f>IFERROR(ROUND(IF(AND($E28&lt;X$17,SUMIF(Partners!$A:$A,$B28,Partners!$L:$L)&gt;0),$D28/SUMIF($E$19:$E$501,"&lt;"&amp;X$17,$D$19:$D$501)*X$18,0),Assumptions!$C$15),0)</f>
        <v>0</v>
      </c>
      <c r="Y28" s="46">
        <f>IFERROR(ROUND(IF(AND($E28&lt;Y$17,SUMIF(Partners!$A:$A,$B28,Partners!$L:$L)&gt;0),$D28/SUMIF($E$19:$E$501,"&lt;"&amp;Y$17,$D$19:$D$501)*Y$18,0),Assumptions!$C$15),0)</f>
        <v>0</v>
      </c>
      <c r="Z28" s="46">
        <f>IFERROR(ROUND(IF(AND($E28&lt;Z$17,SUMIF(Partners!$A:$A,$B28,Partners!$L:$L)&gt;0),$D28/SUMIF($E$19:$E$501,"&lt;"&amp;Z$17,$D$19:$D$501)*Z$18,0),Assumptions!$C$15),0)</f>
        <v>0</v>
      </c>
      <c r="AA28" s="46">
        <f>IFERROR(ROUND(IF(AND($E28&lt;AA$17,SUMIF(Partners!$A:$A,$B28,Partners!$L:$L)&gt;0),$D28/SUMIF($E$19:$E$501,"&lt;"&amp;AA$17,$D$19:$D$501)*AA$18,0),Assumptions!$C$15),0)</f>
        <v>0</v>
      </c>
      <c r="AB28" s="46">
        <f>IFERROR(ROUND(IF(AND($E28&lt;AB$17,SUMIF(Partners!$A:$A,$B28,Partners!$L:$L)&gt;0),$D28/SUMIF($E$19:$E$501,"&lt;"&amp;AB$17,$D$19:$D$501)*AB$18,0),Assumptions!$C$15),0)</f>
        <v>0</v>
      </c>
      <c r="AC28" s="46">
        <f>IFERROR(ROUND(IF(AND($E28&lt;AC$17,SUMIF(Partners!$A:$A,$B28,Partners!$L:$L)&gt;0),$D28/SUMIF($E$19:$E$501,"&lt;"&amp;AC$17,$D$19:$D$501)*AC$18,0),Assumptions!$C$15),0)</f>
        <v>0</v>
      </c>
    </row>
    <row r="29" spans="1:34" x14ac:dyDescent="0.2">
      <c r="A29" s="41"/>
      <c r="B29" s="28" t="str">
        <f>IF(Partners!A15=0,"",Partners!A15)</f>
        <v/>
      </c>
      <c r="C29" s="28" t="str">
        <f>IF(Partners!I15=0,"",Partners!I15)</f>
        <v/>
      </c>
      <c r="D29" s="28" t="str">
        <f>IF(Partners!J15=0,"",Partners!J15)</f>
        <v/>
      </c>
      <c r="E29" s="53" t="str">
        <f t="shared" si="1"/>
        <v/>
      </c>
      <c r="G29" s="9">
        <f>ROUND(SUM(J29:BB29),Assumptions!$C$16)</f>
        <v>0</v>
      </c>
      <c r="H29" s="10"/>
      <c r="J29" s="46">
        <f>IFERROR(ROUND(IF(AND($E29&lt;J$17,SUMIF(Partners!$A:$A,$B29,Partners!$L:$L)&gt;0),$D29/SUMIF($E$19:$E$501,"&lt;"&amp;J$17,$D$19:$D$501)*J$18,0),Assumptions!$C$15),0)</f>
        <v>0</v>
      </c>
      <c r="K29" s="46">
        <f>IFERROR(ROUND(IF(AND($E29&lt;K$17,SUMIF(Partners!$A:$A,$B29,Partners!$L:$L)&gt;0),$D29/SUMIF($E$19:$E$501,"&lt;"&amp;K$17,$D$19:$D$501)*K$18,0),Assumptions!$C$15),0)</f>
        <v>0</v>
      </c>
      <c r="L29" s="46">
        <f>IFERROR(ROUND(IF(AND($E29&lt;L$17,SUMIF(Partners!$A:$A,$B29,Partners!$L:$L)&gt;0),$D29/SUMIF($E$19:$E$501,"&lt;"&amp;L$17,$D$19:$D$501)*L$18,0),Assumptions!$C$15),0)</f>
        <v>0</v>
      </c>
      <c r="M29" s="46">
        <f>IFERROR(ROUND(IF(AND($E29&lt;M$17,SUMIF(Partners!$A:$A,$B29,Partners!$L:$L)&gt;0),$D29/SUMIF($E$19:$E$501,"&lt;"&amp;M$17,$D$19:$D$501)*M$18,0),Assumptions!$C$15),0)</f>
        <v>0</v>
      </c>
      <c r="N29" s="46">
        <f>IFERROR(ROUND(IF(AND($E29&lt;N$17,SUMIF(Partners!$A:$A,$B29,Partners!$L:$L)&gt;0),$D29/SUMIF($E$19:$E$501,"&lt;"&amp;N$17,$D$19:$D$501)*N$18,0),Assumptions!$C$15),0)</f>
        <v>0</v>
      </c>
      <c r="O29" s="46">
        <f>IFERROR(ROUND(IF(AND($E29&lt;O$17,SUMIF(Partners!$A:$A,$B29,Partners!$L:$L)&gt;0),$D29/SUMIF($E$19:$E$501,"&lt;"&amp;O$17,$D$19:$D$501)*O$18,0),Assumptions!$C$15),0)</f>
        <v>0</v>
      </c>
      <c r="P29" s="46">
        <f>IFERROR(ROUND(IF(AND($E29&lt;P$17,SUMIF(Partners!$A:$A,$B29,Partners!$L:$L)&gt;0),$D29/SUMIF($E$19:$E$501,"&lt;"&amp;P$17,$D$19:$D$501)*P$18,0),Assumptions!$C$15),0)</f>
        <v>0</v>
      </c>
      <c r="Q29" s="46">
        <f>IFERROR(ROUND(IF(AND($E29&lt;Q$17,SUMIF(Partners!$A:$A,$B29,Partners!$L:$L)&gt;0),$D29/SUMIF($E$19:$E$501,"&lt;"&amp;Q$17,$D$19:$D$501)*Q$18,0),Assumptions!$C$15),0)</f>
        <v>0</v>
      </c>
      <c r="R29" s="46">
        <f>IFERROR(ROUND(IF(AND($E29&lt;R$17,SUMIF(Partners!$A:$A,$B29,Partners!$L:$L)&gt;0),$D29/SUMIF($E$19:$E$501,"&lt;"&amp;R$17,$D$19:$D$501)*R$18,0),Assumptions!$C$15),0)</f>
        <v>0</v>
      </c>
      <c r="S29" s="46">
        <f>IFERROR(ROUND(IF(AND($E29&lt;S$17,SUMIF(Partners!$A:$A,$B29,Partners!$L:$L)&gt;0),$D29/SUMIF($E$19:$E$501,"&lt;"&amp;S$17,$D$19:$D$501)*S$18,0),Assumptions!$C$15),0)</f>
        <v>0</v>
      </c>
      <c r="T29" s="46">
        <f>IFERROR(ROUND(IF(AND($E29&lt;T$17,SUMIF(Partners!$A:$A,$B29,Partners!$L:$L)&gt;0),$D29/SUMIF($E$19:$E$501,"&lt;"&amp;T$17,$D$19:$D$501)*T$18,0),Assumptions!$C$15),0)</f>
        <v>0</v>
      </c>
      <c r="U29" s="46">
        <f>IFERROR(ROUND(IF(AND($E29&lt;U$17,SUMIF(Partners!$A:$A,$B29,Partners!$L:$L)&gt;0),$D29/SUMIF($E$19:$E$501,"&lt;"&amp;U$17,$D$19:$D$501)*U$18,0),Assumptions!$C$15),0)</f>
        <v>0</v>
      </c>
      <c r="V29" s="46">
        <f>IFERROR(ROUND(IF(AND($E29&lt;V$17,SUMIF(Partners!$A:$A,$B29,Partners!$L:$L)&gt;0),$D29/SUMIF($E$19:$E$501,"&lt;"&amp;V$17,$D$19:$D$501)*V$18,0),Assumptions!$C$15),0)</f>
        <v>0</v>
      </c>
      <c r="W29" s="46">
        <f>IFERROR(ROUND(IF(AND($E29&lt;W$17,SUMIF(Partners!$A:$A,$B29,Partners!$L:$L)&gt;0),$D29/SUMIF($E$19:$E$501,"&lt;"&amp;W$17,$D$19:$D$501)*W$18,0),Assumptions!$C$15),0)</f>
        <v>0</v>
      </c>
      <c r="X29" s="46">
        <f>IFERROR(ROUND(IF(AND($E29&lt;X$17,SUMIF(Partners!$A:$A,$B29,Partners!$L:$L)&gt;0),$D29/SUMIF($E$19:$E$501,"&lt;"&amp;X$17,$D$19:$D$501)*X$18,0),Assumptions!$C$15),0)</f>
        <v>0</v>
      </c>
      <c r="Y29" s="46">
        <f>IFERROR(ROUND(IF(AND($E29&lt;Y$17,SUMIF(Partners!$A:$A,$B29,Partners!$L:$L)&gt;0),$D29/SUMIF($E$19:$E$501,"&lt;"&amp;Y$17,$D$19:$D$501)*Y$18,0),Assumptions!$C$15),0)</f>
        <v>0</v>
      </c>
      <c r="Z29" s="46">
        <f>IFERROR(ROUND(IF(AND($E29&lt;Z$17,SUMIF(Partners!$A:$A,$B29,Partners!$L:$L)&gt;0),$D29/SUMIF($E$19:$E$501,"&lt;"&amp;Z$17,$D$19:$D$501)*Z$18,0),Assumptions!$C$15),0)</f>
        <v>0</v>
      </c>
      <c r="AA29" s="46">
        <f>IFERROR(ROUND(IF(AND($E29&lt;AA$17,SUMIF(Partners!$A:$A,$B29,Partners!$L:$L)&gt;0),$D29/SUMIF($E$19:$E$501,"&lt;"&amp;AA$17,$D$19:$D$501)*AA$18,0),Assumptions!$C$15),0)</f>
        <v>0</v>
      </c>
      <c r="AB29" s="46">
        <f>IFERROR(ROUND(IF(AND($E29&lt;AB$17,SUMIF(Partners!$A:$A,$B29,Partners!$L:$L)&gt;0),$D29/SUMIF($E$19:$E$501,"&lt;"&amp;AB$17,$D$19:$D$501)*AB$18,0),Assumptions!$C$15),0)</f>
        <v>0</v>
      </c>
      <c r="AC29" s="46">
        <f>IFERROR(ROUND(IF(AND($E29&lt;AC$17,SUMIF(Partners!$A:$A,$B29,Partners!$L:$L)&gt;0),$D29/SUMIF($E$19:$E$501,"&lt;"&amp;AC$17,$D$19:$D$501)*AC$18,0),Assumptions!$C$15),0)</f>
        <v>0</v>
      </c>
    </row>
    <row r="30" spans="1:34" x14ac:dyDescent="0.2">
      <c r="A30" s="41"/>
      <c r="B30" s="28" t="str">
        <f>IF(Partners!A16=0,"",Partners!A16)</f>
        <v/>
      </c>
      <c r="C30" s="28" t="str">
        <f>IF(Partners!I16=0,"",Partners!I16)</f>
        <v/>
      </c>
      <c r="D30" s="28" t="str">
        <f>IF(Partners!J16=0,"",Partners!J16)</f>
        <v/>
      </c>
      <c r="E30" s="53" t="str">
        <f t="shared" si="1"/>
        <v/>
      </c>
      <c r="G30" s="9">
        <f>ROUND(SUM(J30:BB30),Assumptions!$C$16)</f>
        <v>0</v>
      </c>
      <c r="H30" s="10"/>
      <c r="J30" s="46">
        <f>IFERROR(ROUND(IF(AND($E30&lt;J$17,SUMIF(Partners!$A:$A,$B30,Partners!$L:$L)&gt;0),$D30/SUMIF($E$19:$E$501,"&lt;"&amp;J$17,$D$19:$D$501)*J$18,0),Assumptions!$C$15),0)</f>
        <v>0</v>
      </c>
      <c r="K30" s="46">
        <f>IFERROR(ROUND(IF(AND($E30&lt;K$17,SUMIF(Partners!$A:$A,$B30,Partners!$L:$L)&gt;0),$D30/SUMIF($E$19:$E$501,"&lt;"&amp;K$17,$D$19:$D$501)*K$18,0),Assumptions!$C$15),0)</f>
        <v>0</v>
      </c>
      <c r="L30" s="46">
        <f>IFERROR(ROUND(IF(AND($E30&lt;L$17,SUMIF(Partners!$A:$A,$B30,Partners!$L:$L)&gt;0),$D30/SUMIF($E$19:$E$501,"&lt;"&amp;L$17,$D$19:$D$501)*L$18,0),Assumptions!$C$15),0)</f>
        <v>0</v>
      </c>
      <c r="M30" s="46">
        <f>IFERROR(ROUND(IF(AND($E30&lt;M$17,SUMIF(Partners!$A:$A,$B30,Partners!$L:$L)&gt;0),$D30/SUMIF($E$19:$E$501,"&lt;"&amp;M$17,$D$19:$D$501)*M$18,0),Assumptions!$C$15),0)</f>
        <v>0</v>
      </c>
      <c r="N30" s="46">
        <f>IFERROR(ROUND(IF(AND($E30&lt;N$17,SUMIF(Partners!$A:$A,$B30,Partners!$L:$L)&gt;0),$D30/SUMIF($E$19:$E$501,"&lt;"&amp;N$17,$D$19:$D$501)*N$18,0),Assumptions!$C$15),0)</f>
        <v>0</v>
      </c>
      <c r="O30" s="46">
        <f>IFERROR(ROUND(IF(AND($E30&lt;O$17,SUMIF(Partners!$A:$A,$B30,Partners!$L:$L)&gt;0),$D30/SUMIF($E$19:$E$501,"&lt;"&amp;O$17,$D$19:$D$501)*O$18,0),Assumptions!$C$15),0)</f>
        <v>0</v>
      </c>
      <c r="P30" s="46">
        <f>IFERROR(ROUND(IF(AND($E30&lt;P$17,SUMIF(Partners!$A:$A,$B30,Partners!$L:$L)&gt;0),$D30/SUMIF($E$19:$E$501,"&lt;"&amp;P$17,$D$19:$D$501)*P$18,0),Assumptions!$C$15),0)</f>
        <v>0</v>
      </c>
      <c r="Q30" s="46">
        <f>IFERROR(ROUND(IF(AND($E30&lt;Q$17,SUMIF(Partners!$A:$A,$B30,Partners!$L:$L)&gt;0),$D30/SUMIF($E$19:$E$501,"&lt;"&amp;Q$17,$D$19:$D$501)*Q$18,0),Assumptions!$C$15),0)</f>
        <v>0</v>
      </c>
      <c r="R30" s="46">
        <f>IFERROR(ROUND(IF(AND($E30&lt;R$17,SUMIF(Partners!$A:$A,$B30,Partners!$L:$L)&gt;0),$D30/SUMIF($E$19:$E$501,"&lt;"&amp;R$17,$D$19:$D$501)*R$18,0),Assumptions!$C$15),0)</f>
        <v>0</v>
      </c>
      <c r="S30" s="46">
        <f>IFERROR(ROUND(IF(AND($E30&lt;S$17,SUMIF(Partners!$A:$A,$B30,Partners!$L:$L)&gt;0),$D30/SUMIF($E$19:$E$501,"&lt;"&amp;S$17,$D$19:$D$501)*S$18,0),Assumptions!$C$15),0)</f>
        <v>0</v>
      </c>
      <c r="T30" s="46">
        <f>IFERROR(ROUND(IF(AND($E30&lt;T$17,SUMIF(Partners!$A:$A,$B30,Partners!$L:$L)&gt;0),$D30/SUMIF($E$19:$E$501,"&lt;"&amp;T$17,$D$19:$D$501)*T$18,0),Assumptions!$C$15),0)</f>
        <v>0</v>
      </c>
      <c r="U30" s="46">
        <f>IFERROR(ROUND(IF(AND($E30&lt;U$17,SUMIF(Partners!$A:$A,$B30,Partners!$L:$L)&gt;0),$D30/SUMIF($E$19:$E$501,"&lt;"&amp;U$17,$D$19:$D$501)*U$18,0),Assumptions!$C$15),0)</f>
        <v>0</v>
      </c>
      <c r="V30" s="46">
        <f>IFERROR(ROUND(IF(AND($E30&lt;V$17,SUMIF(Partners!$A:$A,$B30,Partners!$L:$L)&gt;0),$D30/SUMIF($E$19:$E$501,"&lt;"&amp;V$17,$D$19:$D$501)*V$18,0),Assumptions!$C$15),0)</f>
        <v>0</v>
      </c>
      <c r="W30" s="46">
        <f>IFERROR(ROUND(IF(AND($E30&lt;W$17,SUMIF(Partners!$A:$A,$B30,Partners!$L:$L)&gt;0),$D30/SUMIF($E$19:$E$501,"&lt;"&amp;W$17,$D$19:$D$501)*W$18,0),Assumptions!$C$15),0)</f>
        <v>0</v>
      </c>
      <c r="X30" s="46">
        <f>IFERROR(ROUND(IF(AND($E30&lt;X$17,SUMIF(Partners!$A:$A,$B30,Partners!$L:$L)&gt;0),$D30/SUMIF($E$19:$E$501,"&lt;"&amp;X$17,$D$19:$D$501)*X$18,0),Assumptions!$C$15),0)</f>
        <v>0</v>
      </c>
      <c r="Y30" s="46">
        <f>IFERROR(ROUND(IF(AND($E30&lt;Y$17,SUMIF(Partners!$A:$A,$B30,Partners!$L:$L)&gt;0),$D30/SUMIF($E$19:$E$501,"&lt;"&amp;Y$17,$D$19:$D$501)*Y$18,0),Assumptions!$C$15),0)</f>
        <v>0</v>
      </c>
      <c r="Z30" s="46">
        <f>IFERROR(ROUND(IF(AND($E30&lt;Z$17,SUMIF(Partners!$A:$A,$B30,Partners!$L:$L)&gt;0),$D30/SUMIF($E$19:$E$501,"&lt;"&amp;Z$17,$D$19:$D$501)*Z$18,0),Assumptions!$C$15),0)</f>
        <v>0</v>
      </c>
      <c r="AA30" s="46">
        <f>IFERROR(ROUND(IF(AND($E30&lt;AA$17,SUMIF(Partners!$A:$A,$B30,Partners!$L:$L)&gt;0),$D30/SUMIF($E$19:$E$501,"&lt;"&amp;AA$17,$D$19:$D$501)*AA$18,0),Assumptions!$C$15),0)</f>
        <v>0</v>
      </c>
      <c r="AB30" s="46">
        <f>IFERROR(ROUND(IF(AND($E30&lt;AB$17,SUMIF(Partners!$A:$A,$B30,Partners!$L:$L)&gt;0),$D30/SUMIF($E$19:$E$501,"&lt;"&amp;AB$17,$D$19:$D$501)*AB$18,0),Assumptions!$C$15),0)</f>
        <v>0</v>
      </c>
      <c r="AC30" s="46">
        <f>IFERROR(ROUND(IF(AND($E30&lt;AC$17,SUMIF(Partners!$A:$A,$B30,Partners!$L:$L)&gt;0),$D30/SUMIF($E$19:$E$501,"&lt;"&amp;AC$17,$D$19:$D$501)*AC$18,0),Assumptions!$C$15),0)</f>
        <v>0</v>
      </c>
    </row>
    <row r="31" spans="1:34" x14ac:dyDescent="0.2">
      <c r="A31" s="41"/>
      <c r="B31" s="28" t="str">
        <f>IF(Partners!A17=0,"",Partners!A17)</f>
        <v/>
      </c>
      <c r="C31" s="28" t="str">
        <f>IF(Partners!I17=0,"",Partners!I17)</f>
        <v/>
      </c>
      <c r="D31" s="28" t="str">
        <f>IF(Partners!J17=0,"",Partners!J17)</f>
        <v/>
      </c>
      <c r="E31" s="53" t="str">
        <f t="shared" si="1"/>
        <v/>
      </c>
      <c r="G31" s="9">
        <f>ROUND(SUM(J31:BB31),Assumptions!$C$16)</f>
        <v>0</v>
      </c>
      <c r="H31" s="10"/>
      <c r="J31" s="46">
        <f>IFERROR(ROUND(IF(AND($E31&lt;J$17,SUMIF(Partners!$A:$A,$B31,Partners!$L:$L)&gt;0),$D31/SUMIF($E$19:$E$501,"&lt;"&amp;J$17,$D$19:$D$501)*J$18,0),Assumptions!$C$15),0)</f>
        <v>0</v>
      </c>
      <c r="K31" s="46">
        <f>IFERROR(ROUND(IF(AND($E31&lt;K$17,SUMIF(Partners!$A:$A,$B31,Partners!$L:$L)&gt;0),$D31/SUMIF($E$19:$E$501,"&lt;"&amp;K$17,$D$19:$D$501)*K$18,0),Assumptions!$C$15),0)</f>
        <v>0</v>
      </c>
      <c r="L31" s="46">
        <f>IFERROR(ROUND(IF(AND($E31&lt;L$17,SUMIF(Partners!$A:$A,$B31,Partners!$L:$L)&gt;0),$D31/SUMIF($E$19:$E$501,"&lt;"&amp;L$17,$D$19:$D$501)*L$18,0),Assumptions!$C$15),0)</f>
        <v>0</v>
      </c>
      <c r="M31" s="46">
        <f>IFERROR(ROUND(IF(AND($E31&lt;M$17,SUMIF(Partners!$A:$A,$B31,Partners!$L:$L)&gt;0),$D31/SUMIF($E$19:$E$501,"&lt;"&amp;M$17,$D$19:$D$501)*M$18,0),Assumptions!$C$15),0)</f>
        <v>0</v>
      </c>
      <c r="N31" s="46">
        <f>IFERROR(ROUND(IF(AND($E31&lt;N$17,SUMIF(Partners!$A:$A,$B31,Partners!$L:$L)&gt;0),$D31/SUMIF($E$19:$E$501,"&lt;"&amp;N$17,$D$19:$D$501)*N$18,0),Assumptions!$C$15),0)</f>
        <v>0</v>
      </c>
      <c r="O31" s="46">
        <f>IFERROR(ROUND(IF(AND($E31&lt;O$17,SUMIF(Partners!$A:$A,$B31,Partners!$L:$L)&gt;0),$D31/SUMIF($E$19:$E$501,"&lt;"&amp;O$17,$D$19:$D$501)*O$18,0),Assumptions!$C$15),0)</f>
        <v>0</v>
      </c>
      <c r="P31" s="46">
        <f>IFERROR(ROUND(IF(AND($E31&lt;P$17,SUMIF(Partners!$A:$A,$B31,Partners!$L:$L)&gt;0),$D31/SUMIF($E$19:$E$501,"&lt;"&amp;P$17,$D$19:$D$501)*P$18,0),Assumptions!$C$15),0)</f>
        <v>0</v>
      </c>
      <c r="Q31" s="46">
        <f>IFERROR(ROUND(IF(AND($E31&lt;Q$17,SUMIF(Partners!$A:$A,$B31,Partners!$L:$L)&gt;0),$D31/SUMIF($E$19:$E$501,"&lt;"&amp;Q$17,$D$19:$D$501)*Q$18,0),Assumptions!$C$15),0)</f>
        <v>0</v>
      </c>
      <c r="R31" s="46">
        <f>IFERROR(ROUND(IF(AND($E31&lt;R$17,SUMIF(Partners!$A:$A,$B31,Partners!$L:$L)&gt;0),$D31/SUMIF($E$19:$E$501,"&lt;"&amp;R$17,$D$19:$D$501)*R$18,0),Assumptions!$C$15),0)</f>
        <v>0</v>
      </c>
      <c r="S31" s="46">
        <f>IFERROR(ROUND(IF(AND($E31&lt;S$17,SUMIF(Partners!$A:$A,$B31,Partners!$L:$L)&gt;0),$D31/SUMIF($E$19:$E$501,"&lt;"&amp;S$17,$D$19:$D$501)*S$18,0),Assumptions!$C$15),0)</f>
        <v>0</v>
      </c>
      <c r="T31" s="46">
        <f>IFERROR(ROUND(IF(AND($E31&lt;T$17,SUMIF(Partners!$A:$A,$B31,Partners!$L:$L)&gt;0),$D31/SUMIF($E$19:$E$501,"&lt;"&amp;T$17,$D$19:$D$501)*T$18,0),Assumptions!$C$15),0)</f>
        <v>0</v>
      </c>
      <c r="U31" s="46">
        <f>IFERROR(ROUND(IF(AND($E31&lt;U$17,SUMIF(Partners!$A:$A,$B31,Partners!$L:$L)&gt;0),$D31/SUMIF($E$19:$E$501,"&lt;"&amp;U$17,$D$19:$D$501)*U$18,0),Assumptions!$C$15),0)</f>
        <v>0</v>
      </c>
      <c r="V31" s="46">
        <f>IFERROR(ROUND(IF(AND($E31&lt;V$17,SUMIF(Partners!$A:$A,$B31,Partners!$L:$L)&gt;0),$D31/SUMIF($E$19:$E$501,"&lt;"&amp;V$17,$D$19:$D$501)*V$18,0),Assumptions!$C$15),0)</f>
        <v>0</v>
      </c>
      <c r="W31" s="46">
        <f>IFERROR(ROUND(IF(AND($E31&lt;W$17,SUMIF(Partners!$A:$A,$B31,Partners!$L:$L)&gt;0),$D31/SUMIF($E$19:$E$501,"&lt;"&amp;W$17,$D$19:$D$501)*W$18,0),Assumptions!$C$15),0)</f>
        <v>0</v>
      </c>
      <c r="X31" s="46">
        <f>IFERROR(ROUND(IF(AND($E31&lt;X$17,SUMIF(Partners!$A:$A,$B31,Partners!$L:$L)&gt;0),$D31/SUMIF($E$19:$E$501,"&lt;"&amp;X$17,$D$19:$D$501)*X$18,0),Assumptions!$C$15),0)</f>
        <v>0</v>
      </c>
      <c r="Y31" s="46">
        <f>IFERROR(ROUND(IF(AND($E31&lt;Y$17,SUMIF(Partners!$A:$A,$B31,Partners!$L:$L)&gt;0),$D31/SUMIF($E$19:$E$501,"&lt;"&amp;Y$17,$D$19:$D$501)*Y$18,0),Assumptions!$C$15),0)</f>
        <v>0</v>
      </c>
      <c r="Z31" s="46">
        <f>IFERROR(ROUND(IF(AND($E31&lt;Z$17,SUMIF(Partners!$A:$A,$B31,Partners!$L:$L)&gt;0),$D31/SUMIF($E$19:$E$501,"&lt;"&amp;Z$17,$D$19:$D$501)*Z$18,0),Assumptions!$C$15),0)</f>
        <v>0</v>
      </c>
      <c r="AA31" s="46">
        <f>IFERROR(ROUND(IF(AND($E31&lt;AA$17,SUMIF(Partners!$A:$A,$B31,Partners!$L:$L)&gt;0),$D31/SUMIF($E$19:$E$501,"&lt;"&amp;AA$17,$D$19:$D$501)*AA$18,0),Assumptions!$C$15),0)</f>
        <v>0</v>
      </c>
      <c r="AB31" s="46">
        <f>IFERROR(ROUND(IF(AND($E31&lt;AB$17,SUMIF(Partners!$A:$A,$B31,Partners!$L:$L)&gt;0),$D31/SUMIF($E$19:$E$501,"&lt;"&amp;AB$17,$D$19:$D$501)*AB$18,0),Assumptions!$C$15),0)</f>
        <v>0</v>
      </c>
      <c r="AC31" s="46">
        <f>IFERROR(ROUND(IF(AND($E31&lt;AC$17,SUMIF(Partners!$A:$A,$B31,Partners!$L:$L)&gt;0),$D31/SUMIF($E$19:$E$501,"&lt;"&amp;AC$17,$D$19:$D$501)*AC$18,0),Assumptions!$C$15),0)</f>
        <v>0</v>
      </c>
    </row>
    <row r="32" spans="1:34" x14ac:dyDescent="0.2">
      <c r="A32" s="41"/>
      <c r="B32" s="28" t="str">
        <f>IF(Partners!A18=0,"",Partners!A18)</f>
        <v/>
      </c>
      <c r="C32" s="28" t="str">
        <f>IF(Partners!I18=0,"",Partners!I18)</f>
        <v/>
      </c>
      <c r="D32" s="28" t="str">
        <f>IF(Partners!J18=0,"",Partners!J18)</f>
        <v/>
      </c>
      <c r="E32" s="53" t="str">
        <f t="shared" si="1"/>
        <v/>
      </c>
      <c r="G32" s="9">
        <f>ROUND(SUM(J32:BB32),Assumptions!$C$16)</f>
        <v>0</v>
      </c>
      <c r="H32" s="10"/>
      <c r="J32" s="46">
        <f>IFERROR(ROUND(IF(AND($E32&lt;J$17,SUMIF(Partners!$A:$A,$B32,Partners!$L:$L)&gt;0),$D32/SUMIF($E$19:$E$501,"&lt;"&amp;J$17,$D$19:$D$501)*J$18,0),Assumptions!$C$15),0)</f>
        <v>0</v>
      </c>
      <c r="K32" s="46">
        <f>IFERROR(ROUND(IF(AND($E32&lt;K$17,SUMIF(Partners!$A:$A,$B32,Partners!$L:$L)&gt;0),$D32/SUMIF($E$19:$E$501,"&lt;"&amp;K$17,$D$19:$D$501)*K$18,0),Assumptions!$C$15),0)</f>
        <v>0</v>
      </c>
      <c r="L32" s="46">
        <f>IFERROR(ROUND(IF(AND($E32&lt;L$17,SUMIF(Partners!$A:$A,$B32,Partners!$L:$L)&gt;0),$D32/SUMIF($E$19:$E$501,"&lt;"&amp;L$17,$D$19:$D$501)*L$18,0),Assumptions!$C$15),0)</f>
        <v>0</v>
      </c>
      <c r="M32" s="46">
        <f>IFERROR(ROUND(IF(AND($E32&lt;M$17,SUMIF(Partners!$A:$A,$B32,Partners!$L:$L)&gt;0),$D32/SUMIF($E$19:$E$501,"&lt;"&amp;M$17,$D$19:$D$501)*M$18,0),Assumptions!$C$15),0)</f>
        <v>0</v>
      </c>
      <c r="N32" s="46">
        <f>IFERROR(ROUND(IF(AND($E32&lt;N$17,SUMIF(Partners!$A:$A,$B32,Partners!$L:$L)&gt;0),$D32/SUMIF($E$19:$E$501,"&lt;"&amp;N$17,$D$19:$D$501)*N$18,0),Assumptions!$C$15),0)</f>
        <v>0</v>
      </c>
      <c r="O32" s="46">
        <f>IFERROR(ROUND(IF(AND($E32&lt;O$17,SUMIF(Partners!$A:$A,$B32,Partners!$L:$L)&gt;0),$D32/SUMIF($E$19:$E$501,"&lt;"&amp;O$17,$D$19:$D$501)*O$18,0),Assumptions!$C$15),0)</f>
        <v>0</v>
      </c>
      <c r="P32" s="46">
        <f>IFERROR(ROUND(IF(AND($E32&lt;P$17,SUMIF(Partners!$A:$A,$B32,Partners!$L:$L)&gt;0),$D32/SUMIF($E$19:$E$501,"&lt;"&amp;P$17,$D$19:$D$501)*P$18,0),Assumptions!$C$15),0)</f>
        <v>0</v>
      </c>
      <c r="Q32" s="46">
        <f>IFERROR(ROUND(IF(AND($E32&lt;Q$17,SUMIF(Partners!$A:$A,$B32,Partners!$L:$L)&gt;0),$D32/SUMIF($E$19:$E$501,"&lt;"&amp;Q$17,$D$19:$D$501)*Q$18,0),Assumptions!$C$15),0)</f>
        <v>0</v>
      </c>
      <c r="R32" s="46">
        <f>IFERROR(ROUND(IF(AND($E32&lt;R$17,SUMIF(Partners!$A:$A,$B32,Partners!$L:$L)&gt;0),$D32/SUMIF($E$19:$E$501,"&lt;"&amp;R$17,$D$19:$D$501)*R$18,0),Assumptions!$C$15),0)</f>
        <v>0</v>
      </c>
      <c r="S32" s="46">
        <f>IFERROR(ROUND(IF(AND($E32&lt;S$17,SUMIF(Partners!$A:$A,$B32,Partners!$L:$L)&gt;0),$D32/SUMIF($E$19:$E$501,"&lt;"&amp;S$17,$D$19:$D$501)*S$18,0),Assumptions!$C$15),0)</f>
        <v>0</v>
      </c>
      <c r="T32" s="46">
        <f>IFERROR(ROUND(IF(AND($E32&lt;T$17,SUMIF(Partners!$A:$A,$B32,Partners!$L:$L)&gt;0),$D32/SUMIF($E$19:$E$501,"&lt;"&amp;T$17,$D$19:$D$501)*T$18,0),Assumptions!$C$15),0)</f>
        <v>0</v>
      </c>
      <c r="U32" s="46">
        <f>IFERROR(ROUND(IF(AND($E32&lt;U$17,SUMIF(Partners!$A:$A,$B32,Partners!$L:$L)&gt;0),$D32/SUMIF($E$19:$E$501,"&lt;"&amp;U$17,$D$19:$D$501)*U$18,0),Assumptions!$C$15),0)</f>
        <v>0</v>
      </c>
      <c r="V32" s="46">
        <f>IFERROR(ROUND(IF(AND($E32&lt;V$17,SUMIF(Partners!$A:$A,$B32,Partners!$L:$L)&gt;0),$D32/SUMIF($E$19:$E$501,"&lt;"&amp;V$17,$D$19:$D$501)*V$18,0),Assumptions!$C$15),0)</f>
        <v>0</v>
      </c>
      <c r="W32" s="46">
        <f>IFERROR(ROUND(IF(AND($E32&lt;W$17,SUMIF(Partners!$A:$A,$B32,Partners!$L:$L)&gt;0),$D32/SUMIF($E$19:$E$501,"&lt;"&amp;W$17,$D$19:$D$501)*W$18,0),Assumptions!$C$15),0)</f>
        <v>0</v>
      </c>
      <c r="X32" s="46">
        <f>IFERROR(ROUND(IF(AND($E32&lt;X$17,SUMIF(Partners!$A:$A,$B32,Partners!$L:$L)&gt;0),$D32/SUMIF($E$19:$E$501,"&lt;"&amp;X$17,$D$19:$D$501)*X$18,0),Assumptions!$C$15),0)</f>
        <v>0</v>
      </c>
      <c r="Y32" s="46">
        <f>IFERROR(ROUND(IF(AND($E32&lt;Y$17,SUMIF(Partners!$A:$A,$B32,Partners!$L:$L)&gt;0),$D32/SUMIF($E$19:$E$501,"&lt;"&amp;Y$17,$D$19:$D$501)*Y$18,0),Assumptions!$C$15),0)</f>
        <v>0</v>
      </c>
      <c r="Z32" s="46">
        <f>IFERROR(ROUND(IF(AND($E32&lt;Z$17,SUMIF(Partners!$A:$A,$B32,Partners!$L:$L)&gt;0),$D32/SUMIF($E$19:$E$501,"&lt;"&amp;Z$17,$D$19:$D$501)*Z$18,0),Assumptions!$C$15),0)</f>
        <v>0</v>
      </c>
      <c r="AA32" s="46">
        <f>IFERROR(ROUND(IF(AND($E32&lt;AA$17,SUMIF(Partners!$A:$A,$B32,Partners!$L:$L)&gt;0),$D32/SUMIF($E$19:$E$501,"&lt;"&amp;AA$17,$D$19:$D$501)*AA$18,0),Assumptions!$C$15),0)</f>
        <v>0</v>
      </c>
      <c r="AB32" s="46">
        <f>IFERROR(ROUND(IF(AND($E32&lt;AB$17,SUMIF(Partners!$A:$A,$B32,Partners!$L:$L)&gt;0),$D32/SUMIF($E$19:$E$501,"&lt;"&amp;AB$17,$D$19:$D$501)*AB$18,0),Assumptions!$C$15),0)</f>
        <v>0</v>
      </c>
      <c r="AC32" s="46">
        <f>IFERROR(ROUND(IF(AND($E32&lt;AC$17,SUMIF(Partners!$A:$A,$B32,Partners!$L:$L)&gt;0),$D32/SUMIF($E$19:$E$501,"&lt;"&amp;AC$17,$D$19:$D$501)*AC$18,0),Assumptions!$C$15),0)</f>
        <v>0</v>
      </c>
    </row>
    <row r="33" spans="1:29" x14ac:dyDescent="0.2">
      <c r="A33" s="41"/>
      <c r="B33" s="28" t="str">
        <f>IF(Partners!A19=0,"",Partners!A19)</f>
        <v/>
      </c>
      <c r="C33" s="28" t="str">
        <f>IF(Partners!I19=0,"",Partners!I19)</f>
        <v/>
      </c>
      <c r="D33" s="28" t="str">
        <f>IF(Partners!J19=0,"",Partners!J19)</f>
        <v/>
      </c>
      <c r="E33" s="53" t="str">
        <f t="shared" si="1"/>
        <v/>
      </c>
      <c r="G33" s="9">
        <f>ROUND(SUM(J33:BB33),Assumptions!$C$16)</f>
        <v>0</v>
      </c>
      <c r="H33" s="10"/>
      <c r="J33" s="46">
        <f>IFERROR(ROUND(IF(AND($E33&lt;J$17,SUMIF(Partners!$A:$A,$B33,Partners!$L:$L)&gt;0),$D33/SUMIF($E$19:$E$501,"&lt;"&amp;J$17,$D$19:$D$501)*J$18,0),Assumptions!$C$15),0)</f>
        <v>0</v>
      </c>
      <c r="K33" s="46">
        <f>IFERROR(ROUND(IF(AND($E33&lt;K$17,SUMIF(Partners!$A:$A,$B33,Partners!$L:$L)&gt;0),$D33/SUMIF($E$19:$E$501,"&lt;"&amp;K$17,$D$19:$D$501)*K$18,0),Assumptions!$C$15),0)</f>
        <v>0</v>
      </c>
      <c r="L33" s="46">
        <f>IFERROR(ROUND(IF(AND($E33&lt;L$17,SUMIF(Partners!$A:$A,$B33,Partners!$L:$L)&gt;0),$D33/SUMIF($E$19:$E$501,"&lt;"&amp;L$17,$D$19:$D$501)*L$18,0),Assumptions!$C$15),0)</f>
        <v>0</v>
      </c>
      <c r="M33" s="46">
        <f>IFERROR(ROUND(IF(AND($E33&lt;M$17,SUMIF(Partners!$A:$A,$B33,Partners!$L:$L)&gt;0),$D33/SUMIF($E$19:$E$501,"&lt;"&amp;M$17,$D$19:$D$501)*M$18,0),Assumptions!$C$15),0)</f>
        <v>0</v>
      </c>
      <c r="N33" s="46">
        <f>IFERROR(ROUND(IF(AND($E33&lt;N$17,SUMIF(Partners!$A:$A,$B33,Partners!$L:$L)&gt;0),$D33/SUMIF($E$19:$E$501,"&lt;"&amp;N$17,$D$19:$D$501)*N$18,0),Assumptions!$C$15),0)</f>
        <v>0</v>
      </c>
      <c r="O33" s="46">
        <f>IFERROR(ROUND(IF(AND($E33&lt;O$17,SUMIF(Partners!$A:$A,$B33,Partners!$L:$L)&gt;0),$D33/SUMIF($E$19:$E$501,"&lt;"&amp;O$17,$D$19:$D$501)*O$18,0),Assumptions!$C$15),0)</f>
        <v>0</v>
      </c>
      <c r="P33" s="46">
        <f>IFERROR(ROUND(IF(AND($E33&lt;P$17,SUMIF(Partners!$A:$A,$B33,Partners!$L:$L)&gt;0),$D33/SUMIF($E$19:$E$501,"&lt;"&amp;P$17,$D$19:$D$501)*P$18,0),Assumptions!$C$15),0)</f>
        <v>0</v>
      </c>
      <c r="Q33" s="46">
        <f>IFERROR(ROUND(IF(AND($E33&lt;Q$17,SUMIF(Partners!$A:$A,$B33,Partners!$L:$L)&gt;0),$D33/SUMIF($E$19:$E$501,"&lt;"&amp;Q$17,$D$19:$D$501)*Q$18,0),Assumptions!$C$15),0)</f>
        <v>0</v>
      </c>
      <c r="R33" s="46">
        <f>IFERROR(ROUND(IF(AND($E33&lt;R$17,SUMIF(Partners!$A:$A,$B33,Partners!$L:$L)&gt;0),$D33/SUMIF($E$19:$E$501,"&lt;"&amp;R$17,$D$19:$D$501)*R$18,0),Assumptions!$C$15),0)</f>
        <v>0</v>
      </c>
      <c r="S33" s="46">
        <f>IFERROR(ROUND(IF(AND($E33&lt;S$17,SUMIF(Partners!$A:$A,$B33,Partners!$L:$L)&gt;0),$D33/SUMIF($E$19:$E$501,"&lt;"&amp;S$17,$D$19:$D$501)*S$18,0),Assumptions!$C$15),0)</f>
        <v>0</v>
      </c>
      <c r="T33" s="46">
        <f>IFERROR(ROUND(IF(AND($E33&lt;T$17,SUMIF(Partners!$A:$A,$B33,Partners!$L:$L)&gt;0),$D33/SUMIF($E$19:$E$501,"&lt;"&amp;T$17,$D$19:$D$501)*T$18,0),Assumptions!$C$15),0)</f>
        <v>0</v>
      </c>
      <c r="U33" s="46">
        <f>IFERROR(ROUND(IF(AND($E33&lt;U$17,SUMIF(Partners!$A:$A,$B33,Partners!$L:$L)&gt;0),$D33/SUMIF($E$19:$E$501,"&lt;"&amp;U$17,$D$19:$D$501)*U$18,0),Assumptions!$C$15),0)</f>
        <v>0</v>
      </c>
      <c r="V33" s="46">
        <f>IFERROR(ROUND(IF(AND($E33&lt;V$17,SUMIF(Partners!$A:$A,$B33,Partners!$L:$L)&gt;0),$D33/SUMIF($E$19:$E$501,"&lt;"&amp;V$17,$D$19:$D$501)*V$18,0),Assumptions!$C$15),0)</f>
        <v>0</v>
      </c>
      <c r="W33" s="46">
        <f>IFERROR(ROUND(IF(AND($E33&lt;W$17,SUMIF(Partners!$A:$A,$B33,Partners!$L:$L)&gt;0),$D33/SUMIF($E$19:$E$501,"&lt;"&amp;W$17,$D$19:$D$501)*W$18,0),Assumptions!$C$15),0)</f>
        <v>0</v>
      </c>
      <c r="X33" s="46">
        <f>IFERROR(ROUND(IF(AND($E33&lt;X$17,SUMIF(Partners!$A:$A,$B33,Partners!$L:$L)&gt;0),$D33/SUMIF($E$19:$E$501,"&lt;"&amp;X$17,$D$19:$D$501)*X$18,0),Assumptions!$C$15),0)</f>
        <v>0</v>
      </c>
      <c r="Y33" s="46">
        <f>IFERROR(ROUND(IF(AND($E33&lt;Y$17,SUMIF(Partners!$A:$A,$B33,Partners!$L:$L)&gt;0),$D33/SUMIF($E$19:$E$501,"&lt;"&amp;Y$17,$D$19:$D$501)*Y$18,0),Assumptions!$C$15),0)</f>
        <v>0</v>
      </c>
      <c r="Z33" s="46">
        <f>IFERROR(ROUND(IF(AND($E33&lt;Z$17,SUMIF(Partners!$A:$A,$B33,Partners!$L:$L)&gt;0),$D33/SUMIF($E$19:$E$501,"&lt;"&amp;Z$17,$D$19:$D$501)*Z$18,0),Assumptions!$C$15),0)</f>
        <v>0</v>
      </c>
      <c r="AA33" s="46">
        <f>IFERROR(ROUND(IF(AND($E33&lt;AA$17,SUMIF(Partners!$A:$A,$B33,Partners!$L:$L)&gt;0),$D33/SUMIF($E$19:$E$501,"&lt;"&amp;AA$17,$D$19:$D$501)*AA$18,0),Assumptions!$C$15),0)</f>
        <v>0</v>
      </c>
      <c r="AB33" s="46">
        <f>IFERROR(ROUND(IF(AND($E33&lt;AB$17,SUMIF(Partners!$A:$A,$B33,Partners!$L:$L)&gt;0),$D33/SUMIF($E$19:$E$501,"&lt;"&amp;AB$17,$D$19:$D$501)*AB$18,0),Assumptions!$C$15),0)</f>
        <v>0</v>
      </c>
      <c r="AC33" s="46">
        <f>IFERROR(ROUND(IF(AND($E33&lt;AC$17,SUMIF(Partners!$A:$A,$B33,Partners!$L:$L)&gt;0),$D33/SUMIF($E$19:$E$501,"&lt;"&amp;AC$17,$D$19:$D$501)*AC$18,0),Assumptions!$C$15),0)</f>
        <v>0</v>
      </c>
    </row>
    <row r="34" spans="1:29" x14ac:dyDescent="0.2">
      <c r="A34" s="41"/>
      <c r="B34" s="28" t="str">
        <f>IF(Partners!A20=0,"",Partners!A20)</f>
        <v/>
      </c>
      <c r="C34" s="28" t="str">
        <f>IF(Partners!I20=0,"",Partners!I20)</f>
        <v/>
      </c>
      <c r="D34" s="28" t="str">
        <f>IF(Partners!J20=0,"",Partners!J20)</f>
        <v/>
      </c>
      <c r="E34" s="53" t="str">
        <f t="shared" si="1"/>
        <v/>
      </c>
      <c r="G34" s="9">
        <f>ROUND(SUM(J34:BB34),Assumptions!$C$16)</f>
        <v>0</v>
      </c>
      <c r="J34" s="46">
        <f>IFERROR(ROUND(IF(AND($E34&lt;J$17,SUMIF(Partners!$A:$A,$B34,Partners!$L:$L)&gt;0),$D34/SUMIF($E$19:$E$501,"&lt;"&amp;J$17,$D$19:$D$501)*J$18,0),Assumptions!$C$15),0)</f>
        <v>0</v>
      </c>
      <c r="K34" s="46">
        <f>IFERROR(ROUND(IF(AND($E34&lt;K$17,SUMIF(Partners!$A:$A,$B34,Partners!$L:$L)&gt;0),$D34/SUMIF($E$19:$E$501,"&lt;"&amp;K$17,$D$19:$D$501)*K$18,0),Assumptions!$C$15),0)</f>
        <v>0</v>
      </c>
      <c r="L34" s="46">
        <f>IFERROR(ROUND(IF(AND($E34&lt;L$17,SUMIF(Partners!$A:$A,$B34,Partners!$L:$L)&gt;0),$D34/SUMIF($E$19:$E$501,"&lt;"&amp;L$17,$D$19:$D$501)*L$18,0),Assumptions!$C$15),0)</f>
        <v>0</v>
      </c>
      <c r="M34" s="46">
        <f>IFERROR(ROUND(IF(AND($E34&lt;M$17,SUMIF(Partners!$A:$A,$B34,Partners!$L:$L)&gt;0),$D34/SUMIF($E$19:$E$501,"&lt;"&amp;M$17,$D$19:$D$501)*M$18,0),Assumptions!$C$15),0)</f>
        <v>0</v>
      </c>
      <c r="N34" s="46">
        <f>IFERROR(ROUND(IF(AND($E34&lt;N$17,SUMIF(Partners!$A:$A,$B34,Partners!$L:$L)&gt;0),$D34/SUMIF($E$19:$E$501,"&lt;"&amp;N$17,$D$19:$D$501)*N$18,0),Assumptions!$C$15),0)</f>
        <v>0</v>
      </c>
      <c r="O34" s="46">
        <f>IFERROR(ROUND(IF(AND($E34&lt;O$17,SUMIF(Partners!$A:$A,$B34,Partners!$L:$L)&gt;0),$D34/SUMIF($E$19:$E$501,"&lt;"&amp;O$17,$D$19:$D$501)*O$18,0),Assumptions!$C$15),0)</f>
        <v>0</v>
      </c>
      <c r="P34" s="46">
        <f>IFERROR(ROUND(IF(AND($E34&lt;P$17,SUMIF(Partners!$A:$A,$B34,Partners!$L:$L)&gt;0),$D34/SUMIF($E$19:$E$501,"&lt;"&amp;P$17,$D$19:$D$501)*P$18,0),Assumptions!$C$15),0)</f>
        <v>0</v>
      </c>
      <c r="Q34" s="46">
        <f>IFERROR(ROUND(IF(AND($E34&lt;Q$17,SUMIF(Partners!$A:$A,$B34,Partners!$L:$L)&gt;0),$D34/SUMIF($E$19:$E$501,"&lt;"&amp;Q$17,$D$19:$D$501)*Q$18,0),Assumptions!$C$15),0)</f>
        <v>0</v>
      </c>
      <c r="R34" s="46">
        <f>IFERROR(ROUND(IF(AND($E34&lt;R$17,SUMIF(Partners!$A:$A,$B34,Partners!$L:$L)&gt;0),$D34/SUMIF($E$19:$E$501,"&lt;"&amp;R$17,$D$19:$D$501)*R$18,0),Assumptions!$C$15),0)</f>
        <v>0</v>
      </c>
      <c r="S34" s="46">
        <f>IFERROR(ROUND(IF(AND($E34&lt;S$17,SUMIF(Partners!$A:$A,$B34,Partners!$L:$L)&gt;0),$D34/SUMIF($E$19:$E$501,"&lt;"&amp;S$17,$D$19:$D$501)*S$18,0),Assumptions!$C$15),0)</f>
        <v>0</v>
      </c>
      <c r="T34" s="46">
        <f>IFERROR(ROUND(IF(AND($E34&lt;T$17,SUMIF(Partners!$A:$A,$B34,Partners!$L:$L)&gt;0),$D34/SUMIF($E$19:$E$501,"&lt;"&amp;T$17,$D$19:$D$501)*T$18,0),Assumptions!$C$15),0)</f>
        <v>0</v>
      </c>
      <c r="U34" s="46">
        <f>IFERROR(ROUND(IF(AND($E34&lt;U$17,SUMIF(Partners!$A:$A,$B34,Partners!$L:$L)&gt;0),$D34/SUMIF($E$19:$E$501,"&lt;"&amp;U$17,$D$19:$D$501)*U$18,0),Assumptions!$C$15),0)</f>
        <v>0</v>
      </c>
      <c r="V34" s="46">
        <f>IFERROR(ROUND(IF(AND($E34&lt;V$17,SUMIF(Partners!$A:$A,$B34,Partners!$L:$L)&gt;0),$D34/SUMIF($E$19:$E$501,"&lt;"&amp;V$17,$D$19:$D$501)*V$18,0),Assumptions!$C$15),0)</f>
        <v>0</v>
      </c>
      <c r="W34" s="46">
        <f>IFERROR(ROUND(IF(AND($E34&lt;W$17,SUMIF(Partners!$A:$A,$B34,Partners!$L:$L)&gt;0),$D34/SUMIF($E$19:$E$501,"&lt;"&amp;W$17,$D$19:$D$501)*W$18,0),Assumptions!$C$15),0)</f>
        <v>0</v>
      </c>
      <c r="X34" s="46">
        <f>IFERROR(ROUND(IF(AND($E34&lt;X$17,SUMIF(Partners!$A:$A,$B34,Partners!$L:$L)&gt;0),$D34/SUMIF($E$19:$E$501,"&lt;"&amp;X$17,$D$19:$D$501)*X$18,0),Assumptions!$C$15),0)</f>
        <v>0</v>
      </c>
      <c r="Y34" s="46">
        <f>IFERROR(ROUND(IF(AND($E34&lt;Y$17,SUMIF(Partners!$A:$A,$B34,Partners!$L:$L)&gt;0),$D34/SUMIF($E$19:$E$501,"&lt;"&amp;Y$17,$D$19:$D$501)*Y$18,0),Assumptions!$C$15),0)</f>
        <v>0</v>
      </c>
      <c r="Z34" s="46">
        <f>IFERROR(ROUND(IF(AND($E34&lt;Z$17,SUMIF(Partners!$A:$A,$B34,Partners!$L:$L)&gt;0),$D34/SUMIF($E$19:$E$501,"&lt;"&amp;Z$17,$D$19:$D$501)*Z$18,0),Assumptions!$C$15),0)</f>
        <v>0</v>
      </c>
      <c r="AA34" s="46">
        <f>IFERROR(ROUND(IF(AND($E34&lt;AA$17,SUMIF(Partners!$A:$A,$B34,Partners!$L:$L)&gt;0),$D34/SUMIF($E$19:$E$501,"&lt;"&amp;AA$17,$D$19:$D$501)*AA$18,0),Assumptions!$C$15),0)</f>
        <v>0</v>
      </c>
      <c r="AB34" s="46">
        <f>IFERROR(ROUND(IF(AND($E34&lt;AB$17,SUMIF(Partners!$A:$A,$B34,Partners!$L:$L)&gt;0),$D34/SUMIF($E$19:$E$501,"&lt;"&amp;AB$17,$D$19:$D$501)*AB$18,0),Assumptions!$C$15),0)</f>
        <v>0</v>
      </c>
      <c r="AC34" s="46">
        <f>IFERROR(ROUND(IF(AND($E34&lt;AC$17,SUMIF(Partners!$A:$A,$B34,Partners!$L:$L)&gt;0),$D34/SUMIF($E$19:$E$501,"&lt;"&amp;AC$17,$D$19:$D$501)*AC$18,0),Assumptions!$C$15),0)</f>
        <v>0</v>
      </c>
    </row>
    <row r="35" spans="1:29" x14ac:dyDescent="0.2">
      <c r="A35" s="41"/>
      <c r="B35" s="28" t="str">
        <f>IF(Partners!A21=0,"",Partners!A21)</f>
        <v/>
      </c>
      <c r="C35" s="28" t="str">
        <f>IF(Partners!I21=0,"",Partners!I21)</f>
        <v/>
      </c>
      <c r="D35" s="28" t="str">
        <f>IF(Partners!J21=0,"",Partners!J21)</f>
        <v/>
      </c>
      <c r="E35" s="53" t="str">
        <f t="shared" si="1"/>
        <v/>
      </c>
      <c r="G35" s="9">
        <f>ROUND(SUM(J35:BB35),Assumptions!$C$16)</f>
        <v>0</v>
      </c>
      <c r="J35" s="46">
        <f>IFERROR(ROUND(IF(AND($E35&lt;J$17,SUMIF(Partners!$A:$A,$B35,Partners!$L:$L)&gt;0),$D35/SUMIF($E$19:$E$501,"&lt;"&amp;J$17,$D$19:$D$501)*J$18,0),Assumptions!$C$15),0)</f>
        <v>0</v>
      </c>
      <c r="K35" s="46">
        <f>IFERROR(ROUND(IF(AND($E35&lt;K$17,SUMIF(Partners!$A:$A,$B35,Partners!$L:$L)&gt;0),$D35/SUMIF($E$19:$E$501,"&lt;"&amp;K$17,$D$19:$D$501)*K$18,0),Assumptions!$C$15),0)</f>
        <v>0</v>
      </c>
      <c r="L35" s="46">
        <f>IFERROR(ROUND(IF(AND($E35&lt;L$17,SUMIF(Partners!$A:$A,$B35,Partners!$L:$L)&gt;0),$D35/SUMIF($E$19:$E$501,"&lt;"&amp;L$17,$D$19:$D$501)*L$18,0),Assumptions!$C$15),0)</f>
        <v>0</v>
      </c>
      <c r="M35" s="46">
        <f>IFERROR(ROUND(IF(AND($E35&lt;M$17,SUMIF(Partners!$A:$A,$B35,Partners!$L:$L)&gt;0),$D35/SUMIF($E$19:$E$501,"&lt;"&amp;M$17,$D$19:$D$501)*M$18,0),Assumptions!$C$15),0)</f>
        <v>0</v>
      </c>
      <c r="N35" s="46">
        <f>IFERROR(ROUND(IF(AND($E35&lt;N$17,SUMIF(Partners!$A:$A,$B35,Partners!$L:$L)&gt;0),$D35/SUMIF($E$19:$E$501,"&lt;"&amp;N$17,$D$19:$D$501)*N$18,0),Assumptions!$C$15),0)</f>
        <v>0</v>
      </c>
      <c r="O35" s="46">
        <f>IFERROR(ROUND(IF(AND($E35&lt;O$17,SUMIF(Partners!$A:$A,$B35,Partners!$L:$L)&gt;0),$D35/SUMIF($E$19:$E$501,"&lt;"&amp;O$17,$D$19:$D$501)*O$18,0),Assumptions!$C$15),0)</f>
        <v>0</v>
      </c>
      <c r="P35" s="46">
        <f>IFERROR(ROUND(IF(AND($E35&lt;P$17,SUMIF(Partners!$A:$A,$B35,Partners!$L:$L)&gt;0),$D35/SUMIF($E$19:$E$501,"&lt;"&amp;P$17,$D$19:$D$501)*P$18,0),Assumptions!$C$15),0)</f>
        <v>0</v>
      </c>
      <c r="Q35" s="46">
        <f>IFERROR(ROUND(IF(AND($E35&lt;Q$17,SUMIF(Partners!$A:$A,$B35,Partners!$L:$L)&gt;0),$D35/SUMIF($E$19:$E$501,"&lt;"&amp;Q$17,$D$19:$D$501)*Q$18,0),Assumptions!$C$15),0)</f>
        <v>0</v>
      </c>
      <c r="R35" s="46">
        <f>IFERROR(ROUND(IF(AND($E35&lt;R$17,SUMIF(Partners!$A:$A,$B35,Partners!$L:$L)&gt;0),$D35/SUMIF($E$19:$E$501,"&lt;"&amp;R$17,$D$19:$D$501)*R$18,0),Assumptions!$C$15),0)</f>
        <v>0</v>
      </c>
      <c r="S35" s="46">
        <f>IFERROR(ROUND(IF(AND($E35&lt;S$17,SUMIF(Partners!$A:$A,$B35,Partners!$L:$L)&gt;0),$D35/SUMIF($E$19:$E$501,"&lt;"&amp;S$17,$D$19:$D$501)*S$18,0),Assumptions!$C$15),0)</f>
        <v>0</v>
      </c>
      <c r="T35" s="46">
        <f>IFERROR(ROUND(IF(AND($E35&lt;T$17,SUMIF(Partners!$A:$A,$B35,Partners!$L:$L)&gt;0),$D35/SUMIF($E$19:$E$501,"&lt;"&amp;T$17,$D$19:$D$501)*T$18,0),Assumptions!$C$15),0)</f>
        <v>0</v>
      </c>
      <c r="U35" s="46">
        <f>IFERROR(ROUND(IF(AND($E35&lt;U$17,SUMIF(Partners!$A:$A,$B35,Partners!$L:$L)&gt;0),$D35/SUMIF($E$19:$E$501,"&lt;"&amp;U$17,$D$19:$D$501)*U$18,0),Assumptions!$C$15),0)</f>
        <v>0</v>
      </c>
      <c r="V35" s="46">
        <f>IFERROR(ROUND(IF(AND($E35&lt;V$17,SUMIF(Partners!$A:$A,$B35,Partners!$L:$L)&gt;0),$D35/SUMIF($E$19:$E$501,"&lt;"&amp;V$17,$D$19:$D$501)*V$18,0),Assumptions!$C$15),0)</f>
        <v>0</v>
      </c>
      <c r="W35" s="46">
        <f>IFERROR(ROUND(IF(AND($E35&lt;W$17,SUMIF(Partners!$A:$A,$B35,Partners!$L:$L)&gt;0),$D35/SUMIF($E$19:$E$501,"&lt;"&amp;W$17,$D$19:$D$501)*W$18,0),Assumptions!$C$15),0)</f>
        <v>0</v>
      </c>
      <c r="X35" s="46">
        <f>IFERROR(ROUND(IF(AND($E35&lt;X$17,SUMIF(Partners!$A:$A,$B35,Partners!$L:$L)&gt;0),$D35/SUMIF($E$19:$E$501,"&lt;"&amp;X$17,$D$19:$D$501)*X$18,0),Assumptions!$C$15),0)</f>
        <v>0</v>
      </c>
      <c r="Y35" s="46">
        <f>IFERROR(ROUND(IF(AND($E35&lt;Y$17,SUMIF(Partners!$A:$A,$B35,Partners!$L:$L)&gt;0),$D35/SUMIF($E$19:$E$501,"&lt;"&amp;Y$17,$D$19:$D$501)*Y$18,0),Assumptions!$C$15),0)</f>
        <v>0</v>
      </c>
      <c r="Z35" s="46">
        <f>IFERROR(ROUND(IF(AND($E35&lt;Z$17,SUMIF(Partners!$A:$A,$B35,Partners!$L:$L)&gt;0),$D35/SUMIF($E$19:$E$501,"&lt;"&amp;Z$17,$D$19:$D$501)*Z$18,0),Assumptions!$C$15),0)</f>
        <v>0</v>
      </c>
      <c r="AA35" s="46">
        <f>IFERROR(ROUND(IF(AND($E35&lt;AA$17,SUMIF(Partners!$A:$A,$B35,Partners!$L:$L)&gt;0),$D35/SUMIF($E$19:$E$501,"&lt;"&amp;AA$17,$D$19:$D$501)*AA$18,0),Assumptions!$C$15),0)</f>
        <v>0</v>
      </c>
      <c r="AB35" s="46">
        <f>IFERROR(ROUND(IF(AND($E35&lt;AB$17,SUMIF(Partners!$A:$A,$B35,Partners!$L:$L)&gt;0),$D35/SUMIF($E$19:$E$501,"&lt;"&amp;AB$17,$D$19:$D$501)*AB$18,0),Assumptions!$C$15),0)</f>
        <v>0</v>
      </c>
      <c r="AC35" s="46">
        <f>IFERROR(ROUND(IF(AND($E35&lt;AC$17,SUMIF(Partners!$A:$A,$B35,Partners!$L:$L)&gt;0),$D35/SUMIF($E$19:$E$501,"&lt;"&amp;AC$17,$D$19:$D$501)*AC$18,0),Assumptions!$C$15),0)</f>
        <v>0</v>
      </c>
    </row>
    <row r="36" spans="1:29" x14ac:dyDescent="0.2">
      <c r="A36" s="41"/>
      <c r="B36" s="28" t="str">
        <f>IF(Partners!A22=0,"",Partners!A22)</f>
        <v/>
      </c>
      <c r="C36" s="28" t="str">
        <f>IF(Partners!I22=0,"",Partners!I22)</f>
        <v/>
      </c>
      <c r="D36" s="28" t="str">
        <f>IF(Partners!J22=0,"",Partners!J22)</f>
        <v/>
      </c>
      <c r="E36" s="53" t="str">
        <f t="shared" si="1"/>
        <v/>
      </c>
      <c r="G36" s="9">
        <f>ROUND(SUM(J36:BB36),Assumptions!$C$16)</f>
        <v>0</v>
      </c>
      <c r="J36" s="46">
        <f>IFERROR(ROUND(IF(AND($E36&lt;J$17,SUMIF(Partners!$A:$A,$B36,Partners!$L:$L)&gt;0),$D36/SUMIF($E$19:$E$501,"&lt;"&amp;J$17,$D$19:$D$501)*J$18,0),Assumptions!$C$15),0)</f>
        <v>0</v>
      </c>
      <c r="K36" s="46">
        <f>IFERROR(ROUND(IF(AND($E36&lt;K$17,SUMIF(Partners!$A:$A,$B36,Partners!$L:$L)&gt;0),$D36/SUMIF($E$19:$E$501,"&lt;"&amp;K$17,$D$19:$D$501)*K$18,0),Assumptions!$C$15),0)</f>
        <v>0</v>
      </c>
      <c r="L36" s="46">
        <f>IFERROR(ROUND(IF(AND($E36&lt;L$17,SUMIF(Partners!$A:$A,$B36,Partners!$L:$L)&gt;0),$D36/SUMIF($E$19:$E$501,"&lt;"&amp;L$17,$D$19:$D$501)*L$18,0),Assumptions!$C$15),0)</f>
        <v>0</v>
      </c>
      <c r="M36" s="46">
        <f>IFERROR(ROUND(IF(AND($E36&lt;M$17,SUMIF(Partners!$A:$A,$B36,Partners!$L:$L)&gt;0),$D36/SUMIF($E$19:$E$501,"&lt;"&amp;M$17,$D$19:$D$501)*M$18,0),Assumptions!$C$15),0)</f>
        <v>0</v>
      </c>
      <c r="N36" s="46">
        <f>IFERROR(ROUND(IF(AND($E36&lt;N$17,SUMIF(Partners!$A:$A,$B36,Partners!$L:$L)&gt;0),$D36/SUMIF($E$19:$E$501,"&lt;"&amp;N$17,$D$19:$D$501)*N$18,0),Assumptions!$C$15),0)</f>
        <v>0</v>
      </c>
      <c r="O36" s="46">
        <f>IFERROR(ROUND(IF(AND($E36&lt;O$17,SUMIF(Partners!$A:$A,$B36,Partners!$L:$L)&gt;0),$D36/SUMIF($E$19:$E$501,"&lt;"&amp;O$17,$D$19:$D$501)*O$18,0),Assumptions!$C$15),0)</f>
        <v>0</v>
      </c>
      <c r="P36" s="46">
        <f>IFERROR(ROUND(IF(AND($E36&lt;P$17,SUMIF(Partners!$A:$A,$B36,Partners!$L:$L)&gt;0),$D36/SUMIF($E$19:$E$501,"&lt;"&amp;P$17,$D$19:$D$501)*P$18,0),Assumptions!$C$15),0)</f>
        <v>0</v>
      </c>
      <c r="Q36" s="46">
        <f>IFERROR(ROUND(IF(AND($E36&lt;Q$17,SUMIF(Partners!$A:$A,$B36,Partners!$L:$L)&gt;0),$D36/SUMIF($E$19:$E$501,"&lt;"&amp;Q$17,$D$19:$D$501)*Q$18,0),Assumptions!$C$15),0)</f>
        <v>0</v>
      </c>
      <c r="R36" s="46">
        <f>IFERROR(ROUND(IF(AND($E36&lt;R$17,SUMIF(Partners!$A:$A,$B36,Partners!$L:$L)&gt;0),$D36/SUMIF($E$19:$E$501,"&lt;"&amp;R$17,$D$19:$D$501)*R$18,0),Assumptions!$C$15),0)</f>
        <v>0</v>
      </c>
      <c r="S36" s="46">
        <f>IFERROR(ROUND(IF(AND($E36&lt;S$17,SUMIF(Partners!$A:$A,$B36,Partners!$L:$L)&gt;0),$D36/SUMIF($E$19:$E$501,"&lt;"&amp;S$17,$D$19:$D$501)*S$18,0),Assumptions!$C$15),0)</f>
        <v>0</v>
      </c>
      <c r="T36" s="46">
        <f>IFERROR(ROUND(IF(AND($E36&lt;T$17,SUMIF(Partners!$A:$A,$B36,Partners!$L:$L)&gt;0),$D36/SUMIF($E$19:$E$501,"&lt;"&amp;T$17,$D$19:$D$501)*T$18,0),Assumptions!$C$15),0)</f>
        <v>0</v>
      </c>
      <c r="U36" s="46">
        <f>IFERROR(ROUND(IF(AND($E36&lt;U$17,SUMIF(Partners!$A:$A,$B36,Partners!$L:$L)&gt;0),$D36/SUMIF($E$19:$E$501,"&lt;"&amp;U$17,$D$19:$D$501)*U$18,0),Assumptions!$C$15),0)</f>
        <v>0</v>
      </c>
      <c r="V36" s="46">
        <f>IFERROR(ROUND(IF(AND($E36&lt;V$17,SUMIF(Partners!$A:$A,$B36,Partners!$L:$L)&gt;0),$D36/SUMIF($E$19:$E$501,"&lt;"&amp;V$17,$D$19:$D$501)*V$18,0),Assumptions!$C$15),0)</f>
        <v>0</v>
      </c>
      <c r="W36" s="46">
        <f>IFERROR(ROUND(IF(AND($E36&lt;W$17,SUMIF(Partners!$A:$A,$B36,Partners!$L:$L)&gt;0),$D36/SUMIF($E$19:$E$501,"&lt;"&amp;W$17,$D$19:$D$501)*W$18,0),Assumptions!$C$15),0)</f>
        <v>0</v>
      </c>
      <c r="X36" s="46">
        <f>IFERROR(ROUND(IF(AND($E36&lt;X$17,SUMIF(Partners!$A:$A,$B36,Partners!$L:$L)&gt;0),$D36/SUMIF($E$19:$E$501,"&lt;"&amp;X$17,$D$19:$D$501)*X$18,0),Assumptions!$C$15),0)</f>
        <v>0</v>
      </c>
      <c r="Y36" s="46">
        <f>IFERROR(ROUND(IF(AND($E36&lt;Y$17,SUMIF(Partners!$A:$A,$B36,Partners!$L:$L)&gt;0),$D36/SUMIF($E$19:$E$501,"&lt;"&amp;Y$17,$D$19:$D$501)*Y$18,0),Assumptions!$C$15),0)</f>
        <v>0</v>
      </c>
      <c r="Z36" s="46">
        <f>IFERROR(ROUND(IF(AND($E36&lt;Z$17,SUMIF(Partners!$A:$A,$B36,Partners!$L:$L)&gt;0),$D36/SUMIF($E$19:$E$501,"&lt;"&amp;Z$17,$D$19:$D$501)*Z$18,0),Assumptions!$C$15),0)</f>
        <v>0</v>
      </c>
      <c r="AA36" s="46">
        <f>IFERROR(ROUND(IF(AND($E36&lt;AA$17,SUMIF(Partners!$A:$A,$B36,Partners!$L:$L)&gt;0),$D36/SUMIF($E$19:$E$501,"&lt;"&amp;AA$17,$D$19:$D$501)*AA$18,0),Assumptions!$C$15),0)</f>
        <v>0</v>
      </c>
      <c r="AB36" s="46">
        <f>IFERROR(ROUND(IF(AND($E36&lt;AB$17,SUMIF(Partners!$A:$A,$B36,Partners!$L:$L)&gt;0),$D36/SUMIF($E$19:$E$501,"&lt;"&amp;AB$17,$D$19:$D$501)*AB$18,0),Assumptions!$C$15),0)</f>
        <v>0</v>
      </c>
      <c r="AC36" s="46">
        <f>IFERROR(ROUND(IF(AND($E36&lt;AC$17,SUMIF(Partners!$A:$A,$B36,Partners!$L:$L)&gt;0),$D36/SUMIF($E$19:$E$501,"&lt;"&amp;AC$17,$D$19:$D$501)*AC$18,0),Assumptions!$C$15),0)</f>
        <v>0</v>
      </c>
    </row>
    <row r="37" spans="1:29" x14ac:dyDescent="0.2">
      <c r="A37" s="41"/>
      <c r="B37" s="28" t="str">
        <f>IF(Partners!A23=0,"",Partners!A23)</f>
        <v/>
      </c>
      <c r="C37" s="28" t="str">
        <f>IF(Partners!I23=0,"",Partners!I23)</f>
        <v/>
      </c>
      <c r="D37" s="28" t="str">
        <f>IF(Partners!J23=0,"",Partners!J23)</f>
        <v/>
      </c>
      <c r="E37" s="53" t="str">
        <f t="shared" si="1"/>
        <v/>
      </c>
      <c r="G37" s="9">
        <f>ROUND(SUM(J37:BB37),Assumptions!$C$16)</f>
        <v>0</v>
      </c>
      <c r="J37" s="46">
        <f>IFERROR(ROUND(IF(AND($E37&lt;J$17,SUMIF(Partners!$A:$A,$B37,Partners!$L:$L)&gt;0),$D37/SUMIF($E$19:$E$501,"&lt;"&amp;J$17,$D$19:$D$501)*J$18,0),Assumptions!$C$15),0)</f>
        <v>0</v>
      </c>
      <c r="K37" s="46">
        <f>IFERROR(ROUND(IF(AND($E37&lt;K$17,SUMIF(Partners!$A:$A,$B37,Partners!$L:$L)&gt;0),$D37/SUMIF($E$19:$E$501,"&lt;"&amp;K$17,$D$19:$D$501)*K$18,0),Assumptions!$C$15),0)</f>
        <v>0</v>
      </c>
      <c r="L37" s="46">
        <f>IFERROR(ROUND(IF(AND($E37&lt;L$17,SUMIF(Partners!$A:$A,$B37,Partners!$L:$L)&gt;0),$D37/SUMIF($E$19:$E$501,"&lt;"&amp;L$17,$D$19:$D$501)*L$18,0),Assumptions!$C$15),0)</f>
        <v>0</v>
      </c>
      <c r="M37" s="46">
        <f>IFERROR(ROUND(IF(AND($E37&lt;M$17,SUMIF(Partners!$A:$A,$B37,Partners!$L:$L)&gt;0),$D37/SUMIF($E$19:$E$501,"&lt;"&amp;M$17,$D$19:$D$501)*M$18,0),Assumptions!$C$15),0)</f>
        <v>0</v>
      </c>
      <c r="N37" s="46">
        <f>IFERROR(ROUND(IF(AND($E37&lt;N$17,SUMIF(Partners!$A:$A,$B37,Partners!$L:$L)&gt;0),$D37/SUMIF($E$19:$E$501,"&lt;"&amp;N$17,$D$19:$D$501)*N$18,0),Assumptions!$C$15),0)</f>
        <v>0</v>
      </c>
      <c r="O37" s="46">
        <f>IFERROR(ROUND(IF(AND($E37&lt;O$17,SUMIF(Partners!$A:$A,$B37,Partners!$L:$L)&gt;0),$D37/SUMIF($E$19:$E$501,"&lt;"&amp;O$17,$D$19:$D$501)*O$18,0),Assumptions!$C$15),0)</f>
        <v>0</v>
      </c>
      <c r="P37" s="46">
        <f>IFERROR(ROUND(IF(AND($E37&lt;P$17,SUMIF(Partners!$A:$A,$B37,Partners!$L:$L)&gt;0),$D37/SUMIF($E$19:$E$501,"&lt;"&amp;P$17,$D$19:$D$501)*P$18,0),Assumptions!$C$15),0)</f>
        <v>0</v>
      </c>
      <c r="Q37" s="46">
        <f>IFERROR(ROUND(IF(AND($E37&lt;Q$17,SUMIF(Partners!$A:$A,$B37,Partners!$L:$L)&gt;0),$D37/SUMIF($E$19:$E$501,"&lt;"&amp;Q$17,$D$19:$D$501)*Q$18,0),Assumptions!$C$15),0)</f>
        <v>0</v>
      </c>
      <c r="R37" s="46">
        <f>IFERROR(ROUND(IF(AND($E37&lt;R$17,SUMIF(Partners!$A:$A,$B37,Partners!$L:$L)&gt;0),$D37/SUMIF($E$19:$E$501,"&lt;"&amp;R$17,$D$19:$D$501)*R$18,0),Assumptions!$C$15),0)</f>
        <v>0</v>
      </c>
      <c r="S37" s="46">
        <f>IFERROR(ROUND(IF(AND($E37&lt;S$17,SUMIF(Partners!$A:$A,$B37,Partners!$L:$L)&gt;0),$D37/SUMIF($E$19:$E$501,"&lt;"&amp;S$17,$D$19:$D$501)*S$18,0),Assumptions!$C$15),0)</f>
        <v>0</v>
      </c>
      <c r="T37" s="46">
        <f>IFERROR(ROUND(IF(AND($E37&lt;T$17,SUMIF(Partners!$A:$A,$B37,Partners!$L:$L)&gt;0),$D37/SUMIF($E$19:$E$501,"&lt;"&amp;T$17,$D$19:$D$501)*T$18,0),Assumptions!$C$15),0)</f>
        <v>0</v>
      </c>
      <c r="U37" s="46">
        <f>IFERROR(ROUND(IF(AND($E37&lt;U$17,SUMIF(Partners!$A:$A,$B37,Partners!$L:$L)&gt;0),$D37/SUMIF($E$19:$E$501,"&lt;"&amp;U$17,$D$19:$D$501)*U$18,0),Assumptions!$C$15),0)</f>
        <v>0</v>
      </c>
      <c r="V37" s="46">
        <f>IFERROR(ROUND(IF(AND($E37&lt;V$17,SUMIF(Partners!$A:$A,$B37,Partners!$L:$L)&gt;0),$D37/SUMIF($E$19:$E$501,"&lt;"&amp;V$17,$D$19:$D$501)*V$18,0),Assumptions!$C$15),0)</f>
        <v>0</v>
      </c>
      <c r="W37" s="46">
        <f>IFERROR(ROUND(IF(AND($E37&lt;W$17,SUMIF(Partners!$A:$A,$B37,Partners!$L:$L)&gt;0),$D37/SUMIF($E$19:$E$501,"&lt;"&amp;W$17,$D$19:$D$501)*W$18,0),Assumptions!$C$15),0)</f>
        <v>0</v>
      </c>
      <c r="X37" s="46">
        <f>IFERROR(ROUND(IF(AND($E37&lt;X$17,SUMIF(Partners!$A:$A,$B37,Partners!$L:$L)&gt;0),$D37/SUMIF($E$19:$E$501,"&lt;"&amp;X$17,$D$19:$D$501)*X$18,0),Assumptions!$C$15),0)</f>
        <v>0</v>
      </c>
      <c r="Y37" s="46">
        <f>IFERROR(ROUND(IF(AND($E37&lt;Y$17,SUMIF(Partners!$A:$A,$B37,Partners!$L:$L)&gt;0),$D37/SUMIF($E$19:$E$501,"&lt;"&amp;Y$17,$D$19:$D$501)*Y$18,0),Assumptions!$C$15),0)</f>
        <v>0</v>
      </c>
      <c r="Z37" s="46">
        <f>IFERROR(ROUND(IF(AND($E37&lt;Z$17,SUMIF(Partners!$A:$A,$B37,Partners!$L:$L)&gt;0),$D37/SUMIF($E$19:$E$501,"&lt;"&amp;Z$17,$D$19:$D$501)*Z$18,0),Assumptions!$C$15),0)</f>
        <v>0</v>
      </c>
      <c r="AA37" s="46">
        <f>IFERROR(ROUND(IF(AND($E37&lt;AA$17,SUMIF(Partners!$A:$A,$B37,Partners!$L:$L)&gt;0),$D37/SUMIF($E$19:$E$501,"&lt;"&amp;AA$17,$D$19:$D$501)*AA$18,0),Assumptions!$C$15),0)</f>
        <v>0</v>
      </c>
      <c r="AB37" s="46">
        <f>IFERROR(ROUND(IF(AND($E37&lt;AB$17,SUMIF(Partners!$A:$A,$B37,Partners!$L:$L)&gt;0),$D37/SUMIF($E$19:$E$501,"&lt;"&amp;AB$17,$D$19:$D$501)*AB$18,0),Assumptions!$C$15),0)</f>
        <v>0</v>
      </c>
      <c r="AC37" s="46">
        <f>IFERROR(ROUND(IF(AND($E37&lt;AC$17,SUMIF(Partners!$A:$A,$B37,Partners!$L:$L)&gt;0),$D37/SUMIF($E$19:$E$501,"&lt;"&amp;AC$17,$D$19:$D$501)*AC$18,0),Assumptions!$C$15),0)</f>
        <v>0</v>
      </c>
    </row>
    <row r="38" spans="1:29" x14ac:dyDescent="0.2">
      <c r="A38" s="41"/>
      <c r="B38" s="28" t="str">
        <f>IF(Partners!A24=0,"",Partners!A24)</f>
        <v/>
      </c>
      <c r="C38" s="28" t="str">
        <f>IF(Partners!I24=0,"",Partners!I24)</f>
        <v/>
      </c>
      <c r="D38" s="28" t="str">
        <f>IF(Partners!J24=0,"",Partners!J24)</f>
        <v/>
      </c>
      <c r="E38" s="53" t="str">
        <f t="shared" si="1"/>
        <v/>
      </c>
      <c r="G38" s="9">
        <f>ROUND(SUM(J38:BB38),Assumptions!$C$16)</f>
        <v>0</v>
      </c>
      <c r="J38" s="46">
        <f>IFERROR(ROUND(IF(AND($E38&lt;J$17,SUMIF(Partners!$A:$A,$B38,Partners!$L:$L)&gt;0),$D38/SUMIF($E$19:$E$501,"&lt;"&amp;J$17,$D$19:$D$501)*J$18,0),Assumptions!$C$15),0)</f>
        <v>0</v>
      </c>
      <c r="K38" s="46">
        <f>IFERROR(ROUND(IF(AND($E38&lt;K$17,SUMIF(Partners!$A:$A,$B38,Partners!$L:$L)&gt;0),$D38/SUMIF($E$19:$E$501,"&lt;"&amp;K$17,$D$19:$D$501)*K$18,0),Assumptions!$C$15),0)</f>
        <v>0</v>
      </c>
      <c r="L38" s="46">
        <f>IFERROR(ROUND(IF(AND($E38&lt;L$17,SUMIF(Partners!$A:$A,$B38,Partners!$L:$L)&gt;0),$D38/SUMIF($E$19:$E$501,"&lt;"&amp;L$17,$D$19:$D$501)*L$18,0),Assumptions!$C$15),0)</f>
        <v>0</v>
      </c>
      <c r="M38" s="46">
        <f>IFERROR(ROUND(IF(AND($E38&lt;M$17,SUMIF(Partners!$A:$A,$B38,Partners!$L:$L)&gt;0),$D38/SUMIF($E$19:$E$501,"&lt;"&amp;M$17,$D$19:$D$501)*M$18,0),Assumptions!$C$15),0)</f>
        <v>0</v>
      </c>
      <c r="N38" s="46">
        <f>IFERROR(ROUND(IF(AND($E38&lt;N$17,SUMIF(Partners!$A:$A,$B38,Partners!$L:$L)&gt;0),$D38/SUMIF($E$19:$E$501,"&lt;"&amp;N$17,$D$19:$D$501)*N$18,0),Assumptions!$C$15),0)</f>
        <v>0</v>
      </c>
      <c r="O38" s="46">
        <f>IFERROR(ROUND(IF(AND($E38&lt;O$17,SUMIF(Partners!$A:$A,$B38,Partners!$L:$L)&gt;0),$D38/SUMIF($E$19:$E$501,"&lt;"&amp;O$17,$D$19:$D$501)*O$18,0),Assumptions!$C$15),0)</f>
        <v>0</v>
      </c>
      <c r="P38" s="46">
        <f>IFERROR(ROUND(IF(AND($E38&lt;P$17,SUMIF(Partners!$A:$A,$B38,Partners!$L:$L)&gt;0),$D38/SUMIF($E$19:$E$501,"&lt;"&amp;P$17,$D$19:$D$501)*P$18,0),Assumptions!$C$15),0)</f>
        <v>0</v>
      </c>
      <c r="Q38" s="46">
        <f>IFERROR(ROUND(IF(AND($E38&lt;Q$17,SUMIF(Partners!$A:$A,$B38,Partners!$L:$L)&gt;0),$D38/SUMIF($E$19:$E$501,"&lt;"&amp;Q$17,$D$19:$D$501)*Q$18,0),Assumptions!$C$15),0)</f>
        <v>0</v>
      </c>
      <c r="R38" s="46">
        <f>IFERROR(ROUND(IF(AND($E38&lt;R$17,SUMIF(Partners!$A:$A,$B38,Partners!$L:$L)&gt;0),$D38/SUMIF($E$19:$E$501,"&lt;"&amp;R$17,$D$19:$D$501)*R$18,0),Assumptions!$C$15),0)</f>
        <v>0</v>
      </c>
      <c r="S38" s="46">
        <f>IFERROR(ROUND(IF(AND($E38&lt;S$17,SUMIF(Partners!$A:$A,$B38,Partners!$L:$L)&gt;0),$D38/SUMIF($E$19:$E$501,"&lt;"&amp;S$17,$D$19:$D$501)*S$18,0),Assumptions!$C$15),0)</f>
        <v>0</v>
      </c>
      <c r="T38" s="46">
        <f>IFERROR(ROUND(IF(AND($E38&lt;T$17,SUMIF(Partners!$A:$A,$B38,Partners!$L:$L)&gt;0),$D38/SUMIF($E$19:$E$501,"&lt;"&amp;T$17,$D$19:$D$501)*T$18,0),Assumptions!$C$15),0)</f>
        <v>0</v>
      </c>
      <c r="U38" s="46">
        <f>IFERROR(ROUND(IF(AND($E38&lt;U$17,SUMIF(Partners!$A:$A,$B38,Partners!$L:$L)&gt;0),$D38/SUMIF($E$19:$E$501,"&lt;"&amp;U$17,$D$19:$D$501)*U$18,0),Assumptions!$C$15),0)</f>
        <v>0</v>
      </c>
      <c r="V38" s="46">
        <f>IFERROR(ROUND(IF(AND($E38&lt;V$17,SUMIF(Partners!$A:$A,$B38,Partners!$L:$L)&gt;0),$D38/SUMIF($E$19:$E$501,"&lt;"&amp;V$17,$D$19:$D$501)*V$18,0),Assumptions!$C$15),0)</f>
        <v>0</v>
      </c>
      <c r="W38" s="46">
        <f>IFERROR(ROUND(IF(AND($E38&lt;W$17,SUMIF(Partners!$A:$A,$B38,Partners!$L:$L)&gt;0),$D38/SUMIF($E$19:$E$501,"&lt;"&amp;W$17,$D$19:$D$501)*W$18,0),Assumptions!$C$15),0)</f>
        <v>0</v>
      </c>
      <c r="X38" s="46">
        <f>IFERROR(ROUND(IF(AND($E38&lt;X$17,SUMIF(Partners!$A:$A,$B38,Partners!$L:$L)&gt;0),$D38/SUMIF($E$19:$E$501,"&lt;"&amp;X$17,$D$19:$D$501)*X$18,0),Assumptions!$C$15),0)</f>
        <v>0</v>
      </c>
      <c r="Y38" s="46">
        <f>IFERROR(ROUND(IF(AND($E38&lt;Y$17,SUMIF(Partners!$A:$A,$B38,Partners!$L:$L)&gt;0),$D38/SUMIF($E$19:$E$501,"&lt;"&amp;Y$17,$D$19:$D$501)*Y$18,0),Assumptions!$C$15),0)</f>
        <v>0</v>
      </c>
      <c r="Z38" s="46">
        <f>IFERROR(ROUND(IF(AND($E38&lt;Z$17,SUMIF(Partners!$A:$A,$B38,Partners!$L:$L)&gt;0),$D38/SUMIF($E$19:$E$501,"&lt;"&amp;Z$17,$D$19:$D$501)*Z$18,0),Assumptions!$C$15),0)</f>
        <v>0</v>
      </c>
      <c r="AA38" s="46">
        <f>IFERROR(ROUND(IF(AND($E38&lt;AA$17,SUMIF(Partners!$A:$A,$B38,Partners!$L:$L)&gt;0),$D38/SUMIF($E$19:$E$501,"&lt;"&amp;AA$17,$D$19:$D$501)*AA$18,0),Assumptions!$C$15),0)</f>
        <v>0</v>
      </c>
      <c r="AB38" s="46">
        <f>IFERROR(ROUND(IF(AND($E38&lt;AB$17,SUMIF(Partners!$A:$A,$B38,Partners!$L:$L)&gt;0),$D38/SUMIF($E$19:$E$501,"&lt;"&amp;AB$17,$D$19:$D$501)*AB$18,0),Assumptions!$C$15),0)</f>
        <v>0</v>
      </c>
      <c r="AC38" s="46">
        <f>IFERROR(ROUND(IF(AND($E38&lt;AC$17,SUMIF(Partners!$A:$A,$B38,Partners!$L:$L)&gt;0),$D38/SUMIF($E$19:$E$501,"&lt;"&amp;AC$17,$D$19:$D$501)*AC$18,0),Assumptions!$C$15),0)</f>
        <v>0</v>
      </c>
    </row>
    <row r="39" spans="1:29" x14ac:dyDescent="0.2">
      <c r="A39" s="41"/>
      <c r="B39" s="28" t="str">
        <f>IF(Partners!A25=0,"",Partners!A25)</f>
        <v/>
      </c>
      <c r="C39" s="28" t="str">
        <f>IF(Partners!I25=0,"",Partners!I25)</f>
        <v/>
      </c>
      <c r="D39" s="28" t="str">
        <f>IF(Partners!J25=0,"",Partners!J25)</f>
        <v/>
      </c>
      <c r="E39" s="53" t="str">
        <f t="shared" si="1"/>
        <v/>
      </c>
      <c r="G39" s="9">
        <f>ROUND(SUM(J39:BB39),Assumptions!$C$16)</f>
        <v>0</v>
      </c>
      <c r="J39" s="46">
        <f>IFERROR(ROUND(IF(AND($E39&lt;J$17,SUMIF(Partners!$A:$A,$B39,Partners!$L:$L)&gt;0),$D39/SUMIF($E$19:$E$501,"&lt;"&amp;J$17,$D$19:$D$501)*J$18,0),Assumptions!$C$15),0)</f>
        <v>0</v>
      </c>
      <c r="K39" s="46">
        <f>IFERROR(ROUND(IF(AND($E39&lt;K$17,SUMIF(Partners!$A:$A,$B39,Partners!$L:$L)&gt;0),$D39/SUMIF($E$19:$E$501,"&lt;"&amp;K$17,$D$19:$D$501)*K$18,0),Assumptions!$C$15),0)</f>
        <v>0</v>
      </c>
      <c r="L39" s="46">
        <f>IFERROR(ROUND(IF(AND($E39&lt;L$17,SUMIF(Partners!$A:$A,$B39,Partners!$L:$L)&gt;0),$D39/SUMIF($E$19:$E$501,"&lt;"&amp;L$17,$D$19:$D$501)*L$18,0),Assumptions!$C$15),0)</f>
        <v>0</v>
      </c>
      <c r="M39" s="46">
        <f>IFERROR(ROUND(IF(AND($E39&lt;M$17,SUMIF(Partners!$A:$A,$B39,Partners!$L:$L)&gt;0),$D39/SUMIF($E$19:$E$501,"&lt;"&amp;M$17,$D$19:$D$501)*M$18,0),Assumptions!$C$15),0)</f>
        <v>0</v>
      </c>
      <c r="N39" s="46">
        <f>IFERROR(ROUND(IF(AND($E39&lt;N$17,SUMIF(Partners!$A:$A,$B39,Partners!$L:$L)&gt;0),$D39/SUMIF($E$19:$E$501,"&lt;"&amp;N$17,$D$19:$D$501)*N$18,0),Assumptions!$C$15),0)</f>
        <v>0</v>
      </c>
      <c r="O39" s="46">
        <f>IFERROR(ROUND(IF(AND($E39&lt;O$17,SUMIF(Partners!$A:$A,$B39,Partners!$L:$L)&gt;0),$D39/SUMIF($E$19:$E$501,"&lt;"&amp;O$17,$D$19:$D$501)*O$18,0),Assumptions!$C$15),0)</f>
        <v>0</v>
      </c>
      <c r="P39" s="46">
        <f>IFERROR(ROUND(IF(AND($E39&lt;P$17,SUMIF(Partners!$A:$A,$B39,Partners!$L:$L)&gt;0),$D39/SUMIF($E$19:$E$501,"&lt;"&amp;P$17,$D$19:$D$501)*P$18,0),Assumptions!$C$15),0)</f>
        <v>0</v>
      </c>
      <c r="Q39" s="46">
        <f>IFERROR(ROUND(IF(AND($E39&lt;Q$17,SUMIF(Partners!$A:$A,$B39,Partners!$L:$L)&gt;0),$D39/SUMIF($E$19:$E$501,"&lt;"&amp;Q$17,$D$19:$D$501)*Q$18,0),Assumptions!$C$15),0)</f>
        <v>0</v>
      </c>
      <c r="R39" s="46">
        <f>IFERROR(ROUND(IF(AND($E39&lt;R$17,SUMIF(Partners!$A:$A,$B39,Partners!$L:$L)&gt;0),$D39/SUMIF($E$19:$E$501,"&lt;"&amp;R$17,$D$19:$D$501)*R$18,0),Assumptions!$C$15),0)</f>
        <v>0</v>
      </c>
      <c r="S39" s="46">
        <f>IFERROR(ROUND(IF(AND($E39&lt;S$17,SUMIF(Partners!$A:$A,$B39,Partners!$L:$L)&gt;0),$D39/SUMIF($E$19:$E$501,"&lt;"&amp;S$17,$D$19:$D$501)*S$18,0),Assumptions!$C$15),0)</f>
        <v>0</v>
      </c>
      <c r="T39" s="46">
        <f>IFERROR(ROUND(IF(AND($E39&lt;T$17,SUMIF(Partners!$A:$A,$B39,Partners!$L:$L)&gt;0),$D39/SUMIF($E$19:$E$501,"&lt;"&amp;T$17,$D$19:$D$501)*T$18,0),Assumptions!$C$15),0)</f>
        <v>0</v>
      </c>
      <c r="U39" s="46">
        <f>IFERROR(ROUND(IF(AND($E39&lt;U$17,SUMIF(Partners!$A:$A,$B39,Partners!$L:$L)&gt;0),$D39/SUMIF($E$19:$E$501,"&lt;"&amp;U$17,$D$19:$D$501)*U$18,0),Assumptions!$C$15),0)</f>
        <v>0</v>
      </c>
      <c r="V39" s="46">
        <f>IFERROR(ROUND(IF(AND($E39&lt;V$17,SUMIF(Partners!$A:$A,$B39,Partners!$L:$L)&gt;0),$D39/SUMIF($E$19:$E$501,"&lt;"&amp;V$17,$D$19:$D$501)*V$18,0),Assumptions!$C$15),0)</f>
        <v>0</v>
      </c>
      <c r="W39" s="46">
        <f>IFERROR(ROUND(IF(AND($E39&lt;W$17,SUMIF(Partners!$A:$A,$B39,Partners!$L:$L)&gt;0),$D39/SUMIF($E$19:$E$501,"&lt;"&amp;W$17,$D$19:$D$501)*W$18,0),Assumptions!$C$15),0)</f>
        <v>0</v>
      </c>
      <c r="X39" s="46">
        <f>IFERROR(ROUND(IF(AND($E39&lt;X$17,SUMIF(Partners!$A:$A,$B39,Partners!$L:$L)&gt;0),$D39/SUMIF($E$19:$E$501,"&lt;"&amp;X$17,$D$19:$D$501)*X$18,0),Assumptions!$C$15),0)</f>
        <v>0</v>
      </c>
      <c r="Y39" s="46">
        <f>IFERROR(ROUND(IF(AND($E39&lt;Y$17,SUMIF(Partners!$A:$A,$B39,Partners!$L:$L)&gt;0),$D39/SUMIF($E$19:$E$501,"&lt;"&amp;Y$17,$D$19:$D$501)*Y$18,0),Assumptions!$C$15),0)</f>
        <v>0</v>
      </c>
      <c r="Z39" s="46">
        <f>IFERROR(ROUND(IF(AND($E39&lt;Z$17,SUMIF(Partners!$A:$A,$B39,Partners!$L:$L)&gt;0),$D39/SUMIF($E$19:$E$501,"&lt;"&amp;Z$17,$D$19:$D$501)*Z$18,0),Assumptions!$C$15),0)</f>
        <v>0</v>
      </c>
      <c r="AA39" s="46">
        <f>IFERROR(ROUND(IF(AND($E39&lt;AA$17,SUMIF(Partners!$A:$A,$B39,Partners!$L:$L)&gt;0),$D39/SUMIF($E$19:$E$501,"&lt;"&amp;AA$17,$D$19:$D$501)*AA$18,0),Assumptions!$C$15),0)</f>
        <v>0</v>
      </c>
      <c r="AB39" s="46">
        <f>IFERROR(ROUND(IF(AND($E39&lt;AB$17,SUMIF(Partners!$A:$A,$B39,Partners!$L:$L)&gt;0),$D39/SUMIF($E$19:$E$501,"&lt;"&amp;AB$17,$D$19:$D$501)*AB$18,0),Assumptions!$C$15),0)</f>
        <v>0</v>
      </c>
      <c r="AC39" s="46">
        <f>IFERROR(ROUND(IF(AND($E39&lt;AC$17,SUMIF(Partners!$A:$A,$B39,Partners!$L:$L)&gt;0),$D39/SUMIF($E$19:$E$501,"&lt;"&amp;AC$17,$D$19:$D$501)*AC$18,0),Assumptions!$C$15),0)</f>
        <v>0</v>
      </c>
    </row>
    <row r="40" spans="1:29" x14ac:dyDescent="0.2">
      <c r="A40" s="41"/>
      <c r="B40" s="28" t="str">
        <f>IF(Partners!A26=0,"",Partners!A26)</f>
        <v/>
      </c>
      <c r="C40" s="28" t="str">
        <f>IF(Partners!I26=0,"",Partners!I26)</f>
        <v/>
      </c>
      <c r="D40" s="28" t="str">
        <f>IF(Partners!J26=0,"",Partners!J26)</f>
        <v/>
      </c>
      <c r="E40" s="53" t="str">
        <f t="shared" si="1"/>
        <v/>
      </c>
      <c r="G40" s="9">
        <f>ROUND(SUM(J40:BB40),Assumptions!$C$16)</f>
        <v>0</v>
      </c>
      <c r="J40" s="46">
        <f>IFERROR(ROUND(IF(AND($E40&lt;J$17,SUMIF(Partners!$A:$A,$B40,Partners!$L:$L)&gt;0),$D40/SUMIF($E$19:$E$501,"&lt;"&amp;J$17,$D$19:$D$501)*J$18,0),Assumptions!$C$15),0)</f>
        <v>0</v>
      </c>
      <c r="K40" s="46">
        <f>IFERROR(ROUND(IF(AND($E40&lt;K$17,SUMIF(Partners!$A:$A,$B40,Partners!$L:$L)&gt;0),$D40/SUMIF($E$19:$E$501,"&lt;"&amp;K$17,$D$19:$D$501)*K$18,0),Assumptions!$C$15),0)</f>
        <v>0</v>
      </c>
      <c r="L40" s="46">
        <f>IFERROR(ROUND(IF(AND($E40&lt;L$17,SUMIF(Partners!$A:$A,$B40,Partners!$L:$L)&gt;0),$D40/SUMIF($E$19:$E$501,"&lt;"&amp;L$17,$D$19:$D$501)*L$18,0),Assumptions!$C$15),0)</f>
        <v>0</v>
      </c>
      <c r="M40" s="46">
        <f>IFERROR(ROUND(IF(AND($E40&lt;M$17,SUMIF(Partners!$A:$A,$B40,Partners!$L:$L)&gt;0),$D40/SUMIF($E$19:$E$501,"&lt;"&amp;M$17,$D$19:$D$501)*M$18,0),Assumptions!$C$15),0)</f>
        <v>0</v>
      </c>
      <c r="N40" s="46">
        <f>IFERROR(ROUND(IF(AND($E40&lt;N$17,SUMIF(Partners!$A:$A,$B40,Partners!$L:$L)&gt;0),$D40/SUMIF($E$19:$E$501,"&lt;"&amp;N$17,$D$19:$D$501)*N$18,0),Assumptions!$C$15),0)</f>
        <v>0</v>
      </c>
      <c r="O40" s="46">
        <f>IFERROR(ROUND(IF(AND($E40&lt;O$17,SUMIF(Partners!$A:$A,$B40,Partners!$L:$L)&gt;0),$D40/SUMIF($E$19:$E$501,"&lt;"&amp;O$17,$D$19:$D$501)*O$18,0),Assumptions!$C$15),0)</f>
        <v>0</v>
      </c>
      <c r="P40" s="46">
        <f>IFERROR(ROUND(IF(AND($E40&lt;P$17,SUMIF(Partners!$A:$A,$B40,Partners!$L:$L)&gt;0),$D40/SUMIF($E$19:$E$501,"&lt;"&amp;P$17,$D$19:$D$501)*P$18,0),Assumptions!$C$15),0)</f>
        <v>0</v>
      </c>
      <c r="Q40" s="46">
        <f>IFERROR(ROUND(IF(AND($E40&lt;Q$17,SUMIF(Partners!$A:$A,$B40,Partners!$L:$L)&gt;0),$D40/SUMIF($E$19:$E$501,"&lt;"&amp;Q$17,$D$19:$D$501)*Q$18,0),Assumptions!$C$15),0)</f>
        <v>0</v>
      </c>
      <c r="R40" s="46">
        <f>IFERROR(ROUND(IF(AND($E40&lt;R$17,SUMIF(Partners!$A:$A,$B40,Partners!$L:$L)&gt;0),$D40/SUMIF($E$19:$E$501,"&lt;"&amp;R$17,$D$19:$D$501)*R$18,0),Assumptions!$C$15),0)</f>
        <v>0</v>
      </c>
      <c r="S40" s="46">
        <f>IFERROR(ROUND(IF(AND($E40&lt;S$17,SUMIF(Partners!$A:$A,$B40,Partners!$L:$L)&gt;0),$D40/SUMIF($E$19:$E$501,"&lt;"&amp;S$17,$D$19:$D$501)*S$18,0),Assumptions!$C$15),0)</f>
        <v>0</v>
      </c>
      <c r="T40" s="46">
        <f>IFERROR(ROUND(IF(AND($E40&lt;T$17,SUMIF(Partners!$A:$A,$B40,Partners!$L:$L)&gt;0),$D40/SUMIF($E$19:$E$501,"&lt;"&amp;T$17,$D$19:$D$501)*T$18,0),Assumptions!$C$15),0)</f>
        <v>0</v>
      </c>
      <c r="U40" s="46">
        <f>IFERROR(ROUND(IF(AND($E40&lt;U$17,SUMIF(Partners!$A:$A,$B40,Partners!$L:$L)&gt;0),$D40/SUMIF($E$19:$E$501,"&lt;"&amp;U$17,$D$19:$D$501)*U$18,0),Assumptions!$C$15),0)</f>
        <v>0</v>
      </c>
      <c r="V40" s="46">
        <f>IFERROR(ROUND(IF(AND($E40&lt;V$17,SUMIF(Partners!$A:$A,$B40,Partners!$L:$L)&gt;0),$D40/SUMIF($E$19:$E$501,"&lt;"&amp;V$17,$D$19:$D$501)*V$18,0),Assumptions!$C$15),0)</f>
        <v>0</v>
      </c>
      <c r="W40" s="46">
        <f>IFERROR(ROUND(IF(AND($E40&lt;W$17,SUMIF(Partners!$A:$A,$B40,Partners!$L:$L)&gt;0),$D40/SUMIF($E$19:$E$501,"&lt;"&amp;W$17,$D$19:$D$501)*W$18,0),Assumptions!$C$15),0)</f>
        <v>0</v>
      </c>
      <c r="X40" s="46">
        <f>IFERROR(ROUND(IF(AND($E40&lt;X$17,SUMIF(Partners!$A:$A,$B40,Partners!$L:$L)&gt;0),$D40/SUMIF($E$19:$E$501,"&lt;"&amp;X$17,$D$19:$D$501)*X$18,0),Assumptions!$C$15),0)</f>
        <v>0</v>
      </c>
      <c r="Y40" s="46">
        <f>IFERROR(ROUND(IF(AND($E40&lt;Y$17,SUMIF(Partners!$A:$A,$B40,Partners!$L:$L)&gt;0),$D40/SUMIF($E$19:$E$501,"&lt;"&amp;Y$17,$D$19:$D$501)*Y$18,0),Assumptions!$C$15),0)</f>
        <v>0</v>
      </c>
      <c r="Z40" s="46">
        <f>IFERROR(ROUND(IF(AND($E40&lt;Z$17,SUMIF(Partners!$A:$A,$B40,Partners!$L:$L)&gt;0),$D40/SUMIF($E$19:$E$501,"&lt;"&amp;Z$17,$D$19:$D$501)*Z$18,0),Assumptions!$C$15),0)</f>
        <v>0</v>
      </c>
      <c r="AA40" s="46">
        <f>IFERROR(ROUND(IF(AND($E40&lt;AA$17,SUMIF(Partners!$A:$A,$B40,Partners!$L:$L)&gt;0),$D40/SUMIF($E$19:$E$501,"&lt;"&amp;AA$17,$D$19:$D$501)*AA$18,0),Assumptions!$C$15),0)</f>
        <v>0</v>
      </c>
      <c r="AB40" s="46">
        <f>IFERROR(ROUND(IF(AND($E40&lt;AB$17,SUMIF(Partners!$A:$A,$B40,Partners!$L:$L)&gt;0),$D40/SUMIF($E$19:$E$501,"&lt;"&amp;AB$17,$D$19:$D$501)*AB$18,0),Assumptions!$C$15),0)</f>
        <v>0</v>
      </c>
      <c r="AC40" s="46">
        <f>IFERROR(ROUND(IF(AND($E40&lt;AC$17,SUMIF(Partners!$A:$A,$B40,Partners!$L:$L)&gt;0),$D40/SUMIF($E$19:$E$501,"&lt;"&amp;AC$17,$D$19:$D$501)*AC$18,0),Assumptions!$C$15),0)</f>
        <v>0</v>
      </c>
    </row>
    <row r="41" spans="1:29" x14ac:dyDescent="0.2">
      <c r="A41" s="41"/>
      <c r="B41" s="28" t="str">
        <f>IF(Partners!A27=0,"",Partners!A27)</f>
        <v/>
      </c>
      <c r="C41" s="28" t="str">
        <f>IF(Partners!I27=0,"",Partners!I27)</f>
        <v/>
      </c>
      <c r="D41" s="28" t="str">
        <f>IF(Partners!J27=0,"",Partners!J27)</f>
        <v/>
      </c>
      <c r="E41" s="53" t="str">
        <f t="shared" si="1"/>
        <v/>
      </c>
      <c r="G41" s="9">
        <f>ROUND(SUM(J41:BB41),Assumptions!$C$16)</f>
        <v>0</v>
      </c>
      <c r="J41" s="46">
        <f>IFERROR(ROUND(IF(AND($E41&lt;J$17,SUMIF(Partners!$A:$A,$B41,Partners!$L:$L)&gt;0),$D41/SUMIF($E$19:$E$501,"&lt;"&amp;J$17,$D$19:$D$501)*J$18,0),Assumptions!$C$15),0)</f>
        <v>0</v>
      </c>
      <c r="K41" s="46">
        <f>IFERROR(ROUND(IF(AND($E41&lt;K$17,SUMIF(Partners!$A:$A,$B41,Partners!$L:$L)&gt;0),$D41/SUMIF($E$19:$E$501,"&lt;"&amp;K$17,$D$19:$D$501)*K$18,0),Assumptions!$C$15),0)</f>
        <v>0</v>
      </c>
      <c r="L41" s="46">
        <f>IFERROR(ROUND(IF(AND($E41&lt;L$17,SUMIF(Partners!$A:$A,$B41,Partners!$L:$L)&gt;0),$D41/SUMIF($E$19:$E$501,"&lt;"&amp;L$17,$D$19:$D$501)*L$18,0),Assumptions!$C$15),0)</f>
        <v>0</v>
      </c>
      <c r="M41" s="46">
        <f>IFERROR(ROUND(IF(AND($E41&lt;M$17,SUMIF(Partners!$A:$A,$B41,Partners!$L:$L)&gt;0),$D41/SUMIF($E$19:$E$501,"&lt;"&amp;M$17,$D$19:$D$501)*M$18,0),Assumptions!$C$15),0)</f>
        <v>0</v>
      </c>
      <c r="N41" s="46">
        <f>IFERROR(ROUND(IF(AND($E41&lt;N$17,SUMIF(Partners!$A:$A,$B41,Partners!$L:$L)&gt;0),$D41/SUMIF($E$19:$E$501,"&lt;"&amp;N$17,$D$19:$D$501)*N$18,0),Assumptions!$C$15),0)</f>
        <v>0</v>
      </c>
      <c r="O41" s="46">
        <f>IFERROR(ROUND(IF(AND($E41&lt;O$17,SUMIF(Partners!$A:$A,$B41,Partners!$L:$L)&gt;0),$D41/SUMIF($E$19:$E$501,"&lt;"&amp;O$17,$D$19:$D$501)*O$18,0),Assumptions!$C$15),0)</f>
        <v>0</v>
      </c>
      <c r="P41" s="46">
        <f>IFERROR(ROUND(IF(AND($E41&lt;P$17,SUMIF(Partners!$A:$A,$B41,Partners!$L:$L)&gt;0),$D41/SUMIF($E$19:$E$501,"&lt;"&amp;P$17,$D$19:$D$501)*P$18,0),Assumptions!$C$15),0)</f>
        <v>0</v>
      </c>
      <c r="Q41" s="46">
        <f>IFERROR(ROUND(IF(AND($E41&lt;Q$17,SUMIF(Partners!$A:$A,$B41,Partners!$L:$L)&gt;0),$D41/SUMIF($E$19:$E$501,"&lt;"&amp;Q$17,$D$19:$D$501)*Q$18,0),Assumptions!$C$15),0)</f>
        <v>0</v>
      </c>
      <c r="R41" s="46">
        <f>IFERROR(ROUND(IF(AND($E41&lt;R$17,SUMIF(Partners!$A:$A,$B41,Partners!$L:$L)&gt;0),$D41/SUMIF($E$19:$E$501,"&lt;"&amp;R$17,$D$19:$D$501)*R$18,0),Assumptions!$C$15),0)</f>
        <v>0</v>
      </c>
      <c r="S41" s="46">
        <f>IFERROR(ROUND(IF(AND($E41&lt;S$17,SUMIF(Partners!$A:$A,$B41,Partners!$L:$L)&gt;0),$D41/SUMIF($E$19:$E$501,"&lt;"&amp;S$17,$D$19:$D$501)*S$18,0),Assumptions!$C$15),0)</f>
        <v>0</v>
      </c>
      <c r="T41" s="46">
        <f>IFERROR(ROUND(IF(AND($E41&lt;T$17,SUMIF(Partners!$A:$A,$B41,Partners!$L:$L)&gt;0),$D41/SUMIF($E$19:$E$501,"&lt;"&amp;T$17,$D$19:$D$501)*T$18,0),Assumptions!$C$15),0)</f>
        <v>0</v>
      </c>
      <c r="U41" s="46">
        <f>IFERROR(ROUND(IF(AND($E41&lt;U$17,SUMIF(Partners!$A:$A,$B41,Partners!$L:$L)&gt;0),$D41/SUMIF($E$19:$E$501,"&lt;"&amp;U$17,$D$19:$D$501)*U$18,0),Assumptions!$C$15),0)</f>
        <v>0</v>
      </c>
      <c r="V41" s="46">
        <f>IFERROR(ROUND(IF(AND($E41&lt;V$17,SUMIF(Partners!$A:$A,$B41,Partners!$L:$L)&gt;0),$D41/SUMIF($E$19:$E$501,"&lt;"&amp;V$17,$D$19:$D$501)*V$18,0),Assumptions!$C$15),0)</f>
        <v>0</v>
      </c>
      <c r="W41" s="46">
        <f>IFERROR(ROUND(IF(AND($E41&lt;W$17,SUMIF(Partners!$A:$A,$B41,Partners!$L:$L)&gt;0),$D41/SUMIF($E$19:$E$501,"&lt;"&amp;W$17,$D$19:$D$501)*W$18,0),Assumptions!$C$15),0)</f>
        <v>0</v>
      </c>
      <c r="X41" s="46">
        <f>IFERROR(ROUND(IF(AND($E41&lt;X$17,SUMIF(Partners!$A:$A,$B41,Partners!$L:$L)&gt;0),$D41/SUMIF($E$19:$E$501,"&lt;"&amp;X$17,$D$19:$D$501)*X$18,0),Assumptions!$C$15),0)</f>
        <v>0</v>
      </c>
      <c r="Y41" s="46">
        <f>IFERROR(ROUND(IF(AND($E41&lt;Y$17,SUMIF(Partners!$A:$A,$B41,Partners!$L:$L)&gt;0),$D41/SUMIF($E$19:$E$501,"&lt;"&amp;Y$17,$D$19:$D$501)*Y$18,0),Assumptions!$C$15),0)</f>
        <v>0</v>
      </c>
      <c r="Z41" s="46">
        <f>IFERROR(ROUND(IF(AND($E41&lt;Z$17,SUMIF(Partners!$A:$A,$B41,Partners!$L:$L)&gt;0),$D41/SUMIF($E$19:$E$501,"&lt;"&amp;Z$17,$D$19:$D$501)*Z$18,0),Assumptions!$C$15),0)</f>
        <v>0</v>
      </c>
      <c r="AA41" s="46">
        <f>IFERROR(ROUND(IF(AND($E41&lt;AA$17,SUMIF(Partners!$A:$A,$B41,Partners!$L:$L)&gt;0),$D41/SUMIF($E$19:$E$501,"&lt;"&amp;AA$17,$D$19:$D$501)*AA$18,0),Assumptions!$C$15),0)</f>
        <v>0</v>
      </c>
      <c r="AB41" s="46">
        <f>IFERROR(ROUND(IF(AND($E41&lt;AB$17,SUMIF(Partners!$A:$A,$B41,Partners!$L:$L)&gt;0),$D41/SUMIF($E$19:$E$501,"&lt;"&amp;AB$17,$D$19:$D$501)*AB$18,0),Assumptions!$C$15),0)</f>
        <v>0</v>
      </c>
      <c r="AC41" s="46">
        <f>IFERROR(ROUND(IF(AND($E41&lt;AC$17,SUMIF(Partners!$A:$A,$B41,Partners!$L:$L)&gt;0),$D41/SUMIF($E$19:$E$501,"&lt;"&amp;AC$17,$D$19:$D$501)*AC$18,0),Assumptions!$C$15),0)</f>
        <v>0</v>
      </c>
    </row>
    <row r="42" spans="1:29" x14ac:dyDescent="0.2">
      <c r="A42" s="41"/>
      <c r="B42" s="28" t="str">
        <f>IF(Partners!A28=0,"",Partners!A28)</f>
        <v/>
      </c>
      <c r="C42" s="28" t="str">
        <f>IF(Partners!I28=0,"",Partners!I28)</f>
        <v/>
      </c>
      <c r="D42" s="28" t="str">
        <f>IF(Partners!J28=0,"",Partners!J28)</f>
        <v/>
      </c>
      <c r="E42" s="53" t="str">
        <f t="shared" si="1"/>
        <v/>
      </c>
      <c r="G42" s="9">
        <f>ROUND(SUM(J42:BB42),Assumptions!$C$16)</f>
        <v>0</v>
      </c>
      <c r="J42" s="46">
        <f>IFERROR(ROUND(IF(AND($E42&lt;J$17,SUMIF(Partners!$A:$A,$B42,Partners!$L:$L)&gt;0),$D42/SUMIF($E$19:$E$501,"&lt;"&amp;J$17,$D$19:$D$501)*J$18,0),Assumptions!$C$15),0)</f>
        <v>0</v>
      </c>
      <c r="K42" s="46">
        <f>IFERROR(ROUND(IF(AND($E42&lt;K$17,SUMIF(Partners!$A:$A,$B42,Partners!$L:$L)&gt;0),$D42/SUMIF($E$19:$E$501,"&lt;"&amp;K$17,$D$19:$D$501)*K$18,0),Assumptions!$C$15),0)</f>
        <v>0</v>
      </c>
      <c r="L42" s="46">
        <f>IFERROR(ROUND(IF(AND($E42&lt;L$17,SUMIF(Partners!$A:$A,$B42,Partners!$L:$L)&gt;0),$D42/SUMIF($E$19:$E$501,"&lt;"&amp;L$17,$D$19:$D$501)*L$18,0),Assumptions!$C$15),0)</f>
        <v>0</v>
      </c>
      <c r="M42" s="46">
        <f>IFERROR(ROUND(IF(AND($E42&lt;M$17,SUMIF(Partners!$A:$A,$B42,Partners!$L:$L)&gt;0),$D42/SUMIF($E$19:$E$501,"&lt;"&amp;M$17,$D$19:$D$501)*M$18,0),Assumptions!$C$15),0)</f>
        <v>0</v>
      </c>
      <c r="N42" s="46">
        <f>IFERROR(ROUND(IF(AND($E42&lt;N$17,SUMIF(Partners!$A:$A,$B42,Partners!$L:$L)&gt;0),$D42/SUMIF($E$19:$E$501,"&lt;"&amp;N$17,$D$19:$D$501)*N$18,0),Assumptions!$C$15),0)</f>
        <v>0</v>
      </c>
      <c r="O42" s="46">
        <f>IFERROR(ROUND(IF(AND($E42&lt;O$17,SUMIF(Partners!$A:$A,$B42,Partners!$L:$L)&gt;0),$D42/SUMIF($E$19:$E$501,"&lt;"&amp;O$17,$D$19:$D$501)*O$18,0),Assumptions!$C$15),0)</f>
        <v>0</v>
      </c>
      <c r="P42" s="46">
        <f>IFERROR(ROUND(IF(AND($E42&lt;P$17,SUMIF(Partners!$A:$A,$B42,Partners!$L:$L)&gt;0),$D42/SUMIF($E$19:$E$501,"&lt;"&amp;P$17,$D$19:$D$501)*P$18,0),Assumptions!$C$15),0)</f>
        <v>0</v>
      </c>
      <c r="Q42" s="46">
        <f>IFERROR(ROUND(IF(AND($E42&lt;Q$17,SUMIF(Partners!$A:$A,$B42,Partners!$L:$L)&gt;0),$D42/SUMIF($E$19:$E$501,"&lt;"&amp;Q$17,$D$19:$D$501)*Q$18,0),Assumptions!$C$15),0)</f>
        <v>0</v>
      </c>
      <c r="R42" s="46">
        <f>IFERROR(ROUND(IF(AND($E42&lt;R$17,SUMIF(Partners!$A:$A,$B42,Partners!$L:$L)&gt;0),$D42/SUMIF($E$19:$E$501,"&lt;"&amp;R$17,$D$19:$D$501)*R$18,0),Assumptions!$C$15),0)</f>
        <v>0</v>
      </c>
      <c r="S42" s="46">
        <f>IFERROR(ROUND(IF(AND($E42&lt;S$17,SUMIF(Partners!$A:$A,$B42,Partners!$L:$L)&gt;0),$D42/SUMIF($E$19:$E$501,"&lt;"&amp;S$17,$D$19:$D$501)*S$18,0),Assumptions!$C$15),0)</f>
        <v>0</v>
      </c>
      <c r="T42" s="46">
        <f>IFERROR(ROUND(IF(AND($E42&lt;T$17,SUMIF(Partners!$A:$A,$B42,Partners!$L:$L)&gt;0),$D42/SUMIF($E$19:$E$501,"&lt;"&amp;T$17,$D$19:$D$501)*T$18,0),Assumptions!$C$15),0)</f>
        <v>0</v>
      </c>
      <c r="U42" s="46">
        <f>IFERROR(ROUND(IF(AND($E42&lt;U$17,SUMIF(Partners!$A:$A,$B42,Partners!$L:$L)&gt;0),$D42/SUMIF($E$19:$E$501,"&lt;"&amp;U$17,$D$19:$D$501)*U$18,0),Assumptions!$C$15),0)</f>
        <v>0</v>
      </c>
      <c r="V42" s="46">
        <f>IFERROR(ROUND(IF(AND($E42&lt;V$17,SUMIF(Partners!$A:$A,$B42,Partners!$L:$L)&gt;0),$D42/SUMIF($E$19:$E$501,"&lt;"&amp;V$17,$D$19:$D$501)*V$18,0),Assumptions!$C$15),0)</f>
        <v>0</v>
      </c>
      <c r="W42" s="46">
        <f>IFERROR(ROUND(IF(AND($E42&lt;W$17,SUMIF(Partners!$A:$A,$B42,Partners!$L:$L)&gt;0),$D42/SUMIF($E$19:$E$501,"&lt;"&amp;W$17,$D$19:$D$501)*W$18,0),Assumptions!$C$15),0)</f>
        <v>0</v>
      </c>
      <c r="X42" s="46">
        <f>IFERROR(ROUND(IF(AND($E42&lt;X$17,SUMIF(Partners!$A:$A,$B42,Partners!$L:$L)&gt;0),$D42/SUMIF($E$19:$E$501,"&lt;"&amp;X$17,$D$19:$D$501)*X$18,0),Assumptions!$C$15),0)</f>
        <v>0</v>
      </c>
      <c r="Y42" s="46">
        <f>IFERROR(ROUND(IF(AND($E42&lt;Y$17,SUMIF(Partners!$A:$A,$B42,Partners!$L:$L)&gt;0),$D42/SUMIF($E$19:$E$501,"&lt;"&amp;Y$17,$D$19:$D$501)*Y$18,0),Assumptions!$C$15),0)</f>
        <v>0</v>
      </c>
      <c r="Z42" s="46">
        <f>IFERROR(ROUND(IF(AND($E42&lt;Z$17,SUMIF(Partners!$A:$A,$B42,Partners!$L:$L)&gt;0),$D42/SUMIF($E$19:$E$501,"&lt;"&amp;Z$17,$D$19:$D$501)*Z$18,0),Assumptions!$C$15),0)</f>
        <v>0</v>
      </c>
      <c r="AA42" s="46">
        <f>IFERROR(ROUND(IF(AND($E42&lt;AA$17,SUMIF(Partners!$A:$A,$B42,Partners!$L:$L)&gt;0),$D42/SUMIF($E$19:$E$501,"&lt;"&amp;AA$17,$D$19:$D$501)*AA$18,0),Assumptions!$C$15),0)</f>
        <v>0</v>
      </c>
      <c r="AB42" s="46">
        <f>IFERROR(ROUND(IF(AND($E42&lt;AB$17,SUMIF(Partners!$A:$A,$B42,Partners!$L:$L)&gt;0),$D42/SUMIF($E$19:$E$501,"&lt;"&amp;AB$17,$D$19:$D$501)*AB$18,0),Assumptions!$C$15),0)</f>
        <v>0</v>
      </c>
      <c r="AC42" s="46">
        <f>IFERROR(ROUND(IF(AND($E42&lt;AC$17,SUMIF(Partners!$A:$A,$B42,Partners!$L:$L)&gt;0),$D42/SUMIF($E$19:$E$501,"&lt;"&amp;AC$17,$D$19:$D$501)*AC$18,0),Assumptions!$C$15),0)</f>
        <v>0</v>
      </c>
    </row>
    <row r="43" spans="1:29" x14ac:dyDescent="0.2">
      <c r="A43" s="41"/>
      <c r="B43" s="28" t="str">
        <f>IF(Partners!A29=0,"",Partners!A29)</f>
        <v/>
      </c>
      <c r="C43" s="28" t="str">
        <f>IF(Partners!I29=0,"",Partners!I29)</f>
        <v/>
      </c>
      <c r="D43" s="28" t="str">
        <f>IF(Partners!J29=0,"",Partners!J29)</f>
        <v/>
      </c>
      <c r="E43" s="53" t="str">
        <f t="shared" si="1"/>
        <v/>
      </c>
      <c r="G43" s="9">
        <f>ROUND(SUM(J43:BB43),Assumptions!$C$16)</f>
        <v>0</v>
      </c>
      <c r="J43" s="46">
        <f>IFERROR(ROUND(IF(AND($E43&lt;J$17,SUMIF(Partners!$A:$A,$B43,Partners!$L:$L)&gt;0),$D43/SUMIF($E$19:$E$501,"&lt;"&amp;J$17,$D$19:$D$501)*J$18,0),Assumptions!$C$15),0)</f>
        <v>0</v>
      </c>
      <c r="K43" s="46">
        <f>IFERROR(ROUND(IF(AND($E43&lt;K$17,SUMIF(Partners!$A:$A,$B43,Partners!$L:$L)&gt;0),$D43/SUMIF($E$19:$E$501,"&lt;"&amp;K$17,$D$19:$D$501)*K$18,0),Assumptions!$C$15),0)</f>
        <v>0</v>
      </c>
      <c r="L43" s="46">
        <f>IFERROR(ROUND(IF(AND($E43&lt;L$17,SUMIF(Partners!$A:$A,$B43,Partners!$L:$L)&gt;0),$D43/SUMIF($E$19:$E$501,"&lt;"&amp;L$17,$D$19:$D$501)*L$18,0),Assumptions!$C$15),0)</f>
        <v>0</v>
      </c>
      <c r="M43" s="46">
        <f>IFERROR(ROUND(IF(AND($E43&lt;M$17,SUMIF(Partners!$A:$A,$B43,Partners!$L:$L)&gt;0),$D43/SUMIF($E$19:$E$501,"&lt;"&amp;M$17,$D$19:$D$501)*M$18,0),Assumptions!$C$15),0)</f>
        <v>0</v>
      </c>
      <c r="N43" s="46">
        <f>IFERROR(ROUND(IF(AND($E43&lt;N$17,SUMIF(Partners!$A:$A,$B43,Partners!$L:$L)&gt;0),$D43/SUMIF($E$19:$E$501,"&lt;"&amp;N$17,$D$19:$D$501)*N$18,0),Assumptions!$C$15),0)</f>
        <v>0</v>
      </c>
      <c r="O43" s="46">
        <f>IFERROR(ROUND(IF(AND($E43&lt;O$17,SUMIF(Partners!$A:$A,$B43,Partners!$L:$L)&gt;0),$D43/SUMIF($E$19:$E$501,"&lt;"&amp;O$17,$D$19:$D$501)*O$18,0),Assumptions!$C$15),0)</f>
        <v>0</v>
      </c>
      <c r="P43" s="46">
        <f>IFERROR(ROUND(IF(AND($E43&lt;P$17,SUMIF(Partners!$A:$A,$B43,Partners!$L:$L)&gt;0),$D43/SUMIF($E$19:$E$501,"&lt;"&amp;P$17,$D$19:$D$501)*P$18,0),Assumptions!$C$15),0)</f>
        <v>0</v>
      </c>
      <c r="Q43" s="46">
        <f>IFERROR(ROUND(IF(AND($E43&lt;Q$17,SUMIF(Partners!$A:$A,$B43,Partners!$L:$L)&gt;0),$D43/SUMIF($E$19:$E$501,"&lt;"&amp;Q$17,$D$19:$D$501)*Q$18,0),Assumptions!$C$15),0)</f>
        <v>0</v>
      </c>
      <c r="R43" s="46">
        <f>IFERROR(ROUND(IF(AND($E43&lt;R$17,SUMIF(Partners!$A:$A,$B43,Partners!$L:$L)&gt;0),$D43/SUMIF($E$19:$E$501,"&lt;"&amp;R$17,$D$19:$D$501)*R$18,0),Assumptions!$C$15),0)</f>
        <v>0</v>
      </c>
      <c r="S43" s="46">
        <f>IFERROR(ROUND(IF(AND($E43&lt;S$17,SUMIF(Partners!$A:$A,$B43,Partners!$L:$L)&gt;0),$D43/SUMIF($E$19:$E$501,"&lt;"&amp;S$17,$D$19:$D$501)*S$18,0),Assumptions!$C$15),0)</f>
        <v>0</v>
      </c>
      <c r="T43" s="46">
        <f>IFERROR(ROUND(IF(AND($E43&lt;T$17,SUMIF(Partners!$A:$A,$B43,Partners!$L:$L)&gt;0),$D43/SUMIF($E$19:$E$501,"&lt;"&amp;T$17,$D$19:$D$501)*T$18,0),Assumptions!$C$15),0)</f>
        <v>0</v>
      </c>
      <c r="U43" s="46">
        <f>IFERROR(ROUND(IF(AND($E43&lt;U$17,SUMIF(Partners!$A:$A,$B43,Partners!$L:$L)&gt;0),$D43/SUMIF($E$19:$E$501,"&lt;"&amp;U$17,$D$19:$D$501)*U$18,0),Assumptions!$C$15),0)</f>
        <v>0</v>
      </c>
      <c r="V43" s="46">
        <f>IFERROR(ROUND(IF(AND($E43&lt;V$17,SUMIF(Partners!$A:$A,$B43,Partners!$L:$L)&gt;0),$D43/SUMIF($E$19:$E$501,"&lt;"&amp;V$17,$D$19:$D$501)*V$18,0),Assumptions!$C$15),0)</f>
        <v>0</v>
      </c>
      <c r="W43" s="46">
        <f>IFERROR(ROUND(IF(AND($E43&lt;W$17,SUMIF(Partners!$A:$A,$B43,Partners!$L:$L)&gt;0),$D43/SUMIF($E$19:$E$501,"&lt;"&amp;W$17,$D$19:$D$501)*W$18,0),Assumptions!$C$15),0)</f>
        <v>0</v>
      </c>
      <c r="X43" s="46">
        <f>IFERROR(ROUND(IF(AND($E43&lt;X$17,SUMIF(Partners!$A:$A,$B43,Partners!$L:$L)&gt;0),$D43/SUMIF($E$19:$E$501,"&lt;"&amp;X$17,$D$19:$D$501)*X$18,0),Assumptions!$C$15),0)</f>
        <v>0</v>
      </c>
      <c r="Y43" s="46">
        <f>IFERROR(ROUND(IF(AND($E43&lt;Y$17,SUMIF(Partners!$A:$A,$B43,Partners!$L:$L)&gt;0),$D43/SUMIF($E$19:$E$501,"&lt;"&amp;Y$17,$D$19:$D$501)*Y$18,0),Assumptions!$C$15),0)</f>
        <v>0</v>
      </c>
      <c r="Z43" s="46">
        <f>IFERROR(ROUND(IF(AND($E43&lt;Z$17,SUMIF(Partners!$A:$A,$B43,Partners!$L:$L)&gt;0),$D43/SUMIF($E$19:$E$501,"&lt;"&amp;Z$17,$D$19:$D$501)*Z$18,0),Assumptions!$C$15),0)</f>
        <v>0</v>
      </c>
      <c r="AA43" s="46">
        <f>IFERROR(ROUND(IF(AND($E43&lt;AA$17,SUMIF(Partners!$A:$A,$B43,Partners!$L:$L)&gt;0),$D43/SUMIF($E$19:$E$501,"&lt;"&amp;AA$17,$D$19:$D$501)*AA$18,0),Assumptions!$C$15),0)</f>
        <v>0</v>
      </c>
      <c r="AB43" s="46">
        <f>IFERROR(ROUND(IF(AND($E43&lt;AB$17,SUMIF(Partners!$A:$A,$B43,Partners!$L:$L)&gt;0),$D43/SUMIF($E$19:$E$501,"&lt;"&amp;AB$17,$D$19:$D$501)*AB$18,0),Assumptions!$C$15),0)</f>
        <v>0</v>
      </c>
      <c r="AC43" s="46">
        <f>IFERROR(ROUND(IF(AND($E43&lt;AC$17,SUMIF(Partners!$A:$A,$B43,Partners!$L:$L)&gt;0),$D43/SUMIF($E$19:$E$501,"&lt;"&amp;AC$17,$D$19:$D$501)*AC$18,0),Assumptions!$C$15),0)</f>
        <v>0</v>
      </c>
    </row>
    <row r="44" spans="1:29" x14ac:dyDescent="0.2">
      <c r="A44" s="41"/>
      <c r="B44" s="28" t="str">
        <f>IF(Partners!A30=0,"",Partners!A30)</f>
        <v/>
      </c>
      <c r="C44" s="28" t="str">
        <f>IF(Partners!I30=0,"",Partners!I30)</f>
        <v/>
      </c>
      <c r="D44" s="28" t="str">
        <f>IF(Partners!J30=0,"",Partners!J30)</f>
        <v/>
      </c>
      <c r="E44" s="53" t="str">
        <f t="shared" si="1"/>
        <v/>
      </c>
      <c r="G44" s="9">
        <f>ROUND(SUM(J44:BB44),Assumptions!$C$16)</f>
        <v>0</v>
      </c>
      <c r="J44" s="46">
        <f>IFERROR(ROUND(IF(AND($E44&lt;J$17,SUMIF(Partners!$A:$A,$B44,Partners!$L:$L)&gt;0),$D44/SUMIF($E$19:$E$501,"&lt;"&amp;J$17,$D$19:$D$501)*J$18,0),Assumptions!$C$15),0)</f>
        <v>0</v>
      </c>
      <c r="K44" s="46">
        <f>IFERROR(ROUND(IF(AND($E44&lt;K$17,SUMIF(Partners!$A:$A,$B44,Partners!$L:$L)&gt;0),$D44/SUMIF($E$19:$E$501,"&lt;"&amp;K$17,$D$19:$D$501)*K$18,0),Assumptions!$C$15),0)</f>
        <v>0</v>
      </c>
      <c r="L44" s="46">
        <f>IFERROR(ROUND(IF(AND($E44&lt;L$17,SUMIF(Partners!$A:$A,$B44,Partners!$L:$L)&gt;0),$D44/SUMIF($E$19:$E$501,"&lt;"&amp;L$17,$D$19:$D$501)*L$18,0),Assumptions!$C$15),0)</f>
        <v>0</v>
      </c>
      <c r="M44" s="46">
        <f>IFERROR(ROUND(IF(AND($E44&lt;M$17,SUMIF(Partners!$A:$A,$B44,Partners!$L:$L)&gt;0),$D44/SUMIF($E$19:$E$501,"&lt;"&amp;M$17,$D$19:$D$501)*M$18,0),Assumptions!$C$15),0)</f>
        <v>0</v>
      </c>
      <c r="N44" s="46">
        <f>IFERROR(ROUND(IF(AND($E44&lt;N$17,SUMIF(Partners!$A:$A,$B44,Partners!$L:$L)&gt;0),$D44/SUMIF($E$19:$E$501,"&lt;"&amp;N$17,$D$19:$D$501)*N$18,0),Assumptions!$C$15),0)</f>
        <v>0</v>
      </c>
      <c r="O44" s="46">
        <f>IFERROR(ROUND(IF(AND($E44&lt;O$17,SUMIF(Partners!$A:$A,$B44,Partners!$L:$L)&gt;0),$D44/SUMIF($E$19:$E$501,"&lt;"&amp;O$17,$D$19:$D$501)*O$18,0),Assumptions!$C$15),0)</f>
        <v>0</v>
      </c>
      <c r="P44" s="46">
        <f>IFERROR(ROUND(IF(AND($E44&lt;P$17,SUMIF(Partners!$A:$A,$B44,Partners!$L:$L)&gt;0),$D44/SUMIF($E$19:$E$501,"&lt;"&amp;P$17,$D$19:$D$501)*P$18,0),Assumptions!$C$15),0)</f>
        <v>0</v>
      </c>
      <c r="Q44" s="46">
        <f>IFERROR(ROUND(IF(AND($E44&lt;Q$17,SUMIF(Partners!$A:$A,$B44,Partners!$L:$L)&gt;0),$D44/SUMIF($E$19:$E$501,"&lt;"&amp;Q$17,$D$19:$D$501)*Q$18,0),Assumptions!$C$15),0)</f>
        <v>0</v>
      </c>
      <c r="R44" s="46">
        <f>IFERROR(ROUND(IF(AND($E44&lt;R$17,SUMIF(Partners!$A:$A,$B44,Partners!$L:$L)&gt;0),$D44/SUMIF($E$19:$E$501,"&lt;"&amp;R$17,$D$19:$D$501)*R$18,0),Assumptions!$C$15),0)</f>
        <v>0</v>
      </c>
      <c r="S44" s="46">
        <f>IFERROR(ROUND(IF(AND($E44&lt;S$17,SUMIF(Partners!$A:$A,$B44,Partners!$L:$L)&gt;0),$D44/SUMIF($E$19:$E$501,"&lt;"&amp;S$17,$D$19:$D$501)*S$18,0),Assumptions!$C$15),0)</f>
        <v>0</v>
      </c>
      <c r="T44" s="46">
        <f>IFERROR(ROUND(IF(AND($E44&lt;T$17,SUMIF(Partners!$A:$A,$B44,Partners!$L:$L)&gt;0),$D44/SUMIF($E$19:$E$501,"&lt;"&amp;T$17,$D$19:$D$501)*T$18,0),Assumptions!$C$15),0)</f>
        <v>0</v>
      </c>
      <c r="U44" s="46">
        <f>IFERROR(ROUND(IF(AND($E44&lt;U$17,SUMIF(Partners!$A:$A,$B44,Partners!$L:$L)&gt;0),$D44/SUMIF($E$19:$E$501,"&lt;"&amp;U$17,$D$19:$D$501)*U$18,0),Assumptions!$C$15),0)</f>
        <v>0</v>
      </c>
      <c r="V44" s="46">
        <f>IFERROR(ROUND(IF(AND($E44&lt;V$17,SUMIF(Partners!$A:$A,$B44,Partners!$L:$L)&gt;0),$D44/SUMIF($E$19:$E$501,"&lt;"&amp;V$17,$D$19:$D$501)*V$18,0),Assumptions!$C$15),0)</f>
        <v>0</v>
      </c>
      <c r="W44" s="46">
        <f>IFERROR(ROUND(IF(AND($E44&lt;W$17,SUMIF(Partners!$A:$A,$B44,Partners!$L:$L)&gt;0),$D44/SUMIF($E$19:$E$501,"&lt;"&amp;W$17,$D$19:$D$501)*W$18,0),Assumptions!$C$15),0)</f>
        <v>0</v>
      </c>
      <c r="X44" s="46">
        <f>IFERROR(ROUND(IF(AND($E44&lt;X$17,SUMIF(Partners!$A:$A,$B44,Partners!$L:$L)&gt;0),$D44/SUMIF($E$19:$E$501,"&lt;"&amp;X$17,$D$19:$D$501)*X$18,0),Assumptions!$C$15),0)</f>
        <v>0</v>
      </c>
      <c r="Y44" s="46">
        <f>IFERROR(ROUND(IF(AND($E44&lt;Y$17,SUMIF(Partners!$A:$A,$B44,Partners!$L:$L)&gt;0),$D44/SUMIF($E$19:$E$501,"&lt;"&amp;Y$17,$D$19:$D$501)*Y$18,0),Assumptions!$C$15),0)</f>
        <v>0</v>
      </c>
      <c r="Z44" s="46">
        <f>IFERROR(ROUND(IF(AND($E44&lt;Z$17,SUMIF(Partners!$A:$A,$B44,Partners!$L:$L)&gt;0),$D44/SUMIF($E$19:$E$501,"&lt;"&amp;Z$17,$D$19:$D$501)*Z$18,0),Assumptions!$C$15),0)</f>
        <v>0</v>
      </c>
      <c r="AA44" s="46">
        <f>IFERROR(ROUND(IF(AND($E44&lt;AA$17,SUMIF(Partners!$A:$A,$B44,Partners!$L:$L)&gt;0),$D44/SUMIF($E$19:$E$501,"&lt;"&amp;AA$17,$D$19:$D$501)*AA$18,0),Assumptions!$C$15),0)</f>
        <v>0</v>
      </c>
      <c r="AB44" s="46">
        <f>IFERROR(ROUND(IF(AND($E44&lt;AB$17,SUMIF(Partners!$A:$A,$B44,Partners!$L:$L)&gt;0),$D44/SUMIF($E$19:$E$501,"&lt;"&amp;AB$17,$D$19:$D$501)*AB$18,0),Assumptions!$C$15),0)</f>
        <v>0</v>
      </c>
      <c r="AC44" s="46">
        <f>IFERROR(ROUND(IF(AND($E44&lt;AC$17,SUMIF(Partners!$A:$A,$B44,Partners!$L:$L)&gt;0),$D44/SUMIF($E$19:$E$501,"&lt;"&amp;AC$17,$D$19:$D$501)*AC$18,0),Assumptions!$C$15),0)</f>
        <v>0</v>
      </c>
    </row>
    <row r="45" spans="1:29" x14ac:dyDescent="0.2">
      <c r="A45" s="41"/>
      <c r="B45" s="28" t="str">
        <f>IF(Partners!A31=0,"",Partners!A31)</f>
        <v/>
      </c>
      <c r="C45" s="28" t="str">
        <f>IF(Partners!I31=0,"",Partners!I31)</f>
        <v/>
      </c>
      <c r="D45" s="28" t="str">
        <f>IF(Partners!J31=0,"",Partners!J31)</f>
        <v/>
      </c>
      <c r="E45" s="53" t="str">
        <f t="shared" si="1"/>
        <v/>
      </c>
      <c r="G45" s="9">
        <f>ROUND(SUM(J45:BB45),Assumptions!$C$16)</f>
        <v>0</v>
      </c>
      <c r="J45" s="46">
        <f>IFERROR(ROUND(IF(AND($E45&lt;J$17,SUMIF(Partners!$A:$A,$B45,Partners!$L:$L)&gt;0),$D45/SUMIF($E$19:$E$501,"&lt;"&amp;J$17,$D$19:$D$501)*J$18,0),Assumptions!$C$15),0)</f>
        <v>0</v>
      </c>
      <c r="K45" s="46">
        <f>IFERROR(ROUND(IF(AND($E45&lt;K$17,SUMIF(Partners!$A:$A,$B45,Partners!$L:$L)&gt;0),$D45/SUMIF($E$19:$E$501,"&lt;"&amp;K$17,$D$19:$D$501)*K$18,0),Assumptions!$C$15),0)</f>
        <v>0</v>
      </c>
      <c r="L45" s="46">
        <f>IFERROR(ROUND(IF(AND($E45&lt;L$17,SUMIF(Partners!$A:$A,$B45,Partners!$L:$L)&gt;0),$D45/SUMIF($E$19:$E$501,"&lt;"&amp;L$17,$D$19:$D$501)*L$18,0),Assumptions!$C$15),0)</f>
        <v>0</v>
      </c>
      <c r="M45" s="46">
        <f>IFERROR(ROUND(IF(AND($E45&lt;M$17,SUMIF(Partners!$A:$A,$B45,Partners!$L:$L)&gt;0),$D45/SUMIF($E$19:$E$501,"&lt;"&amp;M$17,$D$19:$D$501)*M$18,0),Assumptions!$C$15),0)</f>
        <v>0</v>
      </c>
      <c r="N45" s="46">
        <f>IFERROR(ROUND(IF(AND($E45&lt;N$17,SUMIF(Partners!$A:$A,$B45,Partners!$L:$L)&gt;0),$D45/SUMIF($E$19:$E$501,"&lt;"&amp;N$17,$D$19:$D$501)*N$18,0),Assumptions!$C$15),0)</f>
        <v>0</v>
      </c>
      <c r="O45" s="46">
        <f>IFERROR(ROUND(IF(AND($E45&lt;O$17,SUMIF(Partners!$A:$A,$B45,Partners!$L:$L)&gt;0),$D45/SUMIF($E$19:$E$501,"&lt;"&amp;O$17,$D$19:$D$501)*O$18,0),Assumptions!$C$15),0)</f>
        <v>0</v>
      </c>
      <c r="P45" s="46">
        <f>IFERROR(ROUND(IF(AND($E45&lt;P$17,SUMIF(Partners!$A:$A,$B45,Partners!$L:$L)&gt;0),$D45/SUMIF($E$19:$E$501,"&lt;"&amp;P$17,$D$19:$D$501)*P$18,0),Assumptions!$C$15),0)</f>
        <v>0</v>
      </c>
      <c r="Q45" s="46">
        <f>IFERROR(ROUND(IF(AND($E45&lt;Q$17,SUMIF(Partners!$A:$A,$B45,Partners!$L:$L)&gt;0),$D45/SUMIF($E$19:$E$501,"&lt;"&amp;Q$17,$D$19:$D$501)*Q$18,0),Assumptions!$C$15),0)</f>
        <v>0</v>
      </c>
      <c r="R45" s="46">
        <f>IFERROR(ROUND(IF(AND($E45&lt;R$17,SUMIF(Partners!$A:$A,$B45,Partners!$L:$L)&gt;0),$D45/SUMIF($E$19:$E$501,"&lt;"&amp;R$17,$D$19:$D$501)*R$18,0),Assumptions!$C$15),0)</f>
        <v>0</v>
      </c>
      <c r="S45" s="46">
        <f>IFERROR(ROUND(IF(AND($E45&lt;S$17,SUMIF(Partners!$A:$A,$B45,Partners!$L:$L)&gt;0),$D45/SUMIF($E$19:$E$501,"&lt;"&amp;S$17,$D$19:$D$501)*S$18,0),Assumptions!$C$15),0)</f>
        <v>0</v>
      </c>
      <c r="T45" s="46">
        <f>IFERROR(ROUND(IF(AND($E45&lt;T$17,SUMIF(Partners!$A:$A,$B45,Partners!$L:$L)&gt;0),$D45/SUMIF($E$19:$E$501,"&lt;"&amp;T$17,$D$19:$D$501)*T$18,0),Assumptions!$C$15),0)</f>
        <v>0</v>
      </c>
      <c r="U45" s="46">
        <f>IFERROR(ROUND(IF(AND($E45&lt;U$17,SUMIF(Partners!$A:$A,$B45,Partners!$L:$L)&gt;0),$D45/SUMIF($E$19:$E$501,"&lt;"&amp;U$17,$D$19:$D$501)*U$18,0),Assumptions!$C$15),0)</f>
        <v>0</v>
      </c>
      <c r="V45" s="46">
        <f>IFERROR(ROUND(IF(AND($E45&lt;V$17,SUMIF(Partners!$A:$A,$B45,Partners!$L:$L)&gt;0),$D45/SUMIF($E$19:$E$501,"&lt;"&amp;V$17,$D$19:$D$501)*V$18,0),Assumptions!$C$15),0)</f>
        <v>0</v>
      </c>
      <c r="W45" s="46">
        <f>IFERROR(ROUND(IF(AND($E45&lt;W$17,SUMIF(Partners!$A:$A,$B45,Partners!$L:$L)&gt;0),$D45/SUMIF($E$19:$E$501,"&lt;"&amp;W$17,$D$19:$D$501)*W$18,0),Assumptions!$C$15),0)</f>
        <v>0</v>
      </c>
      <c r="X45" s="46">
        <f>IFERROR(ROUND(IF(AND($E45&lt;X$17,SUMIF(Partners!$A:$A,$B45,Partners!$L:$L)&gt;0),$D45/SUMIF($E$19:$E$501,"&lt;"&amp;X$17,$D$19:$D$501)*X$18,0),Assumptions!$C$15),0)</f>
        <v>0</v>
      </c>
      <c r="Y45" s="46">
        <f>IFERROR(ROUND(IF(AND($E45&lt;Y$17,SUMIF(Partners!$A:$A,$B45,Partners!$L:$L)&gt;0),$D45/SUMIF($E$19:$E$501,"&lt;"&amp;Y$17,$D$19:$D$501)*Y$18,0),Assumptions!$C$15),0)</f>
        <v>0</v>
      </c>
      <c r="Z45" s="46">
        <f>IFERROR(ROUND(IF(AND($E45&lt;Z$17,SUMIF(Partners!$A:$A,$B45,Partners!$L:$L)&gt;0),$D45/SUMIF($E$19:$E$501,"&lt;"&amp;Z$17,$D$19:$D$501)*Z$18,0),Assumptions!$C$15),0)</f>
        <v>0</v>
      </c>
      <c r="AA45" s="46">
        <f>IFERROR(ROUND(IF(AND($E45&lt;AA$17,SUMIF(Partners!$A:$A,$B45,Partners!$L:$L)&gt;0),$D45/SUMIF($E$19:$E$501,"&lt;"&amp;AA$17,$D$19:$D$501)*AA$18,0),Assumptions!$C$15),0)</f>
        <v>0</v>
      </c>
      <c r="AB45" s="46">
        <f>IFERROR(ROUND(IF(AND($E45&lt;AB$17,SUMIF(Partners!$A:$A,$B45,Partners!$L:$L)&gt;0),$D45/SUMIF($E$19:$E$501,"&lt;"&amp;AB$17,$D$19:$D$501)*AB$18,0),Assumptions!$C$15),0)</f>
        <v>0</v>
      </c>
      <c r="AC45" s="46">
        <f>IFERROR(ROUND(IF(AND($E45&lt;AC$17,SUMIF(Partners!$A:$A,$B45,Partners!$L:$L)&gt;0),$D45/SUMIF($E$19:$E$501,"&lt;"&amp;AC$17,$D$19:$D$501)*AC$18,0),Assumptions!$C$15),0)</f>
        <v>0</v>
      </c>
    </row>
    <row r="46" spans="1:29" x14ac:dyDescent="0.2">
      <c r="A46" s="41"/>
      <c r="B46" s="28" t="str">
        <f>IF(Partners!A32=0,"",Partners!A32)</f>
        <v/>
      </c>
      <c r="C46" s="28" t="str">
        <f>IF(Partners!I32=0,"",Partners!I32)</f>
        <v/>
      </c>
      <c r="D46" s="28" t="str">
        <f>IF(Partners!J32=0,"",Partners!J32)</f>
        <v/>
      </c>
      <c r="E46" s="53" t="str">
        <f t="shared" si="1"/>
        <v/>
      </c>
      <c r="G46" s="9">
        <f>ROUND(SUM(J46:BB46),Assumptions!$C$16)</f>
        <v>0</v>
      </c>
      <c r="J46" s="46">
        <f>IFERROR(ROUND(IF(AND($E46&lt;J$17,SUMIF(Partners!$A:$A,$B46,Partners!$L:$L)&gt;0),$D46/SUMIF($E$19:$E$501,"&lt;"&amp;J$17,$D$19:$D$501)*J$18,0),Assumptions!$C$15),0)</f>
        <v>0</v>
      </c>
      <c r="K46" s="46">
        <f>IFERROR(ROUND(IF(AND($E46&lt;K$17,SUMIF(Partners!$A:$A,$B46,Partners!$L:$L)&gt;0),$D46/SUMIF($E$19:$E$501,"&lt;"&amp;K$17,$D$19:$D$501)*K$18,0),Assumptions!$C$15),0)</f>
        <v>0</v>
      </c>
      <c r="L46" s="46">
        <f>IFERROR(ROUND(IF(AND($E46&lt;L$17,SUMIF(Partners!$A:$A,$B46,Partners!$L:$L)&gt;0),$D46/SUMIF($E$19:$E$501,"&lt;"&amp;L$17,$D$19:$D$501)*L$18,0),Assumptions!$C$15),0)</f>
        <v>0</v>
      </c>
      <c r="M46" s="46">
        <f>IFERROR(ROUND(IF(AND($E46&lt;M$17,SUMIF(Partners!$A:$A,$B46,Partners!$L:$L)&gt;0),$D46/SUMIF($E$19:$E$501,"&lt;"&amp;M$17,$D$19:$D$501)*M$18,0),Assumptions!$C$15),0)</f>
        <v>0</v>
      </c>
      <c r="N46" s="46">
        <f>IFERROR(ROUND(IF(AND($E46&lt;N$17,SUMIF(Partners!$A:$A,$B46,Partners!$L:$L)&gt;0),$D46/SUMIF($E$19:$E$501,"&lt;"&amp;N$17,$D$19:$D$501)*N$18,0),Assumptions!$C$15),0)</f>
        <v>0</v>
      </c>
      <c r="O46" s="46">
        <f>IFERROR(ROUND(IF(AND($E46&lt;O$17,SUMIF(Partners!$A:$A,$B46,Partners!$L:$L)&gt;0),$D46/SUMIF($E$19:$E$501,"&lt;"&amp;O$17,$D$19:$D$501)*O$18,0),Assumptions!$C$15),0)</f>
        <v>0</v>
      </c>
      <c r="P46" s="46">
        <f>IFERROR(ROUND(IF(AND($E46&lt;P$17,SUMIF(Partners!$A:$A,$B46,Partners!$L:$L)&gt;0),$D46/SUMIF($E$19:$E$501,"&lt;"&amp;P$17,$D$19:$D$501)*P$18,0),Assumptions!$C$15),0)</f>
        <v>0</v>
      </c>
      <c r="Q46" s="46">
        <f>IFERROR(ROUND(IF(AND($E46&lt;Q$17,SUMIF(Partners!$A:$A,$B46,Partners!$L:$L)&gt;0),$D46/SUMIF($E$19:$E$501,"&lt;"&amp;Q$17,$D$19:$D$501)*Q$18,0),Assumptions!$C$15),0)</f>
        <v>0</v>
      </c>
      <c r="R46" s="46">
        <f>IFERROR(ROUND(IF(AND($E46&lt;R$17,SUMIF(Partners!$A:$A,$B46,Partners!$L:$L)&gt;0),$D46/SUMIF($E$19:$E$501,"&lt;"&amp;R$17,$D$19:$D$501)*R$18,0),Assumptions!$C$15),0)</f>
        <v>0</v>
      </c>
      <c r="S46" s="46">
        <f>IFERROR(ROUND(IF(AND($E46&lt;S$17,SUMIF(Partners!$A:$A,$B46,Partners!$L:$L)&gt;0),$D46/SUMIF($E$19:$E$501,"&lt;"&amp;S$17,$D$19:$D$501)*S$18,0),Assumptions!$C$15),0)</f>
        <v>0</v>
      </c>
      <c r="T46" s="46">
        <f>IFERROR(ROUND(IF(AND($E46&lt;T$17,SUMIF(Partners!$A:$A,$B46,Partners!$L:$L)&gt;0),$D46/SUMIF($E$19:$E$501,"&lt;"&amp;T$17,$D$19:$D$501)*T$18,0),Assumptions!$C$15),0)</f>
        <v>0</v>
      </c>
      <c r="U46" s="46">
        <f>IFERROR(ROUND(IF(AND($E46&lt;U$17,SUMIF(Partners!$A:$A,$B46,Partners!$L:$L)&gt;0),$D46/SUMIF($E$19:$E$501,"&lt;"&amp;U$17,$D$19:$D$501)*U$18,0),Assumptions!$C$15),0)</f>
        <v>0</v>
      </c>
      <c r="V46" s="46">
        <f>IFERROR(ROUND(IF(AND($E46&lt;V$17,SUMIF(Partners!$A:$A,$B46,Partners!$L:$L)&gt;0),$D46/SUMIF($E$19:$E$501,"&lt;"&amp;V$17,$D$19:$D$501)*V$18,0),Assumptions!$C$15),0)</f>
        <v>0</v>
      </c>
      <c r="W46" s="46">
        <f>IFERROR(ROUND(IF(AND($E46&lt;W$17,SUMIF(Partners!$A:$A,$B46,Partners!$L:$L)&gt;0),$D46/SUMIF($E$19:$E$501,"&lt;"&amp;W$17,$D$19:$D$501)*W$18,0),Assumptions!$C$15),0)</f>
        <v>0</v>
      </c>
      <c r="X46" s="46">
        <f>IFERROR(ROUND(IF(AND($E46&lt;X$17,SUMIF(Partners!$A:$A,$B46,Partners!$L:$L)&gt;0),$D46/SUMIF($E$19:$E$501,"&lt;"&amp;X$17,$D$19:$D$501)*X$18,0),Assumptions!$C$15),0)</f>
        <v>0</v>
      </c>
      <c r="Y46" s="46">
        <f>IFERROR(ROUND(IF(AND($E46&lt;Y$17,SUMIF(Partners!$A:$A,$B46,Partners!$L:$L)&gt;0),$D46/SUMIF($E$19:$E$501,"&lt;"&amp;Y$17,$D$19:$D$501)*Y$18,0),Assumptions!$C$15),0)</f>
        <v>0</v>
      </c>
      <c r="Z46" s="46">
        <f>IFERROR(ROUND(IF(AND($E46&lt;Z$17,SUMIF(Partners!$A:$A,$B46,Partners!$L:$L)&gt;0),$D46/SUMIF($E$19:$E$501,"&lt;"&amp;Z$17,$D$19:$D$501)*Z$18,0),Assumptions!$C$15),0)</f>
        <v>0</v>
      </c>
      <c r="AA46" s="46">
        <f>IFERROR(ROUND(IF(AND($E46&lt;AA$17,SUMIF(Partners!$A:$A,$B46,Partners!$L:$L)&gt;0),$D46/SUMIF($E$19:$E$501,"&lt;"&amp;AA$17,$D$19:$D$501)*AA$18,0),Assumptions!$C$15),0)</f>
        <v>0</v>
      </c>
      <c r="AB46" s="46">
        <f>IFERROR(ROUND(IF(AND($E46&lt;AB$17,SUMIF(Partners!$A:$A,$B46,Partners!$L:$L)&gt;0),$D46/SUMIF($E$19:$E$501,"&lt;"&amp;AB$17,$D$19:$D$501)*AB$18,0),Assumptions!$C$15),0)</f>
        <v>0</v>
      </c>
      <c r="AC46" s="46">
        <f>IFERROR(ROUND(IF(AND($E46&lt;AC$17,SUMIF(Partners!$A:$A,$B46,Partners!$L:$L)&gt;0),$D46/SUMIF($E$19:$E$501,"&lt;"&amp;AC$17,$D$19:$D$501)*AC$18,0),Assumptions!$C$15),0)</f>
        <v>0</v>
      </c>
    </row>
    <row r="47" spans="1:29" x14ac:dyDescent="0.2">
      <c r="A47" s="41"/>
      <c r="B47" s="28" t="str">
        <f>IF(Partners!A33=0,"",Partners!A33)</f>
        <v/>
      </c>
      <c r="C47" s="28" t="str">
        <f>IF(Partners!I33=0,"",Partners!I33)</f>
        <v/>
      </c>
      <c r="D47" s="28" t="str">
        <f>IF(Partners!J33=0,"",Partners!J33)</f>
        <v/>
      </c>
      <c r="E47" s="53" t="str">
        <f t="shared" si="1"/>
        <v/>
      </c>
      <c r="G47" s="9">
        <f>ROUND(SUM(J47:BB47),Assumptions!$C$16)</f>
        <v>0</v>
      </c>
      <c r="J47" s="46">
        <f>IFERROR(ROUND(IF(AND($E47&lt;J$17,SUMIF(Partners!$A:$A,$B47,Partners!$L:$L)&gt;0),$D47/SUMIF($E$19:$E$501,"&lt;"&amp;J$17,$D$19:$D$501)*J$18,0),Assumptions!$C$15),0)</f>
        <v>0</v>
      </c>
      <c r="K47" s="46">
        <f>IFERROR(ROUND(IF(AND($E47&lt;K$17,SUMIF(Partners!$A:$A,$B47,Partners!$L:$L)&gt;0),$D47/SUMIF($E$19:$E$501,"&lt;"&amp;K$17,$D$19:$D$501)*K$18,0),Assumptions!$C$15),0)</f>
        <v>0</v>
      </c>
      <c r="L47" s="46">
        <f>IFERROR(ROUND(IF(AND($E47&lt;L$17,SUMIF(Partners!$A:$A,$B47,Partners!$L:$L)&gt;0),$D47/SUMIF($E$19:$E$501,"&lt;"&amp;L$17,$D$19:$D$501)*L$18,0),Assumptions!$C$15),0)</f>
        <v>0</v>
      </c>
      <c r="M47" s="46">
        <f>IFERROR(ROUND(IF(AND($E47&lt;M$17,SUMIF(Partners!$A:$A,$B47,Partners!$L:$L)&gt;0),$D47/SUMIF($E$19:$E$501,"&lt;"&amp;M$17,$D$19:$D$501)*M$18,0),Assumptions!$C$15),0)</f>
        <v>0</v>
      </c>
      <c r="N47" s="46">
        <f>IFERROR(ROUND(IF(AND($E47&lt;N$17,SUMIF(Partners!$A:$A,$B47,Partners!$L:$L)&gt;0),$D47/SUMIF($E$19:$E$501,"&lt;"&amp;N$17,$D$19:$D$501)*N$18,0),Assumptions!$C$15),0)</f>
        <v>0</v>
      </c>
      <c r="O47" s="46">
        <f>IFERROR(ROUND(IF(AND($E47&lt;O$17,SUMIF(Partners!$A:$A,$B47,Partners!$L:$L)&gt;0),$D47/SUMIF($E$19:$E$501,"&lt;"&amp;O$17,$D$19:$D$501)*O$18,0),Assumptions!$C$15),0)</f>
        <v>0</v>
      </c>
      <c r="P47" s="46">
        <f>IFERROR(ROUND(IF(AND($E47&lt;P$17,SUMIF(Partners!$A:$A,$B47,Partners!$L:$L)&gt;0),$D47/SUMIF($E$19:$E$501,"&lt;"&amp;P$17,$D$19:$D$501)*P$18,0),Assumptions!$C$15),0)</f>
        <v>0</v>
      </c>
      <c r="Q47" s="46">
        <f>IFERROR(ROUND(IF(AND($E47&lt;Q$17,SUMIF(Partners!$A:$A,$B47,Partners!$L:$L)&gt;0),$D47/SUMIF($E$19:$E$501,"&lt;"&amp;Q$17,$D$19:$D$501)*Q$18,0),Assumptions!$C$15),0)</f>
        <v>0</v>
      </c>
      <c r="R47" s="46">
        <f>IFERROR(ROUND(IF(AND($E47&lt;R$17,SUMIF(Partners!$A:$A,$B47,Partners!$L:$L)&gt;0),$D47/SUMIF($E$19:$E$501,"&lt;"&amp;R$17,$D$19:$D$501)*R$18,0),Assumptions!$C$15),0)</f>
        <v>0</v>
      </c>
      <c r="S47" s="46">
        <f>IFERROR(ROUND(IF(AND($E47&lt;S$17,SUMIF(Partners!$A:$A,$B47,Partners!$L:$L)&gt;0),$D47/SUMIF($E$19:$E$501,"&lt;"&amp;S$17,$D$19:$D$501)*S$18,0),Assumptions!$C$15),0)</f>
        <v>0</v>
      </c>
      <c r="T47" s="46">
        <f>IFERROR(ROUND(IF(AND($E47&lt;T$17,SUMIF(Partners!$A:$A,$B47,Partners!$L:$L)&gt;0),$D47/SUMIF($E$19:$E$501,"&lt;"&amp;T$17,$D$19:$D$501)*T$18,0),Assumptions!$C$15),0)</f>
        <v>0</v>
      </c>
      <c r="U47" s="46">
        <f>IFERROR(ROUND(IF(AND($E47&lt;U$17,SUMIF(Partners!$A:$A,$B47,Partners!$L:$L)&gt;0),$D47/SUMIF($E$19:$E$501,"&lt;"&amp;U$17,$D$19:$D$501)*U$18,0),Assumptions!$C$15),0)</f>
        <v>0</v>
      </c>
      <c r="V47" s="46">
        <f>IFERROR(ROUND(IF(AND($E47&lt;V$17,SUMIF(Partners!$A:$A,$B47,Partners!$L:$L)&gt;0),$D47/SUMIF($E$19:$E$501,"&lt;"&amp;V$17,$D$19:$D$501)*V$18,0),Assumptions!$C$15),0)</f>
        <v>0</v>
      </c>
      <c r="W47" s="46">
        <f>IFERROR(ROUND(IF(AND($E47&lt;W$17,SUMIF(Partners!$A:$A,$B47,Partners!$L:$L)&gt;0),$D47/SUMIF($E$19:$E$501,"&lt;"&amp;W$17,$D$19:$D$501)*W$18,0),Assumptions!$C$15),0)</f>
        <v>0</v>
      </c>
      <c r="X47" s="46">
        <f>IFERROR(ROUND(IF(AND($E47&lt;X$17,SUMIF(Partners!$A:$A,$B47,Partners!$L:$L)&gt;0),$D47/SUMIF($E$19:$E$501,"&lt;"&amp;X$17,$D$19:$D$501)*X$18,0),Assumptions!$C$15),0)</f>
        <v>0</v>
      </c>
      <c r="Y47" s="46">
        <f>IFERROR(ROUND(IF(AND($E47&lt;Y$17,SUMIF(Partners!$A:$A,$B47,Partners!$L:$L)&gt;0),$D47/SUMIF($E$19:$E$501,"&lt;"&amp;Y$17,$D$19:$D$501)*Y$18,0),Assumptions!$C$15),0)</f>
        <v>0</v>
      </c>
      <c r="Z47" s="46">
        <f>IFERROR(ROUND(IF(AND($E47&lt;Z$17,SUMIF(Partners!$A:$A,$B47,Partners!$L:$L)&gt;0),$D47/SUMIF($E$19:$E$501,"&lt;"&amp;Z$17,$D$19:$D$501)*Z$18,0),Assumptions!$C$15),0)</f>
        <v>0</v>
      </c>
      <c r="AA47" s="46">
        <f>IFERROR(ROUND(IF(AND($E47&lt;AA$17,SUMIF(Partners!$A:$A,$B47,Partners!$L:$L)&gt;0),$D47/SUMIF($E$19:$E$501,"&lt;"&amp;AA$17,$D$19:$D$501)*AA$18,0),Assumptions!$C$15),0)</f>
        <v>0</v>
      </c>
      <c r="AB47" s="46">
        <f>IFERROR(ROUND(IF(AND($E47&lt;AB$17,SUMIF(Partners!$A:$A,$B47,Partners!$L:$L)&gt;0),$D47/SUMIF($E$19:$E$501,"&lt;"&amp;AB$17,$D$19:$D$501)*AB$18,0),Assumptions!$C$15),0)</f>
        <v>0</v>
      </c>
      <c r="AC47" s="46">
        <f>IFERROR(ROUND(IF(AND($E47&lt;AC$17,SUMIF(Partners!$A:$A,$B47,Partners!$L:$L)&gt;0),$D47/SUMIF($E$19:$E$501,"&lt;"&amp;AC$17,$D$19:$D$501)*AC$18,0),Assumptions!$C$15),0)</f>
        <v>0</v>
      </c>
    </row>
    <row r="48" spans="1:29" x14ac:dyDescent="0.2">
      <c r="A48" s="41"/>
      <c r="B48" s="28" t="str">
        <f>IF(Partners!A34=0,"",Partners!A34)</f>
        <v/>
      </c>
      <c r="C48" s="28" t="str">
        <f>IF(Partners!I34=0,"",Partners!I34)</f>
        <v/>
      </c>
      <c r="D48" s="28" t="str">
        <f>IF(Partners!J34=0,"",Partners!J34)</f>
        <v/>
      </c>
      <c r="E48" s="53" t="str">
        <f t="shared" si="1"/>
        <v/>
      </c>
      <c r="G48" s="9">
        <f>ROUND(SUM(J48:BB48),Assumptions!$C$16)</f>
        <v>0</v>
      </c>
      <c r="J48" s="46">
        <f>IFERROR(ROUND(IF(AND($E48&lt;J$17,SUMIF(Partners!$A:$A,$B48,Partners!$L:$L)&gt;0),$D48/SUMIF($E$19:$E$501,"&lt;"&amp;J$17,$D$19:$D$501)*J$18,0),Assumptions!$C$15),0)</f>
        <v>0</v>
      </c>
      <c r="K48" s="46">
        <f>IFERROR(ROUND(IF(AND($E48&lt;K$17,SUMIF(Partners!$A:$A,$B48,Partners!$L:$L)&gt;0),$D48/SUMIF($E$19:$E$501,"&lt;"&amp;K$17,$D$19:$D$501)*K$18,0),Assumptions!$C$15),0)</f>
        <v>0</v>
      </c>
      <c r="L48" s="46">
        <f>IFERROR(ROUND(IF(AND($E48&lt;L$17,SUMIF(Partners!$A:$A,$B48,Partners!$L:$L)&gt;0),$D48/SUMIF($E$19:$E$501,"&lt;"&amp;L$17,$D$19:$D$501)*L$18,0),Assumptions!$C$15),0)</f>
        <v>0</v>
      </c>
      <c r="M48" s="46">
        <f>IFERROR(ROUND(IF(AND($E48&lt;M$17,SUMIF(Partners!$A:$A,$B48,Partners!$L:$L)&gt;0),$D48/SUMIF($E$19:$E$501,"&lt;"&amp;M$17,$D$19:$D$501)*M$18,0),Assumptions!$C$15),0)</f>
        <v>0</v>
      </c>
      <c r="N48" s="46">
        <f>IFERROR(ROUND(IF(AND($E48&lt;N$17,SUMIF(Partners!$A:$A,$B48,Partners!$L:$L)&gt;0),$D48/SUMIF($E$19:$E$501,"&lt;"&amp;N$17,$D$19:$D$501)*N$18,0),Assumptions!$C$15),0)</f>
        <v>0</v>
      </c>
      <c r="O48" s="46">
        <f>IFERROR(ROUND(IF(AND($E48&lt;O$17,SUMIF(Partners!$A:$A,$B48,Partners!$L:$L)&gt;0),$D48/SUMIF($E$19:$E$501,"&lt;"&amp;O$17,$D$19:$D$501)*O$18,0),Assumptions!$C$15),0)</f>
        <v>0</v>
      </c>
      <c r="P48" s="46">
        <f>IFERROR(ROUND(IF(AND($E48&lt;P$17,SUMIF(Partners!$A:$A,$B48,Partners!$L:$L)&gt;0),$D48/SUMIF($E$19:$E$501,"&lt;"&amp;P$17,$D$19:$D$501)*P$18,0),Assumptions!$C$15),0)</f>
        <v>0</v>
      </c>
      <c r="Q48" s="46">
        <f>IFERROR(ROUND(IF(AND($E48&lt;Q$17,SUMIF(Partners!$A:$A,$B48,Partners!$L:$L)&gt;0),$D48/SUMIF($E$19:$E$501,"&lt;"&amp;Q$17,$D$19:$D$501)*Q$18,0),Assumptions!$C$15),0)</f>
        <v>0</v>
      </c>
      <c r="R48" s="46">
        <f>IFERROR(ROUND(IF(AND($E48&lt;R$17,SUMIF(Partners!$A:$A,$B48,Partners!$L:$L)&gt;0),$D48/SUMIF($E$19:$E$501,"&lt;"&amp;R$17,$D$19:$D$501)*R$18,0),Assumptions!$C$15),0)</f>
        <v>0</v>
      </c>
      <c r="S48" s="46">
        <f>IFERROR(ROUND(IF(AND($E48&lt;S$17,SUMIF(Partners!$A:$A,$B48,Partners!$L:$L)&gt;0),$D48/SUMIF($E$19:$E$501,"&lt;"&amp;S$17,$D$19:$D$501)*S$18,0),Assumptions!$C$15),0)</f>
        <v>0</v>
      </c>
      <c r="T48" s="46">
        <f>IFERROR(ROUND(IF(AND($E48&lt;T$17,SUMIF(Partners!$A:$A,$B48,Partners!$L:$L)&gt;0),$D48/SUMIF($E$19:$E$501,"&lt;"&amp;T$17,$D$19:$D$501)*T$18,0),Assumptions!$C$15),0)</f>
        <v>0</v>
      </c>
      <c r="U48" s="46">
        <f>IFERROR(ROUND(IF(AND($E48&lt;U$17,SUMIF(Partners!$A:$A,$B48,Partners!$L:$L)&gt;0),$D48/SUMIF($E$19:$E$501,"&lt;"&amp;U$17,$D$19:$D$501)*U$18,0),Assumptions!$C$15),0)</f>
        <v>0</v>
      </c>
      <c r="V48" s="46">
        <f>IFERROR(ROUND(IF(AND($E48&lt;V$17,SUMIF(Partners!$A:$A,$B48,Partners!$L:$L)&gt;0),$D48/SUMIF($E$19:$E$501,"&lt;"&amp;V$17,$D$19:$D$501)*V$18,0),Assumptions!$C$15),0)</f>
        <v>0</v>
      </c>
      <c r="W48" s="46">
        <f>IFERROR(ROUND(IF(AND($E48&lt;W$17,SUMIF(Partners!$A:$A,$B48,Partners!$L:$L)&gt;0),$D48/SUMIF($E$19:$E$501,"&lt;"&amp;W$17,$D$19:$D$501)*W$18,0),Assumptions!$C$15),0)</f>
        <v>0</v>
      </c>
      <c r="X48" s="46">
        <f>IFERROR(ROUND(IF(AND($E48&lt;X$17,SUMIF(Partners!$A:$A,$B48,Partners!$L:$L)&gt;0),$D48/SUMIF($E$19:$E$501,"&lt;"&amp;X$17,$D$19:$D$501)*X$18,0),Assumptions!$C$15),0)</f>
        <v>0</v>
      </c>
      <c r="Y48" s="46">
        <f>IFERROR(ROUND(IF(AND($E48&lt;Y$17,SUMIF(Partners!$A:$A,$B48,Partners!$L:$L)&gt;0),$D48/SUMIF($E$19:$E$501,"&lt;"&amp;Y$17,$D$19:$D$501)*Y$18,0),Assumptions!$C$15),0)</f>
        <v>0</v>
      </c>
      <c r="Z48" s="46">
        <f>IFERROR(ROUND(IF(AND($E48&lt;Z$17,SUMIF(Partners!$A:$A,$B48,Partners!$L:$L)&gt;0),$D48/SUMIF($E$19:$E$501,"&lt;"&amp;Z$17,$D$19:$D$501)*Z$18,0),Assumptions!$C$15),0)</f>
        <v>0</v>
      </c>
      <c r="AA48" s="46">
        <f>IFERROR(ROUND(IF(AND($E48&lt;AA$17,SUMIF(Partners!$A:$A,$B48,Partners!$L:$L)&gt;0),$D48/SUMIF($E$19:$E$501,"&lt;"&amp;AA$17,$D$19:$D$501)*AA$18,0),Assumptions!$C$15),0)</f>
        <v>0</v>
      </c>
      <c r="AB48" s="46">
        <f>IFERROR(ROUND(IF(AND($E48&lt;AB$17,SUMIF(Partners!$A:$A,$B48,Partners!$L:$L)&gt;0),$D48/SUMIF($E$19:$E$501,"&lt;"&amp;AB$17,$D$19:$D$501)*AB$18,0),Assumptions!$C$15),0)</f>
        <v>0</v>
      </c>
      <c r="AC48" s="46">
        <f>IFERROR(ROUND(IF(AND($E48&lt;AC$17,SUMIF(Partners!$A:$A,$B48,Partners!$L:$L)&gt;0),$D48/SUMIF($E$19:$E$501,"&lt;"&amp;AC$17,$D$19:$D$501)*AC$18,0),Assumptions!$C$15),0)</f>
        <v>0</v>
      </c>
    </row>
    <row r="49" spans="1:29" x14ac:dyDescent="0.2">
      <c r="A49" s="41"/>
      <c r="B49" s="28" t="str">
        <f>IF(Partners!A35=0,"",Partners!A35)</f>
        <v/>
      </c>
      <c r="C49" s="28" t="str">
        <f>IF(Partners!I35=0,"",Partners!I35)</f>
        <v/>
      </c>
      <c r="D49" s="28" t="str">
        <f>IF(Partners!J35=0,"",Partners!J35)</f>
        <v/>
      </c>
      <c r="E49" s="53" t="str">
        <f t="shared" si="1"/>
        <v/>
      </c>
      <c r="G49" s="9">
        <f>ROUND(SUM(J49:BB49),Assumptions!$C$16)</f>
        <v>0</v>
      </c>
      <c r="J49" s="46">
        <f>IFERROR(ROUND(IF(AND($E49&lt;J$17,SUMIF(Partners!$A:$A,$B49,Partners!$L:$L)&gt;0),$D49/SUMIF($E$19:$E$501,"&lt;"&amp;J$17,$D$19:$D$501)*J$18,0),Assumptions!$C$15),0)</f>
        <v>0</v>
      </c>
      <c r="K49" s="46">
        <f>IFERROR(ROUND(IF(AND($E49&lt;K$17,SUMIF(Partners!$A:$A,$B49,Partners!$L:$L)&gt;0),$D49/SUMIF($E$19:$E$501,"&lt;"&amp;K$17,$D$19:$D$501)*K$18,0),Assumptions!$C$15),0)</f>
        <v>0</v>
      </c>
      <c r="L49" s="46">
        <f>IFERROR(ROUND(IF(AND($E49&lt;L$17,SUMIF(Partners!$A:$A,$B49,Partners!$L:$L)&gt;0),$D49/SUMIF($E$19:$E$501,"&lt;"&amp;L$17,$D$19:$D$501)*L$18,0),Assumptions!$C$15),0)</f>
        <v>0</v>
      </c>
      <c r="M49" s="46">
        <f>IFERROR(ROUND(IF(AND($E49&lt;M$17,SUMIF(Partners!$A:$A,$B49,Partners!$L:$L)&gt;0),$D49/SUMIF($E$19:$E$501,"&lt;"&amp;M$17,$D$19:$D$501)*M$18,0),Assumptions!$C$15),0)</f>
        <v>0</v>
      </c>
      <c r="N49" s="46">
        <f>IFERROR(ROUND(IF(AND($E49&lt;N$17,SUMIF(Partners!$A:$A,$B49,Partners!$L:$L)&gt;0),$D49/SUMIF($E$19:$E$501,"&lt;"&amp;N$17,$D$19:$D$501)*N$18,0),Assumptions!$C$15),0)</f>
        <v>0</v>
      </c>
      <c r="O49" s="46">
        <f>IFERROR(ROUND(IF(AND($E49&lt;O$17,SUMIF(Partners!$A:$A,$B49,Partners!$L:$L)&gt;0),$D49/SUMIF($E$19:$E$501,"&lt;"&amp;O$17,$D$19:$D$501)*O$18,0),Assumptions!$C$15),0)</f>
        <v>0</v>
      </c>
      <c r="P49" s="46">
        <f>IFERROR(ROUND(IF(AND($E49&lt;P$17,SUMIF(Partners!$A:$A,$B49,Partners!$L:$L)&gt;0),$D49/SUMIF($E$19:$E$501,"&lt;"&amp;P$17,$D$19:$D$501)*P$18,0),Assumptions!$C$15),0)</f>
        <v>0</v>
      </c>
      <c r="Q49" s="46">
        <f>IFERROR(ROUND(IF(AND($E49&lt;Q$17,SUMIF(Partners!$A:$A,$B49,Partners!$L:$L)&gt;0),$D49/SUMIF($E$19:$E$501,"&lt;"&amp;Q$17,$D$19:$D$501)*Q$18,0),Assumptions!$C$15),0)</f>
        <v>0</v>
      </c>
      <c r="R49" s="46">
        <f>IFERROR(ROUND(IF(AND($E49&lt;R$17,SUMIF(Partners!$A:$A,$B49,Partners!$L:$L)&gt;0),$D49/SUMIF($E$19:$E$501,"&lt;"&amp;R$17,$D$19:$D$501)*R$18,0),Assumptions!$C$15),0)</f>
        <v>0</v>
      </c>
      <c r="S49" s="46">
        <f>IFERROR(ROUND(IF(AND($E49&lt;S$17,SUMIF(Partners!$A:$A,$B49,Partners!$L:$L)&gt;0),$D49/SUMIF($E$19:$E$501,"&lt;"&amp;S$17,$D$19:$D$501)*S$18,0),Assumptions!$C$15),0)</f>
        <v>0</v>
      </c>
      <c r="T49" s="46">
        <f>IFERROR(ROUND(IF(AND($E49&lt;T$17,SUMIF(Partners!$A:$A,$B49,Partners!$L:$L)&gt;0),$D49/SUMIF($E$19:$E$501,"&lt;"&amp;T$17,$D$19:$D$501)*T$18,0),Assumptions!$C$15),0)</f>
        <v>0</v>
      </c>
      <c r="U49" s="46">
        <f>IFERROR(ROUND(IF(AND($E49&lt;U$17,SUMIF(Partners!$A:$A,$B49,Partners!$L:$L)&gt;0),$D49/SUMIF($E$19:$E$501,"&lt;"&amp;U$17,$D$19:$D$501)*U$18,0),Assumptions!$C$15),0)</f>
        <v>0</v>
      </c>
      <c r="V49" s="46">
        <f>IFERROR(ROUND(IF(AND($E49&lt;V$17,SUMIF(Partners!$A:$A,$B49,Partners!$L:$L)&gt;0),$D49/SUMIF($E$19:$E$501,"&lt;"&amp;V$17,$D$19:$D$501)*V$18,0),Assumptions!$C$15),0)</f>
        <v>0</v>
      </c>
      <c r="W49" s="46">
        <f>IFERROR(ROUND(IF(AND($E49&lt;W$17,SUMIF(Partners!$A:$A,$B49,Partners!$L:$L)&gt;0),$D49/SUMIF($E$19:$E$501,"&lt;"&amp;W$17,$D$19:$D$501)*W$18,0),Assumptions!$C$15),0)</f>
        <v>0</v>
      </c>
      <c r="X49" s="46">
        <f>IFERROR(ROUND(IF(AND($E49&lt;X$17,SUMIF(Partners!$A:$A,$B49,Partners!$L:$L)&gt;0),$D49/SUMIF($E$19:$E$501,"&lt;"&amp;X$17,$D$19:$D$501)*X$18,0),Assumptions!$C$15),0)</f>
        <v>0</v>
      </c>
      <c r="Y49" s="46">
        <f>IFERROR(ROUND(IF(AND($E49&lt;Y$17,SUMIF(Partners!$A:$A,$B49,Partners!$L:$L)&gt;0),$D49/SUMIF($E$19:$E$501,"&lt;"&amp;Y$17,$D$19:$D$501)*Y$18,0),Assumptions!$C$15),0)</f>
        <v>0</v>
      </c>
      <c r="Z49" s="46">
        <f>IFERROR(ROUND(IF(AND($E49&lt;Z$17,SUMIF(Partners!$A:$A,$B49,Partners!$L:$L)&gt;0),$D49/SUMIF($E$19:$E$501,"&lt;"&amp;Z$17,$D$19:$D$501)*Z$18,0),Assumptions!$C$15),0)</f>
        <v>0</v>
      </c>
      <c r="AA49" s="46">
        <f>IFERROR(ROUND(IF(AND($E49&lt;AA$17,SUMIF(Partners!$A:$A,$B49,Partners!$L:$L)&gt;0),$D49/SUMIF($E$19:$E$501,"&lt;"&amp;AA$17,$D$19:$D$501)*AA$18,0),Assumptions!$C$15),0)</f>
        <v>0</v>
      </c>
      <c r="AB49" s="46">
        <f>IFERROR(ROUND(IF(AND($E49&lt;AB$17,SUMIF(Partners!$A:$A,$B49,Partners!$L:$L)&gt;0),$D49/SUMIF($E$19:$E$501,"&lt;"&amp;AB$17,$D$19:$D$501)*AB$18,0),Assumptions!$C$15),0)</f>
        <v>0</v>
      </c>
      <c r="AC49" s="46">
        <f>IFERROR(ROUND(IF(AND($E49&lt;AC$17,SUMIF(Partners!$A:$A,$B49,Partners!$L:$L)&gt;0),$D49/SUMIF($E$19:$E$501,"&lt;"&amp;AC$17,$D$19:$D$501)*AC$18,0),Assumptions!$C$15),0)</f>
        <v>0</v>
      </c>
    </row>
    <row r="50" spans="1:29" x14ac:dyDescent="0.2">
      <c r="A50" s="41"/>
      <c r="B50" s="28" t="str">
        <f>IF(Partners!A36=0,"",Partners!A36)</f>
        <v/>
      </c>
      <c r="C50" s="28" t="str">
        <f>IF(Partners!I36=0,"",Partners!I36)</f>
        <v/>
      </c>
      <c r="D50" s="28" t="str">
        <f>IF(Partners!J36=0,"",Partners!J36)</f>
        <v/>
      </c>
      <c r="E50" s="53" t="str">
        <f t="shared" si="1"/>
        <v/>
      </c>
      <c r="G50" s="9">
        <f>ROUND(SUM(J50:BB50),Assumptions!$C$16)</f>
        <v>0</v>
      </c>
      <c r="J50" s="46">
        <f>IFERROR(ROUND(IF(AND($E50&lt;J$17,SUMIF(Partners!$A:$A,$B50,Partners!$L:$L)&gt;0),$D50/SUMIF($E$19:$E$501,"&lt;"&amp;J$17,$D$19:$D$501)*J$18,0),Assumptions!$C$15),0)</f>
        <v>0</v>
      </c>
      <c r="K50" s="46">
        <f>IFERROR(ROUND(IF(AND($E50&lt;K$17,SUMIF(Partners!$A:$A,$B50,Partners!$L:$L)&gt;0),$D50/SUMIF($E$19:$E$501,"&lt;"&amp;K$17,$D$19:$D$501)*K$18,0),Assumptions!$C$15),0)</f>
        <v>0</v>
      </c>
      <c r="L50" s="46">
        <f>IFERROR(ROUND(IF(AND($E50&lt;L$17,SUMIF(Partners!$A:$A,$B50,Partners!$L:$L)&gt;0),$D50/SUMIF($E$19:$E$501,"&lt;"&amp;L$17,$D$19:$D$501)*L$18,0),Assumptions!$C$15),0)</f>
        <v>0</v>
      </c>
      <c r="M50" s="46">
        <f>IFERROR(ROUND(IF(AND($E50&lt;M$17,SUMIF(Partners!$A:$A,$B50,Partners!$L:$L)&gt;0),$D50/SUMIF($E$19:$E$501,"&lt;"&amp;M$17,$D$19:$D$501)*M$18,0),Assumptions!$C$15),0)</f>
        <v>0</v>
      </c>
      <c r="N50" s="46">
        <f>IFERROR(ROUND(IF(AND($E50&lt;N$17,SUMIF(Partners!$A:$A,$B50,Partners!$L:$L)&gt;0),$D50/SUMIF($E$19:$E$501,"&lt;"&amp;N$17,$D$19:$D$501)*N$18,0),Assumptions!$C$15),0)</f>
        <v>0</v>
      </c>
      <c r="O50" s="46">
        <f>IFERROR(ROUND(IF(AND($E50&lt;O$17,SUMIF(Partners!$A:$A,$B50,Partners!$L:$L)&gt;0),$D50/SUMIF($E$19:$E$501,"&lt;"&amp;O$17,$D$19:$D$501)*O$18,0),Assumptions!$C$15),0)</f>
        <v>0</v>
      </c>
      <c r="P50" s="46">
        <f>IFERROR(ROUND(IF(AND($E50&lt;P$17,SUMIF(Partners!$A:$A,$B50,Partners!$L:$L)&gt;0),$D50/SUMIF($E$19:$E$501,"&lt;"&amp;P$17,$D$19:$D$501)*P$18,0),Assumptions!$C$15),0)</f>
        <v>0</v>
      </c>
      <c r="Q50" s="46">
        <f>IFERROR(ROUND(IF(AND($E50&lt;Q$17,SUMIF(Partners!$A:$A,$B50,Partners!$L:$L)&gt;0),$D50/SUMIF($E$19:$E$501,"&lt;"&amp;Q$17,$D$19:$D$501)*Q$18,0),Assumptions!$C$15),0)</f>
        <v>0</v>
      </c>
      <c r="R50" s="46">
        <f>IFERROR(ROUND(IF(AND($E50&lt;R$17,SUMIF(Partners!$A:$A,$B50,Partners!$L:$L)&gt;0),$D50/SUMIF($E$19:$E$501,"&lt;"&amp;R$17,$D$19:$D$501)*R$18,0),Assumptions!$C$15),0)</f>
        <v>0</v>
      </c>
      <c r="S50" s="46">
        <f>IFERROR(ROUND(IF(AND($E50&lt;S$17,SUMIF(Partners!$A:$A,$B50,Partners!$L:$L)&gt;0),$D50/SUMIF($E$19:$E$501,"&lt;"&amp;S$17,$D$19:$D$501)*S$18,0),Assumptions!$C$15),0)</f>
        <v>0</v>
      </c>
      <c r="T50" s="46">
        <f>IFERROR(ROUND(IF(AND($E50&lt;T$17,SUMIF(Partners!$A:$A,$B50,Partners!$L:$L)&gt;0),$D50/SUMIF($E$19:$E$501,"&lt;"&amp;T$17,$D$19:$D$501)*T$18,0),Assumptions!$C$15),0)</f>
        <v>0</v>
      </c>
      <c r="U50" s="46">
        <f>IFERROR(ROUND(IF(AND($E50&lt;U$17,SUMIF(Partners!$A:$A,$B50,Partners!$L:$L)&gt;0),$D50/SUMIF($E$19:$E$501,"&lt;"&amp;U$17,$D$19:$D$501)*U$18,0),Assumptions!$C$15),0)</f>
        <v>0</v>
      </c>
      <c r="V50" s="46">
        <f>IFERROR(ROUND(IF(AND($E50&lt;V$17,SUMIF(Partners!$A:$A,$B50,Partners!$L:$L)&gt;0),$D50/SUMIF($E$19:$E$501,"&lt;"&amp;V$17,$D$19:$D$501)*V$18,0),Assumptions!$C$15),0)</f>
        <v>0</v>
      </c>
      <c r="W50" s="46">
        <f>IFERROR(ROUND(IF(AND($E50&lt;W$17,SUMIF(Partners!$A:$A,$B50,Partners!$L:$L)&gt;0),$D50/SUMIF($E$19:$E$501,"&lt;"&amp;W$17,$D$19:$D$501)*W$18,0),Assumptions!$C$15),0)</f>
        <v>0</v>
      </c>
      <c r="X50" s="46">
        <f>IFERROR(ROUND(IF(AND($E50&lt;X$17,SUMIF(Partners!$A:$A,$B50,Partners!$L:$L)&gt;0),$D50/SUMIF($E$19:$E$501,"&lt;"&amp;X$17,$D$19:$D$501)*X$18,0),Assumptions!$C$15),0)</f>
        <v>0</v>
      </c>
      <c r="Y50" s="46">
        <f>IFERROR(ROUND(IF(AND($E50&lt;Y$17,SUMIF(Partners!$A:$A,$B50,Partners!$L:$L)&gt;0),$D50/SUMIF($E$19:$E$501,"&lt;"&amp;Y$17,$D$19:$D$501)*Y$18,0),Assumptions!$C$15),0)</f>
        <v>0</v>
      </c>
      <c r="Z50" s="46">
        <f>IFERROR(ROUND(IF(AND($E50&lt;Z$17,SUMIF(Partners!$A:$A,$B50,Partners!$L:$L)&gt;0),$D50/SUMIF($E$19:$E$501,"&lt;"&amp;Z$17,$D$19:$D$501)*Z$18,0),Assumptions!$C$15),0)</f>
        <v>0</v>
      </c>
      <c r="AA50" s="46">
        <f>IFERROR(ROUND(IF(AND($E50&lt;AA$17,SUMIF(Partners!$A:$A,$B50,Partners!$L:$L)&gt;0),$D50/SUMIF($E$19:$E$501,"&lt;"&amp;AA$17,$D$19:$D$501)*AA$18,0),Assumptions!$C$15),0)</f>
        <v>0</v>
      </c>
      <c r="AB50" s="46">
        <f>IFERROR(ROUND(IF(AND($E50&lt;AB$17,SUMIF(Partners!$A:$A,$B50,Partners!$L:$L)&gt;0),$D50/SUMIF($E$19:$E$501,"&lt;"&amp;AB$17,$D$19:$D$501)*AB$18,0),Assumptions!$C$15),0)</f>
        <v>0</v>
      </c>
      <c r="AC50" s="46">
        <f>IFERROR(ROUND(IF(AND($E50&lt;AC$17,SUMIF(Partners!$A:$A,$B50,Partners!$L:$L)&gt;0),$D50/SUMIF($E$19:$E$501,"&lt;"&amp;AC$17,$D$19:$D$501)*AC$18,0),Assumptions!$C$15),0)</f>
        <v>0</v>
      </c>
    </row>
    <row r="51" spans="1:29" x14ac:dyDescent="0.2">
      <c r="A51" s="41"/>
      <c r="B51" s="28" t="str">
        <f>IF(Partners!A37=0,"",Partners!A37)</f>
        <v/>
      </c>
      <c r="C51" s="28" t="str">
        <f>IF(Partners!I37=0,"",Partners!I37)</f>
        <v/>
      </c>
      <c r="D51" s="28" t="str">
        <f>IF(Partners!J37=0,"",Partners!J37)</f>
        <v/>
      </c>
      <c r="E51" s="53" t="str">
        <f t="shared" si="1"/>
        <v/>
      </c>
      <c r="G51" s="9">
        <f>ROUND(SUM(J51:BB51),Assumptions!$C$16)</f>
        <v>0</v>
      </c>
      <c r="J51" s="46">
        <f>IFERROR(ROUND(IF(AND($E51&lt;J$17,SUMIF(Partners!$A:$A,$B51,Partners!$L:$L)&gt;0),$D51/SUMIF($E$19:$E$501,"&lt;"&amp;J$17,$D$19:$D$501)*J$18,0),Assumptions!$C$15),0)</f>
        <v>0</v>
      </c>
      <c r="K51" s="46">
        <f>IFERROR(ROUND(IF(AND($E51&lt;K$17,SUMIF(Partners!$A:$A,$B51,Partners!$L:$L)&gt;0),$D51/SUMIF($E$19:$E$501,"&lt;"&amp;K$17,$D$19:$D$501)*K$18,0),Assumptions!$C$15),0)</f>
        <v>0</v>
      </c>
      <c r="L51" s="46">
        <f>IFERROR(ROUND(IF(AND($E51&lt;L$17,SUMIF(Partners!$A:$A,$B51,Partners!$L:$L)&gt;0),$D51/SUMIF($E$19:$E$501,"&lt;"&amp;L$17,$D$19:$D$501)*L$18,0),Assumptions!$C$15),0)</f>
        <v>0</v>
      </c>
      <c r="M51" s="46">
        <f>IFERROR(ROUND(IF(AND($E51&lt;M$17,SUMIF(Partners!$A:$A,$B51,Partners!$L:$L)&gt;0),$D51/SUMIF($E$19:$E$501,"&lt;"&amp;M$17,$D$19:$D$501)*M$18,0),Assumptions!$C$15),0)</f>
        <v>0</v>
      </c>
      <c r="N51" s="46">
        <f>IFERROR(ROUND(IF(AND($E51&lt;N$17,SUMIF(Partners!$A:$A,$B51,Partners!$L:$L)&gt;0),$D51/SUMIF($E$19:$E$501,"&lt;"&amp;N$17,$D$19:$D$501)*N$18,0),Assumptions!$C$15),0)</f>
        <v>0</v>
      </c>
      <c r="O51" s="46">
        <f>IFERROR(ROUND(IF(AND($E51&lt;O$17,SUMIF(Partners!$A:$A,$B51,Partners!$L:$L)&gt;0),$D51/SUMIF($E$19:$E$501,"&lt;"&amp;O$17,$D$19:$D$501)*O$18,0),Assumptions!$C$15),0)</f>
        <v>0</v>
      </c>
      <c r="P51" s="46">
        <f>IFERROR(ROUND(IF(AND($E51&lt;P$17,SUMIF(Partners!$A:$A,$B51,Partners!$L:$L)&gt;0),$D51/SUMIF($E$19:$E$501,"&lt;"&amp;P$17,$D$19:$D$501)*P$18,0),Assumptions!$C$15),0)</f>
        <v>0</v>
      </c>
      <c r="Q51" s="46">
        <f>IFERROR(ROUND(IF(AND($E51&lt;Q$17,SUMIF(Partners!$A:$A,$B51,Partners!$L:$L)&gt;0),$D51/SUMIF($E$19:$E$501,"&lt;"&amp;Q$17,$D$19:$D$501)*Q$18,0),Assumptions!$C$15),0)</f>
        <v>0</v>
      </c>
      <c r="R51" s="46">
        <f>IFERROR(ROUND(IF(AND($E51&lt;R$17,SUMIF(Partners!$A:$A,$B51,Partners!$L:$L)&gt;0),$D51/SUMIF($E$19:$E$501,"&lt;"&amp;R$17,$D$19:$D$501)*R$18,0),Assumptions!$C$15),0)</f>
        <v>0</v>
      </c>
      <c r="S51" s="46">
        <f>IFERROR(ROUND(IF(AND($E51&lt;S$17,SUMIF(Partners!$A:$A,$B51,Partners!$L:$L)&gt;0),$D51/SUMIF($E$19:$E$501,"&lt;"&amp;S$17,$D$19:$D$501)*S$18,0),Assumptions!$C$15),0)</f>
        <v>0</v>
      </c>
      <c r="T51" s="46">
        <f>IFERROR(ROUND(IF(AND($E51&lt;T$17,SUMIF(Partners!$A:$A,$B51,Partners!$L:$L)&gt;0),$D51/SUMIF($E$19:$E$501,"&lt;"&amp;T$17,$D$19:$D$501)*T$18,0),Assumptions!$C$15),0)</f>
        <v>0</v>
      </c>
      <c r="U51" s="46">
        <f>IFERROR(ROUND(IF(AND($E51&lt;U$17,SUMIF(Partners!$A:$A,$B51,Partners!$L:$L)&gt;0),$D51/SUMIF($E$19:$E$501,"&lt;"&amp;U$17,$D$19:$D$501)*U$18,0),Assumptions!$C$15),0)</f>
        <v>0</v>
      </c>
      <c r="V51" s="46">
        <f>IFERROR(ROUND(IF(AND($E51&lt;V$17,SUMIF(Partners!$A:$A,$B51,Partners!$L:$L)&gt;0),$D51/SUMIF($E$19:$E$501,"&lt;"&amp;V$17,$D$19:$D$501)*V$18,0),Assumptions!$C$15),0)</f>
        <v>0</v>
      </c>
      <c r="W51" s="46">
        <f>IFERROR(ROUND(IF(AND($E51&lt;W$17,SUMIF(Partners!$A:$A,$B51,Partners!$L:$L)&gt;0),$D51/SUMIF($E$19:$E$501,"&lt;"&amp;W$17,$D$19:$D$501)*W$18,0),Assumptions!$C$15),0)</f>
        <v>0</v>
      </c>
      <c r="X51" s="46">
        <f>IFERROR(ROUND(IF(AND($E51&lt;X$17,SUMIF(Partners!$A:$A,$B51,Partners!$L:$L)&gt;0),$D51/SUMIF($E$19:$E$501,"&lt;"&amp;X$17,$D$19:$D$501)*X$18,0),Assumptions!$C$15),0)</f>
        <v>0</v>
      </c>
      <c r="Y51" s="46">
        <f>IFERROR(ROUND(IF(AND($E51&lt;Y$17,SUMIF(Partners!$A:$A,$B51,Partners!$L:$L)&gt;0),$D51/SUMIF($E$19:$E$501,"&lt;"&amp;Y$17,$D$19:$D$501)*Y$18,0),Assumptions!$C$15),0)</f>
        <v>0</v>
      </c>
      <c r="Z51" s="46">
        <f>IFERROR(ROUND(IF(AND($E51&lt;Z$17,SUMIF(Partners!$A:$A,$B51,Partners!$L:$L)&gt;0),$D51/SUMIF($E$19:$E$501,"&lt;"&amp;Z$17,$D$19:$D$501)*Z$18,0),Assumptions!$C$15),0)</f>
        <v>0</v>
      </c>
      <c r="AA51" s="46">
        <f>IFERROR(ROUND(IF(AND($E51&lt;AA$17,SUMIF(Partners!$A:$A,$B51,Partners!$L:$L)&gt;0),$D51/SUMIF($E$19:$E$501,"&lt;"&amp;AA$17,$D$19:$D$501)*AA$18,0),Assumptions!$C$15),0)</f>
        <v>0</v>
      </c>
      <c r="AB51" s="46">
        <f>IFERROR(ROUND(IF(AND($E51&lt;AB$17,SUMIF(Partners!$A:$A,$B51,Partners!$L:$L)&gt;0),$D51/SUMIF($E$19:$E$501,"&lt;"&amp;AB$17,$D$19:$D$501)*AB$18,0),Assumptions!$C$15),0)</f>
        <v>0</v>
      </c>
      <c r="AC51" s="46">
        <f>IFERROR(ROUND(IF(AND($E51&lt;AC$17,SUMIF(Partners!$A:$A,$B51,Partners!$L:$L)&gt;0),$D51/SUMIF($E$19:$E$501,"&lt;"&amp;AC$17,$D$19:$D$501)*AC$18,0),Assumptions!$C$15),0)</f>
        <v>0</v>
      </c>
    </row>
    <row r="52" spans="1:29" x14ac:dyDescent="0.2">
      <c r="A52" s="41"/>
      <c r="B52" s="28" t="str">
        <f>IF(Partners!A38=0,"",Partners!A38)</f>
        <v/>
      </c>
      <c r="C52" s="28" t="str">
        <f>IF(Partners!I38=0,"",Partners!I38)</f>
        <v/>
      </c>
      <c r="D52" s="28" t="str">
        <f>IF(Partners!J38=0,"",Partners!J38)</f>
        <v/>
      </c>
      <c r="E52" s="53" t="str">
        <f t="shared" si="1"/>
        <v/>
      </c>
      <c r="G52" s="9">
        <f>ROUND(SUM(J52:BB52),Assumptions!$C$16)</f>
        <v>0</v>
      </c>
      <c r="J52" s="46">
        <f>IFERROR(ROUND(IF(AND($E52&lt;J$17,SUMIF(Partners!$A:$A,$B52,Partners!$L:$L)&gt;0),$D52/SUMIF($E$19:$E$501,"&lt;"&amp;J$17,$D$19:$D$501)*J$18,0),Assumptions!$C$15),0)</f>
        <v>0</v>
      </c>
      <c r="K52" s="46">
        <f>IFERROR(ROUND(IF(AND($E52&lt;K$17,SUMIF(Partners!$A:$A,$B52,Partners!$L:$L)&gt;0),$D52/SUMIF($E$19:$E$501,"&lt;"&amp;K$17,$D$19:$D$501)*K$18,0),Assumptions!$C$15),0)</f>
        <v>0</v>
      </c>
      <c r="L52" s="46">
        <f>IFERROR(ROUND(IF(AND($E52&lt;L$17,SUMIF(Partners!$A:$A,$B52,Partners!$L:$L)&gt;0),$D52/SUMIF($E$19:$E$501,"&lt;"&amp;L$17,$D$19:$D$501)*L$18,0),Assumptions!$C$15),0)</f>
        <v>0</v>
      </c>
      <c r="M52" s="46">
        <f>IFERROR(ROUND(IF(AND($E52&lt;M$17,SUMIF(Partners!$A:$A,$B52,Partners!$L:$L)&gt;0),$D52/SUMIF($E$19:$E$501,"&lt;"&amp;M$17,$D$19:$D$501)*M$18,0),Assumptions!$C$15),0)</f>
        <v>0</v>
      </c>
      <c r="N52" s="46">
        <f>IFERROR(ROUND(IF(AND($E52&lt;N$17,SUMIF(Partners!$A:$A,$B52,Partners!$L:$L)&gt;0),$D52/SUMIF($E$19:$E$501,"&lt;"&amp;N$17,$D$19:$D$501)*N$18,0),Assumptions!$C$15),0)</f>
        <v>0</v>
      </c>
      <c r="O52" s="46">
        <f>IFERROR(ROUND(IF(AND($E52&lt;O$17,SUMIF(Partners!$A:$A,$B52,Partners!$L:$L)&gt;0),$D52/SUMIF($E$19:$E$501,"&lt;"&amp;O$17,$D$19:$D$501)*O$18,0),Assumptions!$C$15),0)</f>
        <v>0</v>
      </c>
      <c r="P52" s="46">
        <f>IFERROR(ROUND(IF(AND($E52&lt;P$17,SUMIF(Partners!$A:$A,$B52,Partners!$L:$L)&gt;0),$D52/SUMIF($E$19:$E$501,"&lt;"&amp;P$17,$D$19:$D$501)*P$18,0),Assumptions!$C$15),0)</f>
        <v>0</v>
      </c>
      <c r="Q52" s="46">
        <f>IFERROR(ROUND(IF(AND($E52&lt;Q$17,SUMIF(Partners!$A:$A,$B52,Partners!$L:$L)&gt;0),$D52/SUMIF($E$19:$E$501,"&lt;"&amp;Q$17,$D$19:$D$501)*Q$18,0),Assumptions!$C$15),0)</f>
        <v>0</v>
      </c>
      <c r="R52" s="46">
        <f>IFERROR(ROUND(IF(AND($E52&lt;R$17,SUMIF(Partners!$A:$A,$B52,Partners!$L:$L)&gt;0),$D52/SUMIF($E$19:$E$501,"&lt;"&amp;R$17,$D$19:$D$501)*R$18,0),Assumptions!$C$15),0)</f>
        <v>0</v>
      </c>
      <c r="S52" s="46">
        <f>IFERROR(ROUND(IF(AND($E52&lt;S$17,SUMIF(Partners!$A:$A,$B52,Partners!$L:$L)&gt;0),$D52/SUMIF($E$19:$E$501,"&lt;"&amp;S$17,$D$19:$D$501)*S$18,0),Assumptions!$C$15),0)</f>
        <v>0</v>
      </c>
      <c r="T52" s="46">
        <f>IFERROR(ROUND(IF(AND($E52&lt;T$17,SUMIF(Partners!$A:$A,$B52,Partners!$L:$L)&gt;0),$D52/SUMIF($E$19:$E$501,"&lt;"&amp;T$17,$D$19:$D$501)*T$18,0),Assumptions!$C$15),0)</f>
        <v>0</v>
      </c>
      <c r="U52" s="46">
        <f>IFERROR(ROUND(IF(AND($E52&lt;U$17,SUMIF(Partners!$A:$A,$B52,Partners!$L:$L)&gt;0),$D52/SUMIF($E$19:$E$501,"&lt;"&amp;U$17,$D$19:$D$501)*U$18,0),Assumptions!$C$15),0)</f>
        <v>0</v>
      </c>
      <c r="V52" s="46">
        <f>IFERROR(ROUND(IF(AND($E52&lt;V$17,SUMIF(Partners!$A:$A,$B52,Partners!$L:$L)&gt;0),$D52/SUMIF($E$19:$E$501,"&lt;"&amp;V$17,$D$19:$D$501)*V$18,0),Assumptions!$C$15),0)</f>
        <v>0</v>
      </c>
      <c r="W52" s="46">
        <f>IFERROR(ROUND(IF(AND($E52&lt;W$17,SUMIF(Partners!$A:$A,$B52,Partners!$L:$L)&gt;0),$D52/SUMIF($E$19:$E$501,"&lt;"&amp;W$17,$D$19:$D$501)*W$18,0),Assumptions!$C$15),0)</f>
        <v>0</v>
      </c>
      <c r="X52" s="46">
        <f>IFERROR(ROUND(IF(AND($E52&lt;X$17,SUMIF(Partners!$A:$A,$B52,Partners!$L:$L)&gt;0),$D52/SUMIF($E$19:$E$501,"&lt;"&amp;X$17,$D$19:$D$501)*X$18,0),Assumptions!$C$15),0)</f>
        <v>0</v>
      </c>
      <c r="Y52" s="46">
        <f>IFERROR(ROUND(IF(AND($E52&lt;Y$17,SUMIF(Partners!$A:$A,$B52,Partners!$L:$L)&gt;0),$D52/SUMIF($E$19:$E$501,"&lt;"&amp;Y$17,$D$19:$D$501)*Y$18,0),Assumptions!$C$15),0)</f>
        <v>0</v>
      </c>
      <c r="Z52" s="46">
        <f>IFERROR(ROUND(IF(AND($E52&lt;Z$17,SUMIF(Partners!$A:$A,$B52,Partners!$L:$L)&gt;0),$D52/SUMIF($E$19:$E$501,"&lt;"&amp;Z$17,$D$19:$D$501)*Z$18,0),Assumptions!$C$15),0)</f>
        <v>0</v>
      </c>
      <c r="AA52" s="46">
        <f>IFERROR(ROUND(IF(AND($E52&lt;AA$17,SUMIF(Partners!$A:$A,$B52,Partners!$L:$L)&gt;0),$D52/SUMIF($E$19:$E$501,"&lt;"&amp;AA$17,$D$19:$D$501)*AA$18,0),Assumptions!$C$15),0)</f>
        <v>0</v>
      </c>
      <c r="AB52" s="46">
        <f>IFERROR(ROUND(IF(AND($E52&lt;AB$17,SUMIF(Partners!$A:$A,$B52,Partners!$L:$L)&gt;0),$D52/SUMIF($E$19:$E$501,"&lt;"&amp;AB$17,$D$19:$D$501)*AB$18,0),Assumptions!$C$15),0)</f>
        <v>0</v>
      </c>
      <c r="AC52" s="46">
        <f>IFERROR(ROUND(IF(AND($E52&lt;AC$17,SUMIF(Partners!$A:$A,$B52,Partners!$L:$L)&gt;0),$D52/SUMIF($E$19:$E$501,"&lt;"&amp;AC$17,$D$19:$D$501)*AC$18,0),Assumptions!$C$15),0)</f>
        <v>0</v>
      </c>
    </row>
    <row r="53" spans="1:29" x14ac:dyDescent="0.2">
      <c r="A53" s="41"/>
      <c r="B53" s="28" t="str">
        <f>IF(Partners!A39=0,"",Partners!A39)</f>
        <v/>
      </c>
      <c r="C53" s="28" t="str">
        <f>IF(Partners!I39=0,"",Partners!I39)</f>
        <v/>
      </c>
      <c r="D53" s="28" t="str">
        <f>IF(Partners!J39=0,"",Partners!J39)</f>
        <v/>
      </c>
      <c r="E53" s="53" t="str">
        <f t="shared" si="1"/>
        <v/>
      </c>
      <c r="G53" s="9">
        <f>ROUND(SUM(J53:BB53),Assumptions!$C$16)</f>
        <v>0</v>
      </c>
      <c r="J53" s="46">
        <f>IFERROR(ROUND(IF(AND($E53&lt;J$17,SUMIF(Partners!$A:$A,$B53,Partners!$L:$L)&gt;0),$D53/SUMIF($E$19:$E$501,"&lt;"&amp;J$17,$D$19:$D$501)*J$18,0),Assumptions!$C$15),0)</f>
        <v>0</v>
      </c>
      <c r="K53" s="46">
        <f>IFERROR(ROUND(IF(AND($E53&lt;K$17,SUMIF(Partners!$A:$A,$B53,Partners!$L:$L)&gt;0),$D53/SUMIF($E$19:$E$501,"&lt;"&amp;K$17,$D$19:$D$501)*K$18,0),Assumptions!$C$15),0)</f>
        <v>0</v>
      </c>
      <c r="L53" s="46">
        <f>IFERROR(ROUND(IF(AND($E53&lt;L$17,SUMIF(Partners!$A:$A,$B53,Partners!$L:$L)&gt;0),$D53/SUMIF($E$19:$E$501,"&lt;"&amp;L$17,$D$19:$D$501)*L$18,0),Assumptions!$C$15),0)</f>
        <v>0</v>
      </c>
      <c r="M53" s="46">
        <f>IFERROR(ROUND(IF(AND($E53&lt;M$17,SUMIF(Partners!$A:$A,$B53,Partners!$L:$L)&gt;0),$D53/SUMIF($E$19:$E$501,"&lt;"&amp;M$17,$D$19:$D$501)*M$18,0),Assumptions!$C$15),0)</f>
        <v>0</v>
      </c>
      <c r="N53" s="46">
        <f>IFERROR(ROUND(IF(AND($E53&lt;N$17,SUMIF(Partners!$A:$A,$B53,Partners!$L:$L)&gt;0),$D53/SUMIF($E$19:$E$501,"&lt;"&amp;N$17,$D$19:$D$501)*N$18,0),Assumptions!$C$15),0)</f>
        <v>0</v>
      </c>
      <c r="O53" s="46">
        <f>IFERROR(ROUND(IF(AND($E53&lt;O$17,SUMIF(Partners!$A:$A,$B53,Partners!$L:$L)&gt;0),$D53/SUMIF($E$19:$E$501,"&lt;"&amp;O$17,$D$19:$D$501)*O$18,0),Assumptions!$C$15),0)</f>
        <v>0</v>
      </c>
      <c r="P53" s="46">
        <f>IFERROR(ROUND(IF(AND($E53&lt;P$17,SUMIF(Partners!$A:$A,$B53,Partners!$L:$L)&gt;0),$D53/SUMIF($E$19:$E$501,"&lt;"&amp;P$17,$D$19:$D$501)*P$18,0),Assumptions!$C$15),0)</f>
        <v>0</v>
      </c>
      <c r="Q53" s="46">
        <f>IFERROR(ROUND(IF(AND($E53&lt;Q$17,SUMIF(Partners!$A:$A,$B53,Partners!$L:$L)&gt;0),$D53/SUMIF($E$19:$E$501,"&lt;"&amp;Q$17,$D$19:$D$501)*Q$18,0),Assumptions!$C$15),0)</f>
        <v>0</v>
      </c>
      <c r="R53" s="46">
        <f>IFERROR(ROUND(IF(AND($E53&lt;R$17,SUMIF(Partners!$A:$A,$B53,Partners!$L:$L)&gt;0),$D53/SUMIF($E$19:$E$501,"&lt;"&amp;R$17,$D$19:$D$501)*R$18,0),Assumptions!$C$15),0)</f>
        <v>0</v>
      </c>
      <c r="S53" s="46">
        <f>IFERROR(ROUND(IF(AND($E53&lt;S$17,SUMIF(Partners!$A:$A,$B53,Partners!$L:$L)&gt;0),$D53/SUMIF($E$19:$E$501,"&lt;"&amp;S$17,$D$19:$D$501)*S$18,0),Assumptions!$C$15),0)</f>
        <v>0</v>
      </c>
      <c r="T53" s="46">
        <f>IFERROR(ROUND(IF(AND($E53&lt;T$17,SUMIF(Partners!$A:$A,$B53,Partners!$L:$L)&gt;0),$D53/SUMIF($E$19:$E$501,"&lt;"&amp;T$17,$D$19:$D$501)*T$18,0),Assumptions!$C$15),0)</f>
        <v>0</v>
      </c>
      <c r="U53" s="46">
        <f>IFERROR(ROUND(IF(AND($E53&lt;U$17,SUMIF(Partners!$A:$A,$B53,Partners!$L:$L)&gt;0),$D53/SUMIF($E$19:$E$501,"&lt;"&amp;U$17,$D$19:$D$501)*U$18,0),Assumptions!$C$15),0)</f>
        <v>0</v>
      </c>
      <c r="V53" s="46">
        <f>IFERROR(ROUND(IF(AND($E53&lt;V$17,SUMIF(Partners!$A:$A,$B53,Partners!$L:$L)&gt;0),$D53/SUMIF($E$19:$E$501,"&lt;"&amp;V$17,$D$19:$D$501)*V$18,0),Assumptions!$C$15),0)</f>
        <v>0</v>
      </c>
      <c r="W53" s="46">
        <f>IFERROR(ROUND(IF(AND($E53&lt;W$17,SUMIF(Partners!$A:$A,$B53,Partners!$L:$L)&gt;0),$D53/SUMIF($E$19:$E$501,"&lt;"&amp;W$17,$D$19:$D$501)*W$18,0),Assumptions!$C$15),0)</f>
        <v>0</v>
      </c>
      <c r="X53" s="46">
        <f>IFERROR(ROUND(IF(AND($E53&lt;X$17,SUMIF(Partners!$A:$A,$B53,Partners!$L:$L)&gt;0),$D53/SUMIF($E$19:$E$501,"&lt;"&amp;X$17,$D$19:$D$501)*X$18,0),Assumptions!$C$15),0)</f>
        <v>0</v>
      </c>
      <c r="Y53" s="46">
        <f>IFERROR(ROUND(IF(AND($E53&lt;Y$17,SUMIF(Partners!$A:$A,$B53,Partners!$L:$L)&gt;0),$D53/SUMIF($E$19:$E$501,"&lt;"&amp;Y$17,$D$19:$D$501)*Y$18,0),Assumptions!$C$15),0)</f>
        <v>0</v>
      </c>
      <c r="Z53" s="46">
        <f>IFERROR(ROUND(IF(AND($E53&lt;Z$17,SUMIF(Partners!$A:$A,$B53,Partners!$L:$L)&gt;0),$D53/SUMIF($E$19:$E$501,"&lt;"&amp;Z$17,$D$19:$D$501)*Z$18,0),Assumptions!$C$15),0)</f>
        <v>0</v>
      </c>
      <c r="AA53" s="46">
        <f>IFERROR(ROUND(IF(AND($E53&lt;AA$17,SUMIF(Partners!$A:$A,$B53,Partners!$L:$L)&gt;0),$D53/SUMIF($E$19:$E$501,"&lt;"&amp;AA$17,$D$19:$D$501)*AA$18,0),Assumptions!$C$15),0)</f>
        <v>0</v>
      </c>
      <c r="AB53" s="46">
        <f>IFERROR(ROUND(IF(AND($E53&lt;AB$17,SUMIF(Partners!$A:$A,$B53,Partners!$L:$L)&gt;0),$D53/SUMIF($E$19:$E$501,"&lt;"&amp;AB$17,$D$19:$D$501)*AB$18,0),Assumptions!$C$15),0)</f>
        <v>0</v>
      </c>
      <c r="AC53" s="46">
        <f>IFERROR(ROUND(IF(AND($E53&lt;AC$17,SUMIF(Partners!$A:$A,$B53,Partners!$L:$L)&gt;0),$D53/SUMIF($E$19:$E$501,"&lt;"&amp;AC$17,$D$19:$D$501)*AC$18,0),Assumptions!$C$15),0)</f>
        <v>0</v>
      </c>
    </row>
    <row r="54" spans="1:29" x14ac:dyDescent="0.2">
      <c r="A54" s="41"/>
      <c r="B54" s="28" t="str">
        <f>IF(Partners!A40=0,"",Partners!A40)</f>
        <v/>
      </c>
      <c r="C54" s="28" t="str">
        <f>IF(Partners!I40=0,"",Partners!I40)</f>
        <v/>
      </c>
      <c r="D54" s="28" t="str">
        <f>IF(Partners!J40=0,"",Partners!J40)</f>
        <v/>
      </c>
      <c r="E54" s="53" t="str">
        <f t="shared" si="1"/>
        <v/>
      </c>
      <c r="G54" s="9">
        <f>ROUND(SUM(J54:BB54),Assumptions!$C$16)</f>
        <v>0</v>
      </c>
      <c r="J54" s="46">
        <f>IFERROR(ROUND(IF(AND($E54&lt;J$17,SUMIF(Partners!$A:$A,$B54,Partners!$L:$L)&gt;0),$D54/SUMIF($E$19:$E$501,"&lt;"&amp;J$17,$D$19:$D$501)*J$18,0),Assumptions!$C$15),0)</f>
        <v>0</v>
      </c>
      <c r="K54" s="46">
        <f>IFERROR(ROUND(IF(AND($E54&lt;K$17,SUMIF(Partners!$A:$A,$B54,Partners!$L:$L)&gt;0),$D54/SUMIF($E$19:$E$501,"&lt;"&amp;K$17,$D$19:$D$501)*K$18,0),Assumptions!$C$15),0)</f>
        <v>0</v>
      </c>
      <c r="L54" s="46">
        <f>IFERROR(ROUND(IF(AND($E54&lt;L$17,SUMIF(Partners!$A:$A,$B54,Partners!$L:$L)&gt;0),$D54/SUMIF($E$19:$E$501,"&lt;"&amp;L$17,$D$19:$D$501)*L$18,0),Assumptions!$C$15),0)</f>
        <v>0</v>
      </c>
      <c r="M54" s="46">
        <f>IFERROR(ROUND(IF(AND($E54&lt;M$17,SUMIF(Partners!$A:$A,$B54,Partners!$L:$L)&gt;0),$D54/SUMIF($E$19:$E$501,"&lt;"&amp;M$17,$D$19:$D$501)*M$18,0),Assumptions!$C$15),0)</f>
        <v>0</v>
      </c>
      <c r="N54" s="46">
        <f>IFERROR(ROUND(IF(AND($E54&lt;N$17,SUMIF(Partners!$A:$A,$B54,Partners!$L:$L)&gt;0),$D54/SUMIF($E$19:$E$501,"&lt;"&amp;N$17,$D$19:$D$501)*N$18,0),Assumptions!$C$15),0)</f>
        <v>0</v>
      </c>
      <c r="O54" s="46">
        <f>IFERROR(ROUND(IF(AND($E54&lt;O$17,SUMIF(Partners!$A:$A,$B54,Partners!$L:$L)&gt;0),$D54/SUMIF($E$19:$E$501,"&lt;"&amp;O$17,$D$19:$D$501)*O$18,0),Assumptions!$C$15),0)</f>
        <v>0</v>
      </c>
      <c r="P54" s="46">
        <f>IFERROR(ROUND(IF(AND($E54&lt;P$17,SUMIF(Partners!$A:$A,$B54,Partners!$L:$L)&gt;0),$D54/SUMIF($E$19:$E$501,"&lt;"&amp;P$17,$D$19:$D$501)*P$18,0),Assumptions!$C$15),0)</f>
        <v>0</v>
      </c>
      <c r="Q54" s="46">
        <f>IFERROR(ROUND(IF(AND($E54&lt;Q$17,SUMIF(Partners!$A:$A,$B54,Partners!$L:$L)&gt;0),$D54/SUMIF($E$19:$E$501,"&lt;"&amp;Q$17,$D$19:$D$501)*Q$18,0),Assumptions!$C$15),0)</f>
        <v>0</v>
      </c>
      <c r="R54" s="46">
        <f>IFERROR(ROUND(IF(AND($E54&lt;R$17,SUMIF(Partners!$A:$A,$B54,Partners!$L:$L)&gt;0),$D54/SUMIF($E$19:$E$501,"&lt;"&amp;R$17,$D$19:$D$501)*R$18,0),Assumptions!$C$15),0)</f>
        <v>0</v>
      </c>
      <c r="S54" s="46">
        <f>IFERROR(ROUND(IF(AND($E54&lt;S$17,SUMIF(Partners!$A:$A,$B54,Partners!$L:$L)&gt;0),$D54/SUMIF($E$19:$E$501,"&lt;"&amp;S$17,$D$19:$D$501)*S$18,0),Assumptions!$C$15),0)</f>
        <v>0</v>
      </c>
      <c r="T54" s="46">
        <f>IFERROR(ROUND(IF(AND($E54&lt;T$17,SUMIF(Partners!$A:$A,$B54,Partners!$L:$L)&gt;0),$D54/SUMIF($E$19:$E$501,"&lt;"&amp;T$17,$D$19:$D$501)*T$18,0),Assumptions!$C$15),0)</f>
        <v>0</v>
      </c>
      <c r="U54" s="46">
        <f>IFERROR(ROUND(IF(AND($E54&lt;U$17,SUMIF(Partners!$A:$A,$B54,Partners!$L:$L)&gt;0),$D54/SUMIF($E$19:$E$501,"&lt;"&amp;U$17,$D$19:$D$501)*U$18,0),Assumptions!$C$15),0)</f>
        <v>0</v>
      </c>
      <c r="V54" s="46">
        <f>IFERROR(ROUND(IF(AND($E54&lt;V$17,SUMIF(Partners!$A:$A,$B54,Partners!$L:$L)&gt;0),$D54/SUMIF($E$19:$E$501,"&lt;"&amp;V$17,$D$19:$D$501)*V$18,0),Assumptions!$C$15),0)</f>
        <v>0</v>
      </c>
      <c r="W54" s="46">
        <f>IFERROR(ROUND(IF(AND($E54&lt;W$17,SUMIF(Partners!$A:$A,$B54,Partners!$L:$L)&gt;0),$D54/SUMIF($E$19:$E$501,"&lt;"&amp;W$17,$D$19:$D$501)*W$18,0),Assumptions!$C$15),0)</f>
        <v>0</v>
      </c>
      <c r="X54" s="46">
        <f>IFERROR(ROUND(IF(AND($E54&lt;X$17,SUMIF(Partners!$A:$A,$B54,Partners!$L:$L)&gt;0),$D54/SUMIF($E$19:$E$501,"&lt;"&amp;X$17,$D$19:$D$501)*X$18,0),Assumptions!$C$15),0)</f>
        <v>0</v>
      </c>
      <c r="Y54" s="46">
        <f>IFERROR(ROUND(IF(AND($E54&lt;Y$17,SUMIF(Partners!$A:$A,$B54,Partners!$L:$L)&gt;0),$D54/SUMIF($E$19:$E$501,"&lt;"&amp;Y$17,$D$19:$D$501)*Y$18,0),Assumptions!$C$15),0)</f>
        <v>0</v>
      </c>
      <c r="Z54" s="46">
        <f>IFERROR(ROUND(IF(AND($E54&lt;Z$17,SUMIF(Partners!$A:$A,$B54,Partners!$L:$L)&gt;0),$D54/SUMIF($E$19:$E$501,"&lt;"&amp;Z$17,$D$19:$D$501)*Z$18,0),Assumptions!$C$15),0)</f>
        <v>0</v>
      </c>
      <c r="AA54" s="46">
        <f>IFERROR(ROUND(IF(AND($E54&lt;AA$17,SUMIF(Partners!$A:$A,$B54,Partners!$L:$L)&gt;0),$D54/SUMIF($E$19:$E$501,"&lt;"&amp;AA$17,$D$19:$D$501)*AA$18,0),Assumptions!$C$15),0)</f>
        <v>0</v>
      </c>
      <c r="AB54" s="46">
        <f>IFERROR(ROUND(IF(AND($E54&lt;AB$17,SUMIF(Partners!$A:$A,$B54,Partners!$L:$L)&gt;0),$D54/SUMIF($E$19:$E$501,"&lt;"&amp;AB$17,$D$19:$D$501)*AB$18,0),Assumptions!$C$15),0)</f>
        <v>0</v>
      </c>
      <c r="AC54" s="46">
        <f>IFERROR(ROUND(IF(AND($E54&lt;AC$17,SUMIF(Partners!$A:$A,$B54,Partners!$L:$L)&gt;0),$D54/SUMIF($E$19:$E$501,"&lt;"&amp;AC$17,$D$19:$D$501)*AC$18,0),Assumptions!$C$15),0)</f>
        <v>0</v>
      </c>
    </row>
    <row r="55" spans="1:29" x14ac:dyDescent="0.2">
      <c r="A55" s="41"/>
      <c r="B55" s="28" t="str">
        <f>IF(Partners!A41=0,"",Partners!A41)</f>
        <v/>
      </c>
      <c r="C55" s="28" t="str">
        <f>IF(Partners!I41=0,"",Partners!I41)</f>
        <v/>
      </c>
      <c r="D55" s="28" t="str">
        <f>IF(Partners!J41=0,"",Partners!J41)</f>
        <v/>
      </c>
      <c r="E55" s="53" t="str">
        <f t="shared" si="1"/>
        <v/>
      </c>
      <c r="G55" s="9">
        <f>ROUND(SUM(J55:BB55),Assumptions!$C$16)</f>
        <v>0</v>
      </c>
      <c r="J55" s="46">
        <f>IFERROR(ROUND(IF(AND($E55&lt;J$17,SUMIF(Partners!$A:$A,$B55,Partners!$L:$L)&gt;0),$D55/SUMIF($E$19:$E$501,"&lt;"&amp;J$17,$D$19:$D$501)*J$18,0),Assumptions!$C$15),0)</f>
        <v>0</v>
      </c>
      <c r="K55" s="46">
        <f>IFERROR(ROUND(IF(AND($E55&lt;K$17,SUMIF(Partners!$A:$A,$B55,Partners!$L:$L)&gt;0),$D55/SUMIF($E$19:$E$501,"&lt;"&amp;K$17,$D$19:$D$501)*K$18,0),Assumptions!$C$15),0)</f>
        <v>0</v>
      </c>
      <c r="L55" s="46">
        <f>IFERROR(ROUND(IF(AND($E55&lt;L$17,SUMIF(Partners!$A:$A,$B55,Partners!$L:$L)&gt;0),$D55/SUMIF($E$19:$E$501,"&lt;"&amp;L$17,$D$19:$D$501)*L$18,0),Assumptions!$C$15),0)</f>
        <v>0</v>
      </c>
      <c r="M55" s="46">
        <f>IFERROR(ROUND(IF(AND($E55&lt;M$17,SUMIF(Partners!$A:$A,$B55,Partners!$L:$L)&gt;0),$D55/SUMIF($E$19:$E$501,"&lt;"&amp;M$17,$D$19:$D$501)*M$18,0),Assumptions!$C$15),0)</f>
        <v>0</v>
      </c>
      <c r="N55" s="46">
        <f>IFERROR(ROUND(IF(AND($E55&lt;N$17,SUMIF(Partners!$A:$A,$B55,Partners!$L:$L)&gt;0),$D55/SUMIF($E$19:$E$501,"&lt;"&amp;N$17,$D$19:$D$501)*N$18,0),Assumptions!$C$15),0)</f>
        <v>0</v>
      </c>
      <c r="O55" s="46">
        <f>IFERROR(ROUND(IF(AND($E55&lt;O$17,SUMIF(Partners!$A:$A,$B55,Partners!$L:$L)&gt;0),$D55/SUMIF($E$19:$E$501,"&lt;"&amp;O$17,$D$19:$D$501)*O$18,0),Assumptions!$C$15),0)</f>
        <v>0</v>
      </c>
      <c r="P55" s="46">
        <f>IFERROR(ROUND(IF(AND($E55&lt;P$17,SUMIF(Partners!$A:$A,$B55,Partners!$L:$L)&gt;0),$D55/SUMIF($E$19:$E$501,"&lt;"&amp;P$17,$D$19:$D$501)*P$18,0),Assumptions!$C$15),0)</f>
        <v>0</v>
      </c>
      <c r="Q55" s="46">
        <f>IFERROR(ROUND(IF(AND($E55&lt;Q$17,SUMIF(Partners!$A:$A,$B55,Partners!$L:$L)&gt;0),$D55/SUMIF($E$19:$E$501,"&lt;"&amp;Q$17,$D$19:$D$501)*Q$18,0),Assumptions!$C$15),0)</f>
        <v>0</v>
      </c>
      <c r="R55" s="46">
        <f>IFERROR(ROUND(IF(AND($E55&lt;R$17,SUMIF(Partners!$A:$A,$B55,Partners!$L:$L)&gt;0),$D55/SUMIF($E$19:$E$501,"&lt;"&amp;R$17,$D$19:$D$501)*R$18,0),Assumptions!$C$15),0)</f>
        <v>0</v>
      </c>
      <c r="S55" s="46">
        <f>IFERROR(ROUND(IF(AND($E55&lt;S$17,SUMIF(Partners!$A:$A,$B55,Partners!$L:$L)&gt;0),$D55/SUMIF($E$19:$E$501,"&lt;"&amp;S$17,$D$19:$D$501)*S$18,0),Assumptions!$C$15),0)</f>
        <v>0</v>
      </c>
      <c r="T55" s="46">
        <f>IFERROR(ROUND(IF(AND($E55&lt;T$17,SUMIF(Partners!$A:$A,$B55,Partners!$L:$L)&gt;0),$D55/SUMIF($E$19:$E$501,"&lt;"&amp;T$17,$D$19:$D$501)*T$18,0),Assumptions!$C$15),0)</f>
        <v>0</v>
      </c>
      <c r="U55" s="46">
        <f>IFERROR(ROUND(IF(AND($E55&lt;U$17,SUMIF(Partners!$A:$A,$B55,Partners!$L:$L)&gt;0),$D55/SUMIF($E$19:$E$501,"&lt;"&amp;U$17,$D$19:$D$501)*U$18,0),Assumptions!$C$15),0)</f>
        <v>0</v>
      </c>
      <c r="V55" s="46">
        <f>IFERROR(ROUND(IF(AND($E55&lt;V$17,SUMIF(Partners!$A:$A,$B55,Partners!$L:$L)&gt;0),$D55/SUMIF($E$19:$E$501,"&lt;"&amp;V$17,$D$19:$D$501)*V$18,0),Assumptions!$C$15),0)</f>
        <v>0</v>
      </c>
      <c r="W55" s="46">
        <f>IFERROR(ROUND(IF(AND($E55&lt;W$17,SUMIF(Partners!$A:$A,$B55,Partners!$L:$L)&gt;0),$D55/SUMIF($E$19:$E$501,"&lt;"&amp;W$17,$D$19:$D$501)*W$18,0),Assumptions!$C$15),0)</f>
        <v>0</v>
      </c>
      <c r="X55" s="46">
        <f>IFERROR(ROUND(IF(AND($E55&lt;X$17,SUMIF(Partners!$A:$A,$B55,Partners!$L:$L)&gt;0),$D55/SUMIF($E$19:$E$501,"&lt;"&amp;X$17,$D$19:$D$501)*X$18,0),Assumptions!$C$15),0)</f>
        <v>0</v>
      </c>
      <c r="Y55" s="46">
        <f>IFERROR(ROUND(IF(AND($E55&lt;Y$17,SUMIF(Partners!$A:$A,$B55,Partners!$L:$L)&gt;0),$D55/SUMIF($E$19:$E$501,"&lt;"&amp;Y$17,$D$19:$D$501)*Y$18,0),Assumptions!$C$15),0)</f>
        <v>0</v>
      </c>
      <c r="Z55" s="46">
        <f>IFERROR(ROUND(IF(AND($E55&lt;Z$17,SUMIF(Partners!$A:$A,$B55,Partners!$L:$L)&gt;0),$D55/SUMIF($E$19:$E$501,"&lt;"&amp;Z$17,$D$19:$D$501)*Z$18,0),Assumptions!$C$15),0)</f>
        <v>0</v>
      </c>
      <c r="AA55" s="46">
        <f>IFERROR(ROUND(IF(AND($E55&lt;AA$17,SUMIF(Partners!$A:$A,$B55,Partners!$L:$L)&gt;0),$D55/SUMIF($E$19:$E$501,"&lt;"&amp;AA$17,$D$19:$D$501)*AA$18,0),Assumptions!$C$15),0)</f>
        <v>0</v>
      </c>
      <c r="AB55" s="46">
        <f>IFERROR(ROUND(IF(AND($E55&lt;AB$17,SUMIF(Partners!$A:$A,$B55,Partners!$L:$L)&gt;0),$D55/SUMIF($E$19:$E$501,"&lt;"&amp;AB$17,$D$19:$D$501)*AB$18,0),Assumptions!$C$15),0)</f>
        <v>0</v>
      </c>
      <c r="AC55" s="46">
        <f>IFERROR(ROUND(IF(AND($E55&lt;AC$17,SUMIF(Partners!$A:$A,$B55,Partners!$L:$L)&gt;0),$D55/SUMIF($E$19:$E$501,"&lt;"&amp;AC$17,$D$19:$D$501)*AC$18,0),Assumptions!$C$15),0)</f>
        <v>0</v>
      </c>
    </row>
    <row r="56" spans="1:29" x14ac:dyDescent="0.2">
      <c r="A56" s="41"/>
      <c r="B56" s="28" t="str">
        <f>IF(Partners!A42=0,"",Partners!A42)</f>
        <v/>
      </c>
      <c r="C56" s="28" t="str">
        <f>IF(Partners!I42=0,"",Partners!I42)</f>
        <v/>
      </c>
      <c r="D56" s="28" t="str">
        <f>IF(Partners!J42=0,"",Partners!J42)</f>
        <v/>
      </c>
      <c r="E56" s="53" t="str">
        <f t="shared" si="1"/>
        <v/>
      </c>
      <c r="G56" s="9">
        <f>ROUND(SUM(J56:BB56),Assumptions!$C$16)</f>
        <v>0</v>
      </c>
      <c r="J56" s="46">
        <f>IFERROR(ROUND(IF(AND($E56&lt;J$17,SUMIF(Partners!$A:$A,$B56,Partners!$L:$L)&gt;0),$D56/SUMIF($E$19:$E$501,"&lt;"&amp;J$17,$D$19:$D$501)*J$18,0),Assumptions!$C$15),0)</f>
        <v>0</v>
      </c>
      <c r="K56" s="46">
        <f>IFERROR(ROUND(IF(AND($E56&lt;K$17,SUMIF(Partners!$A:$A,$B56,Partners!$L:$L)&gt;0),$D56/SUMIF($E$19:$E$501,"&lt;"&amp;K$17,$D$19:$D$501)*K$18,0),Assumptions!$C$15),0)</f>
        <v>0</v>
      </c>
      <c r="L56" s="46">
        <f>IFERROR(ROUND(IF(AND($E56&lt;L$17,SUMIF(Partners!$A:$A,$B56,Partners!$L:$L)&gt;0),$D56/SUMIF($E$19:$E$501,"&lt;"&amp;L$17,$D$19:$D$501)*L$18,0),Assumptions!$C$15),0)</f>
        <v>0</v>
      </c>
      <c r="M56" s="46">
        <f>IFERROR(ROUND(IF(AND($E56&lt;M$17,SUMIF(Partners!$A:$A,$B56,Partners!$L:$L)&gt;0),$D56/SUMIF($E$19:$E$501,"&lt;"&amp;M$17,$D$19:$D$501)*M$18,0),Assumptions!$C$15),0)</f>
        <v>0</v>
      </c>
      <c r="N56" s="46">
        <f>IFERROR(ROUND(IF(AND($E56&lt;N$17,SUMIF(Partners!$A:$A,$B56,Partners!$L:$L)&gt;0),$D56/SUMIF($E$19:$E$501,"&lt;"&amp;N$17,$D$19:$D$501)*N$18,0),Assumptions!$C$15),0)</f>
        <v>0</v>
      </c>
      <c r="O56" s="46">
        <f>IFERROR(ROUND(IF(AND($E56&lt;O$17,SUMIF(Partners!$A:$A,$B56,Partners!$L:$L)&gt;0),$D56/SUMIF($E$19:$E$501,"&lt;"&amp;O$17,$D$19:$D$501)*O$18,0),Assumptions!$C$15),0)</f>
        <v>0</v>
      </c>
      <c r="P56" s="46">
        <f>IFERROR(ROUND(IF(AND($E56&lt;P$17,SUMIF(Partners!$A:$A,$B56,Partners!$L:$L)&gt;0),$D56/SUMIF($E$19:$E$501,"&lt;"&amp;P$17,$D$19:$D$501)*P$18,0),Assumptions!$C$15),0)</f>
        <v>0</v>
      </c>
      <c r="Q56" s="46">
        <f>IFERROR(ROUND(IF(AND($E56&lt;Q$17,SUMIF(Partners!$A:$A,$B56,Partners!$L:$L)&gt;0),$D56/SUMIF($E$19:$E$501,"&lt;"&amp;Q$17,$D$19:$D$501)*Q$18,0),Assumptions!$C$15),0)</f>
        <v>0</v>
      </c>
      <c r="R56" s="46">
        <f>IFERROR(ROUND(IF(AND($E56&lt;R$17,SUMIF(Partners!$A:$A,$B56,Partners!$L:$L)&gt;0),$D56/SUMIF($E$19:$E$501,"&lt;"&amp;R$17,$D$19:$D$501)*R$18,0),Assumptions!$C$15),0)</f>
        <v>0</v>
      </c>
      <c r="S56" s="46">
        <f>IFERROR(ROUND(IF(AND($E56&lt;S$17,SUMIF(Partners!$A:$A,$B56,Partners!$L:$L)&gt;0),$D56/SUMIF($E$19:$E$501,"&lt;"&amp;S$17,$D$19:$D$501)*S$18,0),Assumptions!$C$15),0)</f>
        <v>0</v>
      </c>
      <c r="T56" s="46">
        <f>IFERROR(ROUND(IF(AND($E56&lt;T$17,SUMIF(Partners!$A:$A,$B56,Partners!$L:$L)&gt;0),$D56/SUMIF($E$19:$E$501,"&lt;"&amp;T$17,$D$19:$D$501)*T$18,0),Assumptions!$C$15),0)</f>
        <v>0</v>
      </c>
      <c r="U56" s="46">
        <f>IFERROR(ROUND(IF(AND($E56&lt;U$17,SUMIF(Partners!$A:$A,$B56,Partners!$L:$L)&gt;0),$D56/SUMIF($E$19:$E$501,"&lt;"&amp;U$17,$D$19:$D$501)*U$18,0),Assumptions!$C$15),0)</f>
        <v>0</v>
      </c>
      <c r="V56" s="46">
        <f>IFERROR(ROUND(IF(AND($E56&lt;V$17,SUMIF(Partners!$A:$A,$B56,Partners!$L:$L)&gt;0),$D56/SUMIF($E$19:$E$501,"&lt;"&amp;V$17,$D$19:$D$501)*V$18,0),Assumptions!$C$15),0)</f>
        <v>0</v>
      </c>
      <c r="W56" s="46">
        <f>IFERROR(ROUND(IF(AND($E56&lt;W$17,SUMIF(Partners!$A:$A,$B56,Partners!$L:$L)&gt;0),$D56/SUMIF($E$19:$E$501,"&lt;"&amp;W$17,$D$19:$D$501)*W$18,0),Assumptions!$C$15),0)</f>
        <v>0</v>
      </c>
      <c r="X56" s="46">
        <f>IFERROR(ROUND(IF(AND($E56&lt;X$17,SUMIF(Partners!$A:$A,$B56,Partners!$L:$L)&gt;0),$D56/SUMIF($E$19:$E$501,"&lt;"&amp;X$17,$D$19:$D$501)*X$18,0),Assumptions!$C$15),0)</f>
        <v>0</v>
      </c>
      <c r="Y56" s="46">
        <f>IFERROR(ROUND(IF(AND($E56&lt;Y$17,SUMIF(Partners!$A:$A,$B56,Partners!$L:$L)&gt;0),$D56/SUMIF($E$19:$E$501,"&lt;"&amp;Y$17,$D$19:$D$501)*Y$18,0),Assumptions!$C$15),0)</f>
        <v>0</v>
      </c>
      <c r="Z56" s="46">
        <f>IFERROR(ROUND(IF(AND($E56&lt;Z$17,SUMIF(Partners!$A:$A,$B56,Partners!$L:$L)&gt;0),$D56/SUMIF($E$19:$E$501,"&lt;"&amp;Z$17,$D$19:$D$501)*Z$18,0),Assumptions!$C$15),0)</f>
        <v>0</v>
      </c>
      <c r="AA56" s="46">
        <f>IFERROR(ROUND(IF(AND($E56&lt;AA$17,SUMIF(Partners!$A:$A,$B56,Partners!$L:$L)&gt;0),$D56/SUMIF($E$19:$E$501,"&lt;"&amp;AA$17,$D$19:$D$501)*AA$18,0),Assumptions!$C$15),0)</f>
        <v>0</v>
      </c>
      <c r="AB56" s="46">
        <f>IFERROR(ROUND(IF(AND($E56&lt;AB$17,SUMIF(Partners!$A:$A,$B56,Partners!$L:$L)&gt;0),$D56/SUMIF($E$19:$E$501,"&lt;"&amp;AB$17,$D$19:$D$501)*AB$18,0),Assumptions!$C$15),0)</f>
        <v>0</v>
      </c>
      <c r="AC56" s="46">
        <f>IFERROR(ROUND(IF(AND($E56&lt;AC$17,SUMIF(Partners!$A:$A,$B56,Partners!$L:$L)&gt;0),$D56/SUMIF($E$19:$E$501,"&lt;"&amp;AC$17,$D$19:$D$501)*AC$18,0),Assumptions!$C$15),0)</f>
        <v>0</v>
      </c>
    </row>
    <row r="57" spans="1:29" x14ac:dyDescent="0.2">
      <c r="A57" s="41"/>
      <c r="B57" s="28" t="str">
        <f>IF(Partners!A43=0,"",Partners!A43)</f>
        <v/>
      </c>
      <c r="C57" s="28" t="str">
        <f>IF(Partners!I43=0,"",Partners!I43)</f>
        <v/>
      </c>
      <c r="D57" s="28" t="str">
        <f>IF(Partners!J43=0,"",Partners!J43)</f>
        <v/>
      </c>
      <c r="E57" s="53" t="str">
        <f t="shared" si="1"/>
        <v/>
      </c>
      <c r="G57" s="9">
        <f>ROUND(SUM(J57:BB57),Assumptions!$C$16)</f>
        <v>0</v>
      </c>
      <c r="J57" s="46">
        <f>IFERROR(ROUND(IF(AND($E57&lt;J$17,SUMIF(Partners!$A:$A,$B57,Partners!$L:$L)&gt;0),$D57/SUMIF($E$19:$E$501,"&lt;"&amp;J$17,$D$19:$D$501)*J$18,0),Assumptions!$C$15),0)</f>
        <v>0</v>
      </c>
      <c r="K57" s="46">
        <f>IFERROR(ROUND(IF(AND($E57&lt;K$17,SUMIF(Partners!$A:$A,$B57,Partners!$L:$L)&gt;0),$D57/SUMIF($E$19:$E$501,"&lt;"&amp;K$17,$D$19:$D$501)*K$18,0),Assumptions!$C$15),0)</f>
        <v>0</v>
      </c>
      <c r="L57" s="46">
        <f>IFERROR(ROUND(IF(AND($E57&lt;L$17,SUMIF(Partners!$A:$A,$B57,Partners!$L:$L)&gt;0),$D57/SUMIF($E$19:$E$501,"&lt;"&amp;L$17,$D$19:$D$501)*L$18,0),Assumptions!$C$15),0)</f>
        <v>0</v>
      </c>
      <c r="M57" s="46">
        <f>IFERROR(ROUND(IF(AND($E57&lt;M$17,SUMIF(Partners!$A:$A,$B57,Partners!$L:$L)&gt;0),$D57/SUMIF($E$19:$E$501,"&lt;"&amp;M$17,$D$19:$D$501)*M$18,0),Assumptions!$C$15),0)</f>
        <v>0</v>
      </c>
      <c r="N57" s="46">
        <f>IFERROR(ROUND(IF(AND($E57&lt;N$17,SUMIF(Partners!$A:$A,$B57,Partners!$L:$L)&gt;0),$D57/SUMIF($E$19:$E$501,"&lt;"&amp;N$17,$D$19:$D$501)*N$18,0),Assumptions!$C$15),0)</f>
        <v>0</v>
      </c>
      <c r="O57" s="46">
        <f>IFERROR(ROUND(IF(AND($E57&lt;O$17,SUMIF(Partners!$A:$A,$B57,Partners!$L:$L)&gt;0),$D57/SUMIF($E$19:$E$501,"&lt;"&amp;O$17,$D$19:$D$501)*O$18,0),Assumptions!$C$15),0)</f>
        <v>0</v>
      </c>
      <c r="P57" s="46">
        <f>IFERROR(ROUND(IF(AND($E57&lt;P$17,SUMIF(Partners!$A:$A,$B57,Partners!$L:$L)&gt;0),$D57/SUMIF($E$19:$E$501,"&lt;"&amp;P$17,$D$19:$D$501)*P$18,0),Assumptions!$C$15),0)</f>
        <v>0</v>
      </c>
      <c r="Q57" s="46">
        <f>IFERROR(ROUND(IF(AND($E57&lt;Q$17,SUMIF(Partners!$A:$A,$B57,Partners!$L:$L)&gt;0),$D57/SUMIF($E$19:$E$501,"&lt;"&amp;Q$17,$D$19:$D$501)*Q$18,0),Assumptions!$C$15),0)</f>
        <v>0</v>
      </c>
      <c r="R57" s="46">
        <f>IFERROR(ROUND(IF(AND($E57&lt;R$17,SUMIF(Partners!$A:$A,$B57,Partners!$L:$L)&gt;0),$D57/SUMIF($E$19:$E$501,"&lt;"&amp;R$17,$D$19:$D$501)*R$18,0),Assumptions!$C$15),0)</f>
        <v>0</v>
      </c>
      <c r="S57" s="46">
        <f>IFERROR(ROUND(IF(AND($E57&lt;S$17,SUMIF(Partners!$A:$A,$B57,Partners!$L:$L)&gt;0),$D57/SUMIF($E$19:$E$501,"&lt;"&amp;S$17,$D$19:$D$501)*S$18,0),Assumptions!$C$15),0)</f>
        <v>0</v>
      </c>
      <c r="T57" s="46">
        <f>IFERROR(ROUND(IF(AND($E57&lt;T$17,SUMIF(Partners!$A:$A,$B57,Partners!$L:$L)&gt;0),$D57/SUMIF($E$19:$E$501,"&lt;"&amp;T$17,$D$19:$D$501)*T$18,0),Assumptions!$C$15),0)</f>
        <v>0</v>
      </c>
      <c r="U57" s="46">
        <f>IFERROR(ROUND(IF(AND($E57&lt;U$17,SUMIF(Partners!$A:$A,$B57,Partners!$L:$L)&gt;0),$D57/SUMIF($E$19:$E$501,"&lt;"&amp;U$17,$D$19:$D$501)*U$18,0),Assumptions!$C$15),0)</f>
        <v>0</v>
      </c>
      <c r="V57" s="46">
        <f>IFERROR(ROUND(IF(AND($E57&lt;V$17,SUMIF(Partners!$A:$A,$B57,Partners!$L:$L)&gt;0),$D57/SUMIF($E$19:$E$501,"&lt;"&amp;V$17,$D$19:$D$501)*V$18,0),Assumptions!$C$15),0)</f>
        <v>0</v>
      </c>
      <c r="W57" s="46">
        <f>IFERROR(ROUND(IF(AND($E57&lt;W$17,SUMIF(Partners!$A:$A,$B57,Partners!$L:$L)&gt;0),$D57/SUMIF($E$19:$E$501,"&lt;"&amp;W$17,$D$19:$D$501)*W$18,0),Assumptions!$C$15),0)</f>
        <v>0</v>
      </c>
      <c r="X57" s="46">
        <f>IFERROR(ROUND(IF(AND($E57&lt;X$17,SUMIF(Partners!$A:$A,$B57,Partners!$L:$L)&gt;0),$D57/SUMIF($E$19:$E$501,"&lt;"&amp;X$17,$D$19:$D$501)*X$18,0),Assumptions!$C$15),0)</f>
        <v>0</v>
      </c>
      <c r="Y57" s="46">
        <f>IFERROR(ROUND(IF(AND($E57&lt;Y$17,SUMIF(Partners!$A:$A,$B57,Partners!$L:$L)&gt;0),$D57/SUMIF($E$19:$E$501,"&lt;"&amp;Y$17,$D$19:$D$501)*Y$18,0),Assumptions!$C$15),0)</f>
        <v>0</v>
      </c>
      <c r="Z57" s="46">
        <f>IFERROR(ROUND(IF(AND($E57&lt;Z$17,SUMIF(Partners!$A:$A,$B57,Partners!$L:$L)&gt;0),$D57/SUMIF($E$19:$E$501,"&lt;"&amp;Z$17,$D$19:$D$501)*Z$18,0),Assumptions!$C$15),0)</f>
        <v>0</v>
      </c>
      <c r="AA57" s="46">
        <f>IFERROR(ROUND(IF(AND($E57&lt;AA$17,SUMIF(Partners!$A:$A,$B57,Partners!$L:$L)&gt;0),$D57/SUMIF($E$19:$E$501,"&lt;"&amp;AA$17,$D$19:$D$501)*AA$18,0),Assumptions!$C$15),0)</f>
        <v>0</v>
      </c>
      <c r="AB57" s="46">
        <f>IFERROR(ROUND(IF(AND($E57&lt;AB$17,SUMIF(Partners!$A:$A,$B57,Partners!$L:$L)&gt;0),$D57/SUMIF($E$19:$E$501,"&lt;"&amp;AB$17,$D$19:$D$501)*AB$18,0),Assumptions!$C$15),0)</f>
        <v>0</v>
      </c>
      <c r="AC57" s="46">
        <f>IFERROR(ROUND(IF(AND($E57&lt;AC$17,SUMIF(Partners!$A:$A,$B57,Partners!$L:$L)&gt;0),$D57/SUMIF($E$19:$E$501,"&lt;"&amp;AC$17,$D$19:$D$501)*AC$18,0),Assumptions!$C$15),0)</f>
        <v>0</v>
      </c>
    </row>
    <row r="58" spans="1:29" x14ac:dyDescent="0.2">
      <c r="A58" s="41"/>
      <c r="B58" s="28" t="str">
        <f>IF(Partners!A44=0,"",Partners!A44)</f>
        <v/>
      </c>
      <c r="C58" s="28" t="str">
        <f>IF(Partners!I44=0,"",Partners!I44)</f>
        <v/>
      </c>
      <c r="D58" s="28" t="str">
        <f>IF(Partners!J44=0,"",Partners!J44)</f>
        <v/>
      </c>
      <c r="E58" s="53" t="str">
        <f t="shared" si="1"/>
        <v/>
      </c>
      <c r="G58" s="9">
        <f>ROUND(SUM(J58:BB58),Assumptions!$C$16)</f>
        <v>0</v>
      </c>
      <c r="J58" s="46">
        <f>IFERROR(ROUND(IF(AND($E58&lt;J$17,SUMIF(Partners!$A:$A,$B58,Partners!$L:$L)&gt;0),$D58/SUMIF($E$19:$E$501,"&lt;"&amp;J$17,$D$19:$D$501)*J$18,0),Assumptions!$C$15),0)</f>
        <v>0</v>
      </c>
      <c r="K58" s="46">
        <f>IFERROR(ROUND(IF(AND($E58&lt;K$17,SUMIF(Partners!$A:$A,$B58,Partners!$L:$L)&gt;0),$D58/SUMIF($E$19:$E$501,"&lt;"&amp;K$17,$D$19:$D$501)*K$18,0),Assumptions!$C$15),0)</f>
        <v>0</v>
      </c>
      <c r="L58" s="46">
        <f>IFERROR(ROUND(IF(AND($E58&lt;L$17,SUMIF(Partners!$A:$A,$B58,Partners!$L:$L)&gt;0),$D58/SUMIF($E$19:$E$501,"&lt;"&amp;L$17,$D$19:$D$501)*L$18,0),Assumptions!$C$15),0)</f>
        <v>0</v>
      </c>
      <c r="M58" s="46">
        <f>IFERROR(ROUND(IF(AND($E58&lt;M$17,SUMIF(Partners!$A:$A,$B58,Partners!$L:$L)&gt;0),$D58/SUMIF($E$19:$E$501,"&lt;"&amp;M$17,$D$19:$D$501)*M$18,0),Assumptions!$C$15),0)</f>
        <v>0</v>
      </c>
      <c r="N58" s="46">
        <f>IFERROR(ROUND(IF(AND($E58&lt;N$17,SUMIF(Partners!$A:$A,$B58,Partners!$L:$L)&gt;0),$D58/SUMIF($E$19:$E$501,"&lt;"&amp;N$17,$D$19:$D$501)*N$18,0),Assumptions!$C$15),0)</f>
        <v>0</v>
      </c>
      <c r="O58" s="46">
        <f>IFERROR(ROUND(IF(AND($E58&lt;O$17,SUMIF(Partners!$A:$A,$B58,Partners!$L:$L)&gt;0),$D58/SUMIF($E$19:$E$501,"&lt;"&amp;O$17,$D$19:$D$501)*O$18,0),Assumptions!$C$15),0)</f>
        <v>0</v>
      </c>
      <c r="P58" s="46">
        <f>IFERROR(ROUND(IF(AND($E58&lt;P$17,SUMIF(Partners!$A:$A,$B58,Partners!$L:$L)&gt;0),$D58/SUMIF($E$19:$E$501,"&lt;"&amp;P$17,$D$19:$D$501)*P$18,0),Assumptions!$C$15),0)</f>
        <v>0</v>
      </c>
      <c r="Q58" s="46">
        <f>IFERROR(ROUND(IF(AND($E58&lt;Q$17,SUMIF(Partners!$A:$A,$B58,Partners!$L:$L)&gt;0),$D58/SUMIF($E$19:$E$501,"&lt;"&amp;Q$17,$D$19:$D$501)*Q$18,0),Assumptions!$C$15),0)</f>
        <v>0</v>
      </c>
      <c r="R58" s="46">
        <f>IFERROR(ROUND(IF(AND($E58&lt;R$17,SUMIF(Partners!$A:$A,$B58,Partners!$L:$L)&gt;0),$D58/SUMIF($E$19:$E$501,"&lt;"&amp;R$17,$D$19:$D$501)*R$18,0),Assumptions!$C$15),0)</f>
        <v>0</v>
      </c>
      <c r="S58" s="46">
        <f>IFERROR(ROUND(IF(AND($E58&lt;S$17,SUMIF(Partners!$A:$A,$B58,Partners!$L:$L)&gt;0),$D58/SUMIF($E$19:$E$501,"&lt;"&amp;S$17,$D$19:$D$501)*S$18,0),Assumptions!$C$15),0)</f>
        <v>0</v>
      </c>
      <c r="T58" s="46">
        <f>IFERROR(ROUND(IF(AND($E58&lt;T$17,SUMIF(Partners!$A:$A,$B58,Partners!$L:$L)&gt;0),$D58/SUMIF($E$19:$E$501,"&lt;"&amp;T$17,$D$19:$D$501)*T$18,0),Assumptions!$C$15),0)</f>
        <v>0</v>
      </c>
      <c r="U58" s="46">
        <f>IFERROR(ROUND(IF(AND($E58&lt;U$17,SUMIF(Partners!$A:$A,$B58,Partners!$L:$L)&gt;0),$D58/SUMIF($E$19:$E$501,"&lt;"&amp;U$17,$D$19:$D$501)*U$18,0),Assumptions!$C$15),0)</f>
        <v>0</v>
      </c>
      <c r="V58" s="46">
        <f>IFERROR(ROUND(IF(AND($E58&lt;V$17,SUMIF(Partners!$A:$A,$B58,Partners!$L:$L)&gt;0),$D58/SUMIF($E$19:$E$501,"&lt;"&amp;V$17,$D$19:$D$501)*V$18,0),Assumptions!$C$15),0)</f>
        <v>0</v>
      </c>
      <c r="W58" s="46">
        <f>IFERROR(ROUND(IF(AND($E58&lt;W$17,SUMIF(Partners!$A:$A,$B58,Partners!$L:$L)&gt;0),$D58/SUMIF($E$19:$E$501,"&lt;"&amp;W$17,$D$19:$D$501)*W$18,0),Assumptions!$C$15),0)</f>
        <v>0</v>
      </c>
      <c r="X58" s="46">
        <f>IFERROR(ROUND(IF(AND($E58&lt;X$17,SUMIF(Partners!$A:$A,$B58,Partners!$L:$L)&gt;0),$D58/SUMIF($E$19:$E$501,"&lt;"&amp;X$17,$D$19:$D$501)*X$18,0),Assumptions!$C$15),0)</f>
        <v>0</v>
      </c>
      <c r="Y58" s="46">
        <f>IFERROR(ROUND(IF(AND($E58&lt;Y$17,SUMIF(Partners!$A:$A,$B58,Partners!$L:$L)&gt;0),$D58/SUMIF($E$19:$E$501,"&lt;"&amp;Y$17,$D$19:$D$501)*Y$18,0),Assumptions!$C$15),0)</f>
        <v>0</v>
      </c>
      <c r="Z58" s="46">
        <f>IFERROR(ROUND(IF(AND($E58&lt;Z$17,SUMIF(Partners!$A:$A,$B58,Partners!$L:$L)&gt;0),$D58/SUMIF($E$19:$E$501,"&lt;"&amp;Z$17,$D$19:$D$501)*Z$18,0),Assumptions!$C$15),0)</f>
        <v>0</v>
      </c>
      <c r="AA58" s="46">
        <f>IFERROR(ROUND(IF(AND($E58&lt;AA$17,SUMIF(Partners!$A:$A,$B58,Partners!$L:$L)&gt;0),$D58/SUMIF($E$19:$E$501,"&lt;"&amp;AA$17,$D$19:$D$501)*AA$18,0),Assumptions!$C$15),0)</f>
        <v>0</v>
      </c>
      <c r="AB58" s="46">
        <f>IFERROR(ROUND(IF(AND($E58&lt;AB$17,SUMIF(Partners!$A:$A,$B58,Partners!$L:$L)&gt;0),$D58/SUMIF($E$19:$E$501,"&lt;"&amp;AB$17,$D$19:$D$501)*AB$18,0),Assumptions!$C$15),0)</f>
        <v>0</v>
      </c>
      <c r="AC58" s="46">
        <f>IFERROR(ROUND(IF(AND($E58&lt;AC$17,SUMIF(Partners!$A:$A,$B58,Partners!$L:$L)&gt;0),$D58/SUMIF($E$19:$E$501,"&lt;"&amp;AC$17,$D$19:$D$501)*AC$18,0),Assumptions!$C$15),0)</f>
        <v>0</v>
      </c>
    </row>
    <row r="59" spans="1:29" x14ac:dyDescent="0.2">
      <c r="A59" s="41"/>
      <c r="B59" s="28" t="str">
        <f>IF(Partners!A45=0,"",Partners!A45)</f>
        <v/>
      </c>
      <c r="C59" s="28" t="str">
        <f>IF(Partners!I45=0,"",Partners!I45)</f>
        <v/>
      </c>
      <c r="D59" s="28" t="str">
        <f>IF(Partners!J45=0,"",Partners!J45)</f>
        <v/>
      </c>
      <c r="E59" s="53" t="str">
        <f t="shared" si="1"/>
        <v/>
      </c>
      <c r="G59" s="9">
        <f>ROUND(SUM(J59:BB59),Assumptions!$C$16)</f>
        <v>0</v>
      </c>
      <c r="J59" s="46">
        <f>IFERROR(ROUND(IF(AND($E59&lt;J$17,SUMIF(Partners!$A:$A,$B59,Partners!$L:$L)&gt;0),$D59/SUMIF($E$19:$E$501,"&lt;"&amp;J$17,$D$19:$D$501)*J$18,0),Assumptions!$C$15),0)</f>
        <v>0</v>
      </c>
      <c r="K59" s="46">
        <f>IFERROR(ROUND(IF(AND($E59&lt;K$17,SUMIF(Partners!$A:$A,$B59,Partners!$L:$L)&gt;0),$D59/SUMIF($E$19:$E$501,"&lt;"&amp;K$17,$D$19:$D$501)*K$18,0),Assumptions!$C$15),0)</f>
        <v>0</v>
      </c>
      <c r="L59" s="46">
        <f>IFERROR(ROUND(IF(AND($E59&lt;L$17,SUMIF(Partners!$A:$A,$B59,Partners!$L:$L)&gt;0),$D59/SUMIF($E$19:$E$501,"&lt;"&amp;L$17,$D$19:$D$501)*L$18,0),Assumptions!$C$15),0)</f>
        <v>0</v>
      </c>
      <c r="M59" s="46">
        <f>IFERROR(ROUND(IF(AND($E59&lt;M$17,SUMIF(Partners!$A:$A,$B59,Partners!$L:$L)&gt;0),$D59/SUMIF($E$19:$E$501,"&lt;"&amp;M$17,$D$19:$D$501)*M$18,0),Assumptions!$C$15),0)</f>
        <v>0</v>
      </c>
      <c r="N59" s="46">
        <f>IFERROR(ROUND(IF(AND($E59&lt;N$17,SUMIF(Partners!$A:$A,$B59,Partners!$L:$L)&gt;0),$D59/SUMIF($E$19:$E$501,"&lt;"&amp;N$17,$D$19:$D$501)*N$18,0),Assumptions!$C$15),0)</f>
        <v>0</v>
      </c>
      <c r="O59" s="46">
        <f>IFERROR(ROUND(IF(AND($E59&lt;O$17,SUMIF(Partners!$A:$A,$B59,Partners!$L:$L)&gt;0),$D59/SUMIF($E$19:$E$501,"&lt;"&amp;O$17,$D$19:$D$501)*O$18,0),Assumptions!$C$15),0)</f>
        <v>0</v>
      </c>
      <c r="P59" s="46">
        <f>IFERROR(ROUND(IF(AND($E59&lt;P$17,SUMIF(Partners!$A:$A,$B59,Partners!$L:$L)&gt;0),$D59/SUMIF($E$19:$E$501,"&lt;"&amp;P$17,$D$19:$D$501)*P$18,0),Assumptions!$C$15),0)</f>
        <v>0</v>
      </c>
      <c r="Q59" s="46">
        <f>IFERROR(ROUND(IF(AND($E59&lt;Q$17,SUMIF(Partners!$A:$A,$B59,Partners!$L:$L)&gt;0),$D59/SUMIF($E$19:$E$501,"&lt;"&amp;Q$17,$D$19:$D$501)*Q$18,0),Assumptions!$C$15),0)</f>
        <v>0</v>
      </c>
      <c r="R59" s="46">
        <f>IFERROR(ROUND(IF(AND($E59&lt;R$17,SUMIF(Partners!$A:$A,$B59,Partners!$L:$L)&gt;0),$D59/SUMIF($E$19:$E$501,"&lt;"&amp;R$17,$D$19:$D$501)*R$18,0),Assumptions!$C$15),0)</f>
        <v>0</v>
      </c>
      <c r="S59" s="46">
        <f>IFERROR(ROUND(IF(AND($E59&lt;S$17,SUMIF(Partners!$A:$A,$B59,Partners!$L:$L)&gt;0),$D59/SUMIF($E$19:$E$501,"&lt;"&amp;S$17,$D$19:$D$501)*S$18,0),Assumptions!$C$15),0)</f>
        <v>0</v>
      </c>
      <c r="T59" s="46">
        <f>IFERROR(ROUND(IF(AND($E59&lt;T$17,SUMIF(Partners!$A:$A,$B59,Partners!$L:$L)&gt;0),$D59/SUMIF($E$19:$E$501,"&lt;"&amp;T$17,$D$19:$D$501)*T$18,0),Assumptions!$C$15),0)</f>
        <v>0</v>
      </c>
      <c r="U59" s="46">
        <f>IFERROR(ROUND(IF(AND($E59&lt;U$17,SUMIF(Partners!$A:$A,$B59,Partners!$L:$L)&gt;0),$D59/SUMIF($E$19:$E$501,"&lt;"&amp;U$17,$D$19:$D$501)*U$18,0),Assumptions!$C$15),0)</f>
        <v>0</v>
      </c>
      <c r="V59" s="46">
        <f>IFERROR(ROUND(IF(AND($E59&lt;V$17,SUMIF(Partners!$A:$A,$B59,Partners!$L:$L)&gt;0),$D59/SUMIF($E$19:$E$501,"&lt;"&amp;V$17,$D$19:$D$501)*V$18,0),Assumptions!$C$15),0)</f>
        <v>0</v>
      </c>
      <c r="W59" s="46">
        <f>IFERROR(ROUND(IF(AND($E59&lt;W$17,SUMIF(Partners!$A:$A,$B59,Partners!$L:$L)&gt;0),$D59/SUMIF($E$19:$E$501,"&lt;"&amp;W$17,$D$19:$D$501)*W$18,0),Assumptions!$C$15),0)</f>
        <v>0</v>
      </c>
      <c r="X59" s="46">
        <f>IFERROR(ROUND(IF(AND($E59&lt;X$17,SUMIF(Partners!$A:$A,$B59,Partners!$L:$L)&gt;0),$D59/SUMIF($E$19:$E$501,"&lt;"&amp;X$17,$D$19:$D$501)*X$18,0),Assumptions!$C$15),0)</f>
        <v>0</v>
      </c>
      <c r="Y59" s="46">
        <f>IFERROR(ROUND(IF(AND($E59&lt;Y$17,SUMIF(Partners!$A:$A,$B59,Partners!$L:$L)&gt;0),$D59/SUMIF($E$19:$E$501,"&lt;"&amp;Y$17,$D$19:$D$501)*Y$18,0),Assumptions!$C$15),0)</f>
        <v>0</v>
      </c>
      <c r="Z59" s="46">
        <f>IFERROR(ROUND(IF(AND($E59&lt;Z$17,SUMIF(Partners!$A:$A,$B59,Partners!$L:$L)&gt;0),$D59/SUMIF($E$19:$E$501,"&lt;"&amp;Z$17,$D$19:$D$501)*Z$18,0),Assumptions!$C$15),0)</f>
        <v>0</v>
      </c>
      <c r="AA59" s="46">
        <f>IFERROR(ROUND(IF(AND($E59&lt;AA$17,SUMIF(Partners!$A:$A,$B59,Partners!$L:$L)&gt;0),$D59/SUMIF($E$19:$E$501,"&lt;"&amp;AA$17,$D$19:$D$501)*AA$18,0),Assumptions!$C$15),0)</f>
        <v>0</v>
      </c>
      <c r="AB59" s="46">
        <f>IFERROR(ROUND(IF(AND($E59&lt;AB$17,SUMIF(Partners!$A:$A,$B59,Partners!$L:$L)&gt;0),$D59/SUMIF($E$19:$E$501,"&lt;"&amp;AB$17,$D$19:$D$501)*AB$18,0),Assumptions!$C$15),0)</f>
        <v>0</v>
      </c>
      <c r="AC59" s="46">
        <f>IFERROR(ROUND(IF(AND($E59&lt;AC$17,SUMIF(Partners!$A:$A,$B59,Partners!$L:$L)&gt;0),$D59/SUMIF($E$19:$E$501,"&lt;"&amp;AC$17,$D$19:$D$501)*AC$18,0),Assumptions!$C$15),0)</f>
        <v>0</v>
      </c>
    </row>
    <row r="60" spans="1:29" x14ac:dyDescent="0.2">
      <c r="A60" s="41"/>
      <c r="B60" s="28" t="str">
        <f>IF(Partners!A46=0,"",Partners!A46)</f>
        <v/>
      </c>
      <c r="C60" s="28" t="str">
        <f>IF(Partners!I46=0,"",Partners!I46)</f>
        <v/>
      </c>
      <c r="D60" s="28" t="str">
        <f>IF(Partners!J46=0,"",Partners!J46)</f>
        <v/>
      </c>
      <c r="E60" s="53" t="str">
        <f t="shared" si="1"/>
        <v/>
      </c>
      <c r="G60" s="9">
        <f>ROUND(SUM(J60:BB60),Assumptions!$C$16)</f>
        <v>0</v>
      </c>
      <c r="J60" s="46">
        <f>IFERROR(ROUND(IF(AND($E60&lt;J$17,SUMIF(Partners!$A:$A,$B60,Partners!$L:$L)&gt;0),$D60/SUMIF($E$19:$E$501,"&lt;"&amp;J$17,$D$19:$D$501)*J$18,0),Assumptions!$C$15),0)</f>
        <v>0</v>
      </c>
      <c r="K60" s="46">
        <f>IFERROR(ROUND(IF(AND($E60&lt;K$17,SUMIF(Partners!$A:$A,$B60,Partners!$L:$L)&gt;0),$D60/SUMIF($E$19:$E$501,"&lt;"&amp;K$17,$D$19:$D$501)*K$18,0),Assumptions!$C$15),0)</f>
        <v>0</v>
      </c>
      <c r="L60" s="46">
        <f>IFERROR(ROUND(IF(AND($E60&lt;L$17,SUMIF(Partners!$A:$A,$B60,Partners!$L:$L)&gt;0),$D60/SUMIF($E$19:$E$501,"&lt;"&amp;L$17,$D$19:$D$501)*L$18,0),Assumptions!$C$15),0)</f>
        <v>0</v>
      </c>
      <c r="M60" s="46">
        <f>IFERROR(ROUND(IF(AND($E60&lt;M$17,SUMIF(Partners!$A:$A,$B60,Partners!$L:$L)&gt;0),$D60/SUMIF($E$19:$E$501,"&lt;"&amp;M$17,$D$19:$D$501)*M$18,0),Assumptions!$C$15),0)</f>
        <v>0</v>
      </c>
      <c r="N60" s="46">
        <f>IFERROR(ROUND(IF(AND($E60&lt;N$17,SUMIF(Partners!$A:$A,$B60,Partners!$L:$L)&gt;0),$D60/SUMIF($E$19:$E$501,"&lt;"&amp;N$17,$D$19:$D$501)*N$18,0),Assumptions!$C$15),0)</f>
        <v>0</v>
      </c>
      <c r="O60" s="46">
        <f>IFERROR(ROUND(IF(AND($E60&lt;O$17,SUMIF(Partners!$A:$A,$B60,Partners!$L:$L)&gt;0),$D60/SUMIF($E$19:$E$501,"&lt;"&amp;O$17,$D$19:$D$501)*O$18,0),Assumptions!$C$15),0)</f>
        <v>0</v>
      </c>
      <c r="P60" s="46">
        <f>IFERROR(ROUND(IF(AND($E60&lt;P$17,SUMIF(Partners!$A:$A,$B60,Partners!$L:$L)&gt;0),$D60/SUMIF($E$19:$E$501,"&lt;"&amp;P$17,$D$19:$D$501)*P$18,0),Assumptions!$C$15),0)</f>
        <v>0</v>
      </c>
      <c r="Q60" s="46">
        <f>IFERROR(ROUND(IF(AND($E60&lt;Q$17,SUMIF(Partners!$A:$A,$B60,Partners!$L:$L)&gt;0),$D60/SUMIF($E$19:$E$501,"&lt;"&amp;Q$17,$D$19:$D$501)*Q$18,0),Assumptions!$C$15),0)</f>
        <v>0</v>
      </c>
      <c r="R60" s="46">
        <f>IFERROR(ROUND(IF(AND($E60&lt;R$17,SUMIF(Partners!$A:$A,$B60,Partners!$L:$L)&gt;0),$D60/SUMIF($E$19:$E$501,"&lt;"&amp;R$17,$D$19:$D$501)*R$18,0),Assumptions!$C$15),0)</f>
        <v>0</v>
      </c>
      <c r="S60" s="46">
        <f>IFERROR(ROUND(IF(AND($E60&lt;S$17,SUMIF(Partners!$A:$A,$B60,Partners!$L:$L)&gt;0),$D60/SUMIF($E$19:$E$501,"&lt;"&amp;S$17,$D$19:$D$501)*S$18,0),Assumptions!$C$15),0)</f>
        <v>0</v>
      </c>
      <c r="T60" s="46">
        <f>IFERROR(ROUND(IF(AND($E60&lt;T$17,SUMIF(Partners!$A:$A,$B60,Partners!$L:$L)&gt;0),$D60/SUMIF($E$19:$E$501,"&lt;"&amp;T$17,$D$19:$D$501)*T$18,0),Assumptions!$C$15),0)</f>
        <v>0</v>
      </c>
      <c r="U60" s="46">
        <f>IFERROR(ROUND(IF(AND($E60&lt;U$17,SUMIF(Partners!$A:$A,$B60,Partners!$L:$L)&gt;0),$D60/SUMIF($E$19:$E$501,"&lt;"&amp;U$17,$D$19:$D$501)*U$18,0),Assumptions!$C$15),0)</f>
        <v>0</v>
      </c>
      <c r="V60" s="46">
        <f>IFERROR(ROUND(IF(AND($E60&lt;V$17,SUMIF(Partners!$A:$A,$B60,Partners!$L:$L)&gt;0),$D60/SUMIF($E$19:$E$501,"&lt;"&amp;V$17,$D$19:$D$501)*V$18,0),Assumptions!$C$15),0)</f>
        <v>0</v>
      </c>
      <c r="W60" s="46">
        <f>IFERROR(ROUND(IF(AND($E60&lt;W$17,SUMIF(Partners!$A:$A,$B60,Partners!$L:$L)&gt;0),$D60/SUMIF($E$19:$E$501,"&lt;"&amp;W$17,$D$19:$D$501)*W$18,0),Assumptions!$C$15),0)</f>
        <v>0</v>
      </c>
      <c r="X60" s="46">
        <f>IFERROR(ROUND(IF(AND($E60&lt;X$17,SUMIF(Partners!$A:$A,$B60,Partners!$L:$L)&gt;0),$D60/SUMIF($E$19:$E$501,"&lt;"&amp;X$17,$D$19:$D$501)*X$18,0),Assumptions!$C$15),0)</f>
        <v>0</v>
      </c>
      <c r="Y60" s="46">
        <f>IFERROR(ROUND(IF(AND($E60&lt;Y$17,SUMIF(Partners!$A:$A,$B60,Partners!$L:$L)&gt;0),$D60/SUMIF($E$19:$E$501,"&lt;"&amp;Y$17,$D$19:$D$501)*Y$18,0),Assumptions!$C$15),0)</f>
        <v>0</v>
      </c>
      <c r="Z60" s="46">
        <f>IFERROR(ROUND(IF(AND($E60&lt;Z$17,SUMIF(Partners!$A:$A,$B60,Partners!$L:$L)&gt;0),$D60/SUMIF($E$19:$E$501,"&lt;"&amp;Z$17,$D$19:$D$501)*Z$18,0),Assumptions!$C$15),0)</f>
        <v>0</v>
      </c>
      <c r="AA60" s="46">
        <f>IFERROR(ROUND(IF(AND($E60&lt;AA$17,SUMIF(Partners!$A:$A,$B60,Partners!$L:$L)&gt;0),$D60/SUMIF($E$19:$E$501,"&lt;"&amp;AA$17,$D$19:$D$501)*AA$18,0),Assumptions!$C$15),0)</f>
        <v>0</v>
      </c>
      <c r="AB60" s="46">
        <f>IFERROR(ROUND(IF(AND($E60&lt;AB$17,SUMIF(Partners!$A:$A,$B60,Partners!$L:$L)&gt;0),$D60/SUMIF($E$19:$E$501,"&lt;"&amp;AB$17,$D$19:$D$501)*AB$18,0),Assumptions!$C$15),0)</f>
        <v>0</v>
      </c>
      <c r="AC60" s="46">
        <f>IFERROR(ROUND(IF(AND($E60&lt;AC$17,SUMIF(Partners!$A:$A,$B60,Partners!$L:$L)&gt;0),$D60/SUMIF($E$19:$E$501,"&lt;"&amp;AC$17,$D$19:$D$501)*AC$18,0),Assumptions!$C$15),0)</f>
        <v>0</v>
      </c>
    </row>
    <row r="61" spans="1:29" x14ac:dyDescent="0.2">
      <c r="A61" s="41"/>
      <c r="B61" s="28" t="str">
        <f>IF(Partners!A47=0,"",Partners!A47)</f>
        <v/>
      </c>
      <c r="C61" s="28" t="str">
        <f>IF(Partners!I47=0,"",Partners!I47)</f>
        <v/>
      </c>
      <c r="D61" s="28" t="str">
        <f>IF(Partners!J47=0,"",Partners!J47)</f>
        <v/>
      </c>
      <c r="E61" s="53" t="str">
        <f t="shared" si="1"/>
        <v/>
      </c>
      <c r="G61" s="9">
        <f>ROUND(SUM(J61:BB61),Assumptions!$C$16)</f>
        <v>0</v>
      </c>
      <c r="J61" s="46">
        <f>IFERROR(ROUND(IF(AND($E61&lt;J$17,SUMIF(Partners!$A:$A,$B61,Partners!$L:$L)&gt;0),$D61/SUMIF($E$19:$E$501,"&lt;"&amp;J$17,$D$19:$D$501)*J$18,0),Assumptions!$C$15),0)</f>
        <v>0</v>
      </c>
      <c r="K61" s="46">
        <f>IFERROR(ROUND(IF(AND($E61&lt;K$17,SUMIF(Partners!$A:$A,$B61,Partners!$L:$L)&gt;0),$D61/SUMIF($E$19:$E$501,"&lt;"&amp;K$17,$D$19:$D$501)*K$18,0),Assumptions!$C$15),0)</f>
        <v>0</v>
      </c>
      <c r="L61" s="46">
        <f>IFERROR(ROUND(IF(AND($E61&lt;L$17,SUMIF(Partners!$A:$A,$B61,Partners!$L:$L)&gt;0),$D61/SUMIF($E$19:$E$501,"&lt;"&amp;L$17,$D$19:$D$501)*L$18,0),Assumptions!$C$15),0)</f>
        <v>0</v>
      </c>
      <c r="M61" s="46">
        <f>IFERROR(ROUND(IF(AND($E61&lt;M$17,SUMIF(Partners!$A:$A,$B61,Partners!$L:$L)&gt;0),$D61/SUMIF($E$19:$E$501,"&lt;"&amp;M$17,$D$19:$D$501)*M$18,0),Assumptions!$C$15),0)</f>
        <v>0</v>
      </c>
      <c r="N61" s="46">
        <f>IFERROR(ROUND(IF(AND($E61&lt;N$17,SUMIF(Partners!$A:$A,$B61,Partners!$L:$L)&gt;0),$D61/SUMIF($E$19:$E$501,"&lt;"&amp;N$17,$D$19:$D$501)*N$18,0),Assumptions!$C$15),0)</f>
        <v>0</v>
      </c>
      <c r="O61" s="46">
        <f>IFERROR(ROUND(IF(AND($E61&lt;O$17,SUMIF(Partners!$A:$A,$B61,Partners!$L:$L)&gt;0),$D61/SUMIF($E$19:$E$501,"&lt;"&amp;O$17,$D$19:$D$501)*O$18,0),Assumptions!$C$15),0)</f>
        <v>0</v>
      </c>
      <c r="P61" s="46">
        <f>IFERROR(ROUND(IF(AND($E61&lt;P$17,SUMIF(Partners!$A:$A,$B61,Partners!$L:$L)&gt;0),$D61/SUMIF($E$19:$E$501,"&lt;"&amp;P$17,$D$19:$D$501)*P$18,0),Assumptions!$C$15),0)</f>
        <v>0</v>
      </c>
      <c r="Q61" s="46">
        <f>IFERROR(ROUND(IF(AND($E61&lt;Q$17,SUMIF(Partners!$A:$A,$B61,Partners!$L:$L)&gt;0),$D61/SUMIF($E$19:$E$501,"&lt;"&amp;Q$17,$D$19:$D$501)*Q$18,0),Assumptions!$C$15),0)</f>
        <v>0</v>
      </c>
      <c r="R61" s="46">
        <f>IFERROR(ROUND(IF(AND($E61&lt;R$17,SUMIF(Partners!$A:$A,$B61,Partners!$L:$L)&gt;0),$D61/SUMIF($E$19:$E$501,"&lt;"&amp;R$17,$D$19:$D$501)*R$18,0),Assumptions!$C$15),0)</f>
        <v>0</v>
      </c>
      <c r="S61" s="46">
        <f>IFERROR(ROUND(IF(AND($E61&lt;S$17,SUMIF(Partners!$A:$A,$B61,Partners!$L:$L)&gt;0),$D61/SUMIF($E$19:$E$501,"&lt;"&amp;S$17,$D$19:$D$501)*S$18,0),Assumptions!$C$15),0)</f>
        <v>0</v>
      </c>
      <c r="T61" s="46">
        <f>IFERROR(ROUND(IF(AND($E61&lt;T$17,SUMIF(Partners!$A:$A,$B61,Partners!$L:$L)&gt;0),$D61/SUMIF($E$19:$E$501,"&lt;"&amp;T$17,$D$19:$D$501)*T$18,0),Assumptions!$C$15),0)</f>
        <v>0</v>
      </c>
      <c r="U61" s="46">
        <f>IFERROR(ROUND(IF(AND($E61&lt;U$17,SUMIF(Partners!$A:$A,$B61,Partners!$L:$L)&gt;0),$D61/SUMIF($E$19:$E$501,"&lt;"&amp;U$17,$D$19:$D$501)*U$18,0),Assumptions!$C$15),0)</f>
        <v>0</v>
      </c>
      <c r="V61" s="46">
        <f>IFERROR(ROUND(IF(AND($E61&lt;V$17,SUMIF(Partners!$A:$A,$B61,Partners!$L:$L)&gt;0),$D61/SUMIF($E$19:$E$501,"&lt;"&amp;V$17,$D$19:$D$501)*V$18,0),Assumptions!$C$15),0)</f>
        <v>0</v>
      </c>
      <c r="W61" s="46">
        <f>IFERROR(ROUND(IF(AND($E61&lt;W$17,SUMIF(Partners!$A:$A,$B61,Partners!$L:$L)&gt;0),$D61/SUMIF($E$19:$E$501,"&lt;"&amp;W$17,$D$19:$D$501)*W$18,0),Assumptions!$C$15),0)</f>
        <v>0</v>
      </c>
      <c r="X61" s="46">
        <f>IFERROR(ROUND(IF(AND($E61&lt;X$17,SUMIF(Partners!$A:$A,$B61,Partners!$L:$L)&gt;0),$D61/SUMIF($E$19:$E$501,"&lt;"&amp;X$17,$D$19:$D$501)*X$18,0),Assumptions!$C$15),0)</f>
        <v>0</v>
      </c>
      <c r="Y61" s="46">
        <f>IFERROR(ROUND(IF(AND($E61&lt;Y$17,SUMIF(Partners!$A:$A,$B61,Partners!$L:$L)&gt;0),$D61/SUMIF($E$19:$E$501,"&lt;"&amp;Y$17,$D$19:$D$501)*Y$18,0),Assumptions!$C$15),0)</f>
        <v>0</v>
      </c>
      <c r="Z61" s="46">
        <f>IFERROR(ROUND(IF(AND($E61&lt;Z$17,SUMIF(Partners!$A:$A,$B61,Partners!$L:$L)&gt;0),$D61/SUMIF($E$19:$E$501,"&lt;"&amp;Z$17,$D$19:$D$501)*Z$18,0),Assumptions!$C$15),0)</f>
        <v>0</v>
      </c>
      <c r="AA61" s="46">
        <f>IFERROR(ROUND(IF(AND($E61&lt;AA$17,SUMIF(Partners!$A:$A,$B61,Partners!$L:$L)&gt;0),$D61/SUMIF($E$19:$E$501,"&lt;"&amp;AA$17,$D$19:$D$501)*AA$18,0),Assumptions!$C$15),0)</f>
        <v>0</v>
      </c>
      <c r="AB61" s="46">
        <f>IFERROR(ROUND(IF(AND($E61&lt;AB$17,SUMIF(Partners!$A:$A,$B61,Partners!$L:$L)&gt;0),$D61/SUMIF($E$19:$E$501,"&lt;"&amp;AB$17,$D$19:$D$501)*AB$18,0),Assumptions!$C$15),0)</f>
        <v>0</v>
      </c>
      <c r="AC61" s="46">
        <f>IFERROR(ROUND(IF(AND($E61&lt;AC$17,SUMIF(Partners!$A:$A,$B61,Partners!$L:$L)&gt;0),$D61/SUMIF($E$19:$E$501,"&lt;"&amp;AC$17,$D$19:$D$501)*AC$18,0),Assumptions!$C$15),0)</f>
        <v>0</v>
      </c>
    </row>
    <row r="62" spans="1:29" x14ac:dyDescent="0.2">
      <c r="A62" s="41"/>
      <c r="B62" s="28" t="str">
        <f>IF(Partners!A48=0,"",Partners!A48)</f>
        <v/>
      </c>
      <c r="C62" s="28" t="str">
        <f>IF(Partners!I48=0,"",Partners!I48)</f>
        <v/>
      </c>
      <c r="D62" s="28" t="str">
        <f>IF(Partners!J48=0,"",Partners!J48)</f>
        <v/>
      </c>
      <c r="E62" s="53" t="str">
        <f t="shared" si="1"/>
        <v/>
      </c>
      <c r="G62" s="9">
        <f>ROUND(SUM(J62:BB62),Assumptions!$C$16)</f>
        <v>0</v>
      </c>
      <c r="J62" s="46">
        <f>IFERROR(ROUND(IF(AND($E62&lt;J$17,SUMIF(Partners!$A:$A,$B62,Partners!$L:$L)&gt;0),$D62/SUMIF($E$19:$E$501,"&lt;"&amp;J$17,$D$19:$D$501)*J$18,0),Assumptions!$C$15),0)</f>
        <v>0</v>
      </c>
      <c r="K62" s="46">
        <f>IFERROR(ROUND(IF(AND($E62&lt;K$17,SUMIF(Partners!$A:$A,$B62,Partners!$L:$L)&gt;0),$D62/SUMIF($E$19:$E$501,"&lt;"&amp;K$17,$D$19:$D$501)*K$18,0),Assumptions!$C$15),0)</f>
        <v>0</v>
      </c>
      <c r="L62" s="46">
        <f>IFERROR(ROUND(IF(AND($E62&lt;L$17,SUMIF(Partners!$A:$A,$B62,Partners!$L:$L)&gt;0),$D62/SUMIF($E$19:$E$501,"&lt;"&amp;L$17,$D$19:$D$501)*L$18,0),Assumptions!$C$15),0)</f>
        <v>0</v>
      </c>
      <c r="M62" s="46">
        <f>IFERROR(ROUND(IF(AND($E62&lt;M$17,SUMIF(Partners!$A:$A,$B62,Partners!$L:$L)&gt;0),$D62/SUMIF($E$19:$E$501,"&lt;"&amp;M$17,$D$19:$D$501)*M$18,0),Assumptions!$C$15),0)</f>
        <v>0</v>
      </c>
      <c r="N62" s="46">
        <f>IFERROR(ROUND(IF(AND($E62&lt;N$17,SUMIF(Partners!$A:$A,$B62,Partners!$L:$L)&gt;0),$D62/SUMIF($E$19:$E$501,"&lt;"&amp;N$17,$D$19:$D$501)*N$18,0),Assumptions!$C$15),0)</f>
        <v>0</v>
      </c>
      <c r="O62" s="46">
        <f>IFERROR(ROUND(IF(AND($E62&lt;O$17,SUMIF(Partners!$A:$A,$B62,Partners!$L:$L)&gt;0),$D62/SUMIF($E$19:$E$501,"&lt;"&amp;O$17,$D$19:$D$501)*O$18,0),Assumptions!$C$15),0)</f>
        <v>0</v>
      </c>
      <c r="P62" s="46">
        <f>IFERROR(ROUND(IF(AND($E62&lt;P$17,SUMIF(Partners!$A:$A,$B62,Partners!$L:$L)&gt;0),$D62/SUMIF($E$19:$E$501,"&lt;"&amp;P$17,$D$19:$D$501)*P$18,0),Assumptions!$C$15),0)</f>
        <v>0</v>
      </c>
      <c r="Q62" s="46">
        <f>IFERROR(ROUND(IF(AND($E62&lt;Q$17,SUMIF(Partners!$A:$A,$B62,Partners!$L:$L)&gt;0),$D62/SUMIF($E$19:$E$501,"&lt;"&amp;Q$17,$D$19:$D$501)*Q$18,0),Assumptions!$C$15),0)</f>
        <v>0</v>
      </c>
      <c r="R62" s="46">
        <f>IFERROR(ROUND(IF(AND($E62&lt;R$17,SUMIF(Partners!$A:$A,$B62,Partners!$L:$L)&gt;0),$D62/SUMIF($E$19:$E$501,"&lt;"&amp;R$17,$D$19:$D$501)*R$18,0),Assumptions!$C$15),0)</f>
        <v>0</v>
      </c>
      <c r="S62" s="46">
        <f>IFERROR(ROUND(IF(AND($E62&lt;S$17,SUMIF(Partners!$A:$A,$B62,Partners!$L:$L)&gt;0),$D62/SUMIF($E$19:$E$501,"&lt;"&amp;S$17,$D$19:$D$501)*S$18,0),Assumptions!$C$15),0)</f>
        <v>0</v>
      </c>
      <c r="T62" s="46">
        <f>IFERROR(ROUND(IF(AND($E62&lt;T$17,SUMIF(Partners!$A:$A,$B62,Partners!$L:$L)&gt;0),$D62/SUMIF($E$19:$E$501,"&lt;"&amp;T$17,$D$19:$D$501)*T$18,0),Assumptions!$C$15),0)</f>
        <v>0</v>
      </c>
      <c r="U62" s="46">
        <f>IFERROR(ROUND(IF(AND($E62&lt;U$17,SUMIF(Partners!$A:$A,$B62,Partners!$L:$L)&gt;0),$D62/SUMIF($E$19:$E$501,"&lt;"&amp;U$17,$D$19:$D$501)*U$18,0),Assumptions!$C$15),0)</f>
        <v>0</v>
      </c>
      <c r="V62" s="46">
        <f>IFERROR(ROUND(IF(AND($E62&lt;V$17,SUMIF(Partners!$A:$A,$B62,Partners!$L:$L)&gt;0),$D62/SUMIF($E$19:$E$501,"&lt;"&amp;V$17,$D$19:$D$501)*V$18,0),Assumptions!$C$15),0)</f>
        <v>0</v>
      </c>
      <c r="W62" s="46">
        <f>IFERROR(ROUND(IF(AND($E62&lt;W$17,SUMIF(Partners!$A:$A,$B62,Partners!$L:$L)&gt;0),$D62/SUMIF($E$19:$E$501,"&lt;"&amp;W$17,$D$19:$D$501)*W$18,0),Assumptions!$C$15),0)</f>
        <v>0</v>
      </c>
      <c r="X62" s="46">
        <f>IFERROR(ROUND(IF(AND($E62&lt;X$17,SUMIF(Partners!$A:$A,$B62,Partners!$L:$L)&gt;0),$D62/SUMIF($E$19:$E$501,"&lt;"&amp;X$17,$D$19:$D$501)*X$18,0),Assumptions!$C$15),0)</f>
        <v>0</v>
      </c>
      <c r="Y62" s="46">
        <f>IFERROR(ROUND(IF(AND($E62&lt;Y$17,SUMIF(Partners!$A:$A,$B62,Partners!$L:$L)&gt;0),$D62/SUMIF($E$19:$E$501,"&lt;"&amp;Y$17,$D$19:$D$501)*Y$18,0),Assumptions!$C$15),0)</f>
        <v>0</v>
      </c>
      <c r="Z62" s="46">
        <f>IFERROR(ROUND(IF(AND($E62&lt;Z$17,SUMIF(Partners!$A:$A,$B62,Partners!$L:$L)&gt;0),$D62/SUMIF($E$19:$E$501,"&lt;"&amp;Z$17,$D$19:$D$501)*Z$18,0),Assumptions!$C$15),0)</f>
        <v>0</v>
      </c>
      <c r="AA62" s="46">
        <f>IFERROR(ROUND(IF(AND($E62&lt;AA$17,SUMIF(Partners!$A:$A,$B62,Partners!$L:$L)&gt;0),$D62/SUMIF($E$19:$E$501,"&lt;"&amp;AA$17,$D$19:$D$501)*AA$18,0),Assumptions!$C$15),0)</f>
        <v>0</v>
      </c>
      <c r="AB62" s="46">
        <f>IFERROR(ROUND(IF(AND($E62&lt;AB$17,SUMIF(Partners!$A:$A,$B62,Partners!$L:$L)&gt;0),$D62/SUMIF($E$19:$E$501,"&lt;"&amp;AB$17,$D$19:$D$501)*AB$18,0),Assumptions!$C$15),0)</f>
        <v>0</v>
      </c>
      <c r="AC62" s="46">
        <f>IFERROR(ROUND(IF(AND($E62&lt;AC$17,SUMIF(Partners!$A:$A,$B62,Partners!$L:$L)&gt;0),$D62/SUMIF($E$19:$E$501,"&lt;"&amp;AC$17,$D$19:$D$501)*AC$18,0),Assumptions!$C$15),0)</f>
        <v>0</v>
      </c>
    </row>
    <row r="63" spans="1:29" x14ac:dyDescent="0.2">
      <c r="A63" s="41"/>
      <c r="B63" s="28" t="str">
        <f>IF(Partners!A49=0,"",Partners!A49)</f>
        <v/>
      </c>
      <c r="C63" s="28" t="str">
        <f>IF(Partners!I49=0,"",Partners!I49)</f>
        <v/>
      </c>
      <c r="D63" s="28" t="str">
        <f>IF(Partners!J49=0,"",Partners!J49)</f>
        <v/>
      </c>
      <c r="E63" s="53" t="str">
        <f t="shared" si="1"/>
        <v/>
      </c>
      <c r="G63" s="9">
        <f>ROUND(SUM(J63:BB63),Assumptions!$C$16)</f>
        <v>0</v>
      </c>
      <c r="J63" s="46">
        <f>IFERROR(ROUND(IF(AND($E63&lt;J$17,SUMIF(Partners!$A:$A,$B63,Partners!$L:$L)&gt;0),$D63/SUMIF($E$19:$E$501,"&lt;"&amp;J$17,$D$19:$D$501)*J$18,0),Assumptions!$C$15),0)</f>
        <v>0</v>
      </c>
      <c r="K63" s="46">
        <f>IFERROR(ROUND(IF(AND($E63&lt;K$17,SUMIF(Partners!$A:$A,$B63,Partners!$L:$L)&gt;0),$D63/SUMIF($E$19:$E$501,"&lt;"&amp;K$17,$D$19:$D$501)*K$18,0),Assumptions!$C$15),0)</f>
        <v>0</v>
      </c>
      <c r="L63" s="46">
        <f>IFERROR(ROUND(IF(AND($E63&lt;L$17,SUMIF(Partners!$A:$A,$B63,Partners!$L:$L)&gt;0),$D63/SUMIF($E$19:$E$501,"&lt;"&amp;L$17,$D$19:$D$501)*L$18,0),Assumptions!$C$15),0)</f>
        <v>0</v>
      </c>
      <c r="M63" s="46">
        <f>IFERROR(ROUND(IF(AND($E63&lt;M$17,SUMIF(Partners!$A:$A,$B63,Partners!$L:$L)&gt;0),$D63/SUMIF($E$19:$E$501,"&lt;"&amp;M$17,$D$19:$D$501)*M$18,0),Assumptions!$C$15),0)</f>
        <v>0</v>
      </c>
      <c r="N63" s="46">
        <f>IFERROR(ROUND(IF(AND($E63&lt;N$17,SUMIF(Partners!$A:$A,$B63,Partners!$L:$L)&gt;0),$D63/SUMIF($E$19:$E$501,"&lt;"&amp;N$17,$D$19:$D$501)*N$18,0),Assumptions!$C$15),0)</f>
        <v>0</v>
      </c>
      <c r="O63" s="46">
        <f>IFERROR(ROUND(IF(AND($E63&lt;O$17,SUMIF(Partners!$A:$A,$B63,Partners!$L:$L)&gt;0),$D63/SUMIF($E$19:$E$501,"&lt;"&amp;O$17,$D$19:$D$501)*O$18,0),Assumptions!$C$15),0)</f>
        <v>0</v>
      </c>
      <c r="P63" s="46">
        <f>IFERROR(ROUND(IF(AND($E63&lt;P$17,SUMIF(Partners!$A:$A,$B63,Partners!$L:$L)&gt;0),$D63/SUMIF($E$19:$E$501,"&lt;"&amp;P$17,$D$19:$D$501)*P$18,0),Assumptions!$C$15),0)</f>
        <v>0</v>
      </c>
      <c r="Q63" s="46">
        <f>IFERROR(ROUND(IF(AND($E63&lt;Q$17,SUMIF(Partners!$A:$A,$B63,Partners!$L:$L)&gt;0),$D63/SUMIF($E$19:$E$501,"&lt;"&amp;Q$17,$D$19:$D$501)*Q$18,0),Assumptions!$C$15),0)</f>
        <v>0</v>
      </c>
      <c r="R63" s="46">
        <f>IFERROR(ROUND(IF(AND($E63&lt;R$17,SUMIF(Partners!$A:$A,$B63,Partners!$L:$L)&gt;0),$D63/SUMIF($E$19:$E$501,"&lt;"&amp;R$17,$D$19:$D$501)*R$18,0),Assumptions!$C$15),0)</f>
        <v>0</v>
      </c>
      <c r="S63" s="46">
        <f>IFERROR(ROUND(IF(AND($E63&lt;S$17,SUMIF(Partners!$A:$A,$B63,Partners!$L:$L)&gt;0),$D63/SUMIF($E$19:$E$501,"&lt;"&amp;S$17,$D$19:$D$501)*S$18,0),Assumptions!$C$15),0)</f>
        <v>0</v>
      </c>
      <c r="T63" s="46">
        <f>IFERROR(ROUND(IF(AND($E63&lt;T$17,SUMIF(Partners!$A:$A,$B63,Partners!$L:$L)&gt;0),$D63/SUMIF($E$19:$E$501,"&lt;"&amp;T$17,$D$19:$D$501)*T$18,0),Assumptions!$C$15),0)</f>
        <v>0</v>
      </c>
      <c r="U63" s="46">
        <f>IFERROR(ROUND(IF(AND($E63&lt;U$17,SUMIF(Partners!$A:$A,$B63,Partners!$L:$L)&gt;0),$D63/SUMIF($E$19:$E$501,"&lt;"&amp;U$17,$D$19:$D$501)*U$18,0),Assumptions!$C$15),0)</f>
        <v>0</v>
      </c>
      <c r="V63" s="46">
        <f>IFERROR(ROUND(IF(AND($E63&lt;V$17,SUMIF(Partners!$A:$A,$B63,Partners!$L:$L)&gt;0),$D63/SUMIF($E$19:$E$501,"&lt;"&amp;V$17,$D$19:$D$501)*V$18,0),Assumptions!$C$15),0)</f>
        <v>0</v>
      </c>
      <c r="W63" s="46">
        <f>IFERROR(ROUND(IF(AND($E63&lt;W$17,SUMIF(Partners!$A:$A,$B63,Partners!$L:$L)&gt;0),$D63/SUMIF($E$19:$E$501,"&lt;"&amp;W$17,$D$19:$D$501)*W$18,0),Assumptions!$C$15),0)</f>
        <v>0</v>
      </c>
      <c r="X63" s="46">
        <f>IFERROR(ROUND(IF(AND($E63&lt;X$17,SUMIF(Partners!$A:$A,$B63,Partners!$L:$L)&gt;0),$D63/SUMIF($E$19:$E$501,"&lt;"&amp;X$17,$D$19:$D$501)*X$18,0),Assumptions!$C$15),0)</f>
        <v>0</v>
      </c>
      <c r="Y63" s="46">
        <f>IFERROR(ROUND(IF(AND($E63&lt;Y$17,SUMIF(Partners!$A:$A,$B63,Partners!$L:$L)&gt;0),$D63/SUMIF($E$19:$E$501,"&lt;"&amp;Y$17,$D$19:$D$501)*Y$18,0),Assumptions!$C$15),0)</f>
        <v>0</v>
      </c>
      <c r="Z63" s="46">
        <f>IFERROR(ROUND(IF(AND($E63&lt;Z$17,SUMIF(Partners!$A:$A,$B63,Partners!$L:$L)&gt;0),$D63/SUMIF($E$19:$E$501,"&lt;"&amp;Z$17,$D$19:$D$501)*Z$18,0),Assumptions!$C$15),0)</f>
        <v>0</v>
      </c>
      <c r="AA63" s="46">
        <f>IFERROR(ROUND(IF(AND($E63&lt;AA$17,SUMIF(Partners!$A:$A,$B63,Partners!$L:$L)&gt;0),$D63/SUMIF($E$19:$E$501,"&lt;"&amp;AA$17,$D$19:$D$501)*AA$18,0),Assumptions!$C$15),0)</f>
        <v>0</v>
      </c>
      <c r="AB63" s="46">
        <f>IFERROR(ROUND(IF(AND($E63&lt;AB$17,SUMIF(Partners!$A:$A,$B63,Partners!$L:$L)&gt;0),$D63/SUMIF($E$19:$E$501,"&lt;"&amp;AB$17,$D$19:$D$501)*AB$18,0),Assumptions!$C$15),0)</f>
        <v>0</v>
      </c>
      <c r="AC63" s="46">
        <f>IFERROR(ROUND(IF(AND($E63&lt;AC$17,SUMIF(Partners!$A:$A,$B63,Partners!$L:$L)&gt;0),$D63/SUMIF($E$19:$E$501,"&lt;"&amp;AC$17,$D$19:$D$501)*AC$18,0),Assumptions!$C$15),0)</f>
        <v>0</v>
      </c>
    </row>
    <row r="64" spans="1:29" x14ac:dyDescent="0.2">
      <c r="A64" s="41"/>
      <c r="B64" s="28" t="str">
        <f>IF(Partners!A50=0,"",Partners!A50)</f>
        <v/>
      </c>
      <c r="C64" s="28" t="str">
        <f>IF(Partners!I50=0,"",Partners!I50)</f>
        <v/>
      </c>
      <c r="D64" s="28" t="str">
        <f>IF(Partners!J50=0,"",Partners!J50)</f>
        <v/>
      </c>
      <c r="E64" s="53" t="str">
        <f t="shared" si="1"/>
        <v/>
      </c>
      <c r="G64" s="9">
        <f>ROUND(SUM(J64:BB64),Assumptions!$C$16)</f>
        <v>0</v>
      </c>
      <c r="J64" s="46">
        <f>IFERROR(ROUND(IF(AND($E64&lt;J$17,SUMIF(Partners!$A:$A,$B64,Partners!$L:$L)&gt;0),$D64/SUMIF($E$19:$E$501,"&lt;"&amp;J$17,$D$19:$D$501)*J$18,0),Assumptions!$C$15),0)</f>
        <v>0</v>
      </c>
      <c r="K64" s="46">
        <f>IFERROR(ROUND(IF(AND($E64&lt;K$17,SUMIF(Partners!$A:$A,$B64,Partners!$L:$L)&gt;0),$D64/SUMIF($E$19:$E$501,"&lt;"&amp;K$17,$D$19:$D$501)*K$18,0),Assumptions!$C$15),0)</f>
        <v>0</v>
      </c>
      <c r="L64" s="46">
        <f>IFERROR(ROUND(IF(AND($E64&lt;L$17,SUMIF(Partners!$A:$A,$B64,Partners!$L:$L)&gt;0),$D64/SUMIF($E$19:$E$501,"&lt;"&amp;L$17,$D$19:$D$501)*L$18,0),Assumptions!$C$15),0)</f>
        <v>0</v>
      </c>
      <c r="M64" s="46">
        <f>IFERROR(ROUND(IF(AND($E64&lt;M$17,SUMIF(Partners!$A:$A,$B64,Partners!$L:$L)&gt;0),$D64/SUMIF($E$19:$E$501,"&lt;"&amp;M$17,$D$19:$D$501)*M$18,0),Assumptions!$C$15),0)</f>
        <v>0</v>
      </c>
      <c r="N64" s="46">
        <f>IFERROR(ROUND(IF(AND($E64&lt;N$17,SUMIF(Partners!$A:$A,$B64,Partners!$L:$L)&gt;0),$D64/SUMIF($E$19:$E$501,"&lt;"&amp;N$17,$D$19:$D$501)*N$18,0),Assumptions!$C$15),0)</f>
        <v>0</v>
      </c>
      <c r="O64" s="46">
        <f>IFERROR(ROUND(IF(AND($E64&lt;O$17,SUMIF(Partners!$A:$A,$B64,Partners!$L:$L)&gt;0),$D64/SUMIF($E$19:$E$501,"&lt;"&amp;O$17,$D$19:$D$501)*O$18,0),Assumptions!$C$15),0)</f>
        <v>0</v>
      </c>
      <c r="P64" s="46">
        <f>IFERROR(ROUND(IF(AND($E64&lt;P$17,SUMIF(Partners!$A:$A,$B64,Partners!$L:$L)&gt;0),$D64/SUMIF($E$19:$E$501,"&lt;"&amp;P$17,$D$19:$D$501)*P$18,0),Assumptions!$C$15),0)</f>
        <v>0</v>
      </c>
      <c r="Q64" s="46">
        <f>IFERROR(ROUND(IF(AND($E64&lt;Q$17,SUMIF(Partners!$A:$A,$B64,Partners!$L:$L)&gt;0),$D64/SUMIF($E$19:$E$501,"&lt;"&amp;Q$17,$D$19:$D$501)*Q$18,0),Assumptions!$C$15),0)</f>
        <v>0</v>
      </c>
      <c r="R64" s="46">
        <f>IFERROR(ROUND(IF(AND($E64&lt;R$17,SUMIF(Partners!$A:$A,$B64,Partners!$L:$L)&gt;0),$D64/SUMIF($E$19:$E$501,"&lt;"&amp;R$17,$D$19:$D$501)*R$18,0),Assumptions!$C$15),0)</f>
        <v>0</v>
      </c>
      <c r="S64" s="46">
        <f>IFERROR(ROUND(IF(AND($E64&lt;S$17,SUMIF(Partners!$A:$A,$B64,Partners!$L:$L)&gt;0),$D64/SUMIF($E$19:$E$501,"&lt;"&amp;S$17,$D$19:$D$501)*S$18,0),Assumptions!$C$15),0)</f>
        <v>0</v>
      </c>
      <c r="T64" s="46">
        <f>IFERROR(ROUND(IF(AND($E64&lt;T$17,SUMIF(Partners!$A:$A,$B64,Partners!$L:$L)&gt;0),$D64/SUMIF($E$19:$E$501,"&lt;"&amp;T$17,$D$19:$D$501)*T$18,0),Assumptions!$C$15),0)</f>
        <v>0</v>
      </c>
      <c r="U64" s="46">
        <f>IFERROR(ROUND(IF(AND($E64&lt;U$17,SUMIF(Partners!$A:$A,$B64,Partners!$L:$L)&gt;0),$D64/SUMIF($E$19:$E$501,"&lt;"&amp;U$17,$D$19:$D$501)*U$18,0),Assumptions!$C$15),0)</f>
        <v>0</v>
      </c>
      <c r="V64" s="46">
        <f>IFERROR(ROUND(IF(AND($E64&lt;V$17,SUMIF(Partners!$A:$A,$B64,Partners!$L:$L)&gt;0),$D64/SUMIF($E$19:$E$501,"&lt;"&amp;V$17,$D$19:$D$501)*V$18,0),Assumptions!$C$15),0)</f>
        <v>0</v>
      </c>
      <c r="W64" s="46">
        <f>IFERROR(ROUND(IF(AND($E64&lt;W$17,SUMIF(Partners!$A:$A,$B64,Partners!$L:$L)&gt;0),$D64/SUMIF($E$19:$E$501,"&lt;"&amp;W$17,$D$19:$D$501)*W$18,0),Assumptions!$C$15),0)</f>
        <v>0</v>
      </c>
      <c r="X64" s="46">
        <f>IFERROR(ROUND(IF(AND($E64&lt;X$17,SUMIF(Partners!$A:$A,$B64,Partners!$L:$L)&gt;0),$D64/SUMIF($E$19:$E$501,"&lt;"&amp;X$17,$D$19:$D$501)*X$18,0),Assumptions!$C$15),0)</f>
        <v>0</v>
      </c>
      <c r="Y64" s="46">
        <f>IFERROR(ROUND(IF(AND($E64&lt;Y$17,SUMIF(Partners!$A:$A,$B64,Partners!$L:$L)&gt;0),$D64/SUMIF($E$19:$E$501,"&lt;"&amp;Y$17,$D$19:$D$501)*Y$18,0),Assumptions!$C$15),0)</f>
        <v>0</v>
      </c>
      <c r="Z64" s="46">
        <f>IFERROR(ROUND(IF(AND($E64&lt;Z$17,SUMIF(Partners!$A:$A,$B64,Partners!$L:$L)&gt;0),$D64/SUMIF($E$19:$E$501,"&lt;"&amp;Z$17,$D$19:$D$501)*Z$18,0),Assumptions!$C$15),0)</f>
        <v>0</v>
      </c>
      <c r="AA64" s="46">
        <f>IFERROR(ROUND(IF(AND($E64&lt;AA$17,SUMIF(Partners!$A:$A,$B64,Partners!$L:$L)&gt;0),$D64/SUMIF($E$19:$E$501,"&lt;"&amp;AA$17,$D$19:$D$501)*AA$18,0),Assumptions!$C$15),0)</f>
        <v>0</v>
      </c>
      <c r="AB64" s="46">
        <f>IFERROR(ROUND(IF(AND($E64&lt;AB$17,SUMIF(Partners!$A:$A,$B64,Partners!$L:$L)&gt;0),$D64/SUMIF($E$19:$E$501,"&lt;"&amp;AB$17,$D$19:$D$501)*AB$18,0),Assumptions!$C$15),0)</f>
        <v>0</v>
      </c>
      <c r="AC64" s="46">
        <f>IFERROR(ROUND(IF(AND($E64&lt;AC$17,SUMIF(Partners!$A:$A,$B64,Partners!$L:$L)&gt;0),$D64/SUMIF($E$19:$E$501,"&lt;"&amp;AC$17,$D$19:$D$501)*AC$18,0),Assumptions!$C$15),0)</f>
        <v>0</v>
      </c>
    </row>
    <row r="65" spans="1:29" x14ac:dyDescent="0.2">
      <c r="A65" s="41"/>
      <c r="B65" s="28" t="str">
        <f>IF(Partners!A51=0,"",Partners!A51)</f>
        <v/>
      </c>
      <c r="C65" s="28" t="str">
        <f>IF(Partners!I51=0,"",Partners!I51)</f>
        <v/>
      </c>
      <c r="D65" s="28" t="str">
        <f>IF(Partners!J51=0,"",Partners!J51)</f>
        <v/>
      </c>
      <c r="E65" s="53" t="str">
        <f t="shared" si="1"/>
        <v/>
      </c>
      <c r="G65" s="9">
        <f>ROUND(SUM(J65:BB65),Assumptions!$C$16)</f>
        <v>0</v>
      </c>
      <c r="J65" s="46">
        <f>IFERROR(ROUND(IF(AND($E65&lt;J$17,SUMIF(Partners!$A:$A,$B65,Partners!$L:$L)&gt;0),$D65/SUMIF($E$19:$E$501,"&lt;"&amp;J$17,$D$19:$D$501)*J$18,0),Assumptions!$C$15),0)</f>
        <v>0</v>
      </c>
      <c r="K65" s="46">
        <f>IFERROR(ROUND(IF(AND($E65&lt;K$17,SUMIF(Partners!$A:$A,$B65,Partners!$L:$L)&gt;0),$D65/SUMIF($E$19:$E$501,"&lt;"&amp;K$17,$D$19:$D$501)*K$18,0),Assumptions!$C$15),0)</f>
        <v>0</v>
      </c>
      <c r="L65" s="46">
        <f>IFERROR(ROUND(IF(AND($E65&lt;L$17,SUMIF(Partners!$A:$A,$B65,Partners!$L:$L)&gt;0),$D65/SUMIF($E$19:$E$501,"&lt;"&amp;L$17,$D$19:$D$501)*L$18,0),Assumptions!$C$15),0)</f>
        <v>0</v>
      </c>
      <c r="M65" s="46">
        <f>IFERROR(ROUND(IF(AND($E65&lt;M$17,SUMIF(Partners!$A:$A,$B65,Partners!$L:$L)&gt;0),$D65/SUMIF($E$19:$E$501,"&lt;"&amp;M$17,$D$19:$D$501)*M$18,0),Assumptions!$C$15),0)</f>
        <v>0</v>
      </c>
      <c r="N65" s="46">
        <f>IFERROR(ROUND(IF(AND($E65&lt;N$17,SUMIF(Partners!$A:$A,$B65,Partners!$L:$L)&gt;0),$D65/SUMIF($E$19:$E$501,"&lt;"&amp;N$17,$D$19:$D$501)*N$18,0),Assumptions!$C$15),0)</f>
        <v>0</v>
      </c>
      <c r="O65" s="46">
        <f>IFERROR(ROUND(IF(AND($E65&lt;O$17,SUMIF(Partners!$A:$A,$B65,Partners!$L:$L)&gt;0),$D65/SUMIF($E$19:$E$501,"&lt;"&amp;O$17,$D$19:$D$501)*O$18,0),Assumptions!$C$15),0)</f>
        <v>0</v>
      </c>
      <c r="P65" s="46">
        <f>IFERROR(ROUND(IF(AND($E65&lt;P$17,SUMIF(Partners!$A:$A,$B65,Partners!$L:$L)&gt;0),$D65/SUMIF($E$19:$E$501,"&lt;"&amp;P$17,$D$19:$D$501)*P$18,0),Assumptions!$C$15),0)</f>
        <v>0</v>
      </c>
      <c r="Q65" s="46">
        <f>IFERROR(ROUND(IF(AND($E65&lt;Q$17,SUMIF(Partners!$A:$A,$B65,Partners!$L:$L)&gt;0),$D65/SUMIF($E$19:$E$501,"&lt;"&amp;Q$17,$D$19:$D$501)*Q$18,0),Assumptions!$C$15),0)</f>
        <v>0</v>
      </c>
      <c r="R65" s="46">
        <f>IFERROR(ROUND(IF(AND($E65&lt;R$17,SUMIF(Partners!$A:$A,$B65,Partners!$L:$L)&gt;0),$D65/SUMIF($E$19:$E$501,"&lt;"&amp;R$17,$D$19:$D$501)*R$18,0),Assumptions!$C$15),0)</f>
        <v>0</v>
      </c>
      <c r="S65" s="46">
        <f>IFERROR(ROUND(IF(AND($E65&lt;S$17,SUMIF(Partners!$A:$A,$B65,Partners!$L:$L)&gt;0),$D65/SUMIF($E$19:$E$501,"&lt;"&amp;S$17,$D$19:$D$501)*S$18,0),Assumptions!$C$15),0)</f>
        <v>0</v>
      </c>
      <c r="T65" s="46">
        <f>IFERROR(ROUND(IF(AND($E65&lt;T$17,SUMIF(Partners!$A:$A,$B65,Partners!$L:$L)&gt;0),$D65/SUMIF($E$19:$E$501,"&lt;"&amp;T$17,$D$19:$D$501)*T$18,0),Assumptions!$C$15),0)</f>
        <v>0</v>
      </c>
      <c r="U65" s="46">
        <f>IFERROR(ROUND(IF(AND($E65&lt;U$17,SUMIF(Partners!$A:$A,$B65,Partners!$L:$L)&gt;0),$D65/SUMIF($E$19:$E$501,"&lt;"&amp;U$17,$D$19:$D$501)*U$18,0),Assumptions!$C$15),0)</f>
        <v>0</v>
      </c>
      <c r="V65" s="46">
        <f>IFERROR(ROUND(IF(AND($E65&lt;V$17,SUMIF(Partners!$A:$A,$B65,Partners!$L:$L)&gt;0),$D65/SUMIF($E$19:$E$501,"&lt;"&amp;V$17,$D$19:$D$501)*V$18,0),Assumptions!$C$15),0)</f>
        <v>0</v>
      </c>
      <c r="W65" s="46">
        <f>IFERROR(ROUND(IF(AND($E65&lt;W$17,SUMIF(Partners!$A:$A,$B65,Partners!$L:$L)&gt;0),$D65/SUMIF($E$19:$E$501,"&lt;"&amp;W$17,$D$19:$D$501)*W$18,0),Assumptions!$C$15),0)</f>
        <v>0</v>
      </c>
      <c r="X65" s="46">
        <f>IFERROR(ROUND(IF(AND($E65&lt;X$17,SUMIF(Partners!$A:$A,$B65,Partners!$L:$L)&gt;0),$D65/SUMIF($E$19:$E$501,"&lt;"&amp;X$17,$D$19:$D$501)*X$18,0),Assumptions!$C$15),0)</f>
        <v>0</v>
      </c>
      <c r="Y65" s="46">
        <f>IFERROR(ROUND(IF(AND($E65&lt;Y$17,SUMIF(Partners!$A:$A,$B65,Partners!$L:$L)&gt;0),$D65/SUMIF($E$19:$E$501,"&lt;"&amp;Y$17,$D$19:$D$501)*Y$18,0),Assumptions!$C$15),0)</f>
        <v>0</v>
      </c>
      <c r="Z65" s="46">
        <f>IFERROR(ROUND(IF(AND($E65&lt;Z$17,SUMIF(Partners!$A:$A,$B65,Partners!$L:$L)&gt;0),$D65/SUMIF($E$19:$E$501,"&lt;"&amp;Z$17,$D$19:$D$501)*Z$18,0),Assumptions!$C$15),0)</f>
        <v>0</v>
      </c>
      <c r="AA65" s="46">
        <f>IFERROR(ROUND(IF(AND($E65&lt;AA$17,SUMIF(Partners!$A:$A,$B65,Partners!$L:$L)&gt;0),$D65/SUMIF($E$19:$E$501,"&lt;"&amp;AA$17,$D$19:$D$501)*AA$18,0),Assumptions!$C$15),0)</f>
        <v>0</v>
      </c>
      <c r="AB65" s="46">
        <f>IFERROR(ROUND(IF(AND($E65&lt;AB$17,SUMIF(Partners!$A:$A,$B65,Partners!$L:$L)&gt;0),$D65/SUMIF($E$19:$E$501,"&lt;"&amp;AB$17,$D$19:$D$501)*AB$18,0),Assumptions!$C$15),0)</f>
        <v>0</v>
      </c>
      <c r="AC65" s="46">
        <f>IFERROR(ROUND(IF(AND($E65&lt;AC$17,SUMIF(Partners!$A:$A,$B65,Partners!$L:$L)&gt;0),$D65/SUMIF($E$19:$E$501,"&lt;"&amp;AC$17,$D$19:$D$501)*AC$18,0),Assumptions!$C$15),0)</f>
        <v>0</v>
      </c>
    </row>
    <row r="66" spans="1:29" x14ac:dyDescent="0.2">
      <c r="A66" s="41"/>
      <c r="B66" s="28" t="str">
        <f>IF(Partners!A52=0,"",Partners!A52)</f>
        <v/>
      </c>
      <c r="C66" s="28" t="str">
        <f>IF(Partners!I52=0,"",Partners!I52)</f>
        <v/>
      </c>
      <c r="D66" s="28" t="str">
        <f>IF(Partners!J52=0,"",Partners!J52)</f>
        <v/>
      </c>
      <c r="E66" s="53" t="str">
        <f t="shared" si="1"/>
        <v/>
      </c>
      <c r="G66" s="9">
        <f>ROUND(SUM(J66:BB66),Assumptions!$C$16)</f>
        <v>0</v>
      </c>
      <c r="J66" s="46">
        <f>IFERROR(ROUND(IF(AND($E66&lt;J$17,SUMIF(Partners!$A:$A,$B66,Partners!$L:$L)&gt;0),$D66/SUMIF($E$19:$E$501,"&lt;"&amp;J$17,$D$19:$D$501)*J$18,0),Assumptions!$C$15),0)</f>
        <v>0</v>
      </c>
      <c r="K66" s="46">
        <f>IFERROR(ROUND(IF(AND($E66&lt;K$17,SUMIF(Partners!$A:$A,$B66,Partners!$L:$L)&gt;0),$D66/SUMIF($E$19:$E$501,"&lt;"&amp;K$17,$D$19:$D$501)*K$18,0),Assumptions!$C$15),0)</f>
        <v>0</v>
      </c>
      <c r="L66" s="46">
        <f>IFERROR(ROUND(IF(AND($E66&lt;L$17,SUMIF(Partners!$A:$A,$B66,Partners!$L:$L)&gt;0),$D66/SUMIF($E$19:$E$501,"&lt;"&amp;L$17,$D$19:$D$501)*L$18,0),Assumptions!$C$15),0)</f>
        <v>0</v>
      </c>
      <c r="M66" s="46">
        <f>IFERROR(ROUND(IF(AND($E66&lt;M$17,SUMIF(Partners!$A:$A,$B66,Partners!$L:$L)&gt;0),$D66/SUMIF($E$19:$E$501,"&lt;"&amp;M$17,$D$19:$D$501)*M$18,0),Assumptions!$C$15),0)</f>
        <v>0</v>
      </c>
      <c r="N66" s="46">
        <f>IFERROR(ROUND(IF(AND($E66&lt;N$17,SUMIF(Partners!$A:$A,$B66,Partners!$L:$L)&gt;0),$D66/SUMIF($E$19:$E$501,"&lt;"&amp;N$17,$D$19:$D$501)*N$18,0),Assumptions!$C$15),0)</f>
        <v>0</v>
      </c>
      <c r="O66" s="46">
        <f>IFERROR(ROUND(IF(AND($E66&lt;O$17,SUMIF(Partners!$A:$A,$B66,Partners!$L:$L)&gt;0),$D66/SUMIF($E$19:$E$501,"&lt;"&amp;O$17,$D$19:$D$501)*O$18,0),Assumptions!$C$15),0)</f>
        <v>0</v>
      </c>
      <c r="P66" s="46">
        <f>IFERROR(ROUND(IF(AND($E66&lt;P$17,SUMIF(Partners!$A:$A,$B66,Partners!$L:$L)&gt;0),$D66/SUMIF($E$19:$E$501,"&lt;"&amp;P$17,$D$19:$D$501)*P$18,0),Assumptions!$C$15),0)</f>
        <v>0</v>
      </c>
      <c r="Q66" s="46">
        <f>IFERROR(ROUND(IF(AND($E66&lt;Q$17,SUMIF(Partners!$A:$A,$B66,Partners!$L:$L)&gt;0),$D66/SUMIF($E$19:$E$501,"&lt;"&amp;Q$17,$D$19:$D$501)*Q$18,0),Assumptions!$C$15),0)</f>
        <v>0</v>
      </c>
      <c r="R66" s="46">
        <f>IFERROR(ROUND(IF(AND($E66&lt;R$17,SUMIF(Partners!$A:$A,$B66,Partners!$L:$L)&gt;0),$D66/SUMIF($E$19:$E$501,"&lt;"&amp;R$17,$D$19:$D$501)*R$18,0),Assumptions!$C$15),0)</f>
        <v>0</v>
      </c>
      <c r="S66" s="46">
        <f>IFERROR(ROUND(IF(AND($E66&lt;S$17,SUMIF(Partners!$A:$A,$B66,Partners!$L:$L)&gt;0),$D66/SUMIF($E$19:$E$501,"&lt;"&amp;S$17,$D$19:$D$501)*S$18,0),Assumptions!$C$15),0)</f>
        <v>0</v>
      </c>
      <c r="T66" s="46">
        <f>IFERROR(ROUND(IF(AND($E66&lt;T$17,SUMIF(Partners!$A:$A,$B66,Partners!$L:$L)&gt;0),$D66/SUMIF($E$19:$E$501,"&lt;"&amp;T$17,$D$19:$D$501)*T$18,0),Assumptions!$C$15),0)</f>
        <v>0</v>
      </c>
      <c r="U66" s="46">
        <f>IFERROR(ROUND(IF(AND($E66&lt;U$17,SUMIF(Partners!$A:$A,$B66,Partners!$L:$L)&gt;0),$D66/SUMIF($E$19:$E$501,"&lt;"&amp;U$17,$D$19:$D$501)*U$18,0),Assumptions!$C$15),0)</f>
        <v>0</v>
      </c>
      <c r="V66" s="46">
        <f>IFERROR(ROUND(IF(AND($E66&lt;V$17,SUMIF(Partners!$A:$A,$B66,Partners!$L:$L)&gt;0),$D66/SUMIF($E$19:$E$501,"&lt;"&amp;V$17,$D$19:$D$501)*V$18,0),Assumptions!$C$15),0)</f>
        <v>0</v>
      </c>
      <c r="W66" s="46">
        <f>IFERROR(ROUND(IF(AND($E66&lt;W$17,SUMIF(Partners!$A:$A,$B66,Partners!$L:$L)&gt;0),$D66/SUMIF($E$19:$E$501,"&lt;"&amp;W$17,$D$19:$D$501)*W$18,0),Assumptions!$C$15),0)</f>
        <v>0</v>
      </c>
      <c r="X66" s="46">
        <f>IFERROR(ROUND(IF(AND($E66&lt;X$17,SUMIF(Partners!$A:$A,$B66,Partners!$L:$L)&gt;0),$D66/SUMIF($E$19:$E$501,"&lt;"&amp;X$17,$D$19:$D$501)*X$18,0),Assumptions!$C$15),0)</f>
        <v>0</v>
      </c>
      <c r="Y66" s="46">
        <f>IFERROR(ROUND(IF(AND($E66&lt;Y$17,SUMIF(Partners!$A:$A,$B66,Partners!$L:$L)&gt;0),$D66/SUMIF($E$19:$E$501,"&lt;"&amp;Y$17,$D$19:$D$501)*Y$18,0),Assumptions!$C$15),0)</f>
        <v>0</v>
      </c>
      <c r="Z66" s="46">
        <f>IFERROR(ROUND(IF(AND($E66&lt;Z$17,SUMIF(Partners!$A:$A,$B66,Partners!$L:$L)&gt;0),$D66/SUMIF($E$19:$E$501,"&lt;"&amp;Z$17,$D$19:$D$501)*Z$18,0),Assumptions!$C$15),0)</f>
        <v>0</v>
      </c>
      <c r="AA66" s="46">
        <f>IFERROR(ROUND(IF(AND($E66&lt;AA$17,SUMIF(Partners!$A:$A,$B66,Partners!$L:$L)&gt;0),$D66/SUMIF($E$19:$E$501,"&lt;"&amp;AA$17,$D$19:$D$501)*AA$18,0),Assumptions!$C$15),0)</f>
        <v>0</v>
      </c>
      <c r="AB66" s="46">
        <f>IFERROR(ROUND(IF(AND($E66&lt;AB$17,SUMIF(Partners!$A:$A,$B66,Partners!$L:$L)&gt;0),$D66/SUMIF($E$19:$E$501,"&lt;"&amp;AB$17,$D$19:$D$501)*AB$18,0),Assumptions!$C$15),0)</f>
        <v>0</v>
      </c>
      <c r="AC66" s="46">
        <f>IFERROR(ROUND(IF(AND($E66&lt;AC$17,SUMIF(Partners!$A:$A,$B66,Partners!$L:$L)&gt;0),$D66/SUMIF($E$19:$E$501,"&lt;"&amp;AC$17,$D$19:$D$501)*AC$18,0),Assumptions!$C$15),0)</f>
        <v>0</v>
      </c>
    </row>
    <row r="67" spans="1:29" x14ac:dyDescent="0.2">
      <c r="A67" s="41"/>
      <c r="B67" s="28" t="str">
        <f>IF(Partners!A53=0,"",Partners!A53)</f>
        <v/>
      </c>
      <c r="C67" s="28" t="str">
        <f>IF(Partners!I53=0,"",Partners!I53)</f>
        <v/>
      </c>
      <c r="D67" s="28" t="str">
        <f>IF(Partners!J53=0,"",Partners!J53)</f>
        <v/>
      </c>
      <c r="E67" s="53" t="str">
        <f t="shared" si="1"/>
        <v/>
      </c>
      <c r="G67" s="9">
        <f>ROUND(SUM(J67:BB67),Assumptions!$C$16)</f>
        <v>0</v>
      </c>
      <c r="J67" s="46">
        <f>IFERROR(ROUND(IF(AND($E67&lt;J$17,SUMIF(Partners!$A:$A,$B67,Partners!$L:$L)&gt;0),$D67/SUMIF($E$19:$E$501,"&lt;"&amp;J$17,$D$19:$D$501)*J$18,0),Assumptions!$C$15),0)</f>
        <v>0</v>
      </c>
      <c r="K67" s="46">
        <f>IFERROR(ROUND(IF(AND($E67&lt;K$17,SUMIF(Partners!$A:$A,$B67,Partners!$L:$L)&gt;0),$D67/SUMIF($E$19:$E$501,"&lt;"&amp;K$17,$D$19:$D$501)*K$18,0),Assumptions!$C$15),0)</f>
        <v>0</v>
      </c>
      <c r="L67" s="46">
        <f>IFERROR(ROUND(IF(AND($E67&lt;L$17,SUMIF(Partners!$A:$A,$B67,Partners!$L:$L)&gt;0),$D67/SUMIF($E$19:$E$501,"&lt;"&amp;L$17,$D$19:$D$501)*L$18,0),Assumptions!$C$15),0)</f>
        <v>0</v>
      </c>
      <c r="M67" s="46">
        <f>IFERROR(ROUND(IF(AND($E67&lt;M$17,SUMIF(Partners!$A:$A,$B67,Partners!$L:$L)&gt;0),$D67/SUMIF($E$19:$E$501,"&lt;"&amp;M$17,$D$19:$D$501)*M$18,0),Assumptions!$C$15),0)</f>
        <v>0</v>
      </c>
      <c r="N67" s="46">
        <f>IFERROR(ROUND(IF(AND($E67&lt;N$17,SUMIF(Partners!$A:$A,$B67,Partners!$L:$L)&gt;0),$D67/SUMIF($E$19:$E$501,"&lt;"&amp;N$17,$D$19:$D$501)*N$18,0),Assumptions!$C$15),0)</f>
        <v>0</v>
      </c>
      <c r="O67" s="46">
        <f>IFERROR(ROUND(IF(AND($E67&lt;O$17,SUMIF(Partners!$A:$A,$B67,Partners!$L:$L)&gt;0),$D67/SUMIF($E$19:$E$501,"&lt;"&amp;O$17,$D$19:$D$501)*O$18,0),Assumptions!$C$15),0)</f>
        <v>0</v>
      </c>
      <c r="P67" s="46">
        <f>IFERROR(ROUND(IF(AND($E67&lt;P$17,SUMIF(Partners!$A:$A,$B67,Partners!$L:$L)&gt;0),$D67/SUMIF($E$19:$E$501,"&lt;"&amp;P$17,$D$19:$D$501)*P$18,0),Assumptions!$C$15),0)</f>
        <v>0</v>
      </c>
      <c r="Q67" s="46">
        <f>IFERROR(ROUND(IF(AND($E67&lt;Q$17,SUMIF(Partners!$A:$A,$B67,Partners!$L:$L)&gt;0),$D67/SUMIF($E$19:$E$501,"&lt;"&amp;Q$17,$D$19:$D$501)*Q$18,0),Assumptions!$C$15),0)</f>
        <v>0</v>
      </c>
      <c r="R67" s="46">
        <f>IFERROR(ROUND(IF(AND($E67&lt;R$17,SUMIF(Partners!$A:$A,$B67,Partners!$L:$L)&gt;0),$D67/SUMIF($E$19:$E$501,"&lt;"&amp;R$17,$D$19:$D$501)*R$18,0),Assumptions!$C$15),0)</f>
        <v>0</v>
      </c>
      <c r="S67" s="46">
        <f>IFERROR(ROUND(IF(AND($E67&lt;S$17,SUMIF(Partners!$A:$A,$B67,Partners!$L:$L)&gt;0),$D67/SUMIF($E$19:$E$501,"&lt;"&amp;S$17,$D$19:$D$501)*S$18,0),Assumptions!$C$15),0)</f>
        <v>0</v>
      </c>
      <c r="T67" s="46">
        <f>IFERROR(ROUND(IF(AND($E67&lt;T$17,SUMIF(Partners!$A:$A,$B67,Partners!$L:$L)&gt;0),$D67/SUMIF($E$19:$E$501,"&lt;"&amp;T$17,$D$19:$D$501)*T$18,0),Assumptions!$C$15),0)</f>
        <v>0</v>
      </c>
      <c r="U67" s="46">
        <f>IFERROR(ROUND(IF(AND($E67&lt;U$17,SUMIF(Partners!$A:$A,$B67,Partners!$L:$L)&gt;0),$D67/SUMIF($E$19:$E$501,"&lt;"&amp;U$17,$D$19:$D$501)*U$18,0),Assumptions!$C$15),0)</f>
        <v>0</v>
      </c>
      <c r="V67" s="46">
        <f>IFERROR(ROUND(IF(AND($E67&lt;V$17,SUMIF(Partners!$A:$A,$B67,Partners!$L:$L)&gt;0),$D67/SUMIF($E$19:$E$501,"&lt;"&amp;V$17,$D$19:$D$501)*V$18,0),Assumptions!$C$15),0)</f>
        <v>0</v>
      </c>
      <c r="W67" s="46">
        <f>IFERROR(ROUND(IF(AND($E67&lt;W$17,SUMIF(Partners!$A:$A,$B67,Partners!$L:$L)&gt;0),$D67/SUMIF($E$19:$E$501,"&lt;"&amp;W$17,$D$19:$D$501)*W$18,0),Assumptions!$C$15),0)</f>
        <v>0</v>
      </c>
      <c r="X67" s="46">
        <f>IFERROR(ROUND(IF(AND($E67&lt;X$17,SUMIF(Partners!$A:$A,$B67,Partners!$L:$L)&gt;0),$D67/SUMIF($E$19:$E$501,"&lt;"&amp;X$17,$D$19:$D$501)*X$18,0),Assumptions!$C$15),0)</f>
        <v>0</v>
      </c>
      <c r="Y67" s="46">
        <f>IFERROR(ROUND(IF(AND($E67&lt;Y$17,SUMIF(Partners!$A:$A,$B67,Partners!$L:$L)&gt;0),$D67/SUMIF($E$19:$E$501,"&lt;"&amp;Y$17,$D$19:$D$501)*Y$18,0),Assumptions!$C$15),0)</f>
        <v>0</v>
      </c>
      <c r="Z67" s="46">
        <f>IFERROR(ROUND(IF(AND($E67&lt;Z$17,SUMIF(Partners!$A:$A,$B67,Partners!$L:$L)&gt;0),$D67/SUMIF($E$19:$E$501,"&lt;"&amp;Z$17,$D$19:$D$501)*Z$18,0),Assumptions!$C$15),0)</f>
        <v>0</v>
      </c>
      <c r="AA67" s="46">
        <f>IFERROR(ROUND(IF(AND($E67&lt;AA$17,SUMIF(Partners!$A:$A,$B67,Partners!$L:$L)&gt;0),$D67/SUMIF($E$19:$E$501,"&lt;"&amp;AA$17,$D$19:$D$501)*AA$18,0),Assumptions!$C$15),0)</f>
        <v>0</v>
      </c>
      <c r="AB67" s="46">
        <f>IFERROR(ROUND(IF(AND($E67&lt;AB$17,SUMIF(Partners!$A:$A,$B67,Partners!$L:$L)&gt;0),$D67/SUMIF($E$19:$E$501,"&lt;"&amp;AB$17,$D$19:$D$501)*AB$18,0),Assumptions!$C$15),0)</f>
        <v>0</v>
      </c>
      <c r="AC67" s="46">
        <f>IFERROR(ROUND(IF(AND($E67&lt;AC$17,SUMIF(Partners!$A:$A,$B67,Partners!$L:$L)&gt;0),$D67/SUMIF($E$19:$E$501,"&lt;"&amp;AC$17,$D$19:$D$501)*AC$18,0),Assumptions!$C$15),0)</f>
        <v>0</v>
      </c>
    </row>
    <row r="68" spans="1:29" x14ac:dyDescent="0.2">
      <c r="A68" s="41"/>
      <c r="B68" s="28" t="str">
        <f>IF(Partners!A54=0,"",Partners!A54)</f>
        <v/>
      </c>
      <c r="C68" s="28" t="str">
        <f>IF(Partners!I54=0,"",Partners!I54)</f>
        <v/>
      </c>
      <c r="D68" s="28" t="str">
        <f>IF(Partners!J54=0,"",Partners!J54)</f>
        <v/>
      </c>
      <c r="E68" s="53" t="str">
        <f t="shared" si="1"/>
        <v/>
      </c>
      <c r="G68" s="9">
        <f>ROUND(SUM(J68:BB68),Assumptions!$C$16)</f>
        <v>0</v>
      </c>
      <c r="J68" s="46">
        <f>IFERROR(ROUND(IF(AND($E68&lt;J$17,SUMIF(Partners!$A:$A,$B68,Partners!$L:$L)&gt;0),$D68/SUMIF($E$19:$E$501,"&lt;"&amp;J$17,$D$19:$D$501)*J$18,0),Assumptions!$C$15),0)</f>
        <v>0</v>
      </c>
      <c r="K68" s="46">
        <f>IFERROR(ROUND(IF(AND($E68&lt;K$17,SUMIF(Partners!$A:$A,$B68,Partners!$L:$L)&gt;0),$D68/SUMIF($E$19:$E$501,"&lt;"&amp;K$17,$D$19:$D$501)*K$18,0),Assumptions!$C$15),0)</f>
        <v>0</v>
      </c>
      <c r="L68" s="46">
        <f>IFERROR(ROUND(IF(AND($E68&lt;L$17,SUMIF(Partners!$A:$A,$B68,Partners!$L:$L)&gt;0),$D68/SUMIF($E$19:$E$501,"&lt;"&amp;L$17,$D$19:$D$501)*L$18,0),Assumptions!$C$15),0)</f>
        <v>0</v>
      </c>
      <c r="M68" s="46">
        <f>IFERROR(ROUND(IF(AND($E68&lt;M$17,SUMIF(Partners!$A:$A,$B68,Partners!$L:$L)&gt;0),$D68/SUMIF($E$19:$E$501,"&lt;"&amp;M$17,$D$19:$D$501)*M$18,0),Assumptions!$C$15),0)</f>
        <v>0</v>
      </c>
      <c r="N68" s="46">
        <f>IFERROR(ROUND(IF(AND($E68&lt;N$17,SUMIF(Partners!$A:$A,$B68,Partners!$L:$L)&gt;0),$D68/SUMIF($E$19:$E$501,"&lt;"&amp;N$17,$D$19:$D$501)*N$18,0),Assumptions!$C$15),0)</f>
        <v>0</v>
      </c>
      <c r="O68" s="46">
        <f>IFERROR(ROUND(IF(AND($E68&lt;O$17,SUMIF(Partners!$A:$A,$B68,Partners!$L:$L)&gt;0),$D68/SUMIF($E$19:$E$501,"&lt;"&amp;O$17,$D$19:$D$501)*O$18,0),Assumptions!$C$15),0)</f>
        <v>0</v>
      </c>
      <c r="P68" s="46">
        <f>IFERROR(ROUND(IF(AND($E68&lt;P$17,SUMIF(Partners!$A:$A,$B68,Partners!$L:$L)&gt;0),$D68/SUMIF($E$19:$E$501,"&lt;"&amp;P$17,$D$19:$D$501)*P$18,0),Assumptions!$C$15),0)</f>
        <v>0</v>
      </c>
      <c r="Q68" s="46">
        <f>IFERROR(ROUND(IF(AND($E68&lt;Q$17,SUMIF(Partners!$A:$A,$B68,Partners!$L:$L)&gt;0),$D68/SUMIF($E$19:$E$501,"&lt;"&amp;Q$17,$D$19:$D$501)*Q$18,0),Assumptions!$C$15),0)</f>
        <v>0</v>
      </c>
      <c r="R68" s="46">
        <f>IFERROR(ROUND(IF(AND($E68&lt;R$17,SUMIF(Partners!$A:$A,$B68,Partners!$L:$L)&gt;0),$D68/SUMIF($E$19:$E$501,"&lt;"&amp;R$17,$D$19:$D$501)*R$18,0),Assumptions!$C$15),0)</f>
        <v>0</v>
      </c>
      <c r="S68" s="46">
        <f>IFERROR(ROUND(IF(AND($E68&lt;S$17,SUMIF(Partners!$A:$A,$B68,Partners!$L:$L)&gt;0),$D68/SUMIF($E$19:$E$501,"&lt;"&amp;S$17,$D$19:$D$501)*S$18,0),Assumptions!$C$15),0)</f>
        <v>0</v>
      </c>
      <c r="T68" s="46">
        <f>IFERROR(ROUND(IF(AND($E68&lt;T$17,SUMIF(Partners!$A:$A,$B68,Partners!$L:$L)&gt;0),$D68/SUMIF($E$19:$E$501,"&lt;"&amp;T$17,$D$19:$D$501)*T$18,0),Assumptions!$C$15),0)</f>
        <v>0</v>
      </c>
      <c r="U68" s="46">
        <f>IFERROR(ROUND(IF(AND($E68&lt;U$17,SUMIF(Partners!$A:$A,$B68,Partners!$L:$L)&gt;0),$D68/SUMIF($E$19:$E$501,"&lt;"&amp;U$17,$D$19:$D$501)*U$18,0),Assumptions!$C$15),0)</f>
        <v>0</v>
      </c>
      <c r="V68" s="46">
        <f>IFERROR(ROUND(IF(AND($E68&lt;V$17,SUMIF(Partners!$A:$A,$B68,Partners!$L:$L)&gt;0),$D68/SUMIF($E$19:$E$501,"&lt;"&amp;V$17,$D$19:$D$501)*V$18,0),Assumptions!$C$15),0)</f>
        <v>0</v>
      </c>
      <c r="W68" s="46">
        <f>IFERROR(ROUND(IF(AND($E68&lt;W$17,SUMIF(Partners!$A:$A,$B68,Partners!$L:$L)&gt;0),$D68/SUMIF($E$19:$E$501,"&lt;"&amp;W$17,$D$19:$D$501)*W$18,0),Assumptions!$C$15),0)</f>
        <v>0</v>
      </c>
      <c r="X68" s="46">
        <f>IFERROR(ROUND(IF(AND($E68&lt;X$17,SUMIF(Partners!$A:$A,$B68,Partners!$L:$L)&gt;0),$D68/SUMIF($E$19:$E$501,"&lt;"&amp;X$17,$D$19:$D$501)*X$18,0),Assumptions!$C$15),0)</f>
        <v>0</v>
      </c>
      <c r="Y68" s="46">
        <f>IFERROR(ROUND(IF(AND($E68&lt;Y$17,SUMIF(Partners!$A:$A,$B68,Partners!$L:$L)&gt;0),$D68/SUMIF($E$19:$E$501,"&lt;"&amp;Y$17,$D$19:$D$501)*Y$18,0),Assumptions!$C$15),0)</f>
        <v>0</v>
      </c>
      <c r="Z68" s="46">
        <f>IFERROR(ROUND(IF(AND($E68&lt;Z$17,SUMIF(Partners!$A:$A,$B68,Partners!$L:$L)&gt;0),$D68/SUMIF($E$19:$E$501,"&lt;"&amp;Z$17,$D$19:$D$501)*Z$18,0),Assumptions!$C$15),0)</f>
        <v>0</v>
      </c>
      <c r="AA68" s="46">
        <f>IFERROR(ROUND(IF(AND($E68&lt;AA$17,SUMIF(Partners!$A:$A,$B68,Partners!$L:$L)&gt;0),$D68/SUMIF($E$19:$E$501,"&lt;"&amp;AA$17,$D$19:$D$501)*AA$18,0),Assumptions!$C$15),0)</f>
        <v>0</v>
      </c>
      <c r="AB68" s="46">
        <f>IFERROR(ROUND(IF(AND($E68&lt;AB$17,SUMIF(Partners!$A:$A,$B68,Partners!$L:$L)&gt;0),$D68/SUMIF($E$19:$E$501,"&lt;"&amp;AB$17,$D$19:$D$501)*AB$18,0),Assumptions!$C$15),0)</f>
        <v>0</v>
      </c>
      <c r="AC68" s="46">
        <f>IFERROR(ROUND(IF(AND($E68&lt;AC$17,SUMIF(Partners!$A:$A,$B68,Partners!$L:$L)&gt;0),$D68/SUMIF($E$19:$E$501,"&lt;"&amp;AC$17,$D$19:$D$501)*AC$18,0),Assumptions!$C$15),0)</f>
        <v>0</v>
      </c>
    </row>
    <row r="69" spans="1:29" x14ac:dyDescent="0.2">
      <c r="A69" s="41"/>
      <c r="B69" s="28" t="str">
        <f>IF(Partners!A55=0,"",Partners!A55)</f>
        <v/>
      </c>
      <c r="C69" s="28" t="str">
        <f>IF(Partners!I55=0,"",Partners!I55)</f>
        <v/>
      </c>
      <c r="D69" s="28" t="str">
        <f>IF(Partners!J55=0,"",Partners!J55)</f>
        <v/>
      </c>
      <c r="E69" s="53" t="str">
        <f t="shared" si="1"/>
        <v/>
      </c>
      <c r="G69" s="9">
        <f>ROUND(SUM(J69:BB69),Assumptions!$C$16)</f>
        <v>0</v>
      </c>
      <c r="J69" s="46">
        <f>IFERROR(ROUND(IF(AND($E69&lt;J$17,SUMIF(Partners!$A:$A,$B69,Partners!$L:$L)&gt;0),$D69/SUMIF($E$19:$E$501,"&lt;"&amp;J$17,$D$19:$D$501)*J$18,0),Assumptions!$C$15),0)</f>
        <v>0</v>
      </c>
      <c r="K69" s="46">
        <f>IFERROR(ROUND(IF(AND($E69&lt;K$17,SUMIF(Partners!$A:$A,$B69,Partners!$L:$L)&gt;0),$D69/SUMIF($E$19:$E$501,"&lt;"&amp;K$17,$D$19:$D$501)*K$18,0),Assumptions!$C$15),0)</f>
        <v>0</v>
      </c>
      <c r="L69" s="46">
        <f>IFERROR(ROUND(IF(AND($E69&lt;L$17,SUMIF(Partners!$A:$A,$B69,Partners!$L:$L)&gt;0),$D69/SUMIF($E$19:$E$501,"&lt;"&amp;L$17,$D$19:$D$501)*L$18,0),Assumptions!$C$15),0)</f>
        <v>0</v>
      </c>
      <c r="M69" s="46">
        <f>IFERROR(ROUND(IF(AND($E69&lt;M$17,SUMIF(Partners!$A:$A,$B69,Partners!$L:$L)&gt;0),$D69/SUMIF($E$19:$E$501,"&lt;"&amp;M$17,$D$19:$D$501)*M$18,0),Assumptions!$C$15),0)</f>
        <v>0</v>
      </c>
      <c r="N69" s="46">
        <f>IFERROR(ROUND(IF(AND($E69&lt;N$17,SUMIF(Partners!$A:$A,$B69,Partners!$L:$L)&gt;0),$D69/SUMIF($E$19:$E$501,"&lt;"&amp;N$17,$D$19:$D$501)*N$18,0),Assumptions!$C$15),0)</f>
        <v>0</v>
      </c>
      <c r="O69" s="46">
        <f>IFERROR(ROUND(IF(AND($E69&lt;O$17,SUMIF(Partners!$A:$A,$B69,Partners!$L:$L)&gt;0),$D69/SUMIF($E$19:$E$501,"&lt;"&amp;O$17,$D$19:$D$501)*O$18,0),Assumptions!$C$15),0)</f>
        <v>0</v>
      </c>
      <c r="P69" s="46">
        <f>IFERROR(ROUND(IF(AND($E69&lt;P$17,SUMIF(Partners!$A:$A,$B69,Partners!$L:$L)&gt;0),$D69/SUMIF($E$19:$E$501,"&lt;"&amp;P$17,$D$19:$D$501)*P$18,0),Assumptions!$C$15),0)</f>
        <v>0</v>
      </c>
      <c r="Q69" s="46">
        <f>IFERROR(ROUND(IF(AND($E69&lt;Q$17,SUMIF(Partners!$A:$A,$B69,Partners!$L:$L)&gt;0),$D69/SUMIF($E$19:$E$501,"&lt;"&amp;Q$17,$D$19:$D$501)*Q$18,0),Assumptions!$C$15),0)</f>
        <v>0</v>
      </c>
      <c r="R69" s="46">
        <f>IFERROR(ROUND(IF(AND($E69&lt;R$17,SUMIF(Partners!$A:$A,$B69,Partners!$L:$L)&gt;0),$D69/SUMIF($E$19:$E$501,"&lt;"&amp;R$17,$D$19:$D$501)*R$18,0),Assumptions!$C$15),0)</f>
        <v>0</v>
      </c>
      <c r="S69" s="46">
        <f>IFERROR(ROUND(IF(AND($E69&lt;S$17,SUMIF(Partners!$A:$A,$B69,Partners!$L:$L)&gt;0),$D69/SUMIF($E$19:$E$501,"&lt;"&amp;S$17,$D$19:$D$501)*S$18,0),Assumptions!$C$15),0)</f>
        <v>0</v>
      </c>
      <c r="T69" s="46">
        <f>IFERROR(ROUND(IF(AND($E69&lt;T$17,SUMIF(Partners!$A:$A,$B69,Partners!$L:$L)&gt;0),$D69/SUMIF($E$19:$E$501,"&lt;"&amp;T$17,$D$19:$D$501)*T$18,0),Assumptions!$C$15),0)</f>
        <v>0</v>
      </c>
      <c r="U69" s="46">
        <f>IFERROR(ROUND(IF(AND($E69&lt;U$17,SUMIF(Partners!$A:$A,$B69,Partners!$L:$L)&gt;0),$D69/SUMIF($E$19:$E$501,"&lt;"&amp;U$17,$D$19:$D$501)*U$18,0),Assumptions!$C$15),0)</f>
        <v>0</v>
      </c>
      <c r="V69" s="46">
        <f>IFERROR(ROUND(IF(AND($E69&lt;V$17,SUMIF(Partners!$A:$A,$B69,Partners!$L:$L)&gt;0),$D69/SUMIF($E$19:$E$501,"&lt;"&amp;V$17,$D$19:$D$501)*V$18,0),Assumptions!$C$15),0)</f>
        <v>0</v>
      </c>
      <c r="W69" s="46">
        <f>IFERROR(ROUND(IF(AND($E69&lt;W$17,SUMIF(Partners!$A:$A,$B69,Partners!$L:$L)&gt;0),$D69/SUMIF($E$19:$E$501,"&lt;"&amp;W$17,$D$19:$D$501)*W$18,0),Assumptions!$C$15),0)</f>
        <v>0</v>
      </c>
      <c r="X69" s="46">
        <f>IFERROR(ROUND(IF(AND($E69&lt;X$17,SUMIF(Partners!$A:$A,$B69,Partners!$L:$L)&gt;0),$D69/SUMIF($E$19:$E$501,"&lt;"&amp;X$17,$D$19:$D$501)*X$18,0),Assumptions!$C$15),0)</f>
        <v>0</v>
      </c>
      <c r="Y69" s="46">
        <f>IFERROR(ROUND(IF(AND($E69&lt;Y$17,SUMIF(Partners!$A:$A,$B69,Partners!$L:$L)&gt;0),$D69/SUMIF($E$19:$E$501,"&lt;"&amp;Y$17,$D$19:$D$501)*Y$18,0),Assumptions!$C$15),0)</f>
        <v>0</v>
      </c>
      <c r="Z69" s="46">
        <f>IFERROR(ROUND(IF(AND($E69&lt;Z$17,SUMIF(Partners!$A:$A,$B69,Partners!$L:$L)&gt;0),$D69/SUMIF($E$19:$E$501,"&lt;"&amp;Z$17,$D$19:$D$501)*Z$18,0),Assumptions!$C$15),0)</f>
        <v>0</v>
      </c>
      <c r="AA69" s="46">
        <f>IFERROR(ROUND(IF(AND($E69&lt;AA$17,SUMIF(Partners!$A:$A,$B69,Partners!$L:$L)&gt;0),$D69/SUMIF($E$19:$E$501,"&lt;"&amp;AA$17,$D$19:$D$501)*AA$18,0),Assumptions!$C$15),0)</f>
        <v>0</v>
      </c>
      <c r="AB69" s="46">
        <f>IFERROR(ROUND(IF(AND($E69&lt;AB$17,SUMIF(Partners!$A:$A,$B69,Partners!$L:$L)&gt;0),$D69/SUMIF($E$19:$E$501,"&lt;"&amp;AB$17,$D$19:$D$501)*AB$18,0),Assumptions!$C$15),0)</f>
        <v>0</v>
      </c>
      <c r="AC69" s="46">
        <f>IFERROR(ROUND(IF(AND($E69&lt;AC$17,SUMIF(Partners!$A:$A,$B69,Partners!$L:$L)&gt;0),$D69/SUMIF($E$19:$E$501,"&lt;"&amp;AC$17,$D$19:$D$501)*AC$18,0),Assumptions!$C$15),0)</f>
        <v>0</v>
      </c>
    </row>
    <row r="70" spans="1:29" x14ac:dyDescent="0.2">
      <c r="A70" s="41"/>
      <c r="B70" s="28" t="str">
        <f>IF(Partners!A56=0,"",Partners!A56)</f>
        <v/>
      </c>
      <c r="C70" s="28" t="str">
        <f>IF(Partners!I56=0,"",Partners!I56)</f>
        <v/>
      </c>
      <c r="D70" s="28" t="str">
        <f>IF(Partners!J56=0,"",Partners!J56)</f>
        <v/>
      </c>
      <c r="E70" s="53" t="str">
        <f t="shared" si="1"/>
        <v/>
      </c>
      <c r="G70" s="9">
        <f>ROUND(SUM(J70:BB70),Assumptions!$C$16)</f>
        <v>0</v>
      </c>
      <c r="J70" s="46">
        <f>IFERROR(ROUND(IF(AND($E70&lt;J$17,SUMIF(Partners!$A:$A,$B70,Partners!$L:$L)&gt;0),$D70/SUMIF($E$19:$E$501,"&lt;"&amp;J$17,$D$19:$D$501)*J$18,0),Assumptions!$C$15),0)</f>
        <v>0</v>
      </c>
      <c r="K70" s="46">
        <f>IFERROR(ROUND(IF(AND($E70&lt;K$17,SUMIF(Partners!$A:$A,$B70,Partners!$L:$L)&gt;0),$D70/SUMIF($E$19:$E$501,"&lt;"&amp;K$17,$D$19:$D$501)*K$18,0),Assumptions!$C$15),0)</f>
        <v>0</v>
      </c>
      <c r="L70" s="46">
        <f>IFERROR(ROUND(IF(AND($E70&lt;L$17,SUMIF(Partners!$A:$A,$B70,Partners!$L:$L)&gt;0),$D70/SUMIF($E$19:$E$501,"&lt;"&amp;L$17,$D$19:$D$501)*L$18,0),Assumptions!$C$15),0)</f>
        <v>0</v>
      </c>
      <c r="M70" s="46">
        <f>IFERROR(ROUND(IF(AND($E70&lt;M$17,SUMIF(Partners!$A:$A,$B70,Partners!$L:$L)&gt;0),$D70/SUMIF($E$19:$E$501,"&lt;"&amp;M$17,$D$19:$D$501)*M$18,0),Assumptions!$C$15),0)</f>
        <v>0</v>
      </c>
      <c r="N70" s="46">
        <f>IFERROR(ROUND(IF(AND($E70&lt;N$17,SUMIF(Partners!$A:$A,$B70,Partners!$L:$L)&gt;0),$D70/SUMIF($E$19:$E$501,"&lt;"&amp;N$17,$D$19:$D$501)*N$18,0),Assumptions!$C$15),0)</f>
        <v>0</v>
      </c>
      <c r="O70" s="46">
        <f>IFERROR(ROUND(IF(AND($E70&lt;O$17,SUMIF(Partners!$A:$A,$B70,Partners!$L:$L)&gt;0),$D70/SUMIF($E$19:$E$501,"&lt;"&amp;O$17,$D$19:$D$501)*O$18,0),Assumptions!$C$15),0)</f>
        <v>0</v>
      </c>
      <c r="P70" s="46">
        <f>IFERROR(ROUND(IF(AND($E70&lt;P$17,SUMIF(Partners!$A:$A,$B70,Partners!$L:$L)&gt;0),$D70/SUMIF($E$19:$E$501,"&lt;"&amp;P$17,$D$19:$D$501)*P$18,0),Assumptions!$C$15),0)</f>
        <v>0</v>
      </c>
      <c r="Q70" s="46">
        <f>IFERROR(ROUND(IF(AND($E70&lt;Q$17,SUMIF(Partners!$A:$A,$B70,Partners!$L:$L)&gt;0),$D70/SUMIF($E$19:$E$501,"&lt;"&amp;Q$17,$D$19:$D$501)*Q$18,0),Assumptions!$C$15),0)</f>
        <v>0</v>
      </c>
      <c r="R70" s="46">
        <f>IFERROR(ROUND(IF(AND($E70&lt;R$17,SUMIF(Partners!$A:$A,$B70,Partners!$L:$L)&gt;0),$D70/SUMIF($E$19:$E$501,"&lt;"&amp;R$17,$D$19:$D$501)*R$18,0),Assumptions!$C$15),0)</f>
        <v>0</v>
      </c>
      <c r="S70" s="46">
        <f>IFERROR(ROUND(IF(AND($E70&lt;S$17,SUMIF(Partners!$A:$A,$B70,Partners!$L:$L)&gt;0),$D70/SUMIF($E$19:$E$501,"&lt;"&amp;S$17,$D$19:$D$501)*S$18,0),Assumptions!$C$15),0)</f>
        <v>0</v>
      </c>
      <c r="T70" s="46">
        <f>IFERROR(ROUND(IF(AND($E70&lt;T$17,SUMIF(Partners!$A:$A,$B70,Partners!$L:$L)&gt;0),$D70/SUMIF($E$19:$E$501,"&lt;"&amp;T$17,$D$19:$D$501)*T$18,0),Assumptions!$C$15),0)</f>
        <v>0</v>
      </c>
      <c r="U70" s="46">
        <f>IFERROR(ROUND(IF(AND($E70&lt;U$17,SUMIF(Partners!$A:$A,$B70,Partners!$L:$L)&gt;0),$D70/SUMIF($E$19:$E$501,"&lt;"&amp;U$17,$D$19:$D$501)*U$18,0),Assumptions!$C$15),0)</f>
        <v>0</v>
      </c>
      <c r="V70" s="46">
        <f>IFERROR(ROUND(IF(AND($E70&lt;V$17,SUMIF(Partners!$A:$A,$B70,Partners!$L:$L)&gt;0),$D70/SUMIF($E$19:$E$501,"&lt;"&amp;V$17,$D$19:$D$501)*V$18,0),Assumptions!$C$15),0)</f>
        <v>0</v>
      </c>
      <c r="W70" s="46">
        <f>IFERROR(ROUND(IF(AND($E70&lt;W$17,SUMIF(Partners!$A:$A,$B70,Partners!$L:$L)&gt;0),$D70/SUMIF($E$19:$E$501,"&lt;"&amp;W$17,$D$19:$D$501)*W$18,0),Assumptions!$C$15),0)</f>
        <v>0</v>
      </c>
      <c r="X70" s="46">
        <f>IFERROR(ROUND(IF(AND($E70&lt;X$17,SUMIF(Partners!$A:$A,$B70,Partners!$L:$L)&gt;0),$D70/SUMIF($E$19:$E$501,"&lt;"&amp;X$17,$D$19:$D$501)*X$18,0),Assumptions!$C$15),0)</f>
        <v>0</v>
      </c>
      <c r="Y70" s="46">
        <f>IFERROR(ROUND(IF(AND($E70&lt;Y$17,SUMIF(Partners!$A:$A,$B70,Partners!$L:$L)&gt;0),$D70/SUMIF($E$19:$E$501,"&lt;"&amp;Y$17,$D$19:$D$501)*Y$18,0),Assumptions!$C$15),0)</f>
        <v>0</v>
      </c>
      <c r="Z70" s="46">
        <f>IFERROR(ROUND(IF(AND($E70&lt;Z$17,SUMIF(Partners!$A:$A,$B70,Partners!$L:$L)&gt;0),$D70/SUMIF($E$19:$E$501,"&lt;"&amp;Z$17,$D$19:$D$501)*Z$18,0),Assumptions!$C$15),0)</f>
        <v>0</v>
      </c>
      <c r="AA70" s="46">
        <f>IFERROR(ROUND(IF(AND($E70&lt;AA$17,SUMIF(Partners!$A:$A,$B70,Partners!$L:$L)&gt;0),$D70/SUMIF($E$19:$E$501,"&lt;"&amp;AA$17,$D$19:$D$501)*AA$18,0),Assumptions!$C$15),0)</f>
        <v>0</v>
      </c>
      <c r="AB70" s="46">
        <f>IFERROR(ROUND(IF(AND($E70&lt;AB$17,SUMIF(Partners!$A:$A,$B70,Partners!$L:$L)&gt;0),$D70/SUMIF($E$19:$E$501,"&lt;"&amp;AB$17,$D$19:$D$501)*AB$18,0),Assumptions!$C$15),0)</f>
        <v>0</v>
      </c>
      <c r="AC70" s="46">
        <f>IFERROR(ROUND(IF(AND($E70&lt;AC$17,SUMIF(Partners!$A:$A,$B70,Partners!$L:$L)&gt;0),$D70/SUMIF($E$19:$E$501,"&lt;"&amp;AC$17,$D$19:$D$501)*AC$18,0),Assumptions!$C$15),0)</f>
        <v>0</v>
      </c>
    </row>
    <row r="71" spans="1:29" x14ac:dyDescent="0.2">
      <c r="A71" s="41"/>
      <c r="B71" s="28" t="str">
        <f>IF(Partners!A57=0,"",Partners!A57)</f>
        <v/>
      </c>
      <c r="C71" s="28" t="str">
        <f>IF(Partners!I57=0,"",Partners!I57)</f>
        <v/>
      </c>
      <c r="D71" s="28" t="str">
        <f>IF(Partners!J57=0,"",Partners!J57)</f>
        <v/>
      </c>
      <c r="E71" s="53" t="str">
        <f t="shared" si="1"/>
        <v/>
      </c>
      <c r="G71" s="9">
        <f>ROUND(SUM(J71:BB71),Assumptions!$C$16)</f>
        <v>0</v>
      </c>
      <c r="J71" s="46">
        <f>IFERROR(ROUND(IF(AND($E71&lt;J$17,SUMIF(Partners!$A:$A,$B71,Partners!$L:$L)&gt;0),$D71/SUMIF($E$19:$E$501,"&lt;"&amp;J$17,$D$19:$D$501)*J$18,0),Assumptions!$C$15),0)</f>
        <v>0</v>
      </c>
      <c r="K71" s="46">
        <f>IFERROR(ROUND(IF(AND($E71&lt;K$17,SUMIF(Partners!$A:$A,$B71,Partners!$L:$L)&gt;0),$D71/SUMIF($E$19:$E$501,"&lt;"&amp;K$17,$D$19:$D$501)*K$18,0),Assumptions!$C$15),0)</f>
        <v>0</v>
      </c>
      <c r="L71" s="46">
        <f>IFERROR(ROUND(IF(AND($E71&lt;L$17,SUMIF(Partners!$A:$A,$B71,Partners!$L:$L)&gt;0),$D71/SUMIF($E$19:$E$501,"&lt;"&amp;L$17,$D$19:$D$501)*L$18,0),Assumptions!$C$15),0)</f>
        <v>0</v>
      </c>
      <c r="M71" s="46">
        <f>IFERROR(ROUND(IF(AND($E71&lt;M$17,SUMIF(Partners!$A:$A,$B71,Partners!$L:$L)&gt;0),$D71/SUMIF($E$19:$E$501,"&lt;"&amp;M$17,$D$19:$D$501)*M$18,0),Assumptions!$C$15),0)</f>
        <v>0</v>
      </c>
      <c r="N71" s="46">
        <f>IFERROR(ROUND(IF(AND($E71&lt;N$17,SUMIF(Partners!$A:$A,$B71,Partners!$L:$L)&gt;0),$D71/SUMIF($E$19:$E$501,"&lt;"&amp;N$17,$D$19:$D$501)*N$18,0),Assumptions!$C$15),0)</f>
        <v>0</v>
      </c>
      <c r="O71" s="46">
        <f>IFERROR(ROUND(IF(AND($E71&lt;O$17,SUMIF(Partners!$A:$A,$B71,Partners!$L:$L)&gt;0),$D71/SUMIF($E$19:$E$501,"&lt;"&amp;O$17,$D$19:$D$501)*O$18,0),Assumptions!$C$15),0)</f>
        <v>0</v>
      </c>
      <c r="P71" s="46">
        <f>IFERROR(ROUND(IF(AND($E71&lt;P$17,SUMIF(Partners!$A:$A,$B71,Partners!$L:$L)&gt;0),$D71/SUMIF($E$19:$E$501,"&lt;"&amp;P$17,$D$19:$D$501)*P$18,0),Assumptions!$C$15),0)</f>
        <v>0</v>
      </c>
      <c r="Q71" s="46">
        <f>IFERROR(ROUND(IF(AND($E71&lt;Q$17,SUMIF(Partners!$A:$A,$B71,Partners!$L:$L)&gt;0),$D71/SUMIF($E$19:$E$501,"&lt;"&amp;Q$17,$D$19:$D$501)*Q$18,0),Assumptions!$C$15),0)</f>
        <v>0</v>
      </c>
      <c r="R71" s="46">
        <f>IFERROR(ROUND(IF(AND($E71&lt;R$17,SUMIF(Partners!$A:$A,$B71,Partners!$L:$L)&gt;0),$D71/SUMIF($E$19:$E$501,"&lt;"&amp;R$17,$D$19:$D$501)*R$18,0),Assumptions!$C$15),0)</f>
        <v>0</v>
      </c>
      <c r="S71" s="46">
        <f>IFERROR(ROUND(IF(AND($E71&lt;S$17,SUMIF(Partners!$A:$A,$B71,Partners!$L:$L)&gt;0),$D71/SUMIF($E$19:$E$501,"&lt;"&amp;S$17,$D$19:$D$501)*S$18,0),Assumptions!$C$15),0)</f>
        <v>0</v>
      </c>
      <c r="T71" s="46">
        <f>IFERROR(ROUND(IF(AND($E71&lt;T$17,SUMIF(Partners!$A:$A,$B71,Partners!$L:$L)&gt;0),$D71/SUMIF($E$19:$E$501,"&lt;"&amp;T$17,$D$19:$D$501)*T$18,0),Assumptions!$C$15),0)</f>
        <v>0</v>
      </c>
      <c r="U71" s="46">
        <f>IFERROR(ROUND(IF(AND($E71&lt;U$17,SUMIF(Partners!$A:$A,$B71,Partners!$L:$L)&gt;0),$D71/SUMIF($E$19:$E$501,"&lt;"&amp;U$17,$D$19:$D$501)*U$18,0),Assumptions!$C$15),0)</f>
        <v>0</v>
      </c>
      <c r="V71" s="46">
        <f>IFERROR(ROUND(IF(AND($E71&lt;V$17,SUMIF(Partners!$A:$A,$B71,Partners!$L:$L)&gt;0),$D71/SUMIF($E$19:$E$501,"&lt;"&amp;V$17,$D$19:$D$501)*V$18,0),Assumptions!$C$15),0)</f>
        <v>0</v>
      </c>
      <c r="W71" s="46">
        <f>IFERROR(ROUND(IF(AND($E71&lt;W$17,SUMIF(Partners!$A:$A,$B71,Partners!$L:$L)&gt;0),$D71/SUMIF($E$19:$E$501,"&lt;"&amp;W$17,$D$19:$D$501)*W$18,0),Assumptions!$C$15),0)</f>
        <v>0</v>
      </c>
      <c r="X71" s="46">
        <f>IFERROR(ROUND(IF(AND($E71&lt;X$17,SUMIF(Partners!$A:$A,$B71,Partners!$L:$L)&gt;0),$D71/SUMIF($E$19:$E$501,"&lt;"&amp;X$17,$D$19:$D$501)*X$18,0),Assumptions!$C$15),0)</f>
        <v>0</v>
      </c>
      <c r="Y71" s="46">
        <f>IFERROR(ROUND(IF(AND($E71&lt;Y$17,SUMIF(Partners!$A:$A,$B71,Partners!$L:$L)&gt;0),$D71/SUMIF($E$19:$E$501,"&lt;"&amp;Y$17,$D$19:$D$501)*Y$18,0),Assumptions!$C$15),0)</f>
        <v>0</v>
      </c>
      <c r="Z71" s="46">
        <f>IFERROR(ROUND(IF(AND($E71&lt;Z$17,SUMIF(Partners!$A:$A,$B71,Partners!$L:$L)&gt;0),$D71/SUMIF($E$19:$E$501,"&lt;"&amp;Z$17,$D$19:$D$501)*Z$18,0),Assumptions!$C$15),0)</f>
        <v>0</v>
      </c>
      <c r="AA71" s="46">
        <f>IFERROR(ROUND(IF(AND($E71&lt;AA$17,SUMIF(Partners!$A:$A,$B71,Partners!$L:$L)&gt;0),$D71/SUMIF($E$19:$E$501,"&lt;"&amp;AA$17,$D$19:$D$501)*AA$18,0),Assumptions!$C$15),0)</f>
        <v>0</v>
      </c>
      <c r="AB71" s="46">
        <f>IFERROR(ROUND(IF(AND($E71&lt;AB$17,SUMIF(Partners!$A:$A,$B71,Partners!$L:$L)&gt;0),$D71/SUMIF($E$19:$E$501,"&lt;"&amp;AB$17,$D$19:$D$501)*AB$18,0),Assumptions!$C$15),0)</f>
        <v>0</v>
      </c>
      <c r="AC71" s="46">
        <f>IFERROR(ROUND(IF(AND($E71&lt;AC$17,SUMIF(Partners!$A:$A,$B71,Partners!$L:$L)&gt;0),$D71/SUMIF($E$19:$E$501,"&lt;"&amp;AC$17,$D$19:$D$501)*AC$18,0),Assumptions!$C$15),0)</f>
        <v>0</v>
      </c>
    </row>
    <row r="72" spans="1:29" x14ac:dyDescent="0.2">
      <c r="A72" s="41"/>
      <c r="B72" s="28" t="str">
        <f>IF(Partners!A58=0,"",Partners!A58)</f>
        <v/>
      </c>
      <c r="C72" s="28" t="str">
        <f>IF(Partners!I58=0,"",Partners!I58)</f>
        <v/>
      </c>
      <c r="D72" s="28" t="str">
        <f>IF(Partners!J58=0,"",Partners!J58)</f>
        <v/>
      </c>
      <c r="E72" s="53" t="str">
        <f t="shared" si="1"/>
        <v/>
      </c>
      <c r="G72" s="9">
        <f>ROUND(SUM(J72:BB72),Assumptions!$C$16)</f>
        <v>0</v>
      </c>
      <c r="J72" s="46">
        <f>IFERROR(ROUND(IF(AND($E72&lt;J$17,SUMIF(Partners!$A:$A,$B72,Partners!$L:$L)&gt;0),$D72/SUMIF($E$19:$E$501,"&lt;"&amp;J$17,$D$19:$D$501)*J$18,0),Assumptions!$C$15),0)</f>
        <v>0</v>
      </c>
      <c r="K72" s="46">
        <f>IFERROR(ROUND(IF(AND($E72&lt;K$17,SUMIF(Partners!$A:$A,$B72,Partners!$L:$L)&gt;0),$D72/SUMIF($E$19:$E$501,"&lt;"&amp;K$17,$D$19:$D$501)*K$18,0),Assumptions!$C$15),0)</f>
        <v>0</v>
      </c>
      <c r="L72" s="46">
        <f>IFERROR(ROUND(IF(AND($E72&lt;L$17,SUMIF(Partners!$A:$A,$B72,Partners!$L:$L)&gt;0),$D72/SUMIF($E$19:$E$501,"&lt;"&amp;L$17,$D$19:$D$501)*L$18,0),Assumptions!$C$15),0)</f>
        <v>0</v>
      </c>
      <c r="M72" s="46">
        <f>IFERROR(ROUND(IF(AND($E72&lt;M$17,SUMIF(Partners!$A:$A,$B72,Partners!$L:$L)&gt;0),$D72/SUMIF($E$19:$E$501,"&lt;"&amp;M$17,$D$19:$D$501)*M$18,0),Assumptions!$C$15),0)</f>
        <v>0</v>
      </c>
      <c r="N72" s="46">
        <f>IFERROR(ROUND(IF(AND($E72&lt;N$17,SUMIF(Partners!$A:$A,$B72,Partners!$L:$L)&gt;0),$D72/SUMIF($E$19:$E$501,"&lt;"&amp;N$17,$D$19:$D$501)*N$18,0),Assumptions!$C$15),0)</f>
        <v>0</v>
      </c>
      <c r="O72" s="46">
        <f>IFERROR(ROUND(IF(AND($E72&lt;O$17,SUMIF(Partners!$A:$A,$B72,Partners!$L:$L)&gt;0),$D72/SUMIF($E$19:$E$501,"&lt;"&amp;O$17,$D$19:$D$501)*O$18,0),Assumptions!$C$15),0)</f>
        <v>0</v>
      </c>
      <c r="P72" s="46">
        <f>IFERROR(ROUND(IF(AND($E72&lt;P$17,SUMIF(Partners!$A:$A,$B72,Partners!$L:$L)&gt;0),$D72/SUMIF($E$19:$E$501,"&lt;"&amp;P$17,$D$19:$D$501)*P$18,0),Assumptions!$C$15),0)</f>
        <v>0</v>
      </c>
      <c r="Q72" s="46">
        <f>IFERROR(ROUND(IF(AND($E72&lt;Q$17,SUMIF(Partners!$A:$A,$B72,Partners!$L:$L)&gt;0),$D72/SUMIF($E$19:$E$501,"&lt;"&amp;Q$17,$D$19:$D$501)*Q$18,0),Assumptions!$C$15),0)</f>
        <v>0</v>
      </c>
      <c r="R72" s="46">
        <f>IFERROR(ROUND(IF(AND($E72&lt;R$17,SUMIF(Partners!$A:$A,$B72,Partners!$L:$L)&gt;0),$D72/SUMIF($E$19:$E$501,"&lt;"&amp;R$17,$D$19:$D$501)*R$18,0),Assumptions!$C$15),0)</f>
        <v>0</v>
      </c>
      <c r="S72" s="46">
        <f>IFERROR(ROUND(IF(AND($E72&lt;S$17,SUMIF(Partners!$A:$A,$B72,Partners!$L:$L)&gt;0),$D72/SUMIF($E$19:$E$501,"&lt;"&amp;S$17,$D$19:$D$501)*S$18,0),Assumptions!$C$15),0)</f>
        <v>0</v>
      </c>
      <c r="T72" s="46">
        <f>IFERROR(ROUND(IF(AND($E72&lt;T$17,SUMIF(Partners!$A:$A,$B72,Partners!$L:$L)&gt;0),$D72/SUMIF($E$19:$E$501,"&lt;"&amp;T$17,$D$19:$D$501)*T$18,0),Assumptions!$C$15),0)</f>
        <v>0</v>
      </c>
      <c r="U72" s="46">
        <f>IFERROR(ROUND(IF(AND($E72&lt;U$17,SUMIF(Partners!$A:$A,$B72,Partners!$L:$L)&gt;0),$D72/SUMIF($E$19:$E$501,"&lt;"&amp;U$17,$D$19:$D$501)*U$18,0),Assumptions!$C$15),0)</f>
        <v>0</v>
      </c>
      <c r="V72" s="46">
        <f>IFERROR(ROUND(IF(AND($E72&lt;V$17,SUMIF(Partners!$A:$A,$B72,Partners!$L:$L)&gt;0),$D72/SUMIF($E$19:$E$501,"&lt;"&amp;V$17,$D$19:$D$501)*V$18,0),Assumptions!$C$15),0)</f>
        <v>0</v>
      </c>
      <c r="W72" s="46">
        <f>IFERROR(ROUND(IF(AND($E72&lt;W$17,SUMIF(Partners!$A:$A,$B72,Partners!$L:$L)&gt;0),$D72/SUMIF($E$19:$E$501,"&lt;"&amp;W$17,$D$19:$D$501)*W$18,0),Assumptions!$C$15),0)</f>
        <v>0</v>
      </c>
      <c r="X72" s="46">
        <f>IFERROR(ROUND(IF(AND($E72&lt;X$17,SUMIF(Partners!$A:$A,$B72,Partners!$L:$L)&gt;0),$D72/SUMIF($E$19:$E$501,"&lt;"&amp;X$17,$D$19:$D$501)*X$18,0),Assumptions!$C$15),0)</f>
        <v>0</v>
      </c>
      <c r="Y72" s="46">
        <f>IFERROR(ROUND(IF(AND($E72&lt;Y$17,SUMIF(Partners!$A:$A,$B72,Partners!$L:$L)&gt;0),$D72/SUMIF($E$19:$E$501,"&lt;"&amp;Y$17,$D$19:$D$501)*Y$18,0),Assumptions!$C$15),0)</f>
        <v>0</v>
      </c>
      <c r="Z72" s="46">
        <f>IFERROR(ROUND(IF(AND($E72&lt;Z$17,SUMIF(Partners!$A:$A,$B72,Partners!$L:$L)&gt;0),$D72/SUMIF($E$19:$E$501,"&lt;"&amp;Z$17,$D$19:$D$501)*Z$18,0),Assumptions!$C$15),0)</f>
        <v>0</v>
      </c>
      <c r="AA72" s="46">
        <f>IFERROR(ROUND(IF(AND($E72&lt;AA$17,SUMIF(Partners!$A:$A,$B72,Partners!$L:$L)&gt;0),$D72/SUMIF($E$19:$E$501,"&lt;"&amp;AA$17,$D$19:$D$501)*AA$18,0),Assumptions!$C$15),0)</f>
        <v>0</v>
      </c>
      <c r="AB72" s="46">
        <f>IFERROR(ROUND(IF(AND($E72&lt;AB$17,SUMIF(Partners!$A:$A,$B72,Partners!$L:$L)&gt;0),$D72/SUMIF($E$19:$E$501,"&lt;"&amp;AB$17,$D$19:$D$501)*AB$18,0),Assumptions!$C$15),0)</f>
        <v>0</v>
      </c>
      <c r="AC72" s="46">
        <f>IFERROR(ROUND(IF(AND($E72&lt;AC$17,SUMIF(Partners!$A:$A,$B72,Partners!$L:$L)&gt;0),$D72/SUMIF($E$19:$E$501,"&lt;"&amp;AC$17,$D$19:$D$501)*AC$18,0),Assumptions!$C$15),0)</f>
        <v>0</v>
      </c>
    </row>
    <row r="73" spans="1:29" x14ac:dyDescent="0.2">
      <c r="A73" s="41"/>
      <c r="B73" s="28" t="str">
        <f>IF(Partners!A59=0,"",Partners!A59)</f>
        <v/>
      </c>
      <c r="C73" s="28" t="str">
        <f>IF(Partners!I59=0,"",Partners!I59)</f>
        <v/>
      </c>
      <c r="D73" s="28" t="str">
        <f>IF(Partners!J59=0,"",Partners!J59)</f>
        <v/>
      </c>
      <c r="E73" s="53" t="str">
        <f t="shared" si="1"/>
        <v/>
      </c>
      <c r="G73" s="9">
        <f>ROUND(SUM(J73:BB73),Assumptions!$C$16)</f>
        <v>0</v>
      </c>
      <c r="J73" s="46">
        <f>IFERROR(ROUND(IF(AND($E73&lt;J$17,SUMIF(Partners!$A:$A,$B73,Partners!$L:$L)&gt;0),$D73/SUMIF($E$19:$E$501,"&lt;"&amp;J$17,$D$19:$D$501)*J$18,0),Assumptions!$C$15),0)</f>
        <v>0</v>
      </c>
      <c r="K73" s="46">
        <f>IFERROR(ROUND(IF(AND($E73&lt;K$17,SUMIF(Partners!$A:$A,$B73,Partners!$L:$L)&gt;0),$D73/SUMIF($E$19:$E$501,"&lt;"&amp;K$17,$D$19:$D$501)*K$18,0),Assumptions!$C$15),0)</f>
        <v>0</v>
      </c>
      <c r="L73" s="46">
        <f>IFERROR(ROUND(IF(AND($E73&lt;L$17,SUMIF(Partners!$A:$A,$B73,Partners!$L:$L)&gt;0),$D73/SUMIF($E$19:$E$501,"&lt;"&amp;L$17,$D$19:$D$501)*L$18,0),Assumptions!$C$15),0)</f>
        <v>0</v>
      </c>
      <c r="M73" s="46">
        <f>IFERROR(ROUND(IF(AND($E73&lt;M$17,SUMIF(Partners!$A:$A,$B73,Partners!$L:$L)&gt;0),$D73/SUMIF($E$19:$E$501,"&lt;"&amp;M$17,$D$19:$D$501)*M$18,0),Assumptions!$C$15),0)</f>
        <v>0</v>
      </c>
      <c r="N73" s="46">
        <f>IFERROR(ROUND(IF(AND($E73&lt;N$17,SUMIF(Partners!$A:$A,$B73,Partners!$L:$L)&gt;0),$D73/SUMIF($E$19:$E$501,"&lt;"&amp;N$17,$D$19:$D$501)*N$18,0),Assumptions!$C$15),0)</f>
        <v>0</v>
      </c>
      <c r="O73" s="46">
        <f>IFERROR(ROUND(IF(AND($E73&lt;O$17,SUMIF(Partners!$A:$A,$B73,Partners!$L:$L)&gt;0),$D73/SUMIF($E$19:$E$501,"&lt;"&amp;O$17,$D$19:$D$501)*O$18,0),Assumptions!$C$15),0)</f>
        <v>0</v>
      </c>
      <c r="P73" s="46">
        <f>IFERROR(ROUND(IF(AND($E73&lt;P$17,SUMIF(Partners!$A:$A,$B73,Partners!$L:$L)&gt;0),$D73/SUMIF($E$19:$E$501,"&lt;"&amp;P$17,$D$19:$D$501)*P$18,0),Assumptions!$C$15),0)</f>
        <v>0</v>
      </c>
      <c r="Q73" s="46">
        <f>IFERROR(ROUND(IF(AND($E73&lt;Q$17,SUMIF(Partners!$A:$A,$B73,Partners!$L:$L)&gt;0),$D73/SUMIF($E$19:$E$501,"&lt;"&amp;Q$17,$D$19:$D$501)*Q$18,0),Assumptions!$C$15),0)</f>
        <v>0</v>
      </c>
      <c r="R73" s="46">
        <f>IFERROR(ROUND(IF(AND($E73&lt;R$17,SUMIF(Partners!$A:$A,$B73,Partners!$L:$L)&gt;0),$D73/SUMIF($E$19:$E$501,"&lt;"&amp;R$17,$D$19:$D$501)*R$18,0),Assumptions!$C$15),0)</f>
        <v>0</v>
      </c>
      <c r="S73" s="46">
        <f>IFERROR(ROUND(IF(AND($E73&lt;S$17,SUMIF(Partners!$A:$A,$B73,Partners!$L:$L)&gt;0),$D73/SUMIF($E$19:$E$501,"&lt;"&amp;S$17,$D$19:$D$501)*S$18,0),Assumptions!$C$15),0)</f>
        <v>0</v>
      </c>
      <c r="T73" s="46">
        <f>IFERROR(ROUND(IF(AND($E73&lt;T$17,SUMIF(Partners!$A:$A,$B73,Partners!$L:$L)&gt;0),$D73/SUMIF($E$19:$E$501,"&lt;"&amp;T$17,$D$19:$D$501)*T$18,0),Assumptions!$C$15),0)</f>
        <v>0</v>
      </c>
      <c r="U73" s="46">
        <f>IFERROR(ROUND(IF(AND($E73&lt;U$17,SUMIF(Partners!$A:$A,$B73,Partners!$L:$L)&gt;0),$D73/SUMIF($E$19:$E$501,"&lt;"&amp;U$17,$D$19:$D$501)*U$18,0),Assumptions!$C$15),0)</f>
        <v>0</v>
      </c>
      <c r="V73" s="46">
        <f>IFERROR(ROUND(IF(AND($E73&lt;V$17,SUMIF(Partners!$A:$A,$B73,Partners!$L:$L)&gt;0),$D73/SUMIF($E$19:$E$501,"&lt;"&amp;V$17,$D$19:$D$501)*V$18,0),Assumptions!$C$15),0)</f>
        <v>0</v>
      </c>
      <c r="W73" s="46">
        <f>IFERROR(ROUND(IF(AND($E73&lt;W$17,SUMIF(Partners!$A:$A,$B73,Partners!$L:$L)&gt;0),$D73/SUMIF($E$19:$E$501,"&lt;"&amp;W$17,$D$19:$D$501)*W$18,0),Assumptions!$C$15),0)</f>
        <v>0</v>
      </c>
      <c r="X73" s="46">
        <f>IFERROR(ROUND(IF(AND($E73&lt;X$17,SUMIF(Partners!$A:$A,$B73,Partners!$L:$L)&gt;0),$D73/SUMIF($E$19:$E$501,"&lt;"&amp;X$17,$D$19:$D$501)*X$18,0),Assumptions!$C$15),0)</f>
        <v>0</v>
      </c>
      <c r="Y73" s="46">
        <f>IFERROR(ROUND(IF(AND($E73&lt;Y$17,SUMIF(Partners!$A:$A,$B73,Partners!$L:$L)&gt;0),$D73/SUMIF($E$19:$E$501,"&lt;"&amp;Y$17,$D$19:$D$501)*Y$18,0),Assumptions!$C$15),0)</f>
        <v>0</v>
      </c>
      <c r="Z73" s="46">
        <f>IFERROR(ROUND(IF(AND($E73&lt;Z$17,SUMIF(Partners!$A:$A,$B73,Partners!$L:$L)&gt;0),$D73/SUMIF($E$19:$E$501,"&lt;"&amp;Z$17,$D$19:$D$501)*Z$18,0),Assumptions!$C$15),0)</f>
        <v>0</v>
      </c>
      <c r="AA73" s="46">
        <f>IFERROR(ROUND(IF(AND($E73&lt;AA$17,SUMIF(Partners!$A:$A,$B73,Partners!$L:$L)&gt;0),$D73/SUMIF($E$19:$E$501,"&lt;"&amp;AA$17,$D$19:$D$501)*AA$18,0),Assumptions!$C$15),0)</f>
        <v>0</v>
      </c>
      <c r="AB73" s="46">
        <f>IFERROR(ROUND(IF(AND($E73&lt;AB$17,SUMIF(Partners!$A:$A,$B73,Partners!$L:$L)&gt;0),$D73/SUMIF($E$19:$E$501,"&lt;"&amp;AB$17,$D$19:$D$501)*AB$18,0),Assumptions!$C$15),0)</f>
        <v>0</v>
      </c>
      <c r="AC73" s="46">
        <f>IFERROR(ROUND(IF(AND($E73&lt;AC$17,SUMIF(Partners!$A:$A,$B73,Partners!$L:$L)&gt;0),$D73/SUMIF($E$19:$E$501,"&lt;"&amp;AC$17,$D$19:$D$501)*AC$18,0),Assumptions!$C$15),0)</f>
        <v>0</v>
      </c>
    </row>
    <row r="74" spans="1:29" x14ac:dyDescent="0.2">
      <c r="A74" s="41"/>
      <c r="B74" s="28" t="str">
        <f>IF(Partners!A60=0,"",Partners!A60)</f>
        <v/>
      </c>
      <c r="C74" s="28" t="str">
        <f>IF(Partners!I60=0,"",Partners!I60)</f>
        <v/>
      </c>
      <c r="D74" s="28" t="str">
        <f>IF(Partners!J60=0,"",Partners!J60)</f>
        <v/>
      </c>
      <c r="E74" s="53" t="str">
        <f t="shared" si="1"/>
        <v/>
      </c>
      <c r="G74" s="9">
        <f>ROUND(SUM(J74:BB74),Assumptions!$C$16)</f>
        <v>0</v>
      </c>
      <c r="J74" s="46">
        <f>IFERROR(ROUND(IF(AND($E74&lt;J$17,SUMIF(Partners!$A:$A,$B74,Partners!$L:$L)&gt;0),$D74/SUMIF($E$19:$E$501,"&lt;"&amp;J$17,$D$19:$D$501)*J$18,0),Assumptions!$C$15),0)</f>
        <v>0</v>
      </c>
      <c r="K74" s="46">
        <f>IFERROR(ROUND(IF(AND($E74&lt;K$17,SUMIF(Partners!$A:$A,$B74,Partners!$L:$L)&gt;0),$D74/SUMIF($E$19:$E$501,"&lt;"&amp;K$17,$D$19:$D$501)*K$18,0),Assumptions!$C$15),0)</f>
        <v>0</v>
      </c>
      <c r="L74" s="46">
        <f>IFERROR(ROUND(IF(AND($E74&lt;L$17,SUMIF(Partners!$A:$A,$B74,Partners!$L:$L)&gt;0),$D74/SUMIF($E$19:$E$501,"&lt;"&amp;L$17,$D$19:$D$501)*L$18,0),Assumptions!$C$15),0)</f>
        <v>0</v>
      </c>
      <c r="M74" s="46">
        <f>IFERROR(ROUND(IF(AND($E74&lt;M$17,SUMIF(Partners!$A:$A,$B74,Partners!$L:$L)&gt;0),$D74/SUMIF($E$19:$E$501,"&lt;"&amp;M$17,$D$19:$D$501)*M$18,0),Assumptions!$C$15),0)</f>
        <v>0</v>
      </c>
      <c r="N74" s="46">
        <f>IFERROR(ROUND(IF(AND($E74&lt;N$17,SUMIF(Partners!$A:$A,$B74,Partners!$L:$L)&gt;0),$D74/SUMIF($E$19:$E$501,"&lt;"&amp;N$17,$D$19:$D$501)*N$18,0),Assumptions!$C$15),0)</f>
        <v>0</v>
      </c>
      <c r="O74" s="46">
        <f>IFERROR(ROUND(IF(AND($E74&lt;O$17,SUMIF(Partners!$A:$A,$B74,Partners!$L:$L)&gt;0),$D74/SUMIF($E$19:$E$501,"&lt;"&amp;O$17,$D$19:$D$501)*O$18,0),Assumptions!$C$15),0)</f>
        <v>0</v>
      </c>
      <c r="P74" s="46">
        <f>IFERROR(ROUND(IF(AND($E74&lt;P$17,SUMIF(Partners!$A:$A,$B74,Partners!$L:$L)&gt;0),$D74/SUMIF($E$19:$E$501,"&lt;"&amp;P$17,$D$19:$D$501)*P$18,0),Assumptions!$C$15),0)</f>
        <v>0</v>
      </c>
      <c r="Q74" s="46">
        <f>IFERROR(ROUND(IF(AND($E74&lt;Q$17,SUMIF(Partners!$A:$A,$B74,Partners!$L:$L)&gt;0),$D74/SUMIF($E$19:$E$501,"&lt;"&amp;Q$17,$D$19:$D$501)*Q$18,0),Assumptions!$C$15),0)</f>
        <v>0</v>
      </c>
      <c r="R74" s="46">
        <f>IFERROR(ROUND(IF(AND($E74&lt;R$17,SUMIF(Partners!$A:$A,$B74,Partners!$L:$L)&gt;0),$D74/SUMIF($E$19:$E$501,"&lt;"&amp;R$17,$D$19:$D$501)*R$18,0),Assumptions!$C$15),0)</f>
        <v>0</v>
      </c>
      <c r="S74" s="46">
        <f>IFERROR(ROUND(IF(AND($E74&lt;S$17,SUMIF(Partners!$A:$A,$B74,Partners!$L:$L)&gt;0),$D74/SUMIF($E$19:$E$501,"&lt;"&amp;S$17,$D$19:$D$501)*S$18,0),Assumptions!$C$15),0)</f>
        <v>0</v>
      </c>
      <c r="T74" s="46">
        <f>IFERROR(ROUND(IF(AND($E74&lt;T$17,SUMIF(Partners!$A:$A,$B74,Partners!$L:$L)&gt;0),$D74/SUMIF($E$19:$E$501,"&lt;"&amp;T$17,$D$19:$D$501)*T$18,0),Assumptions!$C$15),0)</f>
        <v>0</v>
      </c>
      <c r="U74" s="46">
        <f>IFERROR(ROUND(IF(AND($E74&lt;U$17,SUMIF(Partners!$A:$A,$B74,Partners!$L:$L)&gt;0),$D74/SUMIF($E$19:$E$501,"&lt;"&amp;U$17,$D$19:$D$501)*U$18,0),Assumptions!$C$15),0)</f>
        <v>0</v>
      </c>
      <c r="V74" s="46">
        <f>IFERROR(ROUND(IF(AND($E74&lt;V$17,SUMIF(Partners!$A:$A,$B74,Partners!$L:$L)&gt;0),$D74/SUMIF($E$19:$E$501,"&lt;"&amp;V$17,$D$19:$D$501)*V$18,0),Assumptions!$C$15),0)</f>
        <v>0</v>
      </c>
      <c r="W74" s="46">
        <f>IFERROR(ROUND(IF(AND($E74&lt;W$17,SUMIF(Partners!$A:$A,$B74,Partners!$L:$L)&gt;0),$D74/SUMIF($E$19:$E$501,"&lt;"&amp;W$17,$D$19:$D$501)*W$18,0),Assumptions!$C$15),0)</f>
        <v>0</v>
      </c>
      <c r="X74" s="46">
        <f>IFERROR(ROUND(IF(AND($E74&lt;X$17,SUMIF(Partners!$A:$A,$B74,Partners!$L:$L)&gt;0),$D74/SUMIF($E$19:$E$501,"&lt;"&amp;X$17,$D$19:$D$501)*X$18,0),Assumptions!$C$15),0)</f>
        <v>0</v>
      </c>
      <c r="Y74" s="46">
        <f>IFERROR(ROUND(IF(AND($E74&lt;Y$17,SUMIF(Partners!$A:$A,$B74,Partners!$L:$L)&gt;0),$D74/SUMIF($E$19:$E$501,"&lt;"&amp;Y$17,$D$19:$D$501)*Y$18,0),Assumptions!$C$15),0)</f>
        <v>0</v>
      </c>
      <c r="Z74" s="46">
        <f>IFERROR(ROUND(IF(AND($E74&lt;Z$17,SUMIF(Partners!$A:$A,$B74,Partners!$L:$L)&gt;0),$D74/SUMIF($E$19:$E$501,"&lt;"&amp;Z$17,$D$19:$D$501)*Z$18,0),Assumptions!$C$15),0)</f>
        <v>0</v>
      </c>
      <c r="AA74" s="46">
        <f>IFERROR(ROUND(IF(AND($E74&lt;AA$17,SUMIF(Partners!$A:$A,$B74,Partners!$L:$L)&gt;0),$D74/SUMIF($E$19:$E$501,"&lt;"&amp;AA$17,$D$19:$D$501)*AA$18,0),Assumptions!$C$15),0)</f>
        <v>0</v>
      </c>
      <c r="AB74" s="46">
        <f>IFERROR(ROUND(IF(AND($E74&lt;AB$17,SUMIF(Partners!$A:$A,$B74,Partners!$L:$L)&gt;0),$D74/SUMIF($E$19:$E$501,"&lt;"&amp;AB$17,$D$19:$D$501)*AB$18,0),Assumptions!$C$15),0)</f>
        <v>0</v>
      </c>
      <c r="AC74" s="46">
        <f>IFERROR(ROUND(IF(AND($E74&lt;AC$17,SUMIF(Partners!$A:$A,$B74,Partners!$L:$L)&gt;0),$D74/SUMIF($E$19:$E$501,"&lt;"&amp;AC$17,$D$19:$D$501)*AC$18,0),Assumptions!$C$15),0)</f>
        <v>0</v>
      </c>
    </row>
    <row r="75" spans="1:29" x14ac:dyDescent="0.2">
      <c r="A75" s="41"/>
      <c r="B75" s="28" t="str">
        <f>IF(Partners!A61=0,"",Partners!A61)</f>
        <v/>
      </c>
      <c r="C75" s="28" t="str">
        <f>IF(Partners!I61=0,"",Partners!I61)</f>
        <v/>
      </c>
      <c r="D75" s="28" t="str">
        <f>IF(Partners!J61=0,"",Partners!J61)</f>
        <v/>
      </c>
      <c r="E75" s="53" t="str">
        <f t="shared" si="1"/>
        <v/>
      </c>
      <c r="G75" s="9">
        <f>ROUND(SUM(J75:BB75),Assumptions!$C$16)</f>
        <v>0</v>
      </c>
      <c r="J75" s="46">
        <f>IFERROR(ROUND(IF(AND($E75&lt;J$17,SUMIF(Partners!$A:$A,$B75,Partners!$L:$L)&gt;0),$D75/SUMIF($E$19:$E$501,"&lt;"&amp;J$17,$D$19:$D$501)*J$18,0),Assumptions!$C$15),0)</f>
        <v>0</v>
      </c>
      <c r="K75" s="46">
        <f>IFERROR(ROUND(IF(AND($E75&lt;K$17,SUMIF(Partners!$A:$A,$B75,Partners!$L:$L)&gt;0),$D75/SUMIF($E$19:$E$501,"&lt;"&amp;K$17,$D$19:$D$501)*K$18,0),Assumptions!$C$15),0)</f>
        <v>0</v>
      </c>
      <c r="L75" s="46">
        <f>IFERROR(ROUND(IF(AND($E75&lt;L$17,SUMIF(Partners!$A:$A,$B75,Partners!$L:$L)&gt;0),$D75/SUMIF($E$19:$E$501,"&lt;"&amp;L$17,$D$19:$D$501)*L$18,0),Assumptions!$C$15),0)</f>
        <v>0</v>
      </c>
      <c r="M75" s="46">
        <f>IFERROR(ROUND(IF(AND($E75&lt;M$17,SUMIF(Partners!$A:$A,$B75,Partners!$L:$L)&gt;0),$D75/SUMIF($E$19:$E$501,"&lt;"&amp;M$17,$D$19:$D$501)*M$18,0),Assumptions!$C$15),0)</f>
        <v>0</v>
      </c>
      <c r="N75" s="46">
        <f>IFERROR(ROUND(IF(AND($E75&lt;N$17,SUMIF(Partners!$A:$A,$B75,Partners!$L:$L)&gt;0),$D75/SUMIF($E$19:$E$501,"&lt;"&amp;N$17,$D$19:$D$501)*N$18,0),Assumptions!$C$15),0)</f>
        <v>0</v>
      </c>
      <c r="O75" s="46">
        <f>IFERROR(ROUND(IF(AND($E75&lt;O$17,SUMIF(Partners!$A:$A,$B75,Partners!$L:$L)&gt;0),$D75/SUMIF($E$19:$E$501,"&lt;"&amp;O$17,$D$19:$D$501)*O$18,0),Assumptions!$C$15),0)</f>
        <v>0</v>
      </c>
      <c r="P75" s="46">
        <f>IFERROR(ROUND(IF(AND($E75&lt;P$17,SUMIF(Partners!$A:$A,$B75,Partners!$L:$L)&gt;0),$D75/SUMIF($E$19:$E$501,"&lt;"&amp;P$17,$D$19:$D$501)*P$18,0),Assumptions!$C$15),0)</f>
        <v>0</v>
      </c>
      <c r="Q75" s="46">
        <f>IFERROR(ROUND(IF(AND($E75&lt;Q$17,SUMIF(Partners!$A:$A,$B75,Partners!$L:$L)&gt;0),$D75/SUMIF($E$19:$E$501,"&lt;"&amp;Q$17,$D$19:$D$501)*Q$18,0),Assumptions!$C$15),0)</f>
        <v>0</v>
      </c>
      <c r="R75" s="46">
        <f>IFERROR(ROUND(IF(AND($E75&lt;R$17,SUMIF(Partners!$A:$A,$B75,Partners!$L:$L)&gt;0),$D75/SUMIF($E$19:$E$501,"&lt;"&amp;R$17,$D$19:$D$501)*R$18,0),Assumptions!$C$15),0)</f>
        <v>0</v>
      </c>
      <c r="S75" s="46">
        <f>IFERROR(ROUND(IF(AND($E75&lt;S$17,SUMIF(Partners!$A:$A,$B75,Partners!$L:$L)&gt;0),$D75/SUMIF($E$19:$E$501,"&lt;"&amp;S$17,$D$19:$D$501)*S$18,0),Assumptions!$C$15),0)</f>
        <v>0</v>
      </c>
      <c r="T75" s="46">
        <f>IFERROR(ROUND(IF(AND($E75&lt;T$17,SUMIF(Partners!$A:$A,$B75,Partners!$L:$L)&gt;0),$D75/SUMIF($E$19:$E$501,"&lt;"&amp;T$17,$D$19:$D$501)*T$18,0),Assumptions!$C$15),0)</f>
        <v>0</v>
      </c>
      <c r="U75" s="46">
        <f>IFERROR(ROUND(IF(AND($E75&lt;U$17,SUMIF(Partners!$A:$A,$B75,Partners!$L:$L)&gt;0),$D75/SUMIF($E$19:$E$501,"&lt;"&amp;U$17,$D$19:$D$501)*U$18,0),Assumptions!$C$15),0)</f>
        <v>0</v>
      </c>
      <c r="V75" s="46">
        <f>IFERROR(ROUND(IF(AND($E75&lt;V$17,SUMIF(Partners!$A:$A,$B75,Partners!$L:$L)&gt;0),$D75/SUMIF($E$19:$E$501,"&lt;"&amp;V$17,$D$19:$D$501)*V$18,0),Assumptions!$C$15),0)</f>
        <v>0</v>
      </c>
      <c r="W75" s="46">
        <f>IFERROR(ROUND(IF(AND($E75&lt;W$17,SUMIF(Partners!$A:$A,$B75,Partners!$L:$L)&gt;0),$D75/SUMIF($E$19:$E$501,"&lt;"&amp;W$17,$D$19:$D$501)*W$18,0),Assumptions!$C$15),0)</f>
        <v>0</v>
      </c>
      <c r="X75" s="46">
        <f>IFERROR(ROUND(IF(AND($E75&lt;X$17,SUMIF(Partners!$A:$A,$B75,Partners!$L:$L)&gt;0),$D75/SUMIF($E$19:$E$501,"&lt;"&amp;X$17,$D$19:$D$501)*X$18,0),Assumptions!$C$15),0)</f>
        <v>0</v>
      </c>
      <c r="Y75" s="46">
        <f>IFERROR(ROUND(IF(AND($E75&lt;Y$17,SUMIF(Partners!$A:$A,$B75,Partners!$L:$L)&gt;0),$D75/SUMIF($E$19:$E$501,"&lt;"&amp;Y$17,$D$19:$D$501)*Y$18,0),Assumptions!$C$15),0)</f>
        <v>0</v>
      </c>
      <c r="Z75" s="46">
        <f>IFERROR(ROUND(IF(AND($E75&lt;Z$17,SUMIF(Partners!$A:$A,$B75,Partners!$L:$L)&gt;0),$D75/SUMIF($E$19:$E$501,"&lt;"&amp;Z$17,$D$19:$D$501)*Z$18,0),Assumptions!$C$15),0)</f>
        <v>0</v>
      </c>
      <c r="AA75" s="46">
        <f>IFERROR(ROUND(IF(AND($E75&lt;AA$17,SUMIF(Partners!$A:$A,$B75,Partners!$L:$L)&gt;0),$D75/SUMIF($E$19:$E$501,"&lt;"&amp;AA$17,$D$19:$D$501)*AA$18,0),Assumptions!$C$15),0)</f>
        <v>0</v>
      </c>
      <c r="AB75" s="46">
        <f>IFERROR(ROUND(IF(AND($E75&lt;AB$17,SUMIF(Partners!$A:$A,$B75,Partners!$L:$L)&gt;0),$D75/SUMIF($E$19:$E$501,"&lt;"&amp;AB$17,$D$19:$D$501)*AB$18,0),Assumptions!$C$15),0)</f>
        <v>0</v>
      </c>
      <c r="AC75" s="46">
        <f>IFERROR(ROUND(IF(AND($E75&lt;AC$17,SUMIF(Partners!$A:$A,$B75,Partners!$L:$L)&gt;0),$D75/SUMIF($E$19:$E$501,"&lt;"&amp;AC$17,$D$19:$D$501)*AC$18,0),Assumptions!$C$15),0)</f>
        <v>0</v>
      </c>
    </row>
    <row r="76" spans="1:29" x14ac:dyDescent="0.2">
      <c r="A76" s="41"/>
      <c r="B76" s="28" t="str">
        <f>IF(Partners!A62=0,"",Partners!A62)</f>
        <v/>
      </c>
      <c r="C76" s="28" t="str">
        <f>IF(Partners!I62=0,"",Partners!I62)</f>
        <v/>
      </c>
      <c r="D76" s="28" t="str">
        <f>IF(Partners!J62=0,"",Partners!J62)</f>
        <v/>
      </c>
      <c r="E76" s="53" t="str">
        <f t="shared" si="1"/>
        <v/>
      </c>
      <c r="G76" s="9">
        <f>ROUND(SUM(J76:BB76),Assumptions!$C$16)</f>
        <v>0</v>
      </c>
      <c r="J76" s="46">
        <f>IFERROR(ROUND(IF(AND($E76&lt;J$17,SUMIF(Partners!$A:$A,$B76,Partners!$L:$L)&gt;0),$D76/SUMIF($E$19:$E$501,"&lt;"&amp;J$17,$D$19:$D$501)*J$18,0),Assumptions!$C$15),0)</f>
        <v>0</v>
      </c>
      <c r="K76" s="46">
        <f>IFERROR(ROUND(IF(AND($E76&lt;K$17,SUMIF(Partners!$A:$A,$B76,Partners!$L:$L)&gt;0),$D76/SUMIF($E$19:$E$501,"&lt;"&amp;K$17,$D$19:$D$501)*K$18,0),Assumptions!$C$15),0)</f>
        <v>0</v>
      </c>
      <c r="L76" s="46">
        <f>IFERROR(ROUND(IF(AND($E76&lt;L$17,SUMIF(Partners!$A:$A,$B76,Partners!$L:$L)&gt;0),$D76/SUMIF($E$19:$E$501,"&lt;"&amp;L$17,$D$19:$D$501)*L$18,0),Assumptions!$C$15),0)</f>
        <v>0</v>
      </c>
      <c r="M76" s="46">
        <f>IFERROR(ROUND(IF(AND($E76&lt;M$17,SUMIF(Partners!$A:$A,$B76,Partners!$L:$L)&gt;0),$D76/SUMIF($E$19:$E$501,"&lt;"&amp;M$17,$D$19:$D$501)*M$18,0),Assumptions!$C$15),0)</f>
        <v>0</v>
      </c>
      <c r="N76" s="46">
        <f>IFERROR(ROUND(IF(AND($E76&lt;N$17,SUMIF(Partners!$A:$A,$B76,Partners!$L:$L)&gt;0),$D76/SUMIF($E$19:$E$501,"&lt;"&amp;N$17,$D$19:$D$501)*N$18,0),Assumptions!$C$15),0)</f>
        <v>0</v>
      </c>
      <c r="O76" s="46">
        <f>IFERROR(ROUND(IF(AND($E76&lt;O$17,SUMIF(Partners!$A:$A,$B76,Partners!$L:$L)&gt;0),$D76/SUMIF($E$19:$E$501,"&lt;"&amp;O$17,$D$19:$D$501)*O$18,0),Assumptions!$C$15),0)</f>
        <v>0</v>
      </c>
      <c r="P76" s="46">
        <f>IFERROR(ROUND(IF(AND($E76&lt;P$17,SUMIF(Partners!$A:$A,$B76,Partners!$L:$L)&gt;0),$D76/SUMIF($E$19:$E$501,"&lt;"&amp;P$17,$D$19:$D$501)*P$18,0),Assumptions!$C$15),0)</f>
        <v>0</v>
      </c>
      <c r="Q76" s="46">
        <f>IFERROR(ROUND(IF(AND($E76&lt;Q$17,SUMIF(Partners!$A:$A,$B76,Partners!$L:$L)&gt;0),$D76/SUMIF($E$19:$E$501,"&lt;"&amp;Q$17,$D$19:$D$501)*Q$18,0),Assumptions!$C$15),0)</f>
        <v>0</v>
      </c>
      <c r="R76" s="46">
        <f>IFERROR(ROUND(IF(AND($E76&lt;R$17,SUMIF(Partners!$A:$A,$B76,Partners!$L:$L)&gt;0),$D76/SUMIF($E$19:$E$501,"&lt;"&amp;R$17,$D$19:$D$501)*R$18,0),Assumptions!$C$15),0)</f>
        <v>0</v>
      </c>
      <c r="S76" s="46">
        <f>IFERROR(ROUND(IF(AND($E76&lt;S$17,SUMIF(Partners!$A:$A,$B76,Partners!$L:$L)&gt;0),$D76/SUMIF($E$19:$E$501,"&lt;"&amp;S$17,$D$19:$D$501)*S$18,0),Assumptions!$C$15),0)</f>
        <v>0</v>
      </c>
      <c r="T76" s="46">
        <f>IFERROR(ROUND(IF(AND($E76&lt;T$17,SUMIF(Partners!$A:$A,$B76,Partners!$L:$L)&gt;0),$D76/SUMIF($E$19:$E$501,"&lt;"&amp;T$17,$D$19:$D$501)*T$18,0),Assumptions!$C$15),0)</f>
        <v>0</v>
      </c>
      <c r="U76" s="46">
        <f>IFERROR(ROUND(IF(AND($E76&lt;U$17,SUMIF(Partners!$A:$A,$B76,Partners!$L:$L)&gt;0),$D76/SUMIF($E$19:$E$501,"&lt;"&amp;U$17,$D$19:$D$501)*U$18,0),Assumptions!$C$15),0)</f>
        <v>0</v>
      </c>
      <c r="V76" s="46">
        <f>IFERROR(ROUND(IF(AND($E76&lt;V$17,SUMIF(Partners!$A:$A,$B76,Partners!$L:$L)&gt;0),$D76/SUMIF($E$19:$E$501,"&lt;"&amp;V$17,$D$19:$D$501)*V$18,0),Assumptions!$C$15),0)</f>
        <v>0</v>
      </c>
      <c r="W76" s="46">
        <f>IFERROR(ROUND(IF(AND($E76&lt;W$17,SUMIF(Partners!$A:$A,$B76,Partners!$L:$L)&gt;0),$D76/SUMIF($E$19:$E$501,"&lt;"&amp;W$17,$D$19:$D$501)*W$18,0),Assumptions!$C$15),0)</f>
        <v>0</v>
      </c>
      <c r="X76" s="46">
        <f>IFERROR(ROUND(IF(AND($E76&lt;X$17,SUMIF(Partners!$A:$A,$B76,Partners!$L:$L)&gt;0),$D76/SUMIF($E$19:$E$501,"&lt;"&amp;X$17,$D$19:$D$501)*X$18,0),Assumptions!$C$15),0)</f>
        <v>0</v>
      </c>
      <c r="Y76" s="46">
        <f>IFERROR(ROUND(IF(AND($E76&lt;Y$17,SUMIF(Partners!$A:$A,$B76,Partners!$L:$L)&gt;0),$D76/SUMIF($E$19:$E$501,"&lt;"&amp;Y$17,$D$19:$D$501)*Y$18,0),Assumptions!$C$15),0)</f>
        <v>0</v>
      </c>
      <c r="Z76" s="46">
        <f>IFERROR(ROUND(IF(AND($E76&lt;Z$17,SUMIF(Partners!$A:$A,$B76,Partners!$L:$L)&gt;0),$D76/SUMIF($E$19:$E$501,"&lt;"&amp;Z$17,$D$19:$D$501)*Z$18,0),Assumptions!$C$15),0)</f>
        <v>0</v>
      </c>
      <c r="AA76" s="46">
        <f>IFERROR(ROUND(IF(AND($E76&lt;AA$17,SUMIF(Partners!$A:$A,$B76,Partners!$L:$L)&gt;0),$D76/SUMIF($E$19:$E$501,"&lt;"&amp;AA$17,$D$19:$D$501)*AA$18,0),Assumptions!$C$15),0)</f>
        <v>0</v>
      </c>
      <c r="AB76" s="46">
        <f>IFERROR(ROUND(IF(AND($E76&lt;AB$17,SUMIF(Partners!$A:$A,$B76,Partners!$L:$L)&gt;0),$D76/SUMIF($E$19:$E$501,"&lt;"&amp;AB$17,$D$19:$D$501)*AB$18,0),Assumptions!$C$15),0)</f>
        <v>0</v>
      </c>
      <c r="AC76" s="46">
        <f>IFERROR(ROUND(IF(AND($E76&lt;AC$17,SUMIF(Partners!$A:$A,$B76,Partners!$L:$L)&gt;0),$D76/SUMIF($E$19:$E$501,"&lt;"&amp;AC$17,$D$19:$D$501)*AC$18,0),Assumptions!$C$15),0)</f>
        <v>0</v>
      </c>
    </row>
    <row r="77" spans="1:29" x14ac:dyDescent="0.2">
      <c r="A77" s="41"/>
      <c r="B77" s="28" t="str">
        <f>IF(Partners!A63=0,"",Partners!A63)</f>
        <v/>
      </c>
      <c r="C77" s="28" t="str">
        <f>IF(Partners!I63=0,"",Partners!I63)</f>
        <v/>
      </c>
      <c r="D77" s="28" t="str">
        <f>IF(Partners!J63=0,"",Partners!J63)</f>
        <v/>
      </c>
      <c r="E77" s="53" t="str">
        <f t="shared" si="1"/>
        <v/>
      </c>
      <c r="G77" s="9">
        <f>ROUND(SUM(J77:BB77),Assumptions!$C$16)</f>
        <v>0</v>
      </c>
      <c r="J77" s="46">
        <f>IFERROR(ROUND(IF(AND($E77&lt;J$17,SUMIF(Partners!$A:$A,$B77,Partners!$L:$L)&gt;0),$D77/SUMIF($E$19:$E$501,"&lt;"&amp;J$17,$D$19:$D$501)*J$18,0),Assumptions!$C$15),0)</f>
        <v>0</v>
      </c>
      <c r="K77" s="46">
        <f>IFERROR(ROUND(IF(AND($E77&lt;K$17,SUMIF(Partners!$A:$A,$B77,Partners!$L:$L)&gt;0),$D77/SUMIF($E$19:$E$501,"&lt;"&amp;K$17,$D$19:$D$501)*K$18,0),Assumptions!$C$15),0)</f>
        <v>0</v>
      </c>
      <c r="L77" s="46">
        <f>IFERROR(ROUND(IF(AND($E77&lt;L$17,SUMIF(Partners!$A:$A,$B77,Partners!$L:$L)&gt;0),$D77/SUMIF($E$19:$E$501,"&lt;"&amp;L$17,$D$19:$D$501)*L$18,0),Assumptions!$C$15),0)</f>
        <v>0</v>
      </c>
      <c r="M77" s="46">
        <f>IFERROR(ROUND(IF(AND($E77&lt;M$17,SUMIF(Partners!$A:$A,$B77,Partners!$L:$L)&gt;0),$D77/SUMIF($E$19:$E$501,"&lt;"&amp;M$17,$D$19:$D$501)*M$18,0),Assumptions!$C$15),0)</f>
        <v>0</v>
      </c>
      <c r="N77" s="46">
        <f>IFERROR(ROUND(IF(AND($E77&lt;N$17,SUMIF(Partners!$A:$A,$B77,Partners!$L:$L)&gt;0),$D77/SUMIF($E$19:$E$501,"&lt;"&amp;N$17,$D$19:$D$501)*N$18,0),Assumptions!$C$15),0)</f>
        <v>0</v>
      </c>
      <c r="O77" s="46">
        <f>IFERROR(ROUND(IF(AND($E77&lt;O$17,SUMIF(Partners!$A:$A,$B77,Partners!$L:$L)&gt;0),$D77/SUMIF($E$19:$E$501,"&lt;"&amp;O$17,$D$19:$D$501)*O$18,0),Assumptions!$C$15),0)</f>
        <v>0</v>
      </c>
      <c r="P77" s="46">
        <f>IFERROR(ROUND(IF(AND($E77&lt;P$17,SUMIF(Partners!$A:$A,$B77,Partners!$L:$L)&gt;0),$D77/SUMIF($E$19:$E$501,"&lt;"&amp;P$17,$D$19:$D$501)*P$18,0),Assumptions!$C$15),0)</f>
        <v>0</v>
      </c>
      <c r="Q77" s="46">
        <f>IFERROR(ROUND(IF(AND($E77&lt;Q$17,SUMIF(Partners!$A:$A,$B77,Partners!$L:$L)&gt;0),$D77/SUMIF($E$19:$E$501,"&lt;"&amp;Q$17,$D$19:$D$501)*Q$18,0),Assumptions!$C$15),0)</f>
        <v>0</v>
      </c>
      <c r="R77" s="46">
        <f>IFERROR(ROUND(IF(AND($E77&lt;R$17,SUMIF(Partners!$A:$A,$B77,Partners!$L:$L)&gt;0),$D77/SUMIF($E$19:$E$501,"&lt;"&amp;R$17,$D$19:$D$501)*R$18,0),Assumptions!$C$15),0)</f>
        <v>0</v>
      </c>
      <c r="S77" s="46">
        <f>IFERROR(ROUND(IF(AND($E77&lt;S$17,SUMIF(Partners!$A:$A,$B77,Partners!$L:$L)&gt;0),$D77/SUMIF($E$19:$E$501,"&lt;"&amp;S$17,$D$19:$D$501)*S$18,0),Assumptions!$C$15),0)</f>
        <v>0</v>
      </c>
      <c r="T77" s="46">
        <f>IFERROR(ROUND(IF(AND($E77&lt;T$17,SUMIF(Partners!$A:$A,$B77,Partners!$L:$L)&gt;0),$D77/SUMIF($E$19:$E$501,"&lt;"&amp;T$17,$D$19:$D$501)*T$18,0),Assumptions!$C$15),0)</f>
        <v>0</v>
      </c>
      <c r="U77" s="46">
        <f>IFERROR(ROUND(IF(AND($E77&lt;U$17,SUMIF(Partners!$A:$A,$B77,Partners!$L:$L)&gt;0),$D77/SUMIF($E$19:$E$501,"&lt;"&amp;U$17,$D$19:$D$501)*U$18,0),Assumptions!$C$15),0)</f>
        <v>0</v>
      </c>
      <c r="V77" s="46">
        <f>IFERROR(ROUND(IF(AND($E77&lt;V$17,SUMIF(Partners!$A:$A,$B77,Partners!$L:$L)&gt;0),$D77/SUMIF($E$19:$E$501,"&lt;"&amp;V$17,$D$19:$D$501)*V$18,0),Assumptions!$C$15),0)</f>
        <v>0</v>
      </c>
      <c r="W77" s="46">
        <f>IFERROR(ROUND(IF(AND($E77&lt;W$17,SUMIF(Partners!$A:$A,$B77,Partners!$L:$L)&gt;0),$D77/SUMIF($E$19:$E$501,"&lt;"&amp;W$17,$D$19:$D$501)*W$18,0),Assumptions!$C$15),0)</f>
        <v>0</v>
      </c>
      <c r="X77" s="46">
        <f>IFERROR(ROUND(IF(AND($E77&lt;X$17,SUMIF(Partners!$A:$A,$B77,Partners!$L:$L)&gt;0),$D77/SUMIF($E$19:$E$501,"&lt;"&amp;X$17,$D$19:$D$501)*X$18,0),Assumptions!$C$15),0)</f>
        <v>0</v>
      </c>
      <c r="Y77" s="46">
        <f>IFERROR(ROUND(IF(AND($E77&lt;Y$17,SUMIF(Partners!$A:$A,$B77,Partners!$L:$L)&gt;0),$D77/SUMIF($E$19:$E$501,"&lt;"&amp;Y$17,$D$19:$D$501)*Y$18,0),Assumptions!$C$15),0)</f>
        <v>0</v>
      </c>
      <c r="Z77" s="46">
        <f>IFERROR(ROUND(IF(AND($E77&lt;Z$17,SUMIF(Partners!$A:$A,$B77,Partners!$L:$L)&gt;0),$D77/SUMIF($E$19:$E$501,"&lt;"&amp;Z$17,$D$19:$D$501)*Z$18,0),Assumptions!$C$15),0)</f>
        <v>0</v>
      </c>
      <c r="AA77" s="46">
        <f>IFERROR(ROUND(IF(AND($E77&lt;AA$17,SUMIF(Partners!$A:$A,$B77,Partners!$L:$L)&gt;0),$D77/SUMIF($E$19:$E$501,"&lt;"&amp;AA$17,$D$19:$D$501)*AA$18,0),Assumptions!$C$15),0)</f>
        <v>0</v>
      </c>
      <c r="AB77" s="46">
        <f>IFERROR(ROUND(IF(AND($E77&lt;AB$17,SUMIF(Partners!$A:$A,$B77,Partners!$L:$L)&gt;0),$D77/SUMIF($E$19:$E$501,"&lt;"&amp;AB$17,$D$19:$D$501)*AB$18,0),Assumptions!$C$15),0)</f>
        <v>0</v>
      </c>
      <c r="AC77" s="46">
        <f>IFERROR(ROUND(IF(AND($E77&lt;AC$17,SUMIF(Partners!$A:$A,$B77,Partners!$L:$L)&gt;0),$D77/SUMIF($E$19:$E$501,"&lt;"&amp;AC$17,$D$19:$D$501)*AC$18,0),Assumptions!$C$15),0)</f>
        <v>0</v>
      </c>
    </row>
    <row r="78" spans="1:29" x14ac:dyDescent="0.2">
      <c r="A78" s="41"/>
      <c r="B78" s="28" t="str">
        <f>IF(Partners!A64=0,"",Partners!A64)</f>
        <v/>
      </c>
      <c r="C78" s="28" t="str">
        <f>IF(Partners!I64=0,"",Partners!I64)</f>
        <v/>
      </c>
      <c r="D78" s="28" t="str">
        <f>IF(Partners!J64=0,"",Partners!J64)</f>
        <v/>
      </c>
      <c r="E78" s="53" t="str">
        <f t="shared" si="1"/>
        <v/>
      </c>
      <c r="G78" s="9">
        <f>ROUND(SUM(J78:BB78),Assumptions!$C$16)</f>
        <v>0</v>
      </c>
      <c r="J78" s="46">
        <f>IFERROR(ROUND(IF(AND($E78&lt;J$17,SUMIF(Partners!$A:$A,$B78,Partners!$L:$L)&gt;0),$D78/SUMIF($E$19:$E$501,"&lt;"&amp;J$17,$D$19:$D$501)*J$18,0),Assumptions!$C$15),0)</f>
        <v>0</v>
      </c>
      <c r="K78" s="46">
        <f>IFERROR(ROUND(IF(AND($E78&lt;K$17,SUMIF(Partners!$A:$A,$B78,Partners!$L:$L)&gt;0),$D78/SUMIF($E$19:$E$501,"&lt;"&amp;K$17,$D$19:$D$501)*K$18,0),Assumptions!$C$15),0)</f>
        <v>0</v>
      </c>
      <c r="L78" s="46">
        <f>IFERROR(ROUND(IF(AND($E78&lt;L$17,SUMIF(Partners!$A:$A,$B78,Partners!$L:$L)&gt;0),$D78/SUMIF($E$19:$E$501,"&lt;"&amp;L$17,$D$19:$D$501)*L$18,0),Assumptions!$C$15),0)</f>
        <v>0</v>
      </c>
      <c r="M78" s="46">
        <f>IFERROR(ROUND(IF(AND($E78&lt;M$17,SUMIF(Partners!$A:$A,$B78,Partners!$L:$L)&gt;0),$D78/SUMIF($E$19:$E$501,"&lt;"&amp;M$17,$D$19:$D$501)*M$18,0),Assumptions!$C$15),0)</f>
        <v>0</v>
      </c>
      <c r="N78" s="46">
        <f>IFERROR(ROUND(IF(AND($E78&lt;N$17,SUMIF(Partners!$A:$A,$B78,Partners!$L:$L)&gt;0),$D78/SUMIF($E$19:$E$501,"&lt;"&amp;N$17,$D$19:$D$501)*N$18,0),Assumptions!$C$15),0)</f>
        <v>0</v>
      </c>
      <c r="O78" s="46">
        <f>IFERROR(ROUND(IF(AND($E78&lt;O$17,SUMIF(Partners!$A:$A,$B78,Partners!$L:$L)&gt;0),$D78/SUMIF($E$19:$E$501,"&lt;"&amp;O$17,$D$19:$D$501)*O$18,0),Assumptions!$C$15),0)</f>
        <v>0</v>
      </c>
      <c r="P78" s="46">
        <f>IFERROR(ROUND(IF(AND($E78&lt;P$17,SUMIF(Partners!$A:$A,$B78,Partners!$L:$L)&gt;0),$D78/SUMIF($E$19:$E$501,"&lt;"&amp;P$17,$D$19:$D$501)*P$18,0),Assumptions!$C$15),0)</f>
        <v>0</v>
      </c>
      <c r="Q78" s="46">
        <f>IFERROR(ROUND(IF(AND($E78&lt;Q$17,SUMIF(Partners!$A:$A,$B78,Partners!$L:$L)&gt;0),$D78/SUMIF($E$19:$E$501,"&lt;"&amp;Q$17,$D$19:$D$501)*Q$18,0),Assumptions!$C$15),0)</f>
        <v>0</v>
      </c>
      <c r="R78" s="46">
        <f>IFERROR(ROUND(IF(AND($E78&lt;R$17,SUMIF(Partners!$A:$A,$B78,Partners!$L:$L)&gt;0),$D78/SUMIF($E$19:$E$501,"&lt;"&amp;R$17,$D$19:$D$501)*R$18,0),Assumptions!$C$15),0)</f>
        <v>0</v>
      </c>
      <c r="S78" s="46">
        <f>IFERROR(ROUND(IF(AND($E78&lt;S$17,SUMIF(Partners!$A:$A,$B78,Partners!$L:$L)&gt;0),$D78/SUMIF($E$19:$E$501,"&lt;"&amp;S$17,$D$19:$D$501)*S$18,0),Assumptions!$C$15),0)</f>
        <v>0</v>
      </c>
      <c r="T78" s="46">
        <f>IFERROR(ROUND(IF(AND($E78&lt;T$17,SUMIF(Partners!$A:$A,$B78,Partners!$L:$L)&gt;0),$D78/SUMIF($E$19:$E$501,"&lt;"&amp;T$17,$D$19:$D$501)*T$18,0),Assumptions!$C$15),0)</f>
        <v>0</v>
      </c>
      <c r="U78" s="46">
        <f>IFERROR(ROUND(IF(AND($E78&lt;U$17,SUMIF(Partners!$A:$A,$B78,Partners!$L:$L)&gt;0),$D78/SUMIF($E$19:$E$501,"&lt;"&amp;U$17,$D$19:$D$501)*U$18,0),Assumptions!$C$15),0)</f>
        <v>0</v>
      </c>
      <c r="V78" s="46">
        <f>IFERROR(ROUND(IF(AND($E78&lt;V$17,SUMIF(Partners!$A:$A,$B78,Partners!$L:$L)&gt;0),$D78/SUMIF($E$19:$E$501,"&lt;"&amp;V$17,$D$19:$D$501)*V$18,0),Assumptions!$C$15),0)</f>
        <v>0</v>
      </c>
      <c r="W78" s="46">
        <f>IFERROR(ROUND(IF(AND($E78&lt;W$17,SUMIF(Partners!$A:$A,$B78,Partners!$L:$L)&gt;0),$D78/SUMIF($E$19:$E$501,"&lt;"&amp;W$17,$D$19:$D$501)*W$18,0),Assumptions!$C$15),0)</f>
        <v>0</v>
      </c>
      <c r="X78" s="46">
        <f>IFERROR(ROUND(IF(AND($E78&lt;X$17,SUMIF(Partners!$A:$A,$B78,Partners!$L:$L)&gt;0),$D78/SUMIF($E$19:$E$501,"&lt;"&amp;X$17,$D$19:$D$501)*X$18,0),Assumptions!$C$15),0)</f>
        <v>0</v>
      </c>
      <c r="Y78" s="46">
        <f>IFERROR(ROUND(IF(AND($E78&lt;Y$17,SUMIF(Partners!$A:$A,$B78,Partners!$L:$L)&gt;0),$D78/SUMIF($E$19:$E$501,"&lt;"&amp;Y$17,$D$19:$D$501)*Y$18,0),Assumptions!$C$15),0)</f>
        <v>0</v>
      </c>
      <c r="Z78" s="46">
        <f>IFERROR(ROUND(IF(AND($E78&lt;Z$17,SUMIF(Partners!$A:$A,$B78,Partners!$L:$L)&gt;0),$D78/SUMIF($E$19:$E$501,"&lt;"&amp;Z$17,$D$19:$D$501)*Z$18,0),Assumptions!$C$15),0)</f>
        <v>0</v>
      </c>
      <c r="AA78" s="46">
        <f>IFERROR(ROUND(IF(AND($E78&lt;AA$17,SUMIF(Partners!$A:$A,$B78,Partners!$L:$L)&gt;0),$D78/SUMIF($E$19:$E$501,"&lt;"&amp;AA$17,$D$19:$D$501)*AA$18,0),Assumptions!$C$15),0)</f>
        <v>0</v>
      </c>
      <c r="AB78" s="46">
        <f>IFERROR(ROUND(IF(AND($E78&lt;AB$17,SUMIF(Partners!$A:$A,$B78,Partners!$L:$L)&gt;0),$D78/SUMIF($E$19:$E$501,"&lt;"&amp;AB$17,$D$19:$D$501)*AB$18,0),Assumptions!$C$15),0)</f>
        <v>0</v>
      </c>
      <c r="AC78" s="46">
        <f>IFERROR(ROUND(IF(AND($E78&lt;AC$17,SUMIF(Partners!$A:$A,$B78,Partners!$L:$L)&gt;0),$D78/SUMIF($E$19:$E$501,"&lt;"&amp;AC$17,$D$19:$D$501)*AC$18,0),Assumptions!$C$15),0)</f>
        <v>0</v>
      </c>
    </row>
    <row r="79" spans="1:29" x14ac:dyDescent="0.2">
      <c r="A79" s="41"/>
      <c r="B79" s="28" t="str">
        <f>IF(Partners!A65=0,"",Partners!A65)</f>
        <v/>
      </c>
      <c r="C79" s="28" t="str">
        <f>IF(Partners!I65=0,"",Partners!I65)</f>
        <v/>
      </c>
      <c r="D79" s="28" t="str">
        <f>IF(Partners!J65=0,"",Partners!J65)</f>
        <v/>
      </c>
      <c r="E79" s="53" t="str">
        <f t="shared" si="1"/>
        <v/>
      </c>
      <c r="G79" s="9">
        <f>ROUND(SUM(J79:BB79),Assumptions!$C$16)</f>
        <v>0</v>
      </c>
      <c r="J79" s="46">
        <f>IFERROR(ROUND(IF(AND($E79&lt;J$17,SUMIF(Partners!$A:$A,$B79,Partners!$L:$L)&gt;0),$D79/SUMIF($E$19:$E$501,"&lt;"&amp;J$17,$D$19:$D$501)*J$18,0),Assumptions!$C$15),0)</f>
        <v>0</v>
      </c>
      <c r="K79" s="46">
        <f>IFERROR(ROUND(IF(AND($E79&lt;K$17,SUMIF(Partners!$A:$A,$B79,Partners!$L:$L)&gt;0),$D79/SUMIF($E$19:$E$501,"&lt;"&amp;K$17,$D$19:$D$501)*K$18,0),Assumptions!$C$15),0)</f>
        <v>0</v>
      </c>
      <c r="L79" s="46">
        <f>IFERROR(ROUND(IF(AND($E79&lt;L$17,SUMIF(Partners!$A:$A,$B79,Partners!$L:$L)&gt;0),$D79/SUMIF($E$19:$E$501,"&lt;"&amp;L$17,$D$19:$D$501)*L$18,0),Assumptions!$C$15),0)</f>
        <v>0</v>
      </c>
      <c r="M79" s="46">
        <f>IFERROR(ROUND(IF(AND($E79&lt;M$17,SUMIF(Partners!$A:$A,$B79,Partners!$L:$L)&gt;0),$D79/SUMIF($E$19:$E$501,"&lt;"&amp;M$17,$D$19:$D$501)*M$18,0),Assumptions!$C$15),0)</f>
        <v>0</v>
      </c>
      <c r="N79" s="46">
        <f>IFERROR(ROUND(IF(AND($E79&lt;N$17,SUMIF(Partners!$A:$A,$B79,Partners!$L:$L)&gt;0),$D79/SUMIF($E$19:$E$501,"&lt;"&amp;N$17,$D$19:$D$501)*N$18,0),Assumptions!$C$15),0)</f>
        <v>0</v>
      </c>
      <c r="O79" s="46">
        <f>IFERROR(ROUND(IF(AND($E79&lt;O$17,SUMIF(Partners!$A:$A,$B79,Partners!$L:$L)&gt;0),$D79/SUMIF($E$19:$E$501,"&lt;"&amp;O$17,$D$19:$D$501)*O$18,0),Assumptions!$C$15),0)</f>
        <v>0</v>
      </c>
      <c r="P79" s="46">
        <f>IFERROR(ROUND(IF(AND($E79&lt;P$17,SUMIF(Partners!$A:$A,$B79,Partners!$L:$L)&gt;0),$D79/SUMIF($E$19:$E$501,"&lt;"&amp;P$17,$D$19:$D$501)*P$18,0),Assumptions!$C$15),0)</f>
        <v>0</v>
      </c>
      <c r="Q79" s="46">
        <f>IFERROR(ROUND(IF(AND($E79&lt;Q$17,SUMIF(Partners!$A:$A,$B79,Partners!$L:$L)&gt;0),$D79/SUMIF($E$19:$E$501,"&lt;"&amp;Q$17,$D$19:$D$501)*Q$18,0),Assumptions!$C$15),0)</f>
        <v>0</v>
      </c>
      <c r="R79" s="46">
        <f>IFERROR(ROUND(IF(AND($E79&lt;R$17,SUMIF(Partners!$A:$A,$B79,Partners!$L:$L)&gt;0),$D79/SUMIF($E$19:$E$501,"&lt;"&amp;R$17,$D$19:$D$501)*R$18,0),Assumptions!$C$15),0)</f>
        <v>0</v>
      </c>
      <c r="S79" s="46">
        <f>IFERROR(ROUND(IF(AND($E79&lt;S$17,SUMIF(Partners!$A:$A,$B79,Partners!$L:$L)&gt;0),$D79/SUMIF($E$19:$E$501,"&lt;"&amp;S$17,$D$19:$D$501)*S$18,0),Assumptions!$C$15),0)</f>
        <v>0</v>
      </c>
      <c r="T79" s="46">
        <f>IFERROR(ROUND(IF(AND($E79&lt;T$17,SUMIF(Partners!$A:$A,$B79,Partners!$L:$L)&gt;0),$D79/SUMIF($E$19:$E$501,"&lt;"&amp;T$17,$D$19:$D$501)*T$18,0),Assumptions!$C$15),0)</f>
        <v>0</v>
      </c>
      <c r="U79" s="46">
        <f>IFERROR(ROUND(IF(AND($E79&lt;U$17,SUMIF(Partners!$A:$A,$B79,Partners!$L:$L)&gt;0),$D79/SUMIF($E$19:$E$501,"&lt;"&amp;U$17,$D$19:$D$501)*U$18,0),Assumptions!$C$15),0)</f>
        <v>0</v>
      </c>
      <c r="V79" s="46">
        <f>IFERROR(ROUND(IF(AND($E79&lt;V$17,SUMIF(Partners!$A:$A,$B79,Partners!$L:$L)&gt;0),$D79/SUMIF($E$19:$E$501,"&lt;"&amp;V$17,$D$19:$D$501)*V$18,0),Assumptions!$C$15),0)</f>
        <v>0</v>
      </c>
      <c r="W79" s="46">
        <f>IFERROR(ROUND(IF(AND($E79&lt;W$17,SUMIF(Partners!$A:$A,$B79,Partners!$L:$L)&gt;0),$D79/SUMIF($E$19:$E$501,"&lt;"&amp;W$17,$D$19:$D$501)*W$18,0),Assumptions!$C$15),0)</f>
        <v>0</v>
      </c>
      <c r="X79" s="46">
        <f>IFERROR(ROUND(IF(AND($E79&lt;X$17,SUMIF(Partners!$A:$A,$B79,Partners!$L:$L)&gt;0),$D79/SUMIF($E$19:$E$501,"&lt;"&amp;X$17,$D$19:$D$501)*X$18,0),Assumptions!$C$15),0)</f>
        <v>0</v>
      </c>
      <c r="Y79" s="46">
        <f>IFERROR(ROUND(IF(AND($E79&lt;Y$17,SUMIF(Partners!$A:$A,$B79,Partners!$L:$L)&gt;0),$D79/SUMIF($E$19:$E$501,"&lt;"&amp;Y$17,$D$19:$D$501)*Y$18,0),Assumptions!$C$15),0)</f>
        <v>0</v>
      </c>
      <c r="Z79" s="46">
        <f>IFERROR(ROUND(IF(AND($E79&lt;Z$17,SUMIF(Partners!$A:$A,$B79,Partners!$L:$L)&gt;0),$D79/SUMIF($E$19:$E$501,"&lt;"&amp;Z$17,$D$19:$D$501)*Z$18,0),Assumptions!$C$15),0)</f>
        <v>0</v>
      </c>
      <c r="AA79" s="46">
        <f>IFERROR(ROUND(IF(AND($E79&lt;AA$17,SUMIF(Partners!$A:$A,$B79,Partners!$L:$L)&gt;0),$D79/SUMIF($E$19:$E$501,"&lt;"&amp;AA$17,$D$19:$D$501)*AA$18,0),Assumptions!$C$15),0)</f>
        <v>0</v>
      </c>
      <c r="AB79" s="46">
        <f>IFERROR(ROUND(IF(AND($E79&lt;AB$17,SUMIF(Partners!$A:$A,$B79,Partners!$L:$L)&gt;0),$D79/SUMIF($E$19:$E$501,"&lt;"&amp;AB$17,$D$19:$D$501)*AB$18,0),Assumptions!$C$15),0)</f>
        <v>0</v>
      </c>
      <c r="AC79" s="46">
        <f>IFERROR(ROUND(IF(AND($E79&lt;AC$17,SUMIF(Partners!$A:$A,$B79,Partners!$L:$L)&gt;0),$D79/SUMIF($E$19:$E$501,"&lt;"&amp;AC$17,$D$19:$D$501)*AC$18,0),Assumptions!$C$15),0)</f>
        <v>0</v>
      </c>
    </row>
    <row r="80" spans="1:29" x14ac:dyDescent="0.2">
      <c r="A80" s="41"/>
      <c r="B80" s="28" t="str">
        <f>IF(Partners!A66=0,"",Partners!A66)</f>
        <v/>
      </c>
      <c r="C80" s="28" t="str">
        <f>IF(Partners!I66=0,"",Partners!I66)</f>
        <v/>
      </c>
      <c r="D80" s="28" t="str">
        <f>IF(Partners!J66=0,"",Partners!J66)</f>
        <v/>
      </c>
      <c r="E80" s="53" t="str">
        <f t="shared" si="1"/>
        <v/>
      </c>
      <c r="G80" s="9">
        <f>ROUND(SUM(J80:BB80),Assumptions!$C$16)</f>
        <v>0</v>
      </c>
      <c r="J80" s="46">
        <f>IFERROR(ROUND(IF(AND($E80&lt;J$17,SUMIF(Partners!$A:$A,$B80,Partners!$L:$L)&gt;0),$D80/SUMIF($E$19:$E$501,"&lt;"&amp;J$17,$D$19:$D$501)*J$18,0),Assumptions!$C$15),0)</f>
        <v>0</v>
      </c>
      <c r="K80" s="46">
        <f>IFERROR(ROUND(IF(AND($E80&lt;K$17,SUMIF(Partners!$A:$A,$B80,Partners!$L:$L)&gt;0),$D80/SUMIF($E$19:$E$501,"&lt;"&amp;K$17,$D$19:$D$501)*K$18,0),Assumptions!$C$15),0)</f>
        <v>0</v>
      </c>
      <c r="L80" s="46">
        <f>IFERROR(ROUND(IF(AND($E80&lt;L$17,SUMIF(Partners!$A:$A,$B80,Partners!$L:$L)&gt;0),$D80/SUMIF($E$19:$E$501,"&lt;"&amp;L$17,$D$19:$D$501)*L$18,0),Assumptions!$C$15),0)</f>
        <v>0</v>
      </c>
      <c r="M80" s="46">
        <f>IFERROR(ROUND(IF(AND($E80&lt;M$17,SUMIF(Partners!$A:$A,$B80,Partners!$L:$L)&gt;0),$D80/SUMIF($E$19:$E$501,"&lt;"&amp;M$17,$D$19:$D$501)*M$18,0),Assumptions!$C$15),0)</f>
        <v>0</v>
      </c>
      <c r="N80" s="46">
        <f>IFERROR(ROUND(IF(AND($E80&lt;N$17,SUMIF(Partners!$A:$A,$B80,Partners!$L:$L)&gt;0),$D80/SUMIF($E$19:$E$501,"&lt;"&amp;N$17,$D$19:$D$501)*N$18,0),Assumptions!$C$15),0)</f>
        <v>0</v>
      </c>
      <c r="O80" s="46">
        <f>IFERROR(ROUND(IF(AND($E80&lt;O$17,SUMIF(Partners!$A:$A,$B80,Partners!$L:$L)&gt;0),$D80/SUMIF($E$19:$E$501,"&lt;"&amp;O$17,$D$19:$D$501)*O$18,0),Assumptions!$C$15),0)</f>
        <v>0</v>
      </c>
      <c r="P80" s="46">
        <f>IFERROR(ROUND(IF(AND($E80&lt;P$17,SUMIF(Partners!$A:$A,$B80,Partners!$L:$L)&gt;0),$D80/SUMIF($E$19:$E$501,"&lt;"&amp;P$17,$D$19:$D$501)*P$18,0),Assumptions!$C$15),0)</f>
        <v>0</v>
      </c>
      <c r="Q80" s="46">
        <f>IFERROR(ROUND(IF(AND($E80&lt;Q$17,SUMIF(Partners!$A:$A,$B80,Partners!$L:$L)&gt;0),$D80/SUMIF($E$19:$E$501,"&lt;"&amp;Q$17,$D$19:$D$501)*Q$18,0),Assumptions!$C$15),0)</f>
        <v>0</v>
      </c>
      <c r="R80" s="46">
        <f>IFERROR(ROUND(IF(AND($E80&lt;R$17,SUMIF(Partners!$A:$A,$B80,Partners!$L:$L)&gt;0),$D80/SUMIF($E$19:$E$501,"&lt;"&amp;R$17,$D$19:$D$501)*R$18,0),Assumptions!$C$15),0)</f>
        <v>0</v>
      </c>
      <c r="S80" s="46">
        <f>IFERROR(ROUND(IF(AND($E80&lt;S$17,SUMIF(Partners!$A:$A,$B80,Partners!$L:$L)&gt;0),$D80/SUMIF($E$19:$E$501,"&lt;"&amp;S$17,$D$19:$D$501)*S$18,0),Assumptions!$C$15),0)</f>
        <v>0</v>
      </c>
      <c r="T80" s="46">
        <f>IFERROR(ROUND(IF(AND($E80&lt;T$17,SUMIF(Partners!$A:$A,$B80,Partners!$L:$L)&gt;0),$D80/SUMIF($E$19:$E$501,"&lt;"&amp;T$17,$D$19:$D$501)*T$18,0),Assumptions!$C$15),0)</f>
        <v>0</v>
      </c>
      <c r="U80" s="46">
        <f>IFERROR(ROUND(IF(AND($E80&lt;U$17,SUMIF(Partners!$A:$A,$B80,Partners!$L:$L)&gt;0),$D80/SUMIF($E$19:$E$501,"&lt;"&amp;U$17,$D$19:$D$501)*U$18,0),Assumptions!$C$15),0)</f>
        <v>0</v>
      </c>
      <c r="V80" s="46">
        <f>IFERROR(ROUND(IF(AND($E80&lt;V$17,SUMIF(Partners!$A:$A,$B80,Partners!$L:$L)&gt;0),$D80/SUMIF($E$19:$E$501,"&lt;"&amp;V$17,$D$19:$D$501)*V$18,0),Assumptions!$C$15),0)</f>
        <v>0</v>
      </c>
      <c r="W80" s="46">
        <f>IFERROR(ROUND(IF(AND($E80&lt;W$17,SUMIF(Partners!$A:$A,$B80,Partners!$L:$L)&gt;0),$D80/SUMIF($E$19:$E$501,"&lt;"&amp;W$17,$D$19:$D$501)*W$18,0),Assumptions!$C$15),0)</f>
        <v>0</v>
      </c>
      <c r="X80" s="46">
        <f>IFERROR(ROUND(IF(AND($E80&lt;X$17,SUMIF(Partners!$A:$A,$B80,Partners!$L:$L)&gt;0),$D80/SUMIF($E$19:$E$501,"&lt;"&amp;X$17,$D$19:$D$501)*X$18,0),Assumptions!$C$15),0)</f>
        <v>0</v>
      </c>
      <c r="Y80" s="46">
        <f>IFERROR(ROUND(IF(AND($E80&lt;Y$17,SUMIF(Partners!$A:$A,$B80,Partners!$L:$L)&gt;0),$D80/SUMIF($E$19:$E$501,"&lt;"&amp;Y$17,$D$19:$D$501)*Y$18,0),Assumptions!$C$15),0)</f>
        <v>0</v>
      </c>
      <c r="Z80" s="46">
        <f>IFERROR(ROUND(IF(AND($E80&lt;Z$17,SUMIF(Partners!$A:$A,$B80,Partners!$L:$L)&gt;0),$D80/SUMIF($E$19:$E$501,"&lt;"&amp;Z$17,$D$19:$D$501)*Z$18,0),Assumptions!$C$15),0)</f>
        <v>0</v>
      </c>
      <c r="AA80" s="46">
        <f>IFERROR(ROUND(IF(AND($E80&lt;AA$17,SUMIF(Partners!$A:$A,$B80,Partners!$L:$L)&gt;0),$D80/SUMIF($E$19:$E$501,"&lt;"&amp;AA$17,$D$19:$D$501)*AA$18,0),Assumptions!$C$15),0)</f>
        <v>0</v>
      </c>
      <c r="AB80" s="46">
        <f>IFERROR(ROUND(IF(AND($E80&lt;AB$17,SUMIF(Partners!$A:$A,$B80,Partners!$L:$L)&gt;0),$D80/SUMIF($E$19:$E$501,"&lt;"&amp;AB$17,$D$19:$D$501)*AB$18,0),Assumptions!$C$15),0)</f>
        <v>0</v>
      </c>
      <c r="AC80" s="46">
        <f>IFERROR(ROUND(IF(AND($E80&lt;AC$17,SUMIF(Partners!$A:$A,$B80,Partners!$L:$L)&gt;0),$D80/SUMIF($E$19:$E$501,"&lt;"&amp;AC$17,$D$19:$D$501)*AC$18,0),Assumptions!$C$15),0)</f>
        <v>0</v>
      </c>
    </row>
    <row r="81" spans="1:29" x14ac:dyDescent="0.2">
      <c r="A81" s="41"/>
      <c r="B81" s="28" t="str">
        <f>IF(Partners!A67=0,"",Partners!A67)</f>
        <v/>
      </c>
      <c r="C81" s="28" t="str">
        <f>IF(Partners!I67=0,"",Partners!I67)</f>
        <v/>
      </c>
      <c r="D81" s="28" t="str">
        <f>IF(Partners!J67=0,"",Partners!J67)</f>
        <v/>
      </c>
      <c r="E81" s="53" t="str">
        <f t="shared" si="1"/>
        <v/>
      </c>
      <c r="G81" s="9">
        <f>ROUND(SUM(J81:BB81),Assumptions!$C$16)</f>
        <v>0</v>
      </c>
      <c r="J81" s="46">
        <f>IFERROR(ROUND(IF(AND($E81&lt;J$17,SUMIF(Partners!$A:$A,$B81,Partners!$L:$L)&gt;0),$D81/SUMIF($E$19:$E$501,"&lt;"&amp;J$17,$D$19:$D$501)*J$18,0),Assumptions!$C$15),0)</f>
        <v>0</v>
      </c>
      <c r="K81" s="46">
        <f>IFERROR(ROUND(IF(AND($E81&lt;K$17,SUMIF(Partners!$A:$A,$B81,Partners!$L:$L)&gt;0),$D81/SUMIF($E$19:$E$501,"&lt;"&amp;K$17,$D$19:$D$501)*K$18,0),Assumptions!$C$15),0)</f>
        <v>0</v>
      </c>
      <c r="L81" s="46">
        <f>IFERROR(ROUND(IF(AND($E81&lt;L$17,SUMIF(Partners!$A:$A,$B81,Partners!$L:$L)&gt;0),$D81/SUMIF($E$19:$E$501,"&lt;"&amp;L$17,$D$19:$D$501)*L$18,0),Assumptions!$C$15),0)</f>
        <v>0</v>
      </c>
      <c r="M81" s="46">
        <f>IFERROR(ROUND(IF(AND($E81&lt;M$17,SUMIF(Partners!$A:$A,$B81,Partners!$L:$L)&gt;0),$D81/SUMIF($E$19:$E$501,"&lt;"&amp;M$17,$D$19:$D$501)*M$18,0),Assumptions!$C$15),0)</f>
        <v>0</v>
      </c>
      <c r="N81" s="46">
        <f>IFERROR(ROUND(IF(AND($E81&lt;N$17,SUMIF(Partners!$A:$A,$B81,Partners!$L:$L)&gt;0),$D81/SUMIF($E$19:$E$501,"&lt;"&amp;N$17,$D$19:$D$501)*N$18,0),Assumptions!$C$15),0)</f>
        <v>0</v>
      </c>
      <c r="O81" s="46">
        <f>IFERROR(ROUND(IF(AND($E81&lt;O$17,SUMIF(Partners!$A:$A,$B81,Partners!$L:$L)&gt;0),$D81/SUMIF($E$19:$E$501,"&lt;"&amp;O$17,$D$19:$D$501)*O$18,0),Assumptions!$C$15),0)</f>
        <v>0</v>
      </c>
      <c r="P81" s="46">
        <f>IFERROR(ROUND(IF(AND($E81&lt;P$17,SUMIF(Partners!$A:$A,$B81,Partners!$L:$L)&gt;0),$D81/SUMIF($E$19:$E$501,"&lt;"&amp;P$17,$D$19:$D$501)*P$18,0),Assumptions!$C$15),0)</f>
        <v>0</v>
      </c>
      <c r="Q81" s="46">
        <f>IFERROR(ROUND(IF(AND($E81&lt;Q$17,SUMIF(Partners!$A:$A,$B81,Partners!$L:$L)&gt;0),$D81/SUMIF($E$19:$E$501,"&lt;"&amp;Q$17,$D$19:$D$501)*Q$18,0),Assumptions!$C$15),0)</f>
        <v>0</v>
      </c>
      <c r="R81" s="46">
        <f>IFERROR(ROUND(IF(AND($E81&lt;R$17,SUMIF(Partners!$A:$A,$B81,Partners!$L:$L)&gt;0),$D81/SUMIF($E$19:$E$501,"&lt;"&amp;R$17,$D$19:$D$501)*R$18,0),Assumptions!$C$15),0)</f>
        <v>0</v>
      </c>
      <c r="S81" s="46">
        <f>IFERROR(ROUND(IF(AND($E81&lt;S$17,SUMIF(Partners!$A:$A,$B81,Partners!$L:$L)&gt;0),$D81/SUMIF($E$19:$E$501,"&lt;"&amp;S$17,$D$19:$D$501)*S$18,0),Assumptions!$C$15),0)</f>
        <v>0</v>
      </c>
      <c r="T81" s="46">
        <f>IFERROR(ROUND(IF(AND($E81&lt;T$17,SUMIF(Partners!$A:$A,$B81,Partners!$L:$L)&gt;0),$D81/SUMIF($E$19:$E$501,"&lt;"&amp;T$17,$D$19:$D$501)*T$18,0),Assumptions!$C$15),0)</f>
        <v>0</v>
      </c>
      <c r="U81" s="46">
        <f>IFERROR(ROUND(IF(AND($E81&lt;U$17,SUMIF(Partners!$A:$A,$B81,Partners!$L:$L)&gt;0),$D81/SUMIF($E$19:$E$501,"&lt;"&amp;U$17,$D$19:$D$501)*U$18,0),Assumptions!$C$15),0)</f>
        <v>0</v>
      </c>
      <c r="V81" s="46">
        <f>IFERROR(ROUND(IF(AND($E81&lt;V$17,SUMIF(Partners!$A:$A,$B81,Partners!$L:$L)&gt;0),$D81/SUMIF($E$19:$E$501,"&lt;"&amp;V$17,$D$19:$D$501)*V$18,0),Assumptions!$C$15),0)</f>
        <v>0</v>
      </c>
      <c r="W81" s="46">
        <f>IFERROR(ROUND(IF(AND($E81&lt;W$17,SUMIF(Partners!$A:$A,$B81,Partners!$L:$L)&gt;0),$D81/SUMIF($E$19:$E$501,"&lt;"&amp;W$17,$D$19:$D$501)*W$18,0),Assumptions!$C$15),0)</f>
        <v>0</v>
      </c>
      <c r="X81" s="46">
        <f>IFERROR(ROUND(IF(AND($E81&lt;X$17,SUMIF(Partners!$A:$A,$B81,Partners!$L:$L)&gt;0),$D81/SUMIF($E$19:$E$501,"&lt;"&amp;X$17,$D$19:$D$501)*X$18,0),Assumptions!$C$15),0)</f>
        <v>0</v>
      </c>
      <c r="Y81" s="46">
        <f>IFERROR(ROUND(IF(AND($E81&lt;Y$17,SUMIF(Partners!$A:$A,$B81,Partners!$L:$L)&gt;0),$D81/SUMIF($E$19:$E$501,"&lt;"&amp;Y$17,$D$19:$D$501)*Y$18,0),Assumptions!$C$15),0)</f>
        <v>0</v>
      </c>
      <c r="Z81" s="46">
        <f>IFERROR(ROUND(IF(AND($E81&lt;Z$17,SUMIF(Partners!$A:$A,$B81,Partners!$L:$L)&gt;0),$D81/SUMIF($E$19:$E$501,"&lt;"&amp;Z$17,$D$19:$D$501)*Z$18,0),Assumptions!$C$15),0)</f>
        <v>0</v>
      </c>
      <c r="AA81" s="46">
        <f>IFERROR(ROUND(IF(AND($E81&lt;AA$17,SUMIF(Partners!$A:$A,$B81,Partners!$L:$L)&gt;0),$D81/SUMIF($E$19:$E$501,"&lt;"&amp;AA$17,$D$19:$D$501)*AA$18,0),Assumptions!$C$15),0)</f>
        <v>0</v>
      </c>
      <c r="AB81" s="46">
        <f>IFERROR(ROUND(IF(AND($E81&lt;AB$17,SUMIF(Partners!$A:$A,$B81,Partners!$L:$L)&gt;0),$D81/SUMIF($E$19:$E$501,"&lt;"&amp;AB$17,$D$19:$D$501)*AB$18,0),Assumptions!$C$15),0)</f>
        <v>0</v>
      </c>
      <c r="AC81" s="46">
        <f>IFERROR(ROUND(IF(AND($E81&lt;AC$17,SUMIF(Partners!$A:$A,$B81,Partners!$L:$L)&gt;0),$D81/SUMIF($E$19:$E$501,"&lt;"&amp;AC$17,$D$19:$D$501)*AC$18,0),Assumptions!$C$15),0)</f>
        <v>0</v>
      </c>
    </row>
    <row r="82" spans="1:29" x14ac:dyDescent="0.2">
      <c r="A82" s="41"/>
      <c r="B82" s="28" t="str">
        <f>IF(Partners!A68=0,"",Partners!A68)</f>
        <v/>
      </c>
      <c r="C82" s="28" t="str">
        <f>IF(Partners!I68=0,"",Partners!I68)</f>
        <v/>
      </c>
      <c r="D82" s="28" t="str">
        <f>IF(Partners!J68=0,"",Partners!J68)</f>
        <v/>
      </c>
      <c r="E82" s="53" t="str">
        <f t="shared" si="1"/>
        <v/>
      </c>
      <c r="G82" s="9">
        <f>ROUND(SUM(J82:BB82),Assumptions!$C$16)</f>
        <v>0</v>
      </c>
      <c r="J82" s="46">
        <f>IFERROR(ROUND(IF(AND($E82&lt;J$17,SUMIF(Partners!$A:$A,$B82,Partners!$L:$L)&gt;0),$D82/SUMIF($E$19:$E$501,"&lt;"&amp;J$17,$D$19:$D$501)*J$18,0),Assumptions!$C$15),0)</f>
        <v>0</v>
      </c>
      <c r="K82" s="46">
        <f>IFERROR(ROUND(IF(AND($E82&lt;K$17,SUMIF(Partners!$A:$A,$B82,Partners!$L:$L)&gt;0),$D82/SUMIF($E$19:$E$501,"&lt;"&amp;K$17,$D$19:$D$501)*K$18,0),Assumptions!$C$15),0)</f>
        <v>0</v>
      </c>
      <c r="L82" s="46">
        <f>IFERROR(ROUND(IF(AND($E82&lt;L$17,SUMIF(Partners!$A:$A,$B82,Partners!$L:$L)&gt;0),$D82/SUMIF($E$19:$E$501,"&lt;"&amp;L$17,$D$19:$D$501)*L$18,0),Assumptions!$C$15),0)</f>
        <v>0</v>
      </c>
      <c r="M82" s="46">
        <f>IFERROR(ROUND(IF(AND($E82&lt;M$17,SUMIF(Partners!$A:$A,$B82,Partners!$L:$L)&gt;0),$D82/SUMIF($E$19:$E$501,"&lt;"&amp;M$17,$D$19:$D$501)*M$18,0),Assumptions!$C$15),0)</f>
        <v>0</v>
      </c>
      <c r="N82" s="46">
        <f>IFERROR(ROUND(IF(AND($E82&lt;N$17,SUMIF(Partners!$A:$A,$B82,Partners!$L:$L)&gt;0),$D82/SUMIF($E$19:$E$501,"&lt;"&amp;N$17,$D$19:$D$501)*N$18,0),Assumptions!$C$15),0)</f>
        <v>0</v>
      </c>
      <c r="O82" s="46">
        <f>IFERROR(ROUND(IF(AND($E82&lt;O$17,SUMIF(Partners!$A:$A,$B82,Partners!$L:$L)&gt;0),$D82/SUMIF($E$19:$E$501,"&lt;"&amp;O$17,$D$19:$D$501)*O$18,0),Assumptions!$C$15),0)</f>
        <v>0</v>
      </c>
      <c r="P82" s="46">
        <f>IFERROR(ROUND(IF(AND($E82&lt;P$17,SUMIF(Partners!$A:$A,$B82,Partners!$L:$L)&gt;0),$D82/SUMIF($E$19:$E$501,"&lt;"&amp;P$17,$D$19:$D$501)*P$18,0),Assumptions!$C$15),0)</f>
        <v>0</v>
      </c>
      <c r="Q82" s="46">
        <f>IFERROR(ROUND(IF(AND($E82&lt;Q$17,SUMIF(Partners!$A:$A,$B82,Partners!$L:$L)&gt;0),$D82/SUMIF($E$19:$E$501,"&lt;"&amp;Q$17,$D$19:$D$501)*Q$18,0),Assumptions!$C$15),0)</f>
        <v>0</v>
      </c>
      <c r="R82" s="46">
        <f>IFERROR(ROUND(IF(AND($E82&lt;R$17,SUMIF(Partners!$A:$A,$B82,Partners!$L:$L)&gt;0),$D82/SUMIF($E$19:$E$501,"&lt;"&amp;R$17,$D$19:$D$501)*R$18,0),Assumptions!$C$15),0)</f>
        <v>0</v>
      </c>
      <c r="S82" s="46">
        <f>IFERROR(ROUND(IF(AND($E82&lt;S$17,SUMIF(Partners!$A:$A,$B82,Partners!$L:$L)&gt;0),$D82/SUMIF($E$19:$E$501,"&lt;"&amp;S$17,$D$19:$D$501)*S$18,0),Assumptions!$C$15),0)</f>
        <v>0</v>
      </c>
      <c r="T82" s="46">
        <f>IFERROR(ROUND(IF(AND($E82&lt;T$17,SUMIF(Partners!$A:$A,$B82,Partners!$L:$L)&gt;0),$D82/SUMIF($E$19:$E$501,"&lt;"&amp;T$17,$D$19:$D$501)*T$18,0),Assumptions!$C$15),0)</f>
        <v>0</v>
      </c>
      <c r="U82" s="46">
        <f>IFERROR(ROUND(IF(AND($E82&lt;U$17,SUMIF(Partners!$A:$A,$B82,Partners!$L:$L)&gt;0),$D82/SUMIF($E$19:$E$501,"&lt;"&amp;U$17,$D$19:$D$501)*U$18,0),Assumptions!$C$15),0)</f>
        <v>0</v>
      </c>
      <c r="V82" s="46">
        <f>IFERROR(ROUND(IF(AND($E82&lt;V$17,SUMIF(Partners!$A:$A,$B82,Partners!$L:$L)&gt;0),$D82/SUMIF($E$19:$E$501,"&lt;"&amp;V$17,$D$19:$D$501)*V$18,0),Assumptions!$C$15),0)</f>
        <v>0</v>
      </c>
      <c r="W82" s="46">
        <f>IFERROR(ROUND(IF(AND($E82&lt;W$17,SUMIF(Partners!$A:$A,$B82,Partners!$L:$L)&gt;0),$D82/SUMIF($E$19:$E$501,"&lt;"&amp;W$17,$D$19:$D$501)*W$18,0),Assumptions!$C$15),0)</f>
        <v>0</v>
      </c>
      <c r="X82" s="46">
        <f>IFERROR(ROUND(IF(AND($E82&lt;X$17,SUMIF(Partners!$A:$A,$B82,Partners!$L:$L)&gt;0),$D82/SUMIF($E$19:$E$501,"&lt;"&amp;X$17,$D$19:$D$501)*X$18,0),Assumptions!$C$15),0)</f>
        <v>0</v>
      </c>
      <c r="Y82" s="46">
        <f>IFERROR(ROUND(IF(AND($E82&lt;Y$17,SUMIF(Partners!$A:$A,$B82,Partners!$L:$L)&gt;0),$D82/SUMIF($E$19:$E$501,"&lt;"&amp;Y$17,$D$19:$D$501)*Y$18,0),Assumptions!$C$15),0)</f>
        <v>0</v>
      </c>
      <c r="Z82" s="46">
        <f>IFERROR(ROUND(IF(AND($E82&lt;Z$17,SUMIF(Partners!$A:$A,$B82,Partners!$L:$L)&gt;0),$D82/SUMIF($E$19:$E$501,"&lt;"&amp;Z$17,$D$19:$D$501)*Z$18,0),Assumptions!$C$15),0)</f>
        <v>0</v>
      </c>
      <c r="AA82" s="46">
        <f>IFERROR(ROUND(IF(AND($E82&lt;AA$17,SUMIF(Partners!$A:$A,$B82,Partners!$L:$L)&gt;0),$D82/SUMIF($E$19:$E$501,"&lt;"&amp;AA$17,$D$19:$D$501)*AA$18,0),Assumptions!$C$15),0)</f>
        <v>0</v>
      </c>
      <c r="AB82" s="46">
        <f>IFERROR(ROUND(IF(AND($E82&lt;AB$17,SUMIF(Partners!$A:$A,$B82,Partners!$L:$L)&gt;0),$D82/SUMIF($E$19:$E$501,"&lt;"&amp;AB$17,$D$19:$D$501)*AB$18,0),Assumptions!$C$15),0)</f>
        <v>0</v>
      </c>
      <c r="AC82" s="46">
        <f>IFERROR(ROUND(IF(AND($E82&lt;AC$17,SUMIF(Partners!$A:$A,$B82,Partners!$L:$L)&gt;0),$D82/SUMIF($E$19:$E$501,"&lt;"&amp;AC$17,$D$19:$D$501)*AC$18,0),Assumptions!$C$15),0)</f>
        <v>0</v>
      </c>
    </row>
    <row r="83" spans="1:29" x14ac:dyDescent="0.2">
      <c r="A83" s="41"/>
      <c r="B83" s="28" t="str">
        <f>IF(Partners!A69=0,"",Partners!A69)</f>
        <v/>
      </c>
      <c r="C83" s="28" t="str">
        <f>IF(Partners!I69=0,"",Partners!I69)</f>
        <v/>
      </c>
      <c r="D83" s="28" t="str">
        <f>IF(Partners!J69=0,"",Partners!J69)</f>
        <v/>
      </c>
      <c r="E83" s="53" t="str">
        <f t="shared" si="1"/>
        <v/>
      </c>
      <c r="G83" s="9">
        <f>ROUND(SUM(J83:BB83),Assumptions!$C$16)</f>
        <v>0</v>
      </c>
      <c r="J83" s="46">
        <f>IFERROR(ROUND(IF(AND($E83&lt;J$17,SUMIF(Partners!$A:$A,$B83,Partners!$L:$L)&gt;0),$D83/SUMIF($E$19:$E$501,"&lt;"&amp;J$17,$D$19:$D$501)*J$18,0),Assumptions!$C$15),0)</f>
        <v>0</v>
      </c>
      <c r="K83" s="46">
        <f>IFERROR(ROUND(IF(AND($E83&lt;K$17,SUMIF(Partners!$A:$A,$B83,Partners!$L:$L)&gt;0),$D83/SUMIF($E$19:$E$501,"&lt;"&amp;K$17,$D$19:$D$501)*K$18,0),Assumptions!$C$15),0)</f>
        <v>0</v>
      </c>
      <c r="L83" s="46">
        <f>IFERROR(ROUND(IF(AND($E83&lt;L$17,SUMIF(Partners!$A:$A,$B83,Partners!$L:$L)&gt;0),$D83/SUMIF($E$19:$E$501,"&lt;"&amp;L$17,$D$19:$D$501)*L$18,0),Assumptions!$C$15),0)</f>
        <v>0</v>
      </c>
      <c r="M83" s="46">
        <f>IFERROR(ROUND(IF(AND($E83&lt;M$17,SUMIF(Partners!$A:$A,$B83,Partners!$L:$L)&gt;0),$D83/SUMIF($E$19:$E$501,"&lt;"&amp;M$17,$D$19:$D$501)*M$18,0),Assumptions!$C$15),0)</f>
        <v>0</v>
      </c>
      <c r="N83" s="46">
        <f>IFERROR(ROUND(IF(AND($E83&lt;N$17,SUMIF(Partners!$A:$A,$B83,Partners!$L:$L)&gt;0),$D83/SUMIF($E$19:$E$501,"&lt;"&amp;N$17,$D$19:$D$501)*N$18,0),Assumptions!$C$15),0)</f>
        <v>0</v>
      </c>
      <c r="O83" s="46">
        <f>IFERROR(ROUND(IF(AND($E83&lt;O$17,SUMIF(Partners!$A:$A,$B83,Partners!$L:$L)&gt;0),$D83/SUMIF($E$19:$E$501,"&lt;"&amp;O$17,$D$19:$D$501)*O$18,0),Assumptions!$C$15),0)</f>
        <v>0</v>
      </c>
      <c r="P83" s="46">
        <f>IFERROR(ROUND(IF(AND($E83&lt;P$17,SUMIF(Partners!$A:$A,$B83,Partners!$L:$L)&gt;0),$D83/SUMIF($E$19:$E$501,"&lt;"&amp;P$17,$D$19:$D$501)*P$18,0),Assumptions!$C$15),0)</f>
        <v>0</v>
      </c>
      <c r="Q83" s="46">
        <f>IFERROR(ROUND(IF(AND($E83&lt;Q$17,SUMIF(Partners!$A:$A,$B83,Partners!$L:$L)&gt;0),$D83/SUMIF($E$19:$E$501,"&lt;"&amp;Q$17,$D$19:$D$501)*Q$18,0),Assumptions!$C$15),0)</f>
        <v>0</v>
      </c>
      <c r="R83" s="46">
        <f>IFERROR(ROUND(IF(AND($E83&lt;R$17,SUMIF(Partners!$A:$A,$B83,Partners!$L:$L)&gt;0),$D83/SUMIF($E$19:$E$501,"&lt;"&amp;R$17,$D$19:$D$501)*R$18,0),Assumptions!$C$15),0)</f>
        <v>0</v>
      </c>
      <c r="S83" s="46">
        <f>IFERROR(ROUND(IF(AND($E83&lt;S$17,SUMIF(Partners!$A:$A,$B83,Partners!$L:$L)&gt;0),$D83/SUMIF($E$19:$E$501,"&lt;"&amp;S$17,$D$19:$D$501)*S$18,0),Assumptions!$C$15),0)</f>
        <v>0</v>
      </c>
      <c r="T83" s="46">
        <f>IFERROR(ROUND(IF(AND($E83&lt;T$17,SUMIF(Partners!$A:$A,$B83,Partners!$L:$L)&gt;0),$D83/SUMIF($E$19:$E$501,"&lt;"&amp;T$17,$D$19:$D$501)*T$18,0),Assumptions!$C$15),0)</f>
        <v>0</v>
      </c>
      <c r="U83" s="46">
        <f>IFERROR(ROUND(IF(AND($E83&lt;U$17,SUMIF(Partners!$A:$A,$B83,Partners!$L:$L)&gt;0),$D83/SUMIF($E$19:$E$501,"&lt;"&amp;U$17,$D$19:$D$501)*U$18,0),Assumptions!$C$15),0)</f>
        <v>0</v>
      </c>
      <c r="V83" s="46">
        <f>IFERROR(ROUND(IF(AND($E83&lt;V$17,SUMIF(Partners!$A:$A,$B83,Partners!$L:$L)&gt;0),$D83/SUMIF($E$19:$E$501,"&lt;"&amp;V$17,$D$19:$D$501)*V$18,0),Assumptions!$C$15),0)</f>
        <v>0</v>
      </c>
      <c r="W83" s="46">
        <f>IFERROR(ROUND(IF(AND($E83&lt;W$17,SUMIF(Partners!$A:$A,$B83,Partners!$L:$L)&gt;0),$D83/SUMIF($E$19:$E$501,"&lt;"&amp;W$17,$D$19:$D$501)*W$18,0),Assumptions!$C$15),0)</f>
        <v>0</v>
      </c>
      <c r="X83" s="46">
        <f>IFERROR(ROUND(IF(AND($E83&lt;X$17,SUMIF(Partners!$A:$A,$B83,Partners!$L:$L)&gt;0),$D83/SUMIF($E$19:$E$501,"&lt;"&amp;X$17,$D$19:$D$501)*X$18,0),Assumptions!$C$15),0)</f>
        <v>0</v>
      </c>
      <c r="Y83" s="46">
        <f>IFERROR(ROUND(IF(AND($E83&lt;Y$17,SUMIF(Partners!$A:$A,$B83,Partners!$L:$L)&gt;0),$D83/SUMIF($E$19:$E$501,"&lt;"&amp;Y$17,$D$19:$D$501)*Y$18,0),Assumptions!$C$15),0)</f>
        <v>0</v>
      </c>
      <c r="Z83" s="46">
        <f>IFERROR(ROUND(IF(AND($E83&lt;Z$17,SUMIF(Partners!$A:$A,$B83,Partners!$L:$L)&gt;0),$D83/SUMIF($E$19:$E$501,"&lt;"&amp;Z$17,$D$19:$D$501)*Z$18,0),Assumptions!$C$15),0)</f>
        <v>0</v>
      </c>
      <c r="AA83" s="46">
        <f>IFERROR(ROUND(IF(AND($E83&lt;AA$17,SUMIF(Partners!$A:$A,$B83,Partners!$L:$L)&gt;0),$D83/SUMIF($E$19:$E$501,"&lt;"&amp;AA$17,$D$19:$D$501)*AA$18,0),Assumptions!$C$15),0)</f>
        <v>0</v>
      </c>
      <c r="AB83" s="46">
        <f>IFERROR(ROUND(IF(AND($E83&lt;AB$17,SUMIF(Partners!$A:$A,$B83,Partners!$L:$L)&gt;0),$D83/SUMIF($E$19:$E$501,"&lt;"&amp;AB$17,$D$19:$D$501)*AB$18,0),Assumptions!$C$15),0)</f>
        <v>0</v>
      </c>
      <c r="AC83" s="46">
        <f>IFERROR(ROUND(IF(AND($E83&lt;AC$17,SUMIF(Partners!$A:$A,$B83,Partners!$L:$L)&gt;0),$D83/SUMIF($E$19:$E$501,"&lt;"&amp;AC$17,$D$19:$D$501)*AC$18,0),Assumptions!$C$15),0)</f>
        <v>0</v>
      </c>
    </row>
    <row r="84" spans="1:29" x14ac:dyDescent="0.2">
      <c r="A84" s="41"/>
      <c r="B84" s="28" t="str">
        <f>IF(Partners!A70=0,"",Partners!A70)</f>
        <v/>
      </c>
      <c r="C84" s="28" t="str">
        <f>IF(Partners!I70=0,"",Partners!I70)</f>
        <v/>
      </c>
      <c r="D84" s="28" t="str">
        <f>IF(Partners!J70=0,"",Partners!J70)</f>
        <v/>
      </c>
      <c r="E84" s="53" t="str">
        <f t="shared" ref="E84:E147" si="2">IF(_xlfn.XLOOKUP(B84,$B$5:$B$15,$E$5:$E$15,"")=0,"",_xlfn.XLOOKUP(B84,$B$5:$B$15,$E$5:$E$15,""))</f>
        <v/>
      </c>
      <c r="G84" s="9">
        <f>ROUND(SUM(J84:BB84),Assumptions!$C$16)</f>
        <v>0</v>
      </c>
      <c r="J84" s="46">
        <f>IFERROR(ROUND(IF(AND($E84&lt;J$17,SUMIF(Partners!$A:$A,$B84,Partners!$L:$L)&gt;0),$D84/SUMIF($E$19:$E$501,"&lt;"&amp;J$17,$D$19:$D$501)*J$18,0),Assumptions!$C$15),0)</f>
        <v>0</v>
      </c>
      <c r="K84" s="46">
        <f>IFERROR(ROUND(IF(AND($E84&lt;K$17,SUMIF(Partners!$A:$A,$B84,Partners!$L:$L)&gt;0),$D84/SUMIF($E$19:$E$501,"&lt;"&amp;K$17,$D$19:$D$501)*K$18,0),Assumptions!$C$15),0)</f>
        <v>0</v>
      </c>
      <c r="L84" s="46">
        <f>IFERROR(ROUND(IF(AND($E84&lt;L$17,SUMIF(Partners!$A:$A,$B84,Partners!$L:$L)&gt;0),$D84/SUMIF($E$19:$E$501,"&lt;"&amp;L$17,$D$19:$D$501)*L$18,0),Assumptions!$C$15),0)</f>
        <v>0</v>
      </c>
      <c r="M84" s="46">
        <f>IFERROR(ROUND(IF(AND($E84&lt;M$17,SUMIF(Partners!$A:$A,$B84,Partners!$L:$L)&gt;0),$D84/SUMIF($E$19:$E$501,"&lt;"&amp;M$17,$D$19:$D$501)*M$18,0),Assumptions!$C$15),0)</f>
        <v>0</v>
      </c>
      <c r="N84" s="46">
        <f>IFERROR(ROUND(IF(AND($E84&lt;N$17,SUMIF(Partners!$A:$A,$B84,Partners!$L:$L)&gt;0),$D84/SUMIF($E$19:$E$501,"&lt;"&amp;N$17,$D$19:$D$501)*N$18,0),Assumptions!$C$15),0)</f>
        <v>0</v>
      </c>
      <c r="O84" s="46">
        <f>IFERROR(ROUND(IF(AND($E84&lt;O$17,SUMIF(Partners!$A:$A,$B84,Partners!$L:$L)&gt;0),$D84/SUMIF($E$19:$E$501,"&lt;"&amp;O$17,$D$19:$D$501)*O$18,0),Assumptions!$C$15),0)</f>
        <v>0</v>
      </c>
      <c r="P84" s="46">
        <f>IFERROR(ROUND(IF(AND($E84&lt;P$17,SUMIF(Partners!$A:$A,$B84,Partners!$L:$L)&gt;0),$D84/SUMIF($E$19:$E$501,"&lt;"&amp;P$17,$D$19:$D$501)*P$18,0),Assumptions!$C$15),0)</f>
        <v>0</v>
      </c>
      <c r="Q84" s="46">
        <f>IFERROR(ROUND(IF(AND($E84&lt;Q$17,SUMIF(Partners!$A:$A,$B84,Partners!$L:$L)&gt;0),$D84/SUMIF($E$19:$E$501,"&lt;"&amp;Q$17,$D$19:$D$501)*Q$18,0),Assumptions!$C$15),0)</f>
        <v>0</v>
      </c>
      <c r="R84" s="46">
        <f>IFERROR(ROUND(IF(AND($E84&lt;R$17,SUMIF(Partners!$A:$A,$B84,Partners!$L:$L)&gt;0),$D84/SUMIF($E$19:$E$501,"&lt;"&amp;R$17,$D$19:$D$501)*R$18,0),Assumptions!$C$15),0)</f>
        <v>0</v>
      </c>
      <c r="S84" s="46">
        <f>IFERROR(ROUND(IF(AND($E84&lt;S$17,SUMIF(Partners!$A:$A,$B84,Partners!$L:$L)&gt;0),$D84/SUMIF($E$19:$E$501,"&lt;"&amp;S$17,$D$19:$D$501)*S$18,0),Assumptions!$C$15),0)</f>
        <v>0</v>
      </c>
      <c r="T84" s="46">
        <f>IFERROR(ROUND(IF(AND($E84&lt;T$17,SUMIF(Partners!$A:$A,$B84,Partners!$L:$L)&gt;0),$D84/SUMIF($E$19:$E$501,"&lt;"&amp;T$17,$D$19:$D$501)*T$18,0),Assumptions!$C$15),0)</f>
        <v>0</v>
      </c>
      <c r="U84" s="46">
        <f>IFERROR(ROUND(IF(AND($E84&lt;U$17,SUMIF(Partners!$A:$A,$B84,Partners!$L:$L)&gt;0),$D84/SUMIF($E$19:$E$501,"&lt;"&amp;U$17,$D$19:$D$501)*U$18,0),Assumptions!$C$15),0)</f>
        <v>0</v>
      </c>
      <c r="V84" s="46">
        <f>IFERROR(ROUND(IF(AND($E84&lt;V$17,SUMIF(Partners!$A:$A,$B84,Partners!$L:$L)&gt;0),$D84/SUMIF($E$19:$E$501,"&lt;"&amp;V$17,$D$19:$D$501)*V$18,0),Assumptions!$C$15),0)</f>
        <v>0</v>
      </c>
      <c r="W84" s="46">
        <f>IFERROR(ROUND(IF(AND($E84&lt;W$17,SUMIF(Partners!$A:$A,$B84,Partners!$L:$L)&gt;0),$D84/SUMIF($E$19:$E$501,"&lt;"&amp;W$17,$D$19:$D$501)*W$18,0),Assumptions!$C$15),0)</f>
        <v>0</v>
      </c>
      <c r="X84" s="46">
        <f>IFERROR(ROUND(IF(AND($E84&lt;X$17,SUMIF(Partners!$A:$A,$B84,Partners!$L:$L)&gt;0),$D84/SUMIF($E$19:$E$501,"&lt;"&amp;X$17,$D$19:$D$501)*X$18,0),Assumptions!$C$15),0)</f>
        <v>0</v>
      </c>
      <c r="Y84" s="46">
        <f>IFERROR(ROUND(IF(AND($E84&lt;Y$17,SUMIF(Partners!$A:$A,$B84,Partners!$L:$L)&gt;0),$D84/SUMIF($E$19:$E$501,"&lt;"&amp;Y$17,$D$19:$D$501)*Y$18,0),Assumptions!$C$15),0)</f>
        <v>0</v>
      </c>
      <c r="Z84" s="46">
        <f>IFERROR(ROUND(IF(AND($E84&lt;Z$17,SUMIF(Partners!$A:$A,$B84,Partners!$L:$L)&gt;0),$D84/SUMIF($E$19:$E$501,"&lt;"&amp;Z$17,$D$19:$D$501)*Z$18,0),Assumptions!$C$15),0)</f>
        <v>0</v>
      </c>
      <c r="AA84" s="46">
        <f>IFERROR(ROUND(IF(AND($E84&lt;AA$17,SUMIF(Partners!$A:$A,$B84,Partners!$L:$L)&gt;0),$D84/SUMIF($E$19:$E$501,"&lt;"&amp;AA$17,$D$19:$D$501)*AA$18,0),Assumptions!$C$15),0)</f>
        <v>0</v>
      </c>
      <c r="AB84" s="46">
        <f>IFERROR(ROUND(IF(AND($E84&lt;AB$17,SUMIF(Partners!$A:$A,$B84,Partners!$L:$L)&gt;0),$D84/SUMIF($E$19:$E$501,"&lt;"&amp;AB$17,$D$19:$D$501)*AB$18,0),Assumptions!$C$15),0)</f>
        <v>0</v>
      </c>
      <c r="AC84" s="46">
        <f>IFERROR(ROUND(IF(AND($E84&lt;AC$17,SUMIF(Partners!$A:$A,$B84,Partners!$L:$L)&gt;0),$D84/SUMIF($E$19:$E$501,"&lt;"&amp;AC$17,$D$19:$D$501)*AC$18,0),Assumptions!$C$15),0)</f>
        <v>0</v>
      </c>
    </row>
    <row r="85" spans="1:29" x14ac:dyDescent="0.2">
      <c r="A85" s="41"/>
      <c r="B85" s="28" t="str">
        <f>IF(Partners!A71=0,"",Partners!A71)</f>
        <v/>
      </c>
      <c r="C85" s="28" t="str">
        <f>IF(Partners!I71=0,"",Partners!I71)</f>
        <v/>
      </c>
      <c r="D85" s="28" t="str">
        <f>IF(Partners!J71=0,"",Partners!J71)</f>
        <v/>
      </c>
      <c r="E85" s="53" t="str">
        <f t="shared" si="2"/>
        <v/>
      </c>
      <c r="G85" s="9">
        <f>ROUND(SUM(J85:BB85),Assumptions!$C$16)</f>
        <v>0</v>
      </c>
      <c r="J85" s="46">
        <f>IFERROR(ROUND(IF(AND($E85&lt;J$17,SUMIF(Partners!$A:$A,$B85,Partners!$L:$L)&gt;0),$D85/SUMIF($E$19:$E$501,"&lt;"&amp;J$17,$D$19:$D$501)*J$18,0),Assumptions!$C$15),0)</f>
        <v>0</v>
      </c>
      <c r="K85" s="46">
        <f>IFERROR(ROUND(IF(AND($E85&lt;K$17,SUMIF(Partners!$A:$A,$B85,Partners!$L:$L)&gt;0),$D85/SUMIF($E$19:$E$501,"&lt;"&amp;K$17,$D$19:$D$501)*K$18,0),Assumptions!$C$15),0)</f>
        <v>0</v>
      </c>
      <c r="L85" s="46">
        <f>IFERROR(ROUND(IF(AND($E85&lt;L$17,SUMIF(Partners!$A:$A,$B85,Partners!$L:$L)&gt;0),$D85/SUMIF($E$19:$E$501,"&lt;"&amp;L$17,$D$19:$D$501)*L$18,0),Assumptions!$C$15),0)</f>
        <v>0</v>
      </c>
      <c r="M85" s="46">
        <f>IFERROR(ROUND(IF(AND($E85&lt;M$17,SUMIF(Partners!$A:$A,$B85,Partners!$L:$L)&gt;0),$D85/SUMIF($E$19:$E$501,"&lt;"&amp;M$17,$D$19:$D$501)*M$18,0),Assumptions!$C$15),0)</f>
        <v>0</v>
      </c>
      <c r="N85" s="46">
        <f>IFERROR(ROUND(IF(AND($E85&lt;N$17,SUMIF(Partners!$A:$A,$B85,Partners!$L:$L)&gt;0),$D85/SUMIF($E$19:$E$501,"&lt;"&amp;N$17,$D$19:$D$501)*N$18,0),Assumptions!$C$15),0)</f>
        <v>0</v>
      </c>
      <c r="O85" s="46">
        <f>IFERROR(ROUND(IF(AND($E85&lt;O$17,SUMIF(Partners!$A:$A,$B85,Partners!$L:$L)&gt;0),$D85/SUMIF($E$19:$E$501,"&lt;"&amp;O$17,$D$19:$D$501)*O$18,0),Assumptions!$C$15),0)</f>
        <v>0</v>
      </c>
      <c r="P85" s="46">
        <f>IFERROR(ROUND(IF(AND($E85&lt;P$17,SUMIF(Partners!$A:$A,$B85,Partners!$L:$L)&gt;0),$D85/SUMIF($E$19:$E$501,"&lt;"&amp;P$17,$D$19:$D$501)*P$18,0),Assumptions!$C$15),0)</f>
        <v>0</v>
      </c>
      <c r="Q85" s="46">
        <f>IFERROR(ROUND(IF(AND($E85&lt;Q$17,SUMIF(Partners!$A:$A,$B85,Partners!$L:$L)&gt;0),$D85/SUMIF($E$19:$E$501,"&lt;"&amp;Q$17,$D$19:$D$501)*Q$18,0),Assumptions!$C$15),0)</f>
        <v>0</v>
      </c>
      <c r="R85" s="46">
        <f>IFERROR(ROUND(IF(AND($E85&lt;R$17,SUMIF(Partners!$A:$A,$B85,Partners!$L:$L)&gt;0),$D85/SUMIF($E$19:$E$501,"&lt;"&amp;R$17,$D$19:$D$501)*R$18,0),Assumptions!$C$15),0)</f>
        <v>0</v>
      </c>
      <c r="S85" s="46">
        <f>IFERROR(ROUND(IF(AND($E85&lt;S$17,SUMIF(Partners!$A:$A,$B85,Partners!$L:$L)&gt;0),$D85/SUMIF($E$19:$E$501,"&lt;"&amp;S$17,$D$19:$D$501)*S$18,0),Assumptions!$C$15),0)</f>
        <v>0</v>
      </c>
      <c r="T85" s="46">
        <f>IFERROR(ROUND(IF(AND($E85&lt;T$17,SUMIF(Partners!$A:$A,$B85,Partners!$L:$L)&gt;0),$D85/SUMIF($E$19:$E$501,"&lt;"&amp;T$17,$D$19:$D$501)*T$18,0),Assumptions!$C$15),0)</f>
        <v>0</v>
      </c>
      <c r="U85" s="46">
        <f>IFERROR(ROUND(IF(AND($E85&lt;U$17,SUMIF(Partners!$A:$A,$B85,Partners!$L:$L)&gt;0),$D85/SUMIF($E$19:$E$501,"&lt;"&amp;U$17,$D$19:$D$501)*U$18,0),Assumptions!$C$15),0)</f>
        <v>0</v>
      </c>
      <c r="V85" s="46">
        <f>IFERROR(ROUND(IF(AND($E85&lt;V$17,SUMIF(Partners!$A:$A,$B85,Partners!$L:$L)&gt;0),$D85/SUMIF($E$19:$E$501,"&lt;"&amp;V$17,$D$19:$D$501)*V$18,0),Assumptions!$C$15),0)</f>
        <v>0</v>
      </c>
      <c r="W85" s="46">
        <f>IFERROR(ROUND(IF(AND($E85&lt;W$17,SUMIF(Partners!$A:$A,$B85,Partners!$L:$L)&gt;0),$D85/SUMIF($E$19:$E$501,"&lt;"&amp;W$17,$D$19:$D$501)*W$18,0),Assumptions!$C$15),0)</f>
        <v>0</v>
      </c>
      <c r="X85" s="46">
        <f>IFERROR(ROUND(IF(AND($E85&lt;X$17,SUMIF(Partners!$A:$A,$B85,Partners!$L:$L)&gt;0),$D85/SUMIF($E$19:$E$501,"&lt;"&amp;X$17,$D$19:$D$501)*X$18,0),Assumptions!$C$15),0)</f>
        <v>0</v>
      </c>
      <c r="Y85" s="46">
        <f>IFERROR(ROUND(IF(AND($E85&lt;Y$17,SUMIF(Partners!$A:$A,$B85,Partners!$L:$L)&gt;0),$D85/SUMIF($E$19:$E$501,"&lt;"&amp;Y$17,$D$19:$D$501)*Y$18,0),Assumptions!$C$15),0)</f>
        <v>0</v>
      </c>
      <c r="Z85" s="46">
        <f>IFERROR(ROUND(IF(AND($E85&lt;Z$17,SUMIF(Partners!$A:$A,$B85,Partners!$L:$L)&gt;0),$D85/SUMIF($E$19:$E$501,"&lt;"&amp;Z$17,$D$19:$D$501)*Z$18,0),Assumptions!$C$15),0)</f>
        <v>0</v>
      </c>
      <c r="AA85" s="46">
        <f>IFERROR(ROUND(IF(AND($E85&lt;AA$17,SUMIF(Partners!$A:$A,$B85,Partners!$L:$L)&gt;0),$D85/SUMIF($E$19:$E$501,"&lt;"&amp;AA$17,$D$19:$D$501)*AA$18,0),Assumptions!$C$15),0)</f>
        <v>0</v>
      </c>
      <c r="AB85" s="46">
        <f>IFERROR(ROUND(IF(AND($E85&lt;AB$17,SUMIF(Partners!$A:$A,$B85,Partners!$L:$L)&gt;0),$D85/SUMIF($E$19:$E$501,"&lt;"&amp;AB$17,$D$19:$D$501)*AB$18,0),Assumptions!$C$15),0)</f>
        <v>0</v>
      </c>
      <c r="AC85" s="46">
        <f>IFERROR(ROUND(IF(AND($E85&lt;AC$17,SUMIF(Partners!$A:$A,$B85,Partners!$L:$L)&gt;0),$D85/SUMIF($E$19:$E$501,"&lt;"&amp;AC$17,$D$19:$D$501)*AC$18,0),Assumptions!$C$15),0)</f>
        <v>0</v>
      </c>
    </row>
    <row r="86" spans="1:29" x14ac:dyDescent="0.2">
      <c r="A86" s="41"/>
      <c r="B86" s="28" t="str">
        <f>IF(Partners!A72=0,"",Partners!A72)</f>
        <v/>
      </c>
      <c r="C86" s="28" t="str">
        <f>IF(Partners!I72=0,"",Partners!I72)</f>
        <v/>
      </c>
      <c r="D86" s="28" t="str">
        <f>IF(Partners!J72=0,"",Partners!J72)</f>
        <v/>
      </c>
      <c r="E86" s="53" t="str">
        <f t="shared" si="2"/>
        <v/>
      </c>
      <c r="G86" s="9">
        <f>ROUND(SUM(J86:BB86),Assumptions!$C$16)</f>
        <v>0</v>
      </c>
      <c r="J86" s="46">
        <f>IFERROR(ROUND(IF(AND($E86&lt;J$17,SUMIF(Partners!$A:$A,$B86,Partners!$L:$L)&gt;0),$D86/SUMIF($E$19:$E$501,"&lt;"&amp;J$17,$D$19:$D$501)*J$18,0),Assumptions!$C$15),0)</f>
        <v>0</v>
      </c>
      <c r="K86" s="46">
        <f>IFERROR(ROUND(IF(AND($E86&lt;K$17,SUMIF(Partners!$A:$A,$B86,Partners!$L:$L)&gt;0),$D86/SUMIF($E$19:$E$501,"&lt;"&amp;K$17,$D$19:$D$501)*K$18,0),Assumptions!$C$15),0)</f>
        <v>0</v>
      </c>
      <c r="L86" s="46">
        <f>IFERROR(ROUND(IF(AND($E86&lt;L$17,SUMIF(Partners!$A:$A,$B86,Partners!$L:$L)&gt;0),$D86/SUMIF($E$19:$E$501,"&lt;"&amp;L$17,$D$19:$D$501)*L$18,0),Assumptions!$C$15),0)</f>
        <v>0</v>
      </c>
      <c r="M86" s="46">
        <f>IFERROR(ROUND(IF(AND($E86&lt;M$17,SUMIF(Partners!$A:$A,$B86,Partners!$L:$L)&gt;0),$D86/SUMIF($E$19:$E$501,"&lt;"&amp;M$17,$D$19:$D$501)*M$18,0),Assumptions!$C$15),0)</f>
        <v>0</v>
      </c>
      <c r="N86" s="46">
        <f>IFERROR(ROUND(IF(AND($E86&lt;N$17,SUMIF(Partners!$A:$A,$B86,Partners!$L:$L)&gt;0),$D86/SUMIF($E$19:$E$501,"&lt;"&amp;N$17,$D$19:$D$501)*N$18,0),Assumptions!$C$15),0)</f>
        <v>0</v>
      </c>
      <c r="O86" s="46">
        <f>IFERROR(ROUND(IF(AND($E86&lt;O$17,SUMIF(Partners!$A:$A,$B86,Partners!$L:$L)&gt;0),$D86/SUMIF($E$19:$E$501,"&lt;"&amp;O$17,$D$19:$D$501)*O$18,0),Assumptions!$C$15),0)</f>
        <v>0</v>
      </c>
      <c r="P86" s="46">
        <f>IFERROR(ROUND(IF(AND($E86&lt;P$17,SUMIF(Partners!$A:$A,$B86,Partners!$L:$L)&gt;0),$D86/SUMIF($E$19:$E$501,"&lt;"&amp;P$17,$D$19:$D$501)*P$18,0),Assumptions!$C$15),0)</f>
        <v>0</v>
      </c>
      <c r="Q86" s="46">
        <f>IFERROR(ROUND(IF(AND($E86&lt;Q$17,SUMIF(Partners!$A:$A,$B86,Partners!$L:$L)&gt;0),$D86/SUMIF($E$19:$E$501,"&lt;"&amp;Q$17,$D$19:$D$501)*Q$18,0),Assumptions!$C$15),0)</f>
        <v>0</v>
      </c>
      <c r="R86" s="46">
        <f>IFERROR(ROUND(IF(AND($E86&lt;R$17,SUMIF(Partners!$A:$A,$B86,Partners!$L:$L)&gt;0),$D86/SUMIF($E$19:$E$501,"&lt;"&amp;R$17,$D$19:$D$501)*R$18,0),Assumptions!$C$15),0)</f>
        <v>0</v>
      </c>
      <c r="S86" s="46">
        <f>IFERROR(ROUND(IF(AND($E86&lt;S$17,SUMIF(Partners!$A:$A,$B86,Partners!$L:$L)&gt;0),$D86/SUMIF($E$19:$E$501,"&lt;"&amp;S$17,$D$19:$D$501)*S$18,0),Assumptions!$C$15),0)</f>
        <v>0</v>
      </c>
      <c r="T86" s="46">
        <f>IFERROR(ROUND(IF(AND($E86&lt;T$17,SUMIF(Partners!$A:$A,$B86,Partners!$L:$L)&gt;0),$D86/SUMIF($E$19:$E$501,"&lt;"&amp;T$17,$D$19:$D$501)*T$18,0),Assumptions!$C$15),0)</f>
        <v>0</v>
      </c>
      <c r="U86" s="46">
        <f>IFERROR(ROUND(IF(AND($E86&lt;U$17,SUMIF(Partners!$A:$A,$B86,Partners!$L:$L)&gt;0),$D86/SUMIF($E$19:$E$501,"&lt;"&amp;U$17,$D$19:$D$501)*U$18,0),Assumptions!$C$15),0)</f>
        <v>0</v>
      </c>
      <c r="V86" s="46">
        <f>IFERROR(ROUND(IF(AND($E86&lt;V$17,SUMIF(Partners!$A:$A,$B86,Partners!$L:$L)&gt;0),$D86/SUMIF($E$19:$E$501,"&lt;"&amp;V$17,$D$19:$D$501)*V$18,0),Assumptions!$C$15),0)</f>
        <v>0</v>
      </c>
      <c r="W86" s="46">
        <f>IFERROR(ROUND(IF(AND($E86&lt;W$17,SUMIF(Partners!$A:$A,$B86,Partners!$L:$L)&gt;0),$D86/SUMIF($E$19:$E$501,"&lt;"&amp;W$17,$D$19:$D$501)*W$18,0),Assumptions!$C$15),0)</f>
        <v>0</v>
      </c>
      <c r="X86" s="46">
        <f>IFERROR(ROUND(IF(AND($E86&lt;X$17,SUMIF(Partners!$A:$A,$B86,Partners!$L:$L)&gt;0),$D86/SUMIF($E$19:$E$501,"&lt;"&amp;X$17,$D$19:$D$501)*X$18,0),Assumptions!$C$15),0)</f>
        <v>0</v>
      </c>
      <c r="Y86" s="46">
        <f>IFERROR(ROUND(IF(AND($E86&lt;Y$17,SUMIF(Partners!$A:$A,$B86,Partners!$L:$L)&gt;0),$D86/SUMIF($E$19:$E$501,"&lt;"&amp;Y$17,$D$19:$D$501)*Y$18,0),Assumptions!$C$15),0)</f>
        <v>0</v>
      </c>
      <c r="Z86" s="46">
        <f>IFERROR(ROUND(IF(AND($E86&lt;Z$17,SUMIF(Partners!$A:$A,$B86,Partners!$L:$L)&gt;0),$D86/SUMIF($E$19:$E$501,"&lt;"&amp;Z$17,$D$19:$D$501)*Z$18,0),Assumptions!$C$15),0)</f>
        <v>0</v>
      </c>
      <c r="AA86" s="46">
        <f>IFERROR(ROUND(IF(AND($E86&lt;AA$17,SUMIF(Partners!$A:$A,$B86,Partners!$L:$L)&gt;0),$D86/SUMIF($E$19:$E$501,"&lt;"&amp;AA$17,$D$19:$D$501)*AA$18,0),Assumptions!$C$15),0)</f>
        <v>0</v>
      </c>
      <c r="AB86" s="46">
        <f>IFERROR(ROUND(IF(AND($E86&lt;AB$17,SUMIF(Partners!$A:$A,$B86,Partners!$L:$L)&gt;0),$D86/SUMIF($E$19:$E$501,"&lt;"&amp;AB$17,$D$19:$D$501)*AB$18,0),Assumptions!$C$15),0)</f>
        <v>0</v>
      </c>
      <c r="AC86" s="46">
        <f>IFERROR(ROUND(IF(AND($E86&lt;AC$17,SUMIF(Partners!$A:$A,$B86,Partners!$L:$L)&gt;0),$D86/SUMIF($E$19:$E$501,"&lt;"&amp;AC$17,$D$19:$D$501)*AC$18,0),Assumptions!$C$15),0)</f>
        <v>0</v>
      </c>
    </row>
    <row r="87" spans="1:29" x14ac:dyDescent="0.2">
      <c r="A87" s="41"/>
      <c r="B87" s="28" t="str">
        <f>IF(Partners!A73=0,"",Partners!A73)</f>
        <v/>
      </c>
      <c r="C87" s="28" t="str">
        <f>IF(Partners!I73=0,"",Partners!I73)</f>
        <v/>
      </c>
      <c r="D87" s="28" t="str">
        <f>IF(Partners!J73=0,"",Partners!J73)</f>
        <v/>
      </c>
      <c r="E87" s="53" t="str">
        <f t="shared" si="2"/>
        <v/>
      </c>
      <c r="G87" s="9">
        <f>ROUND(SUM(J87:BB87),Assumptions!$C$16)</f>
        <v>0</v>
      </c>
      <c r="J87" s="46">
        <f>IFERROR(ROUND(IF(AND($E87&lt;J$17,SUMIF(Partners!$A:$A,$B87,Partners!$L:$L)&gt;0),$D87/SUMIF($E$19:$E$501,"&lt;"&amp;J$17,$D$19:$D$501)*J$18,0),Assumptions!$C$15),0)</f>
        <v>0</v>
      </c>
      <c r="K87" s="46">
        <f>IFERROR(ROUND(IF(AND($E87&lt;K$17,SUMIF(Partners!$A:$A,$B87,Partners!$L:$L)&gt;0),$D87/SUMIF($E$19:$E$501,"&lt;"&amp;K$17,$D$19:$D$501)*K$18,0),Assumptions!$C$15),0)</f>
        <v>0</v>
      </c>
      <c r="L87" s="46">
        <f>IFERROR(ROUND(IF(AND($E87&lt;L$17,SUMIF(Partners!$A:$A,$B87,Partners!$L:$L)&gt;0),$D87/SUMIF($E$19:$E$501,"&lt;"&amp;L$17,$D$19:$D$501)*L$18,0),Assumptions!$C$15),0)</f>
        <v>0</v>
      </c>
      <c r="M87" s="46">
        <f>IFERROR(ROUND(IF(AND($E87&lt;M$17,SUMIF(Partners!$A:$A,$B87,Partners!$L:$L)&gt;0),$D87/SUMIF($E$19:$E$501,"&lt;"&amp;M$17,$D$19:$D$501)*M$18,0),Assumptions!$C$15),0)</f>
        <v>0</v>
      </c>
      <c r="N87" s="46">
        <f>IFERROR(ROUND(IF(AND($E87&lt;N$17,SUMIF(Partners!$A:$A,$B87,Partners!$L:$L)&gt;0),$D87/SUMIF($E$19:$E$501,"&lt;"&amp;N$17,$D$19:$D$501)*N$18,0),Assumptions!$C$15),0)</f>
        <v>0</v>
      </c>
      <c r="O87" s="46">
        <f>IFERROR(ROUND(IF(AND($E87&lt;O$17,SUMIF(Partners!$A:$A,$B87,Partners!$L:$L)&gt;0),$D87/SUMIF($E$19:$E$501,"&lt;"&amp;O$17,$D$19:$D$501)*O$18,0),Assumptions!$C$15),0)</f>
        <v>0</v>
      </c>
      <c r="P87" s="46">
        <f>IFERROR(ROUND(IF(AND($E87&lt;P$17,SUMIF(Partners!$A:$A,$B87,Partners!$L:$L)&gt;0),$D87/SUMIF($E$19:$E$501,"&lt;"&amp;P$17,$D$19:$D$501)*P$18,0),Assumptions!$C$15),0)</f>
        <v>0</v>
      </c>
      <c r="Q87" s="46">
        <f>IFERROR(ROUND(IF(AND($E87&lt;Q$17,SUMIF(Partners!$A:$A,$B87,Partners!$L:$L)&gt;0),$D87/SUMIF($E$19:$E$501,"&lt;"&amp;Q$17,$D$19:$D$501)*Q$18,0),Assumptions!$C$15),0)</f>
        <v>0</v>
      </c>
      <c r="R87" s="46">
        <f>IFERROR(ROUND(IF(AND($E87&lt;R$17,SUMIF(Partners!$A:$A,$B87,Partners!$L:$L)&gt;0),$D87/SUMIF($E$19:$E$501,"&lt;"&amp;R$17,$D$19:$D$501)*R$18,0),Assumptions!$C$15),0)</f>
        <v>0</v>
      </c>
      <c r="S87" s="46">
        <f>IFERROR(ROUND(IF(AND($E87&lt;S$17,SUMIF(Partners!$A:$A,$B87,Partners!$L:$L)&gt;0),$D87/SUMIF($E$19:$E$501,"&lt;"&amp;S$17,$D$19:$D$501)*S$18,0),Assumptions!$C$15),0)</f>
        <v>0</v>
      </c>
      <c r="T87" s="46">
        <f>IFERROR(ROUND(IF(AND($E87&lt;T$17,SUMIF(Partners!$A:$A,$B87,Partners!$L:$L)&gt;0),$D87/SUMIF($E$19:$E$501,"&lt;"&amp;T$17,$D$19:$D$501)*T$18,0),Assumptions!$C$15),0)</f>
        <v>0</v>
      </c>
      <c r="U87" s="46">
        <f>IFERROR(ROUND(IF(AND($E87&lt;U$17,SUMIF(Partners!$A:$A,$B87,Partners!$L:$L)&gt;0),$D87/SUMIF($E$19:$E$501,"&lt;"&amp;U$17,$D$19:$D$501)*U$18,0),Assumptions!$C$15),0)</f>
        <v>0</v>
      </c>
      <c r="V87" s="46">
        <f>IFERROR(ROUND(IF(AND($E87&lt;V$17,SUMIF(Partners!$A:$A,$B87,Partners!$L:$L)&gt;0),$D87/SUMIF($E$19:$E$501,"&lt;"&amp;V$17,$D$19:$D$501)*V$18,0),Assumptions!$C$15),0)</f>
        <v>0</v>
      </c>
      <c r="W87" s="46">
        <f>IFERROR(ROUND(IF(AND($E87&lt;W$17,SUMIF(Partners!$A:$A,$B87,Partners!$L:$L)&gt;0),$D87/SUMIF($E$19:$E$501,"&lt;"&amp;W$17,$D$19:$D$501)*W$18,0),Assumptions!$C$15),0)</f>
        <v>0</v>
      </c>
      <c r="X87" s="46">
        <f>IFERROR(ROUND(IF(AND($E87&lt;X$17,SUMIF(Partners!$A:$A,$B87,Partners!$L:$L)&gt;0),$D87/SUMIF($E$19:$E$501,"&lt;"&amp;X$17,$D$19:$D$501)*X$18,0),Assumptions!$C$15),0)</f>
        <v>0</v>
      </c>
      <c r="Y87" s="46">
        <f>IFERROR(ROUND(IF(AND($E87&lt;Y$17,SUMIF(Partners!$A:$A,$B87,Partners!$L:$L)&gt;0),$D87/SUMIF($E$19:$E$501,"&lt;"&amp;Y$17,$D$19:$D$501)*Y$18,0),Assumptions!$C$15),0)</f>
        <v>0</v>
      </c>
      <c r="Z87" s="46">
        <f>IFERROR(ROUND(IF(AND($E87&lt;Z$17,SUMIF(Partners!$A:$A,$B87,Partners!$L:$L)&gt;0),$D87/SUMIF($E$19:$E$501,"&lt;"&amp;Z$17,$D$19:$D$501)*Z$18,0),Assumptions!$C$15),0)</f>
        <v>0</v>
      </c>
      <c r="AA87" s="46">
        <f>IFERROR(ROUND(IF(AND($E87&lt;AA$17,SUMIF(Partners!$A:$A,$B87,Partners!$L:$L)&gt;0),$D87/SUMIF($E$19:$E$501,"&lt;"&amp;AA$17,$D$19:$D$501)*AA$18,0),Assumptions!$C$15),0)</f>
        <v>0</v>
      </c>
      <c r="AB87" s="46">
        <f>IFERROR(ROUND(IF(AND($E87&lt;AB$17,SUMIF(Partners!$A:$A,$B87,Partners!$L:$L)&gt;0),$D87/SUMIF($E$19:$E$501,"&lt;"&amp;AB$17,$D$19:$D$501)*AB$18,0),Assumptions!$C$15),0)</f>
        <v>0</v>
      </c>
      <c r="AC87" s="46">
        <f>IFERROR(ROUND(IF(AND($E87&lt;AC$17,SUMIF(Partners!$A:$A,$B87,Partners!$L:$L)&gt;0),$D87/SUMIF($E$19:$E$501,"&lt;"&amp;AC$17,$D$19:$D$501)*AC$18,0),Assumptions!$C$15),0)</f>
        <v>0</v>
      </c>
    </row>
    <row r="88" spans="1:29" x14ac:dyDescent="0.2">
      <c r="A88" s="41"/>
      <c r="B88" s="28" t="str">
        <f>IF(Partners!A74=0,"",Partners!A74)</f>
        <v/>
      </c>
      <c r="C88" s="28" t="str">
        <f>IF(Partners!I74=0,"",Partners!I74)</f>
        <v/>
      </c>
      <c r="D88" s="28" t="str">
        <f>IF(Partners!J74=0,"",Partners!J74)</f>
        <v/>
      </c>
      <c r="E88" s="53" t="str">
        <f t="shared" si="2"/>
        <v/>
      </c>
      <c r="G88" s="9">
        <f>ROUND(SUM(J88:BB88),Assumptions!$C$16)</f>
        <v>0</v>
      </c>
      <c r="J88" s="46">
        <f>IFERROR(ROUND(IF(AND($E88&lt;J$17,SUMIF(Partners!$A:$A,$B88,Partners!$L:$L)&gt;0),$D88/SUMIF($E$19:$E$501,"&lt;"&amp;J$17,$D$19:$D$501)*J$18,0),Assumptions!$C$15),0)</f>
        <v>0</v>
      </c>
      <c r="K88" s="46">
        <f>IFERROR(ROUND(IF(AND($E88&lt;K$17,SUMIF(Partners!$A:$A,$B88,Partners!$L:$L)&gt;0),$D88/SUMIF($E$19:$E$501,"&lt;"&amp;K$17,$D$19:$D$501)*K$18,0),Assumptions!$C$15),0)</f>
        <v>0</v>
      </c>
      <c r="L88" s="46">
        <f>IFERROR(ROUND(IF(AND($E88&lt;L$17,SUMIF(Partners!$A:$A,$B88,Partners!$L:$L)&gt;0),$D88/SUMIF($E$19:$E$501,"&lt;"&amp;L$17,$D$19:$D$501)*L$18,0),Assumptions!$C$15),0)</f>
        <v>0</v>
      </c>
      <c r="M88" s="46">
        <f>IFERROR(ROUND(IF(AND($E88&lt;M$17,SUMIF(Partners!$A:$A,$B88,Partners!$L:$L)&gt;0),$D88/SUMIF($E$19:$E$501,"&lt;"&amp;M$17,$D$19:$D$501)*M$18,0),Assumptions!$C$15),0)</f>
        <v>0</v>
      </c>
      <c r="N88" s="46">
        <f>IFERROR(ROUND(IF(AND($E88&lt;N$17,SUMIF(Partners!$A:$A,$B88,Partners!$L:$L)&gt;0),$D88/SUMIF($E$19:$E$501,"&lt;"&amp;N$17,$D$19:$D$501)*N$18,0),Assumptions!$C$15),0)</f>
        <v>0</v>
      </c>
      <c r="O88" s="46">
        <f>IFERROR(ROUND(IF(AND($E88&lt;O$17,SUMIF(Partners!$A:$A,$B88,Partners!$L:$L)&gt;0),$D88/SUMIF($E$19:$E$501,"&lt;"&amp;O$17,$D$19:$D$501)*O$18,0),Assumptions!$C$15),0)</f>
        <v>0</v>
      </c>
      <c r="P88" s="46">
        <f>IFERROR(ROUND(IF(AND($E88&lt;P$17,SUMIF(Partners!$A:$A,$B88,Partners!$L:$L)&gt;0),$D88/SUMIF($E$19:$E$501,"&lt;"&amp;P$17,$D$19:$D$501)*P$18,0),Assumptions!$C$15),0)</f>
        <v>0</v>
      </c>
      <c r="Q88" s="46">
        <f>IFERROR(ROUND(IF(AND($E88&lt;Q$17,SUMIF(Partners!$A:$A,$B88,Partners!$L:$L)&gt;0),$D88/SUMIF($E$19:$E$501,"&lt;"&amp;Q$17,$D$19:$D$501)*Q$18,0),Assumptions!$C$15),0)</f>
        <v>0</v>
      </c>
      <c r="R88" s="46">
        <f>IFERROR(ROUND(IF(AND($E88&lt;R$17,SUMIF(Partners!$A:$A,$B88,Partners!$L:$L)&gt;0),$D88/SUMIF($E$19:$E$501,"&lt;"&amp;R$17,$D$19:$D$501)*R$18,0),Assumptions!$C$15),0)</f>
        <v>0</v>
      </c>
      <c r="S88" s="46">
        <f>IFERROR(ROUND(IF(AND($E88&lt;S$17,SUMIF(Partners!$A:$A,$B88,Partners!$L:$L)&gt;0),$D88/SUMIF($E$19:$E$501,"&lt;"&amp;S$17,$D$19:$D$501)*S$18,0),Assumptions!$C$15),0)</f>
        <v>0</v>
      </c>
      <c r="T88" s="46">
        <f>IFERROR(ROUND(IF(AND($E88&lt;T$17,SUMIF(Partners!$A:$A,$B88,Partners!$L:$L)&gt;0),$D88/SUMIF($E$19:$E$501,"&lt;"&amp;T$17,$D$19:$D$501)*T$18,0),Assumptions!$C$15),0)</f>
        <v>0</v>
      </c>
      <c r="U88" s="46">
        <f>IFERROR(ROUND(IF(AND($E88&lt;U$17,SUMIF(Partners!$A:$A,$B88,Partners!$L:$L)&gt;0),$D88/SUMIF($E$19:$E$501,"&lt;"&amp;U$17,$D$19:$D$501)*U$18,0),Assumptions!$C$15),0)</f>
        <v>0</v>
      </c>
      <c r="V88" s="46">
        <f>IFERROR(ROUND(IF(AND($E88&lt;V$17,SUMIF(Partners!$A:$A,$B88,Partners!$L:$L)&gt;0),$D88/SUMIF($E$19:$E$501,"&lt;"&amp;V$17,$D$19:$D$501)*V$18,0),Assumptions!$C$15),0)</f>
        <v>0</v>
      </c>
      <c r="W88" s="46">
        <f>IFERROR(ROUND(IF(AND($E88&lt;W$17,SUMIF(Partners!$A:$A,$B88,Partners!$L:$L)&gt;0),$D88/SUMIF($E$19:$E$501,"&lt;"&amp;W$17,$D$19:$D$501)*W$18,0),Assumptions!$C$15),0)</f>
        <v>0</v>
      </c>
      <c r="X88" s="46">
        <f>IFERROR(ROUND(IF(AND($E88&lt;X$17,SUMIF(Partners!$A:$A,$B88,Partners!$L:$L)&gt;0),$D88/SUMIF($E$19:$E$501,"&lt;"&amp;X$17,$D$19:$D$501)*X$18,0),Assumptions!$C$15),0)</f>
        <v>0</v>
      </c>
      <c r="Y88" s="46">
        <f>IFERROR(ROUND(IF(AND($E88&lt;Y$17,SUMIF(Partners!$A:$A,$B88,Partners!$L:$L)&gt;0),$D88/SUMIF($E$19:$E$501,"&lt;"&amp;Y$17,$D$19:$D$501)*Y$18,0),Assumptions!$C$15),0)</f>
        <v>0</v>
      </c>
      <c r="Z88" s="46">
        <f>IFERROR(ROUND(IF(AND($E88&lt;Z$17,SUMIF(Partners!$A:$A,$B88,Partners!$L:$L)&gt;0),$D88/SUMIF($E$19:$E$501,"&lt;"&amp;Z$17,$D$19:$D$501)*Z$18,0),Assumptions!$C$15),0)</f>
        <v>0</v>
      </c>
      <c r="AA88" s="46">
        <f>IFERROR(ROUND(IF(AND($E88&lt;AA$17,SUMIF(Partners!$A:$A,$B88,Partners!$L:$L)&gt;0),$D88/SUMIF($E$19:$E$501,"&lt;"&amp;AA$17,$D$19:$D$501)*AA$18,0),Assumptions!$C$15),0)</f>
        <v>0</v>
      </c>
      <c r="AB88" s="46">
        <f>IFERROR(ROUND(IF(AND($E88&lt;AB$17,SUMIF(Partners!$A:$A,$B88,Partners!$L:$L)&gt;0),$D88/SUMIF($E$19:$E$501,"&lt;"&amp;AB$17,$D$19:$D$501)*AB$18,0),Assumptions!$C$15),0)</f>
        <v>0</v>
      </c>
      <c r="AC88" s="46">
        <f>IFERROR(ROUND(IF(AND($E88&lt;AC$17,SUMIF(Partners!$A:$A,$B88,Partners!$L:$L)&gt;0),$D88/SUMIF($E$19:$E$501,"&lt;"&amp;AC$17,$D$19:$D$501)*AC$18,0),Assumptions!$C$15),0)</f>
        <v>0</v>
      </c>
    </row>
    <row r="89" spans="1:29" x14ac:dyDescent="0.2">
      <c r="A89" s="41"/>
      <c r="B89" s="28" t="str">
        <f>IF(Partners!A75=0,"",Partners!A75)</f>
        <v/>
      </c>
      <c r="C89" s="28" t="str">
        <f>IF(Partners!I75=0,"",Partners!I75)</f>
        <v/>
      </c>
      <c r="D89" s="28" t="str">
        <f>IF(Partners!J75=0,"",Partners!J75)</f>
        <v/>
      </c>
      <c r="E89" s="53" t="str">
        <f t="shared" si="2"/>
        <v/>
      </c>
      <c r="G89" s="9">
        <f>ROUND(SUM(J89:BB89),Assumptions!$C$16)</f>
        <v>0</v>
      </c>
      <c r="J89" s="46">
        <f>IFERROR(ROUND(IF(AND($E89&lt;J$17,SUMIF(Partners!$A:$A,$B89,Partners!$L:$L)&gt;0),$D89/SUMIF($E$19:$E$501,"&lt;"&amp;J$17,$D$19:$D$501)*J$18,0),Assumptions!$C$15),0)</f>
        <v>0</v>
      </c>
      <c r="K89" s="46">
        <f>IFERROR(ROUND(IF(AND($E89&lt;K$17,SUMIF(Partners!$A:$A,$B89,Partners!$L:$L)&gt;0),$D89/SUMIF($E$19:$E$501,"&lt;"&amp;K$17,$D$19:$D$501)*K$18,0),Assumptions!$C$15),0)</f>
        <v>0</v>
      </c>
      <c r="L89" s="46">
        <f>IFERROR(ROUND(IF(AND($E89&lt;L$17,SUMIF(Partners!$A:$A,$B89,Partners!$L:$L)&gt;0),$D89/SUMIF($E$19:$E$501,"&lt;"&amp;L$17,$D$19:$D$501)*L$18,0),Assumptions!$C$15),0)</f>
        <v>0</v>
      </c>
      <c r="M89" s="46">
        <f>IFERROR(ROUND(IF(AND($E89&lt;M$17,SUMIF(Partners!$A:$A,$B89,Partners!$L:$L)&gt;0),$D89/SUMIF($E$19:$E$501,"&lt;"&amp;M$17,$D$19:$D$501)*M$18,0),Assumptions!$C$15),0)</f>
        <v>0</v>
      </c>
      <c r="N89" s="46">
        <f>IFERROR(ROUND(IF(AND($E89&lt;N$17,SUMIF(Partners!$A:$A,$B89,Partners!$L:$L)&gt;0),$D89/SUMIF($E$19:$E$501,"&lt;"&amp;N$17,$D$19:$D$501)*N$18,0),Assumptions!$C$15),0)</f>
        <v>0</v>
      </c>
      <c r="O89" s="46">
        <f>IFERROR(ROUND(IF(AND($E89&lt;O$17,SUMIF(Partners!$A:$A,$B89,Partners!$L:$L)&gt;0),$D89/SUMIF($E$19:$E$501,"&lt;"&amp;O$17,$D$19:$D$501)*O$18,0),Assumptions!$C$15),0)</f>
        <v>0</v>
      </c>
      <c r="P89" s="46">
        <f>IFERROR(ROUND(IF(AND($E89&lt;P$17,SUMIF(Partners!$A:$A,$B89,Partners!$L:$L)&gt;0),$D89/SUMIF($E$19:$E$501,"&lt;"&amp;P$17,$D$19:$D$501)*P$18,0),Assumptions!$C$15),0)</f>
        <v>0</v>
      </c>
      <c r="Q89" s="46">
        <f>IFERROR(ROUND(IF(AND($E89&lt;Q$17,SUMIF(Partners!$A:$A,$B89,Partners!$L:$L)&gt;0),$D89/SUMIF($E$19:$E$501,"&lt;"&amp;Q$17,$D$19:$D$501)*Q$18,0),Assumptions!$C$15),0)</f>
        <v>0</v>
      </c>
      <c r="R89" s="46">
        <f>IFERROR(ROUND(IF(AND($E89&lt;R$17,SUMIF(Partners!$A:$A,$B89,Partners!$L:$L)&gt;0),$D89/SUMIF($E$19:$E$501,"&lt;"&amp;R$17,$D$19:$D$501)*R$18,0),Assumptions!$C$15),0)</f>
        <v>0</v>
      </c>
      <c r="S89" s="46">
        <f>IFERROR(ROUND(IF(AND($E89&lt;S$17,SUMIF(Partners!$A:$A,$B89,Partners!$L:$L)&gt;0),$D89/SUMIF($E$19:$E$501,"&lt;"&amp;S$17,$D$19:$D$501)*S$18,0),Assumptions!$C$15),0)</f>
        <v>0</v>
      </c>
      <c r="T89" s="46">
        <f>IFERROR(ROUND(IF(AND($E89&lt;T$17,SUMIF(Partners!$A:$A,$B89,Partners!$L:$L)&gt;0),$D89/SUMIF($E$19:$E$501,"&lt;"&amp;T$17,$D$19:$D$501)*T$18,0),Assumptions!$C$15),0)</f>
        <v>0</v>
      </c>
      <c r="U89" s="46">
        <f>IFERROR(ROUND(IF(AND($E89&lt;U$17,SUMIF(Partners!$A:$A,$B89,Partners!$L:$L)&gt;0),$D89/SUMIF($E$19:$E$501,"&lt;"&amp;U$17,$D$19:$D$501)*U$18,0),Assumptions!$C$15),0)</f>
        <v>0</v>
      </c>
      <c r="V89" s="46">
        <f>IFERROR(ROUND(IF(AND($E89&lt;V$17,SUMIF(Partners!$A:$A,$B89,Partners!$L:$L)&gt;0),$D89/SUMIF($E$19:$E$501,"&lt;"&amp;V$17,$D$19:$D$501)*V$18,0),Assumptions!$C$15),0)</f>
        <v>0</v>
      </c>
      <c r="W89" s="46">
        <f>IFERROR(ROUND(IF(AND($E89&lt;W$17,SUMIF(Partners!$A:$A,$B89,Partners!$L:$L)&gt;0),$D89/SUMIF($E$19:$E$501,"&lt;"&amp;W$17,$D$19:$D$501)*W$18,0),Assumptions!$C$15),0)</f>
        <v>0</v>
      </c>
      <c r="X89" s="46">
        <f>IFERROR(ROUND(IF(AND($E89&lt;X$17,SUMIF(Partners!$A:$A,$B89,Partners!$L:$L)&gt;0),$D89/SUMIF($E$19:$E$501,"&lt;"&amp;X$17,$D$19:$D$501)*X$18,0),Assumptions!$C$15),0)</f>
        <v>0</v>
      </c>
      <c r="Y89" s="46">
        <f>IFERROR(ROUND(IF(AND($E89&lt;Y$17,SUMIF(Partners!$A:$A,$B89,Partners!$L:$L)&gt;0),$D89/SUMIF($E$19:$E$501,"&lt;"&amp;Y$17,$D$19:$D$501)*Y$18,0),Assumptions!$C$15),0)</f>
        <v>0</v>
      </c>
      <c r="Z89" s="46">
        <f>IFERROR(ROUND(IF(AND($E89&lt;Z$17,SUMIF(Partners!$A:$A,$B89,Partners!$L:$L)&gt;0),$D89/SUMIF($E$19:$E$501,"&lt;"&amp;Z$17,$D$19:$D$501)*Z$18,0),Assumptions!$C$15),0)</f>
        <v>0</v>
      </c>
      <c r="AA89" s="46">
        <f>IFERROR(ROUND(IF(AND($E89&lt;AA$17,SUMIF(Partners!$A:$A,$B89,Partners!$L:$L)&gt;0),$D89/SUMIF($E$19:$E$501,"&lt;"&amp;AA$17,$D$19:$D$501)*AA$18,0),Assumptions!$C$15),0)</f>
        <v>0</v>
      </c>
      <c r="AB89" s="46">
        <f>IFERROR(ROUND(IF(AND($E89&lt;AB$17,SUMIF(Partners!$A:$A,$B89,Partners!$L:$L)&gt;0),$D89/SUMIF($E$19:$E$501,"&lt;"&amp;AB$17,$D$19:$D$501)*AB$18,0),Assumptions!$C$15),0)</f>
        <v>0</v>
      </c>
      <c r="AC89" s="46">
        <f>IFERROR(ROUND(IF(AND($E89&lt;AC$17,SUMIF(Partners!$A:$A,$B89,Partners!$L:$L)&gt;0),$D89/SUMIF($E$19:$E$501,"&lt;"&amp;AC$17,$D$19:$D$501)*AC$18,0),Assumptions!$C$15),0)</f>
        <v>0</v>
      </c>
    </row>
    <row r="90" spans="1:29" x14ac:dyDescent="0.2">
      <c r="A90" s="41"/>
      <c r="B90" s="28" t="str">
        <f>IF(Partners!A76=0,"",Partners!A76)</f>
        <v/>
      </c>
      <c r="C90" s="28" t="str">
        <f>IF(Partners!I76=0,"",Partners!I76)</f>
        <v/>
      </c>
      <c r="D90" s="28" t="str">
        <f>IF(Partners!J76=0,"",Partners!J76)</f>
        <v/>
      </c>
      <c r="E90" s="53" t="str">
        <f t="shared" si="2"/>
        <v/>
      </c>
      <c r="G90" s="9">
        <f>ROUND(SUM(J90:BB90),Assumptions!$C$16)</f>
        <v>0</v>
      </c>
      <c r="J90" s="46">
        <f>IFERROR(ROUND(IF(AND($E90&lt;J$17,SUMIF(Partners!$A:$A,$B90,Partners!$L:$L)&gt;0),$D90/SUMIF($E$19:$E$501,"&lt;"&amp;J$17,$D$19:$D$501)*J$18,0),Assumptions!$C$15),0)</f>
        <v>0</v>
      </c>
      <c r="K90" s="46">
        <f>IFERROR(ROUND(IF(AND($E90&lt;K$17,SUMIF(Partners!$A:$A,$B90,Partners!$L:$L)&gt;0),$D90/SUMIF($E$19:$E$501,"&lt;"&amp;K$17,$D$19:$D$501)*K$18,0),Assumptions!$C$15),0)</f>
        <v>0</v>
      </c>
      <c r="L90" s="46">
        <f>IFERROR(ROUND(IF(AND($E90&lt;L$17,SUMIF(Partners!$A:$A,$B90,Partners!$L:$L)&gt;0),$D90/SUMIF($E$19:$E$501,"&lt;"&amp;L$17,$D$19:$D$501)*L$18,0),Assumptions!$C$15),0)</f>
        <v>0</v>
      </c>
      <c r="M90" s="46">
        <f>IFERROR(ROUND(IF(AND($E90&lt;M$17,SUMIF(Partners!$A:$A,$B90,Partners!$L:$L)&gt;0),$D90/SUMIF($E$19:$E$501,"&lt;"&amp;M$17,$D$19:$D$501)*M$18,0),Assumptions!$C$15),0)</f>
        <v>0</v>
      </c>
      <c r="N90" s="46">
        <f>IFERROR(ROUND(IF(AND($E90&lt;N$17,SUMIF(Partners!$A:$A,$B90,Partners!$L:$L)&gt;0),$D90/SUMIF($E$19:$E$501,"&lt;"&amp;N$17,$D$19:$D$501)*N$18,0),Assumptions!$C$15),0)</f>
        <v>0</v>
      </c>
      <c r="O90" s="46">
        <f>IFERROR(ROUND(IF(AND($E90&lt;O$17,SUMIF(Partners!$A:$A,$B90,Partners!$L:$L)&gt;0),$D90/SUMIF($E$19:$E$501,"&lt;"&amp;O$17,$D$19:$D$501)*O$18,0),Assumptions!$C$15),0)</f>
        <v>0</v>
      </c>
      <c r="P90" s="46">
        <f>IFERROR(ROUND(IF(AND($E90&lt;P$17,SUMIF(Partners!$A:$A,$B90,Partners!$L:$L)&gt;0),$D90/SUMIF($E$19:$E$501,"&lt;"&amp;P$17,$D$19:$D$501)*P$18,0),Assumptions!$C$15),0)</f>
        <v>0</v>
      </c>
      <c r="Q90" s="46">
        <f>IFERROR(ROUND(IF(AND($E90&lt;Q$17,SUMIF(Partners!$A:$A,$B90,Partners!$L:$L)&gt;0),$D90/SUMIF($E$19:$E$501,"&lt;"&amp;Q$17,$D$19:$D$501)*Q$18,0),Assumptions!$C$15),0)</f>
        <v>0</v>
      </c>
      <c r="R90" s="46">
        <f>IFERROR(ROUND(IF(AND($E90&lt;R$17,SUMIF(Partners!$A:$A,$B90,Partners!$L:$L)&gt;0),$D90/SUMIF($E$19:$E$501,"&lt;"&amp;R$17,$D$19:$D$501)*R$18,0),Assumptions!$C$15),0)</f>
        <v>0</v>
      </c>
      <c r="S90" s="46">
        <f>IFERROR(ROUND(IF(AND($E90&lt;S$17,SUMIF(Partners!$A:$A,$B90,Partners!$L:$L)&gt;0),$D90/SUMIF($E$19:$E$501,"&lt;"&amp;S$17,$D$19:$D$501)*S$18,0),Assumptions!$C$15),0)</f>
        <v>0</v>
      </c>
      <c r="T90" s="46">
        <f>IFERROR(ROUND(IF(AND($E90&lt;T$17,SUMIF(Partners!$A:$A,$B90,Partners!$L:$L)&gt;0),$D90/SUMIF($E$19:$E$501,"&lt;"&amp;T$17,$D$19:$D$501)*T$18,0),Assumptions!$C$15),0)</f>
        <v>0</v>
      </c>
      <c r="U90" s="46">
        <f>IFERROR(ROUND(IF(AND($E90&lt;U$17,SUMIF(Partners!$A:$A,$B90,Partners!$L:$L)&gt;0),$D90/SUMIF($E$19:$E$501,"&lt;"&amp;U$17,$D$19:$D$501)*U$18,0),Assumptions!$C$15),0)</f>
        <v>0</v>
      </c>
      <c r="V90" s="46">
        <f>IFERROR(ROUND(IF(AND($E90&lt;V$17,SUMIF(Partners!$A:$A,$B90,Partners!$L:$L)&gt;0),$D90/SUMIF($E$19:$E$501,"&lt;"&amp;V$17,$D$19:$D$501)*V$18,0),Assumptions!$C$15),0)</f>
        <v>0</v>
      </c>
      <c r="W90" s="46">
        <f>IFERROR(ROUND(IF(AND($E90&lt;W$17,SUMIF(Partners!$A:$A,$B90,Partners!$L:$L)&gt;0),$D90/SUMIF($E$19:$E$501,"&lt;"&amp;W$17,$D$19:$D$501)*W$18,0),Assumptions!$C$15),0)</f>
        <v>0</v>
      </c>
      <c r="X90" s="46">
        <f>IFERROR(ROUND(IF(AND($E90&lt;X$17,SUMIF(Partners!$A:$A,$B90,Partners!$L:$L)&gt;0),$D90/SUMIF($E$19:$E$501,"&lt;"&amp;X$17,$D$19:$D$501)*X$18,0),Assumptions!$C$15),0)</f>
        <v>0</v>
      </c>
      <c r="Y90" s="46">
        <f>IFERROR(ROUND(IF(AND($E90&lt;Y$17,SUMIF(Partners!$A:$A,$B90,Partners!$L:$L)&gt;0),$D90/SUMIF($E$19:$E$501,"&lt;"&amp;Y$17,$D$19:$D$501)*Y$18,0),Assumptions!$C$15),0)</f>
        <v>0</v>
      </c>
      <c r="Z90" s="46">
        <f>IFERROR(ROUND(IF(AND($E90&lt;Z$17,SUMIF(Partners!$A:$A,$B90,Partners!$L:$L)&gt;0),$D90/SUMIF($E$19:$E$501,"&lt;"&amp;Z$17,$D$19:$D$501)*Z$18,0),Assumptions!$C$15),0)</f>
        <v>0</v>
      </c>
      <c r="AA90" s="46">
        <f>IFERROR(ROUND(IF(AND($E90&lt;AA$17,SUMIF(Partners!$A:$A,$B90,Partners!$L:$L)&gt;0),$D90/SUMIF($E$19:$E$501,"&lt;"&amp;AA$17,$D$19:$D$501)*AA$18,0),Assumptions!$C$15),0)</f>
        <v>0</v>
      </c>
      <c r="AB90" s="46">
        <f>IFERROR(ROUND(IF(AND($E90&lt;AB$17,SUMIF(Partners!$A:$A,$B90,Partners!$L:$L)&gt;0),$D90/SUMIF($E$19:$E$501,"&lt;"&amp;AB$17,$D$19:$D$501)*AB$18,0),Assumptions!$C$15),0)</f>
        <v>0</v>
      </c>
      <c r="AC90" s="46">
        <f>IFERROR(ROUND(IF(AND($E90&lt;AC$17,SUMIF(Partners!$A:$A,$B90,Partners!$L:$L)&gt;0),$D90/SUMIF($E$19:$E$501,"&lt;"&amp;AC$17,$D$19:$D$501)*AC$18,0),Assumptions!$C$15),0)</f>
        <v>0</v>
      </c>
    </row>
    <row r="91" spans="1:29" x14ac:dyDescent="0.2">
      <c r="A91" s="41"/>
      <c r="B91" s="28" t="str">
        <f>IF(Partners!A77=0,"",Partners!A77)</f>
        <v/>
      </c>
      <c r="C91" s="28" t="str">
        <f>IF(Partners!I77=0,"",Partners!I77)</f>
        <v/>
      </c>
      <c r="D91" s="28" t="str">
        <f>IF(Partners!J77=0,"",Partners!J77)</f>
        <v/>
      </c>
      <c r="E91" s="53" t="str">
        <f t="shared" si="2"/>
        <v/>
      </c>
      <c r="G91" s="9">
        <f>ROUND(SUM(J91:BB91),Assumptions!$C$16)</f>
        <v>0</v>
      </c>
      <c r="J91" s="46">
        <f>IFERROR(ROUND(IF(AND($E91&lt;J$17,SUMIF(Partners!$A:$A,$B91,Partners!$L:$L)&gt;0),$D91/SUMIF($E$19:$E$501,"&lt;"&amp;J$17,$D$19:$D$501)*J$18,0),Assumptions!$C$15),0)</f>
        <v>0</v>
      </c>
      <c r="K91" s="46">
        <f>IFERROR(ROUND(IF(AND($E91&lt;K$17,SUMIF(Partners!$A:$A,$B91,Partners!$L:$L)&gt;0),$D91/SUMIF($E$19:$E$501,"&lt;"&amp;K$17,$D$19:$D$501)*K$18,0),Assumptions!$C$15),0)</f>
        <v>0</v>
      </c>
      <c r="L91" s="46">
        <f>IFERROR(ROUND(IF(AND($E91&lt;L$17,SUMIF(Partners!$A:$A,$B91,Partners!$L:$L)&gt;0),$D91/SUMIF($E$19:$E$501,"&lt;"&amp;L$17,$D$19:$D$501)*L$18,0),Assumptions!$C$15),0)</f>
        <v>0</v>
      </c>
      <c r="M91" s="46">
        <f>IFERROR(ROUND(IF(AND($E91&lt;M$17,SUMIF(Partners!$A:$A,$B91,Partners!$L:$L)&gt;0),$D91/SUMIF($E$19:$E$501,"&lt;"&amp;M$17,$D$19:$D$501)*M$18,0),Assumptions!$C$15),0)</f>
        <v>0</v>
      </c>
      <c r="N91" s="46">
        <f>IFERROR(ROUND(IF(AND($E91&lt;N$17,SUMIF(Partners!$A:$A,$B91,Partners!$L:$L)&gt;0),$D91/SUMIF($E$19:$E$501,"&lt;"&amp;N$17,$D$19:$D$501)*N$18,0),Assumptions!$C$15),0)</f>
        <v>0</v>
      </c>
      <c r="O91" s="46">
        <f>IFERROR(ROUND(IF(AND($E91&lt;O$17,SUMIF(Partners!$A:$A,$B91,Partners!$L:$L)&gt;0),$D91/SUMIF($E$19:$E$501,"&lt;"&amp;O$17,$D$19:$D$501)*O$18,0),Assumptions!$C$15),0)</f>
        <v>0</v>
      </c>
      <c r="P91" s="46">
        <f>IFERROR(ROUND(IF(AND($E91&lt;P$17,SUMIF(Partners!$A:$A,$B91,Partners!$L:$L)&gt;0),$D91/SUMIF($E$19:$E$501,"&lt;"&amp;P$17,$D$19:$D$501)*P$18,0),Assumptions!$C$15),0)</f>
        <v>0</v>
      </c>
      <c r="Q91" s="46">
        <f>IFERROR(ROUND(IF(AND($E91&lt;Q$17,SUMIF(Partners!$A:$A,$B91,Partners!$L:$L)&gt;0),$D91/SUMIF($E$19:$E$501,"&lt;"&amp;Q$17,$D$19:$D$501)*Q$18,0),Assumptions!$C$15),0)</f>
        <v>0</v>
      </c>
      <c r="R91" s="46">
        <f>IFERROR(ROUND(IF(AND($E91&lt;R$17,SUMIF(Partners!$A:$A,$B91,Partners!$L:$L)&gt;0),$D91/SUMIF($E$19:$E$501,"&lt;"&amp;R$17,$D$19:$D$501)*R$18,0),Assumptions!$C$15),0)</f>
        <v>0</v>
      </c>
      <c r="S91" s="46">
        <f>IFERROR(ROUND(IF(AND($E91&lt;S$17,SUMIF(Partners!$A:$A,$B91,Partners!$L:$L)&gt;0),$D91/SUMIF($E$19:$E$501,"&lt;"&amp;S$17,$D$19:$D$501)*S$18,0),Assumptions!$C$15),0)</f>
        <v>0</v>
      </c>
      <c r="T91" s="46">
        <f>IFERROR(ROUND(IF(AND($E91&lt;T$17,SUMIF(Partners!$A:$A,$B91,Partners!$L:$L)&gt;0),$D91/SUMIF($E$19:$E$501,"&lt;"&amp;T$17,$D$19:$D$501)*T$18,0),Assumptions!$C$15),0)</f>
        <v>0</v>
      </c>
      <c r="U91" s="46">
        <f>IFERROR(ROUND(IF(AND($E91&lt;U$17,SUMIF(Partners!$A:$A,$B91,Partners!$L:$L)&gt;0),$D91/SUMIF($E$19:$E$501,"&lt;"&amp;U$17,$D$19:$D$501)*U$18,0),Assumptions!$C$15),0)</f>
        <v>0</v>
      </c>
      <c r="V91" s="46">
        <f>IFERROR(ROUND(IF(AND($E91&lt;V$17,SUMIF(Partners!$A:$A,$B91,Partners!$L:$L)&gt;0),$D91/SUMIF($E$19:$E$501,"&lt;"&amp;V$17,$D$19:$D$501)*V$18,0),Assumptions!$C$15),0)</f>
        <v>0</v>
      </c>
      <c r="W91" s="46">
        <f>IFERROR(ROUND(IF(AND($E91&lt;W$17,SUMIF(Partners!$A:$A,$B91,Partners!$L:$L)&gt;0),$D91/SUMIF($E$19:$E$501,"&lt;"&amp;W$17,$D$19:$D$501)*W$18,0),Assumptions!$C$15),0)</f>
        <v>0</v>
      </c>
      <c r="X91" s="46">
        <f>IFERROR(ROUND(IF(AND($E91&lt;X$17,SUMIF(Partners!$A:$A,$B91,Partners!$L:$L)&gt;0),$D91/SUMIF($E$19:$E$501,"&lt;"&amp;X$17,$D$19:$D$501)*X$18,0),Assumptions!$C$15),0)</f>
        <v>0</v>
      </c>
      <c r="Y91" s="46">
        <f>IFERROR(ROUND(IF(AND($E91&lt;Y$17,SUMIF(Partners!$A:$A,$B91,Partners!$L:$L)&gt;0),$D91/SUMIF($E$19:$E$501,"&lt;"&amp;Y$17,$D$19:$D$501)*Y$18,0),Assumptions!$C$15),0)</f>
        <v>0</v>
      </c>
      <c r="Z91" s="46">
        <f>IFERROR(ROUND(IF(AND($E91&lt;Z$17,SUMIF(Partners!$A:$A,$B91,Partners!$L:$L)&gt;0),$D91/SUMIF($E$19:$E$501,"&lt;"&amp;Z$17,$D$19:$D$501)*Z$18,0),Assumptions!$C$15),0)</f>
        <v>0</v>
      </c>
      <c r="AA91" s="46">
        <f>IFERROR(ROUND(IF(AND($E91&lt;AA$17,SUMIF(Partners!$A:$A,$B91,Partners!$L:$L)&gt;0),$D91/SUMIF($E$19:$E$501,"&lt;"&amp;AA$17,$D$19:$D$501)*AA$18,0),Assumptions!$C$15),0)</f>
        <v>0</v>
      </c>
      <c r="AB91" s="46">
        <f>IFERROR(ROUND(IF(AND($E91&lt;AB$17,SUMIF(Partners!$A:$A,$B91,Partners!$L:$L)&gt;0),$D91/SUMIF($E$19:$E$501,"&lt;"&amp;AB$17,$D$19:$D$501)*AB$18,0),Assumptions!$C$15),0)</f>
        <v>0</v>
      </c>
      <c r="AC91" s="46">
        <f>IFERROR(ROUND(IF(AND($E91&lt;AC$17,SUMIF(Partners!$A:$A,$B91,Partners!$L:$L)&gt;0),$D91/SUMIF($E$19:$E$501,"&lt;"&amp;AC$17,$D$19:$D$501)*AC$18,0),Assumptions!$C$15),0)</f>
        <v>0</v>
      </c>
    </row>
    <row r="92" spans="1:29" x14ac:dyDescent="0.2">
      <c r="A92" s="41"/>
      <c r="B92" s="28" t="str">
        <f>IF(Partners!A78=0,"",Partners!A78)</f>
        <v/>
      </c>
      <c r="C92" s="28" t="str">
        <f>IF(Partners!I78=0,"",Partners!I78)</f>
        <v/>
      </c>
      <c r="D92" s="28" t="str">
        <f>IF(Partners!J78=0,"",Partners!J78)</f>
        <v/>
      </c>
      <c r="E92" s="53" t="str">
        <f t="shared" si="2"/>
        <v/>
      </c>
      <c r="G92" s="9">
        <f>ROUND(SUM(J92:BB92),Assumptions!$C$16)</f>
        <v>0</v>
      </c>
      <c r="J92" s="46">
        <f>IFERROR(ROUND(IF(AND($E92&lt;J$17,SUMIF(Partners!$A:$A,$B92,Partners!$L:$L)&gt;0),$D92/SUMIF($E$19:$E$501,"&lt;"&amp;J$17,$D$19:$D$501)*J$18,0),Assumptions!$C$15),0)</f>
        <v>0</v>
      </c>
      <c r="K92" s="46">
        <f>IFERROR(ROUND(IF(AND($E92&lt;K$17,SUMIF(Partners!$A:$A,$B92,Partners!$L:$L)&gt;0),$D92/SUMIF($E$19:$E$501,"&lt;"&amp;K$17,$D$19:$D$501)*K$18,0),Assumptions!$C$15),0)</f>
        <v>0</v>
      </c>
      <c r="L92" s="46">
        <f>IFERROR(ROUND(IF(AND($E92&lt;L$17,SUMIF(Partners!$A:$A,$B92,Partners!$L:$L)&gt;0),$D92/SUMIF($E$19:$E$501,"&lt;"&amp;L$17,$D$19:$D$501)*L$18,0),Assumptions!$C$15),0)</f>
        <v>0</v>
      </c>
      <c r="M92" s="46">
        <f>IFERROR(ROUND(IF(AND($E92&lt;M$17,SUMIF(Partners!$A:$A,$B92,Partners!$L:$L)&gt;0),$D92/SUMIF($E$19:$E$501,"&lt;"&amp;M$17,$D$19:$D$501)*M$18,0),Assumptions!$C$15),0)</f>
        <v>0</v>
      </c>
      <c r="N92" s="46">
        <f>IFERROR(ROUND(IF(AND($E92&lt;N$17,SUMIF(Partners!$A:$A,$B92,Partners!$L:$L)&gt;0),$D92/SUMIF($E$19:$E$501,"&lt;"&amp;N$17,$D$19:$D$501)*N$18,0),Assumptions!$C$15),0)</f>
        <v>0</v>
      </c>
      <c r="O92" s="46">
        <f>IFERROR(ROUND(IF(AND($E92&lt;O$17,SUMIF(Partners!$A:$A,$B92,Partners!$L:$L)&gt;0),$D92/SUMIF($E$19:$E$501,"&lt;"&amp;O$17,$D$19:$D$501)*O$18,0),Assumptions!$C$15),0)</f>
        <v>0</v>
      </c>
      <c r="P92" s="46">
        <f>IFERROR(ROUND(IF(AND($E92&lt;P$17,SUMIF(Partners!$A:$A,$B92,Partners!$L:$L)&gt;0),$D92/SUMIF($E$19:$E$501,"&lt;"&amp;P$17,$D$19:$D$501)*P$18,0),Assumptions!$C$15),0)</f>
        <v>0</v>
      </c>
      <c r="Q92" s="46">
        <f>IFERROR(ROUND(IF(AND($E92&lt;Q$17,SUMIF(Partners!$A:$A,$B92,Partners!$L:$L)&gt;0),$D92/SUMIF($E$19:$E$501,"&lt;"&amp;Q$17,$D$19:$D$501)*Q$18,0),Assumptions!$C$15),0)</f>
        <v>0</v>
      </c>
      <c r="R92" s="46">
        <f>IFERROR(ROUND(IF(AND($E92&lt;R$17,SUMIF(Partners!$A:$A,$B92,Partners!$L:$L)&gt;0),$D92/SUMIF($E$19:$E$501,"&lt;"&amp;R$17,$D$19:$D$501)*R$18,0),Assumptions!$C$15),0)</f>
        <v>0</v>
      </c>
      <c r="S92" s="46">
        <f>IFERROR(ROUND(IF(AND($E92&lt;S$17,SUMIF(Partners!$A:$A,$B92,Partners!$L:$L)&gt;0),$D92/SUMIF($E$19:$E$501,"&lt;"&amp;S$17,$D$19:$D$501)*S$18,0),Assumptions!$C$15),0)</f>
        <v>0</v>
      </c>
      <c r="T92" s="46">
        <f>IFERROR(ROUND(IF(AND($E92&lt;T$17,SUMIF(Partners!$A:$A,$B92,Partners!$L:$L)&gt;0),$D92/SUMIF($E$19:$E$501,"&lt;"&amp;T$17,$D$19:$D$501)*T$18,0),Assumptions!$C$15),0)</f>
        <v>0</v>
      </c>
      <c r="U92" s="46">
        <f>IFERROR(ROUND(IF(AND($E92&lt;U$17,SUMIF(Partners!$A:$A,$B92,Partners!$L:$L)&gt;0),$D92/SUMIF($E$19:$E$501,"&lt;"&amp;U$17,$D$19:$D$501)*U$18,0),Assumptions!$C$15),0)</f>
        <v>0</v>
      </c>
      <c r="V92" s="46">
        <f>IFERROR(ROUND(IF(AND($E92&lt;V$17,SUMIF(Partners!$A:$A,$B92,Partners!$L:$L)&gt;0),$D92/SUMIF($E$19:$E$501,"&lt;"&amp;V$17,$D$19:$D$501)*V$18,0),Assumptions!$C$15),0)</f>
        <v>0</v>
      </c>
      <c r="W92" s="46">
        <f>IFERROR(ROUND(IF(AND($E92&lt;W$17,SUMIF(Partners!$A:$A,$B92,Partners!$L:$L)&gt;0),$D92/SUMIF($E$19:$E$501,"&lt;"&amp;W$17,$D$19:$D$501)*W$18,0),Assumptions!$C$15),0)</f>
        <v>0</v>
      </c>
      <c r="X92" s="46">
        <f>IFERROR(ROUND(IF(AND($E92&lt;X$17,SUMIF(Partners!$A:$A,$B92,Partners!$L:$L)&gt;0),$D92/SUMIF($E$19:$E$501,"&lt;"&amp;X$17,$D$19:$D$501)*X$18,0),Assumptions!$C$15),0)</f>
        <v>0</v>
      </c>
      <c r="Y92" s="46">
        <f>IFERROR(ROUND(IF(AND($E92&lt;Y$17,SUMIF(Partners!$A:$A,$B92,Partners!$L:$L)&gt;0),$D92/SUMIF($E$19:$E$501,"&lt;"&amp;Y$17,$D$19:$D$501)*Y$18,0),Assumptions!$C$15),0)</f>
        <v>0</v>
      </c>
      <c r="Z92" s="46">
        <f>IFERROR(ROUND(IF(AND($E92&lt;Z$17,SUMIF(Partners!$A:$A,$B92,Partners!$L:$L)&gt;0),$D92/SUMIF($E$19:$E$501,"&lt;"&amp;Z$17,$D$19:$D$501)*Z$18,0),Assumptions!$C$15),0)</f>
        <v>0</v>
      </c>
      <c r="AA92" s="46">
        <f>IFERROR(ROUND(IF(AND($E92&lt;AA$17,SUMIF(Partners!$A:$A,$B92,Partners!$L:$L)&gt;0),$D92/SUMIF($E$19:$E$501,"&lt;"&amp;AA$17,$D$19:$D$501)*AA$18,0),Assumptions!$C$15),0)</f>
        <v>0</v>
      </c>
      <c r="AB92" s="46">
        <f>IFERROR(ROUND(IF(AND($E92&lt;AB$17,SUMIF(Partners!$A:$A,$B92,Partners!$L:$L)&gt;0),$D92/SUMIF($E$19:$E$501,"&lt;"&amp;AB$17,$D$19:$D$501)*AB$18,0),Assumptions!$C$15),0)</f>
        <v>0</v>
      </c>
      <c r="AC92" s="46">
        <f>IFERROR(ROUND(IF(AND($E92&lt;AC$17,SUMIF(Partners!$A:$A,$B92,Partners!$L:$L)&gt;0),$D92/SUMIF($E$19:$E$501,"&lt;"&amp;AC$17,$D$19:$D$501)*AC$18,0),Assumptions!$C$15),0)</f>
        <v>0</v>
      </c>
    </row>
    <row r="93" spans="1:29" x14ac:dyDescent="0.2">
      <c r="A93" s="41"/>
      <c r="B93" s="28" t="str">
        <f>IF(Partners!A79=0,"",Partners!A79)</f>
        <v/>
      </c>
      <c r="C93" s="28" t="str">
        <f>IF(Partners!I79=0,"",Partners!I79)</f>
        <v/>
      </c>
      <c r="D93" s="28" t="str">
        <f>IF(Partners!J79=0,"",Partners!J79)</f>
        <v/>
      </c>
      <c r="E93" s="53" t="str">
        <f t="shared" si="2"/>
        <v/>
      </c>
      <c r="G93" s="9">
        <f>ROUND(SUM(J93:BB93),Assumptions!$C$16)</f>
        <v>0</v>
      </c>
      <c r="J93" s="46">
        <f>IFERROR(ROUND(IF(AND($E93&lt;J$17,SUMIF(Partners!$A:$A,$B93,Partners!$L:$L)&gt;0),$D93/SUMIF($E$19:$E$501,"&lt;"&amp;J$17,$D$19:$D$501)*J$18,0),Assumptions!$C$15),0)</f>
        <v>0</v>
      </c>
      <c r="K93" s="46">
        <f>IFERROR(ROUND(IF(AND($E93&lt;K$17,SUMIF(Partners!$A:$A,$B93,Partners!$L:$L)&gt;0),$D93/SUMIF($E$19:$E$501,"&lt;"&amp;K$17,$D$19:$D$501)*K$18,0),Assumptions!$C$15),0)</f>
        <v>0</v>
      </c>
      <c r="L93" s="46">
        <f>IFERROR(ROUND(IF(AND($E93&lt;L$17,SUMIF(Partners!$A:$A,$B93,Partners!$L:$L)&gt;0),$D93/SUMIF($E$19:$E$501,"&lt;"&amp;L$17,$D$19:$D$501)*L$18,0),Assumptions!$C$15),0)</f>
        <v>0</v>
      </c>
      <c r="M93" s="46">
        <f>IFERROR(ROUND(IF(AND($E93&lt;M$17,SUMIF(Partners!$A:$A,$B93,Partners!$L:$L)&gt;0),$D93/SUMIF($E$19:$E$501,"&lt;"&amp;M$17,$D$19:$D$501)*M$18,0),Assumptions!$C$15),0)</f>
        <v>0</v>
      </c>
      <c r="N93" s="46">
        <f>IFERROR(ROUND(IF(AND($E93&lt;N$17,SUMIF(Partners!$A:$A,$B93,Partners!$L:$L)&gt;0),$D93/SUMIF($E$19:$E$501,"&lt;"&amp;N$17,$D$19:$D$501)*N$18,0),Assumptions!$C$15),0)</f>
        <v>0</v>
      </c>
      <c r="O93" s="46">
        <f>IFERROR(ROUND(IF(AND($E93&lt;O$17,SUMIF(Partners!$A:$A,$B93,Partners!$L:$L)&gt;0),$D93/SUMIF($E$19:$E$501,"&lt;"&amp;O$17,$D$19:$D$501)*O$18,0),Assumptions!$C$15),0)</f>
        <v>0</v>
      </c>
      <c r="P93" s="46">
        <f>IFERROR(ROUND(IF(AND($E93&lt;P$17,SUMIF(Partners!$A:$A,$B93,Partners!$L:$L)&gt;0),$D93/SUMIF($E$19:$E$501,"&lt;"&amp;P$17,$D$19:$D$501)*P$18,0),Assumptions!$C$15),0)</f>
        <v>0</v>
      </c>
      <c r="Q93" s="46">
        <f>IFERROR(ROUND(IF(AND($E93&lt;Q$17,SUMIF(Partners!$A:$A,$B93,Partners!$L:$L)&gt;0),$D93/SUMIF($E$19:$E$501,"&lt;"&amp;Q$17,$D$19:$D$501)*Q$18,0),Assumptions!$C$15),0)</f>
        <v>0</v>
      </c>
      <c r="R93" s="46">
        <f>IFERROR(ROUND(IF(AND($E93&lt;R$17,SUMIF(Partners!$A:$A,$B93,Partners!$L:$L)&gt;0),$D93/SUMIF($E$19:$E$501,"&lt;"&amp;R$17,$D$19:$D$501)*R$18,0),Assumptions!$C$15),0)</f>
        <v>0</v>
      </c>
      <c r="S93" s="46">
        <f>IFERROR(ROUND(IF(AND($E93&lt;S$17,SUMIF(Partners!$A:$A,$B93,Partners!$L:$L)&gt;0),$D93/SUMIF($E$19:$E$501,"&lt;"&amp;S$17,$D$19:$D$501)*S$18,0),Assumptions!$C$15),0)</f>
        <v>0</v>
      </c>
      <c r="T93" s="46">
        <f>IFERROR(ROUND(IF(AND($E93&lt;T$17,SUMIF(Partners!$A:$A,$B93,Partners!$L:$L)&gt;0),$D93/SUMIF($E$19:$E$501,"&lt;"&amp;T$17,$D$19:$D$501)*T$18,0),Assumptions!$C$15),0)</f>
        <v>0</v>
      </c>
      <c r="U93" s="46">
        <f>IFERROR(ROUND(IF(AND($E93&lt;U$17,SUMIF(Partners!$A:$A,$B93,Partners!$L:$L)&gt;0),$D93/SUMIF($E$19:$E$501,"&lt;"&amp;U$17,$D$19:$D$501)*U$18,0),Assumptions!$C$15),0)</f>
        <v>0</v>
      </c>
      <c r="V93" s="46">
        <f>IFERROR(ROUND(IF(AND($E93&lt;V$17,SUMIF(Partners!$A:$A,$B93,Partners!$L:$L)&gt;0),$D93/SUMIF($E$19:$E$501,"&lt;"&amp;V$17,$D$19:$D$501)*V$18,0),Assumptions!$C$15),0)</f>
        <v>0</v>
      </c>
      <c r="W93" s="46">
        <f>IFERROR(ROUND(IF(AND($E93&lt;W$17,SUMIF(Partners!$A:$A,$B93,Partners!$L:$L)&gt;0),$D93/SUMIF($E$19:$E$501,"&lt;"&amp;W$17,$D$19:$D$501)*W$18,0),Assumptions!$C$15),0)</f>
        <v>0</v>
      </c>
      <c r="X93" s="46">
        <f>IFERROR(ROUND(IF(AND($E93&lt;X$17,SUMIF(Partners!$A:$A,$B93,Partners!$L:$L)&gt;0),$D93/SUMIF($E$19:$E$501,"&lt;"&amp;X$17,$D$19:$D$501)*X$18,0),Assumptions!$C$15),0)</f>
        <v>0</v>
      </c>
      <c r="Y93" s="46">
        <f>IFERROR(ROUND(IF(AND($E93&lt;Y$17,SUMIF(Partners!$A:$A,$B93,Partners!$L:$L)&gt;0),$D93/SUMIF($E$19:$E$501,"&lt;"&amp;Y$17,$D$19:$D$501)*Y$18,0),Assumptions!$C$15),0)</f>
        <v>0</v>
      </c>
      <c r="Z93" s="46">
        <f>IFERROR(ROUND(IF(AND($E93&lt;Z$17,SUMIF(Partners!$A:$A,$B93,Partners!$L:$L)&gt;0),$D93/SUMIF($E$19:$E$501,"&lt;"&amp;Z$17,$D$19:$D$501)*Z$18,0),Assumptions!$C$15),0)</f>
        <v>0</v>
      </c>
      <c r="AA93" s="46">
        <f>IFERROR(ROUND(IF(AND($E93&lt;AA$17,SUMIF(Partners!$A:$A,$B93,Partners!$L:$L)&gt;0),$D93/SUMIF($E$19:$E$501,"&lt;"&amp;AA$17,$D$19:$D$501)*AA$18,0),Assumptions!$C$15),0)</f>
        <v>0</v>
      </c>
      <c r="AB93" s="46">
        <f>IFERROR(ROUND(IF(AND($E93&lt;AB$17,SUMIF(Partners!$A:$A,$B93,Partners!$L:$L)&gt;0),$D93/SUMIF($E$19:$E$501,"&lt;"&amp;AB$17,$D$19:$D$501)*AB$18,0),Assumptions!$C$15),0)</f>
        <v>0</v>
      </c>
      <c r="AC93" s="46">
        <f>IFERROR(ROUND(IF(AND($E93&lt;AC$17,SUMIF(Partners!$A:$A,$B93,Partners!$L:$L)&gt;0),$D93/SUMIF($E$19:$E$501,"&lt;"&amp;AC$17,$D$19:$D$501)*AC$18,0),Assumptions!$C$15),0)</f>
        <v>0</v>
      </c>
    </row>
    <row r="94" spans="1:29" x14ac:dyDescent="0.2">
      <c r="A94" s="41"/>
      <c r="B94" s="28" t="str">
        <f>IF(Partners!A80=0,"",Partners!A80)</f>
        <v/>
      </c>
      <c r="C94" s="28" t="str">
        <f>IF(Partners!I80=0,"",Partners!I80)</f>
        <v/>
      </c>
      <c r="D94" s="28" t="str">
        <f>IF(Partners!J80=0,"",Partners!J80)</f>
        <v/>
      </c>
      <c r="E94" s="53" t="str">
        <f t="shared" si="2"/>
        <v/>
      </c>
      <c r="G94" s="9">
        <f>ROUND(SUM(J94:BB94),Assumptions!$C$16)</f>
        <v>0</v>
      </c>
      <c r="J94" s="46">
        <f>IFERROR(ROUND(IF(AND($E94&lt;J$17,SUMIF(Partners!$A:$A,$B94,Partners!$L:$L)&gt;0),$D94/SUMIF($E$19:$E$501,"&lt;"&amp;J$17,$D$19:$D$501)*J$18,0),Assumptions!$C$15),0)</f>
        <v>0</v>
      </c>
      <c r="K94" s="46">
        <f>IFERROR(ROUND(IF(AND($E94&lt;K$17,SUMIF(Partners!$A:$A,$B94,Partners!$L:$L)&gt;0),$D94/SUMIF($E$19:$E$501,"&lt;"&amp;K$17,$D$19:$D$501)*K$18,0),Assumptions!$C$15),0)</f>
        <v>0</v>
      </c>
      <c r="L94" s="46">
        <f>IFERROR(ROUND(IF(AND($E94&lt;L$17,SUMIF(Partners!$A:$A,$B94,Partners!$L:$L)&gt;0),$D94/SUMIF($E$19:$E$501,"&lt;"&amp;L$17,$D$19:$D$501)*L$18,0),Assumptions!$C$15),0)</f>
        <v>0</v>
      </c>
      <c r="M94" s="46">
        <f>IFERROR(ROUND(IF(AND($E94&lt;M$17,SUMIF(Partners!$A:$A,$B94,Partners!$L:$L)&gt;0),$D94/SUMIF($E$19:$E$501,"&lt;"&amp;M$17,$D$19:$D$501)*M$18,0),Assumptions!$C$15),0)</f>
        <v>0</v>
      </c>
      <c r="N94" s="46">
        <f>IFERROR(ROUND(IF(AND($E94&lt;N$17,SUMIF(Partners!$A:$A,$B94,Partners!$L:$L)&gt;0),$D94/SUMIF($E$19:$E$501,"&lt;"&amp;N$17,$D$19:$D$501)*N$18,0),Assumptions!$C$15),0)</f>
        <v>0</v>
      </c>
      <c r="O94" s="46">
        <f>IFERROR(ROUND(IF(AND($E94&lt;O$17,SUMIF(Partners!$A:$A,$B94,Partners!$L:$L)&gt;0),$D94/SUMIF($E$19:$E$501,"&lt;"&amp;O$17,$D$19:$D$501)*O$18,0),Assumptions!$C$15),0)</f>
        <v>0</v>
      </c>
      <c r="P94" s="46">
        <f>IFERROR(ROUND(IF(AND($E94&lt;P$17,SUMIF(Partners!$A:$A,$B94,Partners!$L:$L)&gt;0),$D94/SUMIF($E$19:$E$501,"&lt;"&amp;P$17,$D$19:$D$501)*P$18,0),Assumptions!$C$15),0)</f>
        <v>0</v>
      </c>
      <c r="Q94" s="46">
        <f>IFERROR(ROUND(IF(AND($E94&lt;Q$17,SUMIF(Partners!$A:$A,$B94,Partners!$L:$L)&gt;0),$D94/SUMIF($E$19:$E$501,"&lt;"&amp;Q$17,$D$19:$D$501)*Q$18,0),Assumptions!$C$15),0)</f>
        <v>0</v>
      </c>
      <c r="R94" s="46">
        <f>IFERROR(ROUND(IF(AND($E94&lt;R$17,SUMIF(Partners!$A:$A,$B94,Partners!$L:$L)&gt;0),$D94/SUMIF($E$19:$E$501,"&lt;"&amp;R$17,$D$19:$D$501)*R$18,0),Assumptions!$C$15),0)</f>
        <v>0</v>
      </c>
      <c r="S94" s="46">
        <f>IFERROR(ROUND(IF(AND($E94&lt;S$17,SUMIF(Partners!$A:$A,$B94,Partners!$L:$L)&gt;0),$D94/SUMIF($E$19:$E$501,"&lt;"&amp;S$17,$D$19:$D$501)*S$18,0),Assumptions!$C$15),0)</f>
        <v>0</v>
      </c>
      <c r="T94" s="46">
        <f>IFERROR(ROUND(IF(AND($E94&lt;T$17,SUMIF(Partners!$A:$A,$B94,Partners!$L:$L)&gt;0),$D94/SUMIF($E$19:$E$501,"&lt;"&amp;T$17,$D$19:$D$501)*T$18,0),Assumptions!$C$15),0)</f>
        <v>0</v>
      </c>
      <c r="U94" s="46">
        <f>IFERROR(ROUND(IF(AND($E94&lt;U$17,SUMIF(Partners!$A:$A,$B94,Partners!$L:$L)&gt;0),$D94/SUMIF($E$19:$E$501,"&lt;"&amp;U$17,$D$19:$D$501)*U$18,0),Assumptions!$C$15),0)</f>
        <v>0</v>
      </c>
      <c r="V94" s="46">
        <f>IFERROR(ROUND(IF(AND($E94&lt;V$17,SUMIF(Partners!$A:$A,$B94,Partners!$L:$L)&gt;0),$D94/SUMIF($E$19:$E$501,"&lt;"&amp;V$17,$D$19:$D$501)*V$18,0),Assumptions!$C$15),0)</f>
        <v>0</v>
      </c>
      <c r="W94" s="46">
        <f>IFERROR(ROUND(IF(AND($E94&lt;W$17,SUMIF(Partners!$A:$A,$B94,Partners!$L:$L)&gt;0),$D94/SUMIF($E$19:$E$501,"&lt;"&amp;W$17,$D$19:$D$501)*W$18,0),Assumptions!$C$15),0)</f>
        <v>0</v>
      </c>
      <c r="X94" s="46">
        <f>IFERROR(ROUND(IF(AND($E94&lt;X$17,SUMIF(Partners!$A:$A,$B94,Partners!$L:$L)&gt;0),$D94/SUMIF($E$19:$E$501,"&lt;"&amp;X$17,$D$19:$D$501)*X$18,0),Assumptions!$C$15),0)</f>
        <v>0</v>
      </c>
      <c r="Y94" s="46">
        <f>IFERROR(ROUND(IF(AND($E94&lt;Y$17,SUMIF(Partners!$A:$A,$B94,Partners!$L:$L)&gt;0),$D94/SUMIF($E$19:$E$501,"&lt;"&amp;Y$17,$D$19:$D$501)*Y$18,0),Assumptions!$C$15),0)</f>
        <v>0</v>
      </c>
      <c r="Z94" s="46">
        <f>IFERROR(ROUND(IF(AND($E94&lt;Z$17,SUMIF(Partners!$A:$A,$B94,Partners!$L:$L)&gt;0),$D94/SUMIF($E$19:$E$501,"&lt;"&amp;Z$17,$D$19:$D$501)*Z$18,0),Assumptions!$C$15),0)</f>
        <v>0</v>
      </c>
      <c r="AA94" s="46">
        <f>IFERROR(ROUND(IF(AND($E94&lt;AA$17,SUMIF(Partners!$A:$A,$B94,Partners!$L:$L)&gt;0),$D94/SUMIF($E$19:$E$501,"&lt;"&amp;AA$17,$D$19:$D$501)*AA$18,0),Assumptions!$C$15),0)</f>
        <v>0</v>
      </c>
      <c r="AB94" s="46">
        <f>IFERROR(ROUND(IF(AND($E94&lt;AB$17,SUMIF(Partners!$A:$A,$B94,Partners!$L:$L)&gt;0),$D94/SUMIF($E$19:$E$501,"&lt;"&amp;AB$17,$D$19:$D$501)*AB$18,0),Assumptions!$C$15),0)</f>
        <v>0</v>
      </c>
      <c r="AC94" s="46">
        <f>IFERROR(ROUND(IF(AND($E94&lt;AC$17,SUMIF(Partners!$A:$A,$B94,Partners!$L:$L)&gt;0),$D94/SUMIF($E$19:$E$501,"&lt;"&amp;AC$17,$D$19:$D$501)*AC$18,0),Assumptions!$C$15),0)</f>
        <v>0</v>
      </c>
    </row>
    <row r="95" spans="1:29" x14ac:dyDescent="0.2">
      <c r="A95" s="41"/>
      <c r="B95" s="28" t="str">
        <f>IF(Partners!A81=0,"",Partners!A81)</f>
        <v/>
      </c>
      <c r="C95" s="28" t="str">
        <f>IF(Partners!I81=0,"",Partners!I81)</f>
        <v/>
      </c>
      <c r="D95" s="28" t="str">
        <f>IF(Partners!J81=0,"",Partners!J81)</f>
        <v/>
      </c>
      <c r="E95" s="53" t="str">
        <f t="shared" si="2"/>
        <v/>
      </c>
      <c r="G95" s="9">
        <f>ROUND(SUM(J95:BB95),Assumptions!$C$16)</f>
        <v>0</v>
      </c>
      <c r="J95" s="46">
        <f>IFERROR(ROUND(IF(AND($E95&lt;J$17,SUMIF(Partners!$A:$A,$B95,Partners!$L:$L)&gt;0),$D95/SUMIF($E$19:$E$501,"&lt;"&amp;J$17,$D$19:$D$501)*J$18,0),Assumptions!$C$15),0)</f>
        <v>0</v>
      </c>
      <c r="K95" s="46">
        <f>IFERROR(ROUND(IF(AND($E95&lt;K$17,SUMIF(Partners!$A:$A,$B95,Partners!$L:$L)&gt;0),$D95/SUMIF($E$19:$E$501,"&lt;"&amp;K$17,$D$19:$D$501)*K$18,0),Assumptions!$C$15),0)</f>
        <v>0</v>
      </c>
      <c r="L95" s="46">
        <f>IFERROR(ROUND(IF(AND($E95&lt;L$17,SUMIF(Partners!$A:$A,$B95,Partners!$L:$L)&gt;0),$D95/SUMIF($E$19:$E$501,"&lt;"&amp;L$17,$D$19:$D$501)*L$18,0),Assumptions!$C$15),0)</f>
        <v>0</v>
      </c>
      <c r="M95" s="46">
        <f>IFERROR(ROUND(IF(AND($E95&lt;M$17,SUMIF(Partners!$A:$A,$B95,Partners!$L:$L)&gt;0),$D95/SUMIF($E$19:$E$501,"&lt;"&amp;M$17,$D$19:$D$501)*M$18,0),Assumptions!$C$15),0)</f>
        <v>0</v>
      </c>
      <c r="N95" s="46">
        <f>IFERROR(ROUND(IF(AND($E95&lt;N$17,SUMIF(Partners!$A:$A,$B95,Partners!$L:$L)&gt;0),$D95/SUMIF($E$19:$E$501,"&lt;"&amp;N$17,$D$19:$D$501)*N$18,0),Assumptions!$C$15),0)</f>
        <v>0</v>
      </c>
      <c r="O95" s="46">
        <f>IFERROR(ROUND(IF(AND($E95&lt;O$17,SUMIF(Partners!$A:$A,$B95,Partners!$L:$L)&gt;0),$D95/SUMIF($E$19:$E$501,"&lt;"&amp;O$17,$D$19:$D$501)*O$18,0),Assumptions!$C$15),0)</f>
        <v>0</v>
      </c>
      <c r="P95" s="46">
        <f>IFERROR(ROUND(IF(AND($E95&lt;P$17,SUMIF(Partners!$A:$A,$B95,Partners!$L:$L)&gt;0),$D95/SUMIF($E$19:$E$501,"&lt;"&amp;P$17,$D$19:$D$501)*P$18,0),Assumptions!$C$15),0)</f>
        <v>0</v>
      </c>
      <c r="Q95" s="46">
        <f>IFERROR(ROUND(IF(AND($E95&lt;Q$17,SUMIF(Partners!$A:$A,$B95,Partners!$L:$L)&gt;0),$D95/SUMIF($E$19:$E$501,"&lt;"&amp;Q$17,$D$19:$D$501)*Q$18,0),Assumptions!$C$15),0)</f>
        <v>0</v>
      </c>
      <c r="R95" s="46">
        <f>IFERROR(ROUND(IF(AND($E95&lt;R$17,SUMIF(Partners!$A:$A,$B95,Partners!$L:$L)&gt;0),$D95/SUMIF($E$19:$E$501,"&lt;"&amp;R$17,$D$19:$D$501)*R$18,0),Assumptions!$C$15),0)</f>
        <v>0</v>
      </c>
      <c r="S95" s="46">
        <f>IFERROR(ROUND(IF(AND($E95&lt;S$17,SUMIF(Partners!$A:$A,$B95,Partners!$L:$L)&gt;0),$D95/SUMIF($E$19:$E$501,"&lt;"&amp;S$17,$D$19:$D$501)*S$18,0),Assumptions!$C$15),0)</f>
        <v>0</v>
      </c>
      <c r="T95" s="46">
        <f>IFERROR(ROUND(IF(AND($E95&lt;T$17,SUMIF(Partners!$A:$A,$B95,Partners!$L:$L)&gt;0),$D95/SUMIF($E$19:$E$501,"&lt;"&amp;T$17,$D$19:$D$501)*T$18,0),Assumptions!$C$15),0)</f>
        <v>0</v>
      </c>
      <c r="U95" s="46">
        <f>IFERROR(ROUND(IF(AND($E95&lt;U$17,SUMIF(Partners!$A:$A,$B95,Partners!$L:$L)&gt;0),$D95/SUMIF($E$19:$E$501,"&lt;"&amp;U$17,$D$19:$D$501)*U$18,0),Assumptions!$C$15),0)</f>
        <v>0</v>
      </c>
      <c r="V95" s="46">
        <f>IFERROR(ROUND(IF(AND($E95&lt;V$17,SUMIF(Partners!$A:$A,$B95,Partners!$L:$L)&gt;0),$D95/SUMIF($E$19:$E$501,"&lt;"&amp;V$17,$D$19:$D$501)*V$18,0),Assumptions!$C$15),0)</f>
        <v>0</v>
      </c>
      <c r="W95" s="46">
        <f>IFERROR(ROUND(IF(AND($E95&lt;W$17,SUMIF(Partners!$A:$A,$B95,Partners!$L:$L)&gt;0),$D95/SUMIF($E$19:$E$501,"&lt;"&amp;W$17,$D$19:$D$501)*W$18,0),Assumptions!$C$15),0)</f>
        <v>0</v>
      </c>
      <c r="X95" s="46">
        <f>IFERROR(ROUND(IF(AND($E95&lt;X$17,SUMIF(Partners!$A:$A,$B95,Partners!$L:$L)&gt;0),$D95/SUMIF($E$19:$E$501,"&lt;"&amp;X$17,$D$19:$D$501)*X$18,0),Assumptions!$C$15),0)</f>
        <v>0</v>
      </c>
      <c r="Y95" s="46">
        <f>IFERROR(ROUND(IF(AND($E95&lt;Y$17,SUMIF(Partners!$A:$A,$B95,Partners!$L:$L)&gt;0),$D95/SUMIF($E$19:$E$501,"&lt;"&amp;Y$17,$D$19:$D$501)*Y$18,0),Assumptions!$C$15),0)</f>
        <v>0</v>
      </c>
      <c r="Z95" s="46">
        <f>IFERROR(ROUND(IF(AND($E95&lt;Z$17,SUMIF(Partners!$A:$A,$B95,Partners!$L:$L)&gt;0),$D95/SUMIF($E$19:$E$501,"&lt;"&amp;Z$17,$D$19:$D$501)*Z$18,0),Assumptions!$C$15),0)</f>
        <v>0</v>
      </c>
      <c r="AA95" s="46">
        <f>IFERROR(ROUND(IF(AND($E95&lt;AA$17,SUMIF(Partners!$A:$A,$B95,Partners!$L:$L)&gt;0),$D95/SUMIF($E$19:$E$501,"&lt;"&amp;AA$17,$D$19:$D$501)*AA$18,0),Assumptions!$C$15),0)</f>
        <v>0</v>
      </c>
      <c r="AB95" s="46">
        <f>IFERROR(ROUND(IF(AND($E95&lt;AB$17,SUMIF(Partners!$A:$A,$B95,Partners!$L:$L)&gt;0),$D95/SUMIF($E$19:$E$501,"&lt;"&amp;AB$17,$D$19:$D$501)*AB$18,0),Assumptions!$C$15),0)</f>
        <v>0</v>
      </c>
      <c r="AC95" s="46">
        <f>IFERROR(ROUND(IF(AND($E95&lt;AC$17,SUMIF(Partners!$A:$A,$B95,Partners!$L:$L)&gt;0),$D95/SUMIF($E$19:$E$501,"&lt;"&amp;AC$17,$D$19:$D$501)*AC$18,0),Assumptions!$C$15),0)</f>
        <v>0</v>
      </c>
    </row>
    <row r="96" spans="1:29" x14ac:dyDescent="0.2">
      <c r="A96" s="41"/>
      <c r="B96" s="28" t="str">
        <f>IF(Partners!A82=0,"",Partners!A82)</f>
        <v/>
      </c>
      <c r="C96" s="28" t="str">
        <f>IF(Partners!I82=0,"",Partners!I82)</f>
        <v/>
      </c>
      <c r="D96" s="28" t="str">
        <f>IF(Partners!J82=0,"",Partners!J82)</f>
        <v/>
      </c>
      <c r="E96" s="53" t="str">
        <f t="shared" si="2"/>
        <v/>
      </c>
      <c r="G96" s="9">
        <f>ROUND(SUM(J96:BB96),Assumptions!$C$16)</f>
        <v>0</v>
      </c>
      <c r="J96" s="46">
        <f>IFERROR(ROUND(IF(AND($E96&lt;J$17,SUMIF(Partners!$A:$A,$B96,Partners!$L:$L)&gt;0),$D96/SUMIF($E$19:$E$501,"&lt;"&amp;J$17,$D$19:$D$501)*J$18,0),Assumptions!$C$15),0)</f>
        <v>0</v>
      </c>
      <c r="K96" s="46">
        <f>IFERROR(ROUND(IF(AND($E96&lt;K$17,SUMIF(Partners!$A:$A,$B96,Partners!$L:$L)&gt;0),$D96/SUMIF($E$19:$E$501,"&lt;"&amp;K$17,$D$19:$D$501)*K$18,0),Assumptions!$C$15),0)</f>
        <v>0</v>
      </c>
      <c r="L96" s="46">
        <f>IFERROR(ROUND(IF(AND($E96&lt;L$17,SUMIF(Partners!$A:$A,$B96,Partners!$L:$L)&gt;0),$D96/SUMIF($E$19:$E$501,"&lt;"&amp;L$17,$D$19:$D$501)*L$18,0),Assumptions!$C$15),0)</f>
        <v>0</v>
      </c>
      <c r="M96" s="46">
        <f>IFERROR(ROUND(IF(AND($E96&lt;M$17,SUMIF(Partners!$A:$A,$B96,Partners!$L:$L)&gt;0),$D96/SUMIF($E$19:$E$501,"&lt;"&amp;M$17,$D$19:$D$501)*M$18,0),Assumptions!$C$15),0)</f>
        <v>0</v>
      </c>
      <c r="N96" s="46">
        <f>IFERROR(ROUND(IF(AND($E96&lt;N$17,SUMIF(Partners!$A:$A,$B96,Partners!$L:$L)&gt;0),$D96/SUMIF($E$19:$E$501,"&lt;"&amp;N$17,$D$19:$D$501)*N$18,0),Assumptions!$C$15),0)</f>
        <v>0</v>
      </c>
      <c r="O96" s="46">
        <f>IFERROR(ROUND(IF(AND($E96&lt;O$17,SUMIF(Partners!$A:$A,$B96,Partners!$L:$L)&gt;0),$D96/SUMIF($E$19:$E$501,"&lt;"&amp;O$17,$D$19:$D$501)*O$18,0),Assumptions!$C$15),0)</f>
        <v>0</v>
      </c>
      <c r="P96" s="46">
        <f>IFERROR(ROUND(IF(AND($E96&lt;P$17,SUMIF(Partners!$A:$A,$B96,Partners!$L:$L)&gt;0),$D96/SUMIF($E$19:$E$501,"&lt;"&amp;P$17,$D$19:$D$501)*P$18,0),Assumptions!$C$15),0)</f>
        <v>0</v>
      </c>
      <c r="Q96" s="46">
        <f>IFERROR(ROUND(IF(AND($E96&lt;Q$17,SUMIF(Partners!$A:$A,$B96,Partners!$L:$L)&gt;0),$D96/SUMIF($E$19:$E$501,"&lt;"&amp;Q$17,$D$19:$D$501)*Q$18,0),Assumptions!$C$15),0)</f>
        <v>0</v>
      </c>
      <c r="R96" s="46">
        <f>IFERROR(ROUND(IF(AND($E96&lt;R$17,SUMIF(Partners!$A:$A,$B96,Partners!$L:$L)&gt;0),$D96/SUMIF($E$19:$E$501,"&lt;"&amp;R$17,$D$19:$D$501)*R$18,0),Assumptions!$C$15),0)</f>
        <v>0</v>
      </c>
      <c r="S96" s="46">
        <f>IFERROR(ROUND(IF(AND($E96&lt;S$17,SUMIF(Partners!$A:$A,$B96,Partners!$L:$L)&gt;0),$D96/SUMIF($E$19:$E$501,"&lt;"&amp;S$17,$D$19:$D$501)*S$18,0),Assumptions!$C$15),0)</f>
        <v>0</v>
      </c>
      <c r="T96" s="46">
        <f>IFERROR(ROUND(IF(AND($E96&lt;T$17,SUMIF(Partners!$A:$A,$B96,Partners!$L:$L)&gt;0),$D96/SUMIF($E$19:$E$501,"&lt;"&amp;T$17,$D$19:$D$501)*T$18,0),Assumptions!$C$15),0)</f>
        <v>0</v>
      </c>
      <c r="U96" s="46">
        <f>IFERROR(ROUND(IF(AND($E96&lt;U$17,SUMIF(Partners!$A:$A,$B96,Partners!$L:$L)&gt;0),$D96/SUMIF($E$19:$E$501,"&lt;"&amp;U$17,$D$19:$D$501)*U$18,0),Assumptions!$C$15),0)</f>
        <v>0</v>
      </c>
      <c r="V96" s="46">
        <f>IFERROR(ROUND(IF(AND($E96&lt;V$17,SUMIF(Partners!$A:$A,$B96,Partners!$L:$L)&gt;0),$D96/SUMIF($E$19:$E$501,"&lt;"&amp;V$17,$D$19:$D$501)*V$18,0),Assumptions!$C$15),0)</f>
        <v>0</v>
      </c>
      <c r="W96" s="46">
        <f>IFERROR(ROUND(IF(AND($E96&lt;W$17,SUMIF(Partners!$A:$A,$B96,Partners!$L:$L)&gt;0),$D96/SUMIF($E$19:$E$501,"&lt;"&amp;W$17,$D$19:$D$501)*W$18,0),Assumptions!$C$15),0)</f>
        <v>0</v>
      </c>
      <c r="X96" s="46">
        <f>IFERROR(ROUND(IF(AND($E96&lt;X$17,SUMIF(Partners!$A:$A,$B96,Partners!$L:$L)&gt;0),$D96/SUMIF($E$19:$E$501,"&lt;"&amp;X$17,$D$19:$D$501)*X$18,0),Assumptions!$C$15),0)</f>
        <v>0</v>
      </c>
      <c r="Y96" s="46">
        <f>IFERROR(ROUND(IF(AND($E96&lt;Y$17,SUMIF(Partners!$A:$A,$B96,Partners!$L:$L)&gt;0),$D96/SUMIF($E$19:$E$501,"&lt;"&amp;Y$17,$D$19:$D$501)*Y$18,0),Assumptions!$C$15),0)</f>
        <v>0</v>
      </c>
      <c r="Z96" s="46">
        <f>IFERROR(ROUND(IF(AND($E96&lt;Z$17,SUMIF(Partners!$A:$A,$B96,Partners!$L:$L)&gt;0),$D96/SUMIF($E$19:$E$501,"&lt;"&amp;Z$17,$D$19:$D$501)*Z$18,0),Assumptions!$C$15),0)</f>
        <v>0</v>
      </c>
      <c r="AA96" s="46">
        <f>IFERROR(ROUND(IF(AND($E96&lt;AA$17,SUMIF(Partners!$A:$A,$B96,Partners!$L:$L)&gt;0),$D96/SUMIF($E$19:$E$501,"&lt;"&amp;AA$17,$D$19:$D$501)*AA$18,0),Assumptions!$C$15),0)</f>
        <v>0</v>
      </c>
      <c r="AB96" s="46">
        <f>IFERROR(ROUND(IF(AND($E96&lt;AB$17,SUMIF(Partners!$A:$A,$B96,Partners!$L:$L)&gt;0),$D96/SUMIF($E$19:$E$501,"&lt;"&amp;AB$17,$D$19:$D$501)*AB$18,0),Assumptions!$C$15),0)</f>
        <v>0</v>
      </c>
      <c r="AC96" s="46">
        <f>IFERROR(ROUND(IF(AND($E96&lt;AC$17,SUMIF(Partners!$A:$A,$B96,Partners!$L:$L)&gt;0),$D96/SUMIF($E$19:$E$501,"&lt;"&amp;AC$17,$D$19:$D$501)*AC$18,0),Assumptions!$C$15),0)</f>
        <v>0</v>
      </c>
    </row>
    <row r="97" spans="1:29" x14ac:dyDescent="0.2">
      <c r="A97" s="41"/>
      <c r="B97" s="28" t="str">
        <f>IF(Partners!A83=0,"",Partners!A83)</f>
        <v/>
      </c>
      <c r="C97" s="28" t="str">
        <f>IF(Partners!I83=0,"",Partners!I83)</f>
        <v/>
      </c>
      <c r="D97" s="28" t="str">
        <f>IF(Partners!J83=0,"",Partners!J83)</f>
        <v/>
      </c>
      <c r="E97" s="53" t="str">
        <f t="shared" si="2"/>
        <v/>
      </c>
      <c r="G97" s="9">
        <f>ROUND(SUM(J97:BB97),Assumptions!$C$16)</f>
        <v>0</v>
      </c>
      <c r="J97" s="46">
        <f>IFERROR(ROUND(IF(AND($E97&lt;J$17,SUMIF(Partners!$A:$A,$B97,Partners!$L:$L)&gt;0),$D97/SUMIF($E$19:$E$501,"&lt;"&amp;J$17,$D$19:$D$501)*J$18,0),Assumptions!$C$15),0)</f>
        <v>0</v>
      </c>
      <c r="K97" s="46">
        <f>IFERROR(ROUND(IF(AND($E97&lt;K$17,SUMIF(Partners!$A:$A,$B97,Partners!$L:$L)&gt;0),$D97/SUMIF($E$19:$E$501,"&lt;"&amp;K$17,$D$19:$D$501)*K$18,0),Assumptions!$C$15),0)</f>
        <v>0</v>
      </c>
      <c r="L97" s="46">
        <f>IFERROR(ROUND(IF(AND($E97&lt;L$17,SUMIF(Partners!$A:$A,$B97,Partners!$L:$L)&gt;0),$D97/SUMIF($E$19:$E$501,"&lt;"&amp;L$17,$D$19:$D$501)*L$18,0),Assumptions!$C$15),0)</f>
        <v>0</v>
      </c>
      <c r="M97" s="46">
        <f>IFERROR(ROUND(IF(AND($E97&lt;M$17,SUMIF(Partners!$A:$A,$B97,Partners!$L:$L)&gt;0),$D97/SUMIF($E$19:$E$501,"&lt;"&amp;M$17,$D$19:$D$501)*M$18,0),Assumptions!$C$15),0)</f>
        <v>0</v>
      </c>
      <c r="N97" s="46">
        <f>IFERROR(ROUND(IF(AND($E97&lt;N$17,SUMIF(Partners!$A:$A,$B97,Partners!$L:$L)&gt;0),$D97/SUMIF($E$19:$E$501,"&lt;"&amp;N$17,$D$19:$D$501)*N$18,0),Assumptions!$C$15),0)</f>
        <v>0</v>
      </c>
      <c r="O97" s="46">
        <f>IFERROR(ROUND(IF(AND($E97&lt;O$17,SUMIF(Partners!$A:$A,$B97,Partners!$L:$L)&gt;0),$D97/SUMIF($E$19:$E$501,"&lt;"&amp;O$17,$D$19:$D$501)*O$18,0),Assumptions!$C$15),0)</f>
        <v>0</v>
      </c>
      <c r="P97" s="46">
        <f>IFERROR(ROUND(IF(AND($E97&lt;P$17,SUMIF(Partners!$A:$A,$B97,Partners!$L:$L)&gt;0),$D97/SUMIF($E$19:$E$501,"&lt;"&amp;P$17,$D$19:$D$501)*P$18,0),Assumptions!$C$15),0)</f>
        <v>0</v>
      </c>
      <c r="Q97" s="46">
        <f>IFERROR(ROUND(IF(AND($E97&lt;Q$17,SUMIF(Partners!$A:$A,$B97,Partners!$L:$L)&gt;0),$D97/SUMIF($E$19:$E$501,"&lt;"&amp;Q$17,$D$19:$D$501)*Q$18,0),Assumptions!$C$15),0)</f>
        <v>0</v>
      </c>
      <c r="R97" s="46">
        <f>IFERROR(ROUND(IF(AND($E97&lt;R$17,SUMIF(Partners!$A:$A,$B97,Partners!$L:$L)&gt;0),$D97/SUMIF($E$19:$E$501,"&lt;"&amp;R$17,$D$19:$D$501)*R$18,0),Assumptions!$C$15),0)</f>
        <v>0</v>
      </c>
      <c r="S97" s="46">
        <f>IFERROR(ROUND(IF(AND($E97&lt;S$17,SUMIF(Partners!$A:$A,$B97,Partners!$L:$L)&gt;0),$D97/SUMIF($E$19:$E$501,"&lt;"&amp;S$17,$D$19:$D$501)*S$18,0),Assumptions!$C$15),0)</f>
        <v>0</v>
      </c>
      <c r="T97" s="46">
        <f>IFERROR(ROUND(IF(AND($E97&lt;T$17,SUMIF(Partners!$A:$A,$B97,Partners!$L:$L)&gt;0),$D97/SUMIF($E$19:$E$501,"&lt;"&amp;T$17,$D$19:$D$501)*T$18,0),Assumptions!$C$15),0)</f>
        <v>0</v>
      </c>
      <c r="U97" s="46">
        <f>IFERROR(ROUND(IF(AND($E97&lt;U$17,SUMIF(Partners!$A:$A,$B97,Partners!$L:$L)&gt;0),$D97/SUMIF($E$19:$E$501,"&lt;"&amp;U$17,$D$19:$D$501)*U$18,0),Assumptions!$C$15),0)</f>
        <v>0</v>
      </c>
      <c r="V97" s="46">
        <f>IFERROR(ROUND(IF(AND($E97&lt;V$17,SUMIF(Partners!$A:$A,$B97,Partners!$L:$L)&gt;0),$D97/SUMIF($E$19:$E$501,"&lt;"&amp;V$17,$D$19:$D$501)*V$18,0),Assumptions!$C$15),0)</f>
        <v>0</v>
      </c>
      <c r="W97" s="46">
        <f>IFERROR(ROUND(IF(AND($E97&lt;W$17,SUMIF(Partners!$A:$A,$B97,Partners!$L:$L)&gt;0),$D97/SUMIF($E$19:$E$501,"&lt;"&amp;W$17,$D$19:$D$501)*W$18,0),Assumptions!$C$15),0)</f>
        <v>0</v>
      </c>
      <c r="X97" s="46">
        <f>IFERROR(ROUND(IF(AND($E97&lt;X$17,SUMIF(Partners!$A:$A,$B97,Partners!$L:$L)&gt;0),$D97/SUMIF($E$19:$E$501,"&lt;"&amp;X$17,$D$19:$D$501)*X$18,0),Assumptions!$C$15),0)</f>
        <v>0</v>
      </c>
      <c r="Y97" s="46">
        <f>IFERROR(ROUND(IF(AND($E97&lt;Y$17,SUMIF(Partners!$A:$A,$B97,Partners!$L:$L)&gt;0),$D97/SUMIF($E$19:$E$501,"&lt;"&amp;Y$17,$D$19:$D$501)*Y$18,0),Assumptions!$C$15),0)</f>
        <v>0</v>
      </c>
      <c r="Z97" s="46">
        <f>IFERROR(ROUND(IF(AND($E97&lt;Z$17,SUMIF(Partners!$A:$A,$B97,Partners!$L:$L)&gt;0),$D97/SUMIF($E$19:$E$501,"&lt;"&amp;Z$17,$D$19:$D$501)*Z$18,0),Assumptions!$C$15),0)</f>
        <v>0</v>
      </c>
      <c r="AA97" s="46">
        <f>IFERROR(ROUND(IF(AND($E97&lt;AA$17,SUMIF(Partners!$A:$A,$B97,Partners!$L:$L)&gt;0),$D97/SUMIF($E$19:$E$501,"&lt;"&amp;AA$17,$D$19:$D$501)*AA$18,0),Assumptions!$C$15),0)</f>
        <v>0</v>
      </c>
      <c r="AB97" s="46">
        <f>IFERROR(ROUND(IF(AND($E97&lt;AB$17,SUMIF(Partners!$A:$A,$B97,Partners!$L:$L)&gt;0),$D97/SUMIF($E$19:$E$501,"&lt;"&amp;AB$17,$D$19:$D$501)*AB$18,0),Assumptions!$C$15),0)</f>
        <v>0</v>
      </c>
      <c r="AC97" s="46">
        <f>IFERROR(ROUND(IF(AND($E97&lt;AC$17,SUMIF(Partners!$A:$A,$B97,Partners!$L:$L)&gt;0),$D97/SUMIF($E$19:$E$501,"&lt;"&amp;AC$17,$D$19:$D$501)*AC$18,0),Assumptions!$C$15),0)</f>
        <v>0</v>
      </c>
    </row>
    <row r="98" spans="1:29" x14ac:dyDescent="0.2">
      <c r="A98" s="41"/>
      <c r="B98" s="28" t="str">
        <f>IF(Partners!A84=0,"",Partners!A84)</f>
        <v/>
      </c>
      <c r="C98" s="28" t="str">
        <f>IF(Partners!I84=0,"",Partners!I84)</f>
        <v/>
      </c>
      <c r="D98" s="28" t="str">
        <f>IF(Partners!J84=0,"",Partners!J84)</f>
        <v/>
      </c>
      <c r="E98" s="53" t="str">
        <f t="shared" si="2"/>
        <v/>
      </c>
      <c r="G98" s="9">
        <f>ROUND(SUM(J98:BB98),Assumptions!$C$16)</f>
        <v>0</v>
      </c>
      <c r="J98" s="46">
        <f>IFERROR(ROUND(IF(AND($E98&lt;J$17,SUMIF(Partners!$A:$A,$B98,Partners!$L:$L)&gt;0),$D98/SUMIF($E$19:$E$501,"&lt;"&amp;J$17,$D$19:$D$501)*J$18,0),Assumptions!$C$15),0)</f>
        <v>0</v>
      </c>
      <c r="K98" s="46">
        <f>IFERROR(ROUND(IF(AND($E98&lt;K$17,SUMIF(Partners!$A:$A,$B98,Partners!$L:$L)&gt;0),$D98/SUMIF($E$19:$E$501,"&lt;"&amp;K$17,$D$19:$D$501)*K$18,0),Assumptions!$C$15),0)</f>
        <v>0</v>
      </c>
      <c r="L98" s="46">
        <f>IFERROR(ROUND(IF(AND($E98&lt;L$17,SUMIF(Partners!$A:$A,$B98,Partners!$L:$L)&gt;0),$D98/SUMIF($E$19:$E$501,"&lt;"&amp;L$17,$D$19:$D$501)*L$18,0),Assumptions!$C$15),0)</f>
        <v>0</v>
      </c>
      <c r="M98" s="46">
        <f>IFERROR(ROUND(IF(AND($E98&lt;M$17,SUMIF(Partners!$A:$A,$B98,Partners!$L:$L)&gt;0),$D98/SUMIF($E$19:$E$501,"&lt;"&amp;M$17,$D$19:$D$501)*M$18,0),Assumptions!$C$15),0)</f>
        <v>0</v>
      </c>
      <c r="N98" s="46">
        <f>IFERROR(ROUND(IF(AND($E98&lt;N$17,SUMIF(Partners!$A:$A,$B98,Partners!$L:$L)&gt;0),$D98/SUMIF($E$19:$E$501,"&lt;"&amp;N$17,$D$19:$D$501)*N$18,0),Assumptions!$C$15),0)</f>
        <v>0</v>
      </c>
      <c r="O98" s="46">
        <f>IFERROR(ROUND(IF(AND($E98&lt;O$17,SUMIF(Partners!$A:$A,$B98,Partners!$L:$L)&gt;0),$D98/SUMIF($E$19:$E$501,"&lt;"&amp;O$17,$D$19:$D$501)*O$18,0),Assumptions!$C$15),0)</f>
        <v>0</v>
      </c>
      <c r="P98" s="46">
        <f>IFERROR(ROUND(IF(AND($E98&lt;P$17,SUMIF(Partners!$A:$A,$B98,Partners!$L:$L)&gt;0),$D98/SUMIF($E$19:$E$501,"&lt;"&amp;P$17,$D$19:$D$501)*P$18,0),Assumptions!$C$15),0)</f>
        <v>0</v>
      </c>
      <c r="Q98" s="46">
        <f>IFERROR(ROUND(IF(AND($E98&lt;Q$17,SUMIF(Partners!$A:$A,$B98,Partners!$L:$L)&gt;0),$D98/SUMIF($E$19:$E$501,"&lt;"&amp;Q$17,$D$19:$D$501)*Q$18,0),Assumptions!$C$15),0)</f>
        <v>0</v>
      </c>
      <c r="R98" s="46">
        <f>IFERROR(ROUND(IF(AND($E98&lt;R$17,SUMIF(Partners!$A:$A,$B98,Partners!$L:$L)&gt;0),$D98/SUMIF($E$19:$E$501,"&lt;"&amp;R$17,$D$19:$D$501)*R$18,0),Assumptions!$C$15),0)</f>
        <v>0</v>
      </c>
      <c r="S98" s="46">
        <f>IFERROR(ROUND(IF(AND($E98&lt;S$17,SUMIF(Partners!$A:$A,$B98,Partners!$L:$L)&gt;0),$D98/SUMIF($E$19:$E$501,"&lt;"&amp;S$17,$D$19:$D$501)*S$18,0),Assumptions!$C$15),0)</f>
        <v>0</v>
      </c>
      <c r="T98" s="46">
        <f>IFERROR(ROUND(IF(AND($E98&lt;T$17,SUMIF(Partners!$A:$A,$B98,Partners!$L:$L)&gt;0),$D98/SUMIF($E$19:$E$501,"&lt;"&amp;T$17,$D$19:$D$501)*T$18,0),Assumptions!$C$15),0)</f>
        <v>0</v>
      </c>
      <c r="U98" s="46">
        <f>IFERROR(ROUND(IF(AND($E98&lt;U$17,SUMIF(Partners!$A:$A,$B98,Partners!$L:$L)&gt;0),$D98/SUMIF($E$19:$E$501,"&lt;"&amp;U$17,$D$19:$D$501)*U$18,0),Assumptions!$C$15),0)</f>
        <v>0</v>
      </c>
      <c r="V98" s="46">
        <f>IFERROR(ROUND(IF(AND($E98&lt;V$17,SUMIF(Partners!$A:$A,$B98,Partners!$L:$L)&gt;0),$D98/SUMIF($E$19:$E$501,"&lt;"&amp;V$17,$D$19:$D$501)*V$18,0),Assumptions!$C$15),0)</f>
        <v>0</v>
      </c>
      <c r="W98" s="46">
        <f>IFERROR(ROUND(IF(AND($E98&lt;W$17,SUMIF(Partners!$A:$A,$B98,Partners!$L:$L)&gt;0),$D98/SUMIF($E$19:$E$501,"&lt;"&amp;W$17,$D$19:$D$501)*W$18,0),Assumptions!$C$15),0)</f>
        <v>0</v>
      </c>
      <c r="X98" s="46">
        <f>IFERROR(ROUND(IF(AND($E98&lt;X$17,SUMIF(Partners!$A:$A,$B98,Partners!$L:$L)&gt;0),$D98/SUMIF($E$19:$E$501,"&lt;"&amp;X$17,$D$19:$D$501)*X$18,0),Assumptions!$C$15),0)</f>
        <v>0</v>
      </c>
      <c r="Y98" s="46">
        <f>IFERROR(ROUND(IF(AND($E98&lt;Y$17,SUMIF(Partners!$A:$A,$B98,Partners!$L:$L)&gt;0),$D98/SUMIF($E$19:$E$501,"&lt;"&amp;Y$17,$D$19:$D$501)*Y$18,0),Assumptions!$C$15),0)</f>
        <v>0</v>
      </c>
      <c r="Z98" s="46">
        <f>IFERROR(ROUND(IF(AND($E98&lt;Z$17,SUMIF(Partners!$A:$A,$B98,Partners!$L:$L)&gt;0),$D98/SUMIF($E$19:$E$501,"&lt;"&amp;Z$17,$D$19:$D$501)*Z$18,0),Assumptions!$C$15),0)</f>
        <v>0</v>
      </c>
      <c r="AA98" s="46">
        <f>IFERROR(ROUND(IF(AND($E98&lt;AA$17,SUMIF(Partners!$A:$A,$B98,Partners!$L:$L)&gt;0),$D98/SUMIF($E$19:$E$501,"&lt;"&amp;AA$17,$D$19:$D$501)*AA$18,0),Assumptions!$C$15),0)</f>
        <v>0</v>
      </c>
      <c r="AB98" s="46">
        <f>IFERROR(ROUND(IF(AND($E98&lt;AB$17,SUMIF(Partners!$A:$A,$B98,Partners!$L:$L)&gt;0),$D98/SUMIF($E$19:$E$501,"&lt;"&amp;AB$17,$D$19:$D$501)*AB$18,0),Assumptions!$C$15),0)</f>
        <v>0</v>
      </c>
      <c r="AC98" s="46">
        <f>IFERROR(ROUND(IF(AND($E98&lt;AC$17,SUMIF(Partners!$A:$A,$B98,Partners!$L:$L)&gt;0),$D98/SUMIF($E$19:$E$501,"&lt;"&amp;AC$17,$D$19:$D$501)*AC$18,0),Assumptions!$C$15),0)</f>
        <v>0</v>
      </c>
    </row>
    <row r="99" spans="1:29" x14ac:dyDescent="0.2">
      <c r="A99" s="41"/>
      <c r="B99" s="28" t="str">
        <f>IF(Partners!A85=0,"",Partners!A85)</f>
        <v/>
      </c>
      <c r="C99" s="28" t="str">
        <f>IF(Partners!I85=0,"",Partners!I85)</f>
        <v/>
      </c>
      <c r="D99" s="28" t="str">
        <f>IF(Partners!J85=0,"",Partners!J85)</f>
        <v/>
      </c>
      <c r="E99" s="53" t="str">
        <f t="shared" si="2"/>
        <v/>
      </c>
      <c r="G99" s="9">
        <f>ROUND(SUM(J99:BB99),Assumptions!$C$16)</f>
        <v>0</v>
      </c>
      <c r="J99" s="46">
        <f>IFERROR(ROUND(IF(AND($E99&lt;J$17,SUMIF(Partners!$A:$A,$B99,Partners!$L:$L)&gt;0),$D99/SUMIF($E$19:$E$501,"&lt;"&amp;J$17,$D$19:$D$501)*J$18,0),Assumptions!$C$15),0)</f>
        <v>0</v>
      </c>
      <c r="K99" s="46">
        <f>IFERROR(ROUND(IF(AND($E99&lt;K$17,SUMIF(Partners!$A:$A,$B99,Partners!$L:$L)&gt;0),$D99/SUMIF($E$19:$E$501,"&lt;"&amp;K$17,$D$19:$D$501)*K$18,0),Assumptions!$C$15),0)</f>
        <v>0</v>
      </c>
      <c r="L99" s="46">
        <f>IFERROR(ROUND(IF(AND($E99&lt;L$17,SUMIF(Partners!$A:$A,$B99,Partners!$L:$L)&gt;0),$D99/SUMIF($E$19:$E$501,"&lt;"&amp;L$17,$D$19:$D$501)*L$18,0),Assumptions!$C$15),0)</f>
        <v>0</v>
      </c>
      <c r="M99" s="46">
        <f>IFERROR(ROUND(IF(AND($E99&lt;M$17,SUMIF(Partners!$A:$A,$B99,Partners!$L:$L)&gt;0),$D99/SUMIF($E$19:$E$501,"&lt;"&amp;M$17,$D$19:$D$501)*M$18,0),Assumptions!$C$15),0)</f>
        <v>0</v>
      </c>
      <c r="N99" s="46">
        <f>IFERROR(ROUND(IF(AND($E99&lt;N$17,SUMIF(Partners!$A:$A,$B99,Partners!$L:$L)&gt;0),$D99/SUMIF($E$19:$E$501,"&lt;"&amp;N$17,$D$19:$D$501)*N$18,0),Assumptions!$C$15),0)</f>
        <v>0</v>
      </c>
      <c r="O99" s="46">
        <f>IFERROR(ROUND(IF(AND($E99&lt;O$17,SUMIF(Partners!$A:$A,$B99,Partners!$L:$L)&gt;0),$D99/SUMIF($E$19:$E$501,"&lt;"&amp;O$17,$D$19:$D$501)*O$18,0),Assumptions!$C$15),0)</f>
        <v>0</v>
      </c>
      <c r="P99" s="46">
        <f>IFERROR(ROUND(IF(AND($E99&lt;P$17,SUMIF(Partners!$A:$A,$B99,Partners!$L:$L)&gt;0),$D99/SUMIF($E$19:$E$501,"&lt;"&amp;P$17,$D$19:$D$501)*P$18,0),Assumptions!$C$15),0)</f>
        <v>0</v>
      </c>
      <c r="Q99" s="46">
        <f>IFERROR(ROUND(IF(AND($E99&lt;Q$17,SUMIF(Partners!$A:$A,$B99,Partners!$L:$L)&gt;0),$D99/SUMIF($E$19:$E$501,"&lt;"&amp;Q$17,$D$19:$D$501)*Q$18,0),Assumptions!$C$15),0)</f>
        <v>0</v>
      </c>
      <c r="R99" s="46">
        <f>IFERROR(ROUND(IF(AND($E99&lt;R$17,SUMIF(Partners!$A:$A,$B99,Partners!$L:$L)&gt;0),$D99/SUMIF($E$19:$E$501,"&lt;"&amp;R$17,$D$19:$D$501)*R$18,0),Assumptions!$C$15),0)</f>
        <v>0</v>
      </c>
      <c r="S99" s="46">
        <f>IFERROR(ROUND(IF(AND($E99&lt;S$17,SUMIF(Partners!$A:$A,$B99,Partners!$L:$L)&gt;0),$D99/SUMIF($E$19:$E$501,"&lt;"&amp;S$17,$D$19:$D$501)*S$18,0),Assumptions!$C$15),0)</f>
        <v>0</v>
      </c>
      <c r="T99" s="46">
        <f>IFERROR(ROUND(IF(AND($E99&lt;T$17,SUMIF(Partners!$A:$A,$B99,Partners!$L:$L)&gt;0),$D99/SUMIF($E$19:$E$501,"&lt;"&amp;T$17,$D$19:$D$501)*T$18,0),Assumptions!$C$15),0)</f>
        <v>0</v>
      </c>
      <c r="U99" s="46">
        <f>IFERROR(ROUND(IF(AND($E99&lt;U$17,SUMIF(Partners!$A:$A,$B99,Partners!$L:$L)&gt;0),$D99/SUMIF($E$19:$E$501,"&lt;"&amp;U$17,$D$19:$D$501)*U$18,0),Assumptions!$C$15),0)</f>
        <v>0</v>
      </c>
      <c r="V99" s="46">
        <f>IFERROR(ROUND(IF(AND($E99&lt;V$17,SUMIF(Partners!$A:$A,$B99,Partners!$L:$L)&gt;0),$D99/SUMIF($E$19:$E$501,"&lt;"&amp;V$17,$D$19:$D$501)*V$18,0),Assumptions!$C$15),0)</f>
        <v>0</v>
      </c>
      <c r="W99" s="46">
        <f>IFERROR(ROUND(IF(AND($E99&lt;W$17,SUMIF(Partners!$A:$A,$B99,Partners!$L:$L)&gt;0),$D99/SUMIF($E$19:$E$501,"&lt;"&amp;W$17,$D$19:$D$501)*W$18,0),Assumptions!$C$15),0)</f>
        <v>0</v>
      </c>
      <c r="X99" s="46">
        <f>IFERROR(ROUND(IF(AND($E99&lt;X$17,SUMIF(Partners!$A:$A,$B99,Partners!$L:$L)&gt;0),$D99/SUMIF($E$19:$E$501,"&lt;"&amp;X$17,$D$19:$D$501)*X$18,0),Assumptions!$C$15),0)</f>
        <v>0</v>
      </c>
      <c r="Y99" s="46">
        <f>IFERROR(ROUND(IF(AND($E99&lt;Y$17,SUMIF(Partners!$A:$A,$B99,Partners!$L:$L)&gt;0),$D99/SUMIF($E$19:$E$501,"&lt;"&amp;Y$17,$D$19:$D$501)*Y$18,0),Assumptions!$C$15),0)</f>
        <v>0</v>
      </c>
      <c r="Z99" s="46">
        <f>IFERROR(ROUND(IF(AND($E99&lt;Z$17,SUMIF(Partners!$A:$A,$B99,Partners!$L:$L)&gt;0),$D99/SUMIF($E$19:$E$501,"&lt;"&amp;Z$17,$D$19:$D$501)*Z$18,0),Assumptions!$C$15),0)</f>
        <v>0</v>
      </c>
      <c r="AA99" s="46">
        <f>IFERROR(ROUND(IF(AND($E99&lt;AA$17,SUMIF(Partners!$A:$A,$B99,Partners!$L:$L)&gt;0),$D99/SUMIF($E$19:$E$501,"&lt;"&amp;AA$17,$D$19:$D$501)*AA$18,0),Assumptions!$C$15),0)</f>
        <v>0</v>
      </c>
      <c r="AB99" s="46">
        <f>IFERROR(ROUND(IF(AND($E99&lt;AB$17,SUMIF(Partners!$A:$A,$B99,Partners!$L:$L)&gt;0),$D99/SUMIF($E$19:$E$501,"&lt;"&amp;AB$17,$D$19:$D$501)*AB$18,0),Assumptions!$C$15),0)</f>
        <v>0</v>
      </c>
      <c r="AC99" s="46">
        <f>IFERROR(ROUND(IF(AND($E99&lt;AC$17,SUMIF(Partners!$A:$A,$B99,Partners!$L:$L)&gt;0),$D99/SUMIF($E$19:$E$501,"&lt;"&amp;AC$17,$D$19:$D$501)*AC$18,0),Assumptions!$C$15),0)</f>
        <v>0</v>
      </c>
    </row>
    <row r="100" spans="1:29" x14ac:dyDescent="0.2">
      <c r="A100" s="41"/>
      <c r="B100" s="28" t="str">
        <f>IF(Partners!A86=0,"",Partners!A86)</f>
        <v/>
      </c>
      <c r="C100" s="28" t="str">
        <f>IF(Partners!I86=0,"",Partners!I86)</f>
        <v/>
      </c>
      <c r="D100" s="28" t="str">
        <f>IF(Partners!J86=0,"",Partners!J86)</f>
        <v/>
      </c>
      <c r="E100" s="53" t="str">
        <f t="shared" si="2"/>
        <v/>
      </c>
      <c r="G100" s="9">
        <f>ROUND(SUM(J100:BB100),Assumptions!$C$16)</f>
        <v>0</v>
      </c>
      <c r="J100" s="46">
        <f>IFERROR(ROUND(IF(AND($E100&lt;J$17,SUMIF(Partners!$A:$A,$B100,Partners!$L:$L)&gt;0),$D100/SUMIF($E$19:$E$501,"&lt;"&amp;J$17,$D$19:$D$501)*J$18,0),Assumptions!$C$15),0)</f>
        <v>0</v>
      </c>
      <c r="K100" s="46">
        <f>IFERROR(ROUND(IF(AND($E100&lt;K$17,SUMIF(Partners!$A:$A,$B100,Partners!$L:$L)&gt;0),$D100/SUMIF($E$19:$E$501,"&lt;"&amp;K$17,$D$19:$D$501)*K$18,0),Assumptions!$C$15),0)</f>
        <v>0</v>
      </c>
      <c r="L100" s="46">
        <f>IFERROR(ROUND(IF(AND($E100&lt;L$17,SUMIF(Partners!$A:$A,$B100,Partners!$L:$L)&gt;0),$D100/SUMIF($E$19:$E$501,"&lt;"&amp;L$17,$D$19:$D$501)*L$18,0),Assumptions!$C$15),0)</f>
        <v>0</v>
      </c>
      <c r="M100" s="46">
        <f>IFERROR(ROUND(IF(AND($E100&lt;M$17,SUMIF(Partners!$A:$A,$B100,Partners!$L:$L)&gt;0),$D100/SUMIF($E$19:$E$501,"&lt;"&amp;M$17,$D$19:$D$501)*M$18,0),Assumptions!$C$15),0)</f>
        <v>0</v>
      </c>
      <c r="N100" s="46">
        <f>IFERROR(ROUND(IF(AND($E100&lt;N$17,SUMIF(Partners!$A:$A,$B100,Partners!$L:$L)&gt;0),$D100/SUMIF($E$19:$E$501,"&lt;"&amp;N$17,$D$19:$D$501)*N$18,0),Assumptions!$C$15),0)</f>
        <v>0</v>
      </c>
      <c r="O100" s="46">
        <f>IFERROR(ROUND(IF(AND($E100&lt;O$17,SUMIF(Partners!$A:$A,$B100,Partners!$L:$L)&gt;0),$D100/SUMIF($E$19:$E$501,"&lt;"&amp;O$17,$D$19:$D$501)*O$18,0),Assumptions!$C$15),0)</f>
        <v>0</v>
      </c>
      <c r="P100" s="46">
        <f>IFERROR(ROUND(IF(AND($E100&lt;P$17,SUMIF(Partners!$A:$A,$B100,Partners!$L:$L)&gt;0),$D100/SUMIF($E$19:$E$501,"&lt;"&amp;P$17,$D$19:$D$501)*P$18,0),Assumptions!$C$15),0)</f>
        <v>0</v>
      </c>
      <c r="Q100" s="46">
        <f>IFERROR(ROUND(IF(AND($E100&lt;Q$17,SUMIF(Partners!$A:$A,$B100,Partners!$L:$L)&gt;0),$D100/SUMIF($E$19:$E$501,"&lt;"&amp;Q$17,$D$19:$D$501)*Q$18,0),Assumptions!$C$15),0)</f>
        <v>0</v>
      </c>
      <c r="R100" s="46">
        <f>IFERROR(ROUND(IF(AND($E100&lt;R$17,SUMIF(Partners!$A:$A,$B100,Partners!$L:$L)&gt;0),$D100/SUMIF($E$19:$E$501,"&lt;"&amp;R$17,$D$19:$D$501)*R$18,0),Assumptions!$C$15),0)</f>
        <v>0</v>
      </c>
      <c r="S100" s="46">
        <f>IFERROR(ROUND(IF(AND($E100&lt;S$17,SUMIF(Partners!$A:$A,$B100,Partners!$L:$L)&gt;0),$D100/SUMIF($E$19:$E$501,"&lt;"&amp;S$17,$D$19:$D$501)*S$18,0),Assumptions!$C$15),0)</f>
        <v>0</v>
      </c>
      <c r="T100" s="46">
        <f>IFERROR(ROUND(IF(AND($E100&lt;T$17,SUMIF(Partners!$A:$A,$B100,Partners!$L:$L)&gt;0),$D100/SUMIF($E$19:$E$501,"&lt;"&amp;T$17,$D$19:$D$501)*T$18,0),Assumptions!$C$15),0)</f>
        <v>0</v>
      </c>
      <c r="U100" s="46">
        <f>IFERROR(ROUND(IF(AND($E100&lt;U$17,SUMIF(Partners!$A:$A,$B100,Partners!$L:$L)&gt;0),$D100/SUMIF($E$19:$E$501,"&lt;"&amp;U$17,$D$19:$D$501)*U$18,0),Assumptions!$C$15),0)</f>
        <v>0</v>
      </c>
      <c r="V100" s="46">
        <f>IFERROR(ROUND(IF(AND($E100&lt;V$17,SUMIF(Partners!$A:$A,$B100,Partners!$L:$L)&gt;0),$D100/SUMIF($E$19:$E$501,"&lt;"&amp;V$17,$D$19:$D$501)*V$18,0),Assumptions!$C$15),0)</f>
        <v>0</v>
      </c>
      <c r="W100" s="46">
        <f>IFERROR(ROUND(IF(AND($E100&lt;W$17,SUMIF(Partners!$A:$A,$B100,Partners!$L:$L)&gt;0),$D100/SUMIF($E$19:$E$501,"&lt;"&amp;W$17,$D$19:$D$501)*W$18,0),Assumptions!$C$15),0)</f>
        <v>0</v>
      </c>
      <c r="X100" s="46">
        <f>IFERROR(ROUND(IF(AND($E100&lt;X$17,SUMIF(Partners!$A:$A,$B100,Partners!$L:$L)&gt;0),$D100/SUMIF($E$19:$E$501,"&lt;"&amp;X$17,$D$19:$D$501)*X$18,0),Assumptions!$C$15),0)</f>
        <v>0</v>
      </c>
      <c r="Y100" s="46">
        <f>IFERROR(ROUND(IF(AND($E100&lt;Y$17,SUMIF(Partners!$A:$A,$B100,Partners!$L:$L)&gt;0),$D100/SUMIF($E$19:$E$501,"&lt;"&amp;Y$17,$D$19:$D$501)*Y$18,0),Assumptions!$C$15),0)</f>
        <v>0</v>
      </c>
      <c r="Z100" s="46">
        <f>IFERROR(ROUND(IF(AND($E100&lt;Z$17,SUMIF(Partners!$A:$A,$B100,Partners!$L:$L)&gt;0),$D100/SUMIF($E$19:$E$501,"&lt;"&amp;Z$17,$D$19:$D$501)*Z$18,0),Assumptions!$C$15),0)</f>
        <v>0</v>
      </c>
      <c r="AA100" s="46">
        <f>IFERROR(ROUND(IF(AND($E100&lt;AA$17,SUMIF(Partners!$A:$A,$B100,Partners!$L:$L)&gt;0),$D100/SUMIF($E$19:$E$501,"&lt;"&amp;AA$17,$D$19:$D$501)*AA$18,0),Assumptions!$C$15),0)</f>
        <v>0</v>
      </c>
      <c r="AB100" s="46">
        <f>IFERROR(ROUND(IF(AND($E100&lt;AB$17,SUMIF(Partners!$A:$A,$B100,Partners!$L:$L)&gt;0),$D100/SUMIF($E$19:$E$501,"&lt;"&amp;AB$17,$D$19:$D$501)*AB$18,0),Assumptions!$C$15),0)</f>
        <v>0</v>
      </c>
      <c r="AC100" s="46">
        <f>IFERROR(ROUND(IF(AND($E100&lt;AC$17,SUMIF(Partners!$A:$A,$B100,Partners!$L:$L)&gt;0),$D100/SUMIF($E$19:$E$501,"&lt;"&amp;AC$17,$D$19:$D$501)*AC$18,0),Assumptions!$C$15),0)</f>
        <v>0</v>
      </c>
    </row>
    <row r="101" spans="1:29" x14ac:dyDescent="0.2">
      <c r="A101" s="41"/>
      <c r="B101" s="28" t="str">
        <f>IF(Partners!A87=0,"",Partners!A87)</f>
        <v/>
      </c>
      <c r="C101" s="28" t="str">
        <f>IF(Partners!I87=0,"",Partners!I87)</f>
        <v/>
      </c>
      <c r="D101" s="28" t="str">
        <f>IF(Partners!J87=0,"",Partners!J87)</f>
        <v/>
      </c>
      <c r="E101" s="53" t="str">
        <f t="shared" si="2"/>
        <v/>
      </c>
      <c r="G101" s="9">
        <f>ROUND(SUM(J101:BB101),Assumptions!$C$16)</f>
        <v>0</v>
      </c>
      <c r="J101" s="46">
        <f>IFERROR(ROUND(IF(AND($E101&lt;J$17,SUMIF(Partners!$A:$A,$B101,Partners!$L:$L)&gt;0),$D101/SUMIF($E$19:$E$501,"&lt;"&amp;J$17,$D$19:$D$501)*J$18,0),Assumptions!$C$15),0)</f>
        <v>0</v>
      </c>
      <c r="K101" s="46">
        <f>IFERROR(ROUND(IF(AND($E101&lt;K$17,SUMIF(Partners!$A:$A,$B101,Partners!$L:$L)&gt;0),$D101/SUMIF($E$19:$E$501,"&lt;"&amp;K$17,$D$19:$D$501)*K$18,0),Assumptions!$C$15),0)</f>
        <v>0</v>
      </c>
      <c r="L101" s="46">
        <f>IFERROR(ROUND(IF(AND($E101&lt;L$17,SUMIF(Partners!$A:$A,$B101,Partners!$L:$L)&gt;0),$D101/SUMIF($E$19:$E$501,"&lt;"&amp;L$17,$D$19:$D$501)*L$18,0),Assumptions!$C$15),0)</f>
        <v>0</v>
      </c>
      <c r="M101" s="46">
        <f>IFERROR(ROUND(IF(AND($E101&lt;M$17,SUMIF(Partners!$A:$A,$B101,Partners!$L:$L)&gt;0),$D101/SUMIF($E$19:$E$501,"&lt;"&amp;M$17,$D$19:$D$501)*M$18,0),Assumptions!$C$15),0)</f>
        <v>0</v>
      </c>
      <c r="N101" s="46">
        <f>IFERROR(ROUND(IF(AND($E101&lt;N$17,SUMIF(Partners!$A:$A,$B101,Partners!$L:$L)&gt;0),$D101/SUMIF($E$19:$E$501,"&lt;"&amp;N$17,$D$19:$D$501)*N$18,0),Assumptions!$C$15),0)</f>
        <v>0</v>
      </c>
      <c r="O101" s="46">
        <f>IFERROR(ROUND(IF(AND($E101&lt;O$17,SUMIF(Partners!$A:$A,$B101,Partners!$L:$L)&gt;0),$D101/SUMIF($E$19:$E$501,"&lt;"&amp;O$17,$D$19:$D$501)*O$18,0),Assumptions!$C$15),0)</f>
        <v>0</v>
      </c>
      <c r="P101" s="46">
        <f>IFERROR(ROUND(IF(AND($E101&lt;P$17,SUMIF(Partners!$A:$A,$B101,Partners!$L:$L)&gt;0),$D101/SUMIF($E$19:$E$501,"&lt;"&amp;P$17,$D$19:$D$501)*P$18,0),Assumptions!$C$15),0)</f>
        <v>0</v>
      </c>
      <c r="Q101" s="46">
        <f>IFERROR(ROUND(IF(AND($E101&lt;Q$17,SUMIF(Partners!$A:$A,$B101,Partners!$L:$L)&gt;0),$D101/SUMIF($E$19:$E$501,"&lt;"&amp;Q$17,$D$19:$D$501)*Q$18,0),Assumptions!$C$15),0)</f>
        <v>0</v>
      </c>
      <c r="R101" s="46">
        <f>IFERROR(ROUND(IF(AND($E101&lt;R$17,SUMIF(Partners!$A:$A,$B101,Partners!$L:$L)&gt;0),$D101/SUMIF($E$19:$E$501,"&lt;"&amp;R$17,$D$19:$D$501)*R$18,0),Assumptions!$C$15),0)</f>
        <v>0</v>
      </c>
      <c r="S101" s="46">
        <f>IFERROR(ROUND(IF(AND($E101&lt;S$17,SUMIF(Partners!$A:$A,$B101,Partners!$L:$L)&gt;0),$D101/SUMIF($E$19:$E$501,"&lt;"&amp;S$17,$D$19:$D$501)*S$18,0),Assumptions!$C$15),0)</f>
        <v>0</v>
      </c>
      <c r="T101" s="46">
        <f>IFERROR(ROUND(IF(AND($E101&lt;T$17,SUMIF(Partners!$A:$A,$B101,Partners!$L:$L)&gt;0),$D101/SUMIF($E$19:$E$501,"&lt;"&amp;T$17,$D$19:$D$501)*T$18,0),Assumptions!$C$15),0)</f>
        <v>0</v>
      </c>
      <c r="U101" s="46">
        <f>IFERROR(ROUND(IF(AND($E101&lt;U$17,SUMIF(Partners!$A:$A,$B101,Partners!$L:$L)&gt;0),$D101/SUMIF($E$19:$E$501,"&lt;"&amp;U$17,$D$19:$D$501)*U$18,0),Assumptions!$C$15),0)</f>
        <v>0</v>
      </c>
      <c r="V101" s="46">
        <f>IFERROR(ROUND(IF(AND($E101&lt;V$17,SUMIF(Partners!$A:$A,$B101,Partners!$L:$L)&gt;0),$D101/SUMIF($E$19:$E$501,"&lt;"&amp;V$17,$D$19:$D$501)*V$18,0),Assumptions!$C$15),0)</f>
        <v>0</v>
      </c>
      <c r="W101" s="46">
        <f>IFERROR(ROUND(IF(AND($E101&lt;W$17,SUMIF(Partners!$A:$A,$B101,Partners!$L:$L)&gt;0),$D101/SUMIF($E$19:$E$501,"&lt;"&amp;W$17,$D$19:$D$501)*W$18,0),Assumptions!$C$15),0)</f>
        <v>0</v>
      </c>
      <c r="X101" s="46">
        <f>IFERROR(ROUND(IF(AND($E101&lt;X$17,SUMIF(Partners!$A:$A,$B101,Partners!$L:$L)&gt;0),$D101/SUMIF($E$19:$E$501,"&lt;"&amp;X$17,$D$19:$D$501)*X$18,0),Assumptions!$C$15),0)</f>
        <v>0</v>
      </c>
      <c r="Y101" s="46">
        <f>IFERROR(ROUND(IF(AND($E101&lt;Y$17,SUMIF(Partners!$A:$A,$B101,Partners!$L:$L)&gt;0),$D101/SUMIF($E$19:$E$501,"&lt;"&amp;Y$17,$D$19:$D$501)*Y$18,0),Assumptions!$C$15),0)</f>
        <v>0</v>
      </c>
      <c r="Z101" s="46">
        <f>IFERROR(ROUND(IF(AND($E101&lt;Z$17,SUMIF(Partners!$A:$A,$B101,Partners!$L:$L)&gt;0),$D101/SUMIF($E$19:$E$501,"&lt;"&amp;Z$17,$D$19:$D$501)*Z$18,0),Assumptions!$C$15),0)</f>
        <v>0</v>
      </c>
      <c r="AA101" s="46">
        <f>IFERROR(ROUND(IF(AND($E101&lt;AA$17,SUMIF(Partners!$A:$A,$B101,Partners!$L:$L)&gt;0),$D101/SUMIF($E$19:$E$501,"&lt;"&amp;AA$17,$D$19:$D$501)*AA$18,0),Assumptions!$C$15),0)</f>
        <v>0</v>
      </c>
      <c r="AB101" s="46">
        <f>IFERROR(ROUND(IF(AND($E101&lt;AB$17,SUMIF(Partners!$A:$A,$B101,Partners!$L:$L)&gt;0),$D101/SUMIF($E$19:$E$501,"&lt;"&amp;AB$17,$D$19:$D$501)*AB$18,0),Assumptions!$C$15),0)</f>
        <v>0</v>
      </c>
      <c r="AC101" s="46">
        <f>IFERROR(ROUND(IF(AND($E101&lt;AC$17,SUMIF(Partners!$A:$A,$B101,Partners!$L:$L)&gt;0),$D101/SUMIF($E$19:$E$501,"&lt;"&amp;AC$17,$D$19:$D$501)*AC$18,0),Assumptions!$C$15),0)</f>
        <v>0</v>
      </c>
    </row>
    <row r="102" spans="1:29" x14ac:dyDescent="0.2">
      <c r="A102" s="41"/>
      <c r="B102" s="28" t="str">
        <f>IF(Partners!A88=0,"",Partners!A88)</f>
        <v/>
      </c>
      <c r="C102" s="28" t="str">
        <f>IF(Partners!I88=0,"",Partners!I88)</f>
        <v/>
      </c>
      <c r="D102" s="28" t="str">
        <f>IF(Partners!J88=0,"",Partners!J88)</f>
        <v/>
      </c>
      <c r="E102" s="53" t="str">
        <f t="shared" si="2"/>
        <v/>
      </c>
      <c r="G102" s="9">
        <f>ROUND(SUM(J102:BB102),Assumptions!$C$16)</f>
        <v>0</v>
      </c>
      <c r="J102" s="46">
        <f>IFERROR(ROUND(IF(AND($E102&lt;J$17,SUMIF(Partners!$A:$A,$B102,Partners!$L:$L)&gt;0),$D102/SUMIF($E$19:$E$501,"&lt;"&amp;J$17,$D$19:$D$501)*J$18,0),Assumptions!$C$15),0)</f>
        <v>0</v>
      </c>
      <c r="K102" s="46">
        <f>IFERROR(ROUND(IF(AND($E102&lt;K$17,SUMIF(Partners!$A:$A,$B102,Partners!$L:$L)&gt;0),$D102/SUMIF($E$19:$E$501,"&lt;"&amp;K$17,$D$19:$D$501)*K$18,0),Assumptions!$C$15),0)</f>
        <v>0</v>
      </c>
      <c r="L102" s="46">
        <f>IFERROR(ROUND(IF(AND($E102&lt;L$17,SUMIF(Partners!$A:$A,$B102,Partners!$L:$L)&gt;0),$D102/SUMIF($E$19:$E$501,"&lt;"&amp;L$17,$D$19:$D$501)*L$18,0),Assumptions!$C$15),0)</f>
        <v>0</v>
      </c>
      <c r="M102" s="46">
        <f>IFERROR(ROUND(IF(AND($E102&lt;M$17,SUMIF(Partners!$A:$A,$B102,Partners!$L:$L)&gt;0),$D102/SUMIF($E$19:$E$501,"&lt;"&amp;M$17,$D$19:$D$501)*M$18,0),Assumptions!$C$15),0)</f>
        <v>0</v>
      </c>
      <c r="N102" s="46">
        <f>IFERROR(ROUND(IF(AND($E102&lt;N$17,SUMIF(Partners!$A:$A,$B102,Partners!$L:$L)&gt;0),$D102/SUMIF($E$19:$E$501,"&lt;"&amp;N$17,$D$19:$D$501)*N$18,0),Assumptions!$C$15),0)</f>
        <v>0</v>
      </c>
      <c r="O102" s="46">
        <f>IFERROR(ROUND(IF(AND($E102&lt;O$17,SUMIF(Partners!$A:$A,$B102,Partners!$L:$L)&gt;0),$D102/SUMIF($E$19:$E$501,"&lt;"&amp;O$17,$D$19:$D$501)*O$18,0),Assumptions!$C$15),0)</f>
        <v>0</v>
      </c>
      <c r="P102" s="46">
        <f>IFERROR(ROUND(IF(AND($E102&lt;P$17,SUMIF(Partners!$A:$A,$B102,Partners!$L:$L)&gt;0),$D102/SUMIF($E$19:$E$501,"&lt;"&amp;P$17,$D$19:$D$501)*P$18,0),Assumptions!$C$15),0)</f>
        <v>0</v>
      </c>
      <c r="Q102" s="46">
        <f>IFERROR(ROUND(IF(AND($E102&lt;Q$17,SUMIF(Partners!$A:$A,$B102,Partners!$L:$L)&gt;0),$D102/SUMIF($E$19:$E$501,"&lt;"&amp;Q$17,$D$19:$D$501)*Q$18,0),Assumptions!$C$15),0)</f>
        <v>0</v>
      </c>
      <c r="R102" s="46">
        <f>IFERROR(ROUND(IF(AND($E102&lt;R$17,SUMIF(Partners!$A:$A,$B102,Partners!$L:$L)&gt;0),$D102/SUMIF($E$19:$E$501,"&lt;"&amp;R$17,$D$19:$D$501)*R$18,0),Assumptions!$C$15),0)</f>
        <v>0</v>
      </c>
      <c r="S102" s="46">
        <f>IFERROR(ROUND(IF(AND($E102&lt;S$17,SUMIF(Partners!$A:$A,$B102,Partners!$L:$L)&gt;0),$D102/SUMIF($E$19:$E$501,"&lt;"&amp;S$17,$D$19:$D$501)*S$18,0),Assumptions!$C$15),0)</f>
        <v>0</v>
      </c>
      <c r="T102" s="46">
        <f>IFERROR(ROUND(IF(AND($E102&lt;T$17,SUMIF(Partners!$A:$A,$B102,Partners!$L:$L)&gt;0),$D102/SUMIF($E$19:$E$501,"&lt;"&amp;T$17,$D$19:$D$501)*T$18,0),Assumptions!$C$15),0)</f>
        <v>0</v>
      </c>
      <c r="U102" s="46">
        <f>IFERROR(ROUND(IF(AND($E102&lt;U$17,SUMIF(Partners!$A:$A,$B102,Partners!$L:$L)&gt;0),$D102/SUMIF($E$19:$E$501,"&lt;"&amp;U$17,$D$19:$D$501)*U$18,0),Assumptions!$C$15),0)</f>
        <v>0</v>
      </c>
      <c r="V102" s="46">
        <f>IFERROR(ROUND(IF(AND($E102&lt;V$17,SUMIF(Partners!$A:$A,$B102,Partners!$L:$L)&gt;0),$D102/SUMIF($E$19:$E$501,"&lt;"&amp;V$17,$D$19:$D$501)*V$18,0),Assumptions!$C$15),0)</f>
        <v>0</v>
      </c>
      <c r="W102" s="46">
        <f>IFERROR(ROUND(IF(AND($E102&lt;W$17,SUMIF(Partners!$A:$A,$B102,Partners!$L:$L)&gt;0),$D102/SUMIF($E$19:$E$501,"&lt;"&amp;W$17,$D$19:$D$501)*W$18,0),Assumptions!$C$15),0)</f>
        <v>0</v>
      </c>
      <c r="X102" s="46">
        <f>IFERROR(ROUND(IF(AND($E102&lt;X$17,SUMIF(Partners!$A:$A,$B102,Partners!$L:$L)&gt;0),$D102/SUMIF($E$19:$E$501,"&lt;"&amp;X$17,$D$19:$D$501)*X$18,0),Assumptions!$C$15),0)</f>
        <v>0</v>
      </c>
      <c r="Y102" s="46">
        <f>IFERROR(ROUND(IF(AND($E102&lt;Y$17,SUMIF(Partners!$A:$A,$B102,Partners!$L:$L)&gt;0),$D102/SUMIF($E$19:$E$501,"&lt;"&amp;Y$17,$D$19:$D$501)*Y$18,0),Assumptions!$C$15),0)</f>
        <v>0</v>
      </c>
      <c r="Z102" s="46">
        <f>IFERROR(ROUND(IF(AND($E102&lt;Z$17,SUMIF(Partners!$A:$A,$B102,Partners!$L:$L)&gt;0),$D102/SUMIF($E$19:$E$501,"&lt;"&amp;Z$17,$D$19:$D$501)*Z$18,0),Assumptions!$C$15),0)</f>
        <v>0</v>
      </c>
      <c r="AA102" s="46">
        <f>IFERROR(ROUND(IF(AND($E102&lt;AA$17,SUMIF(Partners!$A:$A,$B102,Partners!$L:$L)&gt;0),$D102/SUMIF($E$19:$E$501,"&lt;"&amp;AA$17,$D$19:$D$501)*AA$18,0),Assumptions!$C$15),0)</f>
        <v>0</v>
      </c>
      <c r="AB102" s="46">
        <f>IFERROR(ROUND(IF(AND($E102&lt;AB$17,SUMIF(Partners!$A:$A,$B102,Partners!$L:$L)&gt;0),$D102/SUMIF($E$19:$E$501,"&lt;"&amp;AB$17,$D$19:$D$501)*AB$18,0),Assumptions!$C$15),0)</f>
        <v>0</v>
      </c>
      <c r="AC102" s="46">
        <f>IFERROR(ROUND(IF(AND($E102&lt;AC$17,SUMIF(Partners!$A:$A,$B102,Partners!$L:$L)&gt;0),$D102/SUMIF($E$19:$E$501,"&lt;"&amp;AC$17,$D$19:$D$501)*AC$18,0),Assumptions!$C$15),0)</f>
        <v>0</v>
      </c>
    </row>
    <row r="103" spans="1:29" x14ac:dyDescent="0.2">
      <c r="A103" s="41"/>
      <c r="B103" s="28" t="str">
        <f>IF(Partners!A89=0,"",Partners!A89)</f>
        <v/>
      </c>
      <c r="C103" s="28" t="str">
        <f>IF(Partners!I89=0,"",Partners!I89)</f>
        <v/>
      </c>
      <c r="D103" s="28" t="str">
        <f>IF(Partners!J89=0,"",Partners!J89)</f>
        <v/>
      </c>
      <c r="E103" s="53" t="str">
        <f t="shared" si="2"/>
        <v/>
      </c>
      <c r="G103" s="9">
        <f>ROUND(SUM(J103:BB103),Assumptions!$C$16)</f>
        <v>0</v>
      </c>
      <c r="J103" s="46">
        <f>IFERROR(ROUND(IF(AND($E103&lt;J$17,SUMIF(Partners!$A:$A,$B103,Partners!$L:$L)&gt;0),$D103/SUMIF($E$19:$E$501,"&lt;"&amp;J$17,$D$19:$D$501)*J$18,0),Assumptions!$C$15),0)</f>
        <v>0</v>
      </c>
      <c r="K103" s="46">
        <f>IFERROR(ROUND(IF(AND($E103&lt;K$17,SUMIF(Partners!$A:$A,$B103,Partners!$L:$L)&gt;0),$D103/SUMIF($E$19:$E$501,"&lt;"&amp;K$17,$D$19:$D$501)*K$18,0),Assumptions!$C$15),0)</f>
        <v>0</v>
      </c>
      <c r="L103" s="46">
        <f>IFERROR(ROUND(IF(AND($E103&lt;L$17,SUMIF(Partners!$A:$A,$B103,Partners!$L:$L)&gt;0),$D103/SUMIF($E$19:$E$501,"&lt;"&amp;L$17,$D$19:$D$501)*L$18,0),Assumptions!$C$15),0)</f>
        <v>0</v>
      </c>
      <c r="M103" s="46">
        <f>IFERROR(ROUND(IF(AND($E103&lt;M$17,SUMIF(Partners!$A:$A,$B103,Partners!$L:$L)&gt;0),$D103/SUMIF($E$19:$E$501,"&lt;"&amp;M$17,$D$19:$D$501)*M$18,0),Assumptions!$C$15),0)</f>
        <v>0</v>
      </c>
      <c r="N103" s="46">
        <f>IFERROR(ROUND(IF(AND($E103&lt;N$17,SUMIF(Partners!$A:$A,$B103,Partners!$L:$L)&gt;0),$D103/SUMIF($E$19:$E$501,"&lt;"&amp;N$17,$D$19:$D$501)*N$18,0),Assumptions!$C$15),0)</f>
        <v>0</v>
      </c>
      <c r="O103" s="46">
        <f>IFERROR(ROUND(IF(AND($E103&lt;O$17,SUMIF(Partners!$A:$A,$B103,Partners!$L:$L)&gt;0),$D103/SUMIF($E$19:$E$501,"&lt;"&amp;O$17,$D$19:$D$501)*O$18,0),Assumptions!$C$15),0)</f>
        <v>0</v>
      </c>
      <c r="P103" s="46">
        <f>IFERROR(ROUND(IF(AND($E103&lt;P$17,SUMIF(Partners!$A:$A,$B103,Partners!$L:$L)&gt;0),$D103/SUMIF($E$19:$E$501,"&lt;"&amp;P$17,$D$19:$D$501)*P$18,0),Assumptions!$C$15),0)</f>
        <v>0</v>
      </c>
      <c r="Q103" s="46">
        <f>IFERROR(ROUND(IF(AND($E103&lt;Q$17,SUMIF(Partners!$A:$A,$B103,Partners!$L:$L)&gt;0),$D103/SUMIF($E$19:$E$501,"&lt;"&amp;Q$17,$D$19:$D$501)*Q$18,0),Assumptions!$C$15),0)</f>
        <v>0</v>
      </c>
      <c r="R103" s="46">
        <f>IFERROR(ROUND(IF(AND($E103&lt;R$17,SUMIF(Partners!$A:$A,$B103,Partners!$L:$L)&gt;0),$D103/SUMIF($E$19:$E$501,"&lt;"&amp;R$17,$D$19:$D$501)*R$18,0),Assumptions!$C$15),0)</f>
        <v>0</v>
      </c>
      <c r="S103" s="46">
        <f>IFERROR(ROUND(IF(AND($E103&lt;S$17,SUMIF(Partners!$A:$A,$B103,Partners!$L:$L)&gt;0),$D103/SUMIF($E$19:$E$501,"&lt;"&amp;S$17,$D$19:$D$501)*S$18,0),Assumptions!$C$15),0)</f>
        <v>0</v>
      </c>
      <c r="T103" s="46">
        <f>IFERROR(ROUND(IF(AND($E103&lt;T$17,SUMIF(Partners!$A:$A,$B103,Partners!$L:$L)&gt;0),$D103/SUMIF($E$19:$E$501,"&lt;"&amp;T$17,$D$19:$D$501)*T$18,0),Assumptions!$C$15),0)</f>
        <v>0</v>
      </c>
      <c r="U103" s="46">
        <f>IFERROR(ROUND(IF(AND($E103&lt;U$17,SUMIF(Partners!$A:$A,$B103,Partners!$L:$L)&gt;0),$D103/SUMIF($E$19:$E$501,"&lt;"&amp;U$17,$D$19:$D$501)*U$18,0),Assumptions!$C$15),0)</f>
        <v>0</v>
      </c>
      <c r="V103" s="46">
        <f>IFERROR(ROUND(IF(AND($E103&lt;V$17,SUMIF(Partners!$A:$A,$B103,Partners!$L:$L)&gt;0),$D103/SUMIF($E$19:$E$501,"&lt;"&amp;V$17,$D$19:$D$501)*V$18,0),Assumptions!$C$15),0)</f>
        <v>0</v>
      </c>
      <c r="W103" s="46">
        <f>IFERROR(ROUND(IF(AND($E103&lt;W$17,SUMIF(Partners!$A:$A,$B103,Partners!$L:$L)&gt;0),$D103/SUMIF($E$19:$E$501,"&lt;"&amp;W$17,$D$19:$D$501)*W$18,0),Assumptions!$C$15),0)</f>
        <v>0</v>
      </c>
      <c r="X103" s="46">
        <f>IFERROR(ROUND(IF(AND($E103&lt;X$17,SUMIF(Partners!$A:$A,$B103,Partners!$L:$L)&gt;0),$D103/SUMIF($E$19:$E$501,"&lt;"&amp;X$17,$D$19:$D$501)*X$18,0),Assumptions!$C$15),0)</f>
        <v>0</v>
      </c>
      <c r="Y103" s="46">
        <f>IFERROR(ROUND(IF(AND($E103&lt;Y$17,SUMIF(Partners!$A:$A,$B103,Partners!$L:$L)&gt;0),$D103/SUMIF($E$19:$E$501,"&lt;"&amp;Y$17,$D$19:$D$501)*Y$18,0),Assumptions!$C$15),0)</f>
        <v>0</v>
      </c>
      <c r="Z103" s="46">
        <f>IFERROR(ROUND(IF(AND($E103&lt;Z$17,SUMIF(Partners!$A:$A,$B103,Partners!$L:$L)&gt;0),$D103/SUMIF($E$19:$E$501,"&lt;"&amp;Z$17,$D$19:$D$501)*Z$18,0),Assumptions!$C$15),0)</f>
        <v>0</v>
      </c>
      <c r="AA103" s="46">
        <f>IFERROR(ROUND(IF(AND($E103&lt;AA$17,SUMIF(Partners!$A:$A,$B103,Partners!$L:$L)&gt;0),$D103/SUMIF($E$19:$E$501,"&lt;"&amp;AA$17,$D$19:$D$501)*AA$18,0),Assumptions!$C$15),0)</f>
        <v>0</v>
      </c>
      <c r="AB103" s="46">
        <f>IFERROR(ROUND(IF(AND($E103&lt;AB$17,SUMIF(Partners!$A:$A,$B103,Partners!$L:$L)&gt;0),$D103/SUMIF($E$19:$E$501,"&lt;"&amp;AB$17,$D$19:$D$501)*AB$18,0),Assumptions!$C$15),0)</f>
        <v>0</v>
      </c>
      <c r="AC103" s="46">
        <f>IFERROR(ROUND(IF(AND($E103&lt;AC$17,SUMIF(Partners!$A:$A,$B103,Partners!$L:$L)&gt;0),$D103/SUMIF($E$19:$E$501,"&lt;"&amp;AC$17,$D$19:$D$501)*AC$18,0),Assumptions!$C$15),0)</f>
        <v>0</v>
      </c>
    </row>
    <row r="104" spans="1:29" x14ac:dyDescent="0.2">
      <c r="A104" s="41"/>
      <c r="B104" s="28" t="str">
        <f>IF(Partners!A90=0,"",Partners!A90)</f>
        <v/>
      </c>
      <c r="C104" s="28" t="str">
        <f>IF(Partners!I90=0,"",Partners!I90)</f>
        <v/>
      </c>
      <c r="D104" s="28" t="str">
        <f>IF(Partners!J90=0,"",Partners!J90)</f>
        <v/>
      </c>
      <c r="E104" s="53" t="str">
        <f t="shared" si="2"/>
        <v/>
      </c>
      <c r="G104" s="9">
        <f>ROUND(SUM(J104:BB104),Assumptions!$C$16)</f>
        <v>0</v>
      </c>
      <c r="J104" s="46">
        <f>IFERROR(ROUND(IF(AND($E104&lt;J$17,SUMIF(Partners!$A:$A,$B104,Partners!$L:$L)&gt;0),$D104/SUMIF($E$19:$E$501,"&lt;"&amp;J$17,$D$19:$D$501)*J$18,0),Assumptions!$C$15),0)</f>
        <v>0</v>
      </c>
      <c r="K104" s="46">
        <f>IFERROR(ROUND(IF(AND($E104&lt;K$17,SUMIF(Partners!$A:$A,$B104,Partners!$L:$L)&gt;0),$D104/SUMIF($E$19:$E$501,"&lt;"&amp;K$17,$D$19:$D$501)*K$18,0),Assumptions!$C$15),0)</f>
        <v>0</v>
      </c>
      <c r="L104" s="46">
        <f>IFERROR(ROUND(IF(AND($E104&lt;L$17,SUMIF(Partners!$A:$A,$B104,Partners!$L:$L)&gt;0),$D104/SUMIF($E$19:$E$501,"&lt;"&amp;L$17,$D$19:$D$501)*L$18,0),Assumptions!$C$15),0)</f>
        <v>0</v>
      </c>
      <c r="M104" s="46">
        <f>IFERROR(ROUND(IF(AND($E104&lt;M$17,SUMIF(Partners!$A:$A,$B104,Partners!$L:$L)&gt;0),$D104/SUMIF($E$19:$E$501,"&lt;"&amp;M$17,$D$19:$D$501)*M$18,0),Assumptions!$C$15),0)</f>
        <v>0</v>
      </c>
      <c r="N104" s="46">
        <f>IFERROR(ROUND(IF(AND($E104&lt;N$17,SUMIF(Partners!$A:$A,$B104,Partners!$L:$L)&gt;0),$D104/SUMIF($E$19:$E$501,"&lt;"&amp;N$17,$D$19:$D$501)*N$18,0),Assumptions!$C$15),0)</f>
        <v>0</v>
      </c>
      <c r="O104" s="46">
        <f>IFERROR(ROUND(IF(AND($E104&lt;O$17,SUMIF(Partners!$A:$A,$B104,Partners!$L:$L)&gt;0),$D104/SUMIF($E$19:$E$501,"&lt;"&amp;O$17,$D$19:$D$501)*O$18,0),Assumptions!$C$15),0)</f>
        <v>0</v>
      </c>
      <c r="P104" s="46">
        <f>IFERROR(ROUND(IF(AND($E104&lt;P$17,SUMIF(Partners!$A:$A,$B104,Partners!$L:$L)&gt;0),$D104/SUMIF($E$19:$E$501,"&lt;"&amp;P$17,$D$19:$D$501)*P$18,0),Assumptions!$C$15),0)</f>
        <v>0</v>
      </c>
      <c r="Q104" s="46">
        <f>IFERROR(ROUND(IF(AND($E104&lt;Q$17,SUMIF(Partners!$A:$A,$B104,Partners!$L:$L)&gt;0),$D104/SUMIF($E$19:$E$501,"&lt;"&amp;Q$17,$D$19:$D$501)*Q$18,0),Assumptions!$C$15),0)</f>
        <v>0</v>
      </c>
      <c r="R104" s="46">
        <f>IFERROR(ROUND(IF(AND($E104&lt;R$17,SUMIF(Partners!$A:$A,$B104,Partners!$L:$L)&gt;0),$D104/SUMIF($E$19:$E$501,"&lt;"&amp;R$17,$D$19:$D$501)*R$18,0),Assumptions!$C$15),0)</f>
        <v>0</v>
      </c>
      <c r="S104" s="46">
        <f>IFERROR(ROUND(IF(AND($E104&lt;S$17,SUMIF(Partners!$A:$A,$B104,Partners!$L:$L)&gt;0),$D104/SUMIF($E$19:$E$501,"&lt;"&amp;S$17,$D$19:$D$501)*S$18,0),Assumptions!$C$15),0)</f>
        <v>0</v>
      </c>
      <c r="T104" s="46">
        <f>IFERROR(ROUND(IF(AND($E104&lt;T$17,SUMIF(Partners!$A:$A,$B104,Partners!$L:$L)&gt;0),$D104/SUMIF($E$19:$E$501,"&lt;"&amp;T$17,$D$19:$D$501)*T$18,0),Assumptions!$C$15),0)</f>
        <v>0</v>
      </c>
      <c r="U104" s="46">
        <f>IFERROR(ROUND(IF(AND($E104&lt;U$17,SUMIF(Partners!$A:$A,$B104,Partners!$L:$L)&gt;0),$D104/SUMIF($E$19:$E$501,"&lt;"&amp;U$17,$D$19:$D$501)*U$18,0),Assumptions!$C$15),0)</f>
        <v>0</v>
      </c>
      <c r="V104" s="46">
        <f>IFERROR(ROUND(IF(AND($E104&lt;V$17,SUMIF(Partners!$A:$A,$B104,Partners!$L:$L)&gt;0),$D104/SUMIF($E$19:$E$501,"&lt;"&amp;V$17,$D$19:$D$501)*V$18,0),Assumptions!$C$15),0)</f>
        <v>0</v>
      </c>
      <c r="W104" s="46">
        <f>IFERROR(ROUND(IF(AND($E104&lt;W$17,SUMIF(Partners!$A:$A,$B104,Partners!$L:$L)&gt;0),$D104/SUMIF($E$19:$E$501,"&lt;"&amp;W$17,$D$19:$D$501)*W$18,0),Assumptions!$C$15),0)</f>
        <v>0</v>
      </c>
      <c r="X104" s="46">
        <f>IFERROR(ROUND(IF(AND($E104&lt;X$17,SUMIF(Partners!$A:$A,$B104,Partners!$L:$L)&gt;0),$D104/SUMIF($E$19:$E$501,"&lt;"&amp;X$17,$D$19:$D$501)*X$18,0),Assumptions!$C$15),0)</f>
        <v>0</v>
      </c>
      <c r="Y104" s="46">
        <f>IFERROR(ROUND(IF(AND($E104&lt;Y$17,SUMIF(Partners!$A:$A,$B104,Partners!$L:$L)&gt;0),$D104/SUMIF($E$19:$E$501,"&lt;"&amp;Y$17,$D$19:$D$501)*Y$18,0),Assumptions!$C$15),0)</f>
        <v>0</v>
      </c>
      <c r="Z104" s="46">
        <f>IFERROR(ROUND(IF(AND($E104&lt;Z$17,SUMIF(Partners!$A:$A,$B104,Partners!$L:$L)&gt;0),$D104/SUMIF($E$19:$E$501,"&lt;"&amp;Z$17,$D$19:$D$501)*Z$18,0),Assumptions!$C$15),0)</f>
        <v>0</v>
      </c>
      <c r="AA104" s="46">
        <f>IFERROR(ROUND(IF(AND($E104&lt;AA$17,SUMIF(Partners!$A:$A,$B104,Partners!$L:$L)&gt;0),$D104/SUMIF($E$19:$E$501,"&lt;"&amp;AA$17,$D$19:$D$501)*AA$18,0),Assumptions!$C$15),0)</f>
        <v>0</v>
      </c>
      <c r="AB104" s="46">
        <f>IFERROR(ROUND(IF(AND($E104&lt;AB$17,SUMIF(Partners!$A:$A,$B104,Partners!$L:$L)&gt;0),$D104/SUMIF($E$19:$E$501,"&lt;"&amp;AB$17,$D$19:$D$501)*AB$18,0),Assumptions!$C$15),0)</f>
        <v>0</v>
      </c>
      <c r="AC104" s="46">
        <f>IFERROR(ROUND(IF(AND($E104&lt;AC$17,SUMIF(Partners!$A:$A,$B104,Partners!$L:$L)&gt;0),$D104/SUMIF($E$19:$E$501,"&lt;"&amp;AC$17,$D$19:$D$501)*AC$18,0),Assumptions!$C$15),0)</f>
        <v>0</v>
      </c>
    </row>
    <row r="105" spans="1:29" x14ac:dyDescent="0.2">
      <c r="A105" s="41"/>
      <c r="B105" s="28" t="str">
        <f>IF(Partners!A91=0,"",Partners!A91)</f>
        <v/>
      </c>
      <c r="C105" s="28" t="str">
        <f>IF(Partners!I91=0,"",Partners!I91)</f>
        <v/>
      </c>
      <c r="D105" s="28" t="str">
        <f>IF(Partners!J91=0,"",Partners!J91)</f>
        <v/>
      </c>
      <c r="E105" s="53" t="str">
        <f t="shared" si="2"/>
        <v/>
      </c>
      <c r="G105" s="9">
        <f>ROUND(SUM(J105:BB105),Assumptions!$C$16)</f>
        <v>0</v>
      </c>
      <c r="J105" s="46">
        <f>IFERROR(ROUND(IF(AND($E105&lt;J$17,SUMIF(Partners!$A:$A,$B105,Partners!$L:$L)&gt;0),$D105/SUMIF($E$19:$E$501,"&lt;"&amp;J$17,$D$19:$D$501)*J$18,0),Assumptions!$C$15),0)</f>
        <v>0</v>
      </c>
      <c r="K105" s="46">
        <f>IFERROR(ROUND(IF(AND($E105&lt;K$17,SUMIF(Partners!$A:$A,$B105,Partners!$L:$L)&gt;0),$D105/SUMIF($E$19:$E$501,"&lt;"&amp;K$17,$D$19:$D$501)*K$18,0),Assumptions!$C$15),0)</f>
        <v>0</v>
      </c>
      <c r="L105" s="46">
        <f>IFERROR(ROUND(IF(AND($E105&lt;L$17,SUMIF(Partners!$A:$A,$B105,Partners!$L:$L)&gt;0),$D105/SUMIF($E$19:$E$501,"&lt;"&amp;L$17,$D$19:$D$501)*L$18,0),Assumptions!$C$15),0)</f>
        <v>0</v>
      </c>
      <c r="M105" s="46">
        <f>IFERROR(ROUND(IF(AND($E105&lt;M$17,SUMIF(Partners!$A:$A,$B105,Partners!$L:$L)&gt;0),$D105/SUMIF($E$19:$E$501,"&lt;"&amp;M$17,$D$19:$D$501)*M$18,0),Assumptions!$C$15),0)</f>
        <v>0</v>
      </c>
      <c r="N105" s="46">
        <f>IFERROR(ROUND(IF(AND($E105&lt;N$17,SUMIF(Partners!$A:$A,$B105,Partners!$L:$L)&gt;0),$D105/SUMIF($E$19:$E$501,"&lt;"&amp;N$17,$D$19:$D$501)*N$18,0),Assumptions!$C$15),0)</f>
        <v>0</v>
      </c>
      <c r="O105" s="46">
        <f>IFERROR(ROUND(IF(AND($E105&lt;O$17,SUMIF(Partners!$A:$A,$B105,Partners!$L:$L)&gt;0),$D105/SUMIF($E$19:$E$501,"&lt;"&amp;O$17,$D$19:$D$501)*O$18,0),Assumptions!$C$15),0)</f>
        <v>0</v>
      </c>
      <c r="P105" s="46">
        <f>IFERROR(ROUND(IF(AND($E105&lt;P$17,SUMIF(Partners!$A:$A,$B105,Partners!$L:$L)&gt;0),$D105/SUMIF($E$19:$E$501,"&lt;"&amp;P$17,$D$19:$D$501)*P$18,0),Assumptions!$C$15),0)</f>
        <v>0</v>
      </c>
      <c r="Q105" s="46">
        <f>IFERROR(ROUND(IF(AND($E105&lt;Q$17,SUMIF(Partners!$A:$A,$B105,Partners!$L:$L)&gt;0),$D105/SUMIF($E$19:$E$501,"&lt;"&amp;Q$17,$D$19:$D$501)*Q$18,0),Assumptions!$C$15),0)</f>
        <v>0</v>
      </c>
      <c r="R105" s="46">
        <f>IFERROR(ROUND(IF(AND($E105&lt;R$17,SUMIF(Partners!$A:$A,$B105,Partners!$L:$L)&gt;0),$D105/SUMIF($E$19:$E$501,"&lt;"&amp;R$17,$D$19:$D$501)*R$18,0),Assumptions!$C$15),0)</f>
        <v>0</v>
      </c>
      <c r="S105" s="46">
        <f>IFERROR(ROUND(IF(AND($E105&lt;S$17,SUMIF(Partners!$A:$A,$B105,Partners!$L:$L)&gt;0),$D105/SUMIF($E$19:$E$501,"&lt;"&amp;S$17,$D$19:$D$501)*S$18,0),Assumptions!$C$15),0)</f>
        <v>0</v>
      </c>
      <c r="T105" s="46">
        <f>IFERROR(ROUND(IF(AND($E105&lt;T$17,SUMIF(Partners!$A:$A,$B105,Partners!$L:$L)&gt;0),$D105/SUMIF($E$19:$E$501,"&lt;"&amp;T$17,$D$19:$D$501)*T$18,0),Assumptions!$C$15),0)</f>
        <v>0</v>
      </c>
      <c r="U105" s="46">
        <f>IFERROR(ROUND(IF(AND($E105&lt;U$17,SUMIF(Partners!$A:$A,$B105,Partners!$L:$L)&gt;0),$D105/SUMIF($E$19:$E$501,"&lt;"&amp;U$17,$D$19:$D$501)*U$18,0),Assumptions!$C$15),0)</f>
        <v>0</v>
      </c>
      <c r="V105" s="46">
        <f>IFERROR(ROUND(IF(AND($E105&lt;V$17,SUMIF(Partners!$A:$A,$B105,Partners!$L:$L)&gt;0),$D105/SUMIF($E$19:$E$501,"&lt;"&amp;V$17,$D$19:$D$501)*V$18,0),Assumptions!$C$15),0)</f>
        <v>0</v>
      </c>
      <c r="W105" s="46">
        <f>IFERROR(ROUND(IF(AND($E105&lt;W$17,SUMIF(Partners!$A:$A,$B105,Partners!$L:$L)&gt;0),$D105/SUMIF($E$19:$E$501,"&lt;"&amp;W$17,$D$19:$D$501)*W$18,0),Assumptions!$C$15),0)</f>
        <v>0</v>
      </c>
      <c r="X105" s="46">
        <f>IFERROR(ROUND(IF(AND($E105&lt;X$17,SUMIF(Partners!$A:$A,$B105,Partners!$L:$L)&gt;0),$D105/SUMIF($E$19:$E$501,"&lt;"&amp;X$17,$D$19:$D$501)*X$18,0),Assumptions!$C$15),0)</f>
        <v>0</v>
      </c>
      <c r="Y105" s="46">
        <f>IFERROR(ROUND(IF(AND($E105&lt;Y$17,SUMIF(Partners!$A:$A,$B105,Partners!$L:$L)&gt;0),$D105/SUMIF($E$19:$E$501,"&lt;"&amp;Y$17,$D$19:$D$501)*Y$18,0),Assumptions!$C$15),0)</f>
        <v>0</v>
      </c>
      <c r="Z105" s="46">
        <f>IFERROR(ROUND(IF(AND($E105&lt;Z$17,SUMIF(Partners!$A:$A,$B105,Partners!$L:$L)&gt;0),$D105/SUMIF($E$19:$E$501,"&lt;"&amp;Z$17,$D$19:$D$501)*Z$18,0),Assumptions!$C$15),0)</f>
        <v>0</v>
      </c>
      <c r="AA105" s="46">
        <f>IFERROR(ROUND(IF(AND($E105&lt;AA$17,SUMIF(Partners!$A:$A,$B105,Partners!$L:$L)&gt;0),$D105/SUMIF($E$19:$E$501,"&lt;"&amp;AA$17,$D$19:$D$501)*AA$18,0),Assumptions!$C$15),0)</f>
        <v>0</v>
      </c>
      <c r="AB105" s="46">
        <f>IFERROR(ROUND(IF(AND($E105&lt;AB$17,SUMIF(Partners!$A:$A,$B105,Partners!$L:$L)&gt;0),$D105/SUMIF($E$19:$E$501,"&lt;"&amp;AB$17,$D$19:$D$501)*AB$18,0),Assumptions!$C$15),0)</f>
        <v>0</v>
      </c>
      <c r="AC105" s="46">
        <f>IFERROR(ROUND(IF(AND($E105&lt;AC$17,SUMIF(Partners!$A:$A,$B105,Partners!$L:$L)&gt;0),$D105/SUMIF($E$19:$E$501,"&lt;"&amp;AC$17,$D$19:$D$501)*AC$18,0),Assumptions!$C$15),0)</f>
        <v>0</v>
      </c>
    </row>
    <row r="106" spans="1:29" x14ac:dyDescent="0.2">
      <c r="A106" s="41"/>
      <c r="B106" s="28" t="str">
        <f>IF(Partners!A92=0,"",Partners!A92)</f>
        <v/>
      </c>
      <c r="C106" s="28" t="str">
        <f>IF(Partners!I92=0,"",Partners!I92)</f>
        <v/>
      </c>
      <c r="D106" s="28" t="str">
        <f>IF(Partners!J92=0,"",Partners!J92)</f>
        <v/>
      </c>
      <c r="E106" s="53" t="str">
        <f t="shared" si="2"/>
        <v/>
      </c>
      <c r="G106" s="9">
        <f>ROUND(SUM(J106:BB106),Assumptions!$C$16)</f>
        <v>0</v>
      </c>
      <c r="J106" s="46">
        <f>IFERROR(ROUND(IF(AND($E106&lt;J$17,SUMIF(Partners!$A:$A,$B106,Partners!$L:$L)&gt;0),$D106/SUMIF($E$19:$E$501,"&lt;"&amp;J$17,$D$19:$D$501)*J$18,0),Assumptions!$C$15),0)</f>
        <v>0</v>
      </c>
      <c r="K106" s="46">
        <f>IFERROR(ROUND(IF(AND($E106&lt;K$17,SUMIF(Partners!$A:$A,$B106,Partners!$L:$L)&gt;0),$D106/SUMIF($E$19:$E$501,"&lt;"&amp;K$17,$D$19:$D$501)*K$18,0),Assumptions!$C$15),0)</f>
        <v>0</v>
      </c>
      <c r="L106" s="46">
        <f>IFERROR(ROUND(IF(AND($E106&lt;L$17,SUMIF(Partners!$A:$A,$B106,Partners!$L:$L)&gt;0),$D106/SUMIF($E$19:$E$501,"&lt;"&amp;L$17,$D$19:$D$501)*L$18,0),Assumptions!$C$15),0)</f>
        <v>0</v>
      </c>
      <c r="M106" s="46">
        <f>IFERROR(ROUND(IF(AND($E106&lt;M$17,SUMIF(Partners!$A:$A,$B106,Partners!$L:$L)&gt;0),$D106/SUMIF($E$19:$E$501,"&lt;"&amp;M$17,$D$19:$D$501)*M$18,0),Assumptions!$C$15),0)</f>
        <v>0</v>
      </c>
      <c r="N106" s="46">
        <f>IFERROR(ROUND(IF(AND($E106&lt;N$17,SUMIF(Partners!$A:$A,$B106,Partners!$L:$L)&gt;0),$D106/SUMIF($E$19:$E$501,"&lt;"&amp;N$17,$D$19:$D$501)*N$18,0),Assumptions!$C$15),0)</f>
        <v>0</v>
      </c>
      <c r="O106" s="46">
        <f>IFERROR(ROUND(IF(AND($E106&lt;O$17,SUMIF(Partners!$A:$A,$B106,Partners!$L:$L)&gt;0),$D106/SUMIF($E$19:$E$501,"&lt;"&amp;O$17,$D$19:$D$501)*O$18,0),Assumptions!$C$15),0)</f>
        <v>0</v>
      </c>
      <c r="P106" s="46">
        <f>IFERROR(ROUND(IF(AND($E106&lt;P$17,SUMIF(Partners!$A:$A,$B106,Partners!$L:$L)&gt;0),$D106/SUMIF($E$19:$E$501,"&lt;"&amp;P$17,$D$19:$D$501)*P$18,0),Assumptions!$C$15),0)</f>
        <v>0</v>
      </c>
      <c r="Q106" s="46">
        <f>IFERROR(ROUND(IF(AND($E106&lt;Q$17,SUMIF(Partners!$A:$A,$B106,Partners!$L:$L)&gt;0),$D106/SUMIF($E$19:$E$501,"&lt;"&amp;Q$17,$D$19:$D$501)*Q$18,0),Assumptions!$C$15),0)</f>
        <v>0</v>
      </c>
      <c r="R106" s="46">
        <f>IFERROR(ROUND(IF(AND($E106&lt;R$17,SUMIF(Partners!$A:$A,$B106,Partners!$L:$L)&gt;0),$D106/SUMIF($E$19:$E$501,"&lt;"&amp;R$17,$D$19:$D$501)*R$18,0),Assumptions!$C$15),0)</f>
        <v>0</v>
      </c>
      <c r="S106" s="46">
        <f>IFERROR(ROUND(IF(AND($E106&lt;S$17,SUMIF(Partners!$A:$A,$B106,Partners!$L:$L)&gt;0),$D106/SUMIF($E$19:$E$501,"&lt;"&amp;S$17,$D$19:$D$501)*S$18,0),Assumptions!$C$15),0)</f>
        <v>0</v>
      </c>
      <c r="T106" s="46">
        <f>IFERROR(ROUND(IF(AND($E106&lt;T$17,SUMIF(Partners!$A:$A,$B106,Partners!$L:$L)&gt;0),$D106/SUMIF($E$19:$E$501,"&lt;"&amp;T$17,$D$19:$D$501)*T$18,0),Assumptions!$C$15),0)</f>
        <v>0</v>
      </c>
      <c r="U106" s="46">
        <f>IFERROR(ROUND(IF(AND($E106&lt;U$17,SUMIF(Partners!$A:$A,$B106,Partners!$L:$L)&gt;0),$D106/SUMIF($E$19:$E$501,"&lt;"&amp;U$17,$D$19:$D$501)*U$18,0),Assumptions!$C$15),0)</f>
        <v>0</v>
      </c>
      <c r="V106" s="46">
        <f>IFERROR(ROUND(IF(AND($E106&lt;V$17,SUMIF(Partners!$A:$A,$B106,Partners!$L:$L)&gt;0),$D106/SUMIF($E$19:$E$501,"&lt;"&amp;V$17,$D$19:$D$501)*V$18,0),Assumptions!$C$15),0)</f>
        <v>0</v>
      </c>
      <c r="W106" s="46">
        <f>IFERROR(ROUND(IF(AND($E106&lt;W$17,SUMIF(Partners!$A:$A,$B106,Partners!$L:$L)&gt;0),$D106/SUMIF($E$19:$E$501,"&lt;"&amp;W$17,$D$19:$D$501)*W$18,0),Assumptions!$C$15),0)</f>
        <v>0</v>
      </c>
      <c r="X106" s="46">
        <f>IFERROR(ROUND(IF(AND($E106&lt;X$17,SUMIF(Partners!$A:$A,$B106,Partners!$L:$L)&gt;0),$D106/SUMIF($E$19:$E$501,"&lt;"&amp;X$17,$D$19:$D$501)*X$18,0),Assumptions!$C$15),0)</f>
        <v>0</v>
      </c>
      <c r="Y106" s="46">
        <f>IFERROR(ROUND(IF(AND($E106&lt;Y$17,SUMIF(Partners!$A:$A,$B106,Partners!$L:$L)&gt;0),$D106/SUMIF($E$19:$E$501,"&lt;"&amp;Y$17,$D$19:$D$501)*Y$18,0),Assumptions!$C$15),0)</f>
        <v>0</v>
      </c>
      <c r="Z106" s="46">
        <f>IFERROR(ROUND(IF(AND($E106&lt;Z$17,SUMIF(Partners!$A:$A,$B106,Partners!$L:$L)&gt;0),$D106/SUMIF($E$19:$E$501,"&lt;"&amp;Z$17,$D$19:$D$501)*Z$18,0),Assumptions!$C$15),0)</f>
        <v>0</v>
      </c>
      <c r="AA106" s="46">
        <f>IFERROR(ROUND(IF(AND($E106&lt;AA$17,SUMIF(Partners!$A:$A,$B106,Partners!$L:$L)&gt;0),$D106/SUMIF($E$19:$E$501,"&lt;"&amp;AA$17,$D$19:$D$501)*AA$18,0),Assumptions!$C$15),0)</f>
        <v>0</v>
      </c>
      <c r="AB106" s="46">
        <f>IFERROR(ROUND(IF(AND($E106&lt;AB$17,SUMIF(Partners!$A:$A,$B106,Partners!$L:$L)&gt;0),$D106/SUMIF($E$19:$E$501,"&lt;"&amp;AB$17,$D$19:$D$501)*AB$18,0),Assumptions!$C$15),0)</f>
        <v>0</v>
      </c>
      <c r="AC106" s="46">
        <f>IFERROR(ROUND(IF(AND($E106&lt;AC$17,SUMIF(Partners!$A:$A,$B106,Partners!$L:$L)&gt;0),$D106/SUMIF($E$19:$E$501,"&lt;"&amp;AC$17,$D$19:$D$501)*AC$18,0),Assumptions!$C$15),0)</f>
        <v>0</v>
      </c>
    </row>
    <row r="107" spans="1:29" x14ac:dyDescent="0.2">
      <c r="A107" s="41"/>
      <c r="B107" s="28" t="str">
        <f>IF(Partners!A93=0,"",Partners!A93)</f>
        <v/>
      </c>
      <c r="C107" s="28" t="str">
        <f>IF(Partners!I93=0,"",Partners!I93)</f>
        <v/>
      </c>
      <c r="D107" s="28" t="str">
        <f>IF(Partners!J93=0,"",Partners!J93)</f>
        <v/>
      </c>
      <c r="E107" s="53" t="str">
        <f t="shared" si="2"/>
        <v/>
      </c>
      <c r="G107" s="9">
        <f>ROUND(SUM(J107:BB107),Assumptions!$C$16)</f>
        <v>0</v>
      </c>
      <c r="J107" s="46">
        <f>IFERROR(ROUND(IF(AND($E107&lt;J$17,SUMIF(Partners!$A:$A,$B107,Partners!$L:$L)&gt;0),$D107/SUMIF($E$19:$E$501,"&lt;"&amp;J$17,$D$19:$D$501)*J$18,0),Assumptions!$C$15),0)</f>
        <v>0</v>
      </c>
      <c r="K107" s="46">
        <f>IFERROR(ROUND(IF(AND($E107&lt;K$17,SUMIF(Partners!$A:$A,$B107,Partners!$L:$L)&gt;0),$D107/SUMIF($E$19:$E$501,"&lt;"&amp;K$17,$D$19:$D$501)*K$18,0),Assumptions!$C$15),0)</f>
        <v>0</v>
      </c>
      <c r="L107" s="46">
        <f>IFERROR(ROUND(IF(AND($E107&lt;L$17,SUMIF(Partners!$A:$A,$B107,Partners!$L:$L)&gt;0),$D107/SUMIF($E$19:$E$501,"&lt;"&amp;L$17,$D$19:$D$501)*L$18,0),Assumptions!$C$15),0)</f>
        <v>0</v>
      </c>
      <c r="M107" s="46">
        <f>IFERROR(ROUND(IF(AND($E107&lt;M$17,SUMIF(Partners!$A:$A,$B107,Partners!$L:$L)&gt;0),$D107/SUMIF($E$19:$E$501,"&lt;"&amp;M$17,$D$19:$D$501)*M$18,0),Assumptions!$C$15),0)</f>
        <v>0</v>
      </c>
      <c r="N107" s="46">
        <f>IFERROR(ROUND(IF(AND($E107&lt;N$17,SUMIF(Partners!$A:$A,$B107,Partners!$L:$L)&gt;0),$D107/SUMIF($E$19:$E$501,"&lt;"&amp;N$17,$D$19:$D$501)*N$18,0),Assumptions!$C$15),0)</f>
        <v>0</v>
      </c>
      <c r="O107" s="46">
        <f>IFERROR(ROUND(IF(AND($E107&lt;O$17,SUMIF(Partners!$A:$A,$B107,Partners!$L:$L)&gt;0),$D107/SUMIF($E$19:$E$501,"&lt;"&amp;O$17,$D$19:$D$501)*O$18,0),Assumptions!$C$15),0)</f>
        <v>0</v>
      </c>
      <c r="P107" s="46">
        <f>IFERROR(ROUND(IF(AND($E107&lt;P$17,SUMIF(Partners!$A:$A,$B107,Partners!$L:$L)&gt;0),$D107/SUMIF($E$19:$E$501,"&lt;"&amp;P$17,$D$19:$D$501)*P$18,0),Assumptions!$C$15),0)</f>
        <v>0</v>
      </c>
      <c r="Q107" s="46">
        <f>IFERROR(ROUND(IF(AND($E107&lt;Q$17,SUMIF(Partners!$A:$A,$B107,Partners!$L:$L)&gt;0),$D107/SUMIF($E$19:$E$501,"&lt;"&amp;Q$17,$D$19:$D$501)*Q$18,0),Assumptions!$C$15),0)</f>
        <v>0</v>
      </c>
      <c r="R107" s="46">
        <f>IFERROR(ROUND(IF(AND($E107&lt;R$17,SUMIF(Partners!$A:$A,$B107,Partners!$L:$L)&gt;0),$D107/SUMIF($E$19:$E$501,"&lt;"&amp;R$17,$D$19:$D$501)*R$18,0),Assumptions!$C$15),0)</f>
        <v>0</v>
      </c>
      <c r="S107" s="46">
        <f>IFERROR(ROUND(IF(AND($E107&lt;S$17,SUMIF(Partners!$A:$A,$B107,Partners!$L:$L)&gt;0),$D107/SUMIF($E$19:$E$501,"&lt;"&amp;S$17,$D$19:$D$501)*S$18,0),Assumptions!$C$15),0)</f>
        <v>0</v>
      </c>
      <c r="T107" s="46">
        <f>IFERROR(ROUND(IF(AND($E107&lt;T$17,SUMIF(Partners!$A:$A,$B107,Partners!$L:$L)&gt;0),$D107/SUMIF($E$19:$E$501,"&lt;"&amp;T$17,$D$19:$D$501)*T$18,0),Assumptions!$C$15),0)</f>
        <v>0</v>
      </c>
      <c r="U107" s="46">
        <f>IFERROR(ROUND(IF(AND($E107&lt;U$17,SUMIF(Partners!$A:$A,$B107,Partners!$L:$L)&gt;0),$D107/SUMIF($E$19:$E$501,"&lt;"&amp;U$17,$D$19:$D$501)*U$18,0),Assumptions!$C$15),0)</f>
        <v>0</v>
      </c>
      <c r="V107" s="46">
        <f>IFERROR(ROUND(IF(AND($E107&lt;V$17,SUMIF(Partners!$A:$A,$B107,Partners!$L:$L)&gt;0),$D107/SUMIF($E$19:$E$501,"&lt;"&amp;V$17,$D$19:$D$501)*V$18,0),Assumptions!$C$15),0)</f>
        <v>0</v>
      </c>
      <c r="W107" s="46">
        <f>IFERROR(ROUND(IF(AND($E107&lt;W$17,SUMIF(Partners!$A:$A,$B107,Partners!$L:$L)&gt;0),$D107/SUMIF($E$19:$E$501,"&lt;"&amp;W$17,$D$19:$D$501)*W$18,0),Assumptions!$C$15),0)</f>
        <v>0</v>
      </c>
      <c r="X107" s="46">
        <f>IFERROR(ROUND(IF(AND($E107&lt;X$17,SUMIF(Partners!$A:$A,$B107,Partners!$L:$L)&gt;0),$D107/SUMIF($E$19:$E$501,"&lt;"&amp;X$17,$D$19:$D$501)*X$18,0),Assumptions!$C$15),0)</f>
        <v>0</v>
      </c>
      <c r="Y107" s="46">
        <f>IFERROR(ROUND(IF(AND($E107&lt;Y$17,SUMIF(Partners!$A:$A,$B107,Partners!$L:$L)&gt;0),$D107/SUMIF($E$19:$E$501,"&lt;"&amp;Y$17,$D$19:$D$501)*Y$18,0),Assumptions!$C$15),0)</f>
        <v>0</v>
      </c>
      <c r="Z107" s="46">
        <f>IFERROR(ROUND(IF(AND($E107&lt;Z$17,SUMIF(Partners!$A:$A,$B107,Partners!$L:$L)&gt;0),$D107/SUMIF($E$19:$E$501,"&lt;"&amp;Z$17,$D$19:$D$501)*Z$18,0),Assumptions!$C$15),0)</f>
        <v>0</v>
      </c>
      <c r="AA107" s="46">
        <f>IFERROR(ROUND(IF(AND($E107&lt;AA$17,SUMIF(Partners!$A:$A,$B107,Partners!$L:$L)&gt;0),$D107/SUMIF($E$19:$E$501,"&lt;"&amp;AA$17,$D$19:$D$501)*AA$18,0),Assumptions!$C$15),0)</f>
        <v>0</v>
      </c>
      <c r="AB107" s="46">
        <f>IFERROR(ROUND(IF(AND($E107&lt;AB$17,SUMIF(Partners!$A:$A,$B107,Partners!$L:$L)&gt;0),$D107/SUMIF($E$19:$E$501,"&lt;"&amp;AB$17,$D$19:$D$501)*AB$18,0),Assumptions!$C$15),0)</f>
        <v>0</v>
      </c>
      <c r="AC107" s="46">
        <f>IFERROR(ROUND(IF(AND($E107&lt;AC$17,SUMIF(Partners!$A:$A,$B107,Partners!$L:$L)&gt;0),$D107/SUMIF($E$19:$E$501,"&lt;"&amp;AC$17,$D$19:$D$501)*AC$18,0),Assumptions!$C$15),0)</f>
        <v>0</v>
      </c>
    </row>
    <row r="108" spans="1:29" x14ac:dyDescent="0.2">
      <c r="A108" s="41"/>
      <c r="B108" s="28" t="str">
        <f>IF(Partners!A94=0,"",Partners!A94)</f>
        <v/>
      </c>
      <c r="C108" s="28" t="str">
        <f>IF(Partners!I94=0,"",Partners!I94)</f>
        <v/>
      </c>
      <c r="D108" s="28" t="str">
        <f>IF(Partners!J94=0,"",Partners!J94)</f>
        <v/>
      </c>
      <c r="E108" s="53" t="str">
        <f t="shared" si="2"/>
        <v/>
      </c>
      <c r="G108" s="9">
        <f>ROUND(SUM(J108:BB108),Assumptions!$C$16)</f>
        <v>0</v>
      </c>
      <c r="J108" s="46">
        <f>IFERROR(ROUND(IF(AND($E108&lt;J$17,SUMIF(Partners!$A:$A,$B108,Partners!$L:$L)&gt;0),$D108/SUMIF($E$19:$E$501,"&lt;"&amp;J$17,$D$19:$D$501)*J$18,0),Assumptions!$C$15),0)</f>
        <v>0</v>
      </c>
      <c r="K108" s="46">
        <f>IFERROR(ROUND(IF(AND($E108&lt;K$17,SUMIF(Partners!$A:$A,$B108,Partners!$L:$L)&gt;0),$D108/SUMIF($E$19:$E$501,"&lt;"&amp;K$17,$D$19:$D$501)*K$18,0),Assumptions!$C$15),0)</f>
        <v>0</v>
      </c>
      <c r="L108" s="46">
        <f>IFERROR(ROUND(IF(AND($E108&lt;L$17,SUMIF(Partners!$A:$A,$B108,Partners!$L:$L)&gt;0),$D108/SUMIF($E$19:$E$501,"&lt;"&amp;L$17,$D$19:$D$501)*L$18,0),Assumptions!$C$15),0)</f>
        <v>0</v>
      </c>
      <c r="M108" s="46">
        <f>IFERROR(ROUND(IF(AND($E108&lt;M$17,SUMIF(Partners!$A:$A,$B108,Partners!$L:$L)&gt;0),$D108/SUMIF($E$19:$E$501,"&lt;"&amp;M$17,$D$19:$D$501)*M$18,0),Assumptions!$C$15),0)</f>
        <v>0</v>
      </c>
      <c r="N108" s="46">
        <f>IFERROR(ROUND(IF(AND($E108&lt;N$17,SUMIF(Partners!$A:$A,$B108,Partners!$L:$L)&gt;0),$D108/SUMIF($E$19:$E$501,"&lt;"&amp;N$17,$D$19:$D$501)*N$18,0),Assumptions!$C$15),0)</f>
        <v>0</v>
      </c>
      <c r="O108" s="46">
        <f>IFERROR(ROUND(IF(AND($E108&lt;O$17,SUMIF(Partners!$A:$A,$B108,Partners!$L:$L)&gt;0),$D108/SUMIF($E$19:$E$501,"&lt;"&amp;O$17,$D$19:$D$501)*O$18,0),Assumptions!$C$15),0)</f>
        <v>0</v>
      </c>
      <c r="P108" s="46">
        <f>IFERROR(ROUND(IF(AND($E108&lt;P$17,SUMIF(Partners!$A:$A,$B108,Partners!$L:$L)&gt;0),$D108/SUMIF($E$19:$E$501,"&lt;"&amp;P$17,$D$19:$D$501)*P$18,0),Assumptions!$C$15),0)</f>
        <v>0</v>
      </c>
      <c r="Q108" s="46">
        <f>IFERROR(ROUND(IF(AND($E108&lt;Q$17,SUMIF(Partners!$A:$A,$B108,Partners!$L:$L)&gt;0),$D108/SUMIF($E$19:$E$501,"&lt;"&amp;Q$17,$D$19:$D$501)*Q$18,0),Assumptions!$C$15),0)</f>
        <v>0</v>
      </c>
      <c r="R108" s="46">
        <f>IFERROR(ROUND(IF(AND($E108&lt;R$17,SUMIF(Partners!$A:$A,$B108,Partners!$L:$L)&gt;0),$D108/SUMIF($E$19:$E$501,"&lt;"&amp;R$17,$D$19:$D$501)*R$18,0),Assumptions!$C$15),0)</f>
        <v>0</v>
      </c>
      <c r="S108" s="46">
        <f>IFERROR(ROUND(IF(AND($E108&lt;S$17,SUMIF(Partners!$A:$A,$B108,Partners!$L:$L)&gt;0),$D108/SUMIF($E$19:$E$501,"&lt;"&amp;S$17,$D$19:$D$501)*S$18,0),Assumptions!$C$15),0)</f>
        <v>0</v>
      </c>
      <c r="T108" s="46">
        <f>IFERROR(ROUND(IF(AND($E108&lt;T$17,SUMIF(Partners!$A:$A,$B108,Partners!$L:$L)&gt;0),$D108/SUMIF($E$19:$E$501,"&lt;"&amp;T$17,$D$19:$D$501)*T$18,0),Assumptions!$C$15),0)</f>
        <v>0</v>
      </c>
      <c r="U108" s="46">
        <f>IFERROR(ROUND(IF(AND($E108&lt;U$17,SUMIF(Partners!$A:$A,$B108,Partners!$L:$L)&gt;0),$D108/SUMIF($E$19:$E$501,"&lt;"&amp;U$17,$D$19:$D$501)*U$18,0),Assumptions!$C$15),0)</f>
        <v>0</v>
      </c>
      <c r="V108" s="46">
        <f>IFERROR(ROUND(IF(AND($E108&lt;V$17,SUMIF(Partners!$A:$A,$B108,Partners!$L:$L)&gt;0),$D108/SUMIF($E$19:$E$501,"&lt;"&amp;V$17,$D$19:$D$501)*V$18,0),Assumptions!$C$15),0)</f>
        <v>0</v>
      </c>
      <c r="W108" s="46">
        <f>IFERROR(ROUND(IF(AND($E108&lt;W$17,SUMIF(Partners!$A:$A,$B108,Partners!$L:$L)&gt;0),$D108/SUMIF($E$19:$E$501,"&lt;"&amp;W$17,$D$19:$D$501)*W$18,0),Assumptions!$C$15),0)</f>
        <v>0</v>
      </c>
      <c r="X108" s="46">
        <f>IFERROR(ROUND(IF(AND($E108&lt;X$17,SUMIF(Partners!$A:$A,$B108,Partners!$L:$L)&gt;0),$D108/SUMIF($E$19:$E$501,"&lt;"&amp;X$17,$D$19:$D$501)*X$18,0),Assumptions!$C$15),0)</f>
        <v>0</v>
      </c>
      <c r="Y108" s="46">
        <f>IFERROR(ROUND(IF(AND($E108&lt;Y$17,SUMIF(Partners!$A:$A,$B108,Partners!$L:$L)&gt;0),$D108/SUMIF($E$19:$E$501,"&lt;"&amp;Y$17,$D$19:$D$501)*Y$18,0),Assumptions!$C$15),0)</f>
        <v>0</v>
      </c>
      <c r="Z108" s="46">
        <f>IFERROR(ROUND(IF(AND($E108&lt;Z$17,SUMIF(Partners!$A:$A,$B108,Partners!$L:$L)&gt;0),$D108/SUMIF($E$19:$E$501,"&lt;"&amp;Z$17,$D$19:$D$501)*Z$18,0),Assumptions!$C$15),0)</f>
        <v>0</v>
      </c>
      <c r="AA108" s="46">
        <f>IFERROR(ROUND(IF(AND($E108&lt;AA$17,SUMIF(Partners!$A:$A,$B108,Partners!$L:$L)&gt;0),$D108/SUMIF($E$19:$E$501,"&lt;"&amp;AA$17,$D$19:$D$501)*AA$18,0),Assumptions!$C$15),0)</f>
        <v>0</v>
      </c>
      <c r="AB108" s="46">
        <f>IFERROR(ROUND(IF(AND($E108&lt;AB$17,SUMIF(Partners!$A:$A,$B108,Partners!$L:$L)&gt;0),$D108/SUMIF($E$19:$E$501,"&lt;"&amp;AB$17,$D$19:$D$501)*AB$18,0),Assumptions!$C$15),0)</f>
        <v>0</v>
      </c>
      <c r="AC108" s="46">
        <f>IFERROR(ROUND(IF(AND($E108&lt;AC$17,SUMIF(Partners!$A:$A,$B108,Partners!$L:$L)&gt;0),$D108/SUMIF($E$19:$E$501,"&lt;"&amp;AC$17,$D$19:$D$501)*AC$18,0),Assumptions!$C$15),0)</f>
        <v>0</v>
      </c>
    </row>
    <row r="109" spans="1:29" x14ac:dyDescent="0.2">
      <c r="A109" s="41"/>
      <c r="B109" s="28" t="str">
        <f>IF(Partners!A95=0,"",Partners!A95)</f>
        <v/>
      </c>
      <c r="C109" s="28" t="str">
        <f>IF(Partners!I95=0,"",Partners!I95)</f>
        <v/>
      </c>
      <c r="D109" s="28" t="str">
        <f>IF(Partners!J95=0,"",Partners!J95)</f>
        <v/>
      </c>
      <c r="E109" s="53" t="str">
        <f t="shared" si="2"/>
        <v/>
      </c>
      <c r="G109" s="9">
        <f>ROUND(SUM(J109:BB109),Assumptions!$C$16)</f>
        <v>0</v>
      </c>
      <c r="J109" s="46">
        <f>IFERROR(ROUND(IF(AND($E109&lt;J$17,SUMIF(Partners!$A:$A,$B109,Partners!$L:$L)&gt;0),$D109/SUMIF($E$19:$E$501,"&lt;"&amp;J$17,$D$19:$D$501)*J$18,0),Assumptions!$C$15),0)</f>
        <v>0</v>
      </c>
      <c r="K109" s="46">
        <f>IFERROR(ROUND(IF(AND($E109&lt;K$17,SUMIF(Partners!$A:$A,$B109,Partners!$L:$L)&gt;0),$D109/SUMIF($E$19:$E$501,"&lt;"&amp;K$17,$D$19:$D$501)*K$18,0),Assumptions!$C$15),0)</f>
        <v>0</v>
      </c>
      <c r="L109" s="46">
        <f>IFERROR(ROUND(IF(AND($E109&lt;L$17,SUMIF(Partners!$A:$A,$B109,Partners!$L:$L)&gt;0),$D109/SUMIF($E$19:$E$501,"&lt;"&amp;L$17,$D$19:$D$501)*L$18,0),Assumptions!$C$15),0)</f>
        <v>0</v>
      </c>
      <c r="M109" s="46">
        <f>IFERROR(ROUND(IF(AND($E109&lt;M$17,SUMIF(Partners!$A:$A,$B109,Partners!$L:$L)&gt;0),$D109/SUMIF($E$19:$E$501,"&lt;"&amp;M$17,$D$19:$D$501)*M$18,0),Assumptions!$C$15),0)</f>
        <v>0</v>
      </c>
      <c r="N109" s="46">
        <f>IFERROR(ROUND(IF(AND($E109&lt;N$17,SUMIF(Partners!$A:$A,$B109,Partners!$L:$L)&gt;0),$D109/SUMIF($E$19:$E$501,"&lt;"&amp;N$17,$D$19:$D$501)*N$18,0),Assumptions!$C$15),0)</f>
        <v>0</v>
      </c>
      <c r="O109" s="46">
        <f>IFERROR(ROUND(IF(AND($E109&lt;O$17,SUMIF(Partners!$A:$A,$B109,Partners!$L:$L)&gt;0),$D109/SUMIF($E$19:$E$501,"&lt;"&amp;O$17,$D$19:$D$501)*O$18,0),Assumptions!$C$15),0)</f>
        <v>0</v>
      </c>
      <c r="P109" s="46">
        <f>IFERROR(ROUND(IF(AND($E109&lt;P$17,SUMIF(Partners!$A:$A,$B109,Partners!$L:$L)&gt;0),$D109/SUMIF($E$19:$E$501,"&lt;"&amp;P$17,$D$19:$D$501)*P$18,0),Assumptions!$C$15),0)</f>
        <v>0</v>
      </c>
      <c r="Q109" s="46">
        <f>IFERROR(ROUND(IF(AND($E109&lt;Q$17,SUMIF(Partners!$A:$A,$B109,Partners!$L:$L)&gt;0),$D109/SUMIF($E$19:$E$501,"&lt;"&amp;Q$17,$D$19:$D$501)*Q$18,0),Assumptions!$C$15),0)</f>
        <v>0</v>
      </c>
      <c r="R109" s="46">
        <f>IFERROR(ROUND(IF(AND($E109&lt;R$17,SUMIF(Partners!$A:$A,$B109,Partners!$L:$L)&gt;0),$D109/SUMIF($E$19:$E$501,"&lt;"&amp;R$17,$D$19:$D$501)*R$18,0),Assumptions!$C$15),0)</f>
        <v>0</v>
      </c>
      <c r="S109" s="46">
        <f>IFERROR(ROUND(IF(AND($E109&lt;S$17,SUMIF(Partners!$A:$A,$B109,Partners!$L:$L)&gt;0),$D109/SUMIF($E$19:$E$501,"&lt;"&amp;S$17,$D$19:$D$501)*S$18,0),Assumptions!$C$15),0)</f>
        <v>0</v>
      </c>
      <c r="T109" s="46">
        <f>IFERROR(ROUND(IF(AND($E109&lt;T$17,SUMIF(Partners!$A:$A,$B109,Partners!$L:$L)&gt;0),$D109/SUMIF($E$19:$E$501,"&lt;"&amp;T$17,$D$19:$D$501)*T$18,0),Assumptions!$C$15),0)</f>
        <v>0</v>
      </c>
      <c r="U109" s="46">
        <f>IFERROR(ROUND(IF(AND($E109&lt;U$17,SUMIF(Partners!$A:$A,$B109,Partners!$L:$L)&gt;0),$D109/SUMIF($E$19:$E$501,"&lt;"&amp;U$17,$D$19:$D$501)*U$18,0),Assumptions!$C$15),0)</f>
        <v>0</v>
      </c>
      <c r="V109" s="46">
        <f>IFERROR(ROUND(IF(AND($E109&lt;V$17,SUMIF(Partners!$A:$A,$B109,Partners!$L:$L)&gt;0),$D109/SUMIF($E$19:$E$501,"&lt;"&amp;V$17,$D$19:$D$501)*V$18,0),Assumptions!$C$15),0)</f>
        <v>0</v>
      </c>
      <c r="W109" s="46">
        <f>IFERROR(ROUND(IF(AND($E109&lt;W$17,SUMIF(Partners!$A:$A,$B109,Partners!$L:$L)&gt;0),$D109/SUMIF($E$19:$E$501,"&lt;"&amp;W$17,$D$19:$D$501)*W$18,0),Assumptions!$C$15),0)</f>
        <v>0</v>
      </c>
      <c r="X109" s="46">
        <f>IFERROR(ROUND(IF(AND($E109&lt;X$17,SUMIF(Partners!$A:$A,$B109,Partners!$L:$L)&gt;0),$D109/SUMIF($E$19:$E$501,"&lt;"&amp;X$17,$D$19:$D$501)*X$18,0),Assumptions!$C$15),0)</f>
        <v>0</v>
      </c>
      <c r="Y109" s="46">
        <f>IFERROR(ROUND(IF(AND($E109&lt;Y$17,SUMIF(Partners!$A:$A,$B109,Partners!$L:$L)&gt;0),$D109/SUMIF($E$19:$E$501,"&lt;"&amp;Y$17,$D$19:$D$501)*Y$18,0),Assumptions!$C$15),0)</f>
        <v>0</v>
      </c>
      <c r="Z109" s="46">
        <f>IFERROR(ROUND(IF(AND($E109&lt;Z$17,SUMIF(Partners!$A:$A,$B109,Partners!$L:$L)&gt;0),$D109/SUMIF($E$19:$E$501,"&lt;"&amp;Z$17,$D$19:$D$501)*Z$18,0),Assumptions!$C$15),0)</f>
        <v>0</v>
      </c>
      <c r="AA109" s="46">
        <f>IFERROR(ROUND(IF(AND($E109&lt;AA$17,SUMIF(Partners!$A:$A,$B109,Partners!$L:$L)&gt;0),$D109/SUMIF($E$19:$E$501,"&lt;"&amp;AA$17,$D$19:$D$501)*AA$18,0),Assumptions!$C$15),0)</f>
        <v>0</v>
      </c>
      <c r="AB109" s="46">
        <f>IFERROR(ROUND(IF(AND($E109&lt;AB$17,SUMIF(Partners!$A:$A,$B109,Partners!$L:$L)&gt;0),$D109/SUMIF($E$19:$E$501,"&lt;"&amp;AB$17,$D$19:$D$501)*AB$18,0),Assumptions!$C$15),0)</f>
        <v>0</v>
      </c>
      <c r="AC109" s="46">
        <f>IFERROR(ROUND(IF(AND($E109&lt;AC$17,SUMIF(Partners!$A:$A,$B109,Partners!$L:$L)&gt;0),$D109/SUMIF($E$19:$E$501,"&lt;"&amp;AC$17,$D$19:$D$501)*AC$18,0),Assumptions!$C$15),0)</f>
        <v>0</v>
      </c>
    </row>
    <row r="110" spans="1:29" x14ac:dyDescent="0.2">
      <c r="A110" s="41"/>
      <c r="B110" s="28" t="str">
        <f>IF(Partners!A96=0,"",Partners!A96)</f>
        <v/>
      </c>
      <c r="C110" s="28" t="str">
        <f>IF(Partners!I96=0,"",Partners!I96)</f>
        <v/>
      </c>
      <c r="D110" s="28" t="str">
        <f>IF(Partners!J96=0,"",Partners!J96)</f>
        <v/>
      </c>
      <c r="E110" s="53" t="str">
        <f t="shared" si="2"/>
        <v/>
      </c>
      <c r="G110" s="9">
        <f>ROUND(SUM(J110:BB110),Assumptions!$C$16)</f>
        <v>0</v>
      </c>
      <c r="J110" s="46">
        <f>IFERROR(ROUND(IF(AND($E110&lt;J$17,SUMIF(Partners!$A:$A,$B110,Partners!$L:$L)&gt;0),$D110/SUMIF($E$19:$E$501,"&lt;"&amp;J$17,$D$19:$D$501)*J$18,0),Assumptions!$C$15),0)</f>
        <v>0</v>
      </c>
      <c r="K110" s="46">
        <f>IFERROR(ROUND(IF(AND($E110&lt;K$17,SUMIF(Partners!$A:$A,$B110,Partners!$L:$L)&gt;0),$D110/SUMIF($E$19:$E$501,"&lt;"&amp;K$17,$D$19:$D$501)*K$18,0),Assumptions!$C$15),0)</f>
        <v>0</v>
      </c>
      <c r="L110" s="46">
        <f>IFERROR(ROUND(IF(AND($E110&lt;L$17,SUMIF(Partners!$A:$A,$B110,Partners!$L:$L)&gt;0),$D110/SUMIF($E$19:$E$501,"&lt;"&amp;L$17,$D$19:$D$501)*L$18,0),Assumptions!$C$15),0)</f>
        <v>0</v>
      </c>
      <c r="M110" s="46">
        <f>IFERROR(ROUND(IF(AND($E110&lt;M$17,SUMIF(Partners!$A:$A,$B110,Partners!$L:$L)&gt;0),$D110/SUMIF($E$19:$E$501,"&lt;"&amp;M$17,$D$19:$D$501)*M$18,0),Assumptions!$C$15),0)</f>
        <v>0</v>
      </c>
      <c r="N110" s="46">
        <f>IFERROR(ROUND(IF(AND($E110&lt;N$17,SUMIF(Partners!$A:$A,$B110,Partners!$L:$L)&gt;0),$D110/SUMIF($E$19:$E$501,"&lt;"&amp;N$17,$D$19:$D$501)*N$18,0),Assumptions!$C$15),0)</f>
        <v>0</v>
      </c>
      <c r="O110" s="46">
        <f>IFERROR(ROUND(IF(AND($E110&lt;O$17,SUMIF(Partners!$A:$A,$B110,Partners!$L:$L)&gt;0),$D110/SUMIF($E$19:$E$501,"&lt;"&amp;O$17,$D$19:$D$501)*O$18,0),Assumptions!$C$15),0)</f>
        <v>0</v>
      </c>
      <c r="P110" s="46">
        <f>IFERROR(ROUND(IF(AND($E110&lt;P$17,SUMIF(Partners!$A:$A,$B110,Partners!$L:$L)&gt;0),$D110/SUMIF($E$19:$E$501,"&lt;"&amp;P$17,$D$19:$D$501)*P$18,0),Assumptions!$C$15),0)</f>
        <v>0</v>
      </c>
      <c r="Q110" s="46">
        <f>IFERROR(ROUND(IF(AND($E110&lt;Q$17,SUMIF(Partners!$A:$A,$B110,Partners!$L:$L)&gt;0),$D110/SUMIF($E$19:$E$501,"&lt;"&amp;Q$17,$D$19:$D$501)*Q$18,0),Assumptions!$C$15),0)</f>
        <v>0</v>
      </c>
      <c r="R110" s="46">
        <f>IFERROR(ROUND(IF(AND($E110&lt;R$17,SUMIF(Partners!$A:$A,$B110,Partners!$L:$L)&gt;0),$D110/SUMIF($E$19:$E$501,"&lt;"&amp;R$17,$D$19:$D$501)*R$18,0),Assumptions!$C$15),0)</f>
        <v>0</v>
      </c>
      <c r="S110" s="46">
        <f>IFERROR(ROUND(IF(AND($E110&lt;S$17,SUMIF(Partners!$A:$A,$B110,Partners!$L:$L)&gt;0),$D110/SUMIF($E$19:$E$501,"&lt;"&amp;S$17,$D$19:$D$501)*S$18,0),Assumptions!$C$15),0)</f>
        <v>0</v>
      </c>
      <c r="T110" s="46">
        <f>IFERROR(ROUND(IF(AND($E110&lt;T$17,SUMIF(Partners!$A:$A,$B110,Partners!$L:$L)&gt;0),$D110/SUMIF($E$19:$E$501,"&lt;"&amp;T$17,$D$19:$D$501)*T$18,0),Assumptions!$C$15),0)</f>
        <v>0</v>
      </c>
      <c r="U110" s="46">
        <f>IFERROR(ROUND(IF(AND($E110&lt;U$17,SUMIF(Partners!$A:$A,$B110,Partners!$L:$L)&gt;0),$D110/SUMIF($E$19:$E$501,"&lt;"&amp;U$17,$D$19:$D$501)*U$18,0),Assumptions!$C$15),0)</f>
        <v>0</v>
      </c>
      <c r="V110" s="46">
        <f>IFERROR(ROUND(IF(AND($E110&lt;V$17,SUMIF(Partners!$A:$A,$B110,Partners!$L:$L)&gt;0),$D110/SUMIF($E$19:$E$501,"&lt;"&amp;V$17,$D$19:$D$501)*V$18,0),Assumptions!$C$15),0)</f>
        <v>0</v>
      </c>
      <c r="W110" s="46">
        <f>IFERROR(ROUND(IF(AND($E110&lt;W$17,SUMIF(Partners!$A:$A,$B110,Partners!$L:$L)&gt;0),$D110/SUMIF($E$19:$E$501,"&lt;"&amp;W$17,$D$19:$D$501)*W$18,0),Assumptions!$C$15),0)</f>
        <v>0</v>
      </c>
      <c r="X110" s="46">
        <f>IFERROR(ROUND(IF(AND($E110&lt;X$17,SUMIF(Partners!$A:$A,$B110,Partners!$L:$L)&gt;0),$D110/SUMIF($E$19:$E$501,"&lt;"&amp;X$17,$D$19:$D$501)*X$18,0),Assumptions!$C$15),0)</f>
        <v>0</v>
      </c>
      <c r="Y110" s="46">
        <f>IFERROR(ROUND(IF(AND($E110&lt;Y$17,SUMIF(Partners!$A:$A,$B110,Partners!$L:$L)&gt;0),$D110/SUMIF($E$19:$E$501,"&lt;"&amp;Y$17,$D$19:$D$501)*Y$18,0),Assumptions!$C$15),0)</f>
        <v>0</v>
      </c>
      <c r="Z110" s="46">
        <f>IFERROR(ROUND(IF(AND($E110&lt;Z$17,SUMIF(Partners!$A:$A,$B110,Partners!$L:$L)&gt;0),$D110/SUMIF($E$19:$E$501,"&lt;"&amp;Z$17,$D$19:$D$501)*Z$18,0),Assumptions!$C$15),0)</f>
        <v>0</v>
      </c>
      <c r="AA110" s="46">
        <f>IFERROR(ROUND(IF(AND($E110&lt;AA$17,SUMIF(Partners!$A:$A,$B110,Partners!$L:$L)&gt;0),$D110/SUMIF($E$19:$E$501,"&lt;"&amp;AA$17,$D$19:$D$501)*AA$18,0),Assumptions!$C$15),0)</f>
        <v>0</v>
      </c>
      <c r="AB110" s="46">
        <f>IFERROR(ROUND(IF(AND($E110&lt;AB$17,SUMIF(Partners!$A:$A,$B110,Partners!$L:$L)&gt;0),$D110/SUMIF($E$19:$E$501,"&lt;"&amp;AB$17,$D$19:$D$501)*AB$18,0),Assumptions!$C$15),0)</f>
        <v>0</v>
      </c>
      <c r="AC110" s="46">
        <f>IFERROR(ROUND(IF(AND($E110&lt;AC$17,SUMIF(Partners!$A:$A,$B110,Partners!$L:$L)&gt;0),$D110/SUMIF($E$19:$E$501,"&lt;"&amp;AC$17,$D$19:$D$501)*AC$18,0),Assumptions!$C$15),0)</f>
        <v>0</v>
      </c>
    </row>
    <row r="111" spans="1:29" x14ac:dyDescent="0.2">
      <c r="A111" s="41"/>
      <c r="B111" s="28" t="str">
        <f>IF(Partners!A97=0,"",Partners!A97)</f>
        <v/>
      </c>
      <c r="C111" s="28" t="str">
        <f>IF(Partners!I97=0,"",Partners!I97)</f>
        <v/>
      </c>
      <c r="D111" s="28" t="str">
        <f>IF(Partners!J97=0,"",Partners!J97)</f>
        <v/>
      </c>
      <c r="E111" s="53" t="str">
        <f t="shared" si="2"/>
        <v/>
      </c>
      <c r="G111" s="9">
        <f>ROUND(SUM(J111:BB111),Assumptions!$C$16)</f>
        <v>0</v>
      </c>
      <c r="J111" s="46">
        <f>IFERROR(ROUND(IF(AND($E111&lt;J$17,SUMIF(Partners!$A:$A,$B111,Partners!$L:$L)&gt;0),$D111/SUMIF($E$19:$E$501,"&lt;"&amp;J$17,$D$19:$D$501)*J$18,0),Assumptions!$C$15),0)</f>
        <v>0</v>
      </c>
      <c r="K111" s="46">
        <f>IFERROR(ROUND(IF(AND($E111&lt;K$17,SUMIF(Partners!$A:$A,$B111,Partners!$L:$L)&gt;0),$D111/SUMIF($E$19:$E$501,"&lt;"&amp;K$17,$D$19:$D$501)*K$18,0),Assumptions!$C$15),0)</f>
        <v>0</v>
      </c>
      <c r="L111" s="46">
        <f>IFERROR(ROUND(IF(AND($E111&lt;L$17,SUMIF(Partners!$A:$A,$B111,Partners!$L:$L)&gt;0),$D111/SUMIF($E$19:$E$501,"&lt;"&amp;L$17,$D$19:$D$501)*L$18,0),Assumptions!$C$15),0)</f>
        <v>0</v>
      </c>
      <c r="M111" s="46">
        <f>IFERROR(ROUND(IF(AND($E111&lt;M$17,SUMIF(Partners!$A:$A,$B111,Partners!$L:$L)&gt;0),$D111/SUMIF($E$19:$E$501,"&lt;"&amp;M$17,$D$19:$D$501)*M$18,0),Assumptions!$C$15),0)</f>
        <v>0</v>
      </c>
      <c r="N111" s="46">
        <f>IFERROR(ROUND(IF(AND($E111&lt;N$17,SUMIF(Partners!$A:$A,$B111,Partners!$L:$L)&gt;0),$D111/SUMIF($E$19:$E$501,"&lt;"&amp;N$17,$D$19:$D$501)*N$18,0),Assumptions!$C$15),0)</f>
        <v>0</v>
      </c>
      <c r="O111" s="46">
        <f>IFERROR(ROUND(IF(AND($E111&lt;O$17,SUMIF(Partners!$A:$A,$B111,Partners!$L:$L)&gt;0),$D111/SUMIF($E$19:$E$501,"&lt;"&amp;O$17,$D$19:$D$501)*O$18,0),Assumptions!$C$15),0)</f>
        <v>0</v>
      </c>
      <c r="P111" s="46">
        <f>IFERROR(ROUND(IF(AND($E111&lt;P$17,SUMIF(Partners!$A:$A,$B111,Partners!$L:$L)&gt;0),$D111/SUMIF($E$19:$E$501,"&lt;"&amp;P$17,$D$19:$D$501)*P$18,0),Assumptions!$C$15),0)</f>
        <v>0</v>
      </c>
      <c r="Q111" s="46">
        <f>IFERROR(ROUND(IF(AND($E111&lt;Q$17,SUMIF(Partners!$A:$A,$B111,Partners!$L:$L)&gt;0),$D111/SUMIF($E$19:$E$501,"&lt;"&amp;Q$17,$D$19:$D$501)*Q$18,0),Assumptions!$C$15),0)</f>
        <v>0</v>
      </c>
      <c r="R111" s="46">
        <f>IFERROR(ROUND(IF(AND($E111&lt;R$17,SUMIF(Partners!$A:$A,$B111,Partners!$L:$L)&gt;0),$D111/SUMIF($E$19:$E$501,"&lt;"&amp;R$17,$D$19:$D$501)*R$18,0),Assumptions!$C$15),0)</f>
        <v>0</v>
      </c>
      <c r="S111" s="46">
        <f>IFERROR(ROUND(IF(AND($E111&lt;S$17,SUMIF(Partners!$A:$A,$B111,Partners!$L:$L)&gt;0),$D111/SUMIF($E$19:$E$501,"&lt;"&amp;S$17,$D$19:$D$501)*S$18,0),Assumptions!$C$15),0)</f>
        <v>0</v>
      </c>
      <c r="T111" s="46">
        <f>IFERROR(ROUND(IF(AND($E111&lt;T$17,SUMIF(Partners!$A:$A,$B111,Partners!$L:$L)&gt;0),$D111/SUMIF($E$19:$E$501,"&lt;"&amp;T$17,$D$19:$D$501)*T$18,0),Assumptions!$C$15),0)</f>
        <v>0</v>
      </c>
      <c r="U111" s="46">
        <f>IFERROR(ROUND(IF(AND($E111&lt;U$17,SUMIF(Partners!$A:$A,$B111,Partners!$L:$L)&gt;0),$D111/SUMIF($E$19:$E$501,"&lt;"&amp;U$17,$D$19:$D$501)*U$18,0),Assumptions!$C$15),0)</f>
        <v>0</v>
      </c>
      <c r="V111" s="46">
        <f>IFERROR(ROUND(IF(AND($E111&lt;V$17,SUMIF(Partners!$A:$A,$B111,Partners!$L:$L)&gt;0),$D111/SUMIF($E$19:$E$501,"&lt;"&amp;V$17,$D$19:$D$501)*V$18,0),Assumptions!$C$15),0)</f>
        <v>0</v>
      </c>
      <c r="W111" s="46">
        <f>IFERROR(ROUND(IF(AND($E111&lt;W$17,SUMIF(Partners!$A:$A,$B111,Partners!$L:$L)&gt;0),$D111/SUMIF($E$19:$E$501,"&lt;"&amp;W$17,$D$19:$D$501)*W$18,0),Assumptions!$C$15),0)</f>
        <v>0</v>
      </c>
      <c r="X111" s="46">
        <f>IFERROR(ROUND(IF(AND($E111&lt;X$17,SUMIF(Partners!$A:$A,$B111,Partners!$L:$L)&gt;0),$D111/SUMIF($E$19:$E$501,"&lt;"&amp;X$17,$D$19:$D$501)*X$18,0),Assumptions!$C$15),0)</f>
        <v>0</v>
      </c>
      <c r="Y111" s="46">
        <f>IFERROR(ROUND(IF(AND($E111&lt;Y$17,SUMIF(Partners!$A:$A,$B111,Partners!$L:$L)&gt;0),$D111/SUMIF($E$19:$E$501,"&lt;"&amp;Y$17,$D$19:$D$501)*Y$18,0),Assumptions!$C$15),0)</f>
        <v>0</v>
      </c>
      <c r="Z111" s="46">
        <f>IFERROR(ROUND(IF(AND($E111&lt;Z$17,SUMIF(Partners!$A:$A,$B111,Partners!$L:$L)&gt;0),$D111/SUMIF($E$19:$E$501,"&lt;"&amp;Z$17,$D$19:$D$501)*Z$18,0),Assumptions!$C$15),0)</f>
        <v>0</v>
      </c>
      <c r="AA111" s="46">
        <f>IFERROR(ROUND(IF(AND($E111&lt;AA$17,SUMIF(Partners!$A:$A,$B111,Partners!$L:$L)&gt;0),$D111/SUMIF($E$19:$E$501,"&lt;"&amp;AA$17,$D$19:$D$501)*AA$18,0),Assumptions!$C$15),0)</f>
        <v>0</v>
      </c>
      <c r="AB111" s="46">
        <f>IFERROR(ROUND(IF(AND($E111&lt;AB$17,SUMIF(Partners!$A:$A,$B111,Partners!$L:$L)&gt;0),$D111/SUMIF($E$19:$E$501,"&lt;"&amp;AB$17,$D$19:$D$501)*AB$18,0),Assumptions!$C$15),0)</f>
        <v>0</v>
      </c>
      <c r="AC111" s="46">
        <f>IFERROR(ROUND(IF(AND($E111&lt;AC$17,SUMIF(Partners!$A:$A,$B111,Partners!$L:$L)&gt;0),$D111/SUMIF($E$19:$E$501,"&lt;"&amp;AC$17,$D$19:$D$501)*AC$18,0),Assumptions!$C$15),0)</f>
        <v>0</v>
      </c>
    </row>
    <row r="112" spans="1:29" x14ac:dyDescent="0.2">
      <c r="A112" s="41"/>
      <c r="B112" s="28" t="str">
        <f>IF(Partners!A98=0,"",Partners!A98)</f>
        <v/>
      </c>
      <c r="C112" s="28" t="str">
        <f>IF(Partners!I98=0,"",Partners!I98)</f>
        <v/>
      </c>
      <c r="D112" s="28" t="str">
        <f>IF(Partners!J98=0,"",Partners!J98)</f>
        <v/>
      </c>
      <c r="E112" s="53" t="str">
        <f t="shared" si="2"/>
        <v/>
      </c>
      <c r="G112" s="9">
        <f>ROUND(SUM(J112:BB112),Assumptions!$C$16)</f>
        <v>0</v>
      </c>
      <c r="J112" s="46">
        <f>IFERROR(ROUND(IF(AND($E112&lt;J$17,SUMIF(Partners!$A:$A,$B112,Partners!$L:$L)&gt;0),$D112/SUMIF($E$19:$E$501,"&lt;"&amp;J$17,$D$19:$D$501)*J$18,0),Assumptions!$C$15),0)</f>
        <v>0</v>
      </c>
      <c r="K112" s="46">
        <f>IFERROR(ROUND(IF(AND($E112&lt;K$17,SUMIF(Partners!$A:$A,$B112,Partners!$L:$L)&gt;0),$D112/SUMIF($E$19:$E$501,"&lt;"&amp;K$17,$D$19:$D$501)*K$18,0),Assumptions!$C$15),0)</f>
        <v>0</v>
      </c>
      <c r="L112" s="46">
        <f>IFERROR(ROUND(IF(AND($E112&lt;L$17,SUMIF(Partners!$A:$A,$B112,Partners!$L:$L)&gt;0),$D112/SUMIF($E$19:$E$501,"&lt;"&amp;L$17,$D$19:$D$501)*L$18,0),Assumptions!$C$15),0)</f>
        <v>0</v>
      </c>
      <c r="M112" s="46">
        <f>IFERROR(ROUND(IF(AND($E112&lt;M$17,SUMIF(Partners!$A:$A,$B112,Partners!$L:$L)&gt;0),$D112/SUMIF($E$19:$E$501,"&lt;"&amp;M$17,$D$19:$D$501)*M$18,0),Assumptions!$C$15),0)</f>
        <v>0</v>
      </c>
      <c r="N112" s="46">
        <f>IFERROR(ROUND(IF(AND($E112&lt;N$17,SUMIF(Partners!$A:$A,$B112,Partners!$L:$L)&gt;0),$D112/SUMIF($E$19:$E$501,"&lt;"&amp;N$17,$D$19:$D$501)*N$18,0),Assumptions!$C$15),0)</f>
        <v>0</v>
      </c>
      <c r="O112" s="46">
        <f>IFERROR(ROUND(IF(AND($E112&lt;O$17,SUMIF(Partners!$A:$A,$B112,Partners!$L:$L)&gt;0),$D112/SUMIF($E$19:$E$501,"&lt;"&amp;O$17,$D$19:$D$501)*O$18,0),Assumptions!$C$15),0)</f>
        <v>0</v>
      </c>
      <c r="P112" s="46">
        <f>IFERROR(ROUND(IF(AND($E112&lt;P$17,SUMIF(Partners!$A:$A,$B112,Partners!$L:$L)&gt;0),$D112/SUMIF($E$19:$E$501,"&lt;"&amp;P$17,$D$19:$D$501)*P$18,0),Assumptions!$C$15),0)</f>
        <v>0</v>
      </c>
      <c r="Q112" s="46">
        <f>IFERROR(ROUND(IF(AND($E112&lt;Q$17,SUMIF(Partners!$A:$A,$B112,Partners!$L:$L)&gt;0),$D112/SUMIF($E$19:$E$501,"&lt;"&amp;Q$17,$D$19:$D$501)*Q$18,0),Assumptions!$C$15),0)</f>
        <v>0</v>
      </c>
      <c r="R112" s="46">
        <f>IFERROR(ROUND(IF(AND($E112&lt;R$17,SUMIF(Partners!$A:$A,$B112,Partners!$L:$L)&gt;0),$D112/SUMIF($E$19:$E$501,"&lt;"&amp;R$17,$D$19:$D$501)*R$18,0),Assumptions!$C$15),0)</f>
        <v>0</v>
      </c>
      <c r="S112" s="46">
        <f>IFERROR(ROUND(IF(AND($E112&lt;S$17,SUMIF(Partners!$A:$A,$B112,Partners!$L:$L)&gt;0),$D112/SUMIF($E$19:$E$501,"&lt;"&amp;S$17,$D$19:$D$501)*S$18,0),Assumptions!$C$15),0)</f>
        <v>0</v>
      </c>
      <c r="T112" s="46">
        <f>IFERROR(ROUND(IF(AND($E112&lt;T$17,SUMIF(Partners!$A:$A,$B112,Partners!$L:$L)&gt;0),$D112/SUMIF($E$19:$E$501,"&lt;"&amp;T$17,$D$19:$D$501)*T$18,0),Assumptions!$C$15),0)</f>
        <v>0</v>
      </c>
      <c r="U112" s="46">
        <f>IFERROR(ROUND(IF(AND($E112&lt;U$17,SUMIF(Partners!$A:$A,$B112,Partners!$L:$L)&gt;0),$D112/SUMIF($E$19:$E$501,"&lt;"&amp;U$17,$D$19:$D$501)*U$18,0),Assumptions!$C$15),0)</f>
        <v>0</v>
      </c>
      <c r="V112" s="46">
        <f>IFERROR(ROUND(IF(AND($E112&lt;V$17,SUMIF(Partners!$A:$A,$B112,Partners!$L:$L)&gt;0),$D112/SUMIF($E$19:$E$501,"&lt;"&amp;V$17,$D$19:$D$501)*V$18,0),Assumptions!$C$15),0)</f>
        <v>0</v>
      </c>
      <c r="W112" s="46">
        <f>IFERROR(ROUND(IF(AND($E112&lt;W$17,SUMIF(Partners!$A:$A,$B112,Partners!$L:$L)&gt;0),$D112/SUMIF($E$19:$E$501,"&lt;"&amp;W$17,$D$19:$D$501)*W$18,0),Assumptions!$C$15),0)</f>
        <v>0</v>
      </c>
      <c r="X112" s="46">
        <f>IFERROR(ROUND(IF(AND($E112&lt;X$17,SUMIF(Partners!$A:$A,$B112,Partners!$L:$L)&gt;0),$D112/SUMIF($E$19:$E$501,"&lt;"&amp;X$17,$D$19:$D$501)*X$18,0),Assumptions!$C$15),0)</f>
        <v>0</v>
      </c>
      <c r="Y112" s="46">
        <f>IFERROR(ROUND(IF(AND($E112&lt;Y$17,SUMIF(Partners!$A:$A,$B112,Partners!$L:$L)&gt;0),$D112/SUMIF($E$19:$E$501,"&lt;"&amp;Y$17,$D$19:$D$501)*Y$18,0),Assumptions!$C$15),0)</f>
        <v>0</v>
      </c>
      <c r="Z112" s="46">
        <f>IFERROR(ROUND(IF(AND($E112&lt;Z$17,SUMIF(Partners!$A:$A,$B112,Partners!$L:$L)&gt;0),$D112/SUMIF($E$19:$E$501,"&lt;"&amp;Z$17,$D$19:$D$501)*Z$18,0),Assumptions!$C$15),0)</f>
        <v>0</v>
      </c>
      <c r="AA112" s="46">
        <f>IFERROR(ROUND(IF(AND($E112&lt;AA$17,SUMIF(Partners!$A:$A,$B112,Partners!$L:$L)&gt;0),$D112/SUMIF($E$19:$E$501,"&lt;"&amp;AA$17,$D$19:$D$501)*AA$18,0),Assumptions!$C$15),0)</f>
        <v>0</v>
      </c>
      <c r="AB112" s="46">
        <f>IFERROR(ROUND(IF(AND($E112&lt;AB$17,SUMIF(Partners!$A:$A,$B112,Partners!$L:$L)&gt;0),$D112/SUMIF($E$19:$E$501,"&lt;"&amp;AB$17,$D$19:$D$501)*AB$18,0),Assumptions!$C$15),0)</f>
        <v>0</v>
      </c>
      <c r="AC112" s="46">
        <f>IFERROR(ROUND(IF(AND($E112&lt;AC$17,SUMIF(Partners!$A:$A,$B112,Partners!$L:$L)&gt;0),$D112/SUMIF($E$19:$E$501,"&lt;"&amp;AC$17,$D$19:$D$501)*AC$18,0),Assumptions!$C$15),0)</f>
        <v>0</v>
      </c>
    </row>
    <row r="113" spans="1:29" x14ac:dyDescent="0.2">
      <c r="A113" s="41"/>
      <c r="B113" s="28" t="str">
        <f>IF(Partners!A99=0,"",Partners!A99)</f>
        <v/>
      </c>
      <c r="C113" s="28" t="str">
        <f>IF(Partners!I99=0,"",Partners!I99)</f>
        <v/>
      </c>
      <c r="D113" s="28" t="str">
        <f>IF(Partners!J99=0,"",Partners!J99)</f>
        <v/>
      </c>
      <c r="E113" s="53" t="str">
        <f t="shared" si="2"/>
        <v/>
      </c>
      <c r="G113" s="9">
        <f>ROUND(SUM(J113:BB113),Assumptions!$C$16)</f>
        <v>0</v>
      </c>
      <c r="J113" s="46">
        <f>IFERROR(ROUND(IF(AND($E113&lt;J$17,SUMIF(Partners!$A:$A,$B113,Partners!$L:$L)&gt;0),$D113/SUMIF($E$19:$E$501,"&lt;"&amp;J$17,$D$19:$D$501)*J$18,0),Assumptions!$C$15),0)</f>
        <v>0</v>
      </c>
      <c r="K113" s="46">
        <f>IFERROR(ROUND(IF(AND($E113&lt;K$17,SUMIF(Partners!$A:$A,$B113,Partners!$L:$L)&gt;0),$D113/SUMIF($E$19:$E$501,"&lt;"&amp;K$17,$D$19:$D$501)*K$18,0),Assumptions!$C$15),0)</f>
        <v>0</v>
      </c>
      <c r="L113" s="46">
        <f>IFERROR(ROUND(IF(AND($E113&lt;L$17,SUMIF(Partners!$A:$A,$B113,Partners!$L:$L)&gt;0),$D113/SUMIF($E$19:$E$501,"&lt;"&amp;L$17,$D$19:$D$501)*L$18,0),Assumptions!$C$15),0)</f>
        <v>0</v>
      </c>
      <c r="M113" s="46">
        <f>IFERROR(ROUND(IF(AND($E113&lt;M$17,SUMIF(Partners!$A:$A,$B113,Partners!$L:$L)&gt;0),$D113/SUMIF($E$19:$E$501,"&lt;"&amp;M$17,$D$19:$D$501)*M$18,0),Assumptions!$C$15),0)</f>
        <v>0</v>
      </c>
      <c r="N113" s="46">
        <f>IFERROR(ROUND(IF(AND($E113&lt;N$17,SUMIF(Partners!$A:$A,$B113,Partners!$L:$L)&gt;0),$D113/SUMIF($E$19:$E$501,"&lt;"&amp;N$17,$D$19:$D$501)*N$18,0),Assumptions!$C$15),0)</f>
        <v>0</v>
      </c>
      <c r="O113" s="46">
        <f>IFERROR(ROUND(IF(AND($E113&lt;O$17,SUMIF(Partners!$A:$A,$B113,Partners!$L:$L)&gt;0),$D113/SUMIF($E$19:$E$501,"&lt;"&amp;O$17,$D$19:$D$501)*O$18,0),Assumptions!$C$15),0)</f>
        <v>0</v>
      </c>
      <c r="P113" s="46">
        <f>IFERROR(ROUND(IF(AND($E113&lt;P$17,SUMIF(Partners!$A:$A,$B113,Partners!$L:$L)&gt;0),$D113/SUMIF($E$19:$E$501,"&lt;"&amp;P$17,$D$19:$D$501)*P$18,0),Assumptions!$C$15),0)</f>
        <v>0</v>
      </c>
      <c r="Q113" s="46">
        <f>IFERROR(ROUND(IF(AND($E113&lt;Q$17,SUMIF(Partners!$A:$A,$B113,Partners!$L:$L)&gt;0),$D113/SUMIF($E$19:$E$501,"&lt;"&amp;Q$17,$D$19:$D$501)*Q$18,0),Assumptions!$C$15),0)</f>
        <v>0</v>
      </c>
      <c r="R113" s="46">
        <f>IFERROR(ROUND(IF(AND($E113&lt;R$17,SUMIF(Partners!$A:$A,$B113,Partners!$L:$L)&gt;0),$D113/SUMIF($E$19:$E$501,"&lt;"&amp;R$17,$D$19:$D$501)*R$18,0),Assumptions!$C$15),0)</f>
        <v>0</v>
      </c>
      <c r="S113" s="46">
        <f>IFERROR(ROUND(IF(AND($E113&lt;S$17,SUMIF(Partners!$A:$A,$B113,Partners!$L:$L)&gt;0),$D113/SUMIF($E$19:$E$501,"&lt;"&amp;S$17,$D$19:$D$501)*S$18,0),Assumptions!$C$15),0)</f>
        <v>0</v>
      </c>
      <c r="T113" s="46">
        <f>IFERROR(ROUND(IF(AND($E113&lt;T$17,SUMIF(Partners!$A:$A,$B113,Partners!$L:$L)&gt;0),$D113/SUMIF($E$19:$E$501,"&lt;"&amp;T$17,$D$19:$D$501)*T$18,0),Assumptions!$C$15),0)</f>
        <v>0</v>
      </c>
      <c r="U113" s="46">
        <f>IFERROR(ROUND(IF(AND($E113&lt;U$17,SUMIF(Partners!$A:$A,$B113,Partners!$L:$L)&gt;0),$D113/SUMIF($E$19:$E$501,"&lt;"&amp;U$17,$D$19:$D$501)*U$18,0),Assumptions!$C$15),0)</f>
        <v>0</v>
      </c>
      <c r="V113" s="46">
        <f>IFERROR(ROUND(IF(AND($E113&lt;V$17,SUMIF(Partners!$A:$A,$B113,Partners!$L:$L)&gt;0),$D113/SUMIF($E$19:$E$501,"&lt;"&amp;V$17,$D$19:$D$501)*V$18,0),Assumptions!$C$15),0)</f>
        <v>0</v>
      </c>
      <c r="W113" s="46">
        <f>IFERROR(ROUND(IF(AND($E113&lt;W$17,SUMIF(Partners!$A:$A,$B113,Partners!$L:$L)&gt;0),$D113/SUMIF($E$19:$E$501,"&lt;"&amp;W$17,$D$19:$D$501)*W$18,0),Assumptions!$C$15),0)</f>
        <v>0</v>
      </c>
      <c r="X113" s="46">
        <f>IFERROR(ROUND(IF(AND($E113&lt;X$17,SUMIF(Partners!$A:$A,$B113,Partners!$L:$L)&gt;0),$D113/SUMIF($E$19:$E$501,"&lt;"&amp;X$17,$D$19:$D$501)*X$18,0),Assumptions!$C$15),0)</f>
        <v>0</v>
      </c>
      <c r="Y113" s="46">
        <f>IFERROR(ROUND(IF(AND($E113&lt;Y$17,SUMIF(Partners!$A:$A,$B113,Partners!$L:$L)&gt;0),$D113/SUMIF($E$19:$E$501,"&lt;"&amp;Y$17,$D$19:$D$501)*Y$18,0),Assumptions!$C$15),0)</f>
        <v>0</v>
      </c>
      <c r="Z113" s="46">
        <f>IFERROR(ROUND(IF(AND($E113&lt;Z$17,SUMIF(Partners!$A:$A,$B113,Partners!$L:$L)&gt;0),$D113/SUMIF($E$19:$E$501,"&lt;"&amp;Z$17,$D$19:$D$501)*Z$18,0),Assumptions!$C$15),0)</f>
        <v>0</v>
      </c>
      <c r="AA113" s="46">
        <f>IFERROR(ROUND(IF(AND($E113&lt;AA$17,SUMIF(Partners!$A:$A,$B113,Partners!$L:$L)&gt;0),$D113/SUMIF($E$19:$E$501,"&lt;"&amp;AA$17,$D$19:$D$501)*AA$18,0),Assumptions!$C$15),0)</f>
        <v>0</v>
      </c>
      <c r="AB113" s="46">
        <f>IFERROR(ROUND(IF(AND($E113&lt;AB$17,SUMIF(Partners!$A:$A,$B113,Partners!$L:$L)&gt;0),$D113/SUMIF($E$19:$E$501,"&lt;"&amp;AB$17,$D$19:$D$501)*AB$18,0),Assumptions!$C$15),0)</f>
        <v>0</v>
      </c>
      <c r="AC113" s="46">
        <f>IFERROR(ROUND(IF(AND($E113&lt;AC$17,SUMIF(Partners!$A:$A,$B113,Partners!$L:$L)&gt;0),$D113/SUMIF($E$19:$E$501,"&lt;"&amp;AC$17,$D$19:$D$501)*AC$18,0),Assumptions!$C$15),0)</f>
        <v>0</v>
      </c>
    </row>
    <row r="114" spans="1:29" x14ac:dyDescent="0.2">
      <c r="A114" s="41"/>
      <c r="B114" s="28" t="str">
        <f>IF(Partners!A100=0,"",Partners!A100)</f>
        <v/>
      </c>
      <c r="C114" s="28" t="str">
        <f>IF(Partners!I100=0,"",Partners!I100)</f>
        <v/>
      </c>
      <c r="D114" s="28" t="str">
        <f>IF(Partners!J100=0,"",Partners!J100)</f>
        <v/>
      </c>
      <c r="E114" s="53" t="str">
        <f t="shared" si="2"/>
        <v/>
      </c>
      <c r="G114" s="9">
        <f>ROUND(SUM(J114:BB114),Assumptions!$C$16)</f>
        <v>0</v>
      </c>
      <c r="J114" s="46">
        <f>IFERROR(ROUND(IF(AND($E114&lt;J$17,SUMIF(Partners!$A:$A,$B114,Partners!$L:$L)&gt;0),$D114/SUMIF($E$19:$E$501,"&lt;"&amp;J$17,$D$19:$D$501)*J$18,0),Assumptions!$C$15),0)</f>
        <v>0</v>
      </c>
      <c r="K114" s="46">
        <f>IFERROR(ROUND(IF(AND($E114&lt;K$17,SUMIF(Partners!$A:$A,$B114,Partners!$L:$L)&gt;0),$D114/SUMIF($E$19:$E$501,"&lt;"&amp;K$17,$D$19:$D$501)*K$18,0),Assumptions!$C$15),0)</f>
        <v>0</v>
      </c>
      <c r="L114" s="46">
        <f>IFERROR(ROUND(IF(AND($E114&lt;L$17,SUMIF(Partners!$A:$A,$B114,Partners!$L:$L)&gt;0),$D114/SUMIF($E$19:$E$501,"&lt;"&amp;L$17,$D$19:$D$501)*L$18,0),Assumptions!$C$15),0)</f>
        <v>0</v>
      </c>
      <c r="M114" s="46">
        <f>IFERROR(ROUND(IF(AND($E114&lt;M$17,SUMIF(Partners!$A:$A,$B114,Partners!$L:$L)&gt;0),$D114/SUMIF($E$19:$E$501,"&lt;"&amp;M$17,$D$19:$D$501)*M$18,0),Assumptions!$C$15),0)</f>
        <v>0</v>
      </c>
      <c r="N114" s="46">
        <f>IFERROR(ROUND(IF(AND($E114&lt;N$17,SUMIF(Partners!$A:$A,$B114,Partners!$L:$L)&gt;0),$D114/SUMIF($E$19:$E$501,"&lt;"&amp;N$17,$D$19:$D$501)*N$18,0),Assumptions!$C$15),0)</f>
        <v>0</v>
      </c>
      <c r="O114" s="46">
        <f>IFERROR(ROUND(IF(AND($E114&lt;O$17,SUMIF(Partners!$A:$A,$B114,Partners!$L:$L)&gt;0),$D114/SUMIF($E$19:$E$501,"&lt;"&amp;O$17,$D$19:$D$501)*O$18,0),Assumptions!$C$15),0)</f>
        <v>0</v>
      </c>
      <c r="P114" s="46">
        <f>IFERROR(ROUND(IF(AND($E114&lt;P$17,SUMIF(Partners!$A:$A,$B114,Partners!$L:$L)&gt;0),$D114/SUMIF($E$19:$E$501,"&lt;"&amp;P$17,$D$19:$D$501)*P$18,0),Assumptions!$C$15),0)</f>
        <v>0</v>
      </c>
      <c r="Q114" s="46">
        <f>IFERROR(ROUND(IF(AND($E114&lt;Q$17,SUMIF(Partners!$A:$A,$B114,Partners!$L:$L)&gt;0),$D114/SUMIF($E$19:$E$501,"&lt;"&amp;Q$17,$D$19:$D$501)*Q$18,0),Assumptions!$C$15),0)</f>
        <v>0</v>
      </c>
      <c r="R114" s="46">
        <f>IFERROR(ROUND(IF(AND($E114&lt;R$17,SUMIF(Partners!$A:$A,$B114,Partners!$L:$L)&gt;0),$D114/SUMIF($E$19:$E$501,"&lt;"&amp;R$17,$D$19:$D$501)*R$18,0),Assumptions!$C$15),0)</f>
        <v>0</v>
      </c>
      <c r="S114" s="46">
        <f>IFERROR(ROUND(IF(AND($E114&lt;S$17,SUMIF(Partners!$A:$A,$B114,Partners!$L:$L)&gt;0),$D114/SUMIF($E$19:$E$501,"&lt;"&amp;S$17,$D$19:$D$501)*S$18,0),Assumptions!$C$15),0)</f>
        <v>0</v>
      </c>
      <c r="T114" s="46">
        <f>IFERROR(ROUND(IF(AND($E114&lt;T$17,SUMIF(Partners!$A:$A,$B114,Partners!$L:$L)&gt;0),$D114/SUMIF($E$19:$E$501,"&lt;"&amp;T$17,$D$19:$D$501)*T$18,0),Assumptions!$C$15),0)</f>
        <v>0</v>
      </c>
      <c r="U114" s="46">
        <f>IFERROR(ROUND(IF(AND($E114&lt;U$17,SUMIF(Partners!$A:$A,$B114,Partners!$L:$L)&gt;0),$D114/SUMIF($E$19:$E$501,"&lt;"&amp;U$17,$D$19:$D$501)*U$18,0),Assumptions!$C$15),0)</f>
        <v>0</v>
      </c>
      <c r="V114" s="46">
        <f>IFERROR(ROUND(IF(AND($E114&lt;V$17,SUMIF(Partners!$A:$A,$B114,Partners!$L:$L)&gt;0),$D114/SUMIF($E$19:$E$501,"&lt;"&amp;V$17,$D$19:$D$501)*V$18,0),Assumptions!$C$15),0)</f>
        <v>0</v>
      </c>
      <c r="W114" s="46">
        <f>IFERROR(ROUND(IF(AND($E114&lt;W$17,SUMIF(Partners!$A:$A,$B114,Partners!$L:$L)&gt;0),$D114/SUMIF($E$19:$E$501,"&lt;"&amp;W$17,$D$19:$D$501)*W$18,0),Assumptions!$C$15),0)</f>
        <v>0</v>
      </c>
      <c r="X114" s="46">
        <f>IFERROR(ROUND(IF(AND($E114&lt;X$17,SUMIF(Partners!$A:$A,$B114,Partners!$L:$L)&gt;0),$D114/SUMIF($E$19:$E$501,"&lt;"&amp;X$17,$D$19:$D$501)*X$18,0),Assumptions!$C$15),0)</f>
        <v>0</v>
      </c>
      <c r="Y114" s="46">
        <f>IFERROR(ROUND(IF(AND($E114&lt;Y$17,SUMIF(Partners!$A:$A,$B114,Partners!$L:$L)&gt;0),$D114/SUMIF($E$19:$E$501,"&lt;"&amp;Y$17,$D$19:$D$501)*Y$18,0),Assumptions!$C$15),0)</f>
        <v>0</v>
      </c>
      <c r="Z114" s="46">
        <f>IFERROR(ROUND(IF(AND($E114&lt;Z$17,SUMIF(Partners!$A:$A,$B114,Partners!$L:$L)&gt;0),$D114/SUMIF($E$19:$E$501,"&lt;"&amp;Z$17,$D$19:$D$501)*Z$18,0),Assumptions!$C$15),0)</f>
        <v>0</v>
      </c>
      <c r="AA114" s="46">
        <f>IFERROR(ROUND(IF(AND($E114&lt;AA$17,SUMIF(Partners!$A:$A,$B114,Partners!$L:$L)&gt;0),$D114/SUMIF($E$19:$E$501,"&lt;"&amp;AA$17,$D$19:$D$501)*AA$18,0),Assumptions!$C$15),0)</f>
        <v>0</v>
      </c>
      <c r="AB114" s="46">
        <f>IFERROR(ROUND(IF(AND($E114&lt;AB$17,SUMIF(Partners!$A:$A,$B114,Partners!$L:$L)&gt;0),$D114/SUMIF($E$19:$E$501,"&lt;"&amp;AB$17,$D$19:$D$501)*AB$18,0),Assumptions!$C$15),0)</f>
        <v>0</v>
      </c>
      <c r="AC114" s="46">
        <f>IFERROR(ROUND(IF(AND($E114&lt;AC$17,SUMIF(Partners!$A:$A,$B114,Partners!$L:$L)&gt;0),$D114/SUMIF($E$19:$E$501,"&lt;"&amp;AC$17,$D$19:$D$501)*AC$18,0),Assumptions!$C$15),0)</f>
        <v>0</v>
      </c>
    </row>
    <row r="115" spans="1:29" x14ac:dyDescent="0.2">
      <c r="A115" s="41"/>
      <c r="B115" s="28" t="str">
        <f>IF(Partners!A101=0,"",Partners!A101)</f>
        <v/>
      </c>
      <c r="C115" s="28" t="str">
        <f>IF(Partners!I101=0,"",Partners!I101)</f>
        <v/>
      </c>
      <c r="D115" s="28" t="str">
        <f>IF(Partners!J101=0,"",Partners!J101)</f>
        <v/>
      </c>
      <c r="E115" s="53" t="str">
        <f t="shared" si="2"/>
        <v/>
      </c>
      <c r="G115" s="9">
        <f>ROUND(SUM(J115:BB115),Assumptions!$C$16)</f>
        <v>0</v>
      </c>
      <c r="J115" s="46">
        <f>IFERROR(ROUND(IF(AND($E115&lt;J$17,SUMIF(Partners!$A:$A,$B115,Partners!$L:$L)&gt;0),$D115/SUMIF($E$19:$E$501,"&lt;"&amp;J$17,$D$19:$D$501)*J$18,0),Assumptions!$C$15),0)</f>
        <v>0</v>
      </c>
      <c r="K115" s="46">
        <f>IFERROR(ROUND(IF(AND($E115&lt;K$17,SUMIF(Partners!$A:$A,$B115,Partners!$L:$L)&gt;0),$D115/SUMIF($E$19:$E$501,"&lt;"&amp;K$17,$D$19:$D$501)*K$18,0),Assumptions!$C$15),0)</f>
        <v>0</v>
      </c>
      <c r="L115" s="46">
        <f>IFERROR(ROUND(IF(AND($E115&lt;L$17,SUMIF(Partners!$A:$A,$B115,Partners!$L:$L)&gt;0),$D115/SUMIF($E$19:$E$501,"&lt;"&amp;L$17,$D$19:$D$501)*L$18,0),Assumptions!$C$15),0)</f>
        <v>0</v>
      </c>
      <c r="M115" s="46">
        <f>IFERROR(ROUND(IF(AND($E115&lt;M$17,SUMIF(Partners!$A:$A,$B115,Partners!$L:$L)&gt;0),$D115/SUMIF($E$19:$E$501,"&lt;"&amp;M$17,$D$19:$D$501)*M$18,0),Assumptions!$C$15),0)</f>
        <v>0</v>
      </c>
      <c r="N115" s="46">
        <f>IFERROR(ROUND(IF(AND($E115&lt;N$17,SUMIF(Partners!$A:$A,$B115,Partners!$L:$L)&gt;0),$D115/SUMIF($E$19:$E$501,"&lt;"&amp;N$17,$D$19:$D$501)*N$18,0),Assumptions!$C$15),0)</f>
        <v>0</v>
      </c>
      <c r="O115" s="46">
        <f>IFERROR(ROUND(IF(AND($E115&lt;O$17,SUMIF(Partners!$A:$A,$B115,Partners!$L:$L)&gt;0),$D115/SUMIF($E$19:$E$501,"&lt;"&amp;O$17,$D$19:$D$501)*O$18,0),Assumptions!$C$15),0)</f>
        <v>0</v>
      </c>
      <c r="P115" s="46">
        <f>IFERROR(ROUND(IF(AND($E115&lt;P$17,SUMIF(Partners!$A:$A,$B115,Partners!$L:$L)&gt;0),$D115/SUMIF($E$19:$E$501,"&lt;"&amp;P$17,$D$19:$D$501)*P$18,0),Assumptions!$C$15),0)</f>
        <v>0</v>
      </c>
      <c r="Q115" s="46">
        <f>IFERROR(ROUND(IF(AND($E115&lt;Q$17,SUMIF(Partners!$A:$A,$B115,Partners!$L:$L)&gt;0),$D115/SUMIF($E$19:$E$501,"&lt;"&amp;Q$17,$D$19:$D$501)*Q$18,0),Assumptions!$C$15),0)</f>
        <v>0</v>
      </c>
      <c r="R115" s="46">
        <f>IFERROR(ROUND(IF(AND($E115&lt;R$17,SUMIF(Partners!$A:$A,$B115,Partners!$L:$L)&gt;0),$D115/SUMIF($E$19:$E$501,"&lt;"&amp;R$17,$D$19:$D$501)*R$18,0),Assumptions!$C$15),0)</f>
        <v>0</v>
      </c>
      <c r="S115" s="46">
        <f>IFERROR(ROUND(IF(AND($E115&lt;S$17,SUMIF(Partners!$A:$A,$B115,Partners!$L:$L)&gt;0),$D115/SUMIF($E$19:$E$501,"&lt;"&amp;S$17,$D$19:$D$501)*S$18,0),Assumptions!$C$15),0)</f>
        <v>0</v>
      </c>
      <c r="T115" s="46">
        <f>IFERROR(ROUND(IF(AND($E115&lt;T$17,SUMIF(Partners!$A:$A,$B115,Partners!$L:$L)&gt;0),$D115/SUMIF($E$19:$E$501,"&lt;"&amp;T$17,$D$19:$D$501)*T$18,0),Assumptions!$C$15),0)</f>
        <v>0</v>
      </c>
      <c r="U115" s="46">
        <f>IFERROR(ROUND(IF(AND($E115&lt;U$17,SUMIF(Partners!$A:$A,$B115,Partners!$L:$L)&gt;0),$D115/SUMIF($E$19:$E$501,"&lt;"&amp;U$17,$D$19:$D$501)*U$18,0),Assumptions!$C$15),0)</f>
        <v>0</v>
      </c>
      <c r="V115" s="46">
        <f>IFERROR(ROUND(IF(AND($E115&lt;V$17,SUMIF(Partners!$A:$A,$B115,Partners!$L:$L)&gt;0),$D115/SUMIF($E$19:$E$501,"&lt;"&amp;V$17,$D$19:$D$501)*V$18,0),Assumptions!$C$15),0)</f>
        <v>0</v>
      </c>
      <c r="W115" s="46">
        <f>IFERROR(ROUND(IF(AND($E115&lt;W$17,SUMIF(Partners!$A:$A,$B115,Partners!$L:$L)&gt;0),$D115/SUMIF($E$19:$E$501,"&lt;"&amp;W$17,$D$19:$D$501)*W$18,0),Assumptions!$C$15),0)</f>
        <v>0</v>
      </c>
      <c r="X115" s="46">
        <f>IFERROR(ROUND(IF(AND($E115&lt;X$17,SUMIF(Partners!$A:$A,$B115,Partners!$L:$L)&gt;0),$D115/SUMIF($E$19:$E$501,"&lt;"&amp;X$17,$D$19:$D$501)*X$18,0),Assumptions!$C$15),0)</f>
        <v>0</v>
      </c>
      <c r="Y115" s="46">
        <f>IFERROR(ROUND(IF(AND($E115&lt;Y$17,SUMIF(Partners!$A:$A,$B115,Partners!$L:$L)&gt;0),$D115/SUMIF($E$19:$E$501,"&lt;"&amp;Y$17,$D$19:$D$501)*Y$18,0),Assumptions!$C$15),0)</f>
        <v>0</v>
      </c>
      <c r="Z115" s="46">
        <f>IFERROR(ROUND(IF(AND($E115&lt;Z$17,SUMIF(Partners!$A:$A,$B115,Partners!$L:$L)&gt;0),$D115/SUMIF($E$19:$E$501,"&lt;"&amp;Z$17,$D$19:$D$501)*Z$18,0),Assumptions!$C$15),0)</f>
        <v>0</v>
      </c>
      <c r="AA115" s="46">
        <f>IFERROR(ROUND(IF(AND($E115&lt;AA$17,SUMIF(Partners!$A:$A,$B115,Partners!$L:$L)&gt;0),$D115/SUMIF($E$19:$E$501,"&lt;"&amp;AA$17,$D$19:$D$501)*AA$18,0),Assumptions!$C$15),0)</f>
        <v>0</v>
      </c>
      <c r="AB115" s="46">
        <f>IFERROR(ROUND(IF(AND($E115&lt;AB$17,SUMIF(Partners!$A:$A,$B115,Partners!$L:$L)&gt;0),$D115/SUMIF($E$19:$E$501,"&lt;"&amp;AB$17,$D$19:$D$501)*AB$18,0),Assumptions!$C$15),0)</f>
        <v>0</v>
      </c>
      <c r="AC115" s="46">
        <f>IFERROR(ROUND(IF(AND($E115&lt;AC$17,SUMIF(Partners!$A:$A,$B115,Partners!$L:$L)&gt;0),$D115/SUMIF($E$19:$E$501,"&lt;"&amp;AC$17,$D$19:$D$501)*AC$18,0),Assumptions!$C$15),0)</f>
        <v>0</v>
      </c>
    </row>
    <row r="116" spans="1:29" x14ac:dyDescent="0.2">
      <c r="A116" s="41"/>
      <c r="B116" s="28" t="str">
        <f>IF(Partners!A102=0,"",Partners!A102)</f>
        <v/>
      </c>
      <c r="C116" s="28" t="str">
        <f>IF(Partners!I102=0,"",Partners!I102)</f>
        <v/>
      </c>
      <c r="D116" s="28" t="str">
        <f>IF(Partners!J102=0,"",Partners!J102)</f>
        <v/>
      </c>
      <c r="E116" s="53" t="str">
        <f t="shared" si="2"/>
        <v/>
      </c>
      <c r="G116" s="9">
        <f>ROUND(SUM(J116:BB116),Assumptions!$C$16)</f>
        <v>0</v>
      </c>
      <c r="J116" s="46">
        <f>IFERROR(ROUND(IF(AND($E116&lt;J$17,SUMIF(Partners!$A:$A,$B116,Partners!$L:$L)&gt;0),$D116/SUMIF($E$19:$E$501,"&lt;"&amp;J$17,$D$19:$D$501)*J$18,0),Assumptions!$C$15),0)</f>
        <v>0</v>
      </c>
      <c r="K116" s="46">
        <f>IFERROR(ROUND(IF(AND($E116&lt;K$17,SUMIF(Partners!$A:$A,$B116,Partners!$L:$L)&gt;0),$D116/SUMIF($E$19:$E$501,"&lt;"&amp;K$17,$D$19:$D$501)*K$18,0),Assumptions!$C$15),0)</f>
        <v>0</v>
      </c>
      <c r="L116" s="46">
        <f>IFERROR(ROUND(IF(AND($E116&lt;L$17,SUMIF(Partners!$A:$A,$B116,Partners!$L:$L)&gt;0),$D116/SUMIF($E$19:$E$501,"&lt;"&amp;L$17,$D$19:$D$501)*L$18,0),Assumptions!$C$15),0)</f>
        <v>0</v>
      </c>
      <c r="M116" s="46">
        <f>IFERROR(ROUND(IF(AND($E116&lt;M$17,SUMIF(Partners!$A:$A,$B116,Partners!$L:$L)&gt;0),$D116/SUMIF($E$19:$E$501,"&lt;"&amp;M$17,$D$19:$D$501)*M$18,0),Assumptions!$C$15),0)</f>
        <v>0</v>
      </c>
      <c r="N116" s="46">
        <f>IFERROR(ROUND(IF(AND($E116&lt;N$17,SUMIF(Partners!$A:$A,$B116,Partners!$L:$L)&gt;0),$D116/SUMIF($E$19:$E$501,"&lt;"&amp;N$17,$D$19:$D$501)*N$18,0),Assumptions!$C$15),0)</f>
        <v>0</v>
      </c>
      <c r="O116" s="46">
        <f>IFERROR(ROUND(IF(AND($E116&lt;O$17,SUMIF(Partners!$A:$A,$B116,Partners!$L:$L)&gt;0),$D116/SUMIF($E$19:$E$501,"&lt;"&amp;O$17,$D$19:$D$501)*O$18,0),Assumptions!$C$15),0)</f>
        <v>0</v>
      </c>
      <c r="P116" s="46">
        <f>IFERROR(ROUND(IF(AND($E116&lt;P$17,SUMIF(Partners!$A:$A,$B116,Partners!$L:$L)&gt;0),$D116/SUMIF($E$19:$E$501,"&lt;"&amp;P$17,$D$19:$D$501)*P$18,0),Assumptions!$C$15),0)</f>
        <v>0</v>
      </c>
      <c r="Q116" s="46">
        <f>IFERROR(ROUND(IF(AND($E116&lt;Q$17,SUMIF(Partners!$A:$A,$B116,Partners!$L:$L)&gt;0),$D116/SUMIF($E$19:$E$501,"&lt;"&amp;Q$17,$D$19:$D$501)*Q$18,0),Assumptions!$C$15),0)</f>
        <v>0</v>
      </c>
      <c r="R116" s="46">
        <f>IFERROR(ROUND(IF(AND($E116&lt;R$17,SUMIF(Partners!$A:$A,$B116,Partners!$L:$L)&gt;0),$D116/SUMIF($E$19:$E$501,"&lt;"&amp;R$17,$D$19:$D$501)*R$18,0),Assumptions!$C$15),0)</f>
        <v>0</v>
      </c>
      <c r="S116" s="46">
        <f>IFERROR(ROUND(IF(AND($E116&lt;S$17,SUMIF(Partners!$A:$A,$B116,Partners!$L:$L)&gt;0),$D116/SUMIF($E$19:$E$501,"&lt;"&amp;S$17,$D$19:$D$501)*S$18,0),Assumptions!$C$15),0)</f>
        <v>0</v>
      </c>
      <c r="T116" s="46">
        <f>IFERROR(ROUND(IF(AND($E116&lt;T$17,SUMIF(Partners!$A:$A,$B116,Partners!$L:$L)&gt;0),$D116/SUMIF($E$19:$E$501,"&lt;"&amp;T$17,$D$19:$D$501)*T$18,0),Assumptions!$C$15),0)</f>
        <v>0</v>
      </c>
      <c r="U116" s="46">
        <f>IFERROR(ROUND(IF(AND($E116&lt;U$17,SUMIF(Partners!$A:$A,$B116,Partners!$L:$L)&gt;0),$D116/SUMIF($E$19:$E$501,"&lt;"&amp;U$17,$D$19:$D$501)*U$18,0),Assumptions!$C$15),0)</f>
        <v>0</v>
      </c>
      <c r="V116" s="46">
        <f>IFERROR(ROUND(IF(AND($E116&lt;V$17,SUMIF(Partners!$A:$A,$B116,Partners!$L:$L)&gt;0),$D116/SUMIF($E$19:$E$501,"&lt;"&amp;V$17,$D$19:$D$501)*V$18,0),Assumptions!$C$15),0)</f>
        <v>0</v>
      </c>
      <c r="W116" s="46">
        <f>IFERROR(ROUND(IF(AND($E116&lt;W$17,SUMIF(Partners!$A:$A,$B116,Partners!$L:$L)&gt;0),$D116/SUMIF($E$19:$E$501,"&lt;"&amp;W$17,$D$19:$D$501)*W$18,0),Assumptions!$C$15),0)</f>
        <v>0</v>
      </c>
      <c r="X116" s="46">
        <f>IFERROR(ROUND(IF(AND($E116&lt;X$17,SUMIF(Partners!$A:$A,$B116,Partners!$L:$L)&gt;0),$D116/SUMIF($E$19:$E$501,"&lt;"&amp;X$17,$D$19:$D$501)*X$18,0),Assumptions!$C$15),0)</f>
        <v>0</v>
      </c>
      <c r="Y116" s="46">
        <f>IFERROR(ROUND(IF(AND($E116&lt;Y$17,SUMIF(Partners!$A:$A,$B116,Partners!$L:$L)&gt;0),$D116/SUMIF($E$19:$E$501,"&lt;"&amp;Y$17,$D$19:$D$501)*Y$18,0),Assumptions!$C$15),0)</f>
        <v>0</v>
      </c>
      <c r="Z116" s="46">
        <f>IFERROR(ROUND(IF(AND($E116&lt;Z$17,SUMIF(Partners!$A:$A,$B116,Partners!$L:$L)&gt;0),$D116/SUMIF($E$19:$E$501,"&lt;"&amp;Z$17,$D$19:$D$501)*Z$18,0),Assumptions!$C$15),0)</f>
        <v>0</v>
      </c>
      <c r="AA116" s="46">
        <f>IFERROR(ROUND(IF(AND($E116&lt;AA$17,SUMIF(Partners!$A:$A,$B116,Partners!$L:$L)&gt;0),$D116/SUMIF($E$19:$E$501,"&lt;"&amp;AA$17,$D$19:$D$501)*AA$18,0),Assumptions!$C$15),0)</f>
        <v>0</v>
      </c>
      <c r="AB116" s="46">
        <f>IFERROR(ROUND(IF(AND($E116&lt;AB$17,SUMIF(Partners!$A:$A,$B116,Partners!$L:$L)&gt;0),$D116/SUMIF($E$19:$E$501,"&lt;"&amp;AB$17,$D$19:$D$501)*AB$18,0),Assumptions!$C$15),0)</f>
        <v>0</v>
      </c>
      <c r="AC116" s="46">
        <f>IFERROR(ROUND(IF(AND($E116&lt;AC$17,SUMIF(Partners!$A:$A,$B116,Partners!$L:$L)&gt;0),$D116/SUMIF($E$19:$E$501,"&lt;"&amp;AC$17,$D$19:$D$501)*AC$18,0),Assumptions!$C$15),0)</f>
        <v>0</v>
      </c>
    </row>
    <row r="117" spans="1:29" x14ac:dyDescent="0.2">
      <c r="A117" s="41"/>
      <c r="B117" s="28" t="str">
        <f>IF(Partners!A103=0,"",Partners!A103)</f>
        <v/>
      </c>
      <c r="C117" s="28" t="str">
        <f>IF(Partners!I103=0,"",Partners!I103)</f>
        <v/>
      </c>
      <c r="D117" s="28" t="str">
        <f>IF(Partners!J103=0,"",Partners!J103)</f>
        <v/>
      </c>
      <c r="E117" s="53" t="str">
        <f t="shared" si="2"/>
        <v/>
      </c>
      <c r="G117" s="9">
        <f>ROUND(SUM(J117:BB117),Assumptions!$C$16)</f>
        <v>0</v>
      </c>
      <c r="J117" s="46">
        <f>IFERROR(ROUND(IF(AND($E117&lt;J$17,SUMIF(Partners!$A:$A,$B117,Partners!$L:$L)&gt;0),$D117/SUMIF($E$19:$E$501,"&lt;"&amp;J$17,$D$19:$D$501)*J$18,0),Assumptions!$C$15),0)</f>
        <v>0</v>
      </c>
      <c r="K117" s="46">
        <f>IFERROR(ROUND(IF(AND($E117&lt;K$17,SUMIF(Partners!$A:$A,$B117,Partners!$L:$L)&gt;0),$D117/SUMIF($E$19:$E$501,"&lt;"&amp;K$17,$D$19:$D$501)*K$18,0),Assumptions!$C$15),0)</f>
        <v>0</v>
      </c>
      <c r="L117" s="46">
        <f>IFERROR(ROUND(IF(AND($E117&lt;L$17,SUMIF(Partners!$A:$A,$B117,Partners!$L:$L)&gt;0),$D117/SUMIF($E$19:$E$501,"&lt;"&amp;L$17,$D$19:$D$501)*L$18,0),Assumptions!$C$15),0)</f>
        <v>0</v>
      </c>
      <c r="M117" s="46">
        <f>IFERROR(ROUND(IF(AND($E117&lt;M$17,SUMIF(Partners!$A:$A,$B117,Partners!$L:$L)&gt;0),$D117/SUMIF($E$19:$E$501,"&lt;"&amp;M$17,$D$19:$D$501)*M$18,0),Assumptions!$C$15),0)</f>
        <v>0</v>
      </c>
      <c r="N117" s="46">
        <f>IFERROR(ROUND(IF(AND($E117&lt;N$17,SUMIF(Partners!$A:$A,$B117,Partners!$L:$L)&gt;0),$D117/SUMIF($E$19:$E$501,"&lt;"&amp;N$17,$D$19:$D$501)*N$18,0),Assumptions!$C$15),0)</f>
        <v>0</v>
      </c>
      <c r="O117" s="46">
        <f>IFERROR(ROUND(IF(AND($E117&lt;O$17,SUMIF(Partners!$A:$A,$B117,Partners!$L:$L)&gt;0),$D117/SUMIF($E$19:$E$501,"&lt;"&amp;O$17,$D$19:$D$501)*O$18,0),Assumptions!$C$15),0)</f>
        <v>0</v>
      </c>
      <c r="P117" s="46">
        <f>IFERROR(ROUND(IF(AND($E117&lt;P$17,SUMIF(Partners!$A:$A,$B117,Partners!$L:$L)&gt;0),$D117/SUMIF($E$19:$E$501,"&lt;"&amp;P$17,$D$19:$D$501)*P$18,0),Assumptions!$C$15),0)</f>
        <v>0</v>
      </c>
      <c r="Q117" s="46">
        <f>IFERROR(ROUND(IF(AND($E117&lt;Q$17,SUMIF(Partners!$A:$A,$B117,Partners!$L:$L)&gt;0),$D117/SUMIF($E$19:$E$501,"&lt;"&amp;Q$17,$D$19:$D$501)*Q$18,0),Assumptions!$C$15),0)</f>
        <v>0</v>
      </c>
      <c r="R117" s="46">
        <f>IFERROR(ROUND(IF(AND($E117&lt;R$17,SUMIF(Partners!$A:$A,$B117,Partners!$L:$L)&gt;0),$D117/SUMIF($E$19:$E$501,"&lt;"&amp;R$17,$D$19:$D$501)*R$18,0),Assumptions!$C$15),0)</f>
        <v>0</v>
      </c>
      <c r="S117" s="46">
        <f>IFERROR(ROUND(IF(AND($E117&lt;S$17,SUMIF(Partners!$A:$A,$B117,Partners!$L:$L)&gt;0),$D117/SUMIF($E$19:$E$501,"&lt;"&amp;S$17,$D$19:$D$501)*S$18,0),Assumptions!$C$15),0)</f>
        <v>0</v>
      </c>
      <c r="T117" s="46">
        <f>IFERROR(ROUND(IF(AND($E117&lt;T$17,SUMIF(Partners!$A:$A,$B117,Partners!$L:$L)&gt;0),$D117/SUMIF($E$19:$E$501,"&lt;"&amp;T$17,$D$19:$D$501)*T$18,0),Assumptions!$C$15),0)</f>
        <v>0</v>
      </c>
      <c r="U117" s="46">
        <f>IFERROR(ROUND(IF(AND($E117&lt;U$17,SUMIF(Partners!$A:$A,$B117,Partners!$L:$L)&gt;0),$D117/SUMIF($E$19:$E$501,"&lt;"&amp;U$17,$D$19:$D$501)*U$18,0),Assumptions!$C$15),0)</f>
        <v>0</v>
      </c>
      <c r="V117" s="46">
        <f>IFERROR(ROUND(IF(AND($E117&lt;V$17,SUMIF(Partners!$A:$A,$B117,Partners!$L:$L)&gt;0),$D117/SUMIF($E$19:$E$501,"&lt;"&amp;V$17,$D$19:$D$501)*V$18,0),Assumptions!$C$15),0)</f>
        <v>0</v>
      </c>
      <c r="W117" s="46">
        <f>IFERROR(ROUND(IF(AND($E117&lt;W$17,SUMIF(Partners!$A:$A,$B117,Partners!$L:$L)&gt;0),$D117/SUMIF($E$19:$E$501,"&lt;"&amp;W$17,$D$19:$D$501)*W$18,0),Assumptions!$C$15),0)</f>
        <v>0</v>
      </c>
      <c r="X117" s="46">
        <f>IFERROR(ROUND(IF(AND($E117&lt;X$17,SUMIF(Partners!$A:$A,$B117,Partners!$L:$L)&gt;0),$D117/SUMIF($E$19:$E$501,"&lt;"&amp;X$17,$D$19:$D$501)*X$18,0),Assumptions!$C$15),0)</f>
        <v>0</v>
      </c>
      <c r="Y117" s="46">
        <f>IFERROR(ROUND(IF(AND($E117&lt;Y$17,SUMIF(Partners!$A:$A,$B117,Partners!$L:$L)&gt;0),$D117/SUMIF($E$19:$E$501,"&lt;"&amp;Y$17,$D$19:$D$501)*Y$18,0),Assumptions!$C$15),0)</f>
        <v>0</v>
      </c>
      <c r="Z117" s="46">
        <f>IFERROR(ROUND(IF(AND($E117&lt;Z$17,SUMIF(Partners!$A:$A,$B117,Partners!$L:$L)&gt;0),$D117/SUMIF($E$19:$E$501,"&lt;"&amp;Z$17,$D$19:$D$501)*Z$18,0),Assumptions!$C$15),0)</f>
        <v>0</v>
      </c>
      <c r="AA117" s="46">
        <f>IFERROR(ROUND(IF(AND($E117&lt;AA$17,SUMIF(Partners!$A:$A,$B117,Partners!$L:$L)&gt;0),$D117/SUMIF($E$19:$E$501,"&lt;"&amp;AA$17,$D$19:$D$501)*AA$18,0),Assumptions!$C$15),0)</f>
        <v>0</v>
      </c>
      <c r="AB117" s="46">
        <f>IFERROR(ROUND(IF(AND($E117&lt;AB$17,SUMIF(Partners!$A:$A,$B117,Partners!$L:$L)&gt;0),$D117/SUMIF($E$19:$E$501,"&lt;"&amp;AB$17,$D$19:$D$501)*AB$18,0),Assumptions!$C$15),0)</f>
        <v>0</v>
      </c>
      <c r="AC117" s="46">
        <f>IFERROR(ROUND(IF(AND($E117&lt;AC$17,SUMIF(Partners!$A:$A,$B117,Partners!$L:$L)&gt;0),$D117/SUMIF($E$19:$E$501,"&lt;"&amp;AC$17,$D$19:$D$501)*AC$18,0),Assumptions!$C$15),0)</f>
        <v>0</v>
      </c>
    </row>
    <row r="118" spans="1:29" x14ac:dyDescent="0.2">
      <c r="A118" s="41"/>
      <c r="B118" s="28" t="str">
        <f>IF(Partners!A104=0,"",Partners!A104)</f>
        <v/>
      </c>
      <c r="C118" s="28" t="str">
        <f>IF(Partners!I104=0,"",Partners!I104)</f>
        <v/>
      </c>
      <c r="D118" s="28" t="str">
        <f>IF(Partners!J104=0,"",Partners!J104)</f>
        <v/>
      </c>
      <c r="E118" s="53" t="str">
        <f t="shared" si="2"/>
        <v/>
      </c>
      <c r="G118" s="9">
        <f>ROUND(SUM(J118:BB118),Assumptions!$C$16)</f>
        <v>0</v>
      </c>
      <c r="J118" s="46">
        <f>IFERROR(ROUND(IF(AND($E118&lt;J$17,SUMIF(Partners!$A:$A,$B118,Partners!$L:$L)&gt;0),$D118/SUMIF($E$19:$E$501,"&lt;"&amp;J$17,$D$19:$D$501)*J$18,0),Assumptions!$C$15),0)</f>
        <v>0</v>
      </c>
      <c r="K118" s="46">
        <f>IFERROR(ROUND(IF(AND($E118&lt;K$17,SUMIF(Partners!$A:$A,$B118,Partners!$L:$L)&gt;0),$D118/SUMIF($E$19:$E$501,"&lt;"&amp;K$17,$D$19:$D$501)*K$18,0),Assumptions!$C$15),0)</f>
        <v>0</v>
      </c>
      <c r="L118" s="46">
        <f>IFERROR(ROUND(IF(AND($E118&lt;L$17,SUMIF(Partners!$A:$A,$B118,Partners!$L:$L)&gt;0),$D118/SUMIF($E$19:$E$501,"&lt;"&amp;L$17,$D$19:$D$501)*L$18,0),Assumptions!$C$15),0)</f>
        <v>0</v>
      </c>
      <c r="M118" s="46">
        <f>IFERROR(ROUND(IF(AND($E118&lt;M$17,SUMIF(Partners!$A:$A,$B118,Partners!$L:$L)&gt;0),$D118/SUMIF($E$19:$E$501,"&lt;"&amp;M$17,$D$19:$D$501)*M$18,0),Assumptions!$C$15),0)</f>
        <v>0</v>
      </c>
      <c r="N118" s="46">
        <f>IFERROR(ROUND(IF(AND($E118&lt;N$17,SUMIF(Partners!$A:$A,$B118,Partners!$L:$L)&gt;0),$D118/SUMIF($E$19:$E$501,"&lt;"&amp;N$17,$D$19:$D$501)*N$18,0),Assumptions!$C$15),0)</f>
        <v>0</v>
      </c>
      <c r="O118" s="46">
        <f>IFERROR(ROUND(IF(AND($E118&lt;O$17,SUMIF(Partners!$A:$A,$B118,Partners!$L:$L)&gt;0),$D118/SUMIF($E$19:$E$501,"&lt;"&amp;O$17,$D$19:$D$501)*O$18,0),Assumptions!$C$15),0)</f>
        <v>0</v>
      </c>
      <c r="P118" s="46">
        <f>IFERROR(ROUND(IF(AND($E118&lt;P$17,SUMIF(Partners!$A:$A,$B118,Partners!$L:$L)&gt;0),$D118/SUMIF($E$19:$E$501,"&lt;"&amp;P$17,$D$19:$D$501)*P$18,0),Assumptions!$C$15),0)</f>
        <v>0</v>
      </c>
      <c r="Q118" s="46">
        <f>IFERROR(ROUND(IF(AND($E118&lt;Q$17,SUMIF(Partners!$A:$A,$B118,Partners!$L:$L)&gt;0),$D118/SUMIF($E$19:$E$501,"&lt;"&amp;Q$17,$D$19:$D$501)*Q$18,0),Assumptions!$C$15),0)</f>
        <v>0</v>
      </c>
      <c r="R118" s="46">
        <f>IFERROR(ROUND(IF(AND($E118&lt;R$17,SUMIF(Partners!$A:$A,$B118,Partners!$L:$L)&gt;0),$D118/SUMIF($E$19:$E$501,"&lt;"&amp;R$17,$D$19:$D$501)*R$18,0),Assumptions!$C$15),0)</f>
        <v>0</v>
      </c>
      <c r="S118" s="46">
        <f>IFERROR(ROUND(IF(AND($E118&lt;S$17,SUMIF(Partners!$A:$A,$B118,Partners!$L:$L)&gt;0),$D118/SUMIF($E$19:$E$501,"&lt;"&amp;S$17,$D$19:$D$501)*S$18,0),Assumptions!$C$15),0)</f>
        <v>0</v>
      </c>
      <c r="T118" s="46">
        <f>IFERROR(ROUND(IF(AND($E118&lt;T$17,SUMIF(Partners!$A:$A,$B118,Partners!$L:$L)&gt;0),$D118/SUMIF($E$19:$E$501,"&lt;"&amp;T$17,$D$19:$D$501)*T$18,0),Assumptions!$C$15),0)</f>
        <v>0</v>
      </c>
      <c r="U118" s="46">
        <f>IFERROR(ROUND(IF(AND($E118&lt;U$17,SUMIF(Partners!$A:$A,$B118,Partners!$L:$L)&gt;0),$D118/SUMIF($E$19:$E$501,"&lt;"&amp;U$17,$D$19:$D$501)*U$18,0),Assumptions!$C$15),0)</f>
        <v>0</v>
      </c>
      <c r="V118" s="46">
        <f>IFERROR(ROUND(IF(AND($E118&lt;V$17,SUMIF(Partners!$A:$A,$B118,Partners!$L:$L)&gt;0),$D118/SUMIF($E$19:$E$501,"&lt;"&amp;V$17,$D$19:$D$501)*V$18,0),Assumptions!$C$15),0)</f>
        <v>0</v>
      </c>
      <c r="W118" s="46">
        <f>IFERROR(ROUND(IF(AND($E118&lt;W$17,SUMIF(Partners!$A:$A,$B118,Partners!$L:$L)&gt;0),$D118/SUMIF($E$19:$E$501,"&lt;"&amp;W$17,$D$19:$D$501)*W$18,0),Assumptions!$C$15),0)</f>
        <v>0</v>
      </c>
      <c r="X118" s="46">
        <f>IFERROR(ROUND(IF(AND($E118&lt;X$17,SUMIF(Partners!$A:$A,$B118,Partners!$L:$L)&gt;0),$D118/SUMIF($E$19:$E$501,"&lt;"&amp;X$17,$D$19:$D$501)*X$18,0),Assumptions!$C$15),0)</f>
        <v>0</v>
      </c>
      <c r="Y118" s="46">
        <f>IFERROR(ROUND(IF(AND($E118&lt;Y$17,SUMIF(Partners!$A:$A,$B118,Partners!$L:$L)&gt;0),$D118/SUMIF($E$19:$E$501,"&lt;"&amp;Y$17,$D$19:$D$501)*Y$18,0),Assumptions!$C$15),0)</f>
        <v>0</v>
      </c>
      <c r="Z118" s="46">
        <f>IFERROR(ROUND(IF(AND($E118&lt;Z$17,SUMIF(Partners!$A:$A,$B118,Partners!$L:$L)&gt;0),$D118/SUMIF($E$19:$E$501,"&lt;"&amp;Z$17,$D$19:$D$501)*Z$18,0),Assumptions!$C$15),0)</f>
        <v>0</v>
      </c>
      <c r="AA118" s="46">
        <f>IFERROR(ROUND(IF(AND($E118&lt;AA$17,SUMIF(Partners!$A:$A,$B118,Partners!$L:$L)&gt;0),$D118/SUMIF($E$19:$E$501,"&lt;"&amp;AA$17,$D$19:$D$501)*AA$18,0),Assumptions!$C$15),0)</f>
        <v>0</v>
      </c>
      <c r="AB118" s="46">
        <f>IFERROR(ROUND(IF(AND($E118&lt;AB$17,SUMIF(Partners!$A:$A,$B118,Partners!$L:$L)&gt;0),$D118/SUMIF($E$19:$E$501,"&lt;"&amp;AB$17,$D$19:$D$501)*AB$18,0),Assumptions!$C$15),0)</f>
        <v>0</v>
      </c>
      <c r="AC118" s="46">
        <f>IFERROR(ROUND(IF(AND($E118&lt;AC$17,SUMIF(Partners!$A:$A,$B118,Partners!$L:$L)&gt;0),$D118/SUMIF($E$19:$E$501,"&lt;"&amp;AC$17,$D$19:$D$501)*AC$18,0),Assumptions!$C$15),0)</f>
        <v>0</v>
      </c>
    </row>
    <row r="119" spans="1:29" x14ac:dyDescent="0.2">
      <c r="A119" s="41"/>
      <c r="B119" s="28" t="str">
        <f>IF(Partners!A105=0,"",Partners!A105)</f>
        <v/>
      </c>
      <c r="C119" s="28" t="str">
        <f>IF(Partners!I105=0,"",Partners!I105)</f>
        <v/>
      </c>
      <c r="D119" s="28" t="str">
        <f>IF(Partners!J105=0,"",Partners!J105)</f>
        <v/>
      </c>
      <c r="E119" s="53" t="str">
        <f t="shared" si="2"/>
        <v/>
      </c>
      <c r="G119" s="9">
        <f>ROUND(SUM(J119:BB119),Assumptions!$C$16)</f>
        <v>0</v>
      </c>
      <c r="J119" s="46">
        <f>IFERROR(ROUND(IF(AND($E119&lt;J$17,SUMIF(Partners!$A:$A,$B119,Partners!$L:$L)&gt;0),$D119/SUMIF($E$19:$E$501,"&lt;"&amp;J$17,$D$19:$D$501)*J$18,0),Assumptions!$C$15),0)</f>
        <v>0</v>
      </c>
      <c r="K119" s="46">
        <f>IFERROR(ROUND(IF(AND($E119&lt;K$17,SUMIF(Partners!$A:$A,$B119,Partners!$L:$L)&gt;0),$D119/SUMIF($E$19:$E$501,"&lt;"&amp;K$17,$D$19:$D$501)*K$18,0),Assumptions!$C$15),0)</f>
        <v>0</v>
      </c>
      <c r="L119" s="46">
        <f>IFERROR(ROUND(IF(AND($E119&lt;L$17,SUMIF(Partners!$A:$A,$B119,Partners!$L:$L)&gt;0),$D119/SUMIF($E$19:$E$501,"&lt;"&amp;L$17,$D$19:$D$501)*L$18,0),Assumptions!$C$15),0)</f>
        <v>0</v>
      </c>
      <c r="M119" s="46">
        <f>IFERROR(ROUND(IF(AND($E119&lt;M$17,SUMIF(Partners!$A:$A,$B119,Partners!$L:$L)&gt;0),$D119/SUMIF($E$19:$E$501,"&lt;"&amp;M$17,$D$19:$D$501)*M$18,0),Assumptions!$C$15),0)</f>
        <v>0</v>
      </c>
      <c r="N119" s="46">
        <f>IFERROR(ROUND(IF(AND($E119&lt;N$17,SUMIF(Partners!$A:$A,$B119,Partners!$L:$L)&gt;0),$D119/SUMIF($E$19:$E$501,"&lt;"&amp;N$17,$D$19:$D$501)*N$18,0),Assumptions!$C$15),0)</f>
        <v>0</v>
      </c>
      <c r="O119" s="46">
        <f>IFERROR(ROUND(IF(AND($E119&lt;O$17,SUMIF(Partners!$A:$A,$B119,Partners!$L:$L)&gt;0),$D119/SUMIF($E$19:$E$501,"&lt;"&amp;O$17,$D$19:$D$501)*O$18,0),Assumptions!$C$15),0)</f>
        <v>0</v>
      </c>
      <c r="P119" s="46">
        <f>IFERROR(ROUND(IF(AND($E119&lt;P$17,SUMIF(Partners!$A:$A,$B119,Partners!$L:$L)&gt;0),$D119/SUMIF($E$19:$E$501,"&lt;"&amp;P$17,$D$19:$D$501)*P$18,0),Assumptions!$C$15),0)</f>
        <v>0</v>
      </c>
      <c r="Q119" s="46">
        <f>IFERROR(ROUND(IF(AND($E119&lt;Q$17,SUMIF(Partners!$A:$A,$B119,Partners!$L:$L)&gt;0),$D119/SUMIF($E$19:$E$501,"&lt;"&amp;Q$17,$D$19:$D$501)*Q$18,0),Assumptions!$C$15),0)</f>
        <v>0</v>
      </c>
      <c r="R119" s="46">
        <f>IFERROR(ROUND(IF(AND($E119&lt;R$17,SUMIF(Partners!$A:$A,$B119,Partners!$L:$L)&gt;0),$D119/SUMIF($E$19:$E$501,"&lt;"&amp;R$17,$D$19:$D$501)*R$18,0),Assumptions!$C$15),0)</f>
        <v>0</v>
      </c>
      <c r="S119" s="46">
        <f>IFERROR(ROUND(IF(AND($E119&lt;S$17,SUMIF(Partners!$A:$A,$B119,Partners!$L:$L)&gt;0),$D119/SUMIF($E$19:$E$501,"&lt;"&amp;S$17,$D$19:$D$501)*S$18,0),Assumptions!$C$15),0)</f>
        <v>0</v>
      </c>
      <c r="T119" s="46">
        <f>IFERROR(ROUND(IF(AND($E119&lt;T$17,SUMIF(Partners!$A:$A,$B119,Partners!$L:$L)&gt;0),$D119/SUMIF($E$19:$E$501,"&lt;"&amp;T$17,$D$19:$D$501)*T$18,0),Assumptions!$C$15),0)</f>
        <v>0</v>
      </c>
      <c r="U119" s="46">
        <f>IFERROR(ROUND(IF(AND($E119&lt;U$17,SUMIF(Partners!$A:$A,$B119,Partners!$L:$L)&gt;0),$D119/SUMIF($E$19:$E$501,"&lt;"&amp;U$17,$D$19:$D$501)*U$18,0),Assumptions!$C$15),0)</f>
        <v>0</v>
      </c>
      <c r="V119" s="46">
        <f>IFERROR(ROUND(IF(AND($E119&lt;V$17,SUMIF(Partners!$A:$A,$B119,Partners!$L:$L)&gt;0),$D119/SUMIF($E$19:$E$501,"&lt;"&amp;V$17,$D$19:$D$501)*V$18,0),Assumptions!$C$15),0)</f>
        <v>0</v>
      </c>
      <c r="W119" s="46">
        <f>IFERROR(ROUND(IF(AND($E119&lt;W$17,SUMIF(Partners!$A:$A,$B119,Partners!$L:$L)&gt;0),$D119/SUMIF($E$19:$E$501,"&lt;"&amp;W$17,$D$19:$D$501)*W$18,0),Assumptions!$C$15),0)</f>
        <v>0</v>
      </c>
      <c r="X119" s="46">
        <f>IFERROR(ROUND(IF(AND($E119&lt;X$17,SUMIF(Partners!$A:$A,$B119,Partners!$L:$L)&gt;0),$D119/SUMIF($E$19:$E$501,"&lt;"&amp;X$17,$D$19:$D$501)*X$18,0),Assumptions!$C$15),0)</f>
        <v>0</v>
      </c>
      <c r="Y119" s="46">
        <f>IFERROR(ROUND(IF(AND($E119&lt;Y$17,SUMIF(Partners!$A:$A,$B119,Partners!$L:$L)&gt;0),$D119/SUMIF($E$19:$E$501,"&lt;"&amp;Y$17,$D$19:$D$501)*Y$18,0),Assumptions!$C$15),0)</f>
        <v>0</v>
      </c>
      <c r="Z119" s="46">
        <f>IFERROR(ROUND(IF(AND($E119&lt;Z$17,SUMIF(Partners!$A:$A,$B119,Partners!$L:$L)&gt;0),$D119/SUMIF($E$19:$E$501,"&lt;"&amp;Z$17,$D$19:$D$501)*Z$18,0),Assumptions!$C$15),0)</f>
        <v>0</v>
      </c>
      <c r="AA119" s="46">
        <f>IFERROR(ROUND(IF(AND($E119&lt;AA$17,SUMIF(Partners!$A:$A,$B119,Partners!$L:$L)&gt;0),$D119/SUMIF($E$19:$E$501,"&lt;"&amp;AA$17,$D$19:$D$501)*AA$18,0),Assumptions!$C$15),0)</f>
        <v>0</v>
      </c>
      <c r="AB119" s="46">
        <f>IFERROR(ROUND(IF(AND($E119&lt;AB$17,SUMIF(Partners!$A:$A,$B119,Partners!$L:$L)&gt;0),$D119/SUMIF($E$19:$E$501,"&lt;"&amp;AB$17,$D$19:$D$501)*AB$18,0),Assumptions!$C$15),0)</f>
        <v>0</v>
      </c>
      <c r="AC119" s="46">
        <f>IFERROR(ROUND(IF(AND($E119&lt;AC$17,SUMIF(Partners!$A:$A,$B119,Partners!$L:$L)&gt;0),$D119/SUMIF($E$19:$E$501,"&lt;"&amp;AC$17,$D$19:$D$501)*AC$18,0),Assumptions!$C$15),0)</f>
        <v>0</v>
      </c>
    </row>
    <row r="120" spans="1:29" x14ac:dyDescent="0.2">
      <c r="A120" s="41"/>
      <c r="B120" s="28" t="str">
        <f>IF(Partners!A106=0,"",Partners!A106)</f>
        <v/>
      </c>
      <c r="C120" s="28" t="str">
        <f>IF(Partners!I106=0,"",Partners!I106)</f>
        <v/>
      </c>
      <c r="D120" s="28" t="str">
        <f>IF(Partners!J106=0,"",Partners!J106)</f>
        <v/>
      </c>
      <c r="E120" s="53" t="str">
        <f t="shared" si="2"/>
        <v/>
      </c>
      <c r="G120" s="9">
        <f>ROUND(SUM(J120:BB120),Assumptions!$C$16)</f>
        <v>0</v>
      </c>
      <c r="J120" s="46">
        <f>IFERROR(ROUND(IF(AND($E120&lt;J$17,SUMIF(Partners!$A:$A,$B120,Partners!$L:$L)&gt;0),$D120/SUMIF($E$19:$E$501,"&lt;"&amp;J$17,$D$19:$D$501)*J$18,0),Assumptions!$C$15),0)</f>
        <v>0</v>
      </c>
      <c r="K120" s="46">
        <f>IFERROR(ROUND(IF(AND($E120&lt;K$17,SUMIF(Partners!$A:$A,$B120,Partners!$L:$L)&gt;0),$D120/SUMIF($E$19:$E$501,"&lt;"&amp;K$17,$D$19:$D$501)*K$18,0),Assumptions!$C$15),0)</f>
        <v>0</v>
      </c>
      <c r="L120" s="46">
        <f>IFERROR(ROUND(IF(AND($E120&lt;L$17,SUMIF(Partners!$A:$A,$B120,Partners!$L:$L)&gt;0),$D120/SUMIF($E$19:$E$501,"&lt;"&amp;L$17,$D$19:$D$501)*L$18,0),Assumptions!$C$15),0)</f>
        <v>0</v>
      </c>
      <c r="M120" s="46">
        <f>IFERROR(ROUND(IF(AND($E120&lt;M$17,SUMIF(Partners!$A:$A,$B120,Partners!$L:$L)&gt;0),$D120/SUMIF($E$19:$E$501,"&lt;"&amp;M$17,$D$19:$D$501)*M$18,0),Assumptions!$C$15),0)</f>
        <v>0</v>
      </c>
      <c r="N120" s="46">
        <f>IFERROR(ROUND(IF(AND($E120&lt;N$17,SUMIF(Partners!$A:$A,$B120,Partners!$L:$L)&gt;0),$D120/SUMIF($E$19:$E$501,"&lt;"&amp;N$17,$D$19:$D$501)*N$18,0),Assumptions!$C$15),0)</f>
        <v>0</v>
      </c>
      <c r="O120" s="46">
        <f>IFERROR(ROUND(IF(AND($E120&lt;O$17,SUMIF(Partners!$A:$A,$B120,Partners!$L:$L)&gt;0),$D120/SUMIF($E$19:$E$501,"&lt;"&amp;O$17,$D$19:$D$501)*O$18,0),Assumptions!$C$15),0)</f>
        <v>0</v>
      </c>
      <c r="P120" s="46">
        <f>IFERROR(ROUND(IF(AND($E120&lt;P$17,SUMIF(Partners!$A:$A,$B120,Partners!$L:$L)&gt;0),$D120/SUMIF($E$19:$E$501,"&lt;"&amp;P$17,$D$19:$D$501)*P$18,0),Assumptions!$C$15),0)</f>
        <v>0</v>
      </c>
      <c r="Q120" s="46">
        <f>IFERROR(ROUND(IF(AND($E120&lt;Q$17,SUMIF(Partners!$A:$A,$B120,Partners!$L:$L)&gt;0),$D120/SUMIF($E$19:$E$501,"&lt;"&amp;Q$17,$D$19:$D$501)*Q$18,0),Assumptions!$C$15),0)</f>
        <v>0</v>
      </c>
      <c r="R120" s="46">
        <f>IFERROR(ROUND(IF(AND($E120&lt;R$17,SUMIF(Partners!$A:$A,$B120,Partners!$L:$L)&gt;0),$D120/SUMIF($E$19:$E$501,"&lt;"&amp;R$17,$D$19:$D$501)*R$18,0),Assumptions!$C$15),0)</f>
        <v>0</v>
      </c>
      <c r="S120" s="46">
        <f>IFERROR(ROUND(IF(AND($E120&lt;S$17,SUMIF(Partners!$A:$A,$B120,Partners!$L:$L)&gt;0),$D120/SUMIF($E$19:$E$501,"&lt;"&amp;S$17,$D$19:$D$501)*S$18,0),Assumptions!$C$15),0)</f>
        <v>0</v>
      </c>
      <c r="T120" s="46">
        <f>IFERROR(ROUND(IF(AND($E120&lt;T$17,SUMIF(Partners!$A:$A,$B120,Partners!$L:$L)&gt;0),$D120/SUMIF($E$19:$E$501,"&lt;"&amp;T$17,$D$19:$D$501)*T$18,0),Assumptions!$C$15),0)</f>
        <v>0</v>
      </c>
      <c r="U120" s="46">
        <f>IFERROR(ROUND(IF(AND($E120&lt;U$17,SUMIF(Partners!$A:$A,$B120,Partners!$L:$L)&gt;0),$D120/SUMIF($E$19:$E$501,"&lt;"&amp;U$17,$D$19:$D$501)*U$18,0),Assumptions!$C$15),0)</f>
        <v>0</v>
      </c>
      <c r="V120" s="46">
        <f>IFERROR(ROUND(IF(AND($E120&lt;V$17,SUMIF(Partners!$A:$A,$B120,Partners!$L:$L)&gt;0),$D120/SUMIF($E$19:$E$501,"&lt;"&amp;V$17,$D$19:$D$501)*V$18,0),Assumptions!$C$15),0)</f>
        <v>0</v>
      </c>
      <c r="W120" s="46">
        <f>IFERROR(ROUND(IF(AND($E120&lt;W$17,SUMIF(Partners!$A:$A,$B120,Partners!$L:$L)&gt;0),$D120/SUMIF($E$19:$E$501,"&lt;"&amp;W$17,$D$19:$D$501)*W$18,0),Assumptions!$C$15),0)</f>
        <v>0</v>
      </c>
      <c r="X120" s="46">
        <f>IFERROR(ROUND(IF(AND($E120&lt;X$17,SUMIF(Partners!$A:$A,$B120,Partners!$L:$L)&gt;0),$D120/SUMIF($E$19:$E$501,"&lt;"&amp;X$17,$D$19:$D$501)*X$18,0),Assumptions!$C$15),0)</f>
        <v>0</v>
      </c>
      <c r="Y120" s="46">
        <f>IFERROR(ROUND(IF(AND($E120&lt;Y$17,SUMIF(Partners!$A:$A,$B120,Partners!$L:$L)&gt;0),$D120/SUMIF($E$19:$E$501,"&lt;"&amp;Y$17,$D$19:$D$501)*Y$18,0),Assumptions!$C$15),0)</f>
        <v>0</v>
      </c>
      <c r="Z120" s="46">
        <f>IFERROR(ROUND(IF(AND($E120&lt;Z$17,SUMIF(Partners!$A:$A,$B120,Partners!$L:$L)&gt;0),$D120/SUMIF($E$19:$E$501,"&lt;"&amp;Z$17,$D$19:$D$501)*Z$18,0),Assumptions!$C$15),0)</f>
        <v>0</v>
      </c>
      <c r="AA120" s="46">
        <f>IFERROR(ROUND(IF(AND($E120&lt;AA$17,SUMIF(Partners!$A:$A,$B120,Partners!$L:$L)&gt;0),$D120/SUMIF($E$19:$E$501,"&lt;"&amp;AA$17,$D$19:$D$501)*AA$18,0),Assumptions!$C$15),0)</f>
        <v>0</v>
      </c>
      <c r="AB120" s="46">
        <f>IFERROR(ROUND(IF(AND($E120&lt;AB$17,SUMIF(Partners!$A:$A,$B120,Partners!$L:$L)&gt;0),$D120/SUMIF($E$19:$E$501,"&lt;"&amp;AB$17,$D$19:$D$501)*AB$18,0),Assumptions!$C$15),0)</f>
        <v>0</v>
      </c>
      <c r="AC120" s="46">
        <f>IFERROR(ROUND(IF(AND($E120&lt;AC$17,SUMIF(Partners!$A:$A,$B120,Partners!$L:$L)&gt;0),$D120/SUMIF($E$19:$E$501,"&lt;"&amp;AC$17,$D$19:$D$501)*AC$18,0),Assumptions!$C$15),0)</f>
        <v>0</v>
      </c>
    </row>
    <row r="121" spans="1:29" x14ac:dyDescent="0.2">
      <c r="A121" s="41"/>
      <c r="B121" s="28" t="str">
        <f>IF(Partners!A107=0,"",Partners!A107)</f>
        <v/>
      </c>
      <c r="C121" s="28" t="str">
        <f>IF(Partners!I107=0,"",Partners!I107)</f>
        <v/>
      </c>
      <c r="D121" s="28" t="str">
        <f>IF(Partners!J107=0,"",Partners!J107)</f>
        <v/>
      </c>
      <c r="E121" s="53" t="str">
        <f t="shared" si="2"/>
        <v/>
      </c>
      <c r="G121" s="9">
        <f>ROUND(SUM(J121:BB121),Assumptions!$C$16)</f>
        <v>0</v>
      </c>
      <c r="J121" s="46">
        <f>IFERROR(ROUND(IF(AND($E121&lt;J$17,SUMIF(Partners!$A:$A,$B121,Partners!$L:$L)&gt;0),$D121/SUMIF($E$19:$E$501,"&lt;"&amp;J$17,$D$19:$D$501)*J$18,0),Assumptions!$C$15),0)</f>
        <v>0</v>
      </c>
      <c r="K121" s="46">
        <f>IFERROR(ROUND(IF(AND($E121&lt;K$17,SUMIF(Partners!$A:$A,$B121,Partners!$L:$L)&gt;0),$D121/SUMIF($E$19:$E$501,"&lt;"&amp;K$17,$D$19:$D$501)*K$18,0),Assumptions!$C$15),0)</f>
        <v>0</v>
      </c>
      <c r="L121" s="46">
        <f>IFERROR(ROUND(IF(AND($E121&lt;L$17,SUMIF(Partners!$A:$A,$B121,Partners!$L:$L)&gt;0),$D121/SUMIF($E$19:$E$501,"&lt;"&amp;L$17,$D$19:$D$501)*L$18,0),Assumptions!$C$15),0)</f>
        <v>0</v>
      </c>
      <c r="M121" s="46">
        <f>IFERROR(ROUND(IF(AND($E121&lt;M$17,SUMIF(Partners!$A:$A,$B121,Partners!$L:$L)&gt;0),$D121/SUMIF($E$19:$E$501,"&lt;"&amp;M$17,$D$19:$D$501)*M$18,0),Assumptions!$C$15),0)</f>
        <v>0</v>
      </c>
      <c r="N121" s="46">
        <f>IFERROR(ROUND(IF(AND($E121&lt;N$17,SUMIF(Partners!$A:$A,$B121,Partners!$L:$L)&gt;0),$D121/SUMIF($E$19:$E$501,"&lt;"&amp;N$17,$D$19:$D$501)*N$18,0),Assumptions!$C$15),0)</f>
        <v>0</v>
      </c>
      <c r="O121" s="46">
        <f>IFERROR(ROUND(IF(AND($E121&lt;O$17,SUMIF(Partners!$A:$A,$B121,Partners!$L:$L)&gt;0),$D121/SUMIF($E$19:$E$501,"&lt;"&amp;O$17,$D$19:$D$501)*O$18,0),Assumptions!$C$15),0)</f>
        <v>0</v>
      </c>
      <c r="P121" s="46">
        <f>IFERROR(ROUND(IF(AND($E121&lt;P$17,SUMIF(Partners!$A:$A,$B121,Partners!$L:$L)&gt;0),$D121/SUMIF($E$19:$E$501,"&lt;"&amp;P$17,$D$19:$D$501)*P$18,0),Assumptions!$C$15),0)</f>
        <v>0</v>
      </c>
      <c r="Q121" s="46">
        <f>IFERROR(ROUND(IF(AND($E121&lt;Q$17,SUMIF(Partners!$A:$A,$B121,Partners!$L:$L)&gt;0),$D121/SUMIF($E$19:$E$501,"&lt;"&amp;Q$17,$D$19:$D$501)*Q$18,0),Assumptions!$C$15),0)</f>
        <v>0</v>
      </c>
      <c r="R121" s="46">
        <f>IFERROR(ROUND(IF(AND($E121&lt;R$17,SUMIF(Partners!$A:$A,$B121,Partners!$L:$L)&gt;0),$D121/SUMIF($E$19:$E$501,"&lt;"&amp;R$17,$D$19:$D$501)*R$18,0),Assumptions!$C$15),0)</f>
        <v>0</v>
      </c>
      <c r="S121" s="46">
        <f>IFERROR(ROUND(IF(AND($E121&lt;S$17,SUMIF(Partners!$A:$A,$B121,Partners!$L:$L)&gt;0),$D121/SUMIF($E$19:$E$501,"&lt;"&amp;S$17,$D$19:$D$501)*S$18,0),Assumptions!$C$15),0)</f>
        <v>0</v>
      </c>
      <c r="T121" s="46">
        <f>IFERROR(ROUND(IF(AND($E121&lt;T$17,SUMIF(Partners!$A:$A,$B121,Partners!$L:$L)&gt;0),$D121/SUMIF($E$19:$E$501,"&lt;"&amp;T$17,$D$19:$D$501)*T$18,0),Assumptions!$C$15),0)</f>
        <v>0</v>
      </c>
      <c r="U121" s="46">
        <f>IFERROR(ROUND(IF(AND($E121&lt;U$17,SUMIF(Partners!$A:$A,$B121,Partners!$L:$L)&gt;0),$D121/SUMIF($E$19:$E$501,"&lt;"&amp;U$17,$D$19:$D$501)*U$18,0),Assumptions!$C$15),0)</f>
        <v>0</v>
      </c>
      <c r="V121" s="46">
        <f>IFERROR(ROUND(IF(AND($E121&lt;V$17,SUMIF(Partners!$A:$A,$B121,Partners!$L:$L)&gt;0),$D121/SUMIF($E$19:$E$501,"&lt;"&amp;V$17,$D$19:$D$501)*V$18,0),Assumptions!$C$15),0)</f>
        <v>0</v>
      </c>
      <c r="W121" s="46">
        <f>IFERROR(ROUND(IF(AND($E121&lt;W$17,SUMIF(Partners!$A:$A,$B121,Partners!$L:$L)&gt;0),$D121/SUMIF($E$19:$E$501,"&lt;"&amp;W$17,$D$19:$D$501)*W$18,0),Assumptions!$C$15),0)</f>
        <v>0</v>
      </c>
      <c r="X121" s="46">
        <f>IFERROR(ROUND(IF(AND($E121&lt;X$17,SUMIF(Partners!$A:$A,$B121,Partners!$L:$L)&gt;0),$D121/SUMIF($E$19:$E$501,"&lt;"&amp;X$17,$D$19:$D$501)*X$18,0),Assumptions!$C$15),0)</f>
        <v>0</v>
      </c>
      <c r="Y121" s="46">
        <f>IFERROR(ROUND(IF(AND($E121&lt;Y$17,SUMIF(Partners!$A:$A,$B121,Partners!$L:$L)&gt;0),$D121/SUMIF($E$19:$E$501,"&lt;"&amp;Y$17,$D$19:$D$501)*Y$18,0),Assumptions!$C$15),0)</f>
        <v>0</v>
      </c>
      <c r="Z121" s="46">
        <f>IFERROR(ROUND(IF(AND($E121&lt;Z$17,SUMIF(Partners!$A:$A,$B121,Partners!$L:$L)&gt;0),$D121/SUMIF($E$19:$E$501,"&lt;"&amp;Z$17,$D$19:$D$501)*Z$18,0),Assumptions!$C$15),0)</f>
        <v>0</v>
      </c>
      <c r="AA121" s="46">
        <f>IFERROR(ROUND(IF(AND($E121&lt;AA$17,SUMIF(Partners!$A:$A,$B121,Partners!$L:$L)&gt;0),$D121/SUMIF($E$19:$E$501,"&lt;"&amp;AA$17,$D$19:$D$501)*AA$18,0),Assumptions!$C$15),0)</f>
        <v>0</v>
      </c>
      <c r="AB121" s="46">
        <f>IFERROR(ROUND(IF(AND($E121&lt;AB$17,SUMIF(Partners!$A:$A,$B121,Partners!$L:$L)&gt;0),$D121/SUMIF($E$19:$E$501,"&lt;"&amp;AB$17,$D$19:$D$501)*AB$18,0),Assumptions!$C$15),0)</f>
        <v>0</v>
      </c>
      <c r="AC121" s="46">
        <f>IFERROR(ROUND(IF(AND($E121&lt;AC$17,SUMIF(Partners!$A:$A,$B121,Partners!$L:$L)&gt;0),$D121/SUMIF($E$19:$E$501,"&lt;"&amp;AC$17,$D$19:$D$501)*AC$18,0),Assumptions!$C$15),0)</f>
        <v>0</v>
      </c>
    </row>
    <row r="122" spans="1:29" x14ac:dyDescent="0.2">
      <c r="A122" s="41"/>
      <c r="B122" s="28" t="str">
        <f>IF(Partners!A108=0,"",Partners!A108)</f>
        <v/>
      </c>
      <c r="C122" s="28" t="str">
        <f>IF(Partners!I108=0,"",Partners!I108)</f>
        <v/>
      </c>
      <c r="D122" s="28" t="str">
        <f>IF(Partners!J108=0,"",Partners!J108)</f>
        <v/>
      </c>
      <c r="E122" s="53" t="str">
        <f t="shared" si="2"/>
        <v/>
      </c>
      <c r="G122" s="9">
        <f>ROUND(SUM(J122:BB122),Assumptions!$C$16)</f>
        <v>0</v>
      </c>
      <c r="J122" s="46">
        <f>IFERROR(ROUND(IF(AND($E122&lt;J$17,SUMIF(Partners!$A:$A,$B122,Partners!$L:$L)&gt;0),$D122/SUMIF($E$19:$E$501,"&lt;"&amp;J$17,$D$19:$D$501)*J$18,0),Assumptions!$C$15),0)</f>
        <v>0</v>
      </c>
      <c r="K122" s="46">
        <f>IFERROR(ROUND(IF(AND($E122&lt;K$17,SUMIF(Partners!$A:$A,$B122,Partners!$L:$L)&gt;0),$D122/SUMIF($E$19:$E$501,"&lt;"&amp;K$17,$D$19:$D$501)*K$18,0),Assumptions!$C$15),0)</f>
        <v>0</v>
      </c>
      <c r="L122" s="46">
        <f>IFERROR(ROUND(IF(AND($E122&lt;L$17,SUMIF(Partners!$A:$A,$B122,Partners!$L:$L)&gt;0),$D122/SUMIF($E$19:$E$501,"&lt;"&amp;L$17,$D$19:$D$501)*L$18,0),Assumptions!$C$15),0)</f>
        <v>0</v>
      </c>
      <c r="M122" s="46">
        <f>IFERROR(ROUND(IF(AND($E122&lt;M$17,SUMIF(Partners!$A:$A,$B122,Partners!$L:$L)&gt;0),$D122/SUMIF($E$19:$E$501,"&lt;"&amp;M$17,$D$19:$D$501)*M$18,0),Assumptions!$C$15),0)</f>
        <v>0</v>
      </c>
      <c r="N122" s="46">
        <f>IFERROR(ROUND(IF(AND($E122&lt;N$17,SUMIF(Partners!$A:$A,$B122,Partners!$L:$L)&gt;0),$D122/SUMIF($E$19:$E$501,"&lt;"&amp;N$17,$D$19:$D$501)*N$18,0),Assumptions!$C$15),0)</f>
        <v>0</v>
      </c>
      <c r="O122" s="46">
        <f>IFERROR(ROUND(IF(AND($E122&lt;O$17,SUMIF(Partners!$A:$A,$B122,Partners!$L:$L)&gt;0),$D122/SUMIF($E$19:$E$501,"&lt;"&amp;O$17,$D$19:$D$501)*O$18,0),Assumptions!$C$15),0)</f>
        <v>0</v>
      </c>
      <c r="P122" s="46">
        <f>IFERROR(ROUND(IF(AND($E122&lt;P$17,SUMIF(Partners!$A:$A,$B122,Partners!$L:$L)&gt;0),$D122/SUMIF($E$19:$E$501,"&lt;"&amp;P$17,$D$19:$D$501)*P$18,0),Assumptions!$C$15),0)</f>
        <v>0</v>
      </c>
      <c r="Q122" s="46">
        <f>IFERROR(ROUND(IF(AND($E122&lt;Q$17,SUMIF(Partners!$A:$A,$B122,Partners!$L:$L)&gt;0),$D122/SUMIF($E$19:$E$501,"&lt;"&amp;Q$17,$D$19:$D$501)*Q$18,0),Assumptions!$C$15),0)</f>
        <v>0</v>
      </c>
      <c r="R122" s="46">
        <f>IFERROR(ROUND(IF(AND($E122&lt;R$17,SUMIF(Partners!$A:$A,$B122,Partners!$L:$L)&gt;0),$D122/SUMIF($E$19:$E$501,"&lt;"&amp;R$17,$D$19:$D$501)*R$18,0),Assumptions!$C$15),0)</f>
        <v>0</v>
      </c>
      <c r="S122" s="46">
        <f>IFERROR(ROUND(IF(AND($E122&lt;S$17,SUMIF(Partners!$A:$A,$B122,Partners!$L:$L)&gt;0),$D122/SUMIF($E$19:$E$501,"&lt;"&amp;S$17,$D$19:$D$501)*S$18,0),Assumptions!$C$15),0)</f>
        <v>0</v>
      </c>
      <c r="T122" s="46">
        <f>IFERROR(ROUND(IF(AND($E122&lt;T$17,SUMIF(Partners!$A:$A,$B122,Partners!$L:$L)&gt;0),$D122/SUMIF($E$19:$E$501,"&lt;"&amp;T$17,$D$19:$D$501)*T$18,0),Assumptions!$C$15),0)</f>
        <v>0</v>
      </c>
      <c r="U122" s="46">
        <f>IFERROR(ROUND(IF(AND($E122&lt;U$17,SUMIF(Partners!$A:$A,$B122,Partners!$L:$L)&gt;0),$D122/SUMIF($E$19:$E$501,"&lt;"&amp;U$17,$D$19:$D$501)*U$18,0),Assumptions!$C$15),0)</f>
        <v>0</v>
      </c>
      <c r="V122" s="46">
        <f>IFERROR(ROUND(IF(AND($E122&lt;V$17,SUMIF(Partners!$A:$A,$B122,Partners!$L:$L)&gt;0),$D122/SUMIF($E$19:$E$501,"&lt;"&amp;V$17,$D$19:$D$501)*V$18,0),Assumptions!$C$15),0)</f>
        <v>0</v>
      </c>
      <c r="W122" s="46">
        <f>IFERROR(ROUND(IF(AND($E122&lt;W$17,SUMIF(Partners!$A:$A,$B122,Partners!$L:$L)&gt;0),$D122/SUMIF($E$19:$E$501,"&lt;"&amp;W$17,$D$19:$D$501)*W$18,0),Assumptions!$C$15),0)</f>
        <v>0</v>
      </c>
      <c r="X122" s="46">
        <f>IFERROR(ROUND(IF(AND($E122&lt;X$17,SUMIF(Partners!$A:$A,$B122,Partners!$L:$L)&gt;0),$D122/SUMIF($E$19:$E$501,"&lt;"&amp;X$17,$D$19:$D$501)*X$18,0),Assumptions!$C$15),0)</f>
        <v>0</v>
      </c>
      <c r="Y122" s="46">
        <f>IFERROR(ROUND(IF(AND($E122&lt;Y$17,SUMIF(Partners!$A:$A,$B122,Partners!$L:$L)&gt;0),$D122/SUMIF($E$19:$E$501,"&lt;"&amp;Y$17,$D$19:$D$501)*Y$18,0),Assumptions!$C$15),0)</f>
        <v>0</v>
      </c>
      <c r="Z122" s="46">
        <f>IFERROR(ROUND(IF(AND($E122&lt;Z$17,SUMIF(Partners!$A:$A,$B122,Partners!$L:$L)&gt;0),$D122/SUMIF($E$19:$E$501,"&lt;"&amp;Z$17,$D$19:$D$501)*Z$18,0),Assumptions!$C$15),0)</f>
        <v>0</v>
      </c>
      <c r="AA122" s="46">
        <f>IFERROR(ROUND(IF(AND($E122&lt;AA$17,SUMIF(Partners!$A:$A,$B122,Partners!$L:$L)&gt;0),$D122/SUMIF($E$19:$E$501,"&lt;"&amp;AA$17,$D$19:$D$501)*AA$18,0),Assumptions!$C$15),0)</f>
        <v>0</v>
      </c>
      <c r="AB122" s="46">
        <f>IFERROR(ROUND(IF(AND($E122&lt;AB$17,SUMIF(Partners!$A:$A,$B122,Partners!$L:$L)&gt;0),$D122/SUMIF($E$19:$E$501,"&lt;"&amp;AB$17,$D$19:$D$501)*AB$18,0),Assumptions!$C$15),0)</f>
        <v>0</v>
      </c>
      <c r="AC122" s="46">
        <f>IFERROR(ROUND(IF(AND($E122&lt;AC$17,SUMIF(Partners!$A:$A,$B122,Partners!$L:$L)&gt;0),$D122/SUMIF($E$19:$E$501,"&lt;"&amp;AC$17,$D$19:$D$501)*AC$18,0),Assumptions!$C$15),0)</f>
        <v>0</v>
      </c>
    </row>
    <row r="123" spans="1:29" x14ac:dyDescent="0.2">
      <c r="A123" s="41"/>
      <c r="B123" s="28" t="str">
        <f>IF(Partners!A109=0,"",Partners!A109)</f>
        <v/>
      </c>
      <c r="C123" s="28" t="str">
        <f>IF(Partners!I109=0,"",Partners!I109)</f>
        <v/>
      </c>
      <c r="D123" s="28" t="str">
        <f>IF(Partners!J109=0,"",Partners!J109)</f>
        <v/>
      </c>
      <c r="E123" s="53" t="str">
        <f t="shared" si="2"/>
        <v/>
      </c>
      <c r="G123" s="9">
        <f>ROUND(SUM(J123:BB123),Assumptions!$C$16)</f>
        <v>0</v>
      </c>
      <c r="J123" s="46">
        <f>IFERROR(ROUND(IF(AND($E123&lt;J$17,SUMIF(Partners!$A:$A,$B123,Partners!$L:$L)&gt;0),$D123/SUMIF($E$19:$E$501,"&lt;"&amp;J$17,$D$19:$D$501)*J$18,0),Assumptions!$C$15),0)</f>
        <v>0</v>
      </c>
      <c r="K123" s="46">
        <f>IFERROR(ROUND(IF(AND($E123&lt;K$17,SUMIF(Partners!$A:$A,$B123,Partners!$L:$L)&gt;0),$D123/SUMIF($E$19:$E$501,"&lt;"&amp;K$17,$D$19:$D$501)*K$18,0),Assumptions!$C$15),0)</f>
        <v>0</v>
      </c>
      <c r="L123" s="46">
        <f>IFERROR(ROUND(IF(AND($E123&lt;L$17,SUMIF(Partners!$A:$A,$B123,Partners!$L:$L)&gt;0),$D123/SUMIF($E$19:$E$501,"&lt;"&amp;L$17,$D$19:$D$501)*L$18,0),Assumptions!$C$15),0)</f>
        <v>0</v>
      </c>
      <c r="M123" s="46">
        <f>IFERROR(ROUND(IF(AND($E123&lt;M$17,SUMIF(Partners!$A:$A,$B123,Partners!$L:$L)&gt;0),$D123/SUMIF($E$19:$E$501,"&lt;"&amp;M$17,$D$19:$D$501)*M$18,0),Assumptions!$C$15),0)</f>
        <v>0</v>
      </c>
      <c r="N123" s="46">
        <f>IFERROR(ROUND(IF(AND($E123&lt;N$17,SUMIF(Partners!$A:$A,$B123,Partners!$L:$L)&gt;0),$D123/SUMIF($E$19:$E$501,"&lt;"&amp;N$17,$D$19:$D$501)*N$18,0),Assumptions!$C$15),0)</f>
        <v>0</v>
      </c>
      <c r="O123" s="46">
        <f>IFERROR(ROUND(IF(AND($E123&lt;O$17,SUMIF(Partners!$A:$A,$B123,Partners!$L:$L)&gt;0),$D123/SUMIF($E$19:$E$501,"&lt;"&amp;O$17,$D$19:$D$501)*O$18,0),Assumptions!$C$15),0)</f>
        <v>0</v>
      </c>
      <c r="P123" s="46">
        <f>IFERROR(ROUND(IF(AND($E123&lt;P$17,SUMIF(Partners!$A:$A,$B123,Partners!$L:$L)&gt;0),$D123/SUMIF($E$19:$E$501,"&lt;"&amp;P$17,$D$19:$D$501)*P$18,0),Assumptions!$C$15),0)</f>
        <v>0</v>
      </c>
      <c r="Q123" s="46">
        <f>IFERROR(ROUND(IF(AND($E123&lt;Q$17,SUMIF(Partners!$A:$A,$B123,Partners!$L:$L)&gt;0),$D123/SUMIF($E$19:$E$501,"&lt;"&amp;Q$17,$D$19:$D$501)*Q$18,0),Assumptions!$C$15),0)</f>
        <v>0</v>
      </c>
      <c r="R123" s="46">
        <f>IFERROR(ROUND(IF(AND($E123&lt;R$17,SUMIF(Partners!$A:$A,$B123,Partners!$L:$L)&gt;0),$D123/SUMIF($E$19:$E$501,"&lt;"&amp;R$17,$D$19:$D$501)*R$18,0),Assumptions!$C$15),0)</f>
        <v>0</v>
      </c>
      <c r="S123" s="46">
        <f>IFERROR(ROUND(IF(AND($E123&lt;S$17,SUMIF(Partners!$A:$A,$B123,Partners!$L:$L)&gt;0),$D123/SUMIF($E$19:$E$501,"&lt;"&amp;S$17,$D$19:$D$501)*S$18,0),Assumptions!$C$15),0)</f>
        <v>0</v>
      </c>
      <c r="T123" s="46">
        <f>IFERROR(ROUND(IF(AND($E123&lt;T$17,SUMIF(Partners!$A:$A,$B123,Partners!$L:$L)&gt;0),$D123/SUMIF($E$19:$E$501,"&lt;"&amp;T$17,$D$19:$D$501)*T$18,0),Assumptions!$C$15),0)</f>
        <v>0</v>
      </c>
      <c r="U123" s="46">
        <f>IFERROR(ROUND(IF(AND($E123&lt;U$17,SUMIF(Partners!$A:$A,$B123,Partners!$L:$L)&gt;0),$D123/SUMIF($E$19:$E$501,"&lt;"&amp;U$17,$D$19:$D$501)*U$18,0),Assumptions!$C$15),0)</f>
        <v>0</v>
      </c>
      <c r="V123" s="46">
        <f>IFERROR(ROUND(IF(AND($E123&lt;V$17,SUMIF(Partners!$A:$A,$B123,Partners!$L:$L)&gt;0),$D123/SUMIF($E$19:$E$501,"&lt;"&amp;V$17,$D$19:$D$501)*V$18,0),Assumptions!$C$15),0)</f>
        <v>0</v>
      </c>
      <c r="W123" s="46">
        <f>IFERROR(ROUND(IF(AND($E123&lt;W$17,SUMIF(Partners!$A:$A,$B123,Partners!$L:$L)&gt;0),$D123/SUMIF($E$19:$E$501,"&lt;"&amp;W$17,$D$19:$D$501)*W$18,0),Assumptions!$C$15),0)</f>
        <v>0</v>
      </c>
      <c r="X123" s="46">
        <f>IFERROR(ROUND(IF(AND($E123&lt;X$17,SUMIF(Partners!$A:$A,$B123,Partners!$L:$L)&gt;0),$D123/SUMIF($E$19:$E$501,"&lt;"&amp;X$17,$D$19:$D$501)*X$18,0),Assumptions!$C$15),0)</f>
        <v>0</v>
      </c>
      <c r="Y123" s="46">
        <f>IFERROR(ROUND(IF(AND($E123&lt;Y$17,SUMIF(Partners!$A:$A,$B123,Partners!$L:$L)&gt;0),$D123/SUMIF($E$19:$E$501,"&lt;"&amp;Y$17,$D$19:$D$501)*Y$18,0),Assumptions!$C$15),0)</f>
        <v>0</v>
      </c>
      <c r="Z123" s="46">
        <f>IFERROR(ROUND(IF(AND($E123&lt;Z$17,SUMIF(Partners!$A:$A,$B123,Partners!$L:$L)&gt;0),$D123/SUMIF($E$19:$E$501,"&lt;"&amp;Z$17,$D$19:$D$501)*Z$18,0),Assumptions!$C$15),0)</f>
        <v>0</v>
      </c>
      <c r="AA123" s="46">
        <f>IFERROR(ROUND(IF(AND($E123&lt;AA$17,SUMIF(Partners!$A:$A,$B123,Partners!$L:$L)&gt;0),$D123/SUMIF($E$19:$E$501,"&lt;"&amp;AA$17,$D$19:$D$501)*AA$18,0),Assumptions!$C$15),0)</f>
        <v>0</v>
      </c>
      <c r="AB123" s="46">
        <f>IFERROR(ROUND(IF(AND($E123&lt;AB$17,SUMIF(Partners!$A:$A,$B123,Partners!$L:$L)&gt;0),$D123/SUMIF($E$19:$E$501,"&lt;"&amp;AB$17,$D$19:$D$501)*AB$18,0),Assumptions!$C$15),0)</f>
        <v>0</v>
      </c>
      <c r="AC123" s="46">
        <f>IFERROR(ROUND(IF(AND($E123&lt;AC$17,SUMIF(Partners!$A:$A,$B123,Partners!$L:$L)&gt;0),$D123/SUMIF($E$19:$E$501,"&lt;"&amp;AC$17,$D$19:$D$501)*AC$18,0),Assumptions!$C$15),0)</f>
        <v>0</v>
      </c>
    </row>
    <row r="124" spans="1:29" x14ac:dyDescent="0.2">
      <c r="A124" s="41"/>
      <c r="B124" s="28" t="str">
        <f>IF(Partners!A110=0,"",Partners!A110)</f>
        <v/>
      </c>
      <c r="C124" s="28" t="str">
        <f>IF(Partners!I110=0,"",Partners!I110)</f>
        <v/>
      </c>
      <c r="D124" s="28" t="str">
        <f>IF(Partners!J110=0,"",Partners!J110)</f>
        <v/>
      </c>
      <c r="E124" s="53" t="str">
        <f t="shared" si="2"/>
        <v/>
      </c>
      <c r="G124" s="9">
        <f>ROUND(SUM(J124:BB124),Assumptions!$C$16)</f>
        <v>0</v>
      </c>
      <c r="J124" s="46">
        <f>IFERROR(ROUND(IF(AND($E124&lt;J$17,SUMIF(Partners!$A:$A,$B124,Partners!$L:$L)&gt;0),$D124/SUMIF($E$19:$E$501,"&lt;"&amp;J$17,$D$19:$D$501)*J$18,0),Assumptions!$C$15),0)</f>
        <v>0</v>
      </c>
      <c r="K124" s="46">
        <f>IFERROR(ROUND(IF(AND($E124&lt;K$17,SUMIF(Partners!$A:$A,$B124,Partners!$L:$L)&gt;0),$D124/SUMIF($E$19:$E$501,"&lt;"&amp;K$17,$D$19:$D$501)*K$18,0),Assumptions!$C$15),0)</f>
        <v>0</v>
      </c>
      <c r="L124" s="46">
        <f>IFERROR(ROUND(IF(AND($E124&lt;L$17,SUMIF(Partners!$A:$A,$B124,Partners!$L:$L)&gt;0),$D124/SUMIF($E$19:$E$501,"&lt;"&amp;L$17,$D$19:$D$501)*L$18,0),Assumptions!$C$15),0)</f>
        <v>0</v>
      </c>
      <c r="M124" s="46">
        <f>IFERROR(ROUND(IF(AND($E124&lt;M$17,SUMIF(Partners!$A:$A,$B124,Partners!$L:$L)&gt;0),$D124/SUMIF($E$19:$E$501,"&lt;"&amp;M$17,$D$19:$D$501)*M$18,0),Assumptions!$C$15),0)</f>
        <v>0</v>
      </c>
      <c r="N124" s="46">
        <f>IFERROR(ROUND(IF(AND($E124&lt;N$17,SUMIF(Partners!$A:$A,$B124,Partners!$L:$L)&gt;0),$D124/SUMIF($E$19:$E$501,"&lt;"&amp;N$17,$D$19:$D$501)*N$18,0),Assumptions!$C$15),0)</f>
        <v>0</v>
      </c>
      <c r="O124" s="46">
        <f>IFERROR(ROUND(IF(AND($E124&lt;O$17,SUMIF(Partners!$A:$A,$B124,Partners!$L:$L)&gt;0),$D124/SUMIF($E$19:$E$501,"&lt;"&amp;O$17,$D$19:$D$501)*O$18,0),Assumptions!$C$15),0)</f>
        <v>0</v>
      </c>
      <c r="P124" s="46">
        <f>IFERROR(ROUND(IF(AND($E124&lt;P$17,SUMIF(Partners!$A:$A,$B124,Partners!$L:$L)&gt;0),$D124/SUMIF($E$19:$E$501,"&lt;"&amp;P$17,$D$19:$D$501)*P$18,0),Assumptions!$C$15),0)</f>
        <v>0</v>
      </c>
      <c r="Q124" s="46">
        <f>IFERROR(ROUND(IF(AND($E124&lt;Q$17,SUMIF(Partners!$A:$A,$B124,Partners!$L:$L)&gt;0),$D124/SUMIF($E$19:$E$501,"&lt;"&amp;Q$17,$D$19:$D$501)*Q$18,0),Assumptions!$C$15),0)</f>
        <v>0</v>
      </c>
      <c r="R124" s="46">
        <f>IFERROR(ROUND(IF(AND($E124&lt;R$17,SUMIF(Partners!$A:$A,$B124,Partners!$L:$L)&gt;0),$D124/SUMIF($E$19:$E$501,"&lt;"&amp;R$17,$D$19:$D$501)*R$18,0),Assumptions!$C$15),0)</f>
        <v>0</v>
      </c>
      <c r="S124" s="46">
        <f>IFERROR(ROUND(IF(AND($E124&lt;S$17,SUMIF(Partners!$A:$A,$B124,Partners!$L:$L)&gt;0),$D124/SUMIF($E$19:$E$501,"&lt;"&amp;S$17,$D$19:$D$501)*S$18,0),Assumptions!$C$15),0)</f>
        <v>0</v>
      </c>
      <c r="T124" s="46">
        <f>IFERROR(ROUND(IF(AND($E124&lt;T$17,SUMIF(Partners!$A:$A,$B124,Partners!$L:$L)&gt;0),$D124/SUMIF($E$19:$E$501,"&lt;"&amp;T$17,$D$19:$D$501)*T$18,0),Assumptions!$C$15),0)</f>
        <v>0</v>
      </c>
      <c r="U124" s="46">
        <f>IFERROR(ROUND(IF(AND($E124&lt;U$17,SUMIF(Partners!$A:$A,$B124,Partners!$L:$L)&gt;0),$D124/SUMIF($E$19:$E$501,"&lt;"&amp;U$17,$D$19:$D$501)*U$18,0),Assumptions!$C$15),0)</f>
        <v>0</v>
      </c>
      <c r="V124" s="46">
        <f>IFERROR(ROUND(IF(AND($E124&lt;V$17,SUMIF(Partners!$A:$A,$B124,Partners!$L:$L)&gt;0),$D124/SUMIF($E$19:$E$501,"&lt;"&amp;V$17,$D$19:$D$501)*V$18,0),Assumptions!$C$15),0)</f>
        <v>0</v>
      </c>
      <c r="W124" s="46">
        <f>IFERROR(ROUND(IF(AND($E124&lt;W$17,SUMIF(Partners!$A:$A,$B124,Partners!$L:$L)&gt;0),$D124/SUMIF($E$19:$E$501,"&lt;"&amp;W$17,$D$19:$D$501)*W$18,0),Assumptions!$C$15),0)</f>
        <v>0</v>
      </c>
      <c r="X124" s="46">
        <f>IFERROR(ROUND(IF(AND($E124&lt;X$17,SUMIF(Partners!$A:$A,$B124,Partners!$L:$L)&gt;0),$D124/SUMIF($E$19:$E$501,"&lt;"&amp;X$17,$D$19:$D$501)*X$18,0),Assumptions!$C$15),0)</f>
        <v>0</v>
      </c>
      <c r="Y124" s="46">
        <f>IFERROR(ROUND(IF(AND($E124&lt;Y$17,SUMIF(Partners!$A:$A,$B124,Partners!$L:$L)&gt;0),$D124/SUMIF($E$19:$E$501,"&lt;"&amp;Y$17,$D$19:$D$501)*Y$18,0),Assumptions!$C$15),0)</f>
        <v>0</v>
      </c>
      <c r="Z124" s="46">
        <f>IFERROR(ROUND(IF(AND($E124&lt;Z$17,SUMIF(Partners!$A:$A,$B124,Partners!$L:$L)&gt;0),$D124/SUMIF($E$19:$E$501,"&lt;"&amp;Z$17,$D$19:$D$501)*Z$18,0),Assumptions!$C$15),0)</f>
        <v>0</v>
      </c>
      <c r="AA124" s="46">
        <f>IFERROR(ROUND(IF(AND($E124&lt;AA$17,SUMIF(Partners!$A:$A,$B124,Partners!$L:$L)&gt;0),$D124/SUMIF($E$19:$E$501,"&lt;"&amp;AA$17,$D$19:$D$501)*AA$18,0),Assumptions!$C$15),0)</f>
        <v>0</v>
      </c>
      <c r="AB124" s="46">
        <f>IFERROR(ROUND(IF(AND($E124&lt;AB$17,SUMIF(Partners!$A:$A,$B124,Partners!$L:$L)&gt;0),$D124/SUMIF($E$19:$E$501,"&lt;"&amp;AB$17,$D$19:$D$501)*AB$18,0),Assumptions!$C$15),0)</f>
        <v>0</v>
      </c>
      <c r="AC124" s="46">
        <f>IFERROR(ROUND(IF(AND($E124&lt;AC$17,SUMIF(Partners!$A:$A,$B124,Partners!$L:$L)&gt;0),$D124/SUMIF($E$19:$E$501,"&lt;"&amp;AC$17,$D$19:$D$501)*AC$18,0),Assumptions!$C$15),0)</f>
        <v>0</v>
      </c>
    </row>
    <row r="125" spans="1:29" x14ac:dyDescent="0.2">
      <c r="A125" s="41"/>
      <c r="B125" s="28" t="str">
        <f>IF(Partners!A111=0,"",Partners!A111)</f>
        <v/>
      </c>
      <c r="C125" s="28" t="str">
        <f>IF(Partners!I111=0,"",Partners!I111)</f>
        <v/>
      </c>
      <c r="D125" s="28" t="str">
        <f>IF(Partners!J111=0,"",Partners!J111)</f>
        <v/>
      </c>
      <c r="E125" s="53" t="str">
        <f t="shared" si="2"/>
        <v/>
      </c>
      <c r="G125" s="9">
        <f>ROUND(SUM(J125:BB125),Assumptions!$C$16)</f>
        <v>0</v>
      </c>
      <c r="J125" s="46">
        <f>IFERROR(ROUND(IF(AND($E125&lt;J$17,SUMIF(Partners!$A:$A,$B125,Partners!$L:$L)&gt;0),$D125/SUMIF($E$19:$E$501,"&lt;"&amp;J$17,$D$19:$D$501)*J$18,0),Assumptions!$C$15),0)</f>
        <v>0</v>
      </c>
      <c r="K125" s="46">
        <f>IFERROR(ROUND(IF(AND($E125&lt;K$17,SUMIF(Partners!$A:$A,$B125,Partners!$L:$L)&gt;0),$D125/SUMIF($E$19:$E$501,"&lt;"&amp;K$17,$D$19:$D$501)*K$18,0),Assumptions!$C$15),0)</f>
        <v>0</v>
      </c>
      <c r="L125" s="46">
        <f>IFERROR(ROUND(IF(AND($E125&lt;L$17,SUMIF(Partners!$A:$A,$B125,Partners!$L:$L)&gt;0),$D125/SUMIF($E$19:$E$501,"&lt;"&amp;L$17,$D$19:$D$501)*L$18,0),Assumptions!$C$15),0)</f>
        <v>0</v>
      </c>
      <c r="M125" s="46">
        <f>IFERROR(ROUND(IF(AND($E125&lt;M$17,SUMIF(Partners!$A:$A,$B125,Partners!$L:$L)&gt;0),$D125/SUMIF($E$19:$E$501,"&lt;"&amp;M$17,$D$19:$D$501)*M$18,0),Assumptions!$C$15),0)</f>
        <v>0</v>
      </c>
      <c r="N125" s="46">
        <f>IFERROR(ROUND(IF(AND($E125&lt;N$17,SUMIF(Partners!$A:$A,$B125,Partners!$L:$L)&gt;0),$D125/SUMIF($E$19:$E$501,"&lt;"&amp;N$17,$D$19:$D$501)*N$18,0),Assumptions!$C$15),0)</f>
        <v>0</v>
      </c>
      <c r="O125" s="46">
        <f>IFERROR(ROUND(IF(AND($E125&lt;O$17,SUMIF(Partners!$A:$A,$B125,Partners!$L:$L)&gt;0),$D125/SUMIF($E$19:$E$501,"&lt;"&amp;O$17,$D$19:$D$501)*O$18,0),Assumptions!$C$15),0)</f>
        <v>0</v>
      </c>
      <c r="P125" s="46">
        <f>IFERROR(ROUND(IF(AND($E125&lt;P$17,SUMIF(Partners!$A:$A,$B125,Partners!$L:$L)&gt;0),$D125/SUMIF($E$19:$E$501,"&lt;"&amp;P$17,$D$19:$D$501)*P$18,0),Assumptions!$C$15),0)</f>
        <v>0</v>
      </c>
      <c r="Q125" s="46">
        <f>IFERROR(ROUND(IF(AND($E125&lt;Q$17,SUMIF(Partners!$A:$A,$B125,Partners!$L:$L)&gt;0),$D125/SUMIF($E$19:$E$501,"&lt;"&amp;Q$17,$D$19:$D$501)*Q$18,0),Assumptions!$C$15),0)</f>
        <v>0</v>
      </c>
      <c r="R125" s="46">
        <f>IFERROR(ROUND(IF(AND($E125&lt;R$17,SUMIF(Partners!$A:$A,$B125,Partners!$L:$L)&gt;0),$D125/SUMIF($E$19:$E$501,"&lt;"&amp;R$17,$D$19:$D$501)*R$18,0),Assumptions!$C$15),0)</f>
        <v>0</v>
      </c>
      <c r="S125" s="46">
        <f>IFERROR(ROUND(IF(AND($E125&lt;S$17,SUMIF(Partners!$A:$A,$B125,Partners!$L:$L)&gt;0),$D125/SUMIF($E$19:$E$501,"&lt;"&amp;S$17,$D$19:$D$501)*S$18,0),Assumptions!$C$15),0)</f>
        <v>0</v>
      </c>
      <c r="T125" s="46">
        <f>IFERROR(ROUND(IF(AND($E125&lt;T$17,SUMIF(Partners!$A:$A,$B125,Partners!$L:$L)&gt;0),$D125/SUMIF($E$19:$E$501,"&lt;"&amp;T$17,$D$19:$D$501)*T$18,0),Assumptions!$C$15),0)</f>
        <v>0</v>
      </c>
      <c r="U125" s="46">
        <f>IFERROR(ROUND(IF(AND($E125&lt;U$17,SUMIF(Partners!$A:$A,$B125,Partners!$L:$L)&gt;0),$D125/SUMIF($E$19:$E$501,"&lt;"&amp;U$17,$D$19:$D$501)*U$18,0),Assumptions!$C$15),0)</f>
        <v>0</v>
      </c>
      <c r="V125" s="46">
        <f>IFERROR(ROUND(IF(AND($E125&lt;V$17,SUMIF(Partners!$A:$A,$B125,Partners!$L:$L)&gt;0),$D125/SUMIF($E$19:$E$501,"&lt;"&amp;V$17,$D$19:$D$501)*V$18,0),Assumptions!$C$15),0)</f>
        <v>0</v>
      </c>
      <c r="W125" s="46">
        <f>IFERROR(ROUND(IF(AND($E125&lt;W$17,SUMIF(Partners!$A:$A,$B125,Partners!$L:$L)&gt;0),$D125/SUMIF($E$19:$E$501,"&lt;"&amp;W$17,$D$19:$D$501)*W$18,0),Assumptions!$C$15),0)</f>
        <v>0</v>
      </c>
      <c r="X125" s="46">
        <f>IFERROR(ROUND(IF(AND($E125&lt;X$17,SUMIF(Partners!$A:$A,$B125,Partners!$L:$L)&gt;0),$D125/SUMIF($E$19:$E$501,"&lt;"&amp;X$17,$D$19:$D$501)*X$18,0),Assumptions!$C$15),0)</f>
        <v>0</v>
      </c>
      <c r="Y125" s="46">
        <f>IFERROR(ROUND(IF(AND($E125&lt;Y$17,SUMIF(Partners!$A:$A,$B125,Partners!$L:$L)&gt;0),$D125/SUMIF($E$19:$E$501,"&lt;"&amp;Y$17,$D$19:$D$501)*Y$18,0),Assumptions!$C$15),0)</f>
        <v>0</v>
      </c>
      <c r="Z125" s="46">
        <f>IFERROR(ROUND(IF(AND($E125&lt;Z$17,SUMIF(Partners!$A:$A,$B125,Partners!$L:$L)&gt;0),$D125/SUMIF($E$19:$E$501,"&lt;"&amp;Z$17,$D$19:$D$501)*Z$18,0),Assumptions!$C$15),0)</f>
        <v>0</v>
      </c>
      <c r="AA125" s="46">
        <f>IFERROR(ROUND(IF(AND($E125&lt;AA$17,SUMIF(Partners!$A:$A,$B125,Partners!$L:$L)&gt;0),$D125/SUMIF($E$19:$E$501,"&lt;"&amp;AA$17,$D$19:$D$501)*AA$18,0),Assumptions!$C$15),0)</f>
        <v>0</v>
      </c>
      <c r="AB125" s="46">
        <f>IFERROR(ROUND(IF(AND($E125&lt;AB$17,SUMIF(Partners!$A:$A,$B125,Partners!$L:$L)&gt;0),$D125/SUMIF($E$19:$E$501,"&lt;"&amp;AB$17,$D$19:$D$501)*AB$18,0),Assumptions!$C$15),0)</f>
        <v>0</v>
      </c>
      <c r="AC125" s="46">
        <f>IFERROR(ROUND(IF(AND($E125&lt;AC$17,SUMIF(Partners!$A:$A,$B125,Partners!$L:$L)&gt;0),$D125/SUMIF($E$19:$E$501,"&lt;"&amp;AC$17,$D$19:$D$501)*AC$18,0),Assumptions!$C$15),0)</f>
        <v>0</v>
      </c>
    </row>
    <row r="126" spans="1:29" x14ac:dyDescent="0.2">
      <c r="A126" s="41"/>
      <c r="B126" s="28" t="str">
        <f>IF(Partners!A112=0,"",Partners!A112)</f>
        <v/>
      </c>
      <c r="C126" s="28" t="str">
        <f>IF(Partners!I112=0,"",Partners!I112)</f>
        <v/>
      </c>
      <c r="D126" s="28" t="str">
        <f>IF(Partners!J112=0,"",Partners!J112)</f>
        <v/>
      </c>
      <c r="E126" s="53" t="str">
        <f t="shared" si="2"/>
        <v/>
      </c>
      <c r="G126" s="9">
        <f>ROUND(SUM(J126:BB126),Assumptions!$C$16)</f>
        <v>0</v>
      </c>
      <c r="J126" s="46">
        <f>IFERROR(ROUND(IF(AND($E126&lt;J$17,SUMIF(Partners!$A:$A,$B126,Partners!$L:$L)&gt;0),$D126/SUMIF($E$19:$E$501,"&lt;"&amp;J$17,$D$19:$D$501)*J$18,0),Assumptions!$C$15),0)</f>
        <v>0</v>
      </c>
      <c r="K126" s="46">
        <f>IFERROR(ROUND(IF(AND($E126&lt;K$17,SUMIF(Partners!$A:$A,$B126,Partners!$L:$L)&gt;0),$D126/SUMIF($E$19:$E$501,"&lt;"&amp;K$17,$D$19:$D$501)*K$18,0),Assumptions!$C$15),0)</f>
        <v>0</v>
      </c>
      <c r="L126" s="46">
        <f>IFERROR(ROUND(IF(AND($E126&lt;L$17,SUMIF(Partners!$A:$A,$B126,Partners!$L:$L)&gt;0),$D126/SUMIF($E$19:$E$501,"&lt;"&amp;L$17,$D$19:$D$501)*L$18,0),Assumptions!$C$15),0)</f>
        <v>0</v>
      </c>
      <c r="M126" s="46">
        <f>IFERROR(ROUND(IF(AND($E126&lt;M$17,SUMIF(Partners!$A:$A,$B126,Partners!$L:$L)&gt;0),$D126/SUMIF($E$19:$E$501,"&lt;"&amp;M$17,$D$19:$D$501)*M$18,0),Assumptions!$C$15),0)</f>
        <v>0</v>
      </c>
      <c r="N126" s="46">
        <f>IFERROR(ROUND(IF(AND($E126&lt;N$17,SUMIF(Partners!$A:$A,$B126,Partners!$L:$L)&gt;0),$D126/SUMIF($E$19:$E$501,"&lt;"&amp;N$17,$D$19:$D$501)*N$18,0),Assumptions!$C$15),0)</f>
        <v>0</v>
      </c>
      <c r="O126" s="46">
        <f>IFERROR(ROUND(IF(AND($E126&lt;O$17,SUMIF(Partners!$A:$A,$B126,Partners!$L:$L)&gt;0),$D126/SUMIF($E$19:$E$501,"&lt;"&amp;O$17,$D$19:$D$501)*O$18,0),Assumptions!$C$15),0)</f>
        <v>0</v>
      </c>
      <c r="P126" s="46">
        <f>IFERROR(ROUND(IF(AND($E126&lt;P$17,SUMIF(Partners!$A:$A,$B126,Partners!$L:$L)&gt;0),$D126/SUMIF($E$19:$E$501,"&lt;"&amp;P$17,$D$19:$D$501)*P$18,0),Assumptions!$C$15),0)</f>
        <v>0</v>
      </c>
      <c r="Q126" s="46">
        <f>IFERROR(ROUND(IF(AND($E126&lt;Q$17,SUMIF(Partners!$A:$A,$B126,Partners!$L:$L)&gt;0),$D126/SUMIF($E$19:$E$501,"&lt;"&amp;Q$17,$D$19:$D$501)*Q$18,0),Assumptions!$C$15),0)</f>
        <v>0</v>
      </c>
      <c r="R126" s="46">
        <f>IFERROR(ROUND(IF(AND($E126&lt;R$17,SUMIF(Partners!$A:$A,$B126,Partners!$L:$L)&gt;0),$D126/SUMIF($E$19:$E$501,"&lt;"&amp;R$17,$D$19:$D$501)*R$18,0),Assumptions!$C$15),0)</f>
        <v>0</v>
      </c>
      <c r="S126" s="46">
        <f>IFERROR(ROUND(IF(AND($E126&lt;S$17,SUMIF(Partners!$A:$A,$B126,Partners!$L:$L)&gt;0),$D126/SUMIF($E$19:$E$501,"&lt;"&amp;S$17,$D$19:$D$501)*S$18,0),Assumptions!$C$15),0)</f>
        <v>0</v>
      </c>
      <c r="T126" s="46">
        <f>IFERROR(ROUND(IF(AND($E126&lt;T$17,SUMIF(Partners!$A:$A,$B126,Partners!$L:$L)&gt;0),$D126/SUMIF($E$19:$E$501,"&lt;"&amp;T$17,$D$19:$D$501)*T$18,0),Assumptions!$C$15),0)</f>
        <v>0</v>
      </c>
      <c r="U126" s="46">
        <f>IFERROR(ROUND(IF(AND($E126&lt;U$17,SUMIF(Partners!$A:$A,$B126,Partners!$L:$L)&gt;0),$D126/SUMIF($E$19:$E$501,"&lt;"&amp;U$17,$D$19:$D$501)*U$18,0),Assumptions!$C$15),0)</f>
        <v>0</v>
      </c>
      <c r="V126" s="46">
        <f>IFERROR(ROUND(IF(AND($E126&lt;V$17,SUMIF(Partners!$A:$A,$B126,Partners!$L:$L)&gt;0),$D126/SUMIF($E$19:$E$501,"&lt;"&amp;V$17,$D$19:$D$501)*V$18,0),Assumptions!$C$15),0)</f>
        <v>0</v>
      </c>
      <c r="W126" s="46">
        <f>IFERROR(ROUND(IF(AND($E126&lt;W$17,SUMIF(Partners!$A:$A,$B126,Partners!$L:$L)&gt;0),$D126/SUMIF($E$19:$E$501,"&lt;"&amp;W$17,$D$19:$D$501)*W$18,0),Assumptions!$C$15),0)</f>
        <v>0</v>
      </c>
      <c r="X126" s="46">
        <f>IFERROR(ROUND(IF(AND($E126&lt;X$17,SUMIF(Partners!$A:$A,$B126,Partners!$L:$L)&gt;0),$D126/SUMIF($E$19:$E$501,"&lt;"&amp;X$17,$D$19:$D$501)*X$18,0),Assumptions!$C$15),0)</f>
        <v>0</v>
      </c>
      <c r="Y126" s="46">
        <f>IFERROR(ROUND(IF(AND($E126&lt;Y$17,SUMIF(Partners!$A:$A,$B126,Partners!$L:$L)&gt;0),$D126/SUMIF($E$19:$E$501,"&lt;"&amp;Y$17,$D$19:$D$501)*Y$18,0),Assumptions!$C$15),0)</f>
        <v>0</v>
      </c>
      <c r="Z126" s="46">
        <f>IFERROR(ROUND(IF(AND($E126&lt;Z$17,SUMIF(Partners!$A:$A,$B126,Partners!$L:$L)&gt;0),$D126/SUMIF($E$19:$E$501,"&lt;"&amp;Z$17,$D$19:$D$501)*Z$18,0),Assumptions!$C$15),0)</f>
        <v>0</v>
      </c>
      <c r="AA126" s="46">
        <f>IFERROR(ROUND(IF(AND($E126&lt;AA$17,SUMIF(Partners!$A:$A,$B126,Partners!$L:$L)&gt;0),$D126/SUMIF($E$19:$E$501,"&lt;"&amp;AA$17,$D$19:$D$501)*AA$18,0),Assumptions!$C$15),0)</f>
        <v>0</v>
      </c>
      <c r="AB126" s="46">
        <f>IFERROR(ROUND(IF(AND($E126&lt;AB$17,SUMIF(Partners!$A:$A,$B126,Partners!$L:$L)&gt;0),$D126/SUMIF($E$19:$E$501,"&lt;"&amp;AB$17,$D$19:$D$501)*AB$18,0),Assumptions!$C$15),0)</f>
        <v>0</v>
      </c>
      <c r="AC126" s="46">
        <f>IFERROR(ROUND(IF(AND($E126&lt;AC$17,SUMIF(Partners!$A:$A,$B126,Partners!$L:$L)&gt;0),$D126/SUMIF($E$19:$E$501,"&lt;"&amp;AC$17,$D$19:$D$501)*AC$18,0),Assumptions!$C$15),0)</f>
        <v>0</v>
      </c>
    </row>
    <row r="127" spans="1:29" x14ac:dyDescent="0.2">
      <c r="A127" s="41"/>
      <c r="B127" s="28" t="str">
        <f>IF(Partners!A113=0,"",Partners!A113)</f>
        <v/>
      </c>
      <c r="C127" s="28" t="str">
        <f>IF(Partners!I113=0,"",Partners!I113)</f>
        <v/>
      </c>
      <c r="D127" s="28" t="str">
        <f>IF(Partners!J113=0,"",Partners!J113)</f>
        <v/>
      </c>
      <c r="E127" s="53" t="str">
        <f t="shared" si="2"/>
        <v/>
      </c>
      <c r="G127" s="9">
        <f>ROUND(SUM(J127:BB127),Assumptions!$C$16)</f>
        <v>0</v>
      </c>
      <c r="J127" s="46">
        <f>IFERROR(ROUND(IF(AND($E127&lt;J$17,SUMIF(Partners!$A:$A,$B127,Partners!$L:$L)&gt;0),$D127/SUMIF($E$19:$E$501,"&lt;"&amp;J$17,$D$19:$D$501)*J$18,0),Assumptions!$C$15),0)</f>
        <v>0</v>
      </c>
      <c r="K127" s="46">
        <f>IFERROR(ROUND(IF(AND($E127&lt;K$17,SUMIF(Partners!$A:$A,$B127,Partners!$L:$L)&gt;0),$D127/SUMIF($E$19:$E$501,"&lt;"&amp;K$17,$D$19:$D$501)*K$18,0),Assumptions!$C$15),0)</f>
        <v>0</v>
      </c>
      <c r="L127" s="46">
        <f>IFERROR(ROUND(IF(AND($E127&lt;L$17,SUMIF(Partners!$A:$A,$B127,Partners!$L:$L)&gt;0),$D127/SUMIF($E$19:$E$501,"&lt;"&amp;L$17,$D$19:$D$501)*L$18,0),Assumptions!$C$15),0)</f>
        <v>0</v>
      </c>
      <c r="M127" s="46">
        <f>IFERROR(ROUND(IF(AND($E127&lt;M$17,SUMIF(Partners!$A:$A,$B127,Partners!$L:$L)&gt;0),$D127/SUMIF($E$19:$E$501,"&lt;"&amp;M$17,$D$19:$D$501)*M$18,0),Assumptions!$C$15),0)</f>
        <v>0</v>
      </c>
      <c r="N127" s="46">
        <f>IFERROR(ROUND(IF(AND($E127&lt;N$17,SUMIF(Partners!$A:$A,$B127,Partners!$L:$L)&gt;0),$D127/SUMIF($E$19:$E$501,"&lt;"&amp;N$17,$D$19:$D$501)*N$18,0),Assumptions!$C$15),0)</f>
        <v>0</v>
      </c>
      <c r="O127" s="46">
        <f>IFERROR(ROUND(IF(AND($E127&lt;O$17,SUMIF(Partners!$A:$A,$B127,Partners!$L:$L)&gt;0),$D127/SUMIF($E$19:$E$501,"&lt;"&amp;O$17,$D$19:$D$501)*O$18,0),Assumptions!$C$15),0)</f>
        <v>0</v>
      </c>
      <c r="P127" s="46">
        <f>IFERROR(ROUND(IF(AND($E127&lt;P$17,SUMIF(Partners!$A:$A,$B127,Partners!$L:$L)&gt;0),$D127/SUMIF($E$19:$E$501,"&lt;"&amp;P$17,$D$19:$D$501)*P$18,0),Assumptions!$C$15),0)</f>
        <v>0</v>
      </c>
      <c r="Q127" s="46">
        <f>IFERROR(ROUND(IF(AND($E127&lt;Q$17,SUMIF(Partners!$A:$A,$B127,Partners!$L:$L)&gt;0),$D127/SUMIF($E$19:$E$501,"&lt;"&amp;Q$17,$D$19:$D$501)*Q$18,0),Assumptions!$C$15),0)</f>
        <v>0</v>
      </c>
      <c r="R127" s="46">
        <f>IFERROR(ROUND(IF(AND($E127&lt;R$17,SUMIF(Partners!$A:$A,$B127,Partners!$L:$L)&gt;0),$D127/SUMIF($E$19:$E$501,"&lt;"&amp;R$17,$D$19:$D$501)*R$18,0),Assumptions!$C$15),0)</f>
        <v>0</v>
      </c>
      <c r="S127" s="46">
        <f>IFERROR(ROUND(IF(AND($E127&lt;S$17,SUMIF(Partners!$A:$A,$B127,Partners!$L:$L)&gt;0),$D127/SUMIF($E$19:$E$501,"&lt;"&amp;S$17,$D$19:$D$501)*S$18,0),Assumptions!$C$15),0)</f>
        <v>0</v>
      </c>
      <c r="T127" s="46">
        <f>IFERROR(ROUND(IF(AND($E127&lt;T$17,SUMIF(Partners!$A:$A,$B127,Partners!$L:$L)&gt;0),$D127/SUMIF($E$19:$E$501,"&lt;"&amp;T$17,$D$19:$D$501)*T$18,0),Assumptions!$C$15),0)</f>
        <v>0</v>
      </c>
      <c r="U127" s="46">
        <f>IFERROR(ROUND(IF(AND($E127&lt;U$17,SUMIF(Partners!$A:$A,$B127,Partners!$L:$L)&gt;0),$D127/SUMIF($E$19:$E$501,"&lt;"&amp;U$17,$D$19:$D$501)*U$18,0),Assumptions!$C$15),0)</f>
        <v>0</v>
      </c>
      <c r="V127" s="46">
        <f>IFERROR(ROUND(IF(AND($E127&lt;V$17,SUMIF(Partners!$A:$A,$B127,Partners!$L:$L)&gt;0),$D127/SUMIF($E$19:$E$501,"&lt;"&amp;V$17,$D$19:$D$501)*V$18,0),Assumptions!$C$15),0)</f>
        <v>0</v>
      </c>
      <c r="W127" s="46">
        <f>IFERROR(ROUND(IF(AND($E127&lt;W$17,SUMIF(Partners!$A:$A,$B127,Partners!$L:$L)&gt;0),$D127/SUMIF($E$19:$E$501,"&lt;"&amp;W$17,$D$19:$D$501)*W$18,0),Assumptions!$C$15),0)</f>
        <v>0</v>
      </c>
      <c r="X127" s="46">
        <f>IFERROR(ROUND(IF(AND($E127&lt;X$17,SUMIF(Partners!$A:$A,$B127,Partners!$L:$L)&gt;0),$D127/SUMIF($E$19:$E$501,"&lt;"&amp;X$17,$D$19:$D$501)*X$18,0),Assumptions!$C$15),0)</f>
        <v>0</v>
      </c>
      <c r="Y127" s="46">
        <f>IFERROR(ROUND(IF(AND($E127&lt;Y$17,SUMIF(Partners!$A:$A,$B127,Partners!$L:$L)&gt;0),$D127/SUMIF($E$19:$E$501,"&lt;"&amp;Y$17,$D$19:$D$501)*Y$18,0),Assumptions!$C$15),0)</f>
        <v>0</v>
      </c>
      <c r="Z127" s="46">
        <f>IFERROR(ROUND(IF(AND($E127&lt;Z$17,SUMIF(Partners!$A:$A,$B127,Partners!$L:$L)&gt;0),$D127/SUMIF($E$19:$E$501,"&lt;"&amp;Z$17,$D$19:$D$501)*Z$18,0),Assumptions!$C$15),0)</f>
        <v>0</v>
      </c>
      <c r="AA127" s="46">
        <f>IFERROR(ROUND(IF(AND($E127&lt;AA$17,SUMIF(Partners!$A:$A,$B127,Partners!$L:$L)&gt;0),$D127/SUMIF($E$19:$E$501,"&lt;"&amp;AA$17,$D$19:$D$501)*AA$18,0),Assumptions!$C$15),0)</f>
        <v>0</v>
      </c>
      <c r="AB127" s="46">
        <f>IFERROR(ROUND(IF(AND($E127&lt;AB$17,SUMIF(Partners!$A:$A,$B127,Partners!$L:$L)&gt;0),$D127/SUMIF($E$19:$E$501,"&lt;"&amp;AB$17,$D$19:$D$501)*AB$18,0),Assumptions!$C$15),0)</f>
        <v>0</v>
      </c>
      <c r="AC127" s="46">
        <f>IFERROR(ROUND(IF(AND($E127&lt;AC$17,SUMIF(Partners!$A:$A,$B127,Partners!$L:$L)&gt;0),$D127/SUMIF($E$19:$E$501,"&lt;"&amp;AC$17,$D$19:$D$501)*AC$18,0),Assumptions!$C$15),0)</f>
        <v>0</v>
      </c>
    </row>
    <row r="128" spans="1:29" x14ac:dyDescent="0.2">
      <c r="A128" s="41"/>
      <c r="B128" s="28" t="str">
        <f>IF(Partners!A114=0,"",Partners!A114)</f>
        <v/>
      </c>
      <c r="C128" s="28" t="str">
        <f>IF(Partners!I114=0,"",Partners!I114)</f>
        <v/>
      </c>
      <c r="D128" s="28" t="str">
        <f>IF(Partners!J114=0,"",Partners!J114)</f>
        <v/>
      </c>
      <c r="E128" s="53" t="str">
        <f t="shared" si="2"/>
        <v/>
      </c>
      <c r="G128" s="9">
        <f>ROUND(SUM(J128:BB128),Assumptions!$C$16)</f>
        <v>0</v>
      </c>
      <c r="J128" s="46">
        <f>IFERROR(ROUND(IF(AND($E128&lt;J$17,SUMIF(Partners!$A:$A,$B128,Partners!$L:$L)&gt;0),$D128/SUMIF($E$19:$E$501,"&lt;"&amp;J$17,$D$19:$D$501)*J$18,0),Assumptions!$C$15),0)</f>
        <v>0</v>
      </c>
      <c r="K128" s="46">
        <f>IFERROR(ROUND(IF(AND($E128&lt;K$17,SUMIF(Partners!$A:$A,$B128,Partners!$L:$L)&gt;0),$D128/SUMIF($E$19:$E$501,"&lt;"&amp;K$17,$D$19:$D$501)*K$18,0),Assumptions!$C$15),0)</f>
        <v>0</v>
      </c>
      <c r="L128" s="46">
        <f>IFERROR(ROUND(IF(AND($E128&lt;L$17,SUMIF(Partners!$A:$A,$B128,Partners!$L:$L)&gt;0),$D128/SUMIF($E$19:$E$501,"&lt;"&amp;L$17,$D$19:$D$501)*L$18,0),Assumptions!$C$15),0)</f>
        <v>0</v>
      </c>
      <c r="M128" s="46">
        <f>IFERROR(ROUND(IF(AND($E128&lt;M$17,SUMIF(Partners!$A:$A,$B128,Partners!$L:$L)&gt;0),$D128/SUMIF($E$19:$E$501,"&lt;"&amp;M$17,$D$19:$D$501)*M$18,0),Assumptions!$C$15),0)</f>
        <v>0</v>
      </c>
      <c r="N128" s="46">
        <f>IFERROR(ROUND(IF(AND($E128&lt;N$17,SUMIF(Partners!$A:$A,$B128,Partners!$L:$L)&gt;0),$D128/SUMIF($E$19:$E$501,"&lt;"&amp;N$17,$D$19:$D$501)*N$18,0),Assumptions!$C$15),0)</f>
        <v>0</v>
      </c>
      <c r="O128" s="46">
        <f>IFERROR(ROUND(IF(AND($E128&lt;O$17,SUMIF(Partners!$A:$A,$B128,Partners!$L:$L)&gt;0),$D128/SUMIF($E$19:$E$501,"&lt;"&amp;O$17,$D$19:$D$501)*O$18,0),Assumptions!$C$15),0)</f>
        <v>0</v>
      </c>
      <c r="P128" s="46">
        <f>IFERROR(ROUND(IF(AND($E128&lt;P$17,SUMIF(Partners!$A:$A,$B128,Partners!$L:$L)&gt;0),$D128/SUMIF($E$19:$E$501,"&lt;"&amp;P$17,$D$19:$D$501)*P$18,0),Assumptions!$C$15),0)</f>
        <v>0</v>
      </c>
      <c r="Q128" s="46">
        <f>IFERROR(ROUND(IF(AND($E128&lt;Q$17,SUMIF(Partners!$A:$A,$B128,Partners!$L:$L)&gt;0),$D128/SUMIF($E$19:$E$501,"&lt;"&amp;Q$17,$D$19:$D$501)*Q$18,0),Assumptions!$C$15),0)</f>
        <v>0</v>
      </c>
      <c r="R128" s="46">
        <f>IFERROR(ROUND(IF(AND($E128&lt;R$17,SUMIF(Partners!$A:$A,$B128,Partners!$L:$L)&gt;0),$D128/SUMIF($E$19:$E$501,"&lt;"&amp;R$17,$D$19:$D$501)*R$18,0),Assumptions!$C$15),0)</f>
        <v>0</v>
      </c>
      <c r="S128" s="46">
        <f>IFERROR(ROUND(IF(AND($E128&lt;S$17,SUMIF(Partners!$A:$A,$B128,Partners!$L:$L)&gt;0),$D128/SUMIF($E$19:$E$501,"&lt;"&amp;S$17,$D$19:$D$501)*S$18,0),Assumptions!$C$15),0)</f>
        <v>0</v>
      </c>
      <c r="T128" s="46">
        <f>IFERROR(ROUND(IF(AND($E128&lt;T$17,SUMIF(Partners!$A:$A,$B128,Partners!$L:$L)&gt;0),$D128/SUMIF($E$19:$E$501,"&lt;"&amp;T$17,$D$19:$D$501)*T$18,0),Assumptions!$C$15),0)</f>
        <v>0</v>
      </c>
      <c r="U128" s="46">
        <f>IFERROR(ROUND(IF(AND($E128&lt;U$17,SUMIF(Partners!$A:$A,$B128,Partners!$L:$L)&gt;0),$D128/SUMIF($E$19:$E$501,"&lt;"&amp;U$17,$D$19:$D$501)*U$18,0),Assumptions!$C$15),0)</f>
        <v>0</v>
      </c>
      <c r="V128" s="46">
        <f>IFERROR(ROUND(IF(AND($E128&lt;V$17,SUMIF(Partners!$A:$A,$B128,Partners!$L:$L)&gt;0),$D128/SUMIF($E$19:$E$501,"&lt;"&amp;V$17,$D$19:$D$501)*V$18,0),Assumptions!$C$15),0)</f>
        <v>0</v>
      </c>
      <c r="W128" s="46">
        <f>IFERROR(ROUND(IF(AND($E128&lt;W$17,SUMIF(Partners!$A:$A,$B128,Partners!$L:$L)&gt;0),$D128/SUMIF($E$19:$E$501,"&lt;"&amp;W$17,$D$19:$D$501)*W$18,0),Assumptions!$C$15),0)</f>
        <v>0</v>
      </c>
      <c r="X128" s="46">
        <f>IFERROR(ROUND(IF(AND($E128&lt;X$17,SUMIF(Partners!$A:$A,$B128,Partners!$L:$L)&gt;0),$D128/SUMIF($E$19:$E$501,"&lt;"&amp;X$17,$D$19:$D$501)*X$18,0),Assumptions!$C$15),0)</f>
        <v>0</v>
      </c>
      <c r="Y128" s="46">
        <f>IFERROR(ROUND(IF(AND($E128&lt;Y$17,SUMIF(Partners!$A:$A,$B128,Partners!$L:$L)&gt;0),$D128/SUMIF($E$19:$E$501,"&lt;"&amp;Y$17,$D$19:$D$501)*Y$18,0),Assumptions!$C$15),0)</f>
        <v>0</v>
      </c>
      <c r="Z128" s="46">
        <f>IFERROR(ROUND(IF(AND($E128&lt;Z$17,SUMIF(Partners!$A:$A,$B128,Partners!$L:$L)&gt;0),$D128/SUMIF($E$19:$E$501,"&lt;"&amp;Z$17,$D$19:$D$501)*Z$18,0),Assumptions!$C$15),0)</f>
        <v>0</v>
      </c>
      <c r="AA128" s="46">
        <f>IFERROR(ROUND(IF(AND($E128&lt;AA$17,SUMIF(Partners!$A:$A,$B128,Partners!$L:$L)&gt;0),$D128/SUMIF($E$19:$E$501,"&lt;"&amp;AA$17,$D$19:$D$501)*AA$18,0),Assumptions!$C$15),0)</f>
        <v>0</v>
      </c>
      <c r="AB128" s="46">
        <f>IFERROR(ROUND(IF(AND($E128&lt;AB$17,SUMIF(Partners!$A:$A,$B128,Partners!$L:$L)&gt;0),$D128/SUMIF($E$19:$E$501,"&lt;"&amp;AB$17,$D$19:$D$501)*AB$18,0),Assumptions!$C$15),0)</f>
        <v>0</v>
      </c>
      <c r="AC128" s="46">
        <f>IFERROR(ROUND(IF(AND($E128&lt;AC$17,SUMIF(Partners!$A:$A,$B128,Partners!$L:$L)&gt;0),$D128/SUMIF($E$19:$E$501,"&lt;"&amp;AC$17,$D$19:$D$501)*AC$18,0),Assumptions!$C$15),0)</f>
        <v>0</v>
      </c>
    </row>
    <row r="129" spans="1:29" x14ac:dyDescent="0.2">
      <c r="A129" s="41"/>
      <c r="B129" s="28" t="str">
        <f>IF(Partners!A115=0,"",Partners!A115)</f>
        <v/>
      </c>
      <c r="C129" s="28" t="str">
        <f>IF(Partners!I115=0,"",Partners!I115)</f>
        <v/>
      </c>
      <c r="D129" s="28" t="str">
        <f>IF(Partners!J115=0,"",Partners!J115)</f>
        <v/>
      </c>
      <c r="E129" s="53" t="str">
        <f t="shared" si="2"/>
        <v/>
      </c>
      <c r="G129" s="9">
        <f>ROUND(SUM(J129:BB129),Assumptions!$C$16)</f>
        <v>0</v>
      </c>
      <c r="J129" s="46">
        <f>IFERROR(ROUND(IF(AND($E129&lt;J$17,SUMIF(Partners!$A:$A,$B129,Partners!$L:$L)&gt;0),$D129/SUMIF($E$19:$E$501,"&lt;"&amp;J$17,$D$19:$D$501)*J$18,0),Assumptions!$C$15),0)</f>
        <v>0</v>
      </c>
      <c r="K129" s="46">
        <f>IFERROR(ROUND(IF(AND($E129&lt;K$17,SUMIF(Partners!$A:$A,$B129,Partners!$L:$L)&gt;0),$D129/SUMIF($E$19:$E$501,"&lt;"&amp;K$17,$D$19:$D$501)*K$18,0),Assumptions!$C$15),0)</f>
        <v>0</v>
      </c>
      <c r="L129" s="46">
        <f>IFERROR(ROUND(IF(AND($E129&lt;L$17,SUMIF(Partners!$A:$A,$B129,Partners!$L:$L)&gt;0),$D129/SUMIF($E$19:$E$501,"&lt;"&amp;L$17,$D$19:$D$501)*L$18,0),Assumptions!$C$15),0)</f>
        <v>0</v>
      </c>
      <c r="M129" s="46">
        <f>IFERROR(ROUND(IF(AND($E129&lt;M$17,SUMIF(Partners!$A:$A,$B129,Partners!$L:$L)&gt;0),$D129/SUMIF($E$19:$E$501,"&lt;"&amp;M$17,$D$19:$D$501)*M$18,0),Assumptions!$C$15),0)</f>
        <v>0</v>
      </c>
      <c r="N129" s="46">
        <f>IFERROR(ROUND(IF(AND($E129&lt;N$17,SUMIF(Partners!$A:$A,$B129,Partners!$L:$L)&gt;0),$D129/SUMIF($E$19:$E$501,"&lt;"&amp;N$17,$D$19:$D$501)*N$18,0),Assumptions!$C$15),0)</f>
        <v>0</v>
      </c>
      <c r="O129" s="46">
        <f>IFERROR(ROUND(IF(AND($E129&lt;O$17,SUMIF(Partners!$A:$A,$B129,Partners!$L:$L)&gt;0),$D129/SUMIF($E$19:$E$501,"&lt;"&amp;O$17,$D$19:$D$501)*O$18,0),Assumptions!$C$15),0)</f>
        <v>0</v>
      </c>
      <c r="P129" s="46">
        <f>IFERROR(ROUND(IF(AND($E129&lt;P$17,SUMIF(Partners!$A:$A,$B129,Partners!$L:$L)&gt;0),$D129/SUMIF($E$19:$E$501,"&lt;"&amp;P$17,$D$19:$D$501)*P$18,0),Assumptions!$C$15),0)</f>
        <v>0</v>
      </c>
      <c r="Q129" s="46">
        <f>IFERROR(ROUND(IF(AND($E129&lt;Q$17,SUMIF(Partners!$A:$A,$B129,Partners!$L:$L)&gt;0),$D129/SUMIF($E$19:$E$501,"&lt;"&amp;Q$17,$D$19:$D$501)*Q$18,0),Assumptions!$C$15),0)</f>
        <v>0</v>
      </c>
      <c r="R129" s="46">
        <f>IFERROR(ROUND(IF(AND($E129&lt;R$17,SUMIF(Partners!$A:$A,$B129,Partners!$L:$L)&gt;0),$D129/SUMIF($E$19:$E$501,"&lt;"&amp;R$17,$D$19:$D$501)*R$18,0),Assumptions!$C$15),0)</f>
        <v>0</v>
      </c>
      <c r="S129" s="46">
        <f>IFERROR(ROUND(IF(AND($E129&lt;S$17,SUMIF(Partners!$A:$A,$B129,Partners!$L:$L)&gt;0),$D129/SUMIF($E$19:$E$501,"&lt;"&amp;S$17,$D$19:$D$501)*S$18,0),Assumptions!$C$15),0)</f>
        <v>0</v>
      </c>
      <c r="T129" s="46">
        <f>IFERROR(ROUND(IF(AND($E129&lt;T$17,SUMIF(Partners!$A:$A,$B129,Partners!$L:$L)&gt;0),$D129/SUMIF($E$19:$E$501,"&lt;"&amp;T$17,$D$19:$D$501)*T$18,0),Assumptions!$C$15),0)</f>
        <v>0</v>
      </c>
      <c r="U129" s="46">
        <f>IFERROR(ROUND(IF(AND($E129&lt;U$17,SUMIF(Partners!$A:$A,$B129,Partners!$L:$L)&gt;0),$D129/SUMIF($E$19:$E$501,"&lt;"&amp;U$17,$D$19:$D$501)*U$18,0),Assumptions!$C$15),0)</f>
        <v>0</v>
      </c>
      <c r="V129" s="46">
        <f>IFERROR(ROUND(IF(AND($E129&lt;V$17,SUMIF(Partners!$A:$A,$B129,Partners!$L:$L)&gt;0),$D129/SUMIF($E$19:$E$501,"&lt;"&amp;V$17,$D$19:$D$501)*V$18,0),Assumptions!$C$15),0)</f>
        <v>0</v>
      </c>
      <c r="W129" s="46">
        <f>IFERROR(ROUND(IF(AND($E129&lt;W$17,SUMIF(Partners!$A:$A,$B129,Partners!$L:$L)&gt;0),$D129/SUMIF($E$19:$E$501,"&lt;"&amp;W$17,$D$19:$D$501)*W$18,0),Assumptions!$C$15),0)</f>
        <v>0</v>
      </c>
      <c r="X129" s="46">
        <f>IFERROR(ROUND(IF(AND($E129&lt;X$17,SUMIF(Partners!$A:$A,$B129,Partners!$L:$L)&gt;0),$D129/SUMIF($E$19:$E$501,"&lt;"&amp;X$17,$D$19:$D$501)*X$18,0),Assumptions!$C$15),0)</f>
        <v>0</v>
      </c>
      <c r="Y129" s="46">
        <f>IFERROR(ROUND(IF(AND($E129&lt;Y$17,SUMIF(Partners!$A:$A,$B129,Partners!$L:$L)&gt;0),$D129/SUMIF($E$19:$E$501,"&lt;"&amp;Y$17,$D$19:$D$501)*Y$18,0),Assumptions!$C$15),0)</f>
        <v>0</v>
      </c>
      <c r="Z129" s="46">
        <f>IFERROR(ROUND(IF(AND($E129&lt;Z$17,SUMIF(Partners!$A:$A,$B129,Partners!$L:$L)&gt;0),$D129/SUMIF($E$19:$E$501,"&lt;"&amp;Z$17,$D$19:$D$501)*Z$18,0),Assumptions!$C$15),0)</f>
        <v>0</v>
      </c>
      <c r="AA129" s="46">
        <f>IFERROR(ROUND(IF(AND($E129&lt;AA$17,SUMIF(Partners!$A:$A,$B129,Partners!$L:$L)&gt;0),$D129/SUMIF($E$19:$E$501,"&lt;"&amp;AA$17,$D$19:$D$501)*AA$18,0),Assumptions!$C$15),0)</f>
        <v>0</v>
      </c>
      <c r="AB129" s="46">
        <f>IFERROR(ROUND(IF(AND($E129&lt;AB$17,SUMIF(Partners!$A:$A,$B129,Partners!$L:$L)&gt;0),$D129/SUMIF($E$19:$E$501,"&lt;"&amp;AB$17,$D$19:$D$501)*AB$18,0),Assumptions!$C$15),0)</f>
        <v>0</v>
      </c>
      <c r="AC129" s="46">
        <f>IFERROR(ROUND(IF(AND($E129&lt;AC$17,SUMIF(Partners!$A:$A,$B129,Partners!$L:$L)&gt;0),$D129/SUMIF($E$19:$E$501,"&lt;"&amp;AC$17,$D$19:$D$501)*AC$18,0),Assumptions!$C$15),0)</f>
        <v>0</v>
      </c>
    </row>
    <row r="130" spans="1:29" x14ac:dyDescent="0.2">
      <c r="A130" s="41"/>
      <c r="B130" s="28" t="str">
        <f>IF(Partners!A116=0,"",Partners!A116)</f>
        <v/>
      </c>
      <c r="C130" s="28" t="str">
        <f>IF(Partners!I116=0,"",Partners!I116)</f>
        <v/>
      </c>
      <c r="D130" s="28" t="str">
        <f>IF(Partners!J116=0,"",Partners!J116)</f>
        <v/>
      </c>
      <c r="E130" s="53" t="str">
        <f t="shared" si="2"/>
        <v/>
      </c>
      <c r="G130" s="9">
        <f>ROUND(SUM(J130:BB130),Assumptions!$C$16)</f>
        <v>0</v>
      </c>
      <c r="J130" s="46">
        <f>IFERROR(ROUND(IF(AND($E130&lt;J$17,SUMIF(Partners!$A:$A,$B130,Partners!$L:$L)&gt;0),$D130/SUMIF($E$19:$E$501,"&lt;"&amp;J$17,$D$19:$D$501)*J$18,0),Assumptions!$C$15),0)</f>
        <v>0</v>
      </c>
      <c r="K130" s="46">
        <f>IFERROR(ROUND(IF(AND($E130&lt;K$17,SUMIF(Partners!$A:$A,$B130,Partners!$L:$L)&gt;0),$D130/SUMIF($E$19:$E$501,"&lt;"&amp;K$17,$D$19:$D$501)*K$18,0),Assumptions!$C$15),0)</f>
        <v>0</v>
      </c>
      <c r="L130" s="46">
        <f>IFERROR(ROUND(IF(AND($E130&lt;L$17,SUMIF(Partners!$A:$A,$B130,Partners!$L:$L)&gt;0),$D130/SUMIF($E$19:$E$501,"&lt;"&amp;L$17,$D$19:$D$501)*L$18,0),Assumptions!$C$15),0)</f>
        <v>0</v>
      </c>
      <c r="M130" s="46">
        <f>IFERROR(ROUND(IF(AND($E130&lt;M$17,SUMIF(Partners!$A:$A,$B130,Partners!$L:$L)&gt;0),$D130/SUMIF($E$19:$E$501,"&lt;"&amp;M$17,$D$19:$D$501)*M$18,0),Assumptions!$C$15),0)</f>
        <v>0</v>
      </c>
      <c r="N130" s="46">
        <f>IFERROR(ROUND(IF(AND($E130&lt;N$17,SUMIF(Partners!$A:$A,$B130,Partners!$L:$L)&gt;0),$D130/SUMIF($E$19:$E$501,"&lt;"&amp;N$17,$D$19:$D$501)*N$18,0),Assumptions!$C$15),0)</f>
        <v>0</v>
      </c>
      <c r="O130" s="46">
        <f>IFERROR(ROUND(IF(AND($E130&lt;O$17,SUMIF(Partners!$A:$A,$B130,Partners!$L:$L)&gt;0),$D130/SUMIF($E$19:$E$501,"&lt;"&amp;O$17,$D$19:$D$501)*O$18,0),Assumptions!$C$15),0)</f>
        <v>0</v>
      </c>
      <c r="P130" s="46">
        <f>IFERROR(ROUND(IF(AND($E130&lt;P$17,SUMIF(Partners!$A:$A,$B130,Partners!$L:$L)&gt;0),$D130/SUMIF($E$19:$E$501,"&lt;"&amp;P$17,$D$19:$D$501)*P$18,0),Assumptions!$C$15),0)</f>
        <v>0</v>
      </c>
      <c r="Q130" s="46">
        <f>IFERROR(ROUND(IF(AND($E130&lt;Q$17,SUMIF(Partners!$A:$A,$B130,Partners!$L:$L)&gt;0),$D130/SUMIF($E$19:$E$501,"&lt;"&amp;Q$17,$D$19:$D$501)*Q$18,0),Assumptions!$C$15),0)</f>
        <v>0</v>
      </c>
      <c r="R130" s="46">
        <f>IFERROR(ROUND(IF(AND($E130&lt;R$17,SUMIF(Partners!$A:$A,$B130,Partners!$L:$L)&gt;0),$D130/SUMIF($E$19:$E$501,"&lt;"&amp;R$17,$D$19:$D$501)*R$18,0),Assumptions!$C$15),0)</f>
        <v>0</v>
      </c>
      <c r="S130" s="46">
        <f>IFERROR(ROUND(IF(AND($E130&lt;S$17,SUMIF(Partners!$A:$A,$B130,Partners!$L:$L)&gt;0),$D130/SUMIF($E$19:$E$501,"&lt;"&amp;S$17,$D$19:$D$501)*S$18,0),Assumptions!$C$15),0)</f>
        <v>0</v>
      </c>
      <c r="T130" s="46">
        <f>IFERROR(ROUND(IF(AND($E130&lt;T$17,SUMIF(Partners!$A:$A,$B130,Partners!$L:$L)&gt;0),$D130/SUMIF($E$19:$E$501,"&lt;"&amp;T$17,$D$19:$D$501)*T$18,0),Assumptions!$C$15),0)</f>
        <v>0</v>
      </c>
      <c r="U130" s="46">
        <f>IFERROR(ROUND(IF(AND($E130&lt;U$17,SUMIF(Partners!$A:$A,$B130,Partners!$L:$L)&gt;0),$D130/SUMIF($E$19:$E$501,"&lt;"&amp;U$17,$D$19:$D$501)*U$18,0),Assumptions!$C$15),0)</f>
        <v>0</v>
      </c>
      <c r="V130" s="46">
        <f>IFERROR(ROUND(IF(AND($E130&lt;V$17,SUMIF(Partners!$A:$A,$B130,Partners!$L:$L)&gt;0),$D130/SUMIF($E$19:$E$501,"&lt;"&amp;V$17,$D$19:$D$501)*V$18,0),Assumptions!$C$15),0)</f>
        <v>0</v>
      </c>
      <c r="W130" s="46">
        <f>IFERROR(ROUND(IF(AND($E130&lt;W$17,SUMIF(Partners!$A:$A,$B130,Partners!$L:$L)&gt;0),$D130/SUMIF($E$19:$E$501,"&lt;"&amp;W$17,$D$19:$D$501)*W$18,0),Assumptions!$C$15),0)</f>
        <v>0</v>
      </c>
      <c r="X130" s="46">
        <f>IFERROR(ROUND(IF(AND($E130&lt;X$17,SUMIF(Partners!$A:$A,$B130,Partners!$L:$L)&gt;0),$D130/SUMIF($E$19:$E$501,"&lt;"&amp;X$17,$D$19:$D$501)*X$18,0),Assumptions!$C$15),0)</f>
        <v>0</v>
      </c>
      <c r="Y130" s="46">
        <f>IFERROR(ROUND(IF(AND($E130&lt;Y$17,SUMIF(Partners!$A:$A,$B130,Partners!$L:$L)&gt;0),$D130/SUMIF($E$19:$E$501,"&lt;"&amp;Y$17,$D$19:$D$501)*Y$18,0),Assumptions!$C$15),0)</f>
        <v>0</v>
      </c>
      <c r="Z130" s="46">
        <f>IFERROR(ROUND(IF(AND($E130&lt;Z$17,SUMIF(Partners!$A:$A,$B130,Partners!$L:$L)&gt;0),$D130/SUMIF($E$19:$E$501,"&lt;"&amp;Z$17,$D$19:$D$501)*Z$18,0),Assumptions!$C$15),0)</f>
        <v>0</v>
      </c>
      <c r="AA130" s="46">
        <f>IFERROR(ROUND(IF(AND($E130&lt;AA$17,SUMIF(Partners!$A:$A,$B130,Partners!$L:$L)&gt;0),$D130/SUMIF($E$19:$E$501,"&lt;"&amp;AA$17,$D$19:$D$501)*AA$18,0),Assumptions!$C$15),0)</f>
        <v>0</v>
      </c>
      <c r="AB130" s="46">
        <f>IFERROR(ROUND(IF(AND($E130&lt;AB$17,SUMIF(Partners!$A:$A,$B130,Partners!$L:$L)&gt;0),$D130/SUMIF($E$19:$E$501,"&lt;"&amp;AB$17,$D$19:$D$501)*AB$18,0),Assumptions!$C$15),0)</f>
        <v>0</v>
      </c>
      <c r="AC130" s="46">
        <f>IFERROR(ROUND(IF(AND($E130&lt;AC$17,SUMIF(Partners!$A:$A,$B130,Partners!$L:$L)&gt;0),$D130/SUMIF($E$19:$E$501,"&lt;"&amp;AC$17,$D$19:$D$501)*AC$18,0),Assumptions!$C$15),0)</f>
        <v>0</v>
      </c>
    </row>
    <row r="131" spans="1:29" x14ac:dyDescent="0.2">
      <c r="A131" s="41"/>
      <c r="B131" s="28" t="str">
        <f>IF(Partners!A117=0,"",Partners!A117)</f>
        <v/>
      </c>
      <c r="C131" s="28" t="str">
        <f>IF(Partners!I117=0,"",Partners!I117)</f>
        <v/>
      </c>
      <c r="D131" s="28" t="str">
        <f>IF(Partners!J117=0,"",Partners!J117)</f>
        <v/>
      </c>
      <c r="E131" s="53" t="str">
        <f t="shared" si="2"/>
        <v/>
      </c>
      <c r="G131" s="9">
        <f>ROUND(SUM(J131:BB131),Assumptions!$C$16)</f>
        <v>0</v>
      </c>
      <c r="J131" s="46">
        <f>IFERROR(ROUND(IF(AND($E131&lt;J$17,SUMIF(Partners!$A:$A,$B131,Partners!$L:$L)&gt;0),$D131/SUMIF($E$19:$E$501,"&lt;"&amp;J$17,$D$19:$D$501)*J$18,0),Assumptions!$C$15),0)</f>
        <v>0</v>
      </c>
      <c r="K131" s="46">
        <f>IFERROR(ROUND(IF(AND($E131&lt;K$17,SUMIF(Partners!$A:$A,$B131,Partners!$L:$L)&gt;0),$D131/SUMIF($E$19:$E$501,"&lt;"&amp;K$17,$D$19:$D$501)*K$18,0),Assumptions!$C$15),0)</f>
        <v>0</v>
      </c>
      <c r="L131" s="46">
        <f>IFERROR(ROUND(IF(AND($E131&lt;L$17,SUMIF(Partners!$A:$A,$B131,Partners!$L:$L)&gt;0),$D131/SUMIF($E$19:$E$501,"&lt;"&amp;L$17,$D$19:$D$501)*L$18,0),Assumptions!$C$15),0)</f>
        <v>0</v>
      </c>
      <c r="M131" s="46">
        <f>IFERROR(ROUND(IF(AND($E131&lt;M$17,SUMIF(Partners!$A:$A,$B131,Partners!$L:$L)&gt;0),$D131/SUMIF($E$19:$E$501,"&lt;"&amp;M$17,$D$19:$D$501)*M$18,0),Assumptions!$C$15),0)</f>
        <v>0</v>
      </c>
      <c r="N131" s="46">
        <f>IFERROR(ROUND(IF(AND($E131&lt;N$17,SUMIF(Partners!$A:$A,$B131,Partners!$L:$L)&gt;0),$D131/SUMIF($E$19:$E$501,"&lt;"&amp;N$17,$D$19:$D$501)*N$18,0),Assumptions!$C$15),0)</f>
        <v>0</v>
      </c>
      <c r="O131" s="46">
        <f>IFERROR(ROUND(IF(AND($E131&lt;O$17,SUMIF(Partners!$A:$A,$B131,Partners!$L:$L)&gt;0),$D131/SUMIF($E$19:$E$501,"&lt;"&amp;O$17,$D$19:$D$501)*O$18,0),Assumptions!$C$15),0)</f>
        <v>0</v>
      </c>
      <c r="P131" s="46">
        <f>IFERROR(ROUND(IF(AND($E131&lt;P$17,SUMIF(Partners!$A:$A,$B131,Partners!$L:$L)&gt;0),$D131/SUMIF($E$19:$E$501,"&lt;"&amp;P$17,$D$19:$D$501)*P$18,0),Assumptions!$C$15),0)</f>
        <v>0</v>
      </c>
      <c r="Q131" s="46">
        <f>IFERROR(ROUND(IF(AND($E131&lt;Q$17,SUMIF(Partners!$A:$A,$B131,Partners!$L:$L)&gt;0),$D131/SUMIF($E$19:$E$501,"&lt;"&amp;Q$17,$D$19:$D$501)*Q$18,0),Assumptions!$C$15),0)</f>
        <v>0</v>
      </c>
      <c r="R131" s="46">
        <f>IFERROR(ROUND(IF(AND($E131&lt;R$17,SUMIF(Partners!$A:$A,$B131,Partners!$L:$L)&gt;0),$D131/SUMIF($E$19:$E$501,"&lt;"&amp;R$17,$D$19:$D$501)*R$18,0),Assumptions!$C$15),0)</f>
        <v>0</v>
      </c>
      <c r="S131" s="46">
        <f>IFERROR(ROUND(IF(AND($E131&lt;S$17,SUMIF(Partners!$A:$A,$B131,Partners!$L:$L)&gt;0),$D131/SUMIF($E$19:$E$501,"&lt;"&amp;S$17,$D$19:$D$501)*S$18,0),Assumptions!$C$15),0)</f>
        <v>0</v>
      </c>
      <c r="T131" s="46">
        <f>IFERROR(ROUND(IF(AND($E131&lt;T$17,SUMIF(Partners!$A:$A,$B131,Partners!$L:$L)&gt;0),$D131/SUMIF($E$19:$E$501,"&lt;"&amp;T$17,$D$19:$D$501)*T$18,0),Assumptions!$C$15),0)</f>
        <v>0</v>
      </c>
      <c r="U131" s="46">
        <f>IFERROR(ROUND(IF(AND($E131&lt;U$17,SUMIF(Partners!$A:$A,$B131,Partners!$L:$L)&gt;0),$D131/SUMIF($E$19:$E$501,"&lt;"&amp;U$17,$D$19:$D$501)*U$18,0),Assumptions!$C$15),0)</f>
        <v>0</v>
      </c>
      <c r="V131" s="46">
        <f>IFERROR(ROUND(IF(AND($E131&lt;V$17,SUMIF(Partners!$A:$A,$B131,Partners!$L:$L)&gt;0),$D131/SUMIF($E$19:$E$501,"&lt;"&amp;V$17,$D$19:$D$501)*V$18,0),Assumptions!$C$15),0)</f>
        <v>0</v>
      </c>
      <c r="W131" s="46">
        <f>IFERROR(ROUND(IF(AND($E131&lt;W$17,SUMIF(Partners!$A:$A,$B131,Partners!$L:$L)&gt;0),$D131/SUMIF($E$19:$E$501,"&lt;"&amp;W$17,$D$19:$D$501)*W$18,0),Assumptions!$C$15),0)</f>
        <v>0</v>
      </c>
      <c r="X131" s="46">
        <f>IFERROR(ROUND(IF(AND($E131&lt;X$17,SUMIF(Partners!$A:$A,$B131,Partners!$L:$L)&gt;0),$D131/SUMIF($E$19:$E$501,"&lt;"&amp;X$17,$D$19:$D$501)*X$18,0),Assumptions!$C$15),0)</f>
        <v>0</v>
      </c>
      <c r="Y131" s="46">
        <f>IFERROR(ROUND(IF(AND($E131&lt;Y$17,SUMIF(Partners!$A:$A,$B131,Partners!$L:$L)&gt;0),$D131/SUMIF($E$19:$E$501,"&lt;"&amp;Y$17,$D$19:$D$501)*Y$18,0),Assumptions!$C$15),0)</f>
        <v>0</v>
      </c>
      <c r="Z131" s="46">
        <f>IFERROR(ROUND(IF(AND($E131&lt;Z$17,SUMIF(Partners!$A:$A,$B131,Partners!$L:$L)&gt;0),$D131/SUMIF($E$19:$E$501,"&lt;"&amp;Z$17,$D$19:$D$501)*Z$18,0),Assumptions!$C$15),0)</f>
        <v>0</v>
      </c>
      <c r="AA131" s="46">
        <f>IFERROR(ROUND(IF(AND($E131&lt;AA$17,SUMIF(Partners!$A:$A,$B131,Partners!$L:$L)&gt;0),$D131/SUMIF($E$19:$E$501,"&lt;"&amp;AA$17,$D$19:$D$501)*AA$18,0),Assumptions!$C$15),0)</f>
        <v>0</v>
      </c>
      <c r="AB131" s="46">
        <f>IFERROR(ROUND(IF(AND($E131&lt;AB$17,SUMIF(Partners!$A:$A,$B131,Partners!$L:$L)&gt;0),$D131/SUMIF($E$19:$E$501,"&lt;"&amp;AB$17,$D$19:$D$501)*AB$18,0),Assumptions!$C$15),0)</f>
        <v>0</v>
      </c>
      <c r="AC131" s="46">
        <f>IFERROR(ROUND(IF(AND($E131&lt;AC$17,SUMIF(Partners!$A:$A,$B131,Partners!$L:$L)&gt;0),$D131/SUMIF($E$19:$E$501,"&lt;"&amp;AC$17,$D$19:$D$501)*AC$18,0),Assumptions!$C$15),0)</f>
        <v>0</v>
      </c>
    </row>
    <row r="132" spans="1:29" x14ac:dyDescent="0.2">
      <c r="A132" s="41"/>
      <c r="B132" s="28" t="str">
        <f>IF(Partners!A118=0,"",Partners!A118)</f>
        <v/>
      </c>
      <c r="C132" s="28" t="str">
        <f>IF(Partners!I118=0,"",Partners!I118)</f>
        <v/>
      </c>
      <c r="D132" s="28" t="str">
        <f>IF(Partners!J118=0,"",Partners!J118)</f>
        <v/>
      </c>
      <c r="E132" s="53" t="str">
        <f t="shared" si="2"/>
        <v/>
      </c>
      <c r="G132" s="9">
        <f>ROUND(SUM(J132:BB132),Assumptions!$C$16)</f>
        <v>0</v>
      </c>
      <c r="J132" s="46">
        <f>IFERROR(ROUND(IF(AND($E132&lt;J$17,SUMIF(Partners!$A:$A,$B132,Partners!$L:$L)&gt;0),$D132/SUMIF($E$19:$E$501,"&lt;"&amp;J$17,$D$19:$D$501)*J$18,0),Assumptions!$C$15),0)</f>
        <v>0</v>
      </c>
      <c r="K132" s="46">
        <f>IFERROR(ROUND(IF(AND($E132&lt;K$17,SUMIF(Partners!$A:$A,$B132,Partners!$L:$L)&gt;0),$D132/SUMIF($E$19:$E$501,"&lt;"&amp;K$17,$D$19:$D$501)*K$18,0),Assumptions!$C$15),0)</f>
        <v>0</v>
      </c>
      <c r="L132" s="46">
        <f>IFERROR(ROUND(IF(AND($E132&lt;L$17,SUMIF(Partners!$A:$A,$B132,Partners!$L:$L)&gt;0),$D132/SUMIF($E$19:$E$501,"&lt;"&amp;L$17,$D$19:$D$501)*L$18,0),Assumptions!$C$15),0)</f>
        <v>0</v>
      </c>
      <c r="M132" s="46">
        <f>IFERROR(ROUND(IF(AND($E132&lt;M$17,SUMIF(Partners!$A:$A,$B132,Partners!$L:$L)&gt;0),$D132/SUMIF($E$19:$E$501,"&lt;"&amp;M$17,$D$19:$D$501)*M$18,0),Assumptions!$C$15),0)</f>
        <v>0</v>
      </c>
      <c r="N132" s="46">
        <f>IFERROR(ROUND(IF(AND($E132&lt;N$17,SUMIF(Partners!$A:$A,$B132,Partners!$L:$L)&gt;0),$D132/SUMIF($E$19:$E$501,"&lt;"&amp;N$17,$D$19:$D$501)*N$18,0),Assumptions!$C$15),0)</f>
        <v>0</v>
      </c>
      <c r="O132" s="46">
        <f>IFERROR(ROUND(IF(AND($E132&lt;O$17,SUMIF(Partners!$A:$A,$B132,Partners!$L:$L)&gt;0),$D132/SUMIF($E$19:$E$501,"&lt;"&amp;O$17,$D$19:$D$501)*O$18,0),Assumptions!$C$15),0)</f>
        <v>0</v>
      </c>
      <c r="P132" s="46">
        <f>IFERROR(ROUND(IF(AND($E132&lt;P$17,SUMIF(Partners!$A:$A,$B132,Partners!$L:$L)&gt;0),$D132/SUMIF($E$19:$E$501,"&lt;"&amp;P$17,$D$19:$D$501)*P$18,0),Assumptions!$C$15),0)</f>
        <v>0</v>
      </c>
      <c r="Q132" s="46">
        <f>IFERROR(ROUND(IF(AND($E132&lt;Q$17,SUMIF(Partners!$A:$A,$B132,Partners!$L:$L)&gt;0),$D132/SUMIF($E$19:$E$501,"&lt;"&amp;Q$17,$D$19:$D$501)*Q$18,0),Assumptions!$C$15),0)</f>
        <v>0</v>
      </c>
      <c r="R132" s="46">
        <f>IFERROR(ROUND(IF(AND($E132&lt;R$17,SUMIF(Partners!$A:$A,$B132,Partners!$L:$L)&gt;0),$D132/SUMIF($E$19:$E$501,"&lt;"&amp;R$17,$D$19:$D$501)*R$18,0),Assumptions!$C$15),0)</f>
        <v>0</v>
      </c>
      <c r="S132" s="46">
        <f>IFERROR(ROUND(IF(AND($E132&lt;S$17,SUMIF(Partners!$A:$A,$B132,Partners!$L:$L)&gt;0),$D132/SUMIF($E$19:$E$501,"&lt;"&amp;S$17,$D$19:$D$501)*S$18,0),Assumptions!$C$15),0)</f>
        <v>0</v>
      </c>
      <c r="T132" s="46">
        <f>IFERROR(ROUND(IF(AND($E132&lt;T$17,SUMIF(Partners!$A:$A,$B132,Partners!$L:$L)&gt;0),$D132/SUMIF($E$19:$E$501,"&lt;"&amp;T$17,$D$19:$D$501)*T$18,0),Assumptions!$C$15),0)</f>
        <v>0</v>
      </c>
      <c r="U132" s="46">
        <f>IFERROR(ROUND(IF(AND($E132&lt;U$17,SUMIF(Partners!$A:$A,$B132,Partners!$L:$L)&gt;0),$D132/SUMIF($E$19:$E$501,"&lt;"&amp;U$17,$D$19:$D$501)*U$18,0),Assumptions!$C$15),0)</f>
        <v>0</v>
      </c>
      <c r="V132" s="46">
        <f>IFERROR(ROUND(IF(AND($E132&lt;V$17,SUMIF(Partners!$A:$A,$B132,Partners!$L:$L)&gt;0),$D132/SUMIF($E$19:$E$501,"&lt;"&amp;V$17,$D$19:$D$501)*V$18,0),Assumptions!$C$15),0)</f>
        <v>0</v>
      </c>
      <c r="W132" s="46">
        <f>IFERROR(ROUND(IF(AND($E132&lt;W$17,SUMIF(Partners!$A:$A,$B132,Partners!$L:$L)&gt;0),$D132/SUMIF($E$19:$E$501,"&lt;"&amp;W$17,$D$19:$D$501)*W$18,0),Assumptions!$C$15),0)</f>
        <v>0</v>
      </c>
      <c r="X132" s="46">
        <f>IFERROR(ROUND(IF(AND($E132&lt;X$17,SUMIF(Partners!$A:$A,$B132,Partners!$L:$L)&gt;0),$D132/SUMIF($E$19:$E$501,"&lt;"&amp;X$17,$D$19:$D$501)*X$18,0),Assumptions!$C$15),0)</f>
        <v>0</v>
      </c>
      <c r="Y132" s="46">
        <f>IFERROR(ROUND(IF(AND($E132&lt;Y$17,SUMIF(Partners!$A:$A,$B132,Partners!$L:$L)&gt;0),$D132/SUMIF($E$19:$E$501,"&lt;"&amp;Y$17,$D$19:$D$501)*Y$18,0),Assumptions!$C$15),0)</f>
        <v>0</v>
      </c>
      <c r="Z132" s="46">
        <f>IFERROR(ROUND(IF(AND($E132&lt;Z$17,SUMIF(Partners!$A:$A,$B132,Partners!$L:$L)&gt;0),$D132/SUMIF($E$19:$E$501,"&lt;"&amp;Z$17,$D$19:$D$501)*Z$18,0),Assumptions!$C$15),0)</f>
        <v>0</v>
      </c>
      <c r="AA132" s="46">
        <f>IFERROR(ROUND(IF(AND($E132&lt;AA$17,SUMIF(Partners!$A:$A,$B132,Partners!$L:$L)&gt;0),$D132/SUMIF($E$19:$E$501,"&lt;"&amp;AA$17,$D$19:$D$501)*AA$18,0),Assumptions!$C$15),0)</f>
        <v>0</v>
      </c>
      <c r="AB132" s="46">
        <f>IFERROR(ROUND(IF(AND($E132&lt;AB$17,SUMIF(Partners!$A:$A,$B132,Partners!$L:$L)&gt;0),$D132/SUMIF($E$19:$E$501,"&lt;"&amp;AB$17,$D$19:$D$501)*AB$18,0),Assumptions!$C$15),0)</f>
        <v>0</v>
      </c>
      <c r="AC132" s="46">
        <f>IFERROR(ROUND(IF(AND($E132&lt;AC$17,SUMIF(Partners!$A:$A,$B132,Partners!$L:$L)&gt;0),$D132/SUMIF($E$19:$E$501,"&lt;"&amp;AC$17,$D$19:$D$501)*AC$18,0),Assumptions!$C$15),0)</f>
        <v>0</v>
      </c>
    </row>
    <row r="133" spans="1:29" x14ac:dyDescent="0.2">
      <c r="A133" s="41"/>
      <c r="B133" s="28" t="str">
        <f>IF(Partners!A119=0,"",Partners!A119)</f>
        <v/>
      </c>
      <c r="C133" s="28" t="str">
        <f>IF(Partners!I119=0,"",Partners!I119)</f>
        <v/>
      </c>
      <c r="D133" s="28" t="str">
        <f>IF(Partners!J119=0,"",Partners!J119)</f>
        <v/>
      </c>
      <c r="E133" s="53" t="str">
        <f t="shared" si="2"/>
        <v/>
      </c>
      <c r="G133" s="9">
        <f>ROUND(SUM(J133:BB133),Assumptions!$C$16)</f>
        <v>0</v>
      </c>
      <c r="J133" s="46">
        <f>IFERROR(ROUND(IF(AND($E133&lt;J$17,SUMIF(Partners!$A:$A,$B133,Partners!$L:$L)&gt;0),$D133/SUMIF($E$19:$E$501,"&lt;"&amp;J$17,$D$19:$D$501)*J$18,0),Assumptions!$C$15),0)</f>
        <v>0</v>
      </c>
      <c r="K133" s="46">
        <f>IFERROR(ROUND(IF(AND($E133&lt;K$17,SUMIF(Partners!$A:$A,$B133,Partners!$L:$L)&gt;0),$D133/SUMIF($E$19:$E$501,"&lt;"&amp;K$17,$D$19:$D$501)*K$18,0),Assumptions!$C$15),0)</f>
        <v>0</v>
      </c>
      <c r="L133" s="46">
        <f>IFERROR(ROUND(IF(AND($E133&lt;L$17,SUMIF(Partners!$A:$A,$B133,Partners!$L:$L)&gt;0),$D133/SUMIF($E$19:$E$501,"&lt;"&amp;L$17,$D$19:$D$501)*L$18,0),Assumptions!$C$15),0)</f>
        <v>0</v>
      </c>
      <c r="M133" s="46">
        <f>IFERROR(ROUND(IF(AND($E133&lt;M$17,SUMIF(Partners!$A:$A,$B133,Partners!$L:$L)&gt;0),$D133/SUMIF($E$19:$E$501,"&lt;"&amp;M$17,$D$19:$D$501)*M$18,0),Assumptions!$C$15),0)</f>
        <v>0</v>
      </c>
      <c r="N133" s="46">
        <f>IFERROR(ROUND(IF(AND($E133&lt;N$17,SUMIF(Partners!$A:$A,$B133,Partners!$L:$L)&gt;0),$D133/SUMIF($E$19:$E$501,"&lt;"&amp;N$17,$D$19:$D$501)*N$18,0),Assumptions!$C$15),0)</f>
        <v>0</v>
      </c>
      <c r="O133" s="46">
        <f>IFERROR(ROUND(IF(AND($E133&lt;O$17,SUMIF(Partners!$A:$A,$B133,Partners!$L:$L)&gt;0),$D133/SUMIF($E$19:$E$501,"&lt;"&amp;O$17,$D$19:$D$501)*O$18,0),Assumptions!$C$15),0)</f>
        <v>0</v>
      </c>
      <c r="P133" s="46">
        <f>IFERROR(ROUND(IF(AND($E133&lt;P$17,SUMIF(Partners!$A:$A,$B133,Partners!$L:$L)&gt;0),$D133/SUMIF($E$19:$E$501,"&lt;"&amp;P$17,$D$19:$D$501)*P$18,0),Assumptions!$C$15),0)</f>
        <v>0</v>
      </c>
      <c r="Q133" s="46">
        <f>IFERROR(ROUND(IF(AND($E133&lt;Q$17,SUMIF(Partners!$A:$A,$B133,Partners!$L:$L)&gt;0),$D133/SUMIF($E$19:$E$501,"&lt;"&amp;Q$17,$D$19:$D$501)*Q$18,0),Assumptions!$C$15),0)</f>
        <v>0</v>
      </c>
      <c r="R133" s="46">
        <f>IFERROR(ROUND(IF(AND($E133&lt;R$17,SUMIF(Partners!$A:$A,$B133,Partners!$L:$L)&gt;0),$D133/SUMIF($E$19:$E$501,"&lt;"&amp;R$17,$D$19:$D$501)*R$18,0),Assumptions!$C$15),0)</f>
        <v>0</v>
      </c>
      <c r="S133" s="46">
        <f>IFERROR(ROUND(IF(AND($E133&lt;S$17,SUMIF(Partners!$A:$A,$B133,Partners!$L:$L)&gt;0),$D133/SUMIF($E$19:$E$501,"&lt;"&amp;S$17,$D$19:$D$501)*S$18,0),Assumptions!$C$15),0)</f>
        <v>0</v>
      </c>
      <c r="T133" s="46">
        <f>IFERROR(ROUND(IF(AND($E133&lt;T$17,SUMIF(Partners!$A:$A,$B133,Partners!$L:$L)&gt;0),$D133/SUMIF($E$19:$E$501,"&lt;"&amp;T$17,$D$19:$D$501)*T$18,0),Assumptions!$C$15),0)</f>
        <v>0</v>
      </c>
      <c r="U133" s="46">
        <f>IFERROR(ROUND(IF(AND($E133&lt;U$17,SUMIF(Partners!$A:$A,$B133,Partners!$L:$L)&gt;0),$D133/SUMIF($E$19:$E$501,"&lt;"&amp;U$17,$D$19:$D$501)*U$18,0),Assumptions!$C$15),0)</f>
        <v>0</v>
      </c>
      <c r="V133" s="46">
        <f>IFERROR(ROUND(IF(AND($E133&lt;V$17,SUMIF(Partners!$A:$A,$B133,Partners!$L:$L)&gt;0),$D133/SUMIF($E$19:$E$501,"&lt;"&amp;V$17,$D$19:$D$501)*V$18,0),Assumptions!$C$15),0)</f>
        <v>0</v>
      </c>
      <c r="W133" s="46">
        <f>IFERROR(ROUND(IF(AND($E133&lt;W$17,SUMIF(Partners!$A:$A,$B133,Partners!$L:$L)&gt;0),$D133/SUMIF($E$19:$E$501,"&lt;"&amp;W$17,$D$19:$D$501)*W$18,0),Assumptions!$C$15),0)</f>
        <v>0</v>
      </c>
      <c r="X133" s="46">
        <f>IFERROR(ROUND(IF(AND($E133&lt;X$17,SUMIF(Partners!$A:$A,$B133,Partners!$L:$L)&gt;0),$D133/SUMIF($E$19:$E$501,"&lt;"&amp;X$17,$D$19:$D$501)*X$18,0),Assumptions!$C$15),0)</f>
        <v>0</v>
      </c>
      <c r="Y133" s="46">
        <f>IFERROR(ROUND(IF(AND($E133&lt;Y$17,SUMIF(Partners!$A:$A,$B133,Partners!$L:$L)&gt;0),$D133/SUMIF($E$19:$E$501,"&lt;"&amp;Y$17,$D$19:$D$501)*Y$18,0),Assumptions!$C$15),0)</f>
        <v>0</v>
      </c>
      <c r="Z133" s="46">
        <f>IFERROR(ROUND(IF(AND($E133&lt;Z$17,SUMIF(Partners!$A:$A,$B133,Partners!$L:$L)&gt;0),$D133/SUMIF($E$19:$E$501,"&lt;"&amp;Z$17,$D$19:$D$501)*Z$18,0),Assumptions!$C$15),0)</f>
        <v>0</v>
      </c>
      <c r="AA133" s="46">
        <f>IFERROR(ROUND(IF(AND($E133&lt;AA$17,SUMIF(Partners!$A:$A,$B133,Partners!$L:$L)&gt;0),$D133/SUMIF($E$19:$E$501,"&lt;"&amp;AA$17,$D$19:$D$501)*AA$18,0),Assumptions!$C$15),0)</f>
        <v>0</v>
      </c>
      <c r="AB133" s="46">
        <f>IFERROR(ROUND(IF(AND($E133&lt;AB$17,SUMIF(Partners!$A:$A,$B133,Partners!$L:$L)&gt;0),$D133/SUMIF($E$19:$E$501,"&lt;"&amp;AB$17,$D$19:$D$501)*AB$18,0),Assumptions!$C$15),0)</f>
        <v>0</v>
      </c>
      <c r="AC133" s="46">
        <f>IFERROR(ROUND(IF(AND($E133&lt;AC$17,SUMIF(Partners!$A:$A,$B133,Partners!$L:$L)&gt;0),$D133/SUMIF($E$19:$E$501,"&lt;"&amp;AC$17,$D$19:$D$501)*AC$18,0),Assumptions!$C$15),0)</f>
        <v>0</v>
      </c>
    </row>
    <row r="134" spans="1:29" x14ac:dyDescent="0.2">
      <c r="A134" s="41"/>
      <c r="B134" s="28" t="str">
        <f>IF(Partners!A120=0,"",Partners!A120)</f>
        <v/>
      </c>
      <c r="C134" s="28" t="str">
        <f>IF(Partners!I120=0,"",Partners!I120)</f>
        <v/>
      </c>
      <c r="D134" s="28" t="str">
        <f>IF(Partners!J120=0,"",Partners!J120)</f>
        <v/>
      </c>
      <c r="E134" s="53" t="str">
        <f t="shared" si="2"/>
        <v/>
      </c>
      <c r="G134" s="9">
        <f>ROUND(SUM(J134:BB134),Assumptions!$C$16)</f>
        <v>0</v>
      </c>
      <c r="J134" s="46">
        <f>IFERROR(ROUND(IF(AND($E134&lt;J$17,SUMIF(Partners!$A:$A,$B134,Partners!$L:$L)&gt;0),$D134/SUMIF($E$19:$E$501,"&lt;"&amp;J$17,$D$19:$D$501)*J$18,0),Assumptions!$C$15),0)</f>
        <v>0</v>
      </c>
      <c r="K134" s="46">
        <f>IFERROR(ROUND(IF(AND($E134&lt;K$17,SUMIF(Partners!$A:$A,$B134,Partners!$L:$L)&gt;0),$D134/SUMIF($E$19:$E$501,"&lt;"&amp;K$17,$D$19:$D$501)*K$18,0),Assumptions!$C$15),0)</f>
        <v>0</v>
      </c>
      <c r="L134" s="46">
        <f>IFERROR(ROUND(IF(AND($E134&lt;L$17,SUMIF(Partners!$A:$A,$B134,Partners!$L:$L)&gt;0),$D134/SUMIF($E$19:$E$501,"&lt;"&amp;L$17,$D$19:$D$501)*L$18,0),Assumptions!$C$15),0)</f>
        <v>0</v>
      </c>
      <c r="M134" s="46">
        <f>IFERROR(ROUND(IF(AND($E134&lt;M$17,SUMIF(Partners!$A:$A,$B134,Partners!$L:$L)&gt;0),$D134/SUMIF($E$19:$E$501,"&lt;"&amp;M$17,$D$19:$D$501)*M$18,0),Assumptions!$C$15),0)</f>
        <v>0</v>
      </c>
      <c r="N134" s="46">
        <f>IFERROR(ROUND(IF(AND($E134&lt;N$17,SUMIF(Partners!$A:$A,$B134,Partners!$L:$L)&gt;0),$D134/SUMIF($E$19:$E$501,"&lt;"&amp;N$17,$D$19:$D$501)*N$18,0),Assumptions!$C$15),0)</f>
        <v>0</v>
      </c>
      <c r="O134" s="46">
        <f>IFERROR(ROUND(IF(AND($E134&lt;O$17,SUMIF(Partners!$A:$A,$B134,Partners!$L:$L)&gt;0),$D134/SUMIF($E$19:$E$501,"&lt;"&amp;O$17,$D$19:$D$501)*O$18,0),Assumptions!$C$15),0)</f>
        <v>0</v>
      </c>
      <c r="P134" s="46">
        <f>IFERROR(ROUND(IF(AND($E134&lt;P$17,SUMIF(Partners!$A:$A,$B134,Partners!$L:$L)&gt;0),$D134/SUMIF($E$19:$E$501,"&lt;"&amp;P$17,$D$19:$D$501)*P$18,0),Assumptions!$C$15),0)</f>
        <v>0</v>
      </c>
      <c r="Q134" s="46">
        <f>IFERROR(ROUND(IF(AND($E134&lt;Q$17,SUMIF(Partners!$A:$A,$B134,Partners!$L:$L)&gt;0),$D134/SUMIF($E$19:$E$501,"&lt;"&amp;Q$17,$D$19:$D$501)*Q$18,0),Assumptions!$C$15),0)</f>
        <v>0</v>
      </c>
      <c r="R134" s="46">
        <f>IFERROR(ROUND(IF(AND($E134&lt;R$17,SUMIF(Partners!$A:$A,$B134,Partners!$L:$L)&gt;0),$D134/SUMIF($E$19:$E$501,"&lt;"&amp;R$17,$D$19:$D$501)*R$18,0),Assumptions!$C$15),0)</f>
        <v>0</v>
      </c>
      <c r="S134" s="46">
        <f>IFERROR(ROUND(IF(AND($E134&lt;S$17,SUMIF(Partners!$A:$A,$B134,Partners!$L:$L)&gt;0),$D134/SUMIF($E$19:$E$501,"&lt;"&amp;S$17,$D$19:$D$501)*S$18,0),Assumptions!$C$15),0)</f>
        <v>0</v>
      </c>
      <c r="T134" s="46">
        <f>IFERROR(ROUND(IF(AND($E134&lt;T$17,SUMIF(Partners!$A:$A,$B134,Partners!$L:$L)&gt;0),$D134/SUMIF($E$19:$E$501,"&lt;"&amp;T$17,$D$19:$D$501)*T$18,0),Assumptions!$C$15),0)</f>
        <v>0</v>
      </c>
      <c r="U134" s="46">
        <f>IFERROR(ROUND(IF(AND($E134&lt;U$17,SUMIF(Partners!$A:$A,$B134,Partners!$L:$L)&gt;0),$D134/SUMIF($E$19:$E$501,"&lt;"&amp;U$17,$D$19:$D$501)*U$18,0),Assumptions!$C$15),0)</f>
        <v>0</v>
      </c>
      <c r="V134" s="46">
        <f>IFERROR(ROUND(IF(AND($E134&lt;V$17,SUMIF(Partners!$A:$A,$B134,Partners!$L:$L)&gt;0),$D134/SUMIF($E$19:$E$501,"&lt;"&amp;V$17,$D$19:$D$501)*V$18,0),Assumptions!$C$15),0)</f>
        <v>0</v>
      </c>
      <c r="W134" s="46">
        <f>IFERROR(ROUND(IF(AND($E134&lt;W$17,SUMIF(Partners!$A:$A,$B134,Partners!$L:$L)&gt;0),$D134/SUMIF($E$19:$E$501,"&lt;"&amp;W$17,$D$19:$D$501)*W$18,0),Assumptions!$C$15),0)</f>
        <v>0</v>
      </c>
      <c r="X134" s="46">
        <f>IFERROR(ROUND(IF(AND($E134&lt;X$17,SUMIF(Partners!$A:$A,$B134,Partners!$L:$L)&gt;0),$D134/SUMIF($E$19:$E$501,"&lt;"&amp;X$17,$D$19:$D$501)*X$18,0),Assumptions!$C$15),0)</f>
        <v>0</v>
      </c>
      <c r="Y134" s="46">
        <f>IFERROR(ROUND(IF(AND($E134&lt;Y$17,SUMIF(Partners!$A:$A,$B134,Partners!$L:$L)&gt;0),$D134/SUMIF($E$19:$E$501,"&lt;"&amp;Y$17,$D$19:$D$501)*Y$18,0),Assumptions!$C$15),0)</f>
        <v>0</v>
      </c>
      <c r="Z134" s="46">
        <f>IFERROR(ROUND(IF(AND($E134&lt;Z$17,SUMIF(Partners!$A:$A,$B134,Partners!$L:$L)&gt;0),$D134/SUMIF($E$19:$E$501,"&lt;"&amp;Z$17,$D$19:$D$501)*Z$18,0),Assumptions!$C$15),0)</f>
        <v>0</v>
      </c>
      <c r="AA134" s="46">
        <f>IFERROR(ROUND(IF(AND($E134&lt;AA$17,SUMIF(Partners!$A:$A,$B134,Partners!$L:$L)&gt;0),$D134/SUMIF($E$19:$E$501,"&lt;"&amp;AA$17,$D$19:$D$501)*AA$18,0),Assumptions!$C$15),0)</f>
        <v>0</v>
      </c>
      <c r="AB134" s="46">
        <f>IFERROR(ROUND(IF(AND($E134&lt;AB$17,SUMIF(Partners!$A:$A,$B134,Partners!$L:$L)&gt;0),$D134/SUMIF($E$19:$E$501,"&lt;"&amp;AB$17,$D$19:$D$501)*AB$18,0),Assumptions!$C$15),0)</f>
        <v>0</v>
      </c>
      <c r="AC134" s="46">
        <f>IFERROR(ROUND(IF(AND($E134&lt;AC$17,SUMIF(Partners!$A:$A,$B134,Partners!$L:$L)&gt;0),$D134/SUMIF($E$19:$E$501,"&lt;"&amp;AC$17,$D$19:$D$501)*AC$18,0),Assumptions!$C$15),0)</f>
        <v>0</v>
      </c>
    </row>
    <row r="135" spans="1:29" x14ac:dyDescent="0.2">
      <c r="A135" s="41"/>
      <c r="B135" s="28" t="str">
        <f>IF(Partners!A121=0,"",Partners!A121)</f>
        <v/>
      </c>
      <c r="C135" s="28" t="str">
        <f>IF(Partners!I121=0,"",Partners!I121)</f>
        <v/>
      </c>
      <c r="D135" s="28" t="str">
        <f>IF(Partners!J121=0,"",Partners!J121)</f>
        <v/>
      </c>
      <c r="E135" s="53" t="str">
        <f t="shared" si="2"/>
        <v/>
      </c>
      <c r="G135" s="9">
        <f>ROUND(SUM(J135:BB135),Assumptions!$C$16)</f>
        <v>0</v>
      </c>
      <c r="J135" s="46">
        <f>IFERROR(ROUND(IF(AND($E135&lt;J$17,SUMIF(Partners!$A:$A,$B135,Partners!$L:$L)&gt;0),$D135/SUMIF($E$19:$E$501,"&lt;"&amp;J$17,$D$19:$D$501)*J$18,0),Assumptions!$C$15),0)</f>
        <v>0</v>
      </c>
      <c r="K135" s="46">
        <f>IFERROR(ROUND(IF(AND($E135&lt;K$17,SUMIF(Partners!$A:$A,$B135,Partners!$L:$L)&gt;0),$D135/SUMIF($E$19:$E$501,"&lt;"&amp;K$17,$D$19:$D$501)*K$18,0),Assumptions!$C$15),0)</f>
        <v>0</v>
      </c>
      <c r="L135" s="46">
        <f>IFERROR(ROUND(IF(AND($E135&lt;L$17,SUMIF(Partners!$A:$A,$B135,Partners!$L:$L)&gt;0),$D135/SUMIF($E$19:$E$501,"&lt;"&amp;L$17,$D$19:$D$501)*L$18,0),Assumptions!$C$15),0)</f>
        <v>0</v>
      </c>
      <c r="M135" s="46">
        <f>IFERROR(ROUND(IF(AND($E135&lt;M$17,SUMIF(Partners!$A:$A,$B135,Partners!$L:$L)&gt;0),$D135/SUMIF($E$19:$E$501,"&lt;"&amp;M$17,$D$19:$D$501)*M$18,0),Assumptions!$C$15),0)</f>
        <v>0</v>
      </c>
      <c r="N135" s="46">
        <f>IFERROR(ROUND(IF(AND($E135&lt;N$17,SUMIF(Partners!$A:$A,$B135,Partners!$L:$L)&gt;0),$D135/SUMIF($E$19:$E$501,"&lt;"&amp;N$17,$D$19:$D$501)*N$18,0),Assumptions!$C$15),0)</f>
        <v>0</v>
      </c>
      <c r="O135" s="46">
        <f>IFERROR(ROUND(IF(AND($E135&lt;O$17,SUMIF(Partners!$A:$A,$B135,Partners!$L:$L)&gt;0),$D135/SUMIF($E$19:$E$501,"&lt;"&amp;O$17,$D$19:$D$501)*O$18,0),Assumptions!$C$15),0)</f>
        <v>0</v>
      </c>
      <c r="P135" s="46">
        <f>IFERROR(ROUND(IF(AND($E135&lt;P$17,SUMIF(Partners!$A:$A,$B135,Partners!$L:$L)&gt;0),$D135/SUMIF($E$19:$E$501,"&lt;"&amp;P$17,$D$19:$D$501)*P$18,0),Assumptions!$C$15),0)</f>
        <v>0</v>
      </c>
      <c r="Q135" s="46">
        <f>IFERROR(ROUND(IF(AND($E135&lt;Q$17,SUMIF(Partners!$A:$A,$B135,Partners!$L:$L)&gt;0),$D135/SUMIF($E$19:$E$501,"&lt;"&amp;Q$17,$D$19:$D$501)*Q$18,0),Assumptions!$C$15),0)</f>
        <v>0</v>
      </c>
      <c r="R135" s="46">
        <f>IFERROR(ROUND(IF(AND($E135&lt;R$17,SUMIF(Partners!$A:$A,$B135,Partners!$L:$L)&gt;0),$D135/SUMIF($E$19:$E$501,"&lt;"&amp;R$17,$D$19:$D$501)*R$18,0),Assumptions!$C$15),0)</f>
        <v>0</v>
      </c>
      <c r="S135" s="46">
        <f>IFERROR(ROUND(IF(AND($E135&lt;S$17,SUMIF(Partners!$A:$A,$B135,Partners!$L:$L)&gt;0),$D135/SUMIF($E$19:$E$501,"&lt;"&amp;S$17,$D$19:$D$501)*S$18,0),Assumptions!$C$15),0)</f>
        <v>0</v>
      </c>
      <c r="T135" s="46">
        <f>IFERROR(ROUND(IF(AND($E135&lt;T$17,SUMIF(Partners!$A:$A,$B135,Partners!$L:$L)&gt;0),$D135/SUMIF($E$19:$E$501,"&lt;"&amp;T$17,$D$19:$D$501)*T$18,0),Assumptions!$C$15),0)</f>
        <v>0</v>
      </c>
      <c r="U135" s="46">
        <f>IFERROR(ROUND(IF(AND($E135&lt;U$17,SUMIF(Partners!$A:$A,$B135,Partners!$L:$L)&gt;0),$D135/SUMIF($E$19:$E$501,"&lt;"&amp;U$17,$D$19:$D$501)*U$18,0),Assumptions!$C$15),0)</f>
        <v>0</v>
      </c>
      <c r="V135" s="46">
        <f>IFERROR(ROUND(IF(AND($E135&lt;V$17,SUMIF(Partners!$A:$A,$B135,Partners!$L:$L)&gt;0),$D135/SUMIF($E$19:$E$501,"&lt;"&amp;V$17,$D$19:$D$501)*V$18,0),Assumptions!$C$15),0)</f>
        <v>0</v>
      </c>
      <c r="W135" s="46">
        <f>IFERROR(ROUND(IF(AND($E135&lt;W$17,SUMIF(Partners!$A:$A,$B135,Partners!$L:$L)&gt;0),$D135/SUMIF($E$19:$E$501,"&lt;"&amp;W$17,$D$19:$D$501)*W$18,0),Assumptions!$C$15),0)</f>
        <v>0</v>
      </c>
      <c r="X135" s="46">
        <f>IFERROR(ROUND(IF(AND($E135&lt;X$17,SUMIF(Partners!$A:$A,$B135,Partners!$L:$L)&gt;0),$D135/SUMIF($E$19:$E$501,"&lt;"&amp;X$17,$D$19:$D$501)*X$18,0),Assumptions!$C$15),0)</f>
        <v>0</v>
      </c>
      <c r="Y135" s="46">
        <f>IFERROR(ROUND(IF(AND($E135&lt;Y$17,SUMIF(Partners!$A:$A,$B135,Partners!$L:$L)&gt;0),$D135/SUMIF($E$19:$E$501,"&lt;"&amp;Y$17,$D$19:$D$501)*Y$18,0),Assumptions!$C$15),0)</f>
        <v>0</v>
      </c>
      <c r="Z135" s="46">
        <f>IFERROR(ROUND(IF(AND($E135&lt;Z$17,SUMIF(Partners!$A:$A,$B135,Partners!$L:$L)&gt;0),$D135/SUMIF($E$19:$E$501,"&lt;"&amp;Z$17,$D$19:$D$501)*Z$18,0),Assumptions!$C$15),0)</f>
        <v>0</v>
      </c>
      <c r="AA135" s="46">
        <f>IFERROR(ROUND(IF(AND($E135&lt;AA$17,SUMIF(Partners!$A:$A,$B135,Partners!$L:$L)&gt;0),$D135/SUMIF($E$19:$E$501,"&lt;"&amp;AA$17,$D$19:$D$501)*AA$18,0),Assumptions!$C$15),0)</f>
        <v>0</v>
      </c>
      <c r="AB135" s="46">
        <f>IFERROR(ROUND(IF(AND($E135&lt;AB$17,SUMIF(Partners!$A:$A,$B135,Partners!$L:$L)&gt;0),$D135/SUMIF($E$19:$E$501,"&lt;"&amp;AB$17,$D$19:$D$501)*AB$18,0),Assumptions!$C$15),0)</f>
        <v>0</v>
      </c>
      <c r="AC135" s="46">
        <f>IFERROR(ROUND(IF(AND($E135&lt;AC$17,SUMIF(Partners!$A:$A,$B135,Partners!$L:$L)&gt;0),$D135/SUMIF($E$19:$E$501,"&lt;"&amp;AC$17,$D$19:$D$501)*AC$18,0),Assumptions!$C$15),0)</f>
        <v>0</v>
      </c>
    </row>
    <row r="136" spans="1:29" x14ac:dyDescent="0.2">
      <c r="A136" s="41"/>
      <c r="B136" s="28" t="str">
        <f>IF(Partners!A122=0,"",Partners!A122)</f>
        <v/>
      </c>
      <c r="C136" s="28" t="str">
        <f>IF(Partners!I122=0,"",Partners!I122)</f>
        <v/>
      </c>
      <c r="D136" s="28" t="str">
        <f>IF(Partners!J122=0,"",Partners!J122)</f>
        <v/>
      </c>
      <c r="E136" s="53" t="str">
        <f t="shared" si="2"/>
        <v/>
      </c>
      <c r="G136" s="9">
        <f>ROUND(SUM(J136:BB136),Assumptions!$C$16)</f>
        <v>0</v>
      </c>
      <c r="J136" s="46">
        <f>IFERROR(ROUND(IF(AND($E136&lt;J$17,SUMIF(Partners!$A:$A,$B136,Partners!$L:$L)&gt;0),$D136/SUMIF($E$19:$E$501,"&lt;"&amp;J$17,$D$19:$D$501)*J$18,0),Assumptions!$C$15),0)</f>
        <v>0</v>
      </c>
      <c r="K136" s="46">
        <f>IFERROR(ROUND(IF(AND($E136&lt;K$17,SUMIF(Partners!$A:$A,$B136,Partners!$L:$L)&gt;0),$D136/SUMIF($E$19:$E$501,"&lt;"&amp;K$17,$D$19:$D$501)*K$18,0),Assumptions!$C$15),0)</f>
        <v>0</v>
      </c>
      <c r="L136" s="46">
        <f>IFERROR(ROUND(IF(AND($E136&lt;L$17,SUMIF(Partners!$A:$A,$B136,Partners!$L:$L)&gt;0),$D136/SUMIF($E$19:$E$501,"&lt;"&amp;L$17,$D$19:$D$501)*L$18,0),Assumptions!$C$15),0)</f>
        <v>0</v>
      </c>
      <c r="M136" s="46">
        <f>IFERROR(ROUND(IF(AND($E136&lt;M$17,SUMIF(Partners!$A:$A,$B136,Partners!$L:$L)&gt;0),$D136/SUMIF($E$19:$E$501,"&lt;"&amp;M$17,$D$19:$D$501)*M$18,0),Assumptions!$C$15),0)</f>
        <v>0</v>
      </c>
      <c r="N136" s="46">
        <f>IFERROR(ROUND(IF(AND($E136&lt;N$17,SUMIF(Partners!$A:$A,$B136,Partners!$L:$L)&gt;0),$D136/SUMIF($E$19:$E$501,"&lt;"&amp;N$17,$D$19:$D$501)*N$18,0),Assumptions!$C$15),0)</f>
        <v>0</v>
      </c>
      <c r="O136" s="46">
        <f>IFERROR(ROUND(IF(AND($E136&lt;O$17,SUMIF(Partners!$A:$A,$B136,Partners!$L:$L)&gt;0),$D136/SUMIF($E$19:$E$501,"&lt;"&amp;O$17,$D$19:$D$501)*O$18,0),Assumptions!$C$15),0)</f>
        <v>0</v>
      </c>
      <c r="P136" s="46">
        <f>IFERROR(ROUND(IF(AND($E136&lt;P$17,SUMIF(Partners!$A:$A,$B136,Partners!$L:$L)&gt;0),$D136/SUMIF($E$19:$E$501,"&lt;"&amp;P$17,$D$19:$D$501)*P$18,0),Assumptions!$C$15),0)</f>
        <v>0</v>
      </c>
      <c r="Q136" s="46">
        <f>IFERROR(ROUND(IF(AND($E136&lt;Q$17,SUMIF(Partners!$A:$A,$B136,Partners!$L:$L)&gt;0),$D136/SUMIF($E$19:$E$501,"&lt;"&amp;Q$17,$D$19:$D$501)*Q$18,0),Assumptions!$C$15),0)</f>
        <v>0</v>
      </c>
      <c r="R136" s="46">
        <f>IFERROR(ROUND(IF(AND($E136&lt;R$17,SUMIF(Partners!$A:$A,$B136,Partners!$L:$L)&gt;0),$D136/SUMIF($E$19:$E$501,"&lt;"&amp;R$17,$D$19:$D$501)*R$18,0),Assumptions!$C$15),0)</f>
        <v>0</v>
      </c>
      <c r="S136" s="46">
        <f>IFERROR(ROUND(IF(AND($E136&lt;S$17,SUMIF(Partners!$A:$A,$B136,Partners!$L:$L)&gt;0),$D136/SUMIF($E$19:$E$501,"&lt;"&amp;S$17,$D$19:$D$501)*S$18,0),Assumptions!$C$15),0)</f>
        <v>0</v>
      </c>
      <c r="T136" s="46">
        <f>IFERROR(ROUND(IF(AND($E136&lt;T$17,SUMIF(Partners!$A:$A,$B136,Partners!$L:$L)&gt;0),$D136/SUMIF($E$19:$E$501,"&lt;"&amp;T$17,$D$19:$D$501)*T$18,0),Assumptions!$C$15),0)</f>
        <v>0</v>
      </c>
      <c r="U136" s="46">
        <f>IFERROR(ROUND(IF(AND($E136&lt;U$17,SUMIF(Partners!$A:$A,$B136,Partners!$L:$L)&gt;0),$D136/SUMIF($E$19:$E$501,"&lt;"&amp;U$17,$D$19:$D$501)*U$18,0),Assumptions!$C$15),0)</f>
        <v>0</v>
      </c>
      <c r="V136" s="46">
        <f>IFERROR(ROUND(IF(AND($E136&lt;V$17,SUMIF(Partners!$A:$A,$B136,Partners!$L:$L)&gt;0),$D136/SUMIF($E$19:$E$501,"&lt;"&amp;V$17,$D$19:$D$501)*V$18,0),Assumptions!$C$15),0)</f>
        <v>0</v>
      </c>
      <c r="W136" s="46">
        <f>IFERROR(ROUND(IF(AND($E136&lt;W$17,SUMIF(Partners!$A:$A,$B136,Partners!$L:$L)&gt;0),$D136/SUMIF($E$19:$E$501,"&lt;"&amp;W$17,$D$19:$D$501)*W$18,0),Assumptions!$C$15),0)</f>
        <v>0</v>
      </c>
      <c r="X136" s="46">
        <f>IFERROR(ROUND(IF(AND($E136&lt;X$17,SUMIF(Partners!$A:$A,$B136,Partners!$L:$L)&gt;0),$D136/SUMIF($E$19:$E$501,"&lt;"&amp;X$17,$D$19:$D$501)*X$18,0),Assumptions!$C$15),0)</f>
        <v>0</v>
      </c>
      <c r="Y136" s="46">
        <f>IFERROR(ROUND(IF(AND($E136&lt;Y$17,SUMIF(Partners!$A:$A,$B136,Partners!$L:$L)&gt;0),$D136/SUMIF($E$19:$E$501,"&lt;"&amp;Y$17,$D$19:$D$501)*Y$18,0),Assumptions!$C$15),0)</f>
        <v>0</v>
      </c>
      <c r="Z136" s="46">
        <f>IFERROR(ROUND(IF(AND($E136&lt;Z$17,SUMIF(Partners!$A:$A,$B136,Partners!$L:$L)&gt;0),$D136/SUMIF($E$19:$E$501,"&lt;"&amp;Z$17,$D$19:$D$501)*Z$18,0),Assumptions!$C$15),0)</f>
        <v>0</v>
      </c>
      <c r="AA136" s="46">
        <f>IFERROR(ROUND(IF(AND($E136&lt;AA$17,SUMIF(Partners!$A:$A,$B136,Partners!$L:$L)&gt;0),$D136/SUMIF($E$19:$E$501,"&lt;"&amp;AA$17,$D$19:$D$501)*AA$18,0),Assumptions!$C$15),0)</f>
        <v>0</v>
      </c>
      <c r="AB136" s="46">
        <f>IFERROR(ROUND(IF(AND($E136&lt;AB$17,SUMIF(Partners!$A:$A,$B136,Partners!$L:$L)&gt;0),$D136/SUMIF($E$19:$E$501,"&lt;"&amp;AB$17,$D$19:$D$501)*AB$18,0),Assumptions!$C$15),0)</f>
        <v>0</v>
      </c>
      <c r="AC136" s="46">
        <f>IFERROR(ROUND(IF(AND($E136&lt;AC$17,SUMIF(Partners!$A:$A,$B136,Partners!$L:$L)&gt;0),$D136/SUMIF($E$19:$E$501,"&lt;"&amp;AC$17,$D$19:$D$501)*AC$18,0),Assumptions!$C$15),0)</f>
        <v>0</v>
      </c>
    </row>
    <row r="137" spans="1:29" x14ac:dyDescent="0.2">
      <c r="A137" s="41"/>
      <c r="B137" s="28" t="str">
        <f>IF(Partners!A123=0,"",Partners!A123)</f>
        <v/>
      </c>
      <c r="C137" s="28" t="str">
        <f>IF(Partners!I123=0,"",Partners!I123)</f>
        <v/>
      </c>
      <c r="D137" s="28" t="str">
        <f>IF(Partners!J123=0,"",Partners!J123)</f>
        <v/>
      </c>
      <c r="E137" s="53" t="str">
        <f t="shared" si="2"/>
        <v/>
      </c>
      <c r="G137" s="9">
        <f>ROUND(SUM(J137:BB137),Assumptions!$C$16)</f>
        <v>0</v>
      </c>
      <c r="J137" s="46">
        <f>IFERROR(ROUND(IF(AND($E137&lt;J$17,SUMIF(Partners!$A:$A,$B137,Partners!$L:$L)&gt;0),$D137/SUMIF($E$19:$E$501,"&lt;"&amp;J$17,$D$19:$D$501)*J$18,0),Assumptions!$C$15),0)</f>
        <v>0</v>
      </c>
      <c r="K137" s="46">
        <f>IFERROR(ROUND(IF(AND($E137&lt;K$17,SUMIF(Partners!$A:$A,$B137,Partners!$L:$L)&gt;0),$D137/SUMIF($E$19:$E$501,"&lt;"&amp;K$17,$D$19:$D$501)*K$18,0),Assumptions!$C$15),0)</f>
        <v>0</v>
      </c>
      <c r="L137" s="46">
        <f>IFERROR(ROUND(IF(AND($E137&lt;L$17,SUMIF(Partners!$A:$A,$B137,Partners!$L:$L)&gt;0),$D137/SUMIF($E$19:$E$501,"&lt;"&amp;L$17,$D$19:$D$501)*L$18,0),Assumptions!$C$15),0)</f>
        <v>0</v>
      </c>
      <c r="M137" s="46">
        <f>IFERROR(ROUND(IF(AND($E137&lt;M$17,SUMIF(Partners!$A:$A,$B137,Partners!$L:$L)&gt;0),$D137/SUMIF($E$19:$E$501,"&lt;"&amp;M$17,$D$19:$D$501)*M$18,0),Assumptions!$C$15),0)</f>
        <v>0</v>
      </c>
      <c r="N137" s="46">
        <f>IFERROR(ROUND(IF(AND($E137&lt;N$17,SUMIF(Partners!$A:$A,$B137,Partners!$L:$L)&gt;0),$D137/SUMIF($E$19:$E$501,"&lt;"&amp;N$17,$D$19:$D$501)*N$18,0),Assumptions!$C$15),0)</f>
        <v>0</v>
      </c>
      <c r="O137" s="46">
        <f>IFERROR(ROUND(IF(AND($E137&lt;O$17,SUMIF(Partners!$A:$A,$B137,Partners!$L:$L)&gt;0),$D137/SUMIF($E$19:$E$501,"&lt;"&amp;O$17,$D$19:$D$501)*O$18,0),Assumptions!$C$15),0)</f>
        <v>0</v>
      </c>
      <c r="P137" s="46">
        <f>IFERROR(ROUND(IF(AND($E137&lt;P$17,SUMIF(Partners!$A:$A,$B137,Partners!$L:$L)&gt;0),$D137/SUMIF($E$19:$E$501,"&lt;"&amp;P$17,$D$19:$D$501)*P$18,0),Assumptions!$C$15),0)</f>
        <v>0</v>
      </c>
      <c r="Q137" s="46">
        <f>IFERROR(ROUND(IF(AND($E137&lt;Q$17,SUMIF(Partners!$A:$A,$B137,Partners!$L:$L)&gt;0),$D137/SUMIF($E$19:$E$501,"&lt;"&amp;Q$17,$D$19:$D$501)*Q$18,0),Assumptions!$C$15),0)</f>
        <v>0</v>
      </c>
      <c r="R137" s="46">
        <f>IFERROR(ROUND(IF(AND($E137&lt;R$17,SUMIF(Partners!$A:$A,$B137,Partners!$L:$L)&gt;0),$D137/SUMIF($E$19:$E$501,"&lt;"&amp;R$17,$D$19:$D$501)*R$18,0),Assumptions!$C$15),0)</f>
        <v>0</v>
      </c>
      <c r="S137" s="46">
        <f>IFERROR(ROUND(IF(AND($E137&lt;S$17,SUMIF(Partners!$A:$A,$B137,Partners!$L:$L)&gt;0),$D137/SUMIF($E$19:$E$501,"&lt;"&amp;S$17,$D$19:$D$501)*S$18,0),Assumptions!$C$15),0)</f>
        <v>0</v>
      </c>
      <c r="T137" s="46">
        <f>IFERROR(ROUND(IF(AND($E137&lt;T$17,SUMIF(Partners!$A:$A,$B137,Partners!$L:$L)&gt;0),$D137/SUMIF($E$19:$E$501,"&lt;"&amp;T$17,$D$19:$D$501)*T$18,0),Assumptions!$C$15),0)</f>
        <v>0</v>
      </c>
      <c r="U137" s="46">
        <f>IFERROR(ROUND(IF(AND($E137&lt;U$17,SUMIF(Partners!$A:$A,$B137,Partners!$L:$L)&gt;0),$D137/SUMIF($E$19:$E$501,"&lt;"&amp;U$17,$D$19:$D$501)*U$18,0),Assumptions!$C$15),0)</f>
        <v>0</v>
      </c>
      <c r="V137" s="46">
        <f>IFERROR(ROUND(IF(AND($E137&lt;V$17,SUMIF(Partners!$A:$A,$B137,Partners!$L:$L)&gt;0),$D137/SUMIF($E$19:$E$501,"&lt;"&amp;V$17,$D$19:$D$501)*V$18,0),Assumptions!$C$15),0)</f>
        <v>0</v>
      </c>
      <c r="W137" s="46">
        <f>IFERROR(ROUND(IF(AND($E137&lt;W$17,SUMIF(Partners!$A:$A,$B137,Partners!$L:$L)&gt;0),$D137/SUMIF($E$19:$E$501,"&lt;"&amp;W$17,$D$19:$D$501)*W$18,0),Assumptions!$C$15),0)</f>
        <v>0</v>
      </c>
      <c r="X137" s="46">
        <f>IFERROR(ROUND(IF(AND($E137&lt;X$17,SUMIF(Partners!$A:$A,$B137,Partners!$L:$L)&gt;0),$D137/SUMIF($E$19:$E$501,"&lt;"&amp;X$17,$D$19:$D$501)*X$18,0),Assumptions!$C$15),0)</f>
        <v>0</v>
      </c>
      <c r="Y137" s="46">
        <f>IFERROR(ROUND(IF(AND($E137&lt;Y$17,SUMIF(Partners!$A:$A,$B137,Partners!$L:$L)&gt;0),$D137/SUMIF($E$19:$E$501,"&lt;"&amp;Y$17,$D$19:$D$501)*Y$18,0),Assumptions!$C$15),0)</f>
        <v>0</v>
      </c>
      <c r="Z137" s="46">
        <f>IFERROR(ROUND(IF(AND($E137&lt;Z$17,SUMIF(Partners!$A:$A,$B137,Partners!$L:$L)&gt;0),$D137/SUMIF($E$19:$E$501,"&lt;"&amp;Z$17,$D$19:$D$501)*Z$18,0),Assumptions!$C$15),0)</f>
        <v>0</v>
      </c>
      <c r="AA137" s="46">
        <f>IFERROR(ROUND(IF(AND($E137&lt;AA$17,SUMIF(Partners!$A:$A,$B137,Partners!$L:$L)&gt;0),$D137/SUMIF($E$19:$E$501,"&lt;"&amp;AA$17,$D$19:$D$501)*AA$18,0),Assumptions!$C$15),0)</f>
        <v>0</v>
      </c>
      <c r="AB137" s="46">
        <f>IFERROR(ROUND(IF(AND($E137&lt;AB$17,SUMIF(Partners!$A:$A,$B137,Partners!$L:$L)&gt;0),$D137/SUMIF($E$19:$E$501,"&lt;"&amp;AB$17,$D$19:$D$501)*AB$18,0),Assumptions!$C$15),0)</f>
        <v>0</v>
      </c>
      <c r="AC137" s="46">
        <f>IFERROR(ROUND(IF(AND($E137&lt;AC$17,SUMIF(Partners!$A:$A,$B137,Partners!$L:$L)&gt;0),$D137/SUMIF($E$19:$E$501,"&lt;"&amp;AC$17,$D$19:$D$501)*AC$18,0),Assumptions!$C$15),0)</f>
        <v>0</v>
      </c>
    </row>
    <row r="138" spans="1:29" x14ac:dyDescent="0.2">
      <c r="A138" s="41"/>
      <c r="B138" s="28" t="str">
        <f>IF(Partners!A124=0,"",Partners!A124)</f>
        <v/>
      </c>
      <c r="C138" s="28" t="str">
        <f>IF(Partners!I124=0,"",Partners!I124)</f>
        <v/>
      </c>
      <c r="D138" s="28" t="str">
        <f>IF(Partners!J124=0,"",Partners!J124)</f>
        <v/>
      </c>
      <c r="E138" s="53" t="str">
        <f t="shared" si="2"/>
        <v/>
      </c>
      <c r="G138" s="9">
        <f>ROUND(SUM(J138:BB138),Assumptions!$C$16)</f>
        <v>0</v>
      </c>
      <c r="J138" s="46">
        <f>IFERROR(ROUND(IF(AND($E138&lt;J$17,SUMIF(Partners!$A:$A,$B138,Partners!$L:$L)&gt;0),$D138/SUMIF($E$19:$E$501,"&lt;"&amp;J$17,$D$19:$D$501)*J$18,0),Assumptions!$C$15),0)</f>
        <v>0</v>
      </c>
      <c r="K138" s="46">
        <f>IFERROR(ROUND(IF(AND($E138&lt;K$17,SUMIF(Partners!$A:$A,$B138,Partners!$L:$L)&gt;0),$D138/SUMIF($E$19:$E$501,"&lt;"&amp;K$17,$D$19:$D$501)*K$18,0),Assumptions!$C$15),0)</f>
        <v>0</v>
      </c>
      <c r="L138" s="46">
        <f>IFERROR(ROUND(IF(AND($E138&lt;L$17,SUMIF(Partners!$A:$A,$B138,Partners!$L:$L)&gt;0),$D138/SUMIF($E$19:$E$501,"&lt;"&amp;L$17,$D$19:$D$501)*L$18,0),Assumptions!$C$15),0)</f>
        <v>0</v>
      </c>
      <c r="M138" s="46">
        <f>IFERROR(ROUND(IF(AND($E138&lt;M$17,SUMIF(Partners!$A:$A,$B138,Partners!$L:$L)&gt;0),$D138/SUMIF($E$19:$E$501,"&lt;"&amp;M$17,$D$19:$D$501)*M$18,0),Assumptions!$C$15),0)</f>
        <v>0</v>
      </c>
      <c r="N138" s="46">
        <f>IFERROR(ROUND(IF(AND($E138&lt;N$17,SUMIF(Partners!$A:$A,$B138,Partners!$L:$L)&gt;0),$D138/SUMIF($E$19:$E$501,"&lt;"&amp;N$17,$D$19:$D$501)*N$18,0),Assumptions!$C$15),0)</f>
        <v>0</v>
      </c>
      <c r="O138" s="46">
        <f>IFERROR(ROUND(IF(AND($E138&lt;O$17,SUMIF(Partners!$A:$A,$B138,Partners!$L:$L)&gt;0),$D138/SUMIF($E$19:$E$501,"&lt;"&amp;O$17,$D$19:$D$501)*O$18,0),Assumptions!$C$15),0)</f>
        <v>0</v>
      </c>
      <c r="P138" s="46">
        <f>IFERROR(ROUND(IF(AND($E138&lt;P$17,SUMIF(Partners!$A:$A,$B138,Partners!$L:$L)&gt;0),$D138/SUMIF($E$19:$E$501,"&lt;"&amp;P$17,$D$19:$D$501)*P$18,0),Assumptions!$C$15),0)</f>
        <v>0</v>
      </c>
      <c r="Q138" s="46">
        <f>IFERROR(ROUND(IF(AND($E138&lt;Q$17,SUMIF(Partners!$A:$A,$B138,Partners!$L:$L)&gt;0),$D138/SUMIF($E$19:$E$501,"&lt;"&amp;Q$17,$D$19:$D$501)*Q$18,0),Assumptions!$C$15),0)</f>
        <v>0</v>
      </c>
      <c r="R138" s="46">
        <f>IFERROR(ROUND(IF(AND($E138&lt;R$17,SUMIF(Partners!$A:$A,$B138,Partners!$L:$L)&gt;0),$D138/SUMIF($E$19:$E$501,"&lt;"&amp;R$17,$D$19:$D$501)*R$18,0),Assumptions!$C$15),0)</f>
        <v>0</v>
      </c>
      <c r="S138" s="46">
        <f>IFERROR(ROUND(IF(AND($E138&lt;S$17,SUMIF(Partners!$A:$A,$B138,Partners!$L:$L)&gt;0),$D138/SUMIF($E$19:$E$501,"&lt;"&amp;S$17,$D$19:$D$501)*S$18,0),Assumptions!$C$15),0)</f>
        <v>0</v>
      </c>
      <c r="T138" s="46">
        <f>IFERROR(ROUND(IF(AND($E138&lt;T$17,SUMIF(Partners!$A:$A,$B138,Partners!$L:$L)&gt;0),$D138/SUMIF($E$19:$E$501,"&lt;"&amp;T$17,$D$19:$D$501)*T$18,0),Assumptions!$C$15),0)</f>
        <v>0</v>
      </c>
      <c r="U138" s="46">
        <f>IFERROR(ROUND(IF(AND($E138&lt;U$17,SUMIF(Partners!$A:$A,$B138,Partners!$L:$L)&gt;0),$D138/SUMIF($E$19:$E$501,"&lt;"&amp;U$17,$D$19:$D$501)*U$18,0),Assumptions!$C$15),0)</f>
        <v>0</v>
      </c>
      <c r="V138" s="46">
        <f>IFERROR(ROUND(IF(AND($E138&lt;V$17,SUMIF(Partners!$A:$A,$B138,Partners!$L:$L)&gt;0),$D138/SUMIF($E$19:$E$501,"&lt;"&amp;V$17,$D$19:$D$501)*V$18,0),Assumptions!$C$15),0)</f>
        <v>0</v>
      </c>
      <c r="W138" s="46">
        <f>IFERROR(ROUND(IF(AND($E138&lt;W$17,SUMIF(Partners!$A:$A,$B138,Partners!$L:$L)&gt;0),$D138/SUMIF($E$19:$E$501,"&lt;"&amp;W$17,$D$19:$D$501)*W$18,0),Assumptions!$C$15),0)</f>
        <v>0</v>
      </c>
      <c r="X138" s="46">
        <f>IFERROR(ROUND(IF(AND($E138&lt;X$17,SUMIF(Partners!$A:$A,$B138,Partners!$L:$L)&gt;0),$D138/SUMIF($E$19:$E$501,"&lt;"&amp;X$17,$D$19:$D$501)*X$18,0),Assumptions!$C$15),0)</f>
        <v>0</v>
      </c>
      <c r="Y138" s="46">
        <f>IFERROR(ROUND(IF(AND($E138&lt;Y$17,SUMIF(Partners!$A:$A,$B138,Partners!$L:$L)&gt;0),$D138/SUMIF($E$19:$E$501,"&lt;"&amp;Y$17,$D$19:$D$501)*Y$18,0),Assumptions!$C$15),0)</f>
        <v>0</v>
      </c>
      <c r="Z138" s="46">
        <f>IFERROR(ROUND(IF(AND($E138&lt;Z$17,SUMIF(Partners!$A:$A,$B138,Partners!$L:$L)&gt;0),$D138/SUMIF($E$19:$E$501,"&lt;"&amp;Z$17,$D$19:$D$501)*Z$18,0),Assumptions!$C$15),0)</f>
        <v>0</v>
      </c>
      <c r="AA138" s="46">
        <f>IFERROR(ROUND(IF(AND($E138&lt;AA$17,SUMIF(Partners!$A:$A,$B138,Partners!$L:$L)&gt;0),$D138/SUMIF($E$19:$E$501,"&lt;"&amp;AA$17,$D$19:$D$501)*AA$18,0),Assumptions!$C$15),0)</f>
        <v>0</v>
      </c>
      <c r="AB138" s="46">
        <f>IFERROR(ROUND(IF(AND($E138&lt;AB$17,SUMIF(Partners!$A:$A,$B138,Partners!$L:$L)&gt;0),$D138/SUMIF($E$19:$E$501,"&lt;"&amp;AB$17,$D$19:$D$501)*AB$18,0),Assumptions!$C$15),0)</f>
        <v>0</v>
      </c>
      <c r="AC138" s="46">
        <f>IFERROR(ROUND(IF(AND($E138&lt;AC$17,SUMIF(Partners!$A:$A,$B138,Partners!$L:$L)&gt;0),$D138/SUMIF($E$19:$E$501,"&lt;"&amp;AC$17,$D$19:$D$501)*AC$18,0),Assumptions!$C$15),0)</f>
        <v>0</v>
      </c>
    </row>
    <row r="139" spans="1:29" x14ac:dyDescent="0.2">
      <c r="A139" s="41"/>
      <c r="B139" s="28" t="str">
        <f>IF(Partners!A125=0,"",Partners!A125)</f>
        <v/>
      </c>
      <c r="C139" s="28" t="str">
        <f>IF(Partners!I125=0,"",Partners!I125)</f>
        <v/>
      </c>
      <c r="D139" s="28" t="str">
        <f>IF(Partners!J125=0,"",Partners!J125)</f>
        <v/>
      </c>
      <c r="E139" s="53" t="str">
        <f t="shared" si="2"/>
        <v/>
      </c>
      <c r="G139" s="9">
        <f>ROUND(SUM(J139:BB139),Assumptions!$C$16)</f>
        <v>0</v>
      </c>
      <c r="J139" s="46">
        <f>IFERROR(ROUND(IF(AND($E139&lt;J$17,SUMIF(Partners!$A:$A,$B139,Partners!$L:$L)&gt;0),$D139/SUMIF($E$19:$E$501,"&lt;"&amp;J$17,$D$19:$D$501)*J$18,0),Assumptions!$C$15),0)</f>
        <v>0</v>
      </c>
      <c r="K139" s="46">
        <f>IFERROR(ROUND(IF(AND($E139&lt;K$17,SUMIF(Partners!$A:$A,$B139,Partners!$L:$L)&gt;0),$D139/SUMIF($E$19:$E$501,"&lt;"&amp;K$17,$D$19:$D$501)*K$18,0),Assumptions!$C$15),0)</f>
        <v>0</v>
      </c>
      <c r="L139" s="46">
        <f>IFERROR(ROUND(IF(AND($E139&lt;L$17,SUMIF(Partners!$A:$A,$B139,Partners!$L:$L)&gt;0),$D139/SUMIF($E$19:$E$501,"&lt;"&amp;L$17,$D$19:$D$501)*L$18,0),Assumptions!$C$15),0)</f>
        <v>0</v>
      </c>
      <c r="M139" s="46">
        <f>IFERROR(ROUND(IF(AND($E139&lt;M$17,SUMIF(Partners!$A:$A,$B139,Partners!$L:$L)&gt;0),$D139/SUMIF($E$19:$E$501,"&lt;"&amp;M$17,$D$19:$D$501)*M$18,0),Assumptions!$C$15),0)</f>
        <v>0</v>
      </c>
      <c r="N139" s="46">
        <f>IFERROR(ROUND(IF(AND($E139&lt;N$17,SUMIF(Partners!$A:$A,$B139,Partners!$L:$L)&gt;0),$D139/SUMIF($E$19:$E$501,"&lt;"&amp;N$17,$D$19:$D$501)*N$18,0),Assumptions!$C$15),0)</f>
        <v>0</v>
      </c>
      <c r="O139" s="46">
        <f>IFERROR(ROUND(IF(AND($E139&lt;O$17,SUMIF(Partners!$A:$A,$B139,Partners!$L:$L)&gt;0),$D139/SUMIF($E$19:$E$501,"&lt;"&amp;O$17,$D$19:$D$501)*O$18,0),Assumptions!$C$15),0)</f>
        <v>0</v>
      </c>
      <c r="P139" s="46">
        <f>IFERROR(ROUND(IF(AND($E139&lt;P$17,SUMIF(Partners!$A:$A,$B139,Partners!$L:$L)&gt;0),$D139/SUMIF($E$19:$E$501,"&lt;"&amp;P$17,$D$19:$D$501)*P$18,0),Assumptions!$C$15),0)</f>
        <v>0</v>
      </c>
      <c r="Q139" s="46">
        <f>IFERROR(ROUND(IF(AND($E139&lt;Q$17,SUMIF(Partners!$A:$A,$B139,Partners!$L:$L)&gt;0),$D139/SUMIF($E$19:$E$501,"&lt;"&amp;Q$17,$D$19:$D$501)*Q$18,0),Assumptions!$C$15),0)</f>
        <v>0</v>
      </c>
      <c r="R139" s="46">
        <f>IFERROR(ROUND(IF(AND($E139&lt;R$17,SUMIF(Partners!$A:$A,$B139,Partners!$L:$L)&gt;0),$D139/SUMIF($E$19:$E$501,"&lt;"&amp;R$17,$D$19:$D$501)*R$18,0),Assumptions!$C$15),0)</f>
        <v>0</v>
      </c>
      <c r="S139" s="46">
        <f>IFERROR(ROUND(IF(AND($E139&lt;S$17,SUMIF(Partners!$A:$A,$B139,Partners!$L:$L)&gt;0),$D139/SUMIF($E$19:$E$501,"&lt;"&amp;S$17,$D$19:$D$501)*S$18,0),Assumptions!$C$15),0)</f>
        <v>0</v>
      </c>
      <c r="T139" s="46">
        <f>IFERROR(ROUND(IF(AND($E139&lt;T$17,SUMIF(Partners!$A:$A,$B139,Partners!$L:$L)&gt;0),$D139/SUMIF($E$19:$E$501,"&lt;"&amp;T$17,$D$19:$D$501)*T$18,0),Assumptions!$C$15),0)</f>
        <v>0</v>
      </c>
      <c r="U139" s="46">
        <f>IFERROR(ROUND(IF(AND($E139&lt;U$17,SUMIF(Partners!$A:$A,$B139,Partners!$L:$L)&gt;0),$D139/SUMIF($E$19:$E$501,"&lt;"&amp;U$17,$D$19:$D$501)*U$18,0),Assumptions!$C$15),0)</f>
        <v>0</v>
      </c>
      <c r="V139" s="46">
        <f>IFERROR(ROUND(IF(AND($E139&lt;V$17,SUMIF(Partners!$A:$A,$B139,Partners!$L:$L)&gt;0),$D139/SUMIF($E$19:$E$501,"&lt;"&amp;V$17,$D$19:$D$501)*V$18,0),Assumptions!$C$15),0)</f>
        <v>0</v>
      </c>
      <c r="W139" s="46">
        <f>IFERROR(ROUND(IF(AND($E139&lt;W$17,SUMIF(Partners!$A:$A,$B139,Partners!$L:$L)&gt;0),$D139/SUMIF($E$19:$E$501,"&lt;"&amp;W$17,$D$19:$D$501)*W$18,0),Assumptions!$C$15),0)</f>
        <v>0</v>
      </c>
      <c r="X139" s="46">
        <f>IFERROR(ROUND(IF(AND($E139&lt;X$17,SUMIF(Partners!$A:$A,$B139,Partners!$L:$L)&gt;0),$D139/SUMIF($E$19:$E$501,"&lt;"&amp;X$17,$D$19:$D$501)*X$18,0),Assumptions!$C$15),0)</f>
        <v>0</v>
      </c>
      <c r="Y139" s="46">
        <f>IFERROR(ROUND(IF(AND($E139&lt;Y$17,SUMIF(Partners!$A:$A,$B139,Partners!$L:$L)&gt;0),$D139/SUMIF($E$19:$E$501,"&lt;"&amp;Y$17,$D$19:$D$501)*Y$18,0),Assumptions!$C$15),0)</f>
        <v>0</v>
      </c>
      <c r="Z139" s="46">
        <f>IFERROR(ROUND(IF(AND($E139&lt;Z$17,SUMIF(Partners!$A:$A,$B139,Partners!$L:$L)&gt;0),$D139/SUMIF($E$19:$E$501,"&lt;"&amp;Z$17,$D$19:$D$501)*Z$18,0),Assumptions!$C$15),0)</f>
        <v>0</v>
      </c>
      <c r="AA139" s="46">
        <f>IFERROR(ROUND(IF(AND($E139&lt;AA$17,SUMIF(Partners!$A:$A,$B139,Partners!$L:$L)&gt;0),$D139/SUMIF($E$19:$E$501,"&lt;"&amp;AA$17,$D$19:$D$501)*AA$18,0),Assumptions!$C$15),0)</f>
        <v>0</v>
      </c>
      <c r="AB139" s="46">
        <f>IFERROR(ROUND(IF(AND($E139&lt;AB$17,SUMIF(Partners!$A:$A,$B139,Partners!$L:$L)&gt;0),$D139/SUMIF($E$19:$E$501,"&lt;"&amp;AB$17,$D$19:$D$501)*AB$18,0),Assumptions!$C$15),0)</f>
        <v>0</v>
      </c>
      <c r="AC139" s="46">
        <f>IFERROR(ROUND(IF(AND($E139&lt;AC$17,SUMIF(Partners!$A:$A,$B139,Partners!$L:$L)&gt;0),$D139/SUMIF($E$19:$E$501,"&lt;"&amp;AC$17,$D$19:$D$501)*AC$18,0),Assumptions!$C$15),0)</f>
        <v>0</v>
      </c>
    </row>
    <row r="140" spans="1:29" x14ac:dyDescent="0.2">
      <c r="A140" s="41"/>
      <c r="B140" s="28" t="str">
        <f>IF(Partners!A126=0,"",Partners!A126)</f>
        <v/>
      </c>
      <c r="C140" s="28" t="str">
        <f>IF(Partners!I126=0,"",Partners!I126)</f>
        <v/>
      </c>
      <c r="D140" s="28" t="str">
        <f>IF(Partners!J126=0,"",Partners!J126)</f>
        <v/>
      </c>
      <c r="E140" s="53" t="str">
        <f t="shared" si="2"/>
        <v/>
      </c>
      <c r="G140" s="9">
        <f>ROUND(SUM(J140:BB140),Assumptions!$C$16)</f>
        <v>0</v>
      </c>
      <c r="J140" s="46">
        <f>IFERROR(ROUND(IF(AND($E140&lt;J$17,SUMIF(Partners!$A:$A,$B140,Partners!$L:$L)&gt;0),$D140/SUMIF($E$19:$E$501,"&lt;"&amp;J$17,$D$19:$D$501)*J$18,0),Assumptions!$C$15),0)</f>
        <v>0</v>
      </c>
      <c r="K140" s="46">
        <f>IFERROR(ROUND(IF(AND($E140&lt;K$17,SUMIF(Partners!$A:$A,$B140,Partners!$L:$L)&gt;0),$D140/SUMIF($E$19:$E$501,"&lt;"&amp;K$17,$D$19:$D$501)*K$18,0),Assumptions!$C$15),0)</f>
        <v>0</v>
      </c>
      <c r="L140" s="46">
        <f>IFERROR(ROUND(IF(AND($E140&lt;L$17,SUMIF(Partners!$A:$A,$B140,Partners!$L:$L)&gt;0),$D140/SUMIF($E$19:$E$501,"&lt;"&amp;L$17,$D$19:$D$501)*L$18,0),Assumptions!$C$15),0)</f>
        <v>0</v>
      </c>
      <c r="M140" s="46">
        <f>IFERROR(ROUND(IF(AND($E140&lt;M$17,SUMIF(Partners!$A:$A,$B140,Partners!$L:$L)&gt;0),$D140/SUMIF($E$19:$E$501,"&lt;"&amp;M$17,$D$19:$D$501)*M$18,0),Assumptions!$C$15),0)</f>
        <v>0</v>
      </c>
      <c r="N140" s="46">
        <f>IFERROR(ROUND(IF(AND($E140&lt;N$17,SUMIF(Partners!$A:$A,$B140,Partners!$L:$L)&gt;0),$D140/SUMIF($E$19:$E$501,"&lt;"&amp;N$17,$D$19:$D$501)*N$18,0),Assumptions!$C$15),0)</f>
        <v>0</v>
      </c>
      <c r="O140" s="46">
        <f>IFERROR(ROUND(IF(AND($E140&lt;O$17,SUMIF(Partners!$A:$A,$B140,Partners!$L:$L)&gt;0),$D140/SUMIF($E$19:$E$501,"&lt;"&amp;O$17,$D$19:$D$501)*O$18,0),Assumptions!$C$15),0)</f>
        <v>0</v>
      </c>
      <c r="P140" s="46">
        <f>IFERROR(ROUND(IF(AND($E140&lt;P$17,SUMIF(Partners!$A:$A,$B140,Partners!$L:$L)&gt;0),$D140/SUMIF($E$19:$E$501,"&lt;"&amp;P$17,$D$19:$D$501)*P$18,0),Assumptions!$C$15),0)</f>
        <v>0</v>
      </c>
      <c r="Q140" s="46">
        <f>IFERROR(ROUND(IF(AND($E140&lt;Q$17,SUMIF(Partners!$A:$A,$B140,Partners!$L:$L)&gt;0),$D140/SUMIF($E$19:$E$501,"&lt;"&amp;Q$17,$D$19:$D$501)*Q$18,0),Assumptions!$C$15),0)</f>
        <v>0</v>
      </c>
      <c r="R140" s="46">
        <f>IFERROR(ROUND(IF(AND($E140&lt;R$17,SUMIF(Partners!$A:$A,$B140,Partners!$L:$L)&gt;0),$D140/SUMIF($E$19:$E$501,"&lt;"&amp;R$17,$D$19:$D$501)*R$18,0),Assumptions!$C$15),0)</f>
        <v>0</v>
      </c>
      <c r="S140" s="46">
        <f>IFERROR(ROUND(IF(AND($E140&lt;S$17,SUMIF(Partners!$A:$A,$B140,Partners!$L:$L)&gt;0),$D140/SUMIF($E$19:$E$501,"&lt;"&amp;S$17,$D$19:$D$501)*S$18,0),Assumptions!$C$15),0)</f>
        <v>0</v>
      </c>
      <c r="T140" s="46">
        <f>IFERROR(ROUND(IF(AND($E140&lt;T$17,SUMIF(Partners!$A:$A,$B140,Partners!$L:$L)&gt;0),$D140/SUMIF($E$19:$E$501,"&lt;"&amp;T$17,$D$19:$D$501)*T$18,0),Assumptions!$C$15),0)</f>
        <v>0</v>
      </c>
      <c r="U140" s="46">
        <f>IFERROR(ROUND(IF(AND($E140&lt;U$17,SUMIF(Partners!$A:$A,$B140,Partners!$L:$L)&gt;0),$D140/SUMIF($E$19:$E$501,"&lt;"&amp;U$17,$D$19:$D$501)*U$18,0),Assumptions!$C$15),0)</f>
        <v>0</v>
      </c>
      <c r="V140" s="46">
        <f>IFERROR(ROUND(IF(AND($E140&lt;V$17,SUMIF(Partners!$A:$A,$B140,Partners!$L:$L)&gt;0),$D140/SUMIF($E$19:$E$501,"&lt;"&amp;V$17,$D$19:$D$501)*V$18,0),Assumptions!$C$15),0)</f>
        <v>0</v>
      </c>
      <c r="W140" s="46">
        <f>IFERROR(ROUND(IF(AND($E140&lt;W$17,SUMIF(Partners!$A:$A,$B140,Partners!$L:$L)&gt;0),$D140/SUMIF($E$19:$E$501,"&lt;"&amp;W$17,$D$19:$D$501)*W$18,0),Assumptions!$C$15),0)</f>
        <v>0</v>
      </c>
      <c r="X140" s="46">
        <f>IFERROR(ROUND(IF(AND($E140&lt;X$17,SUMIF(Partners!$A:$A,$B140,Partners!$L:$L)&gt;0),$D140/SUMIF($E$19:$E$501,"&lt;"&amp;X$17,$D$19:$D$501)*X$18,0),Assumptions!$C$15),0)</f>
        <v>0</v>
      </c>
      <c r="Y140" s="46">
        <f>IFERROR(ROUND(IF(AND($E140&lt;Y$17,SUMIF(Partners!$A:$A,$B140,Partners!$L:$L)&gt;0),$D140/SUMIF($E$19:$E$501,"&lt;"&amp;Y$17,$D$19:$D$501)*Y$18,0),Assumptions!$C$15),0)</f>
        <v>0</v>
      </c>
      <c r="Z140" s="46">
        <f>IFERROR(ROUND(IF(AND($E140&lt;Z$17,SUMIF(Partners!$A:$A,$B140,Partners!$L:$L)&gt;0),$D140/SUMIF($E$19:$E$501,"&lt;"&amp;Z$17,$D$19:$D$501)*Z$18,0),Assumptions!$C$15),0)</f>
        <v>0</v>
      </c>
      <c r="AA140" s="46">
        <f>IFERROR(ROUND(IF(AND($E140&lt;AA$17,SUMIF(Partners!$A:$A,$B140,Partners!$L:$L)&gt;0),$D140/SUMIF($E$19:$E$501,"&lt;"&amp;AA$17,$D$19:$D$501)*AA$18,0),Assumptions!$C$15),0)</f>
        <v>0</v>
      </c>
      <c r="AB140" s="46">
        <f>IFERROR(ROUND(IF(AND($E140&lt;AB$17,SUMIF(Partners!$A:$A,$B140,Partners!$L:$L)&gt;0),$D140/SUMIF($E$19:$E$501,"&lt;"&amp;AB$17,$D$19:$D$501)*AB$18,0),Assumptions!$C$15),0)</f>
        <v>0</v>
      </c>
      <c r="AC140" s="46">
        <f>IFERROR(ROUND(IF(AND($E140&lt;AC$17,SUMIF(Partners!$A:$A,$B140,Partners!$L:$L)&gt;0),$D140/SUMIF($E$19:$E$501,"&lt;"&amp;AC$17,$D$19:$D$501)*AC$18,0),Assumptions!$C$15),0)</f>
        <v>0</v>
      </c>
    </row>
    <row r="141" spans="1:29" x14ac:dyDescent="0.2">
      <c r="A141" s="41"/>
      <c r="B141" s="28" t="str">
        <f>IF(Partners!A127=0,"",Partners!A127)</f>
        <v/>
      </c>
      <c r="C141" s="28" t="str">
        <f>IF(Partners!I127=0,"",Partners!I127)</f>
        <v/>
      </c>
      <c r="D141" s="28" t="str">
        <f>IF(Partners!J127=0,"",Partners!J127)</f>
        <v/>
      </c>
      <c r="E141" s="53" t="str">
        <f t="shared" si="2"/>
        <v/>
      </c>
      <c r="G141" s="9">
        <f>ROUND(SUM(J141:BB141),Assumptions!$C$16)</f>
        <v>0</v>
      </c>
      <c r="J141" s="46">
        <f>IFERROR(ROUND(IF(AND($E141&lt;J$17,SUMIF(Partners!$A:$A,$B141,Partners!$L:$L)&gt;0),$D141/SUMIF($E$19:$E$501,"&lt;"&amp;J$17,$D$19:$D$501)*J$18,0),Assumptions!$C$15),0)</f>
        <v>0</v>
      </c>
      <c r="K141" s="46">
        <f>IFERROR(ROUND(IF(AND($E141&lt;K$17,SUMIF(Partners!$A:$A,$B141,Partners!$L:$L)&gt;0),$D141/SUMIF($E$19:$E$501,"&lt;"&amp;K$17,$D$19:$D$501)*K$18,0),Assumptions!$C$15),0)</f>
        <v>0</v>
      </c>
      <c r="L141" s="46">
        <f>IFERROR(ROUND(IF(AND($E141&lt;L$17,SUMIF(Partners!$A:$A,$B141,Partners!$L:$L)&gt;0),$D141/SUMIF($E$19:$E$501,"&lt;"&amp;L$17,$D$19:$D$501)*L$18,0),Assumptions!$C$15),0)</f>
        <v>0</v>
      </c>
      <c r="M141" s="46">
        <f>IFERROR(ROUND(IF(AND($E141&lt;M$17,SUMIF(Partners!$A:$A,$B141,Partners!$L:$L)&gt;0),$D141/SUMIF($E$19:$E$501,"&lt;"&amp;M$17,$D$19:$D$501)*M$18,0),Assumptions!$C$15),0)</f>
        <v>0</v>
      </c>
      <c r="N141" s="46">
        <f>IFERROR(ROUND(IF(AND($E141&lt;N$17,SUMIF(Partners!$A:$A,$B141,Partners!$L:$L)&gt;0),$D141/SUMIF($E$19:$E$501,"&lt;"&amp;N$17,$D$19:$D$501)*N$18,0),Assumptions!$C$15),0)</f>
        <v>0</v>
      </c>
      <c r="O141" s="46">
        <f>IFERROR(ROUND(IF(AND($E141&lt;O$17,SUMIF(Partners!$A:$A,$B141,Partners!$L:$L)&gt;0),$D141/SUMIF($E$19:$E$501,"&lt;"&amp;O$17,$D$19:$D$501)*O$18,0),Assumptions!$C$15),0)</f>
        <v>0</v>
      </c>
      <c r="P141" s="46">
        <f>IFERROR(ROUND(IF(AND($E141&lt;P$17,SUMIF(Partners!$A:$A,$B141,Partners!$L:$L)&gt;0),$D141/SUMIF($E$19:$E$501,"&lt;"&amp;P$17,$D$19:$D$501)*P$18,0),Assumptions!$C$15),0)</f>
        <v>0</v>
      </c>
      <c r="Q141" s="46">
        <f>IFERROR(ROUND(IF(AND($E141&lt;Q$17,SUMIF(Partners!$A:$A,$B141,Partners!$L:$L)&gt;0),$D141/SUMIF($E$19:$E$501,"&lt;"&amp;Q$17,$D$19:$D$501)*Q$18,0),Assumptions!$C$15),0)</f>
        <v>0</v>
      </c>
      <c r="R141" s="46">
        <f>IFERROR(ROUND(IF(AND($E141&lt;R$17,SUMIF(Partners!$A:$A,$B141,Partners!$L:$L)&gt;0),$D141/SUMIF($E$19:$E$501,"&lt;"&amp;R$17,$D$19:$D$501)*R$18,0),Assumptions!$C$15),0)</f>
        <v>0</v>
      </c>
      <c r="S141" s="46">
        <f>IFERROR(ROUND(IF(AND($E141&lt;S$17,SUMIF(Partners!$A:$A,$B141,Partners!$L:$L)&gt;0),$D141/SUMIF($E$19:$E$501,"&lt;"&amp;S$17,$D$19:$D$501)*S$18,0),Assumptions!$C$15),0)</f>
        <v>0</v>
      </c>
      <c r="T141" s="46">
        <f>IFERROR(ROUND(IF(AND($E141&lt;T$17,SUMIF(Partners!$A:$A,$B141,Partners!$L:$L)&gt;0),$D141/SUMIF($E$19:$E$501,"&lt;"&amp;T$17,$D$19:$D$501)*T$18,0),Assumptions!$C$15),0)</f>
        <v>0</v>
      </c>
      <c r="U141" s="46">
        <f>IFERROR(ROUND(IF(AND($E141&lt;U$17,SUMIF(Partners!$A:$A,$B141,Partners!$L:$L)&gt;0),$D141/SUMIF($E$19:$E$501,"&lt;"&amp;U$17,$D$19:$D$501)*U$18,0),Assumptions!$C$15),0)</f>
        <v>0</v>
      </c>
      <c r="V141" s="46">
        <f>IFERROR(ROUND(IF(AND($E141&lt;V$17,SUMIF(Partners!$A:$A,$B141,Partners!$L:$L)&gt;0),$D141/SUMIF($E$19:$E$501,"&lt;"&amp;V$17,$D$19:$D$501)*V$18,0),Assumptions!$C$15),0)</f>
        <v>0</v>
      </c>
      <c r="W141" s="46">
        <f>IFERROR(ROUND(IF(AND($E141&lt;W$17,SUMIF(Partners!$A:$A,$B141,Partners!$L:$L)&gt;0),$D141/SUMIF($E$19:$E$501,"&lt;"&amp;W$17,$D$19:$D$501)*W$18,0),Assumptions!$C$15),0)</f>
        <v>0</v>
      </c>
      <c r="X141" s="46">
        <f>IFERROR(ROUND(IF(AND($E141&lt;X$17,SUMIF(Partners!$A:$A,$B141,Partners!$L:$L)&gt;0),$D141/SUMIF($E$19:$E$501,"&lt;"&amp;X$17,$D$19:$D$501)*X$18,0),Assumptions!$C$15),0)</f>
        <v>0</v>
      </c>
      <c r="Y141" s="46">
        <f>IFERROR(ROUND(IF(AND($E141&lt;Y$17,SUMIF(Partners!$A:$A,$B141,Partners!$L:$L)&gt;0),$D141/SUMIF($E$19:$E$501,"&lt;"&amp;Y$17,$D$19:$D$501)*Y$18,0),Assumptions!$C$15),0)</f>
        <v>0</v>
      </c>
      <c r="Z141" s="46">
        <f>IFERROR(ROUND(IF(AND($E141&lt;Z$17,SUMIF(Partners!$A:$A,$B141,Partners!$L:$L)&gt;0),$D141/SUMIF($E$19:$E$501,"&lt;"&amp;Z$17,$D$19:$D$501)*Z$18,0),Assumptions!$C$15),0)</f>
        <v>0</v>
      </c>
      <c r="AA141" s="46">
        <f>IFERROR(ROUND(IF(AND($E141&lt;AA$17,SUMIF(Partners!$A:$A,$B141,Partners!$L:$L)&gt;0),$D141/SUMIF($E$19:$E$501,"&lt;"&amp;AA$17,$D$19:$D$501)*AA$18,0),Assumptions!$C$15),0)</f>
        <v>0</v>
      </c>
      <c r="AB141" s="46">
        <f>IFERROR(ROUND(IF(AND($E141&lt;AB$17,SUMIF(Partners!$A:$A,$B141,Partners!$L:$L)&gt;0),$D141/SUMIF($E$19:$E$501,"&lt;"&amp;AB$17,$D$19:$D$501)*AB$18,0),Assumptions!$C$15),0)</f>
        <v>0</v>
      </c>
      <c r="AC141" s="46">
        <f>IFERROR(ROUND(IF(AND($E141&lt;AC$17,SUMIF(Partners!$A:$A,$B141,Partners!$L:$L)&gt;0),$D141/SUMIF($E$19:$E$501,"&lt;"&amp;AC$17,$D$19:$D$501)*AC$18,0),Assumptions!$C$15),0)</f>
        <v>0</v>
      </c>
    </row>
    <row r="142" spans="1:29" x14ac:dyDescent="0.2">
      <c r="A142" s="41"/>
      <c r="B142" s="28" t="str">
        <f>IF(Partners!A128=0,"",Partners!A128)</f>
        <v/>
      </c>
      <c r="C142" s="28" t="str">
        <f>IF(Partners!I128=0,"",Partners!I128)</f>
        <v/>
      </c>
      <c r="D142" s="28" t="str">
        <f>IF(Partners!J128=0,"",Partners!J128)</f>
        <v/>
      </c>
      <c r="E142" s="53" t="str">
        <f t="shared" si="2"/>
        <v/>
      </c>
      <c r="G142" s="9">
        <f>ROUND(SUM(J142:BB142),Assumptions!$C$16)</f>
        <v>0</v>
      </c>
      <c r="J142" s="46">
        <f>IFERROR(ROUND(IF(AND($E142&lt;J$17,SUMIF(Partners!$A:$A,$B142,Partners!$L:$L)&gt;0),$D142/SUMIF($E$19:$E$501,"&lt;"&amp;J$17,$D$19:$D$501)*J$18,0),Assumptions!$C$15),0)</f>
        <v>0</v>
      </c>
      <c r="K142" s="46">
        <f>IFERROR(ROUND(IF(AND($E142&lt;K$17,SUMIF(Partners!$A:$A,$B142,Partners!$L:$L)&gt;0),$D142/SUMIF($E$19:$E$501,"&lt;"&amp;K$17,$D$19:$D$501)*K$18,0),Assumptions!$C$15),0)</f>
        <v>0</v>
      </c>
      <c r="L142" s="46">
        <f>IFERROR(ROUND(IF(AND($E142&lt;L$17,SUMIF(Partners!$A:$A,$B142,Partners!$L:$L)&gt;0),$D142/SUMIF($E$19:$E$501,"&lt;"&amp;L$17,$D$19:$D$501)*L$18,0),Assumptions!$C$15),0)</f>
        <v>0</v>
      </c>
      <c r="M142" s="46">
        <f>IFERROR(ROUND(IF(AND($E142&lt;M$17,SUMIF(Partners!$A:$A,$B142,Partners!$L:$L)&gt;0),$D142/SUMIF($E$19:$E$501,"&lt;"&amp;M$17,$D$19:$D$501)*M$18,0),Assumptions!$C$15),0)</f>
        <v>0</v>
      </c>
      <c r="N142" s="46">
        <f>IFERROR(ROUND(IF(AND($E142&lt;N$17,SUMIF(Partners!$A:$A,$B142,Partners!$L:$L)&gt;0),$D142/SUMIF($E$19:$E$501,"&lt;"&amp;N$17,$D$19:$D$501)*N$18,0),Assumptions!$C$15),0)</f>
        <v>0</v>
      </c>
      <c r="O142" s="46">
        <f>IFERROR(ROUND(IF(AND($E142&lt;O$17,SUMIF(Partners!$A:$A,$B142,Partners!$L:$L)&gt;0),$D142/SUMIF($E$19:$E$501,"&lt;"&amp;O$17,$D$19:$D$501)*O$18,0),Assumptions!$C$15),0)</f>
        <v>0</v>
      </c>
      <c r="P142" s="46">
        <f>IFERROR(ROUND(IF(AND($E142&lt;P$17,SUMIF(Partners!$A:$A,$B142,Partners!$L:$L)&gt;0),$D142/SUMIF($E$19:$E$501,"&lt;"&amp;P$17,$D$19:$D$501)*P$18,0),Assumptions!$C$15),0)</f>
        <v>0</v>
      </c>
      <c r="Q142" s="46">
        <f>IFERROR(ROUND(IF(AND($E142&lt;Q$17,SUMIF(Partners!$A:$A,$B142,Partners!$L:$L)&gt;0),$D142/SUMIF($E$19:$E$501,"&lt;"&amp;Q$17,$D$19:$D$501)*Q$18,0),Assumptions!$C$15),0)</f>
        <v>0</v>
      </c>
      <c r="R142" s="46">
        <f>IFERROR(ROUND(IF(AND($E142&lt;R$17,SUMIF(Partners!$A:$A,$B142,Partners!$L:$L)&gt;0),$D142/SUMIF($E$19:$E$501,"&lt;"&amp;R$17,$D$19:$D$501)*R$18,0),Assumptions!$C$15),0)</f>
        <v>0</v>
      </c>
      <c r="S142" s="46">
        <f>IFERROR(ROUND(IF(AND($E142&lt;S$17,SUMIF(Partners!$A:$A,$B142,Partners!$L:$L)&gt;0),$D142/SUMIF($E$19:$E$501,"&lt;"&amp;S$17,$D$19:$D$501)*S$18,0),Assumptions!$C$15),0)</f>
        <v>0</v>
      </c>
      <c r="T142" s="46">
        <f>IFERROR(ROUND(IF(AND($E142&lt;T$17,SUMIF(Partners!$A:$A,$B142,Partners!$L:$L)&gt;0),$D142/SUMIF($E$19:$E$501,"&lt;"&amp;T$17,$D$19:$D$501)*T$18,0),Assumptions!$C$15),0)</f>
        <v>0</v>
      </c>
      <c r="U142" s="46">
        <f>IFERROR(ROUND(IF(AND($E142&lt;U$17,SUMIF(Partners!$A:$A,$B142,Partners!$L:$L)&gt;0),$D142/SUMIF($E$19:$E$501,"&lt;"&amp;U$17,$D$19:$D$501)*U$18,0),Assumptions!$C$15),0)</f>
        <v>0</v>
      </c>
      <c r="V142" s="46">
        <f>IFERROR(ROUND(IF(AND($E142&lt;V$17,SUMIF(Partners!$A:$A,$B142,Partners!$L:$L)&gt;0),$D142/SUMIF($E$19:$E$501,"&lt;"&amp;V$17,$D$19:$D$501)*V$18,0),Assumptions!$C$15),0)</f>
        <v>0</v>
      </c>
      <c r="W142" s="46">
        <f>IFERROR(ROUND(IF(AND($E142&lt;W$17,SUMIF(Partners!$A:$A,$B142,Partners!$L:$L)&gt;0),$D142/SUMIF($E$19:$E$501,"&lt;"&amp;W$17,$D$19:$D$501)*W$18,0),Assumptions!$C$15),0)</f>
        <v>0</v>
      </c>
      <c r="X142" s="46">
        <f>IFERROR(ROUND(IF(AND($E142&lt;X$17,SUMIF(Partners!$A:$A,$B142,Partners!$L:$L)&gt;0),$D142/SUMIF($E$19:$E$501,"&lt;"&amp;X$17,$D$19:$D$501)*X$18,0),Assumptions!$C$15),0)</f>
        <v>0</v>
      </c>
      <c r="Y142" s="46">
        <f>IFERROR(ROUND(IF(AND($E142&lt;Y$17,SUMIF(Partners!$A:$A,$B142,Partners!$L:$L)&gt;0),$D142/SUMIF($E$19:$E$501,"&lt;"&amp;Y$17,$D$19:$D$501)*Y$18,0),Assumptions!$C$15),0)</f>
        <v>0</v>
      </c>
      <c r="Z142" s="46">
        <f>IFERROR(ROUND(IF(AND($E142&lt;Z$17,SUMIF(Partners!$A:$A,$B142,Partners!$L:$L)&gt;0),$D142/SUMIF($E$19:$E$501,"&lt;"&amp;Z$17,$D$19:$D$501)*Z$18,0),Assumptions!$C$15),0)</f>
        <v>0</v>
      </c>
      <c r="AA142" s="46">
        <f>IFERROR(ROUND(IF(AND($E142&lt;AA$17,SUMIF(Partners!$A:$A,$B142,Partners!$L:$L)&gt;0),$D142/SUMIF($E$19:$E$501,"&lt;"&amp;AA$17,$D$19:$D$501)*AA$18,0),Assumptions!$C$15),0)</f>
        <v>0</v>
      </c>
      <c r="AB142" s="46">
        <f>IFERROR(ROUND(IF(AND($E142&lt;AB$17,SUMIF(Partners!$A:$A,$B142,Partners!$L:$L)&gt;0),$D142/SUMIF($E$19:$E$501,"&lt;"&amp;AB$17,$D$19:$D$501)*AB$18,0),Assumptions!$C$15),0)</f>
        <v>0</v>
      </c>
      <c r="AC142" s="46">
        <f>IFERROR(ROUND(IF(AND($E142&lt;AC$17,SUMIF(Partners!$A:$A,$B142,Partners!$L:$L)&gt;0),$D142/SUMIF($E$19:$E$501,"&lt;"&amp;AC$17,$D$19:$D$501)*AC$18,0),Assumptions!$C$15),0)</f>
        <v>0</v>
      </c>
    </row>
    <row r="143" spans="1:29" x14ac:dyDescent="0.2">
      <c r="A143" s="41"/>
      <c r="B143" s="28" t="str">
        <f>IF(Partners!A129=0,"",Partners!A129)</f>
        <v/>
      </c>
      <c r="C143" s="28" t="str">
        <f>IF(Partners!I129=0,"",Partners!I129)</f>
        <v/>
      </c>
      <c r="D143" s="28" t="str">
        <f>IF(Partners!J129=0,"",Partners!J129)</f>
        <v/>
      </c>
      <c r="E143" s="53" t="str">
        <f t="shared" si="2"/>
        <v/>
      </c>
      <c r="G143" s="9">
        <f>ROUND(SUM(J143:BB143),Assumptions!$C$16)</f>
        <v>0</v>
      </c>
      <c r="J143" s="46">
        <f>IFERROR(ROUND(IF(AND($E143&lt;J$17,SUMIF(Partners!$A:$A,$B143,Partners!$L:$L)&gt;0),$D143/SUMIF($E$19:$E$501,"&lt;"&amp;J$17,$D$19:$D$501)*J$18,0),Assumptions!$C$15),0)</f>
        <v>0</v>
      </c>
      <c r="K143" s="46">
        <f>IFERROR(ROUND(IF(AND($E143&lt;K$17,SUMIF(Partners!$A:$A,$B143,Partners!$L:$L)&gt;0),$D143/SUMIF($E$19:$E$501,"&lt;"&amp;K$17,$D$19:$D$501)*K$18,0),Assumptions!$C$15),0)</f>
        <v>0</v>
      </c>
      <c r="L143" s="46">
        <f>IFERROR(ROUND(IF(AND($E143&lt;L$17,SUMIF(Partners!$A:$A,$B143,Partners!$L:$L)&gt;0),$D143/SUMIF($E$19:$E$501,"&lt;"&amp;L$17,$D$19:$D$501)*L$18,0),Assumptions!$C$15),0)</f>
        <v>0</v>
      </c>
      <c r="M143" s="46">
        <f>IFERROR(ROUND(IF(AND($E143&lt;M$17,SUMIF(Partners!$A:$A,$B143,Partners!$L:$L)&gt;0),$D143/SUMIF($E$19:$E$501,"&lt;"&amp;M$17,$D$19:$D$501)*M$18,0),Assumptions!$C$15),0)</f>
        <v>0</v>
      </c>
      <c r="N143" s="46">
        <f>IFERROR(ROUND(IF(AND($E143&lt;N$17,SUMIF(Partners!$A:$A,$B143,Partners!$L:$L)&gt;0),$D143/SUMIF($E$19:$E$501,"&lt;"&amp;N$17,$D$19:$D$501)*N$18,0),Assumptions!$C$15),0)</f>
        <v>0</v>
      </c>
      <c r="O143" s="46">
        <f>IFERROR(ROUND(IF(AND($E143&lt;O$17,SUMIF(Partners!$A:$A,$B143,Partners!$L:$L)&gt;0),$D143/SUMIF($E$19:$E$501,"&lt;"&amp;O$17,$D$19:$D$501)*O$18,0),Assumptions!$C$15),0)</f>
        <v>0</v>
      </c>
      <c r="P143" s="46">
        <f>IFERROR(ROUND(IF(AND($E143&lt;P$17,SUMIF(Partners!$A:$A,$B143,Partners!$L:$L)&gt;0),$D143/SUMIF($E$19:$E$501,"&lt;"&amp;P$17,$D$19:$D$501)*P$18,0),Assumptions!$C$15),0)</f>
        <v>0</v>
      </c>
      <c r="Q143" s="46">
        <f>IFERROR(ROUND(IF(AND($E143&lt;Q$17,SUMIF(Partners!$A:$A,$B143,Partners!$L:$L)&gt;0),$D143/SUMIF($E$19:$E$501,"&lt;"&amp;Q$17,$D$19:$D$501)*Q$18,0),Assumptions!$C$15),0)</f>
        <v>0</v>
      </c>
      <c r="R143" s="46">
        <f>IFERROR(ROUND(IF(AND($E143&lt;R$17,SUMIF(Partners!$A:$A,$B143,Partners!$L:$L)&gt;0),$D143/SUMIF($E$19:$E$501,"&lt;"&amp;R$17,$D$19:$D$501)*R$18,0),Assumptions!$C$15),0)</f>
        <v>0</v>
      </c>
      <c r="S143" s="46">
        <f>IFERROR(ROUND(IF(AND($E143&lt;S$17,SUMIF(Partners!$A:$A,$B143,Partners!$L:$L)&gt;0),$D143/SUMIF($E$19:$E$501,"&lt;"&amp;S$17,$D$19:$D$501)*S$18,0),Assumptions!$C$15),0)</f>
        <v>0</v>
      </c>
      <c r="T143" s="46">
        <f>IFERROR(ROUND(IF(AND($E143&lt;T$17,SUMIF(Partners!$A:$A,$B143,Partners!$L:$L)&gt;0),$D143/SUMIF($E$19:$E$501,"&lt;"&amp;T$17,$D$19:$D$501)*T$18,0),Assumptions!$C$15),0)</f>
        <v>0</v>
      </c>
      <c r="U143" s="46">
        <f>IFERROR(ROUND(IF(AND($E143&lt;U$17,SUMIF(Partners!$A:$A,$B143,Partners!$L:$L)&gt;0),$D143/SUMIF($E$19:$E$501,"&lt;"&amp;U$17,$D$19:$D$501)*U$18,0),Assumptions!$C$15),0)</f>
        <v>0</v>
      </c>
      <c r="V143" s="46">
        <f>IFERROR(ROUND(IF(AND($E143&lt;V$17,SUMIF(Partners!$A:$A,$B143,Partners!$L:$L)&gt;0),$D143/SUMIF($E$19:$E$501,"&lt;"&amp;V$17,$D$19:$D$501)*V$18,0),Assumptions!$C$15),0)</f>
        <v>0</v>
      </c>
      <c r="W143" s="46">
        <f>IFERROR(ROUND(IF(AND($E143&lt;W$17,SUMIF(Partners!$A:$A,$B143,Partners!$L:$L)&gt;0),$D143/SUMIF($E$19:$E$501,"&lt;"&amp;W$17,$D$19:$D$501)*W$18,0),Assumptions!$C$15),0)</f>
        <v>0</v>
      </c>
      <c r="X143" s="46">
        <f>IFERROR(ROUND(IF(AND($E143&lt;X$17,SUMIF(Partners!$A:$A,$B143,Partners!$L:$L)&gt;0),$D143/SUMIF($E$19:$E$501,"&lt;"&amp;X$17,$D$19:$D$501)*X$18,0),Assumptions!$C$15),0)</f>
        <v>0</v>
      </c>
      <c r="Y143" s="46">
        <f>IFERROR(ROUND(IF(AND($E143&lt;Y$17,SUMIF(Partners!$A:$A,$B143,Partners!$L:$L)&gt;0),$D143/SUMIF($E$19:$E$501,"&lt;"&amp;Y$17,$D$19:$D$501)*Y$18,0),Assumptions!$C$15),0)</f>
        <v>0</v>
      </c>
      <c r="Z143" s="46">
        <f>IFERROR(ROUND(IF(AND($E143&lt;Z$17,SUMIF(Partners!$A:$A,$B143,Partners!$L:$L)&gt;0),$D143/SUMIF($E$19:$E$501,"&lt;"&amp;Z$17,$D$19:$D$501)*Z$18,0),Assumptions!$C$15),0)</f>
        <v>0</v>
      </c>
      <c r="AA143" s="46">
        <f>IFERROR(ROUND(IF(AND($E143&lt;AA$17,SUMIF(Partners!$A:$A,$B143,Partners!$L:$L)&gt;0),$D143/SUMIF($E$19:$E$501,"&lt;"&amp;AA$17,$D$19:$D$501)*AA$18,0),Assumptions!$C$15),0)</f>
        <v>0</v>
      </c>
      <c r="AB143" s="46">
        <f>IFERROR(ROUND(IF(AND($E143&lt;AB$17,SUMIF(Partners!$A:$A,$B143,Partners!$L:$L)&gt;0),$D143/SUMIF($E$19:$E$501,"&lt;"&amp;AB$17,$D$19:$D$501)*AB$18,0),Assumptions!$C$15),0)</f>
        <v>0</v>
      </c>
      <c r="AC143" s="46">
        <f>IFERROR(ROUND(IF(AND($E143&lt;AC$17,SUMIF(Partners!$A:$A,$B143,Partners!$L:$L)&gt;0),$D143/SUMIF($E$19:$E$501,"&lt;"&amp;AC$17,$D$19:$D$501)*AC$18,0),Assumptions!$C$15),0)</f>
        <v>0</v>
      </c>
    </row>
    <row r="144" spans="1:29" x14ac:dyDescent="0.2">
      <c r="A144" s="41"/>
      <c r="B144" s="28" t="str">
        <f>IF(Partners!A130=0,"",Partners!A130)</f>
        <v/>
      </c>
      <c r="C144" s="28" t="str">
        <f>IF(Partners!I130=0,"",Partners!I130)</f>
        <v/>
      </c>
      <c r="D144" s="28" t="str">
        <f>IF(Partners!J130=0,"",Partners!J130)</f>
        <v/>
      </c>
      <c r="E144" s="53" t="str">
        <f t="shared" si="2"/>
        <v/>
      </c>
      <c r="G144" s="9">
        <f>ROUND(SUM(J144:BB144),Assumptions!$C$16)</f>
        <v>0</v>
      </c>
      <c r="J144" s="46">
        <f>IFERROR(ROUND(IF(AND($E144&lt;J$17,SUMIF(Partners!$A:$A,$B144,Partners!$L:$L)&gt;0),$D144/SUMIF($E$19:$E$501,"&lt;"&amp;J$17,$D$19:$D$501)*J$18,0),Assumptions!$C$15),0)</f>
        <v>0</v>
      </c>
      <c r="K144" s="46">
        <f>IFERROR(ROUND(IF(AND($E144&lt;K$17,SUMIF(Partners!$A:$A,$B144,Partners!$L:$L)&gt;0),$D144/SUMIF($E$19:$E$501,"&lt;"&amp;K$17,$D$19:$D$501)*K$18,0),Assumptions!$C$15),0)</f>
        <v>0</v>
      </c>
      <c r="L144" s="46">
        <f>IFERROR(ROUND(IF(AND($E144&lt;L$17,SUMIF(Partners!$A:$A,$B144,Partners!$L:$L)&gt;0),$D144/SUMIF($E$19:$E$501,"&lt;"&amp;L$17,$D$19:$D$501)*L$18,0),Assumptions!$C$15),0)</f>
        <v>0</v>
      </c>
      <c r="M144" s="46">
        <f>IFERROR(ROUND(IF(AND($E144&lt;M$17,SUMIF(Partners!$A:$A,$B144,Partners!$L:$L)&gt;0),$D144/SUMIF($E$19:$E$501,"&lt;"&amp;M$17,$D$19:$D$501)*M$18,0),Assumptions!$C$15),0)</f>
        <v>0</v>
      </c>
      <c r="N144" s="46">
        <f>IFERROR(ROUND(IF(AND($E144&lt;N$17,SUMIF(Partners!$A:$A,$B144,Partners!$L:$L)&gt;0),$D144/SUMIF($E$19:$E$501,"&lt;"&amp;N$17,$D$19:$D$501)*N$18,0),Assumptions!$C$15),0)</f>
        <v>0</v>
      </c>
      <c r="O144" s="46">
        <f>IFERROR(ROUND(IF(AND($E144&lt;O$17,SUMIF(Partners!$A:$A,$B144,Partners!$L:$L)&gt;0),$D144/SUMIF($E$19:$E$501,"&lt;"&amp;O$17,$D$19:$D$501)*O$18,0),Assumptions!$C$15),0)</f>
        <v>0</v>
      </c>
      <c r="P144" s="46">
        <f>IFERROR(ROUND(IF(AND($E144&lt;P$17,SUMIF(Partners!$A:$A,$B144,Partners!$L:$L)&gt;0),$D144/SUMIF($E$19:$E$501,"&lt;"&amp;P$17,$D$19:$D$501)*P$18,0),Assumptions!$C$15),0)</f>
        <v>0</v>
      </c>
      <c r="Q144" s="46">
        <f>IFERROR(ROUND(IF(AND($E144&lt;Q$17,SUMIF(Partners!$A:$A,$B144,Partners!$L:$L)&gt;0),$D144/SUMIF($E$19:$E$501,"&lt;"&amp;Q$17,$D$19:$D$501)*Q$18,0),Assumptions!$C$15),0)</f>
        <v>0</v>
      </c>
      <c r="R144" s="46">
        <f>IFERROR(ROUND(IF(AND($E144&lt;R$17,SUMIF(Partners!$A:$A,$B144,Partners!$L:$L)&gt;0),$D144/SUMIF($E$19:$E$501,"&lt;"&amp;R$17,$D$19:$D$501)*R$18,0),Assumptions!$C$15),0)</f>
        <v>0</v>
      </c>
      <c r="S144" s="46">
        <f>IFERROR(ROUND(IF(AND($E144&lt;S$17,SUMIF(Partners!$A:$A,$B144,Partners!$L:$L)&gt;0),$D144/SUMIF($E$19:$E$501,"&lt;"&amp;S$17,$D$19:$D$501)*S$18,0),Assumptions!$C$15),0)</f>
        <v>0</v>
      </c>
      <c r="T144" s="46">
        <f>IFERROR(ROUND(IF(AND($E144&lt;T$17,SUMIF(Partners!$A:$A,$B144,Partners!$L:$L)&gt;0),$D144/SUMIF($E$19:$E$501,"&lt;"&amp;T$17,$D$19:$D$501)*T$18,0),Assumptions!$C$15),0)</f>
        <v>0</v>
      </c>
      <c r="U144" s="46">
        <f>IFERROR(ROUND(IF(AND($E144&lt;U$17,SUMIF(Partners!$A:$A,$B144,Partners!$L:$L)&gt;0),$D144/SUMIF($E$19:$E$501,"&lt;"&amp;U$17,$D$19:$D$501)*U$18,0),Assumptions!$C$15),0)</f>
        <v>0</v>
      </c>
      <c r="V144" s="46">
        <f>IFERROR(ROUND(IF(AND($E144&lt;V$17,SUMIF(Partners!$A:$A,$B144,Partners!$L:$L)&gt;0),$D144/SUMIF($E$19:$E$501,"&lt;"&amp;V$17,$D$19:$D$501)*V$18,0),Assumptions!$C$15),0)</f>
        <v>0</v>
      </c>
      <c r="W144" s="46">
        <f>IFERROR(ROUND(IF(AND($E144&lt;W$17,SUMIF(Partners!$A:$A,$B144,Partners!$L:$L)&gt;0),$D144/SUMIF($E$19:$E$501,"&lt;"&amp;W$17,$D$19:$D$501)*W$18,0),Assumptions!$C$15),0)</f>
        <v>0</v>
      </c>
      <c r="X144" s="46">
        <f>IFERROR(ROUND(IF(AND($E144&lt;X$17,SUMIF(Partners!$A:$A,$B144,Partners!$L:$L)&gt;0),$D144/SUMIF($E$19:$E$501,"&lt;"&amp;X$17,$D$19:$D$501)*X$18,0),Assumptions!$C$15),0)</f>
        <v>0</v>
      </c>
      <c r="Y144" s="46">
        <f>IFERROR(ROUND(IF(AND($E144&lt;Y$17,SUMIF(Partners!$A:$A,$B144,Partners!$L:$L)&gt;0),$D144/SUMIF($E$19:$E$501,"&lt;"&amp;Y$17,$D$19:$D$501)*Y$18,0),Assumptions!$C$15),0)</f>
        <v>0</v>
      </c>
      <c r="Z144" s="46">
        <f>IFERROR(ROUND(IF(AND($E144&lt;Z$17,SUMIF(Partners!$A:$A,$B144,Partners!$L:$L)&gt;0),$D144/SUMIF($E$19:$E$501,"&lt;"&amp;Z$17,$D$19:$D$501)*Z$18,0),Assumptions!$C$15),0)</f>
        <v>0</v>
      </c>
      <c r="AA144" s="46">
        <f>IFERROR(ROUND(IF(AND($E144&lt;AA$17,SUMIF(Partners!$A:$A,$B144,Partners!$L:$L)&gt;0),$D144/SUMIF($E$19:$E$501,"&lt;"&amp;AA$17,$D$19:$D$501)*AA$18,0),Assumptions!$C$15),0)</f>
        <v>0</v>
      </c>
      <c r="AB144" s="46">
        <f>IFERROR(ROUND(IF(AND($E144&lt;AB$17,SUMIF(Partners!$A:$A,$B144,Partners!$L:$L)&gt;0),$D144/SUMIF($E$19:$E$501,"&lt;"&amp;AB$17,$D$19:$D$501)*AB$18,0),Assumptions!$C$15),0)</f>
        <v>0</v>
      </c>
      <c r="AC144" s="46">
        <f>IFERROR(ROUND(IF(AND($E144&lt;AC$17,SUMIF(Partners!$A:$A,$B144,Partners!$L:$L)&gt;0),$D144/SUMIF($E$19:$E$501,"&lt;"&amp;AC$17,$D$19:$D$501)*AC$18,0),Assumptions!$C$15),0)</f>
        <v>0</v>
      </c>
    </row>
    <row r="145" spans="1:29" x14ac:dyDescent="0.2">
      <c r="A145" s="41"/>
      <c r="B145" s="28" t="str">
        <f>IF(Partners!A131=0,"",Partners!A131)</f>
        <v/>
      </c>
      <c r="C145" s="28" t="str">
        <f>IF(Partners!I131=0,"",Partners!I131)</f>
        <v/>
      </c>
      <c r="D145" s="28" t="str">
        <f>IF(Partners!J131=0,"",Partners!J131)</f>
        <v/>
      </c>
      <c r="E145" s="53" t="str">
        <f t="shared" si="2"/>
        <v/>
      </c>
      <c r="G145" s="9">
        <f>ROUND(SUM(J145:BB145),Assumptions!$C$16)</f>
        <v>0</v>
      </c>
      <c r="J145" s="46">
        <f>IFERROR(ROUND(IF(AND($E145&lt;J$17,SUMIF(Partners!$A:$A,$B145,Partners!$L:$L)&gt;0),$D145/SUMIF($E$19:$E$501,"&lt;"&amp;J$17,$D$19:$D$501)*J$18,0),Assumptions!$C$15),0)</f>
        <v>0</v>
      </c>
      <c r="K145" s="46">
        <f>IFERROR(ROUND(IF(AND($E145&lt;K$17,SUMIF(Partners!$A:$A,$B145,Partners!$L:$L)&gt;0),$D145/SUMIF($E$19:$E$501,"&lt;"&amp;K$17,$D$19:$D$501)*K$18,0),Assumptions!$C$15),0)</f>
        <v>0</v>
      </c>
      <c r="L145" s="46">
        <f>IFERROR(ROUND(IF(AND($E145&lt;L$17,SUMIF(Partners!$A:$A,$B145,Partners!$L:$L)&gt;0),$D145/SUMIF($E$19:$E$501,"&lt;"&amp;L$17,$D$19:$D$501)*L$18,0),Assumptions!$C$15),0)</f>
        <v>0</v>
      </c>
      <c r="M145" s="46">
        <f>IFERROR(ROUND(IF(AND($E145&lt;M$17,SUMIF(Partners!$A:$A,$B145,Partners!$L:$L)&gt;0),$D145/SUMIF($E$19:$E$501,"&lt;"&amp;M$17,$D$19:$D$501)*M$18,0),Assumptions!$C$15),0)</f>
        <v>0</v>
      </c>
      <c r="N145" s="46">
        <f>IFERROR(ROUND(IF(AND($E145&lt;N$17,SUMIF(Partners!$A:$A,$B145,Partners!$L:$L)&gt;0),$D145/SUMIF($E$19:$E$501,"&lt;"&amp;N$17,$D$19:$D$501)*N$18,0),Assumptions!$C$15),0)</f>
        <v>0</v>
      </c>
      <c r="O145" s="46">
        <f>IFERROR(ROUND(IF(AND($E145&lt;O$17,SUMIF(Partners!$A:$A,$B145,Partners!$L:$L)&gt;0),$D145/SUMIF($E$19:$E$501,"&lt;"&amp;O$17,$D$19:$D$501)*O$18,0),Assumptions!$C$15),0)</f>
        <v>0</v>
      </c>
      <c r="P145" s="46">
        <f>IFERROR(ROUND(IF(AND($E145&lt;P$17,SUMIF(Partners!$A:$A,$B145,Partners!$L:$L)&gt;0),$D145/SUMIF($E$19:$E$501,"&lt;"&amp;P$17,$D$19:$D$501)*P$18,0),Assumptions!$C$15),0)</f>
        <v>0</v>
      </c>
      <c r="Q145" s="46">
        <f>IFERROR(ROUND(IF(AND($E145&lt;Q$17,SUMIF(Partners!$A:$A,$B145,Partners!$L:$L)&gt;0),$D145/SUMIF($E$19:$E$501,"&lt;"&amp;Q$17,$D$19:$D$501)*Q$18,0),Assumptions!$C$15),0)</f>
        <v>0</v>
      </c>
      <c r="R145" s="46">
        <f>IFERROR(ROUND(IF(AND($E145&lt;R$17,SUMIF(Partners!$A:$A,$B145,Partners!$L:$L)&gt;0),$D145/SUMIF($E$19:$E$501,"&lt;"&amp;R$17,$D$19:$D$501)*R$18,0),Assumptions!$C$15),0)</f>
        <v>0</v>
      </c>
      <c r="S145" s="46">
        <f>IFERROR(ROUND(IF(AND($E145&lt;S$17,SUMIF(Partners!$A:$A,$B145,Partners!$L:$L)&gt;0),$D145/SUMIF($E$19:$E$501,"&lt;"&amp;S$17,$D$19:$D$501)*S$18,0),Assumptions!$C$15),0)</f>
        <v>0</v>
      </c>
      <c r="T145" s="46">
        <f>IFERROR(ROUND(IF(AND($E145&lt;T$17,SUMIF(Partners!$A:$A,$B145,Partners!$L:$L)&gt;0),$D145/SUMIF($E$19:$E$501,"&lt;"&amp;T$17,$D$19:$D$501)*T$18,0),Assumptions!$C$15),0)</f>
        <v>0</v>
      </c>
      <c r="U145" s="46">
        <f>IFERROR(ROUND(IF(AND($E145&lt;U$17,SUMIF(Partners!$A:$A,$B145,Partners!$L:$L)&gt;0),$D145/SUMIF($E$19:$E$501,"&lt;"&amp;U$17,$D$19:$D$501)*U$18,0),Assumptions!$C$15),0)</f>
        <v>0</v>
      </c>
      <c r="V145" s="46">
        <f>IFERROR(ROUND(IF(AND($E145&lt;V$17,SUMIF(Partners!$A:$A,$B145,Partners!$L:$L)&gt;0),$D145/SUMIF($E$19:$E$501,"&lt;"&amp;V$17,$D$19:$D$501)*V$18,0),Assumptions!$C$15),0)</f>
        <v>0</v>
      </c>
      <c r="W145" s="46">
        <f>IFERROR(ROUND(IF(AND($E145&lt;W$17,SUMIF(Partners!$A:$A,$B145,Partners!$L:$L)&gt;0),$D145/SUMIF($E$19:$E$501,"&lt;"&amp;W$17,$D$19:$D$501)*W$18,0),Assumptions!$C$15),0)</f>
        <v>0</v>
      </c>
      <c r="X145" s="46">
        <f>IFERROR(ROUND(IF(AND($E145&lt;X$17,SUMIF(Partners!$A:$A,$B145,Partners!$L:$L)&gt;0),$D145/SUMIF($E$19:$E$501,"&lt;"&amp;X$17,$D$19:$D$501)*X$18,0),Assumptions!$C$15),0)</f>
        <v>0</v>
      </c>
      <c r="Y145" s="46">
        <f>IFERROR(ROUND(IF(AND($E145&lt;Y$17,SUMIF(Partners!$A:$A,$B145,Partners!$L:$L)&gt;0),$D145/SUMIF($E$19:$E$501,"&lt;"&amp;Y$17,$D$19:$D$501)*Y$18,0),Assumptions!$C$15),0)</f>
        <v>0</v>
      </c>
      <c r="Z145" s="46">
        <f>IFERROR(ROUND(IF(AND($E145&lt;Z$17,SUMIF(Partners!$A:$A,$B145,Partners!$L:$L)&gt;0),$D145/SUMIF($E$19:$E$501,"&lt;"&amp;Z$17,$D$19:$D$501)*Z$18,0),Assumptions!$C$15),0)</f>
        <v>0</v>
      </c>
      <c r="AA145" s="46">
        <f>IFERROR(ROUND(IF(AND($E145&lt;AA$17,SUMIF(Partners!$A:$A,$B145,Partners!$L:$L)&gt;0),$D145/SUMIF($E$19:$E$501,"&lt;"&amp;AA$17,$D$19:$D$501)*AA$18,0),Assumptions!$C$15),0)</f>
        <v>0</v>
      </c>
      <c r="AB145" s="46">
        <f>IFERROR(ROUND(IF(AND($E145&lt;AB$17,SUMIF(Partners!$A:$A,$B145,Partners!$L:$L)&gt;0),$D145/SUMIF($E$19:$E$501,"&lt;"&amp;AB$17,$D$19:$D$501)*AB$18,0),Assumptions!$C$15),0)</f>
        <v>0</v>
      </c>
      <c r="AC145" s="46">
        <f>IFERROR(ROUND(IF(AND($E145&lt;AC$17,SUMIF(Partners!$A:$A,$B145,Partners!$L:$L)&gt;0),$D145/SUMIF($E$19:$E$501,"&lt;"&amp;AC$17,$D$19:$D$501)*AC$18,0),Assumptions!$C$15),0)</f>
        <v>0</v>
      </c>
    </row>
    <row r="146" spans="1:29" x14ac:dyDescent="0.2">
      <c r="A146" s="41"/>
      <c r="B146" s="28" t="str">
        <f>IF(Partners!A132=0,"",Partners!A132)</f>
        <v/>
      </c>
      <c r="C146" s="28" t="str">
        <f>IF(Partners!I132=0,"",Partners!I132)</f>
        <v/>
      </c>
      <c r="D146" s="28" t="str">
        <f>IF(Partners!J132=0,"",Partners!J132)</f>
        <v/>
      </c>
      <c r="E146" s="53" t="str">
        <f t="shared" si="2"/>
        <v/>
      </c>
      <c r="G146" s="9">
        <f>ROUND(SUM(J146:BB146),Assumptions!$C$16)</f>
        <v>0</v>
      </c>
      <c r="J146" s="46">
        <f>IFERROR(ROUND(IF(AND($E146&lt;J$17,SUMIF(Partners!$A:$A,$B146,Partners!$L:$L)&gt;0),$D146/SUMIF($E$19:$E$501,"&lt;"&amp;J$17,$D$19:$D$501)*J$18,0),Assumptions!$C$15),0)</f>
        <v>0</v>
      </c>
      <c r="K146" s="46">
        <f>IFERROR(ROUND(IF(AND($E146&lt;K$17,SUMIF(Partners!$A:$A,$B146,Partners!$L:$L)&gt;0),$D146/SUMIF($E$19:$E$501,"&lt;"&amp;K$17,$D$19:$D$501)*K$18,0),Assumptions!$C$15),0)</f>
        <v>0</v>
      </c>
      <c r="L146" s="46">
        <f>IFERROR(ROUND(IF(AND($E146&lt;L$17,SUMIF(Partners!$A:$A,$B146,Partners!$L:$L)&gt;0),$D146/SUMIF($E$19:$E$501,"&lt;"&amp;L$17,$D$19:$D$501)*L$18,0),Assumptions!$C$15),0)</f>
        <v>0</v>
      </c>
      <c r="M146" s="46">
        <f>IFERROR(ROUND(IF(AND($E146&lt;M$17,SUMIF(Partners!$A:$A,$B146,Partners!$L:$L)&gt;0),$D146/SUMIF($E$19:$E$501,"&lt;"&amp;M$17,$D$19:$D$501)*M$18,0),Assumptions!$C$15),0)</f>
        <v>0</v>
      </c>
      <c r="N146" s="46">
        <f>IFERROR(ROUND(IF(AND($E146&lt;N$17,SUMIF(Partners!$A:$A,$B146,Partners!$L:$L)&gt;0),$D146/SUMIF($E$19:$E$501,"&lt;"&amp;N$17,$D$19:$D$501)*N$18,0),Assumptions!$C$15),0)</f>
        <v>0</v>
      </c>
      <c r="O146" s="46">
        <f>IFERROR(ROUND(IF(AND($E146&lt;O$17,SUMIF(Partners!$A:$A,$B146,Partners!$L:$L)&gt;0),$D146/SUMIF($E$19:$E$501,"&lt;"&amp;O$17,$D$19:$D$501)*O$18,0),Assumptions!$C$15),0)</f>
        <v>0</v>
      </c>
      <c r="P146" s="46">
        <f>IFERROR(ROUND(IF(AND($E146&lt;P$17,SUMIF(Partners!$A:$A,$B146,Partners!$L:$L)&gt;0),$D146/SUMIF($E$19:$E$501,"&lt;"&amp;P$17,$D$19:$D$501)*P$18,0),Assumptions!$C$15),0)</f>
        <v>0</v>
      </c>
      <c r="Q146" s="46">
        <f>IFERROR(ROUND(IF(AND($E146&lt;Q$17,SUMIF(Partners!$A:$A,$B146,Partners!$L:$L)&gt;0),$D146/SUMIF($E$19:$E$501,"&lt;"&amp;Q$17,$D$19:$D$501)*Q$18,0),Assumptions!$C$15),0)</f>
        <v>0</v>
      </c>
      <c r="R146" s="46">
        <f>IFERROR(ROUND(IF(AND($E146&lt;R$17,SUMIF(Partners!$A:$A,$B146,Partners!$L:$L)&gt;0),$D146/SUMIF($E$19:$E$501,"&lt;"&amp;R$17,$D$19:$D$501)*R$18,0),Assumptions!$C$15),0)</f>
        <v>0</v>
      </c>
      <c r="S146" s="46">
        <f>IFERROR(ROUND(IF(AND($E146&lt;S$17,SUMIF(Partners!$A:$A,$B146,Partners!$L:$L)&gt;0),$D146/SUMIF($E$19:$E$501,"&lt;"&amp;S$17,$D$19:$D$501)*S$18,0),Assumptions!$C$15),0)</f>
        <v>0</v>
      </c>
      <c r="T146" s="46">
        <f>IFERROR(ROUND(IF(AND($E146&lt;T$17,SUMIF(Partners!$A:$A,$B146,Partners!$L:$L)&gt;0),$D146/SUMIF($E$19:$E$501,"&lt;"&amp;T$17,$D$19:$D$501)*T$18,0),Assumptions!$C$15),0)</f>
        <v>0</v>
      </c>
      <c r="U146" s="46">
        <f>IFERROR(ROUND(IF(AND($E146&lt;U$17,SUMIF(Partners!$A:$A,$B146,Partners!$L:$L)&gt;0),$D146/SUMIF($E$19:$E$501,"&lt;"&amp;U$17,$D$19:$D$501)*U$18,0),Assumptions!$C$15),0)</f>
        <v>0</v>
      </c>
      <c r="V146" s="46">
        <f>IFERROR(ROUND(IF(AND($E146&lt;V$17,SUMIF(Partners!$A:$A,$B146,Partners!$L:$L)&gt;0),$D146/SUMIF($E$19:$E$501,"&lt;"&amp;V$17,$D$19:$D$501)*V$18,0),Assumptions!$C$15),0)</f>
        <v>0</v>
      </c>
      <c r="W146" s="46">
        <f>IFERROR(ROUND(IF(AND($E146&lt;W$17,SUMIF(Partners!$A:$A,$B146,Partners!$L:$L)&gt;0),$D146/SUMIF($E$19:$E$501,"&lt;"&amp;W$17,$D$19:$D$501)*W$18,0),Assumptions!$C$15),0)</f>
        <v>0</v>
      </c>
      <c r="X146" s="46">
        <f>IFERROR(ROUND(IF(AND($E146&lt;X$17,SUMIF(Partners!$A:$A,$B146,Partners!$L:$L)&gt;0),$D146/SUMIF($E$19:$E$501,"&lt;"&amp;X$17,$D$19:$D$501)*X$18,0),Assumptions!$C$15),0)</f>
        <v>0</v>
      </c>
      <c r="Y146" s="46">
        <f>IFERROR(ROUND(IF(AND($E146&lt;Y$17,SUMIF(Partners!$A:$A,$B146,Partners!$L:$L)&gt;0),$D146/SUMIF($E$19:$E$501,"&lt;"&amp;Y$17,$D$19:$D$501)*Y$18,0),Assumptions!$C$15),0)</f>
        <v>0</v>
      </c>
      <c r="Z146" s="46">
        <f>IFERROR(ROUND(IF(AND($E146&lt;Z$17,SUMIF(Partners!$A:$A,$B146,Partners!$L:$L)&gt;0),$D146/SUMIF($E$19:$E$501,"&lt;"&amp;Z$17,$D$19:$D$501)*Z$18,0),Assumptions!$C$15),0)</f>
        <v>0</v>
      </c>
      <c r="AA146" s="46">
        <f>IFERROR(ROUND(IF(AND($E146&lt;AA$17,SUMIF(Partners!$A:$A,$B146,Partners!$L:$L)&gt;0),$D146/SUMIF($E$19:$E$501,"&lt;"&amp;AA$17,$D$19:$D$501)*AA$18,0),Assumptions!$C$15),0)</f>
        <v>0</v>
      </c>
      <c r="AB146" s="46">
        <f>IFERROR(ROUND(IF(AND($E146&lt;AB$17,SUMIF(Partners!$A:$A,$B146,Partners!$L:$L)&gt;0),$D146/SUMIF($E$19:$E$501,"&lt;"&amp;AB$17,$D$19:$D$501)*AB$18,0),Assumptions!$C$15),0)</f>
        <v>0</v>
      </c>
      <c r="AC146" s="46">
        <f>IFERROR(ROUND(IF(AND($E146&lt;AC$17,SUMIF(Partners!$A:$A,$B146,Partners!$L:$L)&gt;0),$D146/SUMIF($E$19:$E$501,"&lt;"&amp;AC$17,$D$19:$D$501)*AC$18,0),Assumptions!$C$15),0)</f>
        <v>0</v>
      </c>
    </row>
    <row r="147" spans="1:29" x14ac:dyDescent="0.2">
      <c r="A147" s="41"/>
      <c r="B147" s="28" t="str">
        <f>IF(Partners!A133=0,"",Partners!A133)</f>
        <v/>
      </c>
      <c r="C147" s="28" t="str">
        <f>IF(Partners!I133=0,"",Partners!I133)</f>
        <v/>
      </c>
      <c r="D147" s="28" t="str">
        <f>IF(Partners!J133=0,"",Partners!J133)</f>
        <v/>
      </c>
      <c r="E147" s="53" t="str">
        <f t="shared" si="2"/>
        <v/>
      </c>
      <c r="G147" s="9">
        <f>ROUND(SUM(J147:BB147),Assumptions!$C$16)</f>
        <v>0</v>
      </c>
      <c r="J147" s="46">
        <f>IFERROR(ROUND(IF(AND($E147&lt;J$17,SUMIF(Partners!$A:$A,$B147,Partners!$L:$L)&gt;0),$D147/SUMIF($E$19:$E$501,"&lt;"&amp;J$17,$D$19:$D$501)*J$18,0),Assumptions!$C$15),0)</f>
        <v>0</v>
      </c>
      <c r="K147" s="46">
        <f>IFERROR(ROUND(IF(AND($E147&lt;K$17,SUMIF(Partners!$A:$A,$B147,Partners!$L:$L)&gt;0),$D147/SUMIF($E$19:$E$501,"&lt;"&amp;K$17,$D$19:$D$501)*K$18,0),Assumptions!$C$15),0)</f>
        <v>0</v>
      </c>
      <c r="L147" s="46">
        <f>IFERROR(ROUND(IF(AND($E147&lt;L$17,SUMIF(Partners!$A:$A,$B147,Partners!$L:$L)&gt;0),$D147/SUMIF($E$19:$E$501,"&lt;"&amp;L$17,$D$19:$D$501)*L$18,0),Assumptions!$C$15),0)</f>
        <v>0</v>
      </c>
      <c r="M147" s="46">
        <f>IFERROR(ROUND(IF(AND($E147&lt;M$17,SUMIF(Partners!$A:$A,$B147,Partners!$L:$L)&gt;0),$D147/SUMIF($E$19:$E$501,"&lt;"&amp;M$17,$D$19:$D$501)*M$18,0),Assumptions!$C$15),0)</f>
        <v>0</v>
      </c>
      <c r="N147" s="46">
        <f>IFERROR(ROUND(IF(AND($E147&lt;N$17,SUMIF(Partners!$A:$A,$B147,Partners!$L:$L)&gt;0),$D147/SUMIF($E$19:$E$501,"&lt;"&amp;N$17,$D$19:$D$501)*N$18,0),Assumptions!$C$15),0)</f>
        <v>0</v>
      </c>
      <c r="O147" s="46">
        <f>IFERROR(ROUND(IF(AND($E147&lt;O$17,SUMIF(Partners!$A:$A,$B147,Partners!$L:$L)&gt;0),$D147/SUMIF($E$19:$E$501,"&lt;"&amp;O$17,$D$19:$D$501)*O$18,0),Assumptions!$C$15),0)</f>
        <v>0</v>
      </c>
      <c r="P147" s="46">
        <f>IFERROR(ROUND(IF(AND($E147&lt;P$17,SUMIF(Partners!$A:$A,$B147,Partners!$L:$L)&gt;0),$D147/SUMIF($E$19:$E$501,"&lt;"&amp;P$17,$D$19:$D$501)*P$18,0),Assumptions!$C$15),0)</f>
        <v>0</v>
      </c>
      <c r="Q147" s="46">
        <f>IFERROR(ROUND(IF(AND($E147&lt;Q$17,SUMIF(Partners!$A:$A,$B147,Partners!$L:$L)&gt;0),$D147/SUMIF($E$19:$E$501,"&lt;"&amp;Q$17,$D$19:$D$501)*Q$18,0),Assumptions!$C$15),0)</f>
        <v>0</v>
      </c>
      <c r="R147" s="46">
        <f>IFERROR(ROUND(IF(AND($E147&lt;R$17,SUMIF(Partners!$A:$A,$B147,Partners!$L:$L)&gt;0),$D147/SUMIF($E$19:$E$501,"&lt;"&amp;R$17,$D$19:$D$501)*R$18,0),Assumptions!$C$15),0)</f>
        <v>0</v>
      </c>
      <c r="S147" s="46">
        <f>IFERROR(ROUND(IF(AND($E147&lt;S$17,SUMIF(Partners!$A:$A,$B147,Partners!$L:$L)&gt;0),$D147/SUMIF($E$19:$E$501,"&lt;"&amp;S$17,$D$19:$D$501)*S$18,0),Assumptions!$C$15),0)</f>
        <v>0</v>
      </c>
      <c r="T147" s="46">
        <f>IFERROR(ROUND(IF(AND($E147&lt;T$17,SUMIF(Partners!$A:$A,$B147,Partners!$L:$L)&gt;0),$D147/SUMIF($E$19:$E$501,"&lt;"&amp;T$17,$D$19:$D$501)*T$18,0),Assumptions!$C$15),0)</f>
        <v>0</v>
      </c>
      <c r="U147" s="46">
        <f>IFERROR(ROUND(IF(AND($E147&lt;U$17,SUMIF(Partners!$A:$A,$B147,Partners!$L:$L)&gt;0),$D147/SUMIF($E$19:$E$501,"&lt;"&amp;U$17,$D$19:$D$501)*U$18,0),Assumptions!$C$15),0)</f>
        <v>0</v>
      </c>
      <c r="V147" s="46">
        <f>IFERROR(ROUND(IF(AND($E147&lt;V$17,SUMIF(Partners!$A:$A,$B147,Partners!$L:$L)&gt;0),$D147/SUMIF($E$19:$E$501,"&lt;"&amp;V$17,$D$19:$D$501)*V$18,0),Assumptions!$C$15),0)</f>
        <v>0</v>
      </c>
      <c r="W147" s="46">
        <f>IFERROR(ROUND(IF(AND($E147&lt;W$17,SUMIF(Partners!$A:$A,$B147,Partners!$L:$L)&gt;0),$D147/SUMIF($E$19:$E$501,"&lt;"&amp;W$17,$D$19:$D$501)*W$18,0),Assumptions!$C$15),0)</f>
        <v>0</v>
      </c>
      <c r="X147" s="46">
        <f>IFERROR(ROUND(IF(AND($E147&lt;X$17,SUMIF(Partners!$A:$A,$B147,Partners!$L:$L)&gt;0),$D147/SUMIF($E$19:$E$501,"&lt;"&amp;X$17,$D$19:$D$501)*X$18,0),Assumptions!$C$15),0)</f>
        <v>0</v>
      </c>
      <c r="Y147" s="46">
        <f>IFERROR(ROUND(IF(AND($E147&lt;Y$17,SUMIF(Partners!$A:$A,$B147,Partners!$L:$L)&gt;0),$D147/SUMIF($E$19:$E$501,"&lt;"&amp;Y$17,$D$19:$D$501)*Y$18,0),Assumptions!$C$15),0)</f>
        <v>0</v>
      </c>
      <c r="Z147" s="46">
        <f>IFERROR(ROUND(IF(AND($E147&lt;Z$17,SUMIF(Partners!$A:$A,$B147,Partners!$L:$L)&gt;0),$D147/SUMIF($E$19:$E$501,"&lt;"&amp;Z$17,$D$19:$D$501)*Z$18,0),Assumptions!$C$15),0)</f>
        <v>0</v>
      </c>
      <c r="AA147" s="46">
        <f>IFERROR(ROUND(IF(AND($E147&lt;AA$17,SUMIF(Partners!$A:$A,$B147,Partners!$L:$L)&gt;0),$D147/SUMIF($E$19:$E$501,"&lt;"&amp;AA$17,$D$19:$D$501)*AA$18,0),Assumptions!$C$15),0)</f>
        <v>0</v>
      </c>
      <c r="AB147" s="46">
        <f>IFERROR(ROUND(IF(AND($E147&lt;AB$17,SUMIF(Partners!$A:$A,$B147,Partners!$L:$L)&gt;0),$D147/SUMIF($E$19:$E$501,"&lt;"&amp;AB$17,$D$19:$D$501)*AB$18,0),Assumptions!$C$15),0)</f>
        <v>0</v>
      </c>
      <c r="AC147" s="46">
        <f>IFERROR(ROUND(IF(AND($E147&lt;AC$17,SUMIF(Partners!$A:$A,$B147,Partners!$L:$L)&gt;0),$D147/SUMIF($E$19:$E$501,"&lt;"&amp;AC$17,$D$19:$D$501)*AC$18,0),Assumptions!$C$15),0)</f>
        <v>0</v>
      </c>
    </row>
    <row r="148" spans="1:29" x14ac:dyDescent="0.2">
      <c r="A148" s="41"/>
      <c r="B148" s="28" t="str">
        <f>IF(Partners!A134=0,"",Partners!A134)</f>
        <v/>
      </c>
      <c r="C148" s="28" t="str">
        <f>IF(Partners!I134=0,"",Partners!I134)</f>
        <v/>
      </c>
      <c r="D148" s="28" t="str">
        <f>IF(Partners!J134=0,"",Partners!J134)</f>
        <v/>
      </c>
      <c r="E148" s="53" t="str">
        <f t="shared" ref="E148:E211" si="3">IF(_xlfn.XLOOKUP(B148,$B$5:$B$15,$E$5:$E$15,"")=0,"",_xlfn.XLOOKUP(B148,$B$5:$B$15,$E$5:$E$15,""))</f>
        <v/>
      </c>
      <c r="G148" s="9">
        <f>ROUND(SUM(J148:BB148),Assumptions!$C$16)</f>
        <v>0</v>
      </c>
      <c r="J148" s="46">
        <f>IFERROR(ROUND(IF(AND($E148&lt;J$17,SUMIF(Partners!$A:$A,$B148,Partners!$L:$L)&gt;0),$D148/SUMIF($E$19:$E$501,"&lt;"&amp;J$17,$D$19:$D$501)*J$18,0),Assumptions!$C$15),0)</f>
        <v>0</v>
      </c>
      <c r="K148" s="46">
        <f>IFERROR(ROUND(IF(AND($E148&lt;K$17,SUMIF(Partners!$A:$A,$B148,Partners!$L:$L)&gt;0),$D148/SUMIF($E$19:$E$501,"&lt;"&amp;K$17,$D$19:$D$501)*K$18,0),Assumptions!$C$15),0)</f>
        <v>0</v>
      </c>
      <c r="L148" s="46">
        <f>IFERROR(ROUND(IF(AND($E148&lt;L$17,SUMIF(Partners!$A:$A,$B148,Partners!$L:$L)&gt;0),$D148/SUMIF($E$19:$E$501,"&lt;"&amp;L$17,$D$19:$D$501)*L$18,0),Assumptions!$C$15),0)</f>
        <v>0</v>
      </c>
      <c r="M148" s="46">
        <f>IFERROR(ROUND(IF(AND($E148&lt;M$17,SUMIF(Partners!$A:$A,$B148,Partners!$L:$L)&gt;0),$D148/SUMIF($E$19:$E$501,"&lt;"&amp;M$17,$D$19:$D$501)*M$18,0),Assumptions!$C$15),0)</f>
        <v>0</v>
      </c>
      <c r="N148" s="46">
        <f>IFERROR(ROUND(IF(AND($E148&lt;N$17,SUMIF(Partners!$A:$A,$B148,Partners!$L:$L)&gt;0),$D148/SUMIF($E$19:$E$501,"&lt;"&amp;N$17,$D$19:$D$501)*N$18,0),Assumptions!$C$15),0)</f>
        <v>0</v>
      </c>
      <c r="O148" s="46">
        <f>IFERROR(ROUND(IF(AND($E148&lt;O$17,SUMIF(Partners!$A:$A,$B148,Partners!$L:$L)&gt;0),$D148/SUMIF($E$19:$E$501,"&lt;"&amp;O$17,$D$19:$D$501)*O$18,0),Assumptions!$C$15),0)</f>
        <v>0</v>
      </c>
      <c r="P148" s="46">
        <f>IFERROR(ROUND(IF(AND($E148&lt;P$17,SUMIF(Partners!$A:$A,$B148,Partners!$L:$L)&gt;0),$D148/SUMIF($E$19:$E$501,"&lt;"&amp;P$17,$D$19:$D$501)*P$18,0),Assumptions!$C$15),0)</f>
        <v>0</v>
      </c>
      <c r="Q148" s="46">
        <f>IFERROR(ROUND(IF(AND($E148&lt;Q$17,SUMIF(Partners!$A:$A,$B148,Partners!$L:$L)&gt;0),$D148/SUMIF($E$19:$E$501,"&lt;"&amp;Q$17,$D$19:$D$501)*Q$18,0),Assumptions!$C$15),0)</f>
        <v>0</v>
      </c>
      <c r="R148" s="46">
        <f>IFERROR(ROUND(IF(AND($E148&lt;R$17,SUMIF(Partners!$A:$A,$B148,Partners!$L:$L)&gt;0),$D148/SUMIF($E$19:$E$501,"&lt;"&amp;R$17,$D$19:$D$501)*R$18,0),Assumptions!$C$15),0)</f>
        <v>0</v>
      </c>
      <c r="S148" s="46">
        <f>IFERROR(ROUND(IF(AND($E148&lt;S$17,SUMIF(Partners!$A:$A,$B148,Partners!$L:$L)&gt;0),$D148/SUMIF($E$19:$E$501,"&lt;"&amp;S$17,$D$19:$D$501)*S$18,0),Assumptions!$C$15),0)</f>
        <v>0</v>
      </c>
      <c r="T148" s="46">
        <f>IFERROR(ROUND(IF(AND($E148&lt;T$17,SUMIF(Partners!$A:$A,$B148,Partners!$L:$L)&gt;0),$D148/SUMIF($E$19:$E$501,"&lt;"&amp;T$17,$D$19:$D$501)*T$18,0),Assumptions!$C$15),0)</f>
        <v>0</v>
      </c>
      <c r="U148" s="46">
        <f>IFERROR(ROUND(IF(AND($E148&lt;U$17,SUMIF(Partners!$A:$A,$B148,Partners!$L:$L)&gt;0),$D148/SUMIF($E$19:$E$501,"&lt;"&amp;U$17,$D$19:$D$501)*U$18,0),Assumptions!$C$15),0)</f>
        <v>0</v>
      </c>
      <c r="V148" s="46">
        <f>IFERROR(ROUND(IF(AND($E148&lt;V$17,SUMIF(Partners!$A:$A,$B148,Partners!$L:$L)&gt;0),$D148/SUMIF($E$19:$E$501,"&lt;"&amp;V$17,$D$19:$D$501)*V$18,0),Assumptions!$C$15),0)</f>
        <v>0</v>
      </c>
      <c r="W148" s="46">
        <f>IFERROR(ROUND(IF(AND($E148&lt;W$17,SUMIF(Partners!$A:$A,$B148,Partners!$L:$L)&gt;0),$D148/SUMIF($E$19:$E$501,"&lt;"&amp;W$17,$D$19:$D$501)*W$18,0),Assumptions!$C$15),0)</f>
        <v>0</v>
      </c>
      <c r="X148" s="46">
        <f>IFERROR(ROUND(IF(AND($E148&lt;X$17,SUMIF(Partners!$A:$A,$B148,Partners!$L:$L)&gt;0),$D148/SUMIF($E$19:$E$501,"&lt;"&amp;X$17,$D$19:$D$501)*X$18,0),Assumptions!$C$15),0)</f>
        <v>0</v>
      </c>
      <c r="Y148" s="46">
        <f>IFERROR(ROUND(IF(AND($E148&lt;Y$17,SUMIF(Partners!$A:$A,$B148,Partners!$L:$L)&gt;0),$D148/SUMIF($E$19:$E$501,"&lt;"&amp;Y$17,$D$19:$D$501)*Y$18,0),Assumptions!$C$15),0)</f>
        <v>0</v>
      </c>
      <c r="Z148" s="46">
        <f>IFERROR(ROUND(IF(AND($E148&lt;Z$17,SUMIF(Partners!$A:$A,$B148,Partners!$L:$L)&gt;0),$D148/SUMIF($E$19:$E$501,"&lt;"&amp;Z$17,$D$19:$D$501)*Z$18,0),Assumptions!$C$15),0)</f>
        <v>0</v>
      </c>
      <c r="AA148" s="46">
        <f>IFERROR(ROUND(IF(AND($E148&lt;AA$17,SUMIF(Partners!$A:$A,$B148,Partners!$L:$L)&gt;0),$D148/SUMIF($E$19:$E$501,"&lt;"&amp;AA$17,$D$19:$D$501)*AA$18,0),Assumptions!$C$15),0)</f>
        <v>0</v>
      </c>
      <c r="AB148" s="46">
        <f>IFERROR(ROUND(IF(AND($E148&lt;AB$17,SUMIF(Partners!$A:$A,$B148,Partners!$L:$L)&gt;0),$D148/SUMIF($E$19:$E$501,"&lt;"&amp;AB$17,$D$19:$D$501)*AB$18,0),Assumptions!$C$15),0)</f>
        <v>0</v>
      </c>
      <c r="AC148" s="46">
        <f>IFERROR(ROUND(IF(AND($E148&lt;AC$17,SUMIF(Partners!$A:$A,$B148,Partners!$L:$L)&gt;0),$D148/SUMIF($E$19:$E$501,"&lt;"&amp;AC$17,$D$19:$D$501)*AC$18,0),Assumptions!$C$15),0)</f>
        <v>0</v>
      </c>
    </row>
    <row r="149" spans="1:29" x14ac:dyDescent="0.2">
      <c r="A149" s="41"/>
      <c r="B149" s="28" t="str">
        <f>IF(Partners!A135=0,"",Partners!A135)</f>
        <v/>
      </c>
      <c r="C149" s="28" t="str">
        <f>IF(Partners!I135=0,"",Partners!I135)</f>
        <v/>
      </c>
      <c r="D149" s="28" t="str">
        <f>IF(Partners!J135=0,"",Partners!J135)</f>
        <v/>
      </c>
      <c r="E149" s="53" t="str">
        <f t="shared" si="3"/>
        <v/>
      </c>
      <c r="G149" s="9">
        <f>ROUND(SUM(J149:BB149),Assumptions!$C$16)</f>
        <v>0</v>
      </c>
      <c r="J149" s="46">
        <f>IFERROR(ROUND(IF(AND($E149&lt;J$17,SUMIF(Partners!$A:$A,$B149,Partners!$L:$L)&gt;0),$D149/SUMIF($E$19:$E$501,"&lt;"&amp;J$17,$D$19:$D$501)*J$18,0),Assumptions!$C$15),0)</f>
        <v>0</v>
      </c>
      <c r="K149" s="46">
        <f>IFERROR(ROUND(IF(AND($E149&lt;K$17,SUMIF(Partners!$A:$A,$B149,Partners!$L:$L)&gt;0),$D149/SUMIF($E$19:$E$501,"&lt;"&amp;K$17,$D$19:$D$501)*K$18,0),Assumptions!$C$15),0)</f>
        <v>0</v>
      </c>
      <c r="L149" s="46">
        <f>IFERROR(ROUND(IF(AND($E149&lt;L$17,SUMIF(Partners!$A:$A,$B149,Partners!$L:$L)&gt;0),$D149/SUMIF($E$19:$E$501,"&lt;"&amp;L$17,$D$19:$D$501)*L$18,0),Assumptions!$C$15),0)</f>
        <v>0</v>
      </c>
      <c r="M149" s="46">
        <f>IFERROR(ROUND(IF(AND($E149&lt;M$17,SUMIF(Partners!$A:$A,$B149,Partners!$L:$L)&gt;0),$D149/SUMIF($E$19:$E$501,"&lt;"&amp;M$17,$D$19:$D$501)*M$18,0),Assumptions!$C$15),0)</f>
        <v>0</v>
      </c>
      <c r="N149" s="46">
        <f>IFERROR(ROUND(IF(AND($E149&lt;N$17,SUMIF(Partners!$A:$A,$B149,Partners!$L:$L)&gt;0),$D149/SUMIF($E$19:$E$501,"&lt;"&amp;N$17,$D$19:$D$501)*N$18,0),Assumptions!$C$15),0)</f>
        <v>0</v>
      </c>
      <c r="O149" s="46">
        <f>IFERROR(ROUND(IF(AND($E149&lt;O$17,SUMIF(Partners!$A:$A,$B149,Partners!$L:$L)&gt;0),$D149/SUMIF($E$19:$E$501,"&lt;"&amp;O$17,$D$19:$D$501)*O$18,0),Assumptions!$C$15),0)</f>
        <v>0</v>
      </c>
      <c r="P149" s="46">
        <f>IFERROR(ROUND(IF(AND($E149&lt;P$17,SUMIF(Partners!$A:$A,$B149,Partners!$L:$L)&gt;0),$D149/SUMIF($E$19:$E$501,"&lt;"&amp;P$17,$D$19:$D$501)*P$18,0),Assumptions!$C$15),0)</f>
        <v>0</v>
      </c>
      <c r="Q149" s="46">
        <f>IFERROR(ROUND(IF(AND($E149&lt;Q$17,SUMIF(Partners!$A:$A,$B149,Partners!$L:$L)&gt;0),$D149/SUMIF($E$19:$E$501,"&lt;"&amp;Q$17,$D$19:$D$501)*Q$18,0),Assumptions!$C$15),0)</f>
        <v>0</v>
      </c>
      <c r="R149" s="46">
        <f>IFERROR(ROUND(IF(AND($E149&lt;R$17,SUMIF(Partners!$A:$A,$B149,Partners!$L:$L)&gt;0),$D149/SUMIF($E$19:$E$501,"&lt;"&amp;R$17,$D$19:$D$501)*R$18,0),Assumptions!$C$15),0)</f>
        <v>0</v>
      </c>
      <c r="S149" s="46">
        <f>IFERROR(ROUND(IF(AND($E149&lt;S$17,SUMIF(Partners!$A:$A,$B149,Partners!$L:$L)&gt;0),$D149/SUMIF($E$19:$E$501,"&lt;"&amp;S$17,$D$19:$D$501)*S$18,0),Assumptions!$C$15),0)</f>
        <v>0</v>
      </c>
      <c r="T149" s="46">
        <f>IFERROR(ROUND(IF(AND($E149&lt;T$17,SUMIF(Partners!$A:$A,$B149,Partners!$L:$L)&gt;0),$D149/SUMIF($E$19:$E$501,"&lt;"&amp;T$17,$D$19:$D$501)*T$18,0),Assumptions!$C$15),0)</f>
        <v>0</v>
      </c>
      <c r="U149" s="46">
        <f>IFERROR(ROUND(IF(AND($E149&lt;U$17,SUMIF(Partners!$A:$A,$B149,Partners!$L:$L)&gt;0),$D149/SUMIF($E$19:$E$501,"&lt;"&amp;U$17,$D$19:$D$501)*U$18,0),Assumptions!$C$15),0)</f>
        <v>0</v>
      </c>
      <c r="V149" s="46">
        <f>IFERROR(ROUND(IF(AND($E149&lt;V$17,SUMIF(Partners!$A:$A,$B149,Partners!$L:$L)&gt;0),$D149/SUMIF($E$19:$E$501,"&lt;"&amp;V$17,$D$19:$D$501)*V$18,0),Assumptions!$C$15),0)</f>
        <v>0</v>
      </c>
      <c r="W149" s="46">
        <f>IFERROR(ROUND(IF(AND($E149&lt;W$17,SUMIF(Partners!$A:$A,$B149,Partners!$L:$L)&gt;0),$D149/SUMIF($E$19:$E$501,"&lt;"&amp;W$17,$D$19:$D$501)*W$18,0),Assumptions!$C$15),0)</f>
        <v>0</v>
      </c>
      <c r="X149" s="46">
        <f>IFERROR(ROUND(IF(AND($E149&lt;X$17,SUMIF(Partners!$A:$A,$B149,Partners!$L:$L)&gt;0),$D149/SUMIF($E$19:$E$501,"&lt;"&amp;X$17,$D$19:$D$501)*X$18,0),Assumptions!$C$15),0)</f>
        <v>0</v>
      </c>
      <c r="Y149" s="46">
        <f>IFERROR(ROUND(IF(AND($E149&lt;Y$17,SUMIF(Partners!$A:$A,$B149,Partners!$L:$L)&gt;0),$D149/SUMIF($E$19:$E$501,"&lt;"&amp;Y$17,$D$19:$D$501)*Y$18,0),Assumptions!$C$15),0)</f>
        <v>0</v>
      </c>
      <c r="Z149" s="46">
        <f>IFERROR(ROUND(IF(AND($E149&lt;Z$17,SUMIF(Partners!$A:$A,$B149,Partners!$L:$L)&gt;0),$D149/SUMIF($E$19:$E$501,"&lt;"&amp;Z$17,$D$19:$D$501)*Z$18,0),Assumptions!$C$15),0)</f>
        <v>0</v>
      </c>
      <c r="AA149" s="46">
        <f>IFERROR(ROUND(IF(AND($E149&lt;AA$17,SUMIF(Partners!$A:$A,$B149,Partners!$L:$L)&gt;0),$D149/SUMIF($E$19:$E$501,"&lt;"&amp;AA$17,$D$19:$D$501)*AA$18,0),Assumptions!$C$15),0)</f>
        <v>0</v>
      </c>
      <c r="AB149" s="46">
        <f>IFERROR(ROUND(IF(AND($E149&lt;AB$17,SUMIF(Partners!$A:$A,$B149,Partners!$L:$L)&gt;0),$D149/SUMIF($E$19:$E$501,"&lt;"&amp;AB$17,$D$19:$D$501)*AB$18,0),Assumptions!$C$15),0)</f>
        <v>0</v>
      </c>
      <c r="AC149" s="46">
        <f>IFERROR(ROUND(IF(AND($E149&lt;AC$17,SUMIF(Partners!$A:$A,$B149,Partners!$L:$L)&gt;0),$D149/SUMIF($E$19:$E$501,"&lt;"&amp;AC$17,$D$19:$D$501)*AC$18,0),Assumptions!$C$15),0)</f>
        <v>0</v>
      </c>
    </row>
    <row r="150" spans="1:29" x14ac:dyDescent="0.2">
      <c r="A150" s="41"/>
      <c r="B150" s="28" t="str">
        <f>IF(Partners!A136=0,"",Partners!A136)</f>
        <v/>
      </c>
      <c r="C150" s="28" t="str">
        <f>IF(Partners!I136=0,"",Partners!I136)</f>
        <v/>
      </c>
      <c r="D150" s="28" t="str">
        <f>IF(Partners!J136=0,"",Partners!J136)</f>
        <v/>
      </c>
      <c r="E150" s="53" t="str">
        <f t="shared" si="3"/>
        <v/>
      </c>
      <c r="G150" s="9">
        <f>ROUND(SUM(J150:BB150),Assumptions!$C$16)</f>
        <v>0</v>
      </c>
      <c r="J150" s="46">
        <f>IFERROR(ROUND(IF(AND($E150&lt;J$17,SUMIF(Partners!$A:$A,$B150,Partners!$L:$L)&gt;0),$D150/SUMIF($E$19:$E$501,"&lt;"&amp;J$17,$D$19:$D$501)*J$18,0),Assumptions!$C$15),0)</f>
        <v>0</v>
      </c>
      <c r="K150" s="46">
        <f>IFERROR(ROUND(IF(AND($E150&lt;K$17,SUMIF(Partners!$A:$A,$B150,Partners!$L:$L)&gt;0),$D150/SUMIF($E$19:$E$501,"&lt;"&amp;K$17,$D$19:$D$501)*K$18,0),Assumptions!$C$15),0)</f>
        <v>0</v>
      </c>
      <c r="L150" s="46">
        <f>IFERROR(ROUND(IF(AND($E150&lt;L$17,SUMIF(Partners!$A:$A,$B150,Partners!$L:$L)&gt;0),$D150/SUMIF($E$19:$E$501,"&lt;"&amp;L$17,$D$19:$D$501)*L$18,0),Assumptions!$C$15),0)</f>
        <v>0</v>
      </c>
      <c r="M150" s="46">
        <f>IFERROR(ROUND(IF(AND($E150&lt;M$17,SUMIF(Partners!$A:$A,$B150,Partners!$L:$L)&gt;0),$D150/SUMIF($E$19:$E$501,"&lt;"&amp;M$17,$D$19:$D$501)*M$18,0),Assumptions!$C$15),0)</f>
        <v>0</v>
      </c>
      <c r="N150" s="46">
        <f>IFERROR(ROUND(IF(AND($E150&lt;N$17,SUMIF(Partners!$A:$A,$B150,Partners!$L:$L)&gt;0),$D150/SUMIF($E$19:$E$501,"&lt;"&amp;N$17,$D$19:$D$501)*N$18,0),Assumptions!$C$15),0)</f>
        <v>0</v>
      </c>
      <c r="O150" s="46">
        <f>IFERROR(ROUND(IF(AND($E150&lt;O$17,SUMIF(Partners!$A:$A,$B150,Partners!$L:$L)&gt;0),$D150/SUMIF($E$19:$E$501,"&lt;"&amp;O$17,$D$19:$D$501)*O$18,0),Assumptions!$C$15),0)</f>
        <v>0</v>
      </c>
      <c r="P150" s="46">
        <f>IFERROR(ROUND(IF(AND($E150&lt;P$17,SUMIF(Partners!$A:$A,$B150,Partners!$L:$L)&gt;0),$D150/SUMIF($E$19:$E$501,"&lt;"&amp;P$17,$D$19:$D$501)*P$18,0),Assumptions!$C$15),0)</f>
        <v>0</v>
      </c>
      <c r="Q150" s="46">
        <f>IFERROR(ROUND(IF(AND($E150&lt;Q$17,SUMIF(Partners!$A:$A,$B150,Partners!$L:$L)&gt;0),$D150/SUMIF($E$19:$E$501,"&lt;"&amp;Q$17,$D$19:$D$501)*Q$18,0),Assumptions!$C$15),0)</f>
        <v>0</v>
      </c>
      <c r="R150" s="46">
        <f>IFERROR(ROUND(IF(AND($E150&lt;R$17,SUMIF(Partners!$A:$A,$B150,Partners!$L:$L)&gt;0),$D150/SUMIF($E$19:$E$501,"&lt;"&amp;R$17,$D$19:$D$501)*R$18,0),Assumptions!$C$15),0)</f>
        <v>0</v>
      </c>
      <c r="S150" s="46">
        <f>IFERROR(ROUND(IF(AND($E150&lt;S$17,SUMIF(Partners!$A:$A,$B150,Partners!$L:$L)&gt;0),$D150/SUMIF($E$19:$E$501,"&lt;"&amp;S$17,$D$19:$D$501)*S$18,0),Assumptions!$C$15),0)</f>
        <v>0</v>
      </c>
      <c r="T150" s="46">
        <f>IFERROR(ROUND(IF(AND($E150&lt;T$17,SUMIF(Partners!$A:$A,$B150,Partners!$L:$L)&gt;0),$D150/SUMIF($E$19:$E$501,"&lt;"&amp;T$17,$D$19:$D$501)*T$18,0),Assumptions!$C$15),0)</f>
        <v>0</v>
      </c>
      <c r="U150" s="46">
        <f>IFERROR(ROUND(IF(AND($E150&lt;U$17,SUMIF(Partners!$A:$A,$B150,Partners!$L:$L)&gt;0),$D150/SUMIF($E$19:$E$501,"&lt;"&amp;U$17,$D$19:$D$501)*U$18,0),Assumptions!$C$15),0)</f>
        <v>0</v>
      </c>
      <c r="V150" s="46">
        <f>IFERROR(ROUND(IF(AND($E150&lt;V$17,SUMIF(Partners!$A:$A,$B150,Partners!$L:$L)&gt;0),$D150/SUMIF($E$19:$E$501,"&lt;"&amp;V$17,$D$19:$D$501)*V$18,0),Assumptions!$C$15),0)</f>
        <v>0</v>
      </c>
      <c r="W150" s="46">
        <f>IFERROR(ROUND(IF(AND($E150&lt;W$17,SUMIF(Partners!$A:$A,$B150,Partners!$L:$L)&gt;0),$D150/SUMIF($E$19:$E$501,"&lt;"&amp;W$17,$D$19:$D$501)*W$18,0),Assumptions!$C$15),0)</f>
        <v>0</v>
      </c>
      <c r="X150" s="46">
        <f>IFERROR(ROUND(IF(AND($E150&lt;X$17,SUMIF(Partners!$A:$A,$B150,Partners!$L:$L)&gt;0),$D150/SUMIF($E$19:$E$501,"&lt;"&amp;X$17,$D$19:$D$501)*X$18,0),Assumptions!$C$15),0)</f>
        <v>0</v>
      </c>
      <c r="Y150" s="46">
        <f>IFERROR(ROUND(IF(AND($E150&lt;Y$17,SUMIF(Partners!$A:$A,$B150,Partners!$L:$L)&gt;0),$D150/SUMIF($E$19:$E$501,"&lt;"&amp;Y$17,$D$19:$D$501)*Y$18,0),Assumptions!$C$15),0)</f>
        <v>0</v>
      </c>
      <c r="Z150" s="46">
        <f>IFERROR(ROUND(IF(AND($E150&lt;Z$17,SUMIF(Partners!$A:$A,$B150,Partners!$L:$L)&gt;0),$D150/SUMIF($E$19:$E$501,"&lt;"&amp;Z$17,$D$19:$D$501)*Z$18,0),Assumptions!$C$15),0)</f>
        <v>0</v>
      </c>
      <c r="AA150" s="46">
        <f>IFERROR(ROUND(IF(AND($E150&lt;AA$17,SUMIF(Partners!$A:$A,$B150,Partners!$L:$L)&gt;0),$D150/SUMIF($E$19:$E$501,"&lt;"&amp;AA$17,$D$19:$D$501)*AA$18,0),Assumptions!$C$15),0)</f>
        <v>0</v>
      </c>
      <c r="AB150" s="46">
        <f>IFERROR(ROUND(IF(AND($E150&lt;AB$17,SUMIF(Partners!$A:$A,$B150,Partners!$L:$L)&gt;0),$D150/SUMIF($E$19:$E$501,"&lt;"&amp;AB$17,$D$19:$D$501)*AB$18,0),Assumptions!$C$15),0)</f>
        <v>0</v>
      </c>
      <c r="AC150" s="46">
        <f>IFERROR(ROUND(IF(AND($E150&lt;AC$17,SUMIF(Partners!$A:$A,$B150,Partners!$L:$L)&gt;0),$D150/SUMIF($E$19:$E$501,"&lt;"&amp;AC$17,$D$19:$D$501)*AC$18,0),Assumptions!$C$15),0)</f>
        <v>0</v>
      </c>
    </row>
    <row r="151" spans="1:29" x14ac:dyDescent="0.2">
      <c r="A151" s="41"/>
      <c r="B151" s="28" t="str">
        <f>IF(Partners!A137=0,"",Partners!A137)</f>
        <v/>
      </c>
      <c r="C151" s="28" t="str">
        <f>IF(Partners!I137=0,"",Partners!I137)</f>
        <v/>
      </c>
      <c r="D151" s="28" t="str">
        <f>IF(Partners!J137=0,"",Partners!J137)</f>
        <v/>
      </c>
      <c r="E151" s="53" t="str">
        <f t="shared" si="3"/>
        <v/>
      </c>
      <c r="G151" s="9">
        <f>ROUND(SUM(J151:BB151),Assumptions!$C$16)</f>
        <v>0</v>
      </c>
      <c r="J151" s="46">
        <f>IFERROR(ROUND(IF(AND($E151&lt;J$17,SUMIF(Partners!$A:$A,$B151,Partners!$L:$L)&gt;0),$D151/SUMIF($E$19:$E$501,"&lt;"&amp;J$17,$D$19:$D$501)*J$18,0),Assumptions!$C$15),0)</f>
        <v>0</v>
      </c>
      <c r="K151" s="46">
        <f>IFERROR(ROUND(IF(AND($E151&lt;K$17,SUMIF(Partners!$A:$A,$B151,Partners!$L:$L)&gt;0),$D151/SUMIF($E$19:$E$501,"&lt;"&amp;K$17,$D$19:$D$501)*K$18,0),Assumptions!$C$15),0)</f>
        <v>0</v>
      </c>
      <c r="L151" s="46">
        <f>IFERROR(ROUND(IF(AND($E151&lt;L$17,SUMIF(Partners!$A:$A,$B151,Partners!$L:$L)&gt;0),$D151/SUMIF($E$19:$E$501,"&lt;"&amp;L$17,$D$19:$D$501)*L$18,0),Assumptions!$C$15),0)</f>
        <v>0</v>
      </c>
      <c r="M151" s="46">
        <f>IFERROR(ROUND(IF(AND($E151&lt;M$17,SUMIF(Partners!$A:$A,$B151,Partners!$L:$L)&gt;0),$D151/SUMIF($E$19:$E$501,"&lt;"&amp;M$17,$D$19:$D$501)*M$18,0),Assumptions!$C$15),0)</f>
        <v>0</v>
      </c>
      <c r="N151" s="46">
        <f>IFERROR(ROUND(IF(AND($E151&lt;N$17,SUMIF(Partners!$A:$A,$B151,Partners!$L:$L)&gt;0),$D151/SUMIF($E$19:$E$501,"&lt;"&amp;N$17,$D$19:$D$501)*N$18,0),Assumptions!$C$15),0)</f>
        <v>0</v>
      </c>
      <c r="O151" s="46">
        <f>IFERROR(ROUND(IF(AND($E151&lt;O$17,SUMIF(Partners!$A:$A,$B151,Partners!$L:$L)&gt;0),$D151/SUMIF($E$19:$E$501,"&lt;"&amp;O$17,$D$19:$D$501)*O$18,0),Assumptions!$C$15),0)</f>
        <v>0</v>
      </c>
      <c r="P151" s="46">
        <f>IFERROR(ROUND(IF(AND($E151&lt;P$17,SUMIF(Partners!$A:$A,$B151,Partners!$L:$L)&gt;0),$D151/SUMIF($E$19:$E$501,"&lt;"&amp;P$17,$D$19:$D$501)*P$18,0),Assumptions!$C$15),0)</f>
        <v>0</v>
      </c>
      <c r="Q151" s="46">
        <f>IFERROR(ROUND(IF(AND($E151&lt;Q$17,SUMIF(Partners!$A:$A,$B151,Partners!$L:$L)&gt;0),$D151/SUMIF($E$19:$E$501,"&lt;"&amp;Q$17,$D$19:$D$501)*Q$18,0),Assumptions!$C$15),0)</f>
        <v>0</v>
      </c>
      <c r="R151" s="46">
        <f>IFERROR(ROUND(IF(AND($E151&lt;R$17,SUMIF(Partners!$A:$A,$B151,Partners!$L:$L)&gt;0),$D151/SUMIF($E$19:$E$501,"&lt;"&amp;R$17,$D$19:$D$501)*R$18,0),Assumptions!$C$15),0)</f>
        <v>0</v>
      </c>
      <c r="S151" s="46">
        <f>IFERROR(ROUND(IF(AND($E151&lt;S$17,SUMIF(Partners!$A:$A,$B151,Partners!$L:$L)&gt;0),$D151/SUMIF($E$19:$E$501,"&lt;"&amp;S$17,$D$19:$D$501)*S$18,0),Assumptions!$C$15),0)</f>
        <v>0</v>
      </c>
      <c r="T151" s="46">
        <f>IFERROR(ROUND(IF(AND($E151&lt;T$17,SUMIF(Partners!$A:$A,$B151,Partners!$L:$L)&gt;0),$D151/SUMIF($E$19:$E$501,"&lt;"&amp;T$17,$D$19:$D$501)*T$18,0),Assumptions!$C$15),0)</f>
        <v>0</v>
      </c>
      <c r="U151" s="46">
        <f>IFERROR(ROUND(IF(AND($E151&lt;U$17,SUMIF(Partners!$A:$A,$B151,Partners!$L:$L)&gt;0),$D151/SUMIF($E$19:$E$501,"&lt;"&amp;U$17,$D$19:$D$501)*U$18,0),Assumptions!$C$15),0)</f>
        <v>0</v>
      </c>
      <c r="V151" s="46">
        <f>IFERROR(ROUND(IF(AND($E151&lt;V$17,SUMIF(Partners!$A:$A,$B151,Partners!$L:$L)&gt;0),$D151/SUMIF($E$19:$E$501,"&lt;"&amp;V$17,$D$19:$D$501)*V$18,0),Assumptions!$C$15),0)</f>
        <v>0</v>
      </c>
      <c r="W151" s="46">
        <f>IFERROR(ROUND(IF(AND($E151&lt;W$17,SUMIF(Partners!$A:$A,$B151,Partners!$L:$L)&gt;0),$D151/SUMIF($E$19:$E$501,"&lt;"&amp;W$17,$D$19:$D$501)*W$18,0),Assumptions!$C$15),0)</f>
        <v>0</v>
      </c>
      <c r="X151" s="46">
        <f>IFERROR(ROUND(IF(AND($E151&lt;X$17,SUMIF(Partners!$A:$A,$B151,Partners!$L:$L)&gt;0),$D151/SUMIF($E$19:$E$501,"&lt;"&amp;X$17,$D$19:$D$501)*X$18,0),Assumptions!$C$15),0)</f>
        <v>0</v>
      </c>
      <c r="Y151" s="46">
        <f>IFERROR(ROUND(IF(AND($E151&lt;Y$17,SUMIF(Partners!$A:$A,$B151,Partners!$L:$L)&gt;0),$D151/SUMIF($E$19:$E$501,"&lt;"&amp;Y$17,$D$19:$D$501)*Y$18,0),Assumptions!$C$15),0)</f>
        <v>0</v>
      </c>
      <c r="Z151" s="46">
        <f>IFERROR(ROUND(IF(AND($E151&lt;Z$17,SUMIF(Partners!$A:$A,$B151,Partners!$L:$L)&gt;0),$D151/SUMIF($E$19:$E$501,"&lt;"&amp;Z$17,$D$19:$D$501)*Z$18,0),Assumptions!$C$15),0)</f>
        <v>0</v>
      </c>
      <c r="AA151" s="46">
        <f>IFERROR(ROUND(IF(AND($E151&lt;AA$17,SUMIF(Partners!$A:$A,$B151,Partners!$L:$L)&gt;0),$D151/SUMIF($E$19:$E$501,"&lt;"&amp;AA$17,$D$19:$D$501)*AA$18,0),Assumptions!$C$15),0)</f>
        <v>0</v>
      </c>
      <c r="AB151" s="46">
        <f>IFERROR(ROUND(IF(AND($E151&lt;AB$17,SUMIF(Partners!$A:$A,$B151,Partners!$L:$L)&gt;0),$D151/SUMIF($E$19:$E$501,"&lt;"&amp;AB$17,$D$19:$D$501)*AB$18,0),Assumptions!$C$15),0)</f>
        <v>0</v>
      </c>
      <c r="AC151" s="46">
        <f>IFERROR(ROUND(IF(AND($E151&lt;AC$17,SUMIF(Partners!$A:$A,$B151,Partners!$L:$L)&gt;0),$D151/SUMIF($E$19:$E$501,"&lt;"&amp;AC$17,$D$19:$D$501)*AC$18,0),Assumptions!$C$15),0)</f>
        <v>0</v>
      </c>
    </row>
    <row r="152" spans="1:29" x14ac:dyDescent="0.2">
      <c r="A152" s="41"/>
      <c r="B152" s="28" t="str">
        <f>IF(Partners!A138=0,"",Partners!A138)</f>
        <v/>
      </c>
      <c r="C152" s="28" t="str">
        <f>IF(Partners!I138=0,"",Partners!I138)</f>
        <v/>
      </c>
      <c r="D152" s="28" t="str">
        <f>IF(Partners!J138=0,"",Partners!J138)</f>
        <v/>
      </c>
      <c r="E152" s="53" t="str">
        <f t="shared" si="3"/>
        <v/>
      </c>
      <c r="G152" s="9">
        <f>ROUND(SUM(J152:BB152),Assumptions!$C$16)</f>
        <v>0</v>
      </c>
      <c r="J152" s="46">
        <f>IFERROR(ROUND(IF(AND($E152&lt;J$17,SUMIF(Partners!$A:$A,$B152,Partners!$L:$L)&gt;0),$D152/SUMIF($E$19:$E$501,"&lt;"&amp;J$17,$D$19:$D$501)*J$18,0),Assumptions!$C$15),0)</f>
        <v>0</v>
      </c>
      <c r="K152" s="46">
        <f>IFERROR(ROUND(IF(AND($E152&lt;K$17,SUMIF(Partners!$A:$A,$B152,Partners!$L:$L)&gt;0),$D152/SUMIF($E$19:$E$501,"&lt;"&amp;K$17,$D$19:$D$501)*K$18,0),Assumptions!$C$15),0)</f>
        <v>0</v>
      </c>
      <c r="L152" s="46">
        <f>IFERROR(ROUND(IF(AND($E152&lt;L$17,SUMIF(Partners!$A:$A,$B152,Partners!$L:$L)&gt;0),$D152/SUMIF($E$19:$E$501,"&lt;"&amp;L$17,$D$19:$D$501)*L$18,0),Assumptions!$C$15),0)</f>
        <v>0</v>
      </c>
      <c r="M152" s="46">
        <f>IFERROR(ROUND(IF(AND($E152&lt;M$17,SUMIF(Partners!$A:$A,$B152,Partners!$L:$L)&gt;0),$D152/SUMIF($E$19:$E$501,"&lt;"&amp;M$17,$D$19:$D$501)*M$18,0),Assumptions!$C$15),0)</f>
        <v>0</v>
      </c>
      <c r="N152" s="46">
        <f>IFERROR(ROUND(IF(AND($E152&lt;N$17,SUMIF(Partners!$A:$A,$B152,Partners!$L:$L)&gt;0),$D152/SUMIF($E$19:$E$501,"&lt;"&amp;N$17,$D$19:$D$501)*N$18,0),Assumptions!$C$15),0)</f>
        <v>0</v>
      </c>
      <c r="O152" s="46">
        <f>IFERROR(ROUND(IF(AND($E152&lt;O$17,SUMIF(Partners!$A:$A,$B152,Partners!$L:$L)&gt;0),$D152/SUMIF($E$19:$E$501,"&lt;"&amp;O$17,$D$19:$D$501)*O$18,0),Assumptions!$C$15),0)</f>
        <v>0</v>
      </c>
      <c r="P152" s="46">
        <f>IFERROR(ROUND(IF(AND($E152&lt;P$17,SUMIF(Partners!$A:$A,$B152,Partners!$L:$L)&gt;0),$D152/SUMIF($E$19:$E$501,"&lt;"&amp;P$17,$D$19:$D$501)*P$18,0),Assumptions!$C$15),0)</f>
        <v>0</v>
      </c>
      <c r="Q152" s="46">
        <f>IFERROR(ROUND(IF(AND($E152&lt;Q$17,SUMIF(Partners!$A:$A,$B152,Partners!$L:$L)&gt;0),$D152/SUMIF($E$19:$E$501,"&lt;"&amp;Q$17,$D$19:$D$501)*Q$18,0),Assumptions!$C$15),0)</f>
        <v>0</v>
      </c>
      <c r="R152" s="46">
        <f>IFERROR(ROUND(IF(AND($E152&lt;R$17,SUMIF(Partners!$A:$A,$B152,Partners!$L:$L)&gt;0),$D152/SUMIF($E$19:$E$501,"&lt;"&amp;R$17,$D$19:$D$501)*R$18,0),Assumptions!$C$15),0)</f>
        <v>0</v>
      </c>
      <c r="S152" s="46">
        <f>IFERROR(ROUND(IF(AND($E152&lt;S$17,SUMIF(Partners!$A:$A,$B152,Partners!$L:$L)&gt;0),$D152/SUMIF($E$19:$E$501,"&lt;"&amp;S$17,$D$19:$D$501)*S$18,0),Assumptions!$C$15),0)</f>
        <v>0</v>
      </c>
      <c r="T152" s="46">
        <f>IFERROR(ROUND(IF(AND($E152&lt;T$17,SUMIF(Partners!$A:$A,$B152,Partners!$L:$L)&gt;0),$D152/SUMIF($E$19:$E$501,"&lt;"&amp;T$17,$D$19:$D$501)*T$18,0),Assumptions!$C$15),0)</f>
        <v>0</v>
      </c>
      <c r="U152" s="46">
        <f>IFERROR(ROUND(IF(AND($E152&lt;U$17,SUMIF(Partners!$A:$A,$B152,Partners!$L:$L)&gt;0),$D152/SUMIF($E$19:$E$501,"&lt;"&amp;U$17,$D$19:$D$501)*U$18,0),Assumptions!$C$15),0)</f>
        <v>0</v>
      </c>
      <c r="V152" s="46">
        <f>IFERROR(ROUND(IF(AND($E152&lt;V$17,SUMIF(Partners!$A:$A,$B152,Partners!$L:$L)&gt;0),$D152/SUMIF($E$19:$E$501,"&lt;"&amp;V$17,$D$19:$D$501)*V$18,0),Assumptions!$C$15),0)</f>
        <v>0</v>
      </c>
      <c r="W152" s="46">
        <f>IFERROR(ROUND(IF(AND($E152&lt;W$17,SUMIF(Partners!$A:$A,$B152,Partners!$L:$L)&gt;0),$D152/SUMIF($E$19:$E$501,"&lt;"&amp;W$17,$D$19:$D$501)*W$18,0),Assumptions!$C$15),0)</f>
        <v>0</v>
      </c>
      <c r="X152" s="46">
        <f>IFERROR(ROUND(IF(AND($E152&lt;X$17,SUMIF(Partners!$A:$A,$B152,Partners!$L:$L)&gt;0),$D152/SUMIF($E$19:$E$501,"&lt;"&amp;X$17,$D$19:$D$501)*X$18,0),Assumptions!$C$15),0)</f>
        <v>0</v>
      </c>
      <c r="Y152" s="46">
        <f>IFERROR(ROUND(IF(AND($E152&lt;Y$17,SUMIF(Partners!$A:$A,$B152,Partners!$L:$L)&gt;0),$D152/SUMIF($E$19:$E$501,"&lt;"&amp;Y$17,$D$19:$D$501)*Y$18,0),Assumptions!$C$15),0)</f>
        <v>0</v>
      </c>
      <c r="Z152" s="46">
        <f>IFERROR(ROUND(IF(AND($E152&lt;Z$17,SUMIF(Partners!$A:$A,$B152,Partners!$L:$L)&gt;0),$D152/SUMIF($E$19:$E$501,"&lt;"&amp;Z$17,$D$19:$D$501)*Z$18,0),Assumptions!$C$15),0)</f>
        <v>0</v>
      </c>
      <c r="AA152" s="46">
        <f>IFERROR(ROUND(IF(AND($E152&lt;AA$17,SUMIF(Partners!$A:$A,$B152,Partners!$L:$L)&gt;0),$D152/SUMIF($E$19:$E$501,"&lt;"&amp;AA$17,$D$19:$D$501)*AA$18,0),Assumptions!$C$15),0)</f>
        <v>0</v>
      </c>
      <c r="AB152" s="46">
        <f>IFERROR(ROUND(IF(AND($E152&lt;AB$17,SUMIF(Partners!$A:$A,$B152,Partners!$L:$L)&gt;0),$D152/SUMIF($E$19:$E$501,"&lt;"&amp;AB$17,$D$19:$D$501)*AB$18,0),Assumptions!$C$15),0)</f>
        <v>0</v>
      </c>
      <c r="AC152" s="46">
        <f>IFERROR(ROUND(IF(AND($E152&lt;AC$17,SUMIF(Partners!$A:$A,$B152,Partners!$L:$L)&gt;0),$D152/SUMIF($E$19:$E$501,"&lt;"&amp;AC$17,$D$19:$D$501)*AC$18,0),Assumptions!$C$15),0)</f>
        <v>0</v>
      </c>
    </row>
    <row r="153" spans="1:29" x14ac:dyDescent="0.2">
      <c r="A153" s="41"/>
      <c r="B153" s="28" t="str">
        <f>IF(Partners!A139=0,"",Partners!A139)</f>
        <v/>
      </c>
      <c r="C153" s="28" t="str">
        <f>IF(Partners!I139=0,"",Partners!I139)</f>
        <v/>
      </c>
      <c r="D153" s="28" t="str">
        <f>IF(Partners!J139=0,"",Partners!J139)</f>
        <v/>
      </c>
      <c r="E153" s="53" t="str">
        <f t="shared" si="3"/>
        <v/>
      </c>
      <c r="G153" s="9">
        <f>ROUND(SUM(J153:BB153),Assumptions!$C$16)</f>
        <v>0</v>
      </c>
      <c r="J153" s="46">
        <f>IFERROR(ROUND(IF(AND($E153&lt;J$17,SUMIF(Partners!$A:$A,$B153,Partners!$L:$L)&gt;0),$D153/SUMIF($E$19:$E$501,"&lt;"&amp;J$17,$D$19:$D$501)*J$18,0),Assumptions!$C$15),0)</f>
        <v>0</v>
      </c>
      <c r="K153" s="46">
        <f>IFERROR(ROUND(IF(AND($E153&lt;K$17,SUMIF(Partners!$A:$A,$B153,Partners!$L:$L)&gt;0),$D153/SUMIF($E$19:$E$501,"&lt;"&amp;K$17,$D$19:$D$501)*K$18,0),Assumptions!$C$15),0)</f>
        <v>0</v>
      </c>
      <c r="L153" s="46">
        <f>IFERROR(ROUND(IF(AND($E153&lt;L$17,SUMIF(Partners!$A:$A,$B153,Partners!$L:$L)&gt;0),$D153/SUMIF($E$19:$E$501,"&lt;"&amp;L$17,$D$19:$D$501)*L$18,0),Assumptions!$C$15),0)</f>
        <v>0</v>
      </c>
      <c r="M153" s="46">
        <f>IFERROR(ROUND(IF(AND($E153&lt;M$17,SUMIF(Partners!$A:$A,$B153,Partners!$L:$L)&gt;0),$D153/SUMIF($E$19:$E$501,"&lt;"&amp;M$17,$D$19:$D$501)*M$18,0),Assumptions!$C$15),0)</f>
        <v>0</v>
      </c>
      <c r="N153" s="46">
        <f>IFERROR(ROUND(IF(AND($E153&lt;N$17,SUMIF(Partners!$A:$A,$B153,Partners!$L:$L)&gt;0),$D153/SUMIF($E$19:$E$501,"&lt;"&amp;N$17,$D$19:$D$501)*N$18,0),Assumptions!$C$15),0)</f>
        <v>0</v>
      </c>
      <c r="O153" s="46">
        <f>IFERROR(ROUND(IF(AND($E153&lt;O$17,SUMIF(Partners!$A:$A,$B153,Partners!$L:$L)&gt;0),$D153/SUMIF($E$19:$E$501,"&lt;"&amp;O$17,$D$19:$D$501)*O$18,0),Assumptions!$C$15),0)</f>
        <v>0</v>
      </c>
      <c r="P153" s="46">
        <f>IFERROR(ROUND(IF(AND($E153&lt;P$17,SUMIF(Partners!$A:$A,$B153,Partners!$L:$L)&gt;0),$D153/SUMIF($E$19:$E$501,"&lt;"&amp;P$17,$D$19:$D$501)*P$18,0),Assumptions!$C$15),0)</f>
        <v>0</v>
      </c>
      <c r="Q153" s="46">
        <f>IFERROR(ROUND(IF(AND($E153&lt;Q$17,SUMIF(Partners!$A:$A,$B153,Partners!$L:$L)&gt;0),$D153/SUMIF($E$19:$E$501,"&lt;"&amp;Q$17,$D$19:$D$501)*Q$18,0),Assumptions!$C$15),0)</f>
        <v>0</v>
      </c>
      <c r="R153" s="46">
        <f>IFERROR(ROUND(IF(AND($E153&lt;R$17,SUMIF(Partners!$A:$A,$B153,Partners!$L:$L)&gt;0),$D153/SUMIF($E$19:$E$501,"&lt;"&amp;R$17,$D$19:$D$501)*R$18,0),Assumptions!$C$15),0)</f>
        <v>0</v>
      </c>
      <c r="S153" s="46">
        <f>IFERROR(ROUND(IF(AND($E153&lt;S$17,SUMIF(Partners!$A:$A,$B153,Partners!$L:$L)&gt;0),$D153/SUMIF($E$19:$E$501,"&lt;"&amp;S$17,$D$19:$D$501)*S$18,0),Assumptions!$C$15),0)</f>
        <v>0</v>
      </c>
      <c r="T153" s="46">
        <f>IFERROR(ROUND(IF(AND($E153&lt;T$17,SUMIF(Partners!$A:$A,$B153,Partners!$L:$L)&gt;0),$D153/SUMIF($E$19:$E$501,"&lt;"&amp;T$17,$D$19:$D$501)*T$18,0),Assumptions!$C$15),0)</f>
        <v>0</v>
      </c>
      <c r="U153" s="46">
        <f>IFERROR(ROUND(IF(AND($E153&lt;U$17,SUMIF(Partners!$A:$A,$B153,Partners!$L:$L)&gt;0),$D153/SUMIF($E$19:$E$501,"&lt;"&amp;U$17,$D$19:$D$501)*U$18,0),Assumptions!$C$15),0)</f>
        <v>0</v>
      </c>
      <c r="V153" s="46">
        <f>IFERROR(ROUND(IF(AND($E153&lt;V$17,SUMIF(Partners!$A:$A,$B153,Partners!$L:$L)&gt;0),$D153/SUMIF($E$19:$E$501,"&lt;"&amp;V$17,$D$19:$D$501)*V$18,0),Assumptions!$C$15),0)</f>
        <v>0</v>
      </c>
      <c r="W153" s="46">
        <f>IFERROR(ROUND(IF(AND($E153&lt;W$17,SUMIF(Partners!$A:$A,$B153,Partners!$L:$L)&gt;0),$D153/SUMIF($E$19:$E$501,"&lt;"&amp;W$17,$D$19:$D$501)*W$18,0),Assumptions!$C$15),0)</f>
        <v>0</v>
      </c>
      <c r="X153" s="46">
        <f>IFERROR(ROUND(IF(AND($E153&lt;X$17,SUMIF(Partners!$A:$A,$B153,Partners!$L:$L)&gt;0),$D153/SUMIF($E$19:$E$501,"&lt;"&amp;X$17,$D$19:$D$501)*X$18,0),Assumptions!$C$15),0)</f>
        <v>0</v>
      </c>
      <c r="Y153" s="46">
        <f>IFERROR(ROUND(IF(AND($E153&lt;Y$17,SUMIF(Partners!$A:$A,$B153,Partners!$L:$L)&gt;0),$D153/SUMIF($E$19:$E$501,"&lt;"&amp;Y$17,$D$19:$D$501)*Y$18,0),Assumptions!$C$15),0)</f>
        <v>0</v>
      </c>
      <c r="Z153" s="46">
        <f>IFERROR(ROUND(IF(AND($E153&lt;Z$17,SUMIF(Partners!$A:$A,$B153,Partners!$L:$L)&gt;0),$D153/SUMIF($E$19:$E$501,"&lt;"&amp;Z$17,$D$19:$D$501)*Z$18,0),Assumptions!$C$15),0)</f>
        <v>0</v>
      </c>
      <c r="AA153" s="46">
        <f>IFERROR(ROUND(IF(AND($E153&lt;AA$17,SUMIF(Partners!$A:$A,$B153,Partners!$L:$L)&gt;0),$D153/SUMIF($E$19:$E$501,"&lt;"&amp;AA$17,$D$19:$D$501)*AA$18,0),Assumptions!$C$15),0)</f>
        <v>0</v>
      </c>
      <c r="AB153" s="46">
        <f>IFERROR(ROUND(IF(AND($E153&lt;AB$17,SUMIF(Partners!$A:$A,$B153,Partners!$L:$L)&gt;0),$D153/SUMIF($E$19:$E$501,"&lt;"&amp;AB$17,$D$19:$D$501)*AB$18,0),Assumptions!$C$15),0)</f>
        <v>0</v>
      </c>
      <c r="AC153" s="46">
        <f>IFERROR(ROUND(IF(AND($E153&lt;AC$17,SUMIF(Partners!$A:$A,$B153,Partners!$L:$L)&gt;0),$D153/SUMIF($E$19:$E$501,"&lt;"&amp;AC$17,$D$19:$D$501)*AC$18,0),Assumptions!$C$15),0)</f>
        <v>0</v>
      </c>
    </row>
    <row r="154" spans="1:29" x14ac:dyDescent="0.2">
      <c r="A154" s="41"/>
      <c r="B154" s="28" t="str">
        <f>IF(Partners!A140=0,"",Partners!A140)</f>
        <v/>
      </c>
      <c r="C154" s="28" t="str">
        <f>IF(Partners!I140=0,"",Partners!I140)</f>
        <v/>
      </c>
      <c r="D154" s="28" t="str">
        <f>IF(Partners!J140=0,"",Partners!J140)</f>
        <v/>
      </c>
      <c r="E154" s="53" t="str">
        <f t="shared" si="3"/>
        <v/>
      </c>
      <c r="G154" s="9">
        <f>ROUND(SUM(J154:BB154),Assumptions!$C$16)</f>
        <v>0</v>
      </c>
      <c r="J154" s="46">
        <f>IFERROR(ROUND(IF(AND($E154&lt;J$17,SUMIF(Partners!$A:$A,$B154,Partners!$L:$L)&gt;0),$D154/SUMIF($E$19:$E$501,"&lt;"&amp;J$17,$D$19:$D$501)*J$18,0),Assumptions!$C$15),0)</f>
        <v>0</v>
      </c>
      <c r="K154" s="46">
        <f>IFERROR(ROUND(IF(AND($E154&lt;K$17,SUMIF(Partners!$A:$A,$B154,Partners!$L:$L)&gt;0),$D154/SUMIF($E$19:$E$501,"&lt;"&amp;K$17,$D$19:$D$501)*K$18,0),Assumptions!$C$15),0)</f>
        <v>0</v>
      </c>
      <c r="L154" s="46">
        <f>IFERROR(ROUND(IF(AND($E154&lt;L$17,SUMIF(Partners!$A:$A,$B154,Partners!$L:$L)&gt;0),$D154/SUMIF($E$19:$E$501,"&lt;"&amp;L$17,$D$19:$D$501)*L$18,0),Assumptions!$C$15),0)</f>
        <v>0</v>
      </c>
      <c r="M154" s="46">
        <f>IFERROR(ROUND(IF(AND($E154&lt;M$17,SUMIF(Partners!$A:$A,$B154,Partners!$L:$L)&gt;0),$D154/SUMIF($E$19:$E$501,"&lt;"&amp;M$17,$D$19:$D$501)*M$18,0),Assumptions!$C$15),0)</f>
        <v>0</v>
      </c>
      <c r="N154" s="46">
        <f>IFERROR(ROUND(IF(AND($E154&lt;N$17,SUMIF(Partners!$A:$A,$B154,Partners!$L:$L)&gt;0),$D154/SUMIF($E$19:$E$501,"&lt;"&amp;N$17,$D$19:$D$501)*N$18,0),Assumptions!$C$15),0)</f>
        <v>0</v>
      </c>
      <c r="O154" s="46">
        <f>IFERROR(ROUND(IF(AND($E154&lt;O$17,SUMIF(Partners!$A:$A,$B154,Partners!$L:$L)&gt;0),$D154/SUMIF($E$19:$E$501,"&lt;"&amp;O$17,$D$19:$D$501)*O$18,0),Assumptions!$C$15),0)</f>
        <v>0</v>
      </c>
      <c r="P154" s="46">
        <f>IFERROR(ROUND(IF(AND($E154&lt;P$17,SUMIF(Partners!$A:$A,$B154,Partners!$L:$L)&gt;0),$D154/SUMIF($E$19:$E$501,"&lt;"&amp;P$17,$D$19:$D$501)*P$18,0),Assumptions!$C$15),0)</f>
        <v>0</v>
      </c>
      <c r="Q154" s="46">
        <f>IFERROR(ROUND(IF(AND($E154&lt;Q$17,SUMIF(Partners!$A:$A,$B154,Partners!$L:$L)&gt;0),$D154/SUMIF($E$19:$E$501,"&lt;"&amp;Q$17,$D$19:$D$501)*Q$18,0),Assumptions!$C$15),0)</f>
        <v>0</v>
      </c>
      <c r="R154" s="46">
        <f>IFERROR(ROUND(IF(AND($E154&lt;R$17,SUMIF(Partners!$A:$A,$B154,Partners!$L:$L)&gt;0),$D154/SUMIF($E$19:$E$501,"&lt;"&amp;R$17,$D$19:$D$501)*R$18,0),Assumptions!$C$15),0)</f>
        <v>0</v>
      </c>
      <c r="S154" s="46">
        <f>IFERROR(ROUND(IF(AND($E154&lt;S$17,SUMIF(Partners!$A:$A,$B154,Partners!$L:$L)&gt;0),$D154/SUMIF($E$19:$E$501,"&lt;"&amp;S$17,$D$19:$D$501)*S$18,0),Assumptions!$C$15),0)</f>
        <v>0</v>
      </c>
      <c r="T154" s="46">
        <f>IFERROR(ROUND(IF(AND($E154&lt;T$17,SUMIF(Partners!$A:$A,$B154,Partners!$L:$L)&gt;0),$D154/SUMIF($E$19:$E$501,"&lt;"&amp;T$17,$D$19:$D$501)*T$18,0),Assumptions!$C$15),0)</f>
        <v>0</v>
      </c>
      <c r="U154" s="46">
        <f>IFERROR(ROUND(IF(AND($E154&lt;U$17,SUMIF(Partners!$A:$A,$B154,Partners!$L:$L)&gt;0),$D154/SUMIF($E$19:$E$501,"&lt;"&amp;U$17,$D$19:$D$501)*U$18,0),Assumptions!$C$15),0)</f>
        <v>0</v>
      </c>
      <c r="V154" s="46">
        <f>IFERROR(ROUND(IF(AND($E154&lt;V$17,SUMIF(Partners!$A:$A,$B154,Partners!$L:$L)&gt;0),$D154/SUMIF($E$19:$E$501,"&lt;"&amp;V$17,$D$19:$D$501)*V$18,0),Assumptions!$C$15),0)</f>
        <v>0</v>
      </c>
      <c r="W154" s="46">
        <f>IFERROR(ROUND(IF(AND($E154&lt;W$17,SUMIF(Partners!$A:$A,$B154,Partners!$L:$L)&gt;0),$D154/SUMIF($E$19:$E$501,"&lt;"&amp;W$17,$D$19:$D$501)*W$18,0),Assumptions!$C$15),0)</f>
        <v>0</v>
      </c>
      <c r="X154" s="46">
        <f>IFERROR(ROUND(IF(AND($E154&lt;X$17,SUMIF(Partners!$A:$A,$B154,Partners!$L:$L)&gt;0),$D154/SUMIF($E$19:$E$501,"&lt;"&amp;X$17,$D$19:$D$501)*X$18,0),Assumptions!$C$15),0)</f>
        <v>0</v>
      </c>
      <c r="Y154" s="46">
        <f>IFERROR(ROUND(IF(AND($E154&lt;Y$17,SUMIF(Partners!$A:$A,$B154,Partners!$L:$L)&gt;0),$D154/SUMIF($E$19:$E$501,"&lt;"&amp;Y$17,$D$19:$D$501)*Y$18,0),Assumptions!$C$15),0)</f>
        <v>0</v>
      </c>
      <c r="Z154" s="46">
        <f>IFERROR(ROUND(IF(AND($E154&lt;Z$17,SUMIF(Partners!$A:$A,$B154,Partners!$L:$L)&gt;0),$D154/SUMIF($E$19:$E$501,"&lt;"&amp;Z$17,$D$19:$D$501)*Z$18,0),Assumptions!$C$15),0)</f>
        <v>0</v>
      </c>
      <c r="AA154" s="46">
        <f>IFERROR(ROUND(IF(AND($E154&lt;AA$17,SUMIF(Partners!$A:$A,$B154,Partners!$L:$L)&gt;0),$D154/SUMIF($E$19:$E$501,"&lt;"&amp;AA$17,$D$19:$D$501)*AA$18,0),Assumptions!$C$15),0)</f>
        <v>0</v>
      </c>
      <c r="AB154" s="46">
        <f>IFERROR(ROUND(IF(AND($E154&lt;AB$17,SUMIF(Partners!$A:$A,$B154,Partners!$L:$L)&gt;0),$D154/SUMIF($E$19:$E$501,"&lt;"&amp;AB$17,$D$19:$D$501)*AB$18,0),Assumptions!$C$15),0)</f>
        <v>0</v>
      </c>
      <c r="AC154" s="46">
        <f>IFERROR(ROUND(IF(AND($E154&lt;AC$17,SUMIF(Partners!$A:$A,$B154,Partners!$L:$L)&gt;0),$D154/SUMIF($E$19:$E$501,"&lt;"&amp;AC$17,$D$19:$D$501)*AC$18,0),Assumptions!$C$15),0)</f>
        <v>0</v>
      </c>
    </row>
    <row r="155" spans="1:29" x14ac:dyDescent="0.2">
      <c r="A155" s="41"/>
      <c r="B155" s="28" t="str">
        <f>IF(Partners!A141=0,"",Partners!A141)</f>
        <v/>
      </c>
      <c r="C155" s="28" t="str">
        <f>IF(Partners!I141=0,"",Partners!I141)</f>
        <v/>
      </c>
      <c r="D155" s="28" t="str">
        <f>IF(Partners!J141=0,"",Partners!J141)</f>
        <v/>
      </c>
      <c r="E155" s="53" t="str">
        <f t="shared" si="3"/>
        <v/>
      </c>
      <c r="G155" s="9">
        <f>ROUND(SUM(J155:BB155),Assumptions!$C$16)</f>
        <v>0</v>
      </c>
      <c r="J155" s="46">
        <f>IFERROR(ROUND(IF(AND($E155&lt;J$17,SUMIF(Partners!$A:$A,$B155,Partners!$L:$L)&gt;0),$D155/SUMIF($E$19:$E$501,"&lt;"&amp;J$17,$D$19:$D$501)*J$18,0),Assumptions!$C$15),0)</f>
        <v>0</v>
      </c>
      <c r="K155" s="46">
        <f>IFERROR(ROUND(IF(AND($E155&lt;K$17,SUMIF(Partners!$A:$A,$B155,Partners!$L:$L)&gt;0),$D155/SUMIF($E$19:$E$501,"&lt;"&amp;K$17,$D$19:$D$501)*K$18,0),Assumptions!$C$15),0)</f>
        <v>0</v>
      </c>
      <c r="L155" s="46">
        <f>IFERROR(ROUND(IF(AND($E155&lt;L$17,SUMIF(Partners!$A:$A,$B155,Partners!$L:$L)&gt;0),$D155/SUMIF($E$19:$E$501,"&lt;"&amp;L$17,$D$19:$D$501)*L$18,0),Assumptions!$C$15),0)</f>
        <v>0</v>
      </c>
      <c r="M155" s="46">
        <f>IFERROR(ROUND(IF(AND($E155&lt;M$17,SUMIF(Partners!$A:$A,$B155,Partners!$L:$L)&gt;0),$D155/SUMIF($E$19:$E$501,"&lt;"&amp;M$17,$D$19:$D$501)*M$18,0),Assumptions!$C$15),0)</f>
        <v>0</v>
      </c>
      <c r="N155" s="46">
        <f>IFERROR(ROUND(IF(AND($E155&lt;N$17,SUMIF(Partners!$A:$A,$B155,Partners!$L:$L)&gt;0),$D155/SUMIF($E$19:$E$501,"&lt;"&amp;N$17,$D$19:$D$501)*N$18,0),Assumptions!$C$15),0)</f>
        <v>0</v>
      </c>
      <c r="O155" s="46">
        <f>IFERROR(ROUND(IF(AND($E155&lt;O$17,SUMIF(Partners!$A:$A,$B155,Partners!$L:$L)&gt;0),$D155/SUMIF($E$19:$E$501,"&lt;"&amp;O$17,$D$19:$D$501)*O$18,0),Assumptions!$C$15),0)</f>
        <v>0</v>
      </c>
      <c r="P155" s="46">
        <f>IFERROR(ROUND(IF(AND($E155&lt;P$17,SUMIF(Partners!$A:$A,$B155,Partners!$L:$L)&gt;0),$D155/SUMIF($E$19:$E$501,"&lt;"&amp;P$17,$D$19:$D$501)*P$18,0),Assumptions!$C$15),0)</f>
        <v>0</v>
      </c>
      <c r="Q155" s="46">
        <f>IFERROR(ROUND(IF(AND($E155&lt;Q$17,SUMIF(Partners!$A:$A,$B155,Partners!$L:$L)&gt;0),$D155/SUMIF($E$19:$E$501,"&lt;"&amp;Q$17,$D$19:$D$501)*Q$18,0),Assumptions!$C$15),0)</f>
        <v>0</v>
      </c>
      <c r="R155" s="46">
        <f>IFERROR(ROUND(IF(AND($E155&lt;R$17,SUMIF(Partners!$A:$A,$B155,Partners!$L:$L)&gt;0),$D155/SUMIF($E$19:$E$501,"&lt;"&amp;R$17,$D$19:$D$501)*R$18,0),Assumptions!$C$15),0)</f>
        <v>0</v>
      </c>
      <c r="S155" s="46">
        <f>IFERROR(ROUND(IF(AND($E155&lt;S$17,SUMIF(Partners!$A:$A,$B155,Partners!$L:$L)&gt;0),$D155/SUMIF($E$19:$E$501,"&lt;"&amp;S$17,$D$19:$D$501)*S$18,0),Assumptions!$C$15),0)</f>
        <v>0</v>
      </c>
      <c r="T155" s="46">
        <f>IFERROR(ROUND(IF(AND($E155&lt;T$17,SUMIF(Partners!$A:$A,$B155,Partners!$L:$L)&gt;0),$D155/SUMIF($E$19:$E$501,"&lt;"&amp;T$17,$D$19:$D$501)*T$18,0),Assumptions!$C$15),0)</f>
        <v>0</v>
      </c>
      <c r="U155" s="46">
        <f>IFERROR(ROUND(IF(AND($E155&lt;U$17,SUMIF(Partners!$A:$A,$B155,Partners!$L:$L)&gt;0),$D155/SUMIF($E$19:$E$501,"&lt;"&amp;U$17,$D$19:$D$501)*U$18,0),Assumptions!$C$15),0)</f>
        <v>0</v>
      </c>
      <c r="V155" s="46">
        <f>IFERROR(ROUND(IF(AND($E155&lt;V$17,SUMIF(Partners!$A:$A,$B155,Partners!$L:$L)&gt;0),$D155/SUMIF($E$19:$E$501,"&lt;"&amp;V$17,$D$19:$D$501)*V$18,0),Assumptions!$C$15),0)</f>
        <v>0</v>
      </c>
      <c r="W155" s="46">
        <f>IFERROR(ROUND(IF(AND($E155&lt;W$17,SUMIF(Partners!$A:$A,$B155,Partners!$L:$L)&gt;0),$D155/SUMIF($E$19:$E$501,"&lt;"&amp;W$17,$D$19:$D$501)*W$18,0),Assumptions!$C$15),0)</f>
        <v>0</v>
      </c>
      <c r="X155" s="46">
        <f>IFERROR(ROUND(IF(AND($E155&lt;X$17,SUMIF(Partners!$A:$A,$B155,Partners!$L:$L)&gt;0),$D155/SUMIF($E$19:$E$501,"&lt;"&amp;X$17,$D$19:$D$501)*X$18,0),Assumptions!$C$15),0)</f>
        <v>0</v>
      </c>
      <c r="Y155" s="46">
        <f>IFERROR(ROUND(IF(AND($E155&lt;Y$17,SUMIF(Partners!$A:$A,$B155,Partners!$L:$L)&gt;0),$D155/SUMIF($E$19:$E$501,"&lt;"&amp;Y$17,$D$19:$D$501)*Y$18,0),Assumptions!$C$15),0)</f>
        <v>0</v>
      </c>
      <c r="Z155" s="46">
        <f>IFERROR(ROUND(IF(AND($E155&lt;Z$17,SUMIF(Partners!$A:$A,$B155,Partners!$L:$L)&gt;0),$D155/SUMIF($E$19:$E$501,"&lt;"&amp;Z$17,$D$19:$D$501)*Z$18,0),Assumptions!$C$15),0)</f>
        <v>0</v>
      </c>
      <c r="AA155" s="46">
        <f>IFERROR(ROUND(IF(AND($E155&lt;AA$17,SUMIF(Partners!$A:$A,$B155,Partners!$L:$L)&gt;0),$D155/SUMIF($E$19:$E$501,"&lt;"&amp;AA$17,$D$19:$D$501)*AA$18,0),Assumptions!$C$15),0)</f>
        <v>0</v>
      </c>
      <c r="AB155" s="46">
        <f>IFERROR(ROUND(IF(AND($E155&lt;AB$17,SUMIF(Partners!$A:$A,$B155,Partners!$L:$L)&gt;0),$D155/SUMIF($E$19:$E$501,"&lt;"&amp;AB$17,$D$19:$D$501)*AB$18,0),Assumptions!$C$15),0)</f>
        <v>0</v>
      </c>
      <c r="AC155" s="46">
        <f>IFERROR(ROUND(IF(AND($E155&lt;AC$17,SUMIF(Partners!$A:$A,$B155,Partners!$L:$L)&gt;0),$D155/SUMIF($E$19:$E$501,"&lt;"&amp;AC$17,$D$19:$D$501)*AC$18,0),Assumptions!$C$15),0)</f>
        <v>0</v>
      </c>
    </row>
    <row r="156" spans="1:29" x14ac:dyDescent="0.2">
      <c r="A156" s="41"/>
      <c r="B156" s="28" t="str">
        <f>IF(Partners!A142=0,"",Partners!A142)</f>
        <v/>
      </c>
      <c r="C156" s="28" t="str">
        <f>IF(Partners!I142=0,"",Partners!I142)</f>
        <v/>
      </c>
      <c r="D156" s="28" t="str">
        <f>IF(Partners!J142=0,"",Partners!J142)</f>
        <v/>
      </c>
      <c r="E156" s="53" t="str">
        <f t="shared" si="3"/>
        <v/>
      </c>
      <c r="G156" s="9">
        <f>ROUND(SUM(J156:BB156),Assumptions!$C$16)</f>
        <v>0</v>
      </c>
      <c r="J156" s="46">
        <f>IFERROR(ROUND(IF(AND($E156&lt;J$17,SUMIF(Partners!$A:$A,$B156,Partners!$L:$L)&gt;0),$D156/SUMIF($E$19:$E$501,"&lt;"&amp;J$17,$D$19:$D$501)*J$18,0),Assumptions!$C$15),0)</f>
        <v>0</v>
      </c>
      <c r="K156" s="46">
        <f>IFERROR(ROUND(IF(AND($E156&lt;K$17,SUMIF(Partners!$A:$A,$B156,Partners!$L:$L)&gt;0),$D156/SUMIF($E$19:$E$501,"&lt;"&amp;K$17,$D$19:$D$501)*K$18,0),Assumptions!$C$15),0)</f>
        <v>0</v>
      </c>
      <c r="L156" s="46">
        <f>IFERROR(ROUND(IF(AND($E156&lt;L$17,SUMIF(Partners!$A:$A,$B156,Partners!$L:$L)&gt;0),$D156/SUMIF($E$19:$E$501,"&lt;"&amp;L$17,$D$19:$D$501)*L$18,0),Assumptions!$C$15),0)</f>
        <v>0</v>
      </c>
      <c r="M156" s="46">
        <f>IFERROR(ROUND(IF(AND($E156&lt;M$17,SUMIF(Partners!$A:$A,$B156,Partners!$L:$L)&gt;0),$D156/SUMIF($E$19:$E$501,"&lt;"&amp;M$17,$D$19:$D$501)*M$18,0),Assumptions!$C$15),0)</f>
        <v>0</v>
      </c>
      <c r="N156" s="46">
        <f>IFERROR(ROUND(IF(AND($E156&lt;N$17,SUMIF(Partners!$A:$A,$B156,Partners!$L:$L)&gt;0),$D156/SUMIF($E$19:$E$501,"&lt;"&amp;N$17,$D$19:$D$501)*N$18,0),Assumptions!$C$15),0)</f>
        <v>0</v>
      </c>
      <c r="O156" s="46">
        <f>IFERROR(ROUND(IF(AND($E156&lt;O$17,SUMIF(Partners!$A:$A,$B156,Partners!$L:$L)&gt;0),$D156/SUMIF($E$19:$E$501,"&lt;"&amp;O$17,$D$19:$D$501)*O$18,0),Assumptions!$C$15),0)</f>
        <v>0</v>
      </c>
      <c r="P156" s="46">
        <f>IFERROR(ROUND(IF(AND($E156&lt;P$17,SUMIF(Partners!$A:$A,$B156,Partners!$L:$L)&gt;0),$D156/SUMIF($E$19:$E$501,"&lt;"&amp;P$17,$D$19:$D$501)*P$18,0),Assumptions!$C$15),0)</f>
        <v>0</v>
      </c>
      <c r="Q156" s="46">
        <f>IFERROR(ROUND(IF(AND($E156&lt;Q$17,SUMIF(Partners!$A:$A,$B156,Partners!$L:$L)&gt;0),$D156/SUMIF($E$19:$E$501,"&lt;"&amp;Q$17,$D$19:$D$501)*Q$18,0),Assumptions!$C$15),0)</f>
        <v>0</v>
      </c>
      <c r="R156" s="46">
        <f>IFERROR(ROUND(IF(AND($E156&lt;R$17,SUMIF(Partners!$A:$A,$B156,Partners!$L:$L)&gt;0),$D156/SUMIF($E$19:$E$501,"&lt;"&amp;R$17,$D$19:$D$501)*R$18,0),Assumptions!$C$15),0)</f>
        <v>0</v>
      </c>
      <c r="S156" s="46">
        <f>IFERROR(ROUND(IF(AND($E156&lt;S$17,SUMIF(Partners!$A:$A,$B156,Partners!$L:$L)&gt;0),$D156/SUMIF($E$19:$E$501,"&lt;"&amp;S$17,$D$19:$D$501)*S$18,0),Assumptions!$C$15),0)</f>
        <v>0</v>
      </c>
      <c r="T156" s="46">
        <f>IFERROR(ROUND(IF(AND($E156&lt;T$17,SUMIF(Partners!$A:$A,$B156,Partners!$L:$L)&gt;0),$D156/SUMIF($E$19:$E$501,"&lt;"&amp;T$17,$D$19:$D$501)*T$18,0),Assumptions!$C$15),0)</f>
        <v>0</v>
      </c>
      <c r="U156" s="46">
        <f>IFERROR(ROUND(IF(AND($E156&lt;U$17,SUMIF(Partners!$A:$A,$B156,Partners!$L:$L)&gt;0),$D156/SUMIF($E$19:$E$501,"&lt;"&amp;U$17,$D$19:$D$501)*U$18,0),Assumptions!$C$15),0)</f>
        <v>0</v>
      </c>
      <c r="V156" s="46">
        <f>IFERROR(ROUND(IF(AND($E156&lt;V$17,SUMIF(Partners!$A:$A,$B156,Partners!$L:$L)&gt;0),$D156/SUMIF($E$19:$E$501,"&lt;"&amp;V$17,$D$19:$D$501)*V$18,0),Assumptions!$C$15),0)</f>
        <v>0</v>
      </c>
      <c r="W156" s="46">
        <f>IFERROR(ROUND(IF(AND($E156&lt;W$17,SUMIF(Partners!$A:$A,$B156,Partners!$L:$L)&gt;0),$D156/SUMIF($E$19:$E$501,"&lt;"&amp;W$17,$D$19:$D$501)*W$18,0),Assumptions!$C$15),0)</f>
        <v>0</v>
      </c>
      <c r="X156" s="46">
        <f>IFERROR(ROUND(IF(AND($E156&lt;X$17,SUMIF(Partners!$A:$A,$B156,Partners!$L:$L)&gt;0),$D156/SUMIF($E$19:$E$501,"&lt;"&amp;X$17,$D$19:$D$501)*X$18,0),Assumptions!$C$15),0)</f>
        <v>0</v>
      </c>
      <c r="Y156" s="46">
        <f>IFERROR(ROUND(IF(AND($E156&lt;Y$17,SUMIF(Partners!$A:$A,$B156,Partners!$L:$L)&gt;0),$D156/SUMIF($E$19:$E$501,"&lt;"&amp;Y$17,$D$19:$D$501)*Y$18,0),Assumptions!$C$15),0)</f>
        <v>0</v>
      </c>
      <c r="Z156" s="46">
        <f>IFERROR(ROUND(IF(AND($E156&lt;Z$17,SUMIF(Partners!$A:$A,$B156,Partners!$L:$L)&gt;0),$D156/SUMIF($E$19:$E$501,"&lt;"&amp;Z$17,$D$19:$D$501)*Z$18,0),Assumptions!$C$15),0)</f>
        <v>0</v>
      </c>
      <c r="AA156" s="46">
        <f>IFERROR(ROUND(IF(AND($E156&lt;AA$17,SUMIF(Partners!$A:$A,$B156,Partners!$L:$L)&gt;0),$D156/SUMIF($E$19:$E$501,"&lt;"&amp;AA$17,$D$19:$D$501)*AA$18,0),Assumptions!$C$15),0)</f>
        <v>0</v>
      </c>
      <c r="AB156" s="46">
        <f>IFERROR(ROUND(IF(AND($E156&lt;AB$17,SUMIF(Partners!$A:$A,$B156,Partners!$L:$L)&gt;0),$D156/SUMIF($E$19:$E$501,"&lt;"&amp;AB$17,$D$19:$D$501)*AB$18,0),Assumptions!$C$15),0)</f>
        <v>0</v>
      </c>
      <c r="AC156" s="46">
        <f>IFERROR(ROUND(IF(AND($E156&lt;AC$17,SUMIF(Partners!$A:$A,$B156,Partners!$L:$L)&gt;0),$D156/SUMIF($E$19:$E$501,"&lt;"&amp;AC$17,$D$19:$D$501)*AC$18,0),Assumptions!$C$15),0)</f>
        <v>0</v>
      </c>
    </row>
    <row r="157" spans="1:29" x14ac:dyDescent="0.2">
      <c r="A157" s="41"/>
      <c r="B157" s="28" t="str">
        <f>IF(Partners!A143=0,"",Partners!A143)</f>
        <v/>
      </c>
      <c r="C157" s="28" t="str">
        <f>IF(Partners!I143=0,"",Partners!I143)</f>
        <v/>
      </c>
      <c r="D157" s="28" t="str">
        <f>IF(Partners!J143=0,"",Partners!J143)</f>
        <v/>
      </c>
      <c r="E157" s="53" t="str">
        <f t="shared" si="3"/>
        <v/>
      </c>
      <c r="G157" s="9">
        <f>ROUND(SUM(J157:BB157),Assumptions!$C$16)</f>
        <v>0</v>
      </c>
      <c r="J157" s="46">
        <f>IFERROR(ROUND(IF(AND($E157&lt;J$17,SUMIF(Partners!$A:$A,$B157,Partners!$L:$L)&gt;0),$D157/SUMIF($E$19:$E$501,"&lt;"&amp;J$17,$D$19:$D$501)*J$18,0),Assumptions!$C$15),0)</f>
        <v>0</v>
      </c>
      <c r="K157" s="46">
        <f>IFERROR(ROUND(IF(AND($E157&lt;K$17,SUMIF(Partners!$A:$A,$B157,Partners!$L:$L)&gt;0),$D157/SUMIF($E$19:$E$501,"&lt;"&amp;K$17,$D$19:$D$501)*K$18,0),Assumptions!$C$15),0)</f>
        <v>0</v>
      </c>
      <c r="L157" s="46">
        <f>IFERROR(ROUND(IF(AND($E157&lt;L$17,SUMIF(Partners!$A:$A,$B157,Partners!$L:$L)&gt;0),$D157/SUMIF($E$19:$E$501,"&lt;"&amp;L$17,$D$19:$D$501)*L$18,0),Assumptions!$C$15),0)</f>
        <v>0</v>
      </c>
      <c r="M157" s="46">
        <f>IFERROR(ROUND(IF(AND($E157&lt;M$17,SUMIF(Partners!$A:$A,$B157,Partners!$L:$L)&gt;0),$D157/SUMIF($E$19:$E$501,"&lt;"&amp;M$17,$D$19:$D$501)*M$18,0),Assumptions!$C$15),0)</f>
        <v>0</v>
      </c>
      <c r="N157" s="46">
        <f>IFERROR(ROUND(IF(AND($E157&lt;N$17,SUMIF(Partners!$A:$A,$B157,Partners!$L:$L)&gt;0),$D157/SUMIF($E$19:$E$501,"&lt;"&amp;N$17,$D$19:$D$501)*N$18,0),Assumptions!$C$15),0)</f>
        <v>0</v>
      </c>
      <c r="O157" s="46">
        <f>IFERROR(ROUND(IF(AND($E157&lt;O$17,SUMIF(Partners!$A:$A,$B157,Partners!$L:$L)&gt;0),$D157/SUMIF($E$19:$E$501,"&lt;"&amp;O$17,$D$19:$D$501)*O$18,0),Assumptions!$C$15),0)</f>
        <v>0</v>
      </c>
      <c r="P157" s="46">
        <f>IFERROR(ROUND(IF(AND($E157&lt;P$17,SUMIF(Partners!$A:$A,$B157,Partners!$L:$L)&gt;0),$D157/SUMIF($E$19:$E$501,"&lt;"&amp;P$17,$D$19:$D$501)*P$18,0),Assumptions!$C$15),0)</f>
        <v>0</v>
      </c>
      <c r="Q157" s="46">
        <f>IFERROR(ROUND(IF(AND($E157&lt;Q$17,SUMIF(Partners!$A:$A,$B157,Partners!$L:$L)&gt;0),$D157/SUMIF($E$19:$E$501,"&lt;"&amp;Q$17,$D$19:$D$501)*Q$18,0),Assumptions!$C$15),0)</f>
        <v>0</v>
      </c>
      <c r="R157" s="46">
        <f>IFERROR(ROUND(IF(AND($E157&lt;R$17,SUMIF(Partners!$A:$A,$B157,Partners!$L:$L)&gt;0),$D157/SUMIF($E$19:$E$501,"&lt;"&amp;R$17,$D$19:$D$501)*R$18,0),Assumptions!$C$15),0)</f>
        <v>0</v>
      </c>
      <c r="S157" s="46">
        <f>IFERROR(ROUND(IF(AND($E157&lt;S$17,SUMIF(Partners!$A:$A,$B157,Partners!$L:$L)&gt;0),$D157/SUMIF($E$19:$E$501,"&lt;"&amp;S$17,$D$19:$D$501)*S$18,0),Assumptions!$C$15),0)</f>
        <v>0</v>
      </c>
      <c r="T157" s="46">
        <f>IFERROR(ROUND(IF(AND($E157&lt;T$17,SUMIF(Partners!$A:$A,$B157,Partners!$L:$L)&gt;0),$D157/SUMIF($E$19:$E$501,"&lt;"&amp;T$17,$D$19:$D$501)*T$18,0),Assumptions!$C$15),0)</f>
        <v>0</v>
      </c>
      <c r="U157" s="46">
        <f>IFERROR(ROUND(IF(AND($E157&lt;U$17,SUMIF(Partners!$A:$A,$B157,Partners!$L:$L)&gt;0),$D157/SUMIF($E$19:$E$501,"&lt;"&amp;U$17,$D$19:$D$501)*U$18,0),Assumptions!$C$15),0)</f>
        <v>0</v>
      </c>
      <c r="V157" s="46">
        <f>IFERROR(ROUND(IF(AND($E157&lt;V$17,SUMIF(Partners!$A:$A,$B157,Partners!$L:$L)&gt;0),$D157/SUMIF($E$19:$E$501,"&lt;"&amp;V$17,$D$19:$D$501)*V$18,0),Assumptions!$C$15),0)</f>
        <v>0</v>
      </c>
      <c r="W157" s="46">
        <f>IFERROR(ROUND(IF(AND($E157&lt;W$17,SUMIF(Partners!$A:$A,$B157,Partners!$L:$L)&gt;0),$D157/SUMIF($E$19:$E$501,"&lt;"&amp;W$17,$D$19:$D$501)*W$18,0),Assumptions!$C$15),0)</f>
        <v>0</v>
      </c>
      <c r="X157" s="46">
        <f>IFERROR(ROUND(IF(AND($E157&lt;X$17,SUMIF(Partners!$A:$A,$B157,Partners!$L:$L)&gt;0),$D157/SUMIF($E$19:$E$501,"&lt;"&amp;X$17,$D$19:$D$501)*X$18,0),Assumptions!$C$15),0)</f>
        <v>0</v>
      </c>
      <c r="Y157" s="46">
        <f>IFERROR(ROUND(IF(AND($E157&lt;Y$17,SUMIF(Partners!$A:$A,$B157,Partners!$L:$L)&gt;0),$D157/SUMIF($E$19:$E$501,"&lt;"&amp;Y$17,$D$19:$D$501)*Y$18,0),Assumptions!$C$15),0)</f>
        <v>0</v>
      </c>
      <c r="Z157" s="46">
        <f>IFERROR(ROUND(IF(AND($E157&lt;Z$17,SUMIF(Partners!$A:$A,$B157,Partners!$L:$L)&gt;0),$D157/SUMIF($E$19:$E$501,"&lt;"&amp;Z$17,$D$19:$D$501)*Z$18,0),Assumptions!$C$15),0)</f>
        <v>0</v>
      </c>
      <c r="AA157" s="46">
        <f>IFERROR(ROUND(IF(AND($E157&lt;AA$17,SUMIF(Partners!$A:$A,$B157,Partners!$L:$L)&gt;0),$D157/SUMIF($E$19:$E$501,"&lt;"&amp;AA$17,$D$19:$D$501)*AA$18,0),Assumptions!$C$15),0)</f>
        <v>0</v>
      </c>
      <c r="AB157" s="46">
        <f>IFERROR(ROUND(IF(AND($E157&lt;AB$17,SUMIF(Partners!$A:$A,$B157,Partners!$L:$L)&gt;0),$D157/SUMIF($E$19:$E$501,"&lt;"&amp;AB$17,$D$19:$D$501)*AB$18,0),Assumptions!$C$15),0)</f>
        <v>0</v>
      </c>
      <c r="AC157" s="46">
        <f>IFERROR(ROUND(IF(AND($E157&lt;AC$17,SUMIF(Partners!$A:$A,$B157,Partners!$L:$L)&gt;0),$D157/SUMIF($E$19:$E$501,"&lt;"&amp;AC$17,$D$19:$D$501)*AC$18,0),Assumptions!$C$15),0)</f>
        <v>0</v>
      </c>
    </row>
    <row r="158" spans="1:29" x14ac:dyDescent="0.2">
      <c r="A158" s="41"/>
      <c r="B158" s="28" t="str">
        <f>IF(Partners!A144=0,"",Partners!A144)</f>
        <v/>
      </c>
      <c r="C158" s="28" t="str">
        <f>IF(Partners!I144=0,"",Partners!I144)</f>
        <v/>
      </c>
      <c r="D158" s="28" t="str">
        <f>IF(Partners!J144=0,"",Partners!J144)</f>
        <v/>
      </c>
      <c r="E158" s="53" t="str">
        <f t="shared" si="3"/>
        <v/>
      </c>
      <c r="G158" s="9">
        <f>ROUND(SUM(J158:BB158),Assumptions!$C$16)</f>
        <v>0</v>
      </c>
      <c r="J158" s="46">
        <f>IFERROR(ROUND(IF(AND($E158&lt;J$17,SUMIF(Partners!$A:$A,$B158,Partners!$L:$L)&gt;0),$D158/SUMIF($E$19:$E$501,"&lt;"&amp;J$17,$D$19:$D$501)*J$18,0),Assumptions!$C$15),0)</f>
        <v>0</v>
      </c>
      <c r="K158" s="46">
        <f>IFERROR(ROUND(IF(AND($E158&lt;K$17,SUMIF(Partners!$A:$A,$B158,Partners!$L:$L)&gt;0),$D158/SUMIF($E$19:$E$501,"&lt;"&amp;K$17,$D$19:$D$501)*K$18,0),Assumptions!$C$15),0)</f>
        <v>0</v>
      </c>
      <c r="L158" s="46">
        <f>IFERROR(ROUND(IF(AND($E158&lt;L$17,SUMIF(Partners!$A:$A,$B158,Partners!$L:$L)&gt;0),$D158/SUMIF($E$19:$E$501,"&lt;"&amp;L$17,$D$19:$D$501)*L$18,0),Assumptions!$C$15),0)</f>
        <v>0</v>
      </c>
      <c r="M158" s="46">
        <f>IFERROR(ROUND(IF(AND($E158&lt;M$17,SUMIF(Partners!$A:$A,$B158,Partners!$L:$L)&gt;0),$D158/SUMIF($E$19:$E$501,"&lt;"&amp;M$17,$D$19:$D$501)*M$18,0),Assumptions!$C$15),0)</f>
        <v>0</v>
      </c>
      <c r="N158" s="46">
        <f>IFERROR(ROUND(IF(AND($E158&lt;N$17,SUMIF(Partners!$A:$A,$B158,Partners!$L:$L)&gt;0),$D158/SUMIF($E$19:$E$501,"&lt;"&amp;N$17,$D$19:$D$501)*N$18,0),Assumptions!$C$15),0)</f>
        <v>0</v>
      </c>
      <c r="O158" s="46">
        <f>IFERROR(ROUND(IF(AND($E158&lt;O$17,SUMIF(Partners!$A:$A,$B158,Partners!$L:$L)&gt;0),$D158/SUMIF($E$19:$E$501,"&lt;"&amp;O$17,$D$19:$D$501)*O$18,0),Assumptions!$C$15),0)</f>
        <v>0</v>
      </c>
      <c r="P158" s="46">
        <f>IFERROR(ROUND(IF(AND($E158&lt;P$17,SUMIF(Partners!$A:$A,$B158,Partners!$L:$L)&gt;0),$D158/SUMIF($E$19:$E$501,"&lt;"&amp;P$17,$D$19:$D$501)*P$18,0),Assumptions!$C$15),0)</f>
        <v>0</v>
      </c>
      <c r="Q158" s="46">
        <f>IFERROR(ROUND(IF(AND($E158&lt;Q$17,SUMIF(Partners!$A:$A,$B158,Partners!$L:$L)&gt;0),$D158/SUMIF($E$19:$E$501,"&lt;"&amp;Q$17,$D$19:$D$501)*Q$18,0),Assumptions!$C$15),0)</f>
        <v>0</v>
      </c>
      <c r="R158" s="46">
        <f>IFERROR(ROUND(IF(AND($E158&lt;R$17,SUMIF(Partners!$A:$A,$B158,Partners!$L:$L)&gt;0),$D158/SUMIF($E$19:$E$501,"&lt;"&amp;R$17,$D$19:$D$501)*R$18,0),Assumptions!$C$15),0)</f>
        <v>0</v>
      </c>
      <c r="S158" s="46">
        <f>IFERROR(ROUND(IF(AND($E158&lt;S$17,SUMIF(Partners!$A:$A,$B158,Partners!$L:$L)&gt;0),$D158/SUMIF($E$19:$E$501,"&lt;"&amp;S$17,$D$19:$D$501)*S$18,0),Assumptions!$C$15),0)</f>
        <v>0</v>
      </c>
      <c r="T158" s="46">
        <f>IFERROR(ROUND(IF(AND($E158&lt;T$17,SUMIF(Partners!$A:$A,$B158,Partners!$L:$L)&gt;0),$D158/SUMIF($E$19:$E$501,"&lt;"&amp;T$17,$D$19:$D$501)*T$18,0),Assumptions!$C$15),0)</f>
        <v>0</v>
      </c>
      <c r="U158" s="46">
        <f>IFERROR(ROUND(IF(AND($E158&lt;U$17,SUMIF(Partners!$A:$A,$B158,Partners!$L:$L)&gt;0),$D158/SUMIF($E$19:$E$501,"&lt;"&amp;U$17,$D$19:$D$501)*U$18,0),Assumptions!$C$15),0)</f>
        <v>0</v>
      </c>
      <c r="V158" s="46">
        <f>IFERROR(ROUND(IF(AND($E158&lt;V$17,SUMIF(Partners!$A:$A,$B158,Partners!$L:$L)&gt;0),$D158/SUMIF($E$19:$E$501,"&lt;"&amp;V$17,$D$19:$D$501)*V$18,0),Assumptions!$C$15),0)</f>
        <v>0</v>
      </c>
      <c r="W158" s="46">
        <f>IFERROR(ROUND(IF(AND($E158&lt;W$17,SUMIF(Partners!$A:$A,$B158,Partners!$L:$L)&gt;0),$D158/SUMIF($E$19:$E$501,"&lt;"&amp;W$17,$D$19:$D$501)*W$18,0),Assumptions!$C$15),0)</f>
        <v>0</v>
      </c>
      <c r="X158" s="46">
        <f>IFERROR(ROUND(IF(AND($E158&lt;X$17,SUMIF(Partners!$A:$A,$B158,Partners!$L:$L)&gt;0),$D158/SUMIF($E$19:$E$501,"&lt;"&amp;X$17,$D$19:$D$501)*X$18,0),Assumptions!$C$15),0)</f>
        <v>0</v>
      </c>
      <c r="Y158" s="46">
        <f>IFERROR(ROUND(IF(AND($E158&lt;Y$17,SUMIF(Partners!$A:$A,$B158,Partners!$L:$L)&gt;0),$D158/SUMIF($E$19:$E$501,"&lt;"&amp;Y$17,$D$19:$D$501)*Y$18,0),Assumptions!$C$15),0)</f>
        <v>0</v>
      </c>
      <c r="Z158" s="46">
        <f>IFERROR(ROUND(IF(AND($E158&lt;Z$17,SUMIF(Partners!$A:$A,$B158,Partners!$L:$L)&gt;0),$D158/SUMIF($E$19:$E$501,"&lt;"&amp;Z$17,$D$19:$D$501)*Z$18,0),Assumptions!$C$15),0)</f>
        <v>0</v>
      </c>
      <c r="AA158" s="46">
        <f>IFERROR(ROUND(IF(AND($E158&lt;AA$17,SUMIF(Partners!$A:$A,$B158,Partners!$L:$L)&gt;0),$D158/SUMIF($E$19:$E$501,"&lt;"&amp;AA$17,$D$19:$D$501)*AA$18,0),Assumptions!$C$15),0)</f>
        <v>0</v>
      </c>
      <c r="AB158" s="46">
        <f>IFERROR(ROUND(IF(AND($E158&lt;AB$17,SUMIF(Partners!$A:$A,$B158,Partners!$L:$L)&gt;0),$D158/SUMIF($E$19:$E$501,"&lt;"&amp;AB$17,$D$19:$D$501)*AB$18,0),Assumptions!$C$15),0)</f>
        <v>0</v>
      </c>
      <c r="AC158" s="46">
        <f>IFERROR(ROUND(IF(AND($E158&lt;AC$17,SUMIF(Partners!$A:$A,$B158,Partners!$L:$L)&gt;0),$D158/SUMIF($E$19:$E$501,"&lt;"&amp;AC$17,$D$19:$D$501)*AC$18,0),Assumptions!$C$15),0)</f>
        <v>0</v>
      </c>
    </row>
    <row r="159" spans="1:29" x14ac:dyDescent="0.2">
      <c r="A159" s="41"/>
      <c r="B159" s="28" t="str">
        <f>IF(Partners!A145=0,"",Partners!A145)</f>
        <v/>
      </c>
      <c r="C159" s="28" t="str">
        <f>IF(Partners!I145=0,"",Partners!I145)</f>
        <v/>
      </c>
      <c r="D159" s="28" t="str">
        <f>IF(Partners!J145=0,"",Partners!J145)</f>
        <v/>
      </c>
      <c r="E159" s="53" t="str">
        <f t="shared" si="3"/>
        <v/>
      </c>
      <c r="G159" s="9">
        <f>ROUND(SUM(J159:BB159),Assumptions!$C$16)</f>
        <v>0</v>
      </c>
      <c r="J159" s="46">
        <f>IFERROR(ROUND(IF(AND($E159&lt;J$17,SUMIF(Partners!$A:$A,$B159,Partners!$L:$L)&gt;0),$D159/SUMIF($E$19:$E$501,"&lt;"&amp;J$17,$D$19:$D$501)*J$18,0),Assumptions!$C$15),0)</f>
        <v>0</v>
      </c>
      <c r="K159" s="46">
        <f>IFERROR(ROUND(IF(AND($E159&lt;K$17,SUMIF(Partners!$A:$A,$B159,Partners!$L:$L)&gt;0),$D159/SUMIF($E$19:$E$501,"&lt;"&amp;K$17,$D$19:$D$501)*K$18,0),Assumptions!$C$15),0)</f>
        <v>0</v>
      </c>
      <c r="L159" s="46">
        <f>IFERROR(ROUND(IF(AND($E159&lt;L$17,SUMIF(Partners!$A:$A,$B159,Partners!$L:$L)&gt;0),$D159/SUMIF($E$19:$E$501,"&lt;"&amp;L$17,$D$19:$D$501)*L$18,0),Assumptions!$C$15),0)</f>
        <v>0</v>
      </c>
      <c r="M159" s="46">
        <f>IFERROR(ROUND(IF(AND($E159&lt;M$17,SUMIF(Partners!$A:$A,$B159,Partners!$L:$L)&gt;0),$D159/SUMIF($E$19:$E$501,"&lt;"&amp;M$17,$D$19:$D$501)*M$18,0),Assumptions!$C$15),0)</f>
        <v>0</v>
      </c>
      <c r="N159" s="46">
        <f>IFERROR(ROUND(IF(AND($E159&lt;N$17,SUMIF(Partners!$A:$A,$B159,Partners!$L:$L)&gt;0),$D159/SUMIF($E$19:$E$501,"&lt;"&amp;N$17,$D$19:$D$501)*N$18,0),Assumptions!$C$15),0)</f>
        <v>0</v>
      </c>
      <c r="O159" s="46">
        <f>IFERROR(ROUND(IF(AND($E159&lt;O$17,SUMIF(Partners!$A:$A,$B159,Partners!$L:$L)&gt;0),$D159/SUMIF($E$19:$E$501,"&lt;"&amp;O$17,$D$19:$D$501)*O$18,0),Assumptions!$C$15),0)</f>
        <v>0</v>
      </c>
      <c r="P159" s="46">
        <f>IFERROR(ROUND(IF(AND($E159&lt;P$17,SUMIF(Partners!$A:$A,$B159,Partners!$L:$L)&gt;0),$D159/SUMIF($E$19:$E$501,"&lt;"&amp;P$17,$D$19:$D$501)*P$18,0),Assumptions!$C$15),0)</f>
        <v>0</v>
      </c>
      <c r="Q159" s="46">
        <f>IFERROR(ROUND(IF(AND($E159&lt;Q$17,SUMIF(Partners!$A:$A,$B159,Partners!$L:$L)&gt;0),$D159/SUMIF($E$19:$E$501,"&lt;"&amp;Q$17,$D$19:$D$501)*Q$18,0),Assumptions!$C$15),0)</f>
        <v>0</v>
      </c>
      <c r="R159" s="46">
        <f>IFERROR(ROUND(IF(AND($E159&lt;R$17,SUMIF(Partners!$A:$A,$B159,Partners!$L:$L)&gt;0),$D159/SUMIF($E$19:$E$501,"&lt;"&amp;R$17,$D$19:$D$501)*R$18,0),Assumptions!$C$15),0)</f>
        <v>0</v>
      </c>
      <c r="S159" s="46">
        <f>IFERROR(ROUND(IF(AND($E159&lt;S$17,SUMIF(Partners!$A:$A,$B159,Partners!$L:$L)&gt;0),$D159/SUMIF($E$19:$E$501,"&lt;"&amp;S$17,$D$19:$D$501)*S$18,0),Assumptions!$C$15),0)</f>
        <v>0</v>
      </c>
      <c r="T159" s="46">
        <f>IFERROR(ROUND(IF(AND($E159&lt;T$17,SUMIF(Partners!$A:$A,$B159,Partners!$L:$L)&gt;0),$D159/SUMIF($E$19:$E$501,"&lt;"&amp;T$17,$D$19:$D$501)*T$18,0),Assumptions!$C$15),0)</f>
        <v>0</v>
      </c>
      <c r="U159" s="46">
        <f>IFERROR(ROUND(IF(AND($E159&lt;U$17,SUMIF(Partners!$A:$A,$B159,Partners!$L:$L)&gt;0),$D159/SUMIF($E$19:$E$501,"&lt;"&amp;U$17,$D$19:$D$501)*U$18,0),Assumptions!$C$15),0)</f>
        <v>0</v>
      </c>
      <c r="V159" s="46">
        <f>IFERROR(ROUND(IF(AND($E159&lt;V$17,SUMIF(Partners!$A:$A,$B159,Partners!$L:$L)&gt;0),$D159/SUMIF($E$19:$E$501,"&lt;"&amp;V$17,$D$19:$D$501)*V$18,0),Assumptions!$C$15),0)</f>
        <v>0</v>
      </c>
      <c r="W159" s="46">
        <f>IFERROR(ROUND(IF(AND($E159&lt;W$17,SUMIF(Partners!$A:$A,$B159,Partners!$L:$L)&gt;0),$D159/SUMIF($E$19:$E$501,"&lt;"&amp;W$17,$D$19:$D$501)*W$18,0),Assumptions!$C$15),0)</f>
        <v>0</v>
      </c>
      <c r="X159" s="46">
        <f>IFERROR(ROUND(IF(AND($E159&lt;X$17,SUMIF(Partners!$A:$A,$B159,Partners!$L:$L)&gt;0),$D159/SUMIF($E$19:$E$501,"&lt;"&amp;X$17,$D$19:$D$501)*X$18,0),Assumptions!$C$15),0)</f>
        <v>0</v>
      </c>
      <c r="Y159" s="46">
        <f>IFERROR(ROUND(IF(AND($E159&lt;Y$17,SUMIF(Partners!$A:$A,$B159,Partners!$L:$L)&gt;0),$D159/SUMIF($E$19:$E$501,"&lt;"&amp;Y$17,$D$19:$D$501)*Y$18,0),Assumptions!$C$15),0)</f>
        <v>0</v>
      </c>
      <c r="Z159" s="46">
        <f>IFERROR(ROUND(IF(AND($E159&lt;Z$17,SUMIF(Partners!$A:$A,$B159,Partners!$L:$L)&gt;0),$D159/SUMIF($E$19:$E$501,"&lt;"&amp;Z$17,$D$19:$D$501)*Z$18,0),Assumptions!$C$15),0)</f>
        <v>0</v>
      </c>
      <c r="AA159" s="46">
        <f>IFERROR(ROUND(IF(AND($E159&lt;AA$17,SUMIF(Partners!$A:$A,$B159,Partners!$L:$L)&gt;0),$D159/SUMIF($E$19:$E$501,"&lt;"&amp;AA$17,$D$19:$D$501)*AA$18,0),Assumptions!$C$15),0)</f>
        <v>0</v>
      </c>
      <c r="AB159" s="46">
        <f>IFERROR(ROUND(IF(AND($E159&lt;AB$17,SUMIF(Partners!$A:$A,$B159,Partners!$L:$L)&gt;0),$D159/SUMIF($E$19:$E$501,"&lt;"&amp;AB$17,$D$19:$D$501)*AB$18,0),Assumptions!$C$15),0)</f>
        <v>0</v>
      </c>
      <c r="AC159" s="46">
        <f>IFERROR(ROUND(IF(AND($E159&lt;AC$17,SUMIF(Partners!$A:$A,$B159,Partners!$L:$L)&gt;0),$D159/SUMIF($E$19:$E$501,"&lt;"&amp;AC$17,$D$19:$D$501)*AC$18,0),Assumptions!$C$15),0)</f>
        <v>0</v>
      </c>
    </row>
    <row r="160" spans="1:29" x14ac:dyDescent="0.2">
      <c r="A160" s="41"/>
      <c r="B160" s="28" t="str">
        <f>IF(Partners!A146=0,"",Partners!A146)</f>
        <v/>
      </c>
      <c r="C160" s="28" t="str">
        <f>IF(Partners!I146=0,"",Partners!I146)</f>
        <v/>
      </c>
      <c r="D160" s="28" t="str">
        <f>IF(Partners!J146=0,"",Partners!J146)</f>
        <v/>
      </c>
      <c r="E160" s="53" t="str">
        <f t="shared" si="3"/>
        <v/>
      </c>
      <c r="G160" s="9">
        <f>ROUND(SUM(J160:BB160),Assumptions!$C$16)</f>
        <v>0</v>
      </c>
      <c r="J160" s="46">
        <f>IFERROR(ROUND(IF(AND($E160&lt;J$17,SUMIF(Partners!$A:$A,$B160,Partners!$L:$L)&gt;0),$D160/SUMIF($E$19:$E$501,"&lt;"&amp;J$17,$D$19:$D$501)*J$18,0),Assumptions!$C$15),0)</f>
        <v>0</v>
      </c>
      <c r="K160" s="46">
        <f>IFERROR(ROUND(IF(AND($E160&lt;K$17,SUMIF(Partners!$A:$A,$B160,Partners!$L:$L)&gt;0),$D160/SUMIF($E$19:$E$501,"&lt;"&amp;K$17,$D$19:$D$501)*K$18,0),Assumptions!$C$15),0)</f>
        <v>0</v>
      </c>
      <c r="L160" s="46">
        <f>IFERROR(ROUND(IF(AND($E160&lt;L$17,SUMIF(Partners!$A:$A,$B160,Partners!$L:$L)&gt;0),$D160/SUMIF($E$19:$E$501,"&lt;"&amp;L$17,$D$19:$D$501)*L$18,0),Assumptions!$C$15),0)</f>
        <v>0</v>
      </c>
      <c r="M160" s="46">
        <f>IFERROR(ROUND(IF(AND($E160&lt;M$17,SUMIF(Partners!$A:$A,$B160,Partners!$L:$L)&gt;0),$D160/SUMIF($E$19:$E$501,"&lt;"&amp;M$17,$D$19:$D$501)*M$18,0),Assumptions!$C$15),0)</f>
        <v>0</v>
      </c>
      <c r="N160" s="46">
        <f>IFERROR(ROUND(IF(AND($E160&lt;N$17,SUMIF(Partners!$A:$A,$B160,Partners!$L:$L)&gt;0),$D160/SUMIF($E$19:$E$501,"&lt;"&amp;N$17,$D$19:$D$501)*N$18,0),Assumptions!$C$15),0)</f>
        <v>0</v>
      </c>
      <c r="O160" s="46">
        <f>IFERROR(ROUND(IF(AND($E160&lt;O$17,SUMIF(Partners!$A:$A,$B160,Partners!$L:$L)&gt;0),$D160/SUMIF($E$19:$E$501,"&lt;"&amp;O$17,$D$19:$D$501)*O$18,0),Assumptions!$C$15),0)</f>
        <v>0</v>
      </c>
      <c r="P160" s="46">
        <f>IFERROR(ROUND(IF(AND($E160&lt;P$17,SUMIF(Partners!$A:$A,$B160,Partners!$L:$L)&gt;0),$D160/SUMIF($E$19:$E$501,"&lt;"&amp;P$17,$D$19:$D$501)*P$18,0),Assumptions!$C$15),0)</f>
        <v>0</v>
      </c>
      <c r="Q160" s="46">
        <f>IFERROR(ROUND(IF(AND($E160&lt;Q$17,SUMIF(Partners!$A:$A,$B160,Partners!$L:$L)&gt;0),$D160/SUMIF($E$19:$E$501,"&lt;"&amp;Q$17,$D$19:$D$501)*Q$18,0),Assumptions!$C$15),0)</f>
        <v>0</v>
      </c>
      <c r="R160" s="46">
        <f>IFERROR(ROUND(IF(AND($E160&lt;R$17,SUMIF(Partners!$A:$A,$B160,Partners!$L:$L)&gt;0),$D160/SUMIF($E$19:$E$501,"&lt;"&amp;R$17,$D$19:$D$501)*R$18,0),Assumptions!$C$15),0)</f>
        <v>0</v>
      </c>
      <c r="S160" s="46">
        <f>IFERROR(ROUND(IF(AND($E160&lt;S$17,SUMIF(Partners!$A:$A,$B160,Partners!$L:$L)&gt;0),$D160/SUMIF($E$19:$E$501,"&lt;"&amp;S$17,$D$19:$D$501)*S$18,0),Assumptions!$C$15),0)</f>
        <v>0</v>
      </c>
      <c r="T160" s="46">
        <f>IFERROR(ROUND(IF(AND($E160&lt;T$17,SUMIF(Partners!$A:$A,$B160,Partners!$L:$L)&gt;0),$D160/SUMIF($E$19:$E$501,"&lt;"&amp;T$17,$D$19:$D$501)*T$18,0),Assumptions!$C$15),0)</f>
        <v>0</v>
      </c>
      <c r="U160" s="46">
        <f>IFERROR(ROUND(IF(AND($E160&lt;U$17,SUMIF(Partners!$A:$A,$B160,Partners!$L:$L)&gt;0),$D160/SUMIF($E$19:$E$501,"&lt;"&amp;U$17,$D$19:$D$501)*U$18,0),Assumptions!$C$15),0)</f>
        <v>0</v>
      </c>
      <c r="V160" s="46">
        <f>IFERROR(ROUND(IF(AND($E160&lt;V$17,SUMIF(Partners!$A:$A,$B160,Partners!$L:$L)&gt;0),$D160/SUMIF($E$19:$E$501,"&lt;"&amp;V$17,$D$19:$D$501)*V$18,0),Assumptions!$C$15),0)</f>
        <v>0</v>
      </c>
      <c r="W160" s="46">
        <f>IFERROR(ROUND(IF(AND($E160&lt;W$17,SUMIF(Partners!$A:$A,$B160,Partners!$L:$L)&gt;0),$D160/SUMIF($E$19:$E$501,"&lt;"&amp;W$17,$D$19:$D$501)*W$18,0),Assumptions!$C$15),0)</f>
        <v>0</v>
      </c>
      <c r="X160" s="46">
        <f>IFERROR(ROUND(IF(AND($E160&lt;X$17,SUMIF(Partners!$A:$A,$B160,Partners!$L:$L)&gt;0),$D160/SUMIF($E$19:$E$501,"&lt;"&amp;X$17,$D$19:$D$501)*X$18,0),Assumptions!$C$15),0)</f>
        <v>0</v>
      </c>
      <c r="Y160" s="46">
        <f>IFERROR(ROUND(IF(AND($E160&lt;Y$17,SUMIF(Partners!$A:$A,$B160,Partners!$L:$L)&gt;0),$D160/SUMIF($E$19:$E$501,"&lt;"&amp;Y$17,$D$19:$D$501)*Y$18,0),Assumptions!$C$15),0)</f>
        <v>0</v>
      </c>
      <c r="Z160" s="46">
        <f>IFERROR(ROUND(IF(AND($E160&lt;Z$17,SUMIF(Partners!$A:$A,$B160,Partners!$L:$L)&gt;0),$D160/SUMIF($E$19:$E$501,"&lt;"&amp;Z$17,$D$19:$D$501)*Z$18,0),Assumptions!$C$15),0)</f>
        <v>0</v>
      </c>
      <c r="AA160" s="46">
        <f>IFERROR(ROUND(IF(AND($E160&lt;AA$17,SUMIF(Partners!$A:$A,$B160,Partners!$L:$L)&gt;0),$D160/SUMIF($E$19:$E$501,"&lt;"&amp;AA$17,$D$19:$D$501)*AA$18,0),Assumptions!$C$15),0)</f>
        <v>0</v>
      </c>
      <c r="AB160" s="46">
        <f>IFERROR(ROUND(IF(AND($E160&lt;AB$17,SUMIF(Partners!$A:$A,$B160,Partners!$L:$L)&gt;0),$D160/SUMIF($E$19:$E$501,"&lt;"&amp;AB$17,$D$19:$D$501)*AB$18,0),Assumptions!$C$15),0)</f>
        <v>0</v>
      </c>
      <c r="AC160" s="46">
        <f>IFERROR(ROUND(IF(AND($E160&lt;AC$17,SUMIF(Partners!$A:$A,$B160,Partners!$L:$L)&gt;0),$D160/SUMIF($E$19:$E$501,"&lt;"&amp;AC$17,$D$19:$D$501)*AC$18,0),Assumptions!$C$15),0)</f>
        <v>0</v>
      </c>
    </row>
    <row r="161" spans="1:29" x14ac:dyDescent="0.2">
      <c r="A161" s="41"/>
      <c r="B161" s="28" t="str">
        <f>IF(Partners!A147=0,"",Partners!A147)</f>
        <v/>
      </c>
      <c r="C161" s="28" t="str">
        <f>IF(Partners!I147=0,"",Partners!I147)</f>
        <v/>
      </c>
      <c r="D161" s="28" t="str">
        <f>IF(Partners!J147=0,"",Partners!J147)</f>
        <v/>
      </c>
      <c r="E161" s="53" t="str">
        <f t="shared" si="3"/>
        <v/>
      </c>
      <c r="G161" s="9">
        <f>ROUND(SUM(J161:BB161),Assumptions!$C$16)</f>
        <v>0</v>
      </c>
      <c r="J161" s="46">
        <f>IFERROR(ROUND(IF(AND($E161&lt;J$17,SUMIF(Partners!$A:$A,$B161,Partners!$L:$L)&gt;0),$D161/SUMIF($E$19:$E$501,"&lt;"&amp;J$17,$D$19:$D$501)*J$18,0),Assumptions!$C$15),0)</f>
        <v>0</v>
      </c>
      <c r="K161" s="46">
        <f>IFERROR(ROUND(IF(AND($E161&lt;K$17,SUMIF(Partners!$A:$A,$B161,Partners!$L:$L)&gt;0),$D161/SUMIF($E$19:$E$501,"&lt;"&amp;K$17,$D$19:$D$501)*K$18,0),Assumptions!$C$15),0)</f>
        <v>0</v>
      </c>
      <c r="L161" s="46">
        <f>IFERROR(ROUND(IF(AND($E161&lt;L$17,SUMIF(Partners!$A:$A,$B161,Partners!$L:$L)&gt;0),$D161/SUMIF($E$19:$E$501,"&lt;"&amp;L$17,$D$19:$D$501)*L$18,0),Assumptions!$C$15),0)</f>
        <v>0</v>
      </c>
      <c r="M161" s="46">
        <f>IFERROR(ROUND(IF(AND($E161&lt;M$17,SUMIF(Partners!$A:$A,$B161,Partners!$L:$L)&gt;0),$D161/SUMIF($E$19:$E$501,"&lt;"&amp;M$17,$D$19:$D$501)*M$18,0),Assumptions!$C$15),0)</f>
        <v>0</v>
      </c>
      <c r="N161" s="46">
        <f>IFERROR(ROUND(IF(AND($E161&lt;N$17,SUMIF(Partners!$A:$A,$B161,Partners!$L:$L)&gt;0),$D161/SUMIF($E$19:$E$501,"&lt;"&amp;N$17,$D$19:$D$501)*N$18,0),Assumptions!$C$15),0)</f>
        <v>0</v>
      </c>
      <c r="O161" s="46">
        <f>IFERROR(ROUND(IF(AND($E161&lt;O$17,SUMIF(Partners!$A:$A,$B161,Partners!$L:$L)&gt;0),$D161/SUMIF($E$19:$E$501,"&lt;"&amp;O$17,$D$19:$D$501)*O$18,0),Assumptions!$C$15),0)</f>
        <v>0</v>
      </c>
      <c r="P161" s="46">
        <f>IFERROR(ROUND(IF(AND($E161&lt;P$17,SUMIF(Partners!$A:$A,$B161,Partners!$L:$L)&gt;0),$D161/SUMIF($E$19:$E$501,"&lt;"&amp;P$17,$D$19:$D$501)*P$18,0),Assumptions!$C$15),0)</f>
        <v>0</v>
      </c>
      <c r="Q161" s="46">
        <f>IFERROR(ROUND(IF(AND($E161&lt;Q$17,SUMIF(Partners!$A:$A,$B161,Partners!$L:$L)&gt;0),$D161/SUMIF($E$19:$E$501,"&lt;"&amp;Q$17,$D$19:$D$501)*Q$18,0),Assumptions!$C$15),0)</f>
        <v>0</v>
      </c>
      <c r="R161" s="46">
        <f>IFERROR(ROUND(IF(AND($E161&lt;R$17,SUMIF(Partners!$A:$A,$B161,Partners!$L:$L)&gt;0),$D161/SUMIF($E$19:$E$501,"&lt;"&amp;R$17,$D$19:$D$501)*R$18,0),Assumptions!$C$15),0)</f>
        <v>0</v>
      </c>
      <c r="S161" s="46">
        <f>IFERROR(ROUND(IF(AND($E161&lt;S$17,SUMIF(Partners!$A:$A,$B161,Partners!$L:$L)&gt;0),$D161/SUMIF($E$19:$E$501,"&lt;"&amp;S$17,$D$19:$D$501)*S$18,0),Assumptions!$C$15),0)</f>
        <v>0</v>
      </c>
      <c r="T161" s="46">
        <f>IFERROR(ROUND(IF(AND($E161&lt;T$17,SUMIF(Partners!$A:$A,$B161,Partners!$L:$L)&gt;0),$D161/SUMIF($E$19:$E$501,"&lt;"&amp;T$17,$D$19:$D$501)*T$18,0),Assumptions!$C$15),0)</f>
        <v>0</v>
      </c>
      <c r="U161" s="46">
        <f>IFERROR(ROUND(IF(AND($E161&lt;U$17,SUMIF(Partners!$A:$A,$B161,Partners!$L:$L)&gt;0),$D161/SUMIF($E$19:$E$501,"&lt;"&amp;U$17,$D$19:$D$501)*U$18,0),Assumptions!$C$15),0)</f>
        <v>0</v>
      </c>
      <c r="V161" s="46">
        <f>IFERROR(ROUND(IF(AND($E161&lt;V$17,SUMIF(Partners!$A:$A,$B161,Partners!$L:$L)&gt;0),$D161/SUMIF($E$19:$E$501,"&lt;"&amp;V$17,$D$19:$D$501)*V$18,0),Assumptions!$C$15),0)</f>
        <v>0</v>
      </c>
      <c r="W161" s="46">
        <f>IFERROR(ROUND(IF(AND($E161&lt;W$17,SUMIF(Partners!$A:$A,$B161,Partners!$L:$L)&gt;0),$D161/SUMIF($E$19:$E$501,"&lt;"&amp;W$17,$D$19:$D$501)*W$18,0),Assumptions!$C$15),0)</f>
        <v>0</v>
      </c>
      <c r="X161" s="46">
        <f>IFERROR(ROUND(IF(AND($E161&lt;X$17,SUMIF(Partners!$A:$A,$B161,Partners!$L:$L)&gt;0),$D161/SUMIF($E$19:$E$501,"&lt;"&amp;X$17,$D$19:$D$501)*X$18,0),Assumptions!$C$15),0)</f>
        <v>0</v>
      </c>
      <c r="Y161" s="46">
        <f>IFERROR(ROUND(IF(AND($E161&lt;Y$17,SUMIF(Partners!$A:$A,$B161,Partners!$L:$L)&gt;0),$D161/SUMIF($E$19:$E$501,"&lt;"&amp;Y$17,$D$19:$D$501)*Y$18,0),Assumptions!$C$15),0)</f>
        <v>0</v>
      </c>
      <c r="Z161" s="46">
        <f>IFERROR(ROUND(IF(AND($E161&lt;Z$17,SUMIF(Partners!$A:$A,$B161,Partners!$L:$L)&gt;0),$D161/SUMIF($E$19:$E$501,"&lt;"&amp;Z$17,$D$19:$D$501)*Z$18,0),Assumptions!$C$15),0)</f>
        <v>0</v>
      </c>
      <c r="AA161" s="46">
        <f>IFERROR(ROUND(IF(AND($E161&lt;AA$17,SUMIF(Partners!$A:$A,$B161,Partners!$L:$L)&gt;0),$D161/SUMIF($E$19:$E$501,"&lt;"&amp;AA$17,$D$19:$D$501)*AA$18,0),Assumptions!$C$15),0)</f>
        <v>0</v>
      </c>
      <c r="AB161" s="46">
        <f>IFERROR(ROUND(IF(AND($E161&lt;AB$17,SUMIF(Partners!$A:$A,$B161,Partners!$L:$L)&gt;0),$D161/SUMIF($E$19:$E$501,"&lt;"&amp;AB$17,$D$19:$D$501)*AB$18,0),Assumptions!$C$15),0)</f>
        <v>0</v>
      </c>
      <c r="AC161" s="46">
        <f>IFERROR(ROUND(IF(AND($E161&lt;AC$17,SUMIF(Partners!$A:$A,$B161,Partners!$L:$L)&gt;0),$D161/SUMIF($E$19:$E$501,"&lt;"&amp;AC$17,$D$19:$D$501)*AC$18,0),Assumptions!$C$15),0)</f>
        <v>0</v>
      </c>
    </row>
    <row r="162" spans="1:29" x14ac:dyDescent="0.2">
      <c r="A162" s="41"/>
      <c r="B162" s="28" t="str">
        <f>IF(Partners!A148=0,"",Partners!A148)</f>
        <v/>
      </c>
      <c r="C162" s="28" t="str">
        <f>IF(Partners!I148=0,"",Partners!I148)</f>
        <v/>
      </c>
      <c r="D162" s="28" t="str">
        <f>IF(Partners!J148=0,"",Partners!J148)</f>
        <v/>
      </c>
      <c r="E162" s="53" t="str">
        <f t="shared" si="3"/>
        <v/>
      </c>
      <c r="G162" s="9">
        <f>ROUND(SUM(J162:BB162),Assumptions!$C$16)</f>
        <v>0</v>
      </c>
      <c r="J162" s="46">
        <f>IFERROR(ROUND(IF(AND($E162&lt;J$17,SUMIF(Partners!$A:$A,$B162,Partners!$L:$L)&gt;0),$D162/SUMIF($E$19:$E$501,"&lt;"&amp;J$17,$D$19:$D$501)*J$18,0),Assumptions!$C$15),0)</f>
        <v>0</v>
      </c>
      <c r="K162" s="46">
        <f>IFERROR(ROUND(IF(AND($E162&lt;K$17,SUMIF(Partners!$A:$A,$B162,Partners!$L:$L)&gt;0),$D162/SUMIF($E$19:$E$501,"&lt;"&amp;K$17,$D$19:$D$501)*K$18,0),Assumptions!$C$15),0)</f>
        <v>0</v>
      </c>
      <c r="L162" s="46">
        <f>IFERROR(ROUND(IF(AND($E162&lt;L$17,SUMIF(Partners!$A:$A,$B162,Partners!$L:$L)&gt;0),$D162/SUMIF($E$19:$E$501,"&lt;"&amp;L$17,$D$19:$D$501)*L$18,0),Assumptions!$C$15),0)</f>
        <v>0</v>
      </c>
      <c r="M162" s="46">
        <f>IFERROR(ROUND(IF(AND($E162&lt;M$17,SUMIF(Partners!$A:$A,$B162,Partners!$L:$L)&gt;0),$D162/SUMIF($E$19:$E$501,"&lt;"&amp;M$17,$D$19:$D$501)*M$18,0),Assumptions!$C$15),0)</f>
        <v>0</v>
      </c>
      <c r="N162" s="46">
        <f>IFERROR(ROUND(IF(AND($E162&lt;N$17,SUMIF(Partners!$A:$A,$B162,Partners!$L:$L)&gt;0),$D162/SUMIF($E$19:$E$501,"&lt;"&amp;N$17,$D$19:$D$501)*N$18,0),Assumptions!$C$15),0)</f>
        <v>0</v>
      </c>
      <c r="O162" s="46">
        <f>IFERROR(ROUND(IF(AND($E162&lt;O$17,SUMIF(Partners!$A:$A,$B162,Partners!$L:$L)&gt;0),$D162/SUMIF($E$19:$E$501,"&lt;"&amp;O$17,$D$19:$D$501)*O$18,0),Assumptions!$C$15),0)</f>
        <v>0</v>
      </c>
      <c r="P162" s="46">
        <f>IFERROR(ROUND(IF(AND($E162&lt;P$17,SUMIF(Partners!$A:$A,$B162,Partners!$L:$L)&gt;0),$D162/SUMIF($E$19:$E$501,"&lt;"&amp;P$17,$D$19:$D$501)*P$18,0),Assumptions!$C$15),0)</f>
        <v>0</v>
      </c>
      <c r="Q162" s="46">
        <f>IFERROR(ROUND(IF(AND($E162&lt;Q$17,SUMIF(Partners!$A:$A,$B162,Partners!$L:$L)&gt;0),$D162/SUMIF($E$19:$E$501,"&lt;"&amp;Q$17,$D$19:$D$501)*Q$18,0),Assumptions!$C$15),0)</f>
        <v>0</v>
      </c>
      <c r="R162" s="46">
        <f>IFERROR(ROUND(IF(AND($E162&lt;R$17,SUMIF(Partners!$A:$A,$B162,Partners!$L:$L)&gt;0),$D162/SUMIF($E$19:$E$501,"&lt;"&amp;R$17,$D$19:$D$501)*R$18,0),Assumptions!$C$15),0)</f>
        <v>0</v>
      </c>
      <c r="S162" s="46">
        <f>IFERROR(ROUND(IF(AND($E162&lt;S$17,SUMIF(Partners!$A:$A,$B162,Partners!$L:$L)&gt;0),$D162/SUMIF($E$19:$E$501,"&lt;"&amp;S$17,$D$19:$D$501)*S$18,0),Assumptions!$C$15),0)</f>
        <v>0</v>
      </c>
      <c r="T162" s="46">
        <f>IFERROR(ROUND(IF(AND($E162&lt;T$17,SUMIF(Partners!$A:$A,$B162,Partners!$L:$L)&gt;0),$D162/SUMIF($E$19:$E$501,"&lt;"&amp;T$17,$D$19:$D$501)*T$18,0),Assumptions!$C$15),0)</f>
        <v>0</v>
      </c>
      <c r="U162" s="46">
        <f>IFERROR(ROUND(IF(AND($E162&lt;U$17,SUMIF(Partners!$A:$A,$B162,Partners!$L:$L)&gt;0),$D162/SUMIF($E$19:$E$501,"&lt;"&amp;U$17,$D$19:$D$501)*U$18,0),Assumptions!$C$15),0)</f>
        <v>0</v>
      </c>
      <c r="V162" s="46">
        <f>IFERROR(ROUND(IF(AND($E162&lt;V$17,SUMIF(Partners!$A:$A,$B162,Partners!$L:$L)&gt;0),$D162/SUMIF($E$19:$E$501,"&lt;"&amp;V$17,$D$19:$D$501)*V$18,0),Assumptions!$C$15),0)</f>
        <v>0</v>
      </c>
      <c r="W162" s="46">
        <f>IFERROR(ROUND(IF(AND($E162&lt;W$17,SUMIF(Partners!$A:$A,$B162,Partners!$L:$L)&gt;0),$D162/SUMIF($E$19:$E$501,"&lt;"&amp;W$17,$D$19:$D$501)*W$18,0),Assumptions!$C$15),0)</f>
        <v>0</v>
      </c>
      <c r="X162" s="46">
        <f>IFERROR(ROUND(IF(AND($E162&lt;X$17,SUMIF(Partners!$A:$A,$B162,Partners!$L:$L)&gt;0),$D162/SUMIF($E$19:$E$501,"&lt;"&amp;X$17,$D$19:$D$501)*X$18,0),Assumptions!$C$15),0)</f>
        <v>0</v>
      </c>
      <c r="Y162" s="46">
        <f>IFERROR(ROUND(IF(AND($E162&lt;Y$17,SUMIF(Partners!$A:$A,$B162,Partners!$L:$L)&gt;0),$D162/SUMIF($E$19:$E$501,"&lt;"&amp;Y$17,$D$19:$D$501)*Y$18,0),Assumptions!$C$15),0)</f>
        <v>0</v>
      </c>
      <c r="Z162" s="46">
        <f>IFERROR(ROUND(IF(AND($E162&lt;Z$17,SUMIF(Partners!$A:$A,$B162,Partners!$L:$L)&gt;0),$D162/SUMIF($E$19:$E$501,"&lt;"&amp;Z$17,$D$19:$D$501)*Z$18,0),Assumptions!$C$15),0)</f>
        <v>0</v>
      </c>
      <c r="AA162" s="46">
        <f>IFERROR(ROUND(IF(AND($E162&lt;AA$17,SUMIF(Partners!$A:$A,$B162,Partners!$L:$L)&gt;0),$D162/SUMIF($E$19:$E$501,"&lt;"&amp;AA$17,$D$19:$D$501)*AA$18,0),Assumptions!$C$15),0)</f>
        <v>0</v>
      </c>
      <c r="AB162" s="46">
        <f>IFERROR(ROUND(IF(AND($E162&lt;AB$17,SUMIF(Partners!$A:$A,$B162,Partners!$L:$L)&gt;0),$D162/SUMIF($E$19:$E$501,"&lt;"&amp;AB$17,$D$19:$D$501)*AB$18,0),Assumptions!$C$15),0)</f>
        <v>0</v>
      </c>
      <c r="AC162" s="46">
        <f>IFERROR(ROUND(IF(AND($E162&lt;AC$17,SUMIF(Partners!$A:$A,$B162,Partners!$L:$L)&gt;0),$D162/SUMIF($E$19:$E$501,"&lt;"&amp;AC$17,$D$19:$D$501)*AC$18,0),Assumptions!$C$15),0)</f>
        <v>0</v>
      </c>
    </row>
    <row r="163" spans="1:29" x14ac:dyDescent="0.2">
      <c r="A163" s="41"/>
      <c r="B163" s="28" t="str">
        <f>IF(Partners!A149=0,"",Partners!A149)</f>
        <v/>
      </c>
      <c r="C163" s="28" t="str">
        <f>IF(Partners!I149=0,"",Partners!I149)</f>
        <v/>
      </c>
      <c r="D163" s="28" t="str">
        <f>IF(Partners!J149=0,"",Partners!J149)</f>
        <v/>
      </c>
      <c r="E163" s="53" t="str">
        <f t="shared" si="3"/>
        <v/>
      </c>
      <c r="G163" s="9">
        <f>ROUND(SUM(J163:BB163),Assumptions!$C$16)</f>
        <v>0</v>
      </c>
      <c r="J163" s="46">
        <f>IFERROR(ROUND(IF(AND($E163&lt;J$17,SUMIF(Partners!$A:$A,$B163,Partners!$L:$L)&gt;0),$D163/SUMIF($E$19:$E$501,"&lt;"&amp;J$17,$D$19:$D$501)*J$18,0),Assumptions!$C$15),0)</f>
        <v>0</v>
      </c>
      <c r="K163" s="46">
        <f>IFERROR(ROUND(IF(AND($E163&lt;K$17,SUMIF(Partners!$A:$A,$B163,Partners!$L:$L)&gt;0),$D163/SUMIF($E$19:$E$501,"&lt;"&amp;K$17,$D$19:$D$501)*K$18,0),Assumptions!$C$15),0)</f>
        <v>0</v>
      </c>
      <c r="L163" s="46">
        <f>IFERROR(ROUND(IF(AND($E163&lt;L$17,SUMIF(Partners!$A:$A,$B163,Partners!$L:$L)&gt;0),$D163/SUMIF($E$19:$E$501,"&lt;"&amp;L$17,$D$19:$D$501)*L$18,0),Assumptions!$C$15),0)</f>
        <v>0</v>
      </c>
      <c r="M163" s="46">
        <f>IFERROR(ROUND(IF(AND($E163&lt;M$17,SUMIF(Partners!$A:$A,$B163,Partners!$L:$L)&gt;0),$D163/SUMIF($E$19:$E$501,"&lt;"&amp;M$17,$D$19:$D$501)*M$18,0),Assumptions!$C$15),0)</f>
        <v>0</v>
      </c>
      <c r="N163" s="46">
        <f>IFERROR(ROUND(IF(AND($E163&lt;N$17,SUMIF(Partners!$A:$A,$B163,Partners!$L:$L)&gt;0),$D163/SUMIF($E$19:$E$501,"&lt;"&amp;N$17,$D$19:$D$501)*N$18,0),Assumptions!$C$15),0)</f>
        <v>0</v>
      </c>
      <c r="O163" s="46">
        <f>IFERROR(ROUND(IF(AND($E163&lt;O$17,SUMIF(Partners!$A:$A,$B163,Partners!$L:$L)&gt;0),$D163/SUMIF($E$19:$E$501,"&lt;"&amp;O$17,$D$19:$D$501)*O$18,0),Assumptions!$C$15),0)</f>
        <v>0</v>
      </c>
      <c r="P163" s="46">
        <f>IFERROR(ROUND(IF(AND($E163&lt;P$17,SUMIF(Partners!$A:$A,$B163,Partners!$L:$L)&gt;0),$D163/SUMIF($E$19:$E$501,"&lt;"&amp;P$17,$D$19:$D$501)*P$18,0),Assumptions!$C$15),0)</f>
        <v>0</v>
      </c>
      <c r="Q163" s="46">
        <f>IFERROR(ROUND(IF(AND($E163&lt;Q$17,SUMIF(Partners!$A:$A,$B163,Partners!$L:$L)&gt;0),$D163/SUMIF($E$19:$E$501,"&lt;"&amp;Q$17,$D$19:$D$501)*Q$18,0),Assumptions!$C$15),0)</f>
        <v>0</v>
      </c>
      <c r="R163" s="46">
        <f>IFERROR(ROUND(IF(AND($E163&lt;R$17,SUMIF(Partners!$A:$A,$B163,Partners!$L:$L)&gt;0),$D163/SUMIF($E$19:$E$501,"&lt;"&amp;R$17,$D$19:$D$501)*R$18,0),Assumptions!$C$15),0)</f>
        <v>0</v>
      </c>
      <c r="S163" s="46">
        <f>IFERROR(ROUND(IF(AND($E163&lt;S$17,SUMIF(Partners!$A:$A,$B163,Partners!$L:$L)&gt;0),$D163/SUMIF($E$19:$E$501,"&lt;"&amp;S$17,$D$19:$D$501)*S$18,0),Assumptions!$C$15),0)</f>
        <v>0</v>
      </c>
      <c r="T163" s="46">
        <f>IFERROR(ROUND(IF(AND($E163&lt;T$17,SUMIF(Partners!$A:$A,$B163,Partners!$L:$L)&gt;0),$D163/SUMIF($E$19:$E$501,"&lt;"&amp;T$17,$D$19:$D$501)*T$18,0),Assumptions!$C$15),0)</f>
        <v>0</v>
      </c>
      <c r="U163" s="46">
        <f>IFERROR(ROUND(IF(AND($E163&lt;U$17,SUMIF(Partners!$A:$A,$B163,Partners!$L:$L)&gt;0),$D163/SUMIF($E$19:$E$501,"&lt;"&amp;U$17,$D$19:$D$501)*U$18,0),Assumptions!$C$15),0)</f>
        <v>0</v>
      </c>
      <c r="V163" s="46">
        <f>IFERROR(ROUND(IF(AND($E163&lt;V$17,SUMIF(Partners!$A:$A,$B163,Partners!$L:$L)&gt;0),$D163/SUMIF($E$19:$E$501,"&lt;"&amp;V$17,$D$19:$D$501)*V$18,0),Assumptions!$C$15),0)</f>
        <v>0</v>
      </c>
      <c r="W163" s="46">
        <f>IFERROR(ROUND(IF(AND($E163&lt;W$17,SUMIF(Partners!$A:$A,$B163,Partners!$L:$L)&gt;0),$D163/SUMIF($E$19:$E$501,"&lt;"&amp;W$17,$D$19:$D$501)*W$18,0),Assumptions!$C$15),0)</f>
        <v>0</v>
      </c>
      <c r="X163" s="46">
        <f>IFERROR(ROUND(IF(AND($E163&lt;X$17,SUMIF(Partners!$A:$A,$B163,Partners!$L:$L)&gt;0),$D163/SUMIF($E$19:$E$501,"&lt;"&amp;X$17,$D$19:$D$501)*X$18,0),Assumptions!$C$15),0)</f>
        <v>0</v>
      </c>
      <c r="Y163" s="46">
        <f>IFERROR(ROUND(IF(AND($E163&lt;Y$17,SUMIF(Partners!$A:$A,$B163,Partners!$L:$L)&gt;0),$D163/SUMIF($E$19:$E$501,"&lt;"&amp;Y$17,$D$19:$D$501)*Y$18,0),Assumptions!$C$15),0)</f>
        <v>0</v>
      </c>
      <c r="Z163" s="46">
        <f>IFERROR(ROUND(IF(AND($E163&lt;Z$17,SUMIF(Partners!$A:$A,$B163,Partners!$L:$L)&gt;0),$D163/SUMIF($E$19:$E$501,"&lt;"&amp;Z$17,$D$19:$D$501)*Z$18,0),Assumptions!$C$15),0)</f>
        <v>0</v>
      </c>
      <c r="AA163" s="46">
        <f>IFERROR(ROUND(IF(AND($E163&lt;AA$17,SUMIF(Partners!$A:$A,$B163,Partners!$L:$L)&gt;0),$D163/SUMIF($E$19:$E$501,"&lt;"&amp;AA$17,$D$19:$D$501)*AA$18,0),Assumptions!$C$15),0)</f>
        <v>0</v>
      </c>
      <c r="AB163" s="46">
        <f>IFERROR(ROUND(IF(AND($E163&lt;AB$17,SUMIF(Partners!$A:$A,$B163,Partners!$L:$L)&gt;0),$D163/SUMIF($E$19:$E$501,"&lt;"&amp;AB$17,$D$19:$D$501)*AB$18,0),Assumptions!$C$15),0)</f>
        <v>0</v>
      </c>
      <c r="AC163" s="46">
        <f>IFERROR(ROUND(IF(AND($E163&lt;AC$17,SUMIF(Partners!$A:$A,$B163,Partners!$L:$L)&gt;0),$D163/SUMIF($E$19:$E$501,"&lt;"&amp;AC$17,$D$19:$D$501)*AC$18,0),Assumptions!$C$15),0)</f>
        <v>0</v>
      </c>
    </row>
    <row r="164" spans="1:29" x14ac:dyDescent="0.2">
      <c r="A164" s="41"/>
      <c r="B164" s="28" t="str">
        <f>IF(Partners!A150=0,"",Partners!A150)</f>
        <v/>
      </c>
      <c r="C164" s="28" t="str">
        <f>IF(Partners!I150=0,"",Partners!I150)</f>
        <v/>
      </c>
      <c r="D164" s="28" t="str">
        <f>IF(Partners!J150=0,"",Partners!J150)</f>
        <v/>
      </c>
      <c r="E164" s="53" t="str">
        <f t="shared" si="3"/>
        <v/>
      </c>
      <c r="G164" s="9">
        <f>ROUND(SUM(J164:BB164),Assumptions!$C$16)</f>
        <v>0</v>
      </c>
      <c r="J164" s="46">
        <f>IFERROR(ROUND(IF(AND($E164&lt;J$17,SUMIF(Partners!$A:$A,$B164,Partners!$L:$L)&gt;0),$D164/SUMIF($E$19:$E$501,"&lt;"&amp;J$17,$D$19:$D$501)*J$18,0),Assumptions!$C$15),0)</f>
        <v>0</v>
      </c>
      <c r="K164" s="46">
        <f>IFERROR(ROUND(IF(AND($E164&lt;K$17,SUMIF(Partners!$A:$A,$B164,Partners!$L:$L)&gt;0),$D164/SUMIF($E$19:$E$501,"&lt;"&amp;K$17,$D$19:$D$501)*K$18,0),Assumptions!$C$15),0)</f>
        <v>0</v>
      </c>
      <c r="L164" s="46">
        <f>IFERROR(ROUND(IF(AND($E164&lt;L$17,SUMIF(Partners!$A:$A,$B164,Partners!$L:$L)&gt;0),$D164/SUMIF($E$19:$E$501,"&lt;"&amp;L$17,$D$19:$D$501)*L$18,0),Assumptions!$C$15),0)</f>
        <v>0</v>
      </c>
      <c r="M164" s="46">
        <f>IFERROR(ROUND(IF(AND($E164&lt;M$17,SUMIF(Partners!$A:$A,$B164,Partners!$L:$L)&gt;0),$D164/SUMIF($E$19:$E$501,"&lt;"&amp;M$17,$D$19:$D$501)*M$18,0),Assumptions!$C$15),0)</f>
        <v>0</v>
      </c>
      <c r="N164" s="46">
        <f>IFERROR(ROUND(IF(AND($E164&lt;N$17,SUMIF(Partners!$A:$A,$B164,Partners!$L:$L)&gt;0),$D164/SUMIF($E$19:$E$501,"&lt;"&amp;N$17,$D$19:$D$501)*N$18,0),Assumptions!$C$15),0)</f>
        <v>0</v>
      </c>
      <c r="O164" s="46">
        <f>IFERROR(ROUND(IF(AND($E164&lt;O$17,SUMIF(Partners!$A:$A,$B164,Partners!$L:$L)&gt;0),$D164/SUMIF($E$19:$E$501,"&lt;"&amp;O$17,$D$19:$D$501)*O$18,0),Assumptions!$C$15),0)</f>
        <v>0</v>
      </c>
      <c r="P164" s="46">
        <f>IFERROR(ROUND(IF(AND($E164&lt;P$17,SUMIF(Partners!$A:$A,$B164,Partners!$L:$L)&gt;0),$D164/SUMIF($E$19:$E$501,"&lt;"&amp;P$17,$D$19:$D$501)*P$18,0),Assumptions!$C$15),0)</f>
        <v>0</v>
      </c>
      <c r="Q164" s="46">
        <f>IFERROR(ROUND(IF(AND($E164&lt;Q$17,SUMIF(Partners!$A:$A,$B164,Partners!$L:$L)&gt;0),$D164/SUMIF($E$19:$E$501,"&lt;"&amp;Q$17,$D$19:$D$501)*Q$18,0),Assumptions!$C$15),0)</f>
        <v>0</v>
      </c>
      <c r="R164" s="46">
        <f>IFERROR(ROUND(IF(AND($E164&lt;R$17,SUMIF(Partners!$A:$A,$B164,Partners!$L:$L)&gt;0),$D164/SUMIF($E$19:$E$501,"&lt;"&amp;R$17,$D$19:$D$501)*R$18,0),Assumptions!$C$15),0)</f>
        <v>0</v>
      </c>
      <c r="S164" s="46">
        <f>IFERROR(ROUND(IF(AND($E164&lt;S$17,SUMIF(Partners!$A:$A,$B164,Partners!$L:$L)&gt;0),$D164/SUMIF($E$19:$E$501,"&lt;"&amp;S$17,$D$19:$D$501)*S$18,0),Assumptions!$C$15),0)</f>
        <v>0</v>
      </c>
      <c r="T164" s="46">
        <f>IFERROR(ROUND(IF(AND($E164&lt;T$17,SUMIF(Partners!$A:$A,$B164,Partners!$L:$L)&gt;0),$D164/SUMIF($E$19:$E$501,"&lt;"&amp;T$17,$D$19:$D$501)*T$18,0),Assumptions!$C$15),0)</f>
        <v>0</v>
      </c>
      <c r="U164" s="46">
        <f>IFERROR(ROUND(IF(AND($E164&lt;U$17,SUMIF(Partners!$A:$A,$B164,Partners!$L:$L)&gt;0),$D164/SUMIF($E$19:$E$501,"&lt;"&amp;U$17,$D$19:$D$501)*U$18,0),Assumptions!$C$15),0)</f>
        <v>0</v>
      </c>
      <c r="V164" s="46">
        <f>IFERROR(ROUND(IF(AND($E164&lt;V$17,SUMIF(Partners!$A:$A,$B164,Partners!$L:$L)&gt;0),$D164/SUMIF($E$19:$E$501,"&lt;"&amp;V$17,$D$19:$D$501)*V$18,0),Assumptions!$C$15),0)</f>
        <v>0</v>
      </c>
      <c r="W164" s="46">
        <f>IFERROR(ROUND(IF(AND($E164&lt;W$17,SUMIF(Partners!$A:$A,$B164,Partners!$L:$L)&gt;0),$D164/SUMIF($E$19:$E$501,"&lt;"&amp;W$17,$D$19:$D$501)*W$18,0),Assumptions!$C$15),0)</f>
        <v>0</v>
      </c>
      <c r="X164" s="46">
        <f>IFERROR(ROUND(IF(AND($E164&lt;X$17,SUMIF(Partners!$A:$A,$B164,Partners!$L:$L)&gt;0),$D164/SUMIF($E$19:$E$501,"&lt;"&amp;X$17,$D$19:$D$501)*X$18,0),Assumptions!$C$15),0)</f>
        <v>0</v>
      </c>
      <c r="Y164" s="46">
        <f>IFERROR(ROUND(IF(AND($E164&lt;Y$17,SUMIF(Partners!$A:$A,$B164,Partners!$L:$L)&gt;0),$D164/SUMIF($E$19:$E$501,"&lt;"&amp;Y$17,$D$19:$D$501)*Y$18,0),Assumptions!$C$15),0)</f>
        <v>0</v>
      </c>
      <c r="Z164" s="46">
        <f>IFERROR(ROUND(IF(AND($E164&lt;Z$17,SUMIF(Partners!$A:$A,$B164,Partners!$L:$L)&gt;0),$D164/SUMIF($E$19:$E$501,"&lt;"&amp;Z$17,$D$19:$D$501)*Z$18,0),Assumptions!$C$15),0)</f>
        <v>0</v>
      </c>
      <c r="AA164" s="46">
        <f>IFERROR(ROUND(IF(AND($E164&lt;AA$17,SUMIF(Partners!$A:$A,$B164,Partners!$L:$L)&gt;0),$D164/SUMIF($E$19:$E$501,"&lt;"&amp;AA$17,$D$19:$D$501)*AA$18,0),Assumptions!$C$15),0)</f>
        <v>0</v>
      </c>
      <c r="AB164" s="46">
        <f>IFERROR(ROUND(IF(AND($E164&lt;AB$17,SUMIF(Partners!$A:$A,$B164,Partners!$L:$L)&gt;0),$D164/SUMIF($E$19:$E$501,"&lt;"&amp;AB$17,$D$19:$D$501)*AB$18,0),Assumptions!$C$15),0)</f>
        <v>0</v>
      </c>
      <c r="AC164" s="46">
        <f>IFERROR(ROUND(IF(AND($E164&lt;AC$17,SUMIF(Partners!$A:$A,$B164,Partners!$L:$L)&gt;0),$D164/SUMIF($E$19:$E$501,"&lt;"&amp;AC$17,$D$19:$D$501)*AC$18,0),Assumptions!$C$15),0)</f>
        <v>0</v>
      </c>
    </row>
    <row r="165" spans="1:29" x14ac:dyDescent="0.2">
      <c r="A165" s="41"/>
      <c r="B165" s="28" t="str">
        <f>IF(Partners!A151=0,"",Partners!A151)</f>
        <v/>
      </c>
      <c r="C165" s="28" t="str">
        <f>IF(Partners!I151=0,"",Partners!I151)</f>
        <v/>
      </c>
      <c r="D165" s="28" t="str">
        <f>IF(Partners!J151=0,"",Partners!J151)</f>
        <v/>
      </c>
      <c r="E165" s="53" t="str">
        <f t="shared" si="3"/>
        <v/>
      </c>
      <c r="G165" s="9">
        <f>ROUND(SUM(J165:BB165),Assumptions!$C$16)</f>
        <v>0</v>
      </c>
      <c r="J165" s="46">
        <f>IFERROR(ROUND(IF(AND($E165&lt;J$17,SUMIF(Partners!$A:$A,$B165,Partners!$L:$L)&gt;0),$D165/SUMIF($E$19:$E$501,"&lt;"&amp;J$17,$D$19:$D$501)*J$18,0),Assumptions!$C$15),0)</f>
        <v>0</v>
      </c>
      <c r="K165" s="46">
        <f>IFERROR(ROUND(IF(AND($E165&lt;K$17,SUMIF(Partners!$A:$A,$B165,Partners!$L:$L)&gt;0),$D165/SUMIF($E$19:$E$501,"&lt;"&amp;K$17,$D$19:$D$501)*K$18,0),Assumptions!$C$15),0)</f>
        <v>0</v>
      </c>
      <c r="L165" s="46">
        <f>IFERROR(ROUND(IF(AND($E165&lt;L$17,SUMIF(Partners!$A:$A,$B165,Partners!$L:$L)&gt;0),$D165/SUMIF($E$19:$E$501,"&lt;"&amp;L$17,$D$19:$D$501)*L$18,0),Assumptions!$C$15),0)</f>
        <v>0</v>
      </c>
      <c r="M165" s="46">
        <f>IFERROR(ROUND(IF(AND($E165&lt;M$17,SUMIF(Partners!$A:$A,$B165,Partners!$L:$L)&gt;0),$D165/SUMIF($E$19:$E$501,"&lt;"&amp;M$17,$D$19:$D$501)*M$18,0),Assumptions!$C$15),0)</f>
        <v>0</v>
      </c>
      <c r="N165" s="46">
        <f>IFERROR(ROUND(IF(AND($E165&lt;N$17,SUMIF(Partners!$A:$A,$B165,Partners!$L:$L)&gt;0),$D165/SUMIF($E$19:$E$501,"&lt;"&amp;N$17,$D$19:$D$501)*N$18,0),Assumptions!$C$15),0)</f>
        <v>0</v>
      </c>
      <c r="O165" s="46">
        <f>IFERROR(ROUND(IF(AND($E165&lt;O$17,SUMIF(Partners!$A:$A,$B165,Partners!$L:$L)&gt;0),$D165/SUMIF($E$19:$E$501,"&lt;"&amp;O$17,$D$19:$D$501)*O$18,0),Assumptions!$C$15),0)</f>
        <v>0</v>
      </c>
      <c r="P165" s="46">
        <f>IFERROR(ROUND(IF(AND($E165&lt;P$17,SUMIF(Partners!$A:$A,$B165,Partners!$L:$L)&gt;0),$D165/SUMIF($E$19:$E$501,"&lt;"&amp;P$17,$D$19:$D$501)*P$18,0),Assumptions!$C$15),0)</f>
        <v>0</v>
      </c>
      <c r="Q165" s="46">
        <f>IFERROR(ROUND(IF(AND($E165&lt;Q$17,SUMIF(Partners!$A:$A,$B165,Partners!$L:$L)&gt;0),$D165/SUMIF($E$19:$E$501,"&lt;"&amp;Q$17,$D$19:$D$501)*Q$18,0),Assumptions!$C$15),0)</f>
        <v>0</v>
      </c>
      <c r="R165" s="46">
        <f>IFERROR(ROUND(IF(AND($E165&lt;R$17,SUMIF(Partners!$A:$A,$B165,Partners!$L:$L)&gt;0),$D165/SUMIF($E$19:$E$501,"&lt;"&amp;R$17,$D$19:$D$501)*R$18,0),Assumptions!$C$15),0)</f>
        <v>0</v>
      </c>
      <c r="S165" s="46">
        <f>IFERROR(ROUND(IF(AND($E165&lt;S$17,SUMIF(Partners!$A:$A,$B165,Partners!$L:$L)&gt;0),$D165/SUMIF($E$19:$E$501,"&lt;"&amp;S$17,$D$19:$D$501)*S$18,0),Assumptions!$C$15),0)</f>
        <v>0</v>
      </c>
      <c r="T165" s="46">
        <f>IFERROR(ROUND(IF(AND($E165&lt;T$17,SUMIF(Partners!$A:$A,$B165,Partners!$L:$L)&gt;0),$D165/SUMIF($E$19:$E$501,"&lt;"&amp;T$17,$D$19:$D$501)*T$18,0),Assumptions!$C$15),0)</f>
        <v>0</v>
      </c>
      <c r="U165" s="46">
        <f>IFERROR(ROUND(IF(AND($E165&lt;U$17,SUMIF(Partners!$A:$A,$B165,Partners!$L:$L)&gt;0),$D165/SUMIF($E$19:$E$501,"&lt;"&amp;U$17,$D$19:$D$501)*U$18,0),Assumptions!$C$15),0)</f>
        <v>0</v>
      </c>
      <c r="V165" s="46">
        <f>IFERROR(ROUND(IF(AND($E165&lt;V$17,SUMIF(Partners!$A:$A,$B165,Partners!$L:$L)&gt;0),$D165/SUMIF($E$19:$E$501,"&lt;"&amp;V$17,$D$19:$D$501)*V$18,0),Assumptions!$C$15),0)</f>
        <v>0</v>
      </c>
      <c r="W165" s="46">
        <f>IFERROR(ROUND(IF(AND($E165&lt;W$17,SUMIF(Partners!$A:$A,$B165,Partners!$L:$L)&gt;0),$D165/SUMIF($E$19:$E$501,"&lt;"&amp;W$17,$D$19:$D$501)*W$18,0),Assumptions!$C$15),0)</f>
        <v>0</v>
      </c>
      <c r="X165" s="46">
        <f>IFERROR(ROUND(IF(AND($E165&lt;X$17,SUMIF(Partners!$A:$A,$B165,Partners!$L:$L)&gt;0),$D165/SUMIF($E$19:$E$501,"&lt;"&amp;X$17,$D$19:$D$501)*X$18,0),Assumptions!$C$15),0)</f>
        <v>0</v>
      </c>
      <c r="Y165" s="46">
        <f>IFERROR(ROUND(IF(AND($E165&lt;Y$17,SUMIF(Partners!$A:$A,$B165,Partners!$L:$L)&gt;0),$D165/SUMIF($E$19:$E$501,"&lt;"&amp;Y$17,$D$19:$D$501)*Y$18,0),Assumptions!$C$15),0)</f>
        <v>0</v>
      </c>
      <c r="Z165" s="46">
        <f>IFERROR(ROUND(IF(AND($E165&lt;Z$17,SUMIF(Partners!$A:$A,$B165,Partners!$L:$L)&gt;0),$D165/SUMIF($E$19:$E$501,"&lt;"&amp;Z$17,$D$19:$D$501)*Z$18,0),Assumptions!$C$15),0)</f>
        <v>0</v>
      </c>
      <c r="AA165" s="46">
        <f>IFERROR(ROUND(IF(AND($E165&lt;AA$17,SUMIF(Partners!$A:$A,$B165,Partners!$L:$L)&gt;0),$D165/SUMIF($E$19:$E$501,"&lt;"&amp;AA$17,$D$19:$D$501)*AA$18,0),Assumptions!$C$15),0)</f>
        <v>0</v>
      </c>
      <c r="AB165" s="46">
        <f>IFERROR(ROUND(IF(AND($E165&lt;AB$17,SUMIF(Partners!$A:$A,$B165,Partners!$L:$L)&gt;0),$D165/SUMIF($E$19:$E$501,"&lt;"&amp;AB$17,$D$19:$D$501)*AB$18,0),Assumptions!$C$15),0)</f>
        <v>0</v>
      </c>
      <c r="AC165" s="46">
        <f>IFERROR(ROUND(IF(AND($E165&lt;AC$17,SUMIF(Partners!$A:$A,$B165,Partners!$L:$L)&gt;0),$D165/SUMIF($E$19:$E$501,"&lt;"&amp;AC$17,$D$19:$D$501)*AC$18,0),Assumptions!$C$15),0)</f>
        <v>0</v>
      </c>
    </row>
    <row r="166" spans="1:29" x14ac:dyDescent="0.2">
      <c r="A166" s="41"/>
      <c r="B166" s="28" t="str">
        <f>IF(Partners!A152=0,"",Partners!A152)</f>
        <v/>
      </c>
      <c r="C166" s="28" t="str">
        <f>IF(Partners!I152=0,"",Partners!I152)</f>
        <v/>
      </c>
      <c r="D166" s="28" t="str">
        <f>IF(Partners!J152=0,"",Partners!J152)</f>
        <v/>
      </c>
      <c r="E166" s="53" t="str">
        <f t="shared" si="3"/>
        <v/>
      </c>
      <c r="G166" s="9">
        <f>ROUND(SUM(J166:BB166),Assumptions!$C$16)</f>
        <v>0</v>
      </c>
      <c r="J166" s="46">
        <f>IFERROR(ROUND(IF(AND($E166&lt;J$17,SUMIF(Partners!$A:$A,$B166,Partners!$L:$L)&gt;0),$D166/SUMIF($E$19:$E$501,"&lt;"&amp;J$17,$D$19:$D$501)*J$18,0),Assumptions!$C$15),0)</f>
        <v>0</v>
      </c>
      <c r="K166" s="46">
        <f>IFERROR(ROUND(IF(AND($E166&lt;K$17,SUMIF(Partners!$A:$A,$B166,Partners!$L:$L)&gt;0),$D166/SUMIF($E$19:$E$501,"&lt;"&amp;K$17,$D$19:$D$501)*K$18,0),Assumptions!$C$15),0)</f>
        <v>0</v>
      </c>
      <c r="L166" s="46">
        <f>IFERROR(ROUND(IF(AND($E166&lt;L$17,SUMIF(Partners!$A:$A,$B166,Partners!$L:$L)&gt;0),$D166/SUMIF($E$19:$E$501,"&lt;"&amp;L$17,$D$19:$D$501)*L$18,0),Assumptions!$C$15),0)</f>
        <v>0</v>
      </c>
      <c r="M166" s="46">
        <f>IFERROR(ROUND(IF(AND($E166&lt;M$17,SUMIF(Partners!$A:$A,$B166,Partners!$L:$L)&gt;0),$D166/SUMIF($E$19:$E$501,"&lt;"&amp;M$17,$D$19:$D$501)*M$18,0),Assumptions!$C$15),0)</f>
        <v>0</v>
      </c>
      <c r="N166" s="46">
        <f>IFERROR(ROUND(IF(AND($E166&lt;N$17,SUMIF(Partners!$A:$A,$B166,Partners!$L:$L)&gt;0),$D166/SUMIF($E$19:$E$501,"&lt;"&amp;N$17,$D$19:$D$501)*N$18,0),Assumptions!$C$15),0)</f>
        <v>0</v>
      </c>
      <c r="O166" s="46">
        <f>IFERROR(ROUND(IF(AND($E166&lt;O$17,SUMIF(Partners!$A:$A,$B166,Partners!$L:$L)&gt;0),$D166/SUMIF($E$19:$E$501,"&lt;"&amp;O$17,$D$19:$D$501)*O$18,0),Assumptions!$C$15),0)</f>
        <v>0</v>
      </c>
      <c r="P166" s="46">
        <f>IFERROR(ROUND(IF(AND($E166&lt;P$17,SUMIF(Partners!$A:$A,$B166,Partners!$L:$L)&gt;0),$D166/SUMIF($E$19:$E$501,"&lt;"&amp;P$17,$D$19:$D$501)*P$18,0),Assumptions!$C$15),0)</f>
        <v>0</v>
      </c>
      <c r="Q166" s="46">
        <f>IFERROR(ROUND(IF(AND($E166&lt;Q$17,SUMIF(Partners!$A:$A,$B166,Partners!$L:$L)&gt;0),$D166/SUMIF($E$19:$E$501,"&lt;"&amp;Q$17,$D$19:$D$501)*Q$18,0),Assumptions!$C$15),0)</f>
        <v>0</v>
      </c>
      <c r="R166" s="46">
        <f>IFERROR(ROUND(IF(AND($E166&lt;R$17,SUMIF(Partners!$A:$A,$B166,Partners!$L:$L)&gt;0),$D166/SUMIF($E$19:$E$501,"&lt;"&amp;R$17,$D$19:$D$501)*R$18,0),Assumptions!$C$15),0)</f>
        <v>0</v>
      </c>
      <c r="S166" s="46">
        <f>IFERROR(ROUND(IF(AND($E166&lt;S$17,SUMIF(Partners!$A:$A,$B166,Partners!$L:$L)&gt;0),$D166/SUMIF($E$19:$E$501,"&lt;"&amp;S$17,$D$19:$D$501)*S$18,0),Assumptions!$C$15),0)</f>
        <v>0</v>
      </c>
      <c r="T166" s="46">
        <f>IFERROR(ROUND(IF(AND($E166&lt;T$17,SUMIF(Partners!$A:$A,$B166,Partners!$L:$L)&gt;0),$D166/SUMIF($E$19:$E$501,"&lt;"&amp;T$17,$D$19:$D$501)*T$18,0),Assumptions!$C$15),0)</f>
        <v>0</v>
      </c>
      <c r="U166" s="46">
        <f>IFERROR(ROUND(IF(AND($E166&lt;U$17,SUMIF(Partners!$A:$A,$B166,Partners!$L:$L)&gt;0),$D166/SUMIF($E$19:$E$501,"&lt;"&amp;U$17,$D$19:$D$501)*U$18,0),Assumptions!$C$15),0)</f>
        <v>0</v>
      </c>
      <c r="V166" s="46">
        <f>IFERROR(ROUND(IF(AND($E166&lt;V$17,SUMIF(Partners!$A:$A,$B166,Partners!$L:$L)&gt;0),$D166/SUMIF($E$19:$E$501,"&lt;"&amp;V$17,$D$19:$D$501)*V$18,0),Assumptions!$C$15),0)</f>
        <v>0</v>
      </c>
      <c r="W166" s="46">
        <f>IFERROR(ROUND(IF(AND($E166&lt;W$17,SUMIF(Partners!$A:$A,$B166,Partners!$L:$L)&gt;0),$D166/SUMIF($E$19:$E$501,"&lt;"&amp;W$17,$D$19:$D$501)*W$18,0),Assumptions!$C$15),0)</f>
        <v>0</v>
      </c>
      <c r="X166" s="46">
        <f>IFERROR(ROUND(IF(AND($E166&lt;X$17,SUMIF(Partners!$A:$A,$B166,Partners!$L:$L)&gt;0),$D166/SUMIF($E$19:$E$501,"&lt;"&amp;X$17,$D$19:$D$501)*X$18,0),Assumptions!$C$15),0)</f>
        <v>0</v>
      </c>
      <c r="Y166" s="46">
        <f>IFERROR(ROUND(IF(AND($E166&lt;Y$17,SUMIF(Partners!$A:$A,$B166,Partners!$L:$L)&gt;0),$D166/SUMIF($E$19:$E$501,"&lt;"&amp;Y$17,$D$19:$D$501)*Y$18,0),Assumptions!$C$15),0)</f>
        <v>0</v>
      </c>
      <c r="Z166" s="46">
        <f>IFERROR(ROUND(IF(AND($E166&lt;Z$17,SUMIF(Partners!$A:$A,$B166,Partners!$L:$L)&gt;0),$D166/SUMIF($E$19:$E$501,"&lt;"&amp;Z$17,$D$19:$D$501)*Z$18,0),Assumptions!$C$15),0)</f>
        <v>0</v>
      </c>
      <c r="AA166" s="46">
        <f>IFERROR(ROUND(IF(AND($E166&lt;AA$17,SUMIF(Partners!$A:$A,$B166,Partners!$L:$L)&gt;0),$D166/SUMIF($E$19:$E$501,"&lt;"&amp;AA$17,$D$19:$D$501)*AA$18,0),Assumptions!$C$15),0)</f>
        <v>0</v>
      </c>
      <c r="AB166" s="46">
        <f>IFERROR(ROUND(IF(AND($E166&lt;AB$17,SUMIF(Partners!$A:$A,$B166,Partners!$L:$L)&gt;0),$D166/SUMIF($E$19:$E$501,"&lt;"&amp;AB$17,$D$19:$D$501)*AB$18,0),Assumptions!$C$15),0)</f>
        <v>0</v>
      </c>
      <c r="AC166" s="46">
        <f>IFERROR(ROUND(IF(AND($E166&lt;AC$17,SUMIF(Partners!$A:$A,$B166,Partners!$L:$L)&gt;0),$D166/SUMIF($E$19:$E$501,"&lt;"&amp;AC$17,$D$19:$D$501)*AC$18,0),Assumptions!$C$15),0)</f>
        <v>0</v>
      </c>
    </row>
    <row r="167" spans="1:29" x14ac:dyDescent="0.2">
      <c r="A167" s="41"/>
      <c r="B167" s="28" t="str">
        <f>IF(Partners!A153=0,"",Partners!A153)</f>
        <v/>
      </c>
      <c r="C167" s="28" t="str">
        <f>IF(Partners!I153=0,"",Partners!I153)</f>
        <v/>
      </c>
      <c r="D167" s="28" t="str">
        <f>IF(Partners!J153=0,"",Partners!J153)</f>
        <v/>
      </c>
      <c r="E167" s="53" t="str">
        <f t="shared" si="3"/>
        <v/>
      </c>
      <c r="G167" s="9">
        <f>ROUND(SUM(J167:BB167),Assumptions!$C$16)</f>
        <v>0</v>
      </c>
      <c r="J167" s="46">
        <f>IFERROR(ROUND(IF(AND($E167&lt;J$17,SUMIF(Partners!$A:$A,$B167,Partners!$L:$L)&gt;0),$D167/SUMIF($E$19:$E$501,"&lt;"&amp;J$17,$D$19:$D$501)*J$18,0),Assumptions!$C$15),0)</f>
        <v>0</v>
      </c>
      <c r="K167" s="46">
        <f>IFERROR(ROUND(IF(AND($E167&lt;K$17,SUMIF(Partners!$A:$A,$B167,Partners!$L:$L)&gt;0),$D167/SUMIF($E$19:$E$501,"&lt;"&amp;K$17,$D$19:$D$501)*K$18,0),Assumptions!$C$15),0)</f>
        <v>0</v>
      </c>
      <c r="L167" s="46">
        <f>IFERROR(ROUND(IF(AND($E167&lt;L$17,SUMIF(Partners!$A:$A,$B167,Partners!$L:$L)&gt;0),$D167/SUMIF($E$19:$E$501,"&lt;"&amp;L$17,$D$19:$D$501)*L$18,0),Assumptions!$C$15),0)</f>
        <v>0</v>
      </c>
      <c r="M167" s="46">
        <f>IFERROR(ROUND(IF(AND($E167&lt;M$17,SUMIF(Partners!$A:$A,$B167,Partners!$L:$L)&gt;0),$D167/SUMIF($E$19:$E$501,"&lt;"&amp;M$17,$D$19:$D$501)*M$18,0),Assumptions!$C$15),0)</f>
        <v>0</v>
      </c>
      <c r="N167" s="46">
        <f>IFERROR(ROUND(IF(AND($E167&lt;N$17,SUMIF(Partners!$A:$A,$B167,Partners!$L:$L)&gt;0),$D167/SUMIF($E$19:$E$501,"&lt;"&amp;N$17,$D$19:$D$501)*N$18,0),Assumptions!$C$15),0)</f>
        <v>0</v>
      </c>
      <c r="O167" s="46">
        <f>IFERROR(ROUND(IF(AND($E167&lt;O$17,SUMIF(Partners!$A:$A,$B167,Partners!$L:$L)&gt;0),$D167/SUMIF($E$19:$E$501,"&lt;"&amp;O$17,$D$19:$D$501)*O$18,0),Assumptions!$C$15),0)</f>
        <v>0</v>
      </c>
      <c r="P167" s="46">
        <f>IFERROR(ROUND(IF(AND($E167&lt;P$17,SUMIF(Partners!$A:$A,$B167,Partners!$L:$L)&gt;0),$D167/SUMIF($E$19:$E$501,"&lt;"&amp;P$17,$D$19:$D$501)*P$18,0),Assumptions!$C$15),0)</f>
        <v>0</v>
      </c>
      <c r="Q167" s="46">
        <f>IFERROR(ROUND(IF(AND($E167&lt;Q$17,SUMIF(Partners!$A:$A,$B167,Partners!$L:$L)&gt;0),$D167/SUMIF($E$19:$E$501,"&lt;"&amp;Q$17,$D$19:$D$501)*Q$18,0),Assumptions!$C$15),0)</f>
        <v>0</v>
      </c>
      <c r="R167" s="46">
        <f>IFERROR(ROUND(IF(AND($E167&lt;R$17,SUMIF(Partners!$A:$A,$B167,Partners!$L:$L)&gt;0),$D167/SUMIF($E$19:$E$501,"&lt;"&amp;R$17,$D$19:$D$501)*R$18,0),Assumptions!$C$15),0)</f>
        <v>0</v>
      </c>
      <c r="S167" s="46">
        <f>IFERROR(ROUND(IF(AND($E167&lt;S$17,SUMIF(Partners!$A:$A,$B167,Partners!$L:$L)&gt;0),$D167/SUMIF($E$19:$E$501,"&lt;"&amp;S$17,$D$19:$D$501)*S$18,0),Assumptions!$C$15),0)</f>
        <v>0</v>
      </c>
      <c r="T167" s="46">
        <f>IFERROR(ROUND(IF(AND($E167&lt;T$17,SUMIF(Partners!$A:$A,$B167,Partners!$L:$L)&gt;0),$D167/SUMIF($E$19:$E$501,"&lt;"&amp;T$17,$D$19:$D$501)*T$18,0),Assumptions!$C$15),0)</f>
        <v>0</v>
      </c>
      <c r="U167" s="46">
        <f>IFERROR(ROUND(IF(AND($E167&lt;U$17,SUMIF(Partners!$A:$A,$B167,Partners!$L:$L)&gt;0),$D167/SUMIF($E$19:$E$501,"&lt;"&amp;U$17,$D$19:$D$501)*U$18,0),Assumptions!$C$15),0)</f>
        <v>0</v>
      </c>
      <c r="V167" s="46">
        <f>IFERROR(ROUND(IF(AND($E167&lt;V$17,SUMIF(Partners!$A:$A,$B167,Partners!$L:$L)&gt;0),$D167/SUMIF($E$19:$E$501,"&lt;"&amp;V$17,$D$19:$D$501)*V$18,0),Assumptions!$C$15),0)</f>
        <v>0</v>
      </c>
      <c r="W167" s="46">
        <f>IFERROR(ROUND(IF(AND($E167&lt;W$17,SUMIF(Partners!$A:$A,$B167,Partners!$L:$L)&gt;0),$D167/SUMIF($E$19:$E$501,"&lt;"&amp;W$17,$D$19:$D$501)*W$18,0),Assumptions!$C$15),0)</f>
        <v>0</v>
      </c>
      <c r="X167" s="46">
        <f>IFERROR(ROUND(IF(AND($E167&lt;X$17,SUMIF(Partners!$A:$A,$B167,Partners!$L:$L)&gt;0),$D167/SUMIF($E$19:$E$501,"&lt;"&amp;X$17,$D$19:$D$501)*X$18,0),Assumptions!$C$15),0)</f>
        <v>0</v>
      </c>
      <c r="Y167" s="46">
        <f>IFERROR(ROUND(IF(AND($E167&lt;Y$17,SUMIF(Partners!$A:$A,$B167,Partners!$L:$L)&gt;0),$D167/SUMIF($E$19:$E$501,"&lt;"&amp;Y$17,$D$19:$D$501)*Y$18,0),Assumptions!$C$15),0)</f>
        <v>0</v>
      </c>
      <c r="Z167" s="46">
        <f>IFERROR(ROUND(IF(AND($E167&lt;Z$17,SUMIF(Partners!$A:$A,$B167,Partners!$L:$L)&gt;0),$D167/SUMIF($E$19:$E$501,"&lt;"&amp;Z$17,$D$19:$D$501)*Z$18,0),Assumptions!$C$15),0)</f>
        <v>0</v>
      </c>
      <c r="AA167" s="46">
        <f>IFERROR(ROUND(IF(AND($E167&lt;AA$17,SUMIF(Partners!$A:$A,$B167,Partners!$L:$L)&gt;0),$D167/SUMIF($E$19:$E$501,"&lt;"&amp;AA$17,$D$19:$D$501)*AA$18,0),Assumptions!$C$15),0)</f>
        <v>0</v>
      </c>
      <c r="AB167" s="46">
        <f>IFERROR(ROUND(IF(AND($E167&lt;AB$17,SUMIF(Partners!$A:$A,$B167,Partners!$L:$L)&gt;0),$D167/SUMIF($E$19:$E$501,"&lt;"&amp;AB$17,$D$19:$D$501)*AB$18,0),Assumptions!$C$15),0)</f>
        <v>0</v>
      </c>
      <c r="AC167" s="46">
        <f>IFERROR(ROUND(IF(AND($E167&lt;AC$17,SUMIF(Partners!$A:$A,$B167,Partners!$L:$L)&gt;0),$D167/SUMIF($E$19:$E$501,"&lt;"&amp;AC$17,$D$19:$D$501)*AC$18,0),Assumptions!$C$15),0)</f>
        <v>0</v>
      </c>
    </row>
    <row r="168" spans="1:29" x14ac:dyDescent="0.2">
      <c r="A168" s="41"/>
      <c r="B168" s="28" t="str">
        <f>IF(Partners!A154=0,"",Partners!A154)</f>
        <v/>
      </c>
      <c r="C168" s="28" t="str">
        <f>IF(Partners!I154=0,"",Partners!I154)</f>
        <v/>
      </c>
      <c r="D168" s="28" t="str">
        <f>IF(Partners!J154=0,"",Partners!J154)</f>
        <v/>
      </c>
      <c r="E168" s="53" t="str">
        <f t="shared" si="3"/>
        <v/>
      </c>
      <c r="G168" s="9">
        <f>ROUND(SUM(J168:BB168),Assumptions!$C$16)</f>
        <v>0</v>
      </c>
      <c r="J168" s="46">
        <f>IFERROR(ROUND(IF(AND($E168&lt;J$17,SUMIF(Partners!$A:$A,$B168,Partners!$L:$L)&gt;0),$D168/SUMIF($E$19:$E$501,"&lt;"&amp;J$17,$D$19:$D$501)*J$18,0),Assumptions!$C$15),0)</f>
        <v>0</v>
      </c>
      <c r="K168" s="46">
        <f>IFERROR(ROUND(IF(AND($E168&lt;K$17,SUMIF(Partners!$A:$A,$B168,Partners!$L:$L)&gt;0),$D168/SUMIF($E$19:$E$501,"&lt;"&amp;K$17,$D$19:$D$501)*K$18,0),Assumptions!$C$15),0)</f>
        <v>0</v>
      </c>
      <c r="L168" s="46">
        <f>IFERROR(ROUND(IF(AND($E168&lt;L$17,SUMIF(Partners!$A:$A,$B168,Partners!$L:$L)&gt;0),$D168/SUMIF($E$19:$E$501,"&lt;"&amp;L$17,$D$19:$D$501)*L$18,0),Assumptions!$C$15),0)</f>
        <v>0</v>
      </c>
      <c r="M168" s="46">
        <f>IFERROR(ROUND(IF(AND($E168&lt;M$17,SUMIF(Partners!$A:$A,$B168,Partners!$L:$L)&gt;0),$D168/SUMIF($E$19:$E$501,"&lt;"&amp;M$17,$D$19:$D$501)*M$18,0),Assumptions!$C$15),0)</f>
        <v>0</v>
      </c>
      <c r="N168" s="46">
        <f>IFERROR(ROUND(IF(AND($E168&lt;N$17,SUMIF(Partners!$A:$A,$B168,Partners!$L:$L)&gt;0),$D168/SUMIF($E$19:$E$501,"&lt;"&amp;N$17,$D$19:$D$501)*N$18,0),Assumptions!$C$15),0)</f>
        <v>0</v>
      </c>
      <c r="O168" s="46">
        <f>IFERROR(ROUND(IF(AND($E168&lt;O$17,SUMIF(Partners!$A:$A,$B168,Partners!$L:$L)&gt;0),$D168/SUMIF($E$19:$E$501,"&lt;"&amp;O$17,$D$19:$D$501)*O$18,0),Assumptions!$C$15),0)</f>
        <v>0</v>
      </c>
      <c r="P168" s="46">
        <f>IFERROR(ROUND(IF(AND($E168&lt;P$17,SUMIF(Partners!$A:$A,$B168,Partners!$L:$L)&gt;0),$D168/SUMIF($E$19:$E$501,"&lt;"&amp;P$17,$D$19:$D$501)*P$18,0),Assumptions!$C$15),0)</f>
        <v>0</v>
      </c>
      <c r="Q168" s="46">
        <f>IFERROR(ROUND(IF(AND($E168&lt;Q$17,SUMIF(Partners!$A:$A,$B168,Partners!$L:$L)&gt;0),$D168/SUMIF($E$19:$E$501,"&lt;"&amp;Q$17,$D$19:$D$501)*Q$18,0),Assumptions!$C$15),0)</f>
        <v>0</v>
      </c>
      <c r="R168" s="46">
        <f>IFERROR(ROUND(IF(AND($E168&lt;R$17,SUMIF(Partners!$A:$A,$B168,Partners!$L:$L)&gt;0),$D168/SUMIF($E$19:$E$501,"&lt;"&amp;R$17,$D$19:$D$501)*R$18,0),Assumptions!$C$15),0)</f>
        <v>0</v>
      </c>
      <c r="S168" s="46">
        <f>IFERROR(ROUND(IF(AND($E168&lt;S$17,SUMIF(Partners!$A:$A,$B168,Partners!$L:$L)&gt;0),$D168/SUMIF($E$19:$E$501,"&lt;"&amp;S$17,$D$19:$D$501)*S$18,0),Assumptions!$C$15),0)</f>
        <v>0</v>
      </c>
      <c r="T168" s="46">
        <f>IFERROR(ROUND(IF(AND($E168&lt;T$17,SUMIF(Partners!$A:$A,$B168,Partners!$L:$L)&gt;0),$D168/SUMIF($E$19:$E$501,"&lt;"&amp;T$17,$D$19:$D$501)*T$18,0),Assumptions!$C$15),0)</f>
        <v>0</v>
      </c>
      <c r="U168" s="46">
        <f>IFERROR(ROUND(IF(AND($E168&lt;U$17,SUMIF(Partners!$A:$A,$B168,Partners!$L:$L)&gt;0),$D168/SUMIF($E$19:$E$501,"&lt;"&amp;U$17,$D$19:$D$501)*U$18,0),Assumptions!$C$15),0)</f>
        <v>0</v>
      </c>
      <c r="V168" s="46">
        <f>IFERROR(ROUND(IF(AND($E168&lt;V$17,SUMIF(Partners!$A:$A,$B168,Partners!$L:$L)&gt;0),$D168/SUMIF($E$19:$E$501,"&lt;"&amp;V$17,$D$19:$D$501)*V$18,0),Assumptions!$C$15),0)</f>
        <v>0</v>
      </c>
      <c r="W168" s="46">
        <f>IFERROR(ROUND(IF(AND($E168&lt;W$17,SUMIF(Partners!$A:$A,$B168,Partners!$L:$L)&gt;0),$D168/SUMIF($E$19:$E$501,"&lt;"&amp;W$17,$D$19:$D$501)*W$18,0),Assumptions!$C$15),0)</f>
        <v>0</v>
      </c>
      <c r="X168" s="46">
        <f>IFERROR(ROUND(IF(AND($E168&lt;X$17,SUMIF(Partners!$A:$A,$B168,Partners!$L:$L)&gt;0),$D168/SUMIF($E$19:$E$501,"&lt;"&amp;X$17,$D$19:$D$501)*X$18,0),Assumptions!$C$15),0)</f>
        <v>0</v>
      </c>
      <c r="Y168" s="46">
        <f>IFERROR(ROUND(IF(AND($E168&lt;Y$17,SUMIF(Partners!$A:$A,$B168,Partners!$L:$L)&gt;0),$D168/SUMIF($E$19:$E$501,"&lt;"&amp;Y$17,$D$19:$D$501)*Y$18,0),Assumptions!$C$15),0)</f>
        <v>0</v>
      </c>
      <c r="Z168" s="46">
        <f>IFERROR(ROUND(IF(AND($E168&lt;Z$17,SUMIF(Partners!$A:$A,$B168,Partners!$L:$L)&gt;0),$D168/SUMIF($E$19:$E$501,"&lt;"&amp;Z$17,$D$19:$D$501)*Z$18,0),Assumptions!$C$15),0)</f>
        <v>0</v>
      </c>
      <c r="AA168" s="46">
        <f>IFERROR(ROUND(IF(AND($E168&lt;AA$17,SUMIF(Partners!$A:$A,$B168,Partners!$L:$L)&gt;0),$D168/SUMIF($E$19:$E$501,"&lt;"&amp;AA$17,$D$19:$D$501)*AA$18,0),Assumptions!$C$15),0)</f>
        <v>0</v>
      </c>
      <c r="AB168" s="46">
        <f>IFERROR(ROUND(IF(AND($E168&lt;AB$17,SUMIF(Partners!$A:$A,$B168,Partners!$L:$L)&gt;0),$D168/SUMIF($E$19:$E$501,"&lt;"&amp;AB$17,$D$19:$D$501)*AB$18,0),Assumptions!$C$15),0)</f>
        <v>0</v>
      </c>
      <c r="AC168" s="46">
        <f>IFERROR(ROUND(IF(AND($E168&lt;AC$17,SUMIF(Partners!$A:$A,$B168,Partners!$L:$L)&gt;0),$D168/SUMIF($E$19:$E$501,"&lt;"&amp;AC$17,$D$19:$D$501)*AC$18,0),Assumptions!$C$15),0)</f>
        <v>0</v>
      </c>
    </row>
    <row r="169" spans="1:29" x14ac:dyDescent="0.2">
      <c r="A169" s="41"/>
      <c r="B169" s="28" t="str">
        <f>IF(Partners!A155=0,"",Partners!A155)</f>
        <v/>
      </c>
      <c r="C169" s="28" t="str">
        <f>IF(Partners!I155=0,"",Partners!I155)</f>
        <v/>
      </c>
      <c r="D169" s="28" t="str">
        <f>IF(Partners!J155=0,"",Partners!J155)</f>
        <v/>
      </c>
      <c r="E169" s="53" t="str">
        <f t="shared" si="3"/>
        <v/>
      </c>
      <c r="G169" s="9">
        <f>ROUND(SUM(J169:BB169),Assumptions!$C$16)</f>
        <v>0</v>
      </c>
      <c r="J169" s="46">
        <f>IFERROR(ROUND(IF(AND($E169&lt;J$17,SUMIF(Partners!$A:$A,$B169,Partners!$L:$L)&gt;0),$D169/SUMIF($E$19:$E$501,"&lt;"&amp;J$17,$D$19:$D$501)*J$18,0),Assumptions!$C$15),0)</f>
        <v>0</v>
      </c>
      <c r="K169" s="46">
        <f>IFERROR(ROUND(IF(AND($E169&lt;K$17,SUMIF(Partners!$A:$A,$B169,Partners!$L:$L)&gt;0),$D169/SUMIF($E$19:$E$501,"&lt;"&amp;K$17,$D$19:$D$501)*K$18,0),Assumptions!$C$15),0)</f>
        <v>0</v>
      </c>
      <c r="L169" s="46">
        <f>IFERROR(ROUND(IF(AND($E169&lt;L$17,SUMIF(Partners!$A:$A,$B169,Partners!$L:$L)&gt;0),$D169/SUMIF($E$19:$E$501,"&lt;"&amp;L$17,$D$19:$D$501)*L$18,0),Assumptions!$C$15),0)</f>
        <v>0</v>
      </c>
      <c r="M169" s="46">
        <f>IFERROR(ROUND(IF(AND($E169&lt;M$17,SUMIF(Partners!$A:$A,$B169,Partners!$L:$L)&gt;0),$D169/SUMIF($E$19:$E$501,"&lt;"&amp;M$17,$D$19:$D$501)*M$18,0),Assumptions!$C$15),0)</f>
        <v>0</v>
      </c>
      <c r="N169" s="46">
        <f>IFERROR(ROUND(IF(AND($E169&lt;N$17,SUMIF(Partners!$A:$A,$B169,Partners!$L:$L)&gt;0),$D169/SUMIF($E$19:$E$501,"&lt;"&amp;N$17,$D$19:$D$501)*N$18,0),Assumptions!$C$15),0)</f>
        <v>0</v>
      </c>
      <c r="O169" s="46">
        <f>IFERROR(ROUND(IF(AND($E169&lt;O$17,SUMIF(Partners!$A:$A,$B169,Partners!$L:$L)&gt;0),$D169/SUMIF($E$19:$E$501,"&lt;"&amp;O$17,$D$19:$D$501)*O$18,0),Assumptions!$C$15),0)</f>
        <v>0</v>
      </c>
      <c r="P169" s="46">
        <f>IFERROR(ROUND(IF(AND($E169&lt;P$17,SUMIF(Partners!$A:$A,$B169,Partners!$L:$L)&gt;0),$D169/SUMIF($E$19:$E$501,"&lt;"&amp;P$17,$D$19:$D$501)*P$18,0),Assumptions!$C$15),0)</f>
        <v>0</v>
      </c>
      <c r="Q169" s="46">
        <f>IFERROR(ROUND(IF(AND($E169&lt;Q$17,SUMIF(Partners!$A:$A,$B169,Partners!$L:$L)&gt;0),$D169/SUMIF($E$19:$E$501,"&lt;"&amp;Q$17,$D$19:$D$501)*Q$18,0),Assumptions!$C$15),0)</f>
        <v>0</v>
      </c>
      <c r="R169" s="46">
        <f>IFERROR(ROUND(IF(AND($E169&lt;R$17,SUMIF(Partners!$A:$A,$B169,Partners!$L:$L)&gt;0),$D169/SUMIF($E$19:$E$501,"&lt;"&amp;R$17,$D$19:$D$501)*R$18,0),Assumptions!$C$15),0)</f>
        <v>0</v>
      </c>
      <c r="S169" s="46">
        <f>IFERROR(ROUND(IF(AND($E169&lt;S$17,SUMIF(Partners!$A:$A,$B169,Partners!$L:$L)&gt;0),$D169/SUMIF($E$19:$E$501,"&lt;"&amp;S$17,$D$19:$D$501)*S$18,0),Assumptions!$C$15),0)</f>
        <v>0</v>
      </c>
      <c r="T169" s="46">
        <f>IFERROR(ROUND(IF(AND($E169&lt;T$17,SUMIF(Partners!$A:$A,$B169,Partners!$L:$L)&gt;0),$D169/SUMIF($E$19:$E$501,"&lt;"&amp;T$17,$D$19:$D$501)*T$18,0),Assumptions!$C$15),0)</f>
        <v>0</v>
      </c>
      <c r="U169" s="46">
        <f>IFERROR(ROUND(IF(AND($E169&lt;U$17,SUMIF(Partners!$A:$A,$B169,Partners!$L:$L)&gt;0),$D169/SUMIF($E$19:$E$501,"&lt;"&amp;U$17,$D$19:$D$501)*U$18,0),Assumptions!$C$15),0)</f>
        <v>0</v>
      </c>
      <c r="V169" s="46">
        <f>IFERROR(ROUND(IF(AND($E169&lt;V$17,SUMIF(Partners!$A:$A,$B169,Partners!$L:$L)&gt;0),$D169/SUMIF($E$19:$E$501,"&lt;"&amp;V$17,$D$19:$D$501)*V$18,0),Assumptions!$C$15),0)</f>
        <v>0</v>
      </c>
      <c r="W169" s="46">
        <f>IFERROR(ROUND(IF(AND($E169&lt;W$17,SUMIF(Partners!$A:$A,$B169,Partners!$L:$L)&gt;0),$D169/SUMIF($E$19:$E$501,"&lt;"&amp;W$17,$D$19:$D$501)*W$18,0),Assumptions!$C$15),0)</f>
        <v>0</v>
      </c>
      <c r="X169" s="46">
        <f>IFERROR(ROUND(IF(AND($E169&lt;X$17,SUMIF(Partners!$A:$A,$B169,Partners!$L:$L)&gt;0),$D169/SUMIF($E$19:$E$501,"&lt;"&amp;X$17,$D$19:$D$501)*X$18,0),Assumptions!$C$15),0)</f>
        <v>0</v>
      </c>
      <c r="Y169" s="46">
        <f>IFERROR(ROUND(IF(AND($E169&lt;Y$17,SUMIF(Partners!$A:$A,$B169,Partners!$L:$L)&gt;0),$D169/SUMIF($E$19:$E$501,"&lt;"&amp;Y$17,$D$19:$D$501)*Y$18,0),Assumptions!$C$15),0)</f>
        <v>0</v>
      </c>
      <c r="Z169" s="46">
        <f>IFERROR(ROUND(IF(AND($E169&lt;Z$17,SUMIF(Partners!$A:$A,$B169,Partners!$L:$L)&gt;0),$D169/SUMIF($E$19:$E$501,"&lt;"&amp;Z$17,$D$19:$D$501)*Z$18,0),Assumptions!$C$15),0)</f>
        <v>0</v>
      </c>
      <c r="AA169" s="46">
        <f>IFERROR(ROUND(IF(AND($E169&lt;AA$17,SUMIF(Partners!$A:$A,$B169,Partners!$L:$L)&gt;0),$D169/SUMIF($E$19:$E$501,"&lt;"&amp;AA$17,$D$19:$D$501)*AA$18,0),Assumptions!$C$15),0)</f>
        <v>0</v>
      </c>
      <c r="AB169" s="46">
        <f>IFERROR(ROUND(IF(AND($E169&lt;AB$17,SUMIF(Partners!$A:$A,$B169,Partners!$L:$L)&gt;0),$D169/SUMIF($E$19:$E$501,"&lt;"&amp;AB$17,$D$19:$D$501)*AB$18,0),Assumptions!$C$15),0)</f>
        <v>0</v>
      </c>
      <c r="AC169" s="46">
        <f>IFERROR(ROUND(IF(AND($E169&lt;AC$17,SUMIF(Partners!$A:$A,$B169,Partners!$L:$L)&gt;0),$D169/SUMIF($E$19:$E$501,"&lt;"&amp;AC$17,$D$19:$D$501)*AC$18,0),Assumptions!$C$15),0)</f>
        <v>0</v>
      </c>
    </row>
    <row r="170" spans="1:29" x14ac:dyDescent="0.2">
      <c r="A170" s="41"/>
      <c r="B170" s="28" t="str">
        <f>IF(Partners!A156=0,"",Partners!A156)</f>
        <v/>
      </c>
      <c r="C170" s="28" t="str">
        <f>IF(Partners!I156=0,"",Partners!I156)</f>
        <v/>
      </c>
      <c r="D170" s="28" t="str">
        <f>IF(Partners!J156=0,"",Partners!J156)</f>
        <v/>
      </c>
      <c r="E170" s="53" t="str">
        <f t="shared" si="3"/>
        <v/>
      </c>
      <c r="G170" s="9">
        <f>ROUND(SUM(J170:BB170),Assumptions!$C$16)</f>
        <v>0</v>
      </c>
      <c r="J170" s="46">
        <f>IFERROR(ROUND(IF(AND($E170&lt;J$17,SUMIF(Partners!$A:$A,$B170,Partners!$L:$L)&gt;0),$D170/SUMIF($E$19:$E$501,"&lt;"&amp;J$17,$D$19:$D$501)*J$18,0),Assumptions!$C$15),0)</f>
        <v>0</v>
      </c>
      <c r="K170" s="46">
        <f>IFERROR(ROUND(IF(AND($E170&lt;K$17,SUMIF(Partners!$A:$A,$B170,Partners!$L:$L)&gt;0),$D170/SUMIF($E$19:$E$501,"&lt;"&amp;K$17,$D$19:$D$501)*K$18,0),Assumptions!$C$15),0)</f>
        <v>0</v>
      </c>
      <c r="L170" s="46">
        <f>IFERROR(ROUND(IF(AND($E170&lt;L$17,SUMIF(Partners!$A:$A,$B170,Partners!$L:$L)&gt;0),$D170/SUMIF($E$19:$E$501,"&lt;"&amp;L$17,$D$19:$D$501)*L$18,0),Assumptions!$C$15),0)</f>
        <v>0</v>
      </c>
      <c r="M170" s="46">
        <f>IFERROR(ROUND(IF(AND($E170&lt;M$17,SUMIF(Partners!$A:$A,$B170,Partners!$L:$L)&gt;0),$D170/SUMIF($E$19:$E$501,"&lt;"&amp;M$17,$D$19:$D$501)*M$18,0),Assumptions!$C$15),0)</f>
        <v>0</v>
      </c>
      <c r="N170" s="46">
        <f>IFERROR(ROUND(IF(AND($E170&lt;N$17,SUMIF(Partners!$A:$A,$B170,Partners!$L:$L)&gt;0),$D170/SUMIF($E$19:$E$501,"&lt;"&amp;N$17,$D$19:$D$501)*N$18,0),Assumptions!$C$15),0)</f>
        <v>0</v>
      </c>
      <c r="O170" s="46">
        <f>IFERROR(ROUND(IF(AND($E170&lt;O$17,SUMIF(Partners!$A:$A,$B170,Partners!$L:$L)&gt;0),$D170/SUMIF($E$19:$E$501,"&lt;"&amp;O$17,$D$19:$D$501)*O$18,0),Assumptions!$C$15),0)</f>
        <v>0</v>
      </c>
      <c r="P170" s="46">
        <f>IFERROR(ROUND(IF(AND($E170&lt;P$17,SUMIF(Partners!$A:$A,$B170,Partners!$L:$L)&gt;0),$D170/SUMIF($E$19:$E$501,"&lt;"&amp;P$17,$D$19:$D$501)*P$18,0),Assumptions!$C$15),0)</f>
        <v>0</v>
      </c>
      <c r="Q170" s="46">
        <f>IFERROR(ROUND(IF(AND($E170&lt;Q$17,SUMIF(Partners!$A:$A,$B170,Partners!$L:$L)&gt;0),$D170/SUMIF($E$19:$E$501,"&lt;"&amp;Q$17,$D$19:$D$501)*Q$18,0),Assumptions!$C$15),0)</f>
        <v>0</v>
      </c>
      <c r="R170" s="46">
        <f>IFERROR(ROUND(IF(AND($E170&lt;R$17,SUMIF(Partners!$A:$A,$B170,Partners!$L:$L)&gt;0),$D170/SUMIF($E$19:$E$501,"&lt;"&amp;R$17,$D$19:$D$501)*R$18,0),Assumptions!$C$15),0)</f>
        <v>0</v>
      </c>
      <c r="S170" s="46">
        <f>IFERROR(ROUND(IF(AND($E170&lt;S$17,SUMIF(Partners!$A:$A,$B170,Partners!$L:$L)&gt;0),$D170/SUMIF($E$19:$E$501,"&lt;"&amp;S$17,$D$19:$D$501)*S$18,0),Assumptions!$C$15),0)</f>
        <v>0</v>
      </c>
      <c r="T170" s="46">
        <f>IFERROR(ROUND(IF(AND($E170&lt;T$17,SUMIF(Partners!$A:$A,$B170,Partners!$L:$L)&gt;0),$D170/SUMIF($E$19:$E$501,"&lt;"&amp;T$17,$D$19:$D$501)*T$18,0),Assumptions!$C$15),0)</f>
        <v>0</v>
      </c>
      <c r="U170" s="46">
        <f>IFERROR(ROUND(IF(AND($E170&lt;U$17,SUMIF(Partners!$A:$A,$B170,Partners!$L:$L)&gt;0),$D170/SUMIF($E$19:$E$501,"&lt;"&amp;U$17,$D$19:$D$501)*U$18,0),Assumptions!$C$15),0)</f>
        <v>0</v>
      </c>
      <c r="V170" s="46">
        <f>IFERROR(ROUND(IF(AND($E170&lt;V$17,SUMIF(Partners!$A:$A,$B170,Partners!$L:$L)&gt;0),$D170/SUMIF($E$19:$E$501,"&lt;"&amp;V$17,$D$19:$D$501)*V$18,0),Assumptions!$C$15),0)</f>
        <v>0</v>
      </c>
      <c r="W170" s="46">
        <f>IFERROR(ROUND(IF(AND($E170&lt;W$17,SUMIF(Partners!$A:$A,$B170,Partners!$L:$L)&gt;0),$D170/SUMIF($E$19:$E$501,"&lt;"&amp;W$17,$D$19:$D$501)*W$18,0),Assumptions!$C$15),0)</f>
        <v>0</v>
      </c>
      <c r="X170" s="46">
        <f>IFERROR(ROUND(IF(AND($E170&lt;X$17,SUMIF(Partners!$A:$A,$B170,Partners!$L:$L)&gt;0),$D170/SUMIF($E$19:$E$501,"&lt;"&amp;X$17,$D$19:$D$501)*X$18,0),Assumptions!$C$15),0)</f>
        <v>0</v>
      </c>
      <c r="Y170" s="46">
        <f>IFERROR(ROUND(IF(AND($E170&lt;Y$17,SUMIF(Partners!$A:$A,$B170,Partners!$L:$L)&gt;0),$D170/SUMIF($E$19:$E$501,"&lt;"&amp;Y$17,$D$19:$D$501)*Y$18,0),Assumptions!$C$15),0)</f>
        <v>0</v>
      </c>
      <c r="Z170" s="46">
        <f>IFERROR(ROUND(IF(AND($E170&lt;Z$17,SUMIF(Partners!$A:$A,$B170,Partners!$L:$L)&gt;0),$D170/SUMIF($E$19:$E$501,"&lt;"&amp;Z$17,$D$19:$D$501)*Z$18,0),Assumptions!$C$15),0)</f>
        <v>0</v>
      </c>
      <c r="AA170" s="46">
        <f>IFERROR(ROUND(IF(AND($E170&lt;AA$17,SUMIF(Partners!$A:$A,$B170,Partners!$L:$L)&gt;0),$D170/SUMIF($E$19:$E$501,"&lt;"&amp;AA$17,$D$19:$D$501)*AA$18,0),Assumptions!$C$15),0)</f>
        <v>0</v>
      </c>
      <c r="AB170" s="46">
        <f>IFERROR(ROUND(IF(AND($E170&lt;AB$17,SUMIF(Partners!$A:$A,$B170,Partners!$L:$L)&gt;0),$D170/SUMIF($E$19:$E$501,"&lt;"&amp;AB$17,$D$19:$D$501)*AB$18,0),Assumptions!$C$15),0)</f>
        <v>0</v>
      </c>
      <c r="AC170" s="46">
        <f>IFERROR(ROUND(IF(AND($E170&lt;AC$17,SUMIF(Partners!$A:$A,$B170,Partners!$L:$L)&gt;0),$D170/SUMIF($E$19:$E$501,"&lt;"&amp;AC$17,$D$19:$D$501)*AC$18,0),Assumptions!$C$15),0)</f>
        <v>0</v>
      </c>
    </row>
    <row r="171" spans="1:29" x14ac:dyDescent="0.2">
      <c r="A171" s="41"/>
      <c r="B171" s="28" t="str">
        <f>IF(Partners!A157=0,"",Partners!A157)</f>
        <v/>
      </c>
      <c r="C171" s="28" t="str">
        <f>IF(Partners!I157=0,"",Partners!I157)</f>
        <v/>
      </c>
      <c r="D171" s="28" t="str">
        <f>IF(Partners!J157=0,"",Partners!J157)</f>
        <v/>
      </c>
      <c r="E171" s="53" t="str">
        <f t="shared" si="3"/>
        <v/>
      </c>
      <c r="G171" s="9">
        <f>ROUND(SUM(J171:BB171),Assumptions!$C$16)</f>
        <v>0</v>
      </c>
      <c r="J171" s="46">
        <f>IFERROR(ROUND(IF(AND($E171&lt;J$17,SUMIF(Partners!$A:$A,$B171,Partners!$L:$L)&gt;0),$D171/SUMIF($E$19:$E$501,"&lt;"&amp;J$17,$D$19:$D$501)*J$18,0),Assumptions!$C$15),0)</f>
        <v>0</v>
      </c>
      <c r="K171" s="46">
        <f>IFERROR(ROUND(IF(AND($E171&lt;K$17,SUMIF(Partners!$A:$A,$B171,Partners!$L:$L)&gt;0),$D171/SUMIF($E$19:$E$501,"&lt;"&amp;K$17,$D$19:$D$501)*K$18,0),Assumptions!$C$15),0)</f>
        <v>0</v>
      </c>
      <c r="L171" s="46">
        <f>IFERROR(ROUND(IF(AND($E171&lt;L$17,SUMIF(Partners!$A:$A,$B171,Partners!$L:$L)&gt;0),$D171/SUMIF($E$19:$E$501,"&lt;"&amp;L$17,$D$19:$D$501)*L$18,0),Assumptions!$C$15),0)</f>
        <v>0</v>
      </c>
      <c r="M171" s="46">
        <f>IFERROR(ROUND(IF(AND($E171&lt;M$17,SUMIF(Partners!$A:$A,$B171,Partners!$L:$L)&gt;0),$D171/SUMIF($E$19:$E$501,"&lt;"&amp;M$17,$D$19:$D$501)*M$18,0),Assumptions!$C$15),0)</f>
        <v>0</v>
      </c>
      <c r="N171" s="46">
        <f>IFERROR(ROUND(IF(AND($E171&lt;N$17,SUMIF(Partners!$A:$A,$B171,Partners!$L:$L)&gt;0),$D171/SUMIF($E$19:$E$501,"&lt;"&amp;N$17,$D$19:$D$501)*N$18,0),Assumptions!$C$15),0)</f>
        <v>0</v>
      </c>
      <c r="O171" s="46">
        <f>IFERROR(ROUND(IF(AND($E171&lt;O$17,SUMIF(Partners!$A:$A,$B171,Partners!$L:$L)&gt;0),$D171/SUMIF($E$19:$E$501,"&lt;"&amp;O$17,$D$19:$D$501)*O$18,0),Assumptions!$C$15),0)</f>
        <v>0</v>
      </c>
      <c r="P171" s="46">
        <f>IFERROR(ROUND(IF(AND($E171&lt;P$17,SUMIF(Partners!$A:$A,$B171,Partners!$L:$L)&gt;0),$D171/SUMIF($E$19:$E$501,"&lt;"&amp;P$17,$D$19:$D$501)*P$18,0),Assumptions!$C$15),0)</f>
        <v>0</v>
      </c>
      <c r="Q171" s="46">
        <f>IFERROR(ROUND(IF(AND($E171&lt;Q$17,SUMIF(Partners!$A:$A,$B171,Partners!$L:$L)&gt;0),$D171/SUMIF($E$19:$E$501,"&lt;"&amp;Q$17,$D$19:$D$501)*Q$18,0),Assumptions!$C$15),0)</f>
        <v>0</v>
      </c>
      <c r="R171" s="46">
        <f>IFERROR(ROUND(IF(AND($E171&lt;R$17,SUMIF(Partners!$A:$A,$B171,Partners!$L:$L)&gt;0),$D171/SUMIF($E$19:$E$501,"&lt;"&amp;R$17,$D$19:$D$501)*R$18,0),Assumptions!$C$15),0)</f>
        <v>0</v>
      </c>
      <c r="S171" s="46">
        <f>IFERROR(ROUND(IF(AND($E171&lt;S$17,SUMIF(Partners!$A:$A,$B171,Partners!$L:$L)&gt;0),$D171/SUMIF($E$19:$E$501,"&lt;"&amp;S$17,$D$19:$D$501)*S$18,0),Assumptions!$C$15),0)</f>
        <v>0</v>
      </c>
      <c r="T171" s="46">
        <f>IFERROR(ROUND(IF(AND($E171&lt;T$17,SUMIF(Partners!$A:$A,$B171,Partners!$L:$L)&gt;0),$D171/SUMIF($E$19:$E$501,"&lt;"&amp;T$17,$D$19:$D$501)*T$18,0),Assumptions!$C$15),0)</f>
        <v>0</v>
      </c>
      <c r="U171" s="46">
        <f>IFERROR(ROUND(IF(AND($E171&lt;U$17,SUMIF(Partners!$A:$A,$B171,Partners!$L:$L)&gt;0),$D171/SUMIF($E$19:$E$501,"&lt;"&amp;U$17,$D$19:$D$501)*U$18,0),Assumptions!$C$15),0)</f>
        <v>0</v>
      </c>
      <c r="V171" s="46">
        <f>IFERROR(ROUND(IF(AND($E171&lt;V$17,SUMIF(Partners!$A:$A,$B171,Partners!$L:$L)&gt;0),$D171/SUMIF($E$19:$E$501,"&lt;"&amp;V$17,$D$19:$D$501)*V$18,0),Assumptions!$C$15),0)</f>
        <v>0</v>
      </c>
      <c r="W171" s="46">
        <f>IFERROR(ROUND(IF(AND($E171&lt;W$17,SUMIF(Partners!$A:$A,$B171,Partners!$L:$L)&gt;0),$D171/SUMIF($E$19:$E$501,"&lt;"&amp;W$17,$D$19:$D$501)*W$18,0),Assumptions!$C$15),0)</f>
        <v>0</v>
      </c>
      <c r="X171" s="46">
        <f>IFERROR(ROUND(IF(AND($E171&lt;X$17,SUMIF(Partners!$A:$A,$B171,Partners!$L:$L)&gt;0),$D171/SUMIF($E$19:$E$501,"&lt;"&amp;X$17,$D$19:$D$501)*X$18,0),Assumptions!$C$15),0)</f>
        <v>0</v>
      </c>
      <c r="Y171" s="46">
        <f>IFERROR(ROUND(IF(AND($E171&lt;Y$17,SUMIF(Partners!$A:$A,$B171,Partners!$L:$L)&gt;0),$D171/SUMIF($E$19:$E$501,"&lt;"&amp;Y$17,$D$19:$D$501)*Y$18,0),Assumptions!$C$15),0)</f>
        <v>0</v>
      </c>
      <c r="Z171" s="46">
        <f>IFERROR(ROUND(IF(AND($E171&lt;Z$17,SUMIF(Partners!$A:$A,$B171,Partners!$L:$L)&gt;0),$D171/SUMIF($E$19:$E$501,"&lt;"&amp;Z$17,$D$19:$D$501)*Z$18,0),Assumptions!$C$15),0)</f>
        <v>0</v>
      </c>
      <c r="AA171" s="46">
        <f>IFERROR(ROUND(IF(AND($E171&lt;AA$17,SUMIF(Partners!$A:$A,$B171,Partners!$L:$L)&gt;0),$D171/SUMIF($E$19:$E$501,"&lt;"&amp;AA$17,$D$19:$D$501)*AA$18,0),Assumptions!$C$15),0)</f>
        <v>0</v>
      </c>
      <c r="AB171" s="46">
        <f>IFERROR(ROUND(IF(AND($E171&lt;AB$17,SUMIF(Partners!$A:$A,$B171,Partners!$L:$L)&gt;0),$D171/SUMIF($E$19:$E$501,"&lt;"&amp;AB$17,$D$19:$D$501)*AB$18,0),Assumptions!$C$15),0)</f>
        <v>0</v>
      </c>
      <c r="AC171" s="46">
        <f>IFERROR(ROUND(IF(AND($E171&lt;AC$17,SUMIF(Partners!$A:$A,$B171,Partners!$L:$L)&gt;0),$D171/SUMIF($E$19:$E$501,"&lt;"&amp;AC$17,$D$19:$D$501)*AC$18,0),Assumptions!$C$15),0)</f>
        <v>0</v>
      </c>
    </row>
    <row r="172" spans="1:29" x14ac:dyDescent="0.2">
      <c r="A172" s="41"/>
      <c r="B172" s="28" t="str">
        <f>IF(Partners!A158=0,"",Partners!A158)</f>
        <v/>
      </c>
      <c r="C172" s="28" t="str">
        <f>IF(Partners!I158=0,"",Partners!I158)</f>
        <v/>
      </c>
      <c r="D172" s="28" t="str">
        <f>IF(Partners!J158=0,"",Partners!J158)</f>
        <v/>
      </c>
      <c r="E172" s="53" t="str">
        <f t="shared" si="3"/>
        <v/>
      </c>
      <c r="G172" s="9">
        <f>ROUND(SUM(J172:BB172),Assumptions!$C$16)</f>
        <v>0</v>
      </c>
      <c r="J172" s="46">
        <f>IFERROR(ROUND(IF(AND($E172&lt;J$17,SUMIF(Partners!$A:$A,$B172,Partners!$L:$L)&gt;0),$D172/SUMIF($E$19:$E$501,"&lt;"&amp;J$17,$D$19:$D$501)*J$18,0),Assumptions!$C$15),0)</f>
        <v>0</v>
      </c>
      <c r="K172" s="46">
        <f>IFERROR(ROUND(IF(AND($E172&lt;K$17,SUMIF(Partners!$A:$A,$B172,Partners!$L:$L)&gt;0),$D172/SUMIF($E$19:$E$501,"&lt;"&amp;K$17,$D$19:$D$501)*K$18,0),Assumptions!$C$15),0)</f>
        <v>0</v>
      </c>
      <c r="L172" s="46">
        <f>IFERROR(ROUND(IF(AND($E172&lt;L$17,SUMIF(Partners!$A:$A,$B172,Partners!$L:$L)&gt;0),$D172/SUMIF($E$19:$E$501,"&lt;"&amp;L$17,$D$19:$D$501)*L$18,0),Assumptions!$C$15),0)</f>
        <v>0</v>
      </c>
      <c r="M172" s="46">
        <f>IFERROR(ROUND(IF(AND($E172&lt;M$17,SUMIF(Partners!$A:$A,$B172,Partners!$L:$L)&gt;0),$D172/SUMIF($E$19:$E$501,"&lt;"&amp;M$17,$D$19:$D$501)*M$18,0),Assumptions!$C$15),0)</f>
        <v>0</v>
      </c>
      <c r="N172" s="46">
        <f>IFERROR(ROUND(IF(AND($E172&lt;N$17,SUMIF(Partners!$A:$A,$B172,Partners!$L:$L)&gt;0),$D172/SUMIF($E$19:$E$501,"&lt;"&amp;N$17,$D$19:$D$501)*N$18,0),Assumptions!$C$15),0)</f>
        <v>0</v>
      </c>
      <c r="O172" s="46">
        <f>IFERROR(ROUND(IF(AND($E172&lt;O$17,SUMIF(Partners!$A:$A,$B172,Partners!$L:$L)&gt;0),$D172/SUMIF($E$19:$E$501,"&lt;"&amp;O$17,$D$19:$D$501)*O$18,0),Assumptions!$C$15),0)</f>
        <v>0</v>
      </c>
      <c r="P172" s="46">
        <f>IFERROR(ROUND(IF(AND($E172&lt;P$17,SUMIF(Partners!$A:$A,$B172,Partners!$L:$L)&gt;0),$D172/SUMIF($E$19:$E$501,"&lt;"&amp;P$17,$D$19:$D$501)*P$18,0),Assumptions!$C$15),0)</f>
        <v>0</v>
      </c>
      <c r="Q172" s="46">
        <f>IFERROR(ROUND(IF(AND($E172&lt;Q$17,SUMIF(Partners!$A:$A,$B172,Partners!$L:$L)&gt;0),$D172/SUMIF($E$19:$E$501,"&lt;"&amp;Q$17,$D$19:$D$501)*Q$18,0),Assumptions!$C$15),0)</f>
        <v>0</v>
      </c>
      <c r="R172" s="46">
        <f>IFERROR(ROUND(IF(AND($E172&lt;R$17,SUMIF(Partners!$A:$A,$B172,Partners!$L:$L)&gt;0),$D172/SUMIF($E$19:$E$501,"&lt;"&amp;R$17,$D$19:$D$501)*R$18,0),Assumptions!$C$15),0)</f>
        <v>0</v>
      </c>
      <c r="S172" s="46">
        <f>IFERROR(ROUND(IF(AND($E172&lt;S$17,SUMIF(Partners!$A:$A,$B172,Partners!$L:$L)&gt;0),$D172/SUMIF($E$19:$E$501,"&lt;"&amp;S$17,$D$19:$D$501)*S$18,0),Assumptions!$C$15),0)</f>
        <v>0</v>
      </c>
      <c r="T172" s="46">
        <f>IFERROR(ROUND(IF(AND($E172&lt;T$17,SUMIF(Partners!$A:$A,$B172,Partners!$L:$L)&gt;0),$D172/SUMIF($E$19:$E$501,"&lt;"&amp;T$17,$D$19:$D$501)*T$18,0),Assumptions!$C$15),0)</f>
        <v>0</v>
      </c>
      <c r="U172" s="46">
        <f>IFERROR(ROUND(IF(AND($E172&lt;U$17,SUMIF(Partners!$A:$A,$B172,Partners!$L:$L)&gt;0),$D172/SUMIF($E$19:$E$501,"&lt;"&amp;U$17,$D$19:$D$501)*U$18,0),Assumptions!$C$15),0)</f>
        <v>0</v>
      </c>
      <c r="V172" s="46">
        <f>IFERROR(ROUND(IF(AND($E172&lt;V$17,SUMIF(Partners!$A:$A,$B172,Partners!$L:$L)&gt;0),$D172/SUMIF($E$19:$E$501,"&lt;"&amp;V$17,$D$19:$D$501)*V$18,0),Assumptions!$C$15),0)</f>
        <v>0</v>
      </c>
      <c r="W172" s="46">
        <f>IFERROR(ROUND(IF(AND($E172&lt;W$17,SUMIF(Partners!$A:$A,$B172,Partners!$L:$L)&gt;0),$D172/SUMIF($E$19:$E$501,"&lt;"&amp;W$17,$D$19:$D$501)*W$18,0),Assumptions!$C$15),0)</f>
        <v>0</v>
      </c>
      <c r="X172" s="46">
        <f>IFERROR(ROUND(IF(AND($E172&lt;X$17,SUMIF(Partners!$A:$A,$B172,Partners!$L:$L)&gt;0),$D172/SUMIF($E$19:$E$501,"&lt;"&amp;X$17,$D$19:$D$501)*X$18,0),Assumptions!$C$15),0)</f>
        <v>0</v>
      </c>
      <c r="Y172" s="46">
        <f>IFERROR(ROUND(IF(AND($E172&lt;Y$17,SUMIF(Partners!$A:$A,$B172,Partners!$L:$L)&gt;0),$D172/SUMIF($E$19:$E$501,"&lt;"&amp;Y$17,$D$19:$D$501)*Y$18,0),Assumptions!$C$15),0)</f>
        <v>0</v>
      </c>
      <c r="Z172" s="46">
        <f>IFERROR(ROUND(IF(AND($E172&lt;Z$17,SUMIF(Partners!$A:$A,$B172,Partners!$L:$L)&gt;0),$D172/SUMIF($E$19:$E$501,"&lt;"&amp;Z$17,$D$19:$D$501)*Z$18,0),Assumptions!$C$15),0)</f>
        <v>0</v>
      </c>
      <c r="AA172" s="46">
        <f>IFERROR(ROUND(IF(AND($E172&lt;AA$17,SUMIF(Partners!$A:$A,$B172,Partners!$L:$L)&gt;0),$D172/SUMIF($E$19:$E$501,"&lt;"&amp;AA$17,$D$19:$D$501)*AA$18,0),Assumptions!$C$15),0)</f>
        <v>0</v>
      </c>
      <c r="AB172" s="46">
        <f>IFERROR(ROUND(IF(AND($E172&lt;AB$17,SUMIF(Partners!$A:$A,$B172,Partners!$L:$L)&gt;0),$D172/SUMIF($E$19:$E$501,"&lt;"&amp;AB$17,$D$19:$D$501)*AB$18,0),Assumptions!$C$15),0)</f>
        <v>0</v>
      </c>
      <c r="AC172" s="46">
        <f>IFERROR(ROUND(IF(AND($E172&lt;AC$17,SUMIF(Partners!$A:$A,$B172,Partners!$L:$L)&gt;0),$D172/SUMIF($E$19:$E$501,"&lt;"&amp;AC$17,$D$19:$D$501)*AC$18,0),Assumptions!$C$15),0)</f>
        <v>0</v>
      </c>
    </row>
    <row r="173" spans="1:29" x14ac:dyDescent="0.2">
      <c r="A173" s="41"/>
      <c r="B173" s="28" t="str">
        <f>IF(Partners!A159=0,"",Partners!A159)</f>
        <v/>
      </c>
      <c r="C173" s="28" t="str">
        <f>IF(Partners!I159=0,"",Partners!I159)</f>
        <v/>
      </c>
      <c r="D173" s="28" t="str">
        <f>IF(Partners!J159=0,"",Partners!J159)</f>
        <v/>
      </c>
      <c r="E173" s="53" t="str">
        <f t="shared" si="3"/>
        <v/>
      </c>
      <c r="G173" s="9">
        <f>ROUND(SUM(J173:BB173),Assumptions!$C$16)</f>
        <v>0</v>
      </c>
      <c r="J173" s="46">
        <f>IFERROR(ROUND(IF(AND($E173&lt;J$17,SUMIF(Partners!$A:$A,$B173,Partners!$L:$L)&gt;0),$D173/SUMIF($E$19:$E$501,"&lt;"&amp;J$17,$D$19:$D$501)*J$18,0),Assumptions!$C$15),0)</f>
        <v>0</v>
      </c>
      <c r="K173" s="46">
        <f>IFERROR(ROUND(IF(AND($E173&lt;K$17,SUMIF(Partners!$A:$A,$B173,Partners!$L:$L)&gt;0),$D173/SUMIF($E$19:$E$501,"&lt;"&amp;K$17,$D$19:$D$501)*K$18,0),Assumptions!$C$15),0)</f>
        <v>0</v>
      </c>
      <c r="L173" s="46">
        <f>IFERROR(ROUND(IF(AND($E173&lt;L$17,SUMIF(Partners!$A:$A,$B173,Partners!$L:$L)&gt;0),$D173/SUMIF($E$19:$E$501,"&lt;"&amp;L$17,$D$19:$D$501)*L$18,0),Assumptions!$C$15),0)</f>
        <v>0</v>
      </c>
      <c r="M173" s="46">
        <f>IFERROR(ROUND(IF(AND($E173&lt;M$17,SUMIF(Partners!$A:$A,$B173,Partners!$L:$L)&gt;0),$D173/SUMIF($E$19:$E$501,"&lt;"&amp;M$17,$D$19:$D$501)*M$18,0),Assumptions!$C$15),0)</f>
        <v>0</v>
      </c>
      <c r="N173" s="46">
        <f>IFERROR(ROUND(IF(AND($E173&lt;N$17,SUMIF(Partners!$A:$A,$B173,Partners!$L:$L)&gt;0),$D173/SUMIF($E$19:$E$501,"&lt;"&amp;N$17,$D$19:$D$501)*N$18,0),Assumptions!$C$15),0)</f>
        <v>0</v>
      </c>
      <c r="O173" s="46">
        <f>IFERROR(ROUND(IF(AND($E173&lt;O$17,SUMIF(Partners!$A:$A,$B173,Partners!$L:$L)&gt;0),$D173/SUMIF($E$19:$E$501,"&lt;"&amp;O$17,$D$19:$D$501)*O$18,0),Assumptions!$C$15),0)</f>
        <v>0</v>
      </c>
      <c r="P173" s="46">
        <f>IFERROR(ROUND(IF(AND($E173&lt;P$17,SUMIF(Partners!$A:$A,$B173,Partners!$L:$L)&gt;0),$D173/SUMIF($E$19:$E$501,"&lt;"&amp;P$17,$D$19:$D$501)*P$18,0),Assumptions!$C$15),0)</f>
        <v>0</v>
      </c>
      <c r="Q173" s="46">
        <f>IFERROR(ROUND(IF(AND($E173&lt;Q$17,SUMIF(Partners!$A:$A,$B173,Partners!$L:$L)&gt;0),$D173/SUMIF($E$19:$E$501,"&lt;"&amp;Q$17,$D$19:$D$501)*Q$18,0),Assumptions!$C$15),0)</f>
        <v>0</v>
      </c>
      <c r="R173" s="46">
        <f>IFERROR(ROUND(IF(AND($E173&lt;R$17,SUMIF(Partners!$A:$A,$B173,Partners!$L:$L)&gt;0),$D173/SUMIF($E$19:$E$501,"&lt;"&amp;R$17,$D$19:$D$501)*R$18,0),Assumptions!$C$15),0)</f>
        <v>0</v>
      </c>
      <c r="S173" s="46">
        <f>IFERROR(ROUND(IF(AND($E173&lt;S$17,SUMIF(Partners!$A:$A,$B173,Partners!$L:$L)&gt;0),$D173/SUMIF($E$19:$E$501,"&lt;"&amp;S$17,$D$19:$D$501)*S$18,0),Assumptions!$C$15),0)</f>
        <v>0</v>
      </c>
      <c r="T173" s="46">
        <f>IFERROR(ROUND(IF(AND($E173&lt;T$17,SUMIF(Partners!$A:$A,$B173,Partners!$L:$L)&gt;0),$D173/SUMIF($E$19:$E$501,"&lt;"&amp;T$17,$D$19:$D$501)*T$18,0),Assumptions!$C$15),0)</f>
        <v>0</v>
      </c>
      <c r="U173" s="46">
        <f>IFERROR(ROUND(IF(AND($E173&lt;U$17,SUMIF(Partners!$A:$A,$B173,Partners!$L:$L)&gt;0),$D173/SUMIF($E$19:$E$501,"&lt;"&amp;U$17,$D$19:$D$501)*U$18,0),Assumptions!$C$15),0)</f>
        <v>0</v>
      </c>
      <c r="V173" s="46">
        <f>IFERROR(ROUND(IF(AND($E173&lt;V$17,SUMIF(Partners!$A:$A,$B173,Partners!$L:$L)&gt;0),$D173/SUMIF($E$19:$E$501,"&lt;"&amp;V$17,$D$19:$D$501)*V$18,0),Assumptions!$C$15),0)</f>
        <v>0</v>
      </c>
      <c r="W173" s="46">
        <f>IFERROR(ROUND(IF(AND($E173&lt;W$17,SUMIF(Partners!$A:$A,$B173,Partners!$L:$L)&gt;0),$D173/SUMIF($E$19:$E$501,"&lt;"&amp;W$17,$D$19:$D$501)*W$18,0),Assumptions!$C$15),0)</f>
        <v>0</v>
      </c>
      <c r="X173" s="46">
        <f>IFERROR(ROUND(IF(AND($E173&lt;X$17,SUMIF(Partners!$A:$A,$B173,Partners!$L:$L)&gt;0),$D173/SUMIF($E$19:$E$501,"&lt;"&amp;X$17,$D$19:$D$501)*X$18,0),Assumptions!$C$15),0)</f>
        <v>0</v>
      </c>
      <c r="Y173" s="46">
        <f>IFERROR(ROUND(IF(AND($E173&lt;Y$17,SUMIF(Partners!$A:$A,$B173,Partners!$L:$L)&gt;0),$D173/SUMIF($E$19:$E$501,"&lt;"&amp;Y$17,$D$19:$D$501)*Y$18,0),Assumptions!$C$15),0)</f>
        <v>0</v>
      </c>
      <c r="Z173" s="46">
        <f>IFERROR(ROUND(IF(AND($E173&lt;Z$17,SUMIF(Partners!$A:$A,$B173,Partners!$L:$L)&gt;0),$D173/SUMIF($E$19:$E$501,"&lt;"&amp;Z$17,$D$19:$D$501)*Z$18,0),Assumptions!$C$15),0)</f>
        <v>0</v>
      </c>
      <c r="AA173" s="46">
        <f>IFERROR(ROUND(IF(AND($E173&lt;AA$17,SUMIF(Partners!$A:$A,$B173,Partners!$L:$L)&gt;0),$D173/SUMIF($E$19:$E$501,"&lt;"&amp;AA$17,$D$19:$D$501)*AA$18,0),Assumptions!$C$15),0)</f>
        <v>0</v>
      </c>
      <c r="AB173" s="46">
        <f>IFERROR(ROUND(IF(AND($E173&lt;AB$17,SUMIF(Partners!$A:$A,$B173,Partners!$L:$L)&gt;0),$D173/SUMIF($E$19:$E$501,"&lt;"&amp;AB$17,$D$19:$D$501)*AB$18,0),Assumptions!$C$15),0)</f>
        <v>0</v>
      </c>
      <c r="AC173" s="46">
        <f>IFERROR(ROUND(IF(AND($E173&lt;AC$17,SUMIF(Partners!$A:$A,$B173,Partners!$L:$L)&gt;0),$D173/SUMIF($E$19:$E$501,"&lt;"&amp;AC$17,$D$19:$D$501)*AC$18,0),Assumptions!$C$15),0)</f>
        <v>0</v>
      </c>
    </row>
    <row r="174" spans="1:29" x14ac:dyDescent="0.2">
      <c r="A174" s="41"/>
      <c r="B174" s="28" t="str">
        <f>IF(Partners!A160=0,"",Partners!A160)</f>
        <v/>
      </c>
      <c r="C174" s="28" t="str">
        <f>IF(Partners!I160=0,"",Partners!I160)</f>
        <v/>
      </c>
      <c r="D174" s="28" t="str">
        <f>IF(Partners!J160=0,"",Partners!J160)</f>
        <v/>
      </c>
      <c r="E174" s="53" t="str">
        <f t="shared" si="3"/>
        <v/>
      </c>
      <c r="G174" s="9">
        <f>ROUND(SUM(J174:BB174),Assumptions!$C$16)</f>
        <v>0</v>
      </c>
      <c r="J174" s="46">
        <f>IFERROR(ROUND(IF(AND($E174&lt;J$17,SUMIF(Partners!$A:$A,$B174,Partners!$L:$L)&gt;0),$D174/SUMIF($E$19:$E$501,"&lt;"&amp;J$17,$D$19:$D$501)*J$18,0),Assumptions!$C$15),0)</f>
        <v>0</v>
      </c>
      <c r="K174" s="46">
        <f>IFERROR(ROUND(IF(AND($E174&lt;K$17,SUMIF(Partners!$A:$A,$B174,Partners!$L:$L)&gt;0),$D174/SUMIF($E$19:$E$501,"&lt;"&amp;K$17,$D$19:$D$501)*K$18,0),Assumptions!$C$15),0)</f>
        <v>0</v>
      </c>
      <c r="L174" s="46">
        <f>IFERROR(ROUND(IF(AND($E174&lt;L$17,SUMIF(Partners!$A:$A,$B174,Partners!$L:$L)&gt;0),$D174/SUMIF($E$19:$E$501,"&lt;"&amp;L$17,$D$19:$D$501)*L$18,0),Assumptions!$C$15),0)</f>
        <v>0</v>
      </c>
      <c r="M174" s="46">
        <f>IFERROR(ROUND(IF(AND($E174&lt;M$17,SUMIF(Partners!$A:$A,$B174,Partners!$L:$L)&gt;0),$D174/SUMIF($E$19:$E$501,"&lt;"&amp;M$17,$D$19:$D$501)*M$18,0),Assumptions!$C$15),0)</f>
        <v>0</v>
      </c>
      <c r="N174" s="46">
        <f>IFERROR(ROUND(IF(AND($E174&lt;N$17,SUMIF(Partners!$A:$A,$B174,Partners!$L:$L)&gt;0),$D174/SUMIF($E$19:$E$501,"&lt;"&amp;N$17,$D$19:$D$501)*N$18,0),Assumptions!$C$15),0)</f>
        <v>0</v>
      </c>
      <c r="O174" s="46">
        <f>IFERROR(ROUND(IF(AND($E174&lt;O$17,SUMIF(Partners!$A:$A,$B174,Partners!$L:$L)&gt;0),$D174/SUMIF($E$19:$E$501,"&lt;"&amp;O$17,$D$19:$D$501)*O$18,0),Assumptions!$C$15),0)</f>
        <v>0</v>
      </c>
      <c r="P174" s="46">
        <f>IFERROR(ROUND(IF(AND($E174&lt;P$17,SUMIF(Partners!$A:$A,$B174,Partners!$L:$L)&gt;0),$D174/SUMIF($E$19:$E$501,"&lt;"&amp;P$17,$D$19:$D$501)*P$18,0),Assumptions!$C$15),0)</f>
        <v>0</v>
      </c>
      <c r="Q174" s="46">
        <f>IFERROR(ROUND(IF(AND($E174&lt;Q$17,SUMIF(Partners!$A:$A,$B174,Partners!$L:$L)&gt;0),$D174/SUMIF($E$19:$E$501,"&lt;"&amp;Q$17,$D$19:$D$501)*Q$18,0),Assumptions!$C$15),0)</f>
        <v>0</v>
      </c>
      <c r="R174" s="46">
        <f>IFERROR(ROUND(IF(AND($E174&lt;R$17,SUMIF(Partners!$A:$A,$B174,Partners!$L:$L)&gt;0),$D174/SUMIF($E$19:$E$501,"&lt;"&amp;R$17,$D$19:$D$501)*R$18,0),Assumptions!$C$15),0)</f>
        <v>0</v>
      </c>
      <c r="S174" s="46">
        <f>IFERROR(ROUND(IF(AND($E174&lt;S$17,SUMIF(Partners!$A:$A,$B174,Partners!$L:$L)&gt;0),$D174/SUMIF($E$19:$E$501,"&lt;"&amp;S$17,$D$19:$D$501)*S$18,0),Assumptions!$C$15),0)</f>
        <v>0</v>
      </c>
      <c r="T174" s="46">
        <f>IFERROR(ROUND(IF(AND($E174&lt;T$17,SUMIF(Partners!$A:$A,$B174,Partners!$L:$L)&gt;0),$D174/SUMIF($E$19:$E$501,"&lt;"&amp;T$17,$D$19:$D$501)*T$18,0),Assumptions!$C$15),0)</f>
        <v>0</v>
      </c>
      <c r="U174" s="46">
        <f>IFERROR(ROUND(IF(AND($E174&lt;U$17,SUMIF(Partners!$A:$A,$B174,Partners!$L:$L)&gt;0),$D174/SUMIF($E$19:$E$501,"&lt;"&amp;U$17,$D$19:$D$501)*U$18,0),Assumptions!$C$15),0)</f>
        <v>0</v>
      </c>
      <c r="V174" s="46">
        <f>IFERROR(ROUND(IF(AND($E174&lt;V$17,SUMIF(Partners!$A:$A,$B174,Partners!$L:$L)&gt;0),$D174/SUMIF($E$19:$E$501,"&lt;"&amp;V$17,$D$19:$D$501)*V$18,0),Assumptions!$C$15),0)</f>
        <v>0</v>
      </c>
      <c r="W174" s="46">
        <f>IFERROR(ROUND(IF(AND($E174&lt;W$17,SUMIF(Partners!$A:$A,$B174,Partners!$L:$L)&gt;0),$D174/SUMIF($E$19:$E$501,"&lt;"&amp;W$17,$D$19:$D$501)*W$18,0),Assumptions!$C$15),0)</f>
        <v>0</v>
      </c>
      <c r="X174" s="46">
        <f>IFERROR(ROUND(IF(AND($E174&lt;X$17,SUMIF(Partners!$A:$A,$B174,Partners!$L:$L)&gt;0),$D174/SUMIF($E$19:$E$501,"&lt;"&amp;X$17,$D$19:$D$501)*X$18,0),Assumptions!$C$15),0)</f>
        <v>0</v>
      </c>
      <c r="Y174" s="46">
        <f>IFERROR(ROUND(IF(AND($E174&lt;Y$17,SUMIF(Partners!$A:$A,$B174,Partners!$L:$L)&gt;0),$D174/SUMIF($E$19:$E$501,"&lt;"&amp;Y$17,$D$19:$D$501)*Y$18,0),Assumptions!$C$15),0)</f>
        <v>0</v>
      </c>
      <c r="Z174" s="46">
        <f>IFERROR(ROUND(IF(AND($E174&lt;Z$17,SUMIF(Partners!$A:$A,$B174,Partners!$L:$L)&gt;0),$D174/SUMIF($E$19:$E$501,"&lt;"&amp;Z$17,$D$19:$D$501)*Z$18,0),Assumptions!$C$15),0)</f>
        <v>0</v>
      </c>
      <c r="AA174" s="46">
        <f>IFERROR(ROUND(IF(AND($E174&lt;AA$17,SUMIF(Partners!$A:$A,$B174,Partners!$L:$L)&gt;0),$D174/SUMIF($E$19:$E$501,"&lt;"&amp;AA$17,$D$19:$D$501)*AA$18,0),Assumptions!$C$15),0)</f>
        <v>0</v>
      </c>
      <c r="AB174" s="46">
        <f>IFERROR(ROUND(IF(AND($E174&lt;AB$17,SUMIF(Partners!$A:$A,$B174,Partners!$L:$L)&gt;0),$D174/SUMIF($E$19:$E$501,"&lt;"&amp;AB$17,$D$19:$D$501)*AB$18,0),Assumptions!$C$15),0)</f>
        <v>0</v>
      </c>
      <c r="AC174" s="46">
        <f>IFERROR(ROUND(IF(AND($E174&lt;AC$17,SUMIF(Partners!$A:$A,$B174,Partners!$L:$L)&gt;0),$D174/SUMIF($E$19:$E$501,"&lt;"&amp;AC$17,$D$19:$D$501)*AC$18,0),Assumptions!$C$15),0)</f>
        <v>0</v>
      </c>
    </row>
    <row r="175" spans="1:29" x14ac:dyDescent="0.2">
      <c r="A175" s="41"/>
      <c r="B175" s="28" t="str">
        <f>IF(Partners!A161=0,"",Partners!A161)</f>
        <v/>
      </c>
      <c r="C175" s="28" t="str">
        <f>IF(Partners!I161=0,"",Partners!I161)</f>
        <v/>
      </c>
      <c r="D175" s="28" t="str">
        <f>IF(Partners!J161=0,"",Partners!J161)</f>
        <v/>
      </c>
      <c r="E175" s="53" t="str">
        <f t="shared" si="3"/>
        <v/>
      </c>
      <c r="G175" s="9">
        <f>ROUND(SUM(J175:BB175),Assumptions!$C$16)</f>
        <v>0</v>
      </c>
      <c r="J175" s="46">
        <f>IFERROR(ROUND(IF(AND($E175&lt;J$17,SUMIF(Partners!$A:$A,$B175,Partners!$L:$L)&gt;0),$D175/SUMIF($E$19:$E$501,"&lt;"&amp;J$17,$D$19:$D$501)*J$18,0),Assumptions!$C$15),0)</f>
        <v>0</v>
      </c>
      <c r="K175" s="46">
        <f>IFERROR(ROUND(IF(AND($E175&lt;K$17,SUMIF(Partners!$A:$A,$B175,Partners!$L:$L)&gt;0),$D175/SUMIF($E$19:$E$501,"&lt;"&amp;K$17,$D$19:$D$501)*K$18,0),Assumptions!$C$15),0)</f>
        <v>0</v>
      </c>
      <c r="L175" s="46">
        <f>IFERROR(ROUND(IF(AND($E175&lt;L$17,SUMIF(Partners!$A:$A,$B175,Partners!$L:$L)&gt;0),$D175/SUMIF($E$19:$E$501,"&lt;"&amp;L$17,$D$19:$D$501)*L$18,0),Assumptions!$C$15),0)</f>
        <v>0</v>
      </c>
      <c r="M175" s="46">
        <f>IFERROR(ROUND(IF(AND($E175&lt;M$17,SUMIF(Partners!$A:$A,$B175,Partners!$L:$L)&gt;0),$D175/SUMIF($E$19:$E$501,"&lt;"&amp;M$17,$D$19:$D$501)*M$18,0),Assumptions!$C$15),0)</f>
        <v>0</v>
      </c>
      <c r="N175" s="46">
        <f>IFERROR(ROUND(IF(AND($E175&lt;N$17,SUMIF(Partners!$A:$A,$B175,Partners!$L:$L)&gt;0),$D175/SUMIF($E$19:$E$501,"&lt;"&amp;N$17,$D$19:$D$501)*N$18,0),Assumptions!$C$15),0)</f>
        <v>0</v>
      </c>
      <c r="O175" s="46">
        <f>IFERROR(ROUND(IF(AND($E175&lt;O$17,SUMIF(Partners!$A:$A,$B175,Partners!$L:$L)&gt;0),$D175/SUMIF($E$19:$E$501,"&lt;"&amp;O$17,$D$19:$D$501)*O$18,0),Assumptions!$C$15),0)</f>
        <v>0</v>
      </c>
      <c r="P175" s="46">
        <f>IFERROR(ROUND(IF(AND($E175&lt;P$17,SUMIF(Partners!$A:$A,$B175,Partners!$L:$L)&gt;0),$D175/SUMIF($E$19:$E$501,"&lt;"&amp;P$17,$D$19:$D$501)*P$18,0),Assumptions!$C$15),0)</f>
        <v>0</v>
      </c>
      <c r="Q175" s="46">
        <f>IFERROR(ROUND(IF(AND($E175&lt;Q$17,SUMIF(Partners!$A:$A,$B175,Partners!$L:$L)&gt;0),$D175/SUMIF($E$19:$E$501,"&lt;"&amp;Q$17,$D$19:$D$501)*Q$18,0),Assumptions!$C$15),0)</f>
        <v>0</v>
      </c>
      <c r="R175" s="46">
        <f>IFERROR(ROUND(IF(AND($E175&lt;R$17,SUMIF(Partners!$A:$A,$B175,Partners!$L:$L)&gt;0),$D175/SUMIF($E$19:$E$501,"&lt;"&amp;R$17,$D$19:$D$501)*R$18,0),Assumptions!$C$15),0)</f>
        <v>0</v>
      </c>
      <c r="S175" s="46">
        <f>IFERROR(ROUND(IF(AND($E175&lt;S$17,SUMIF(Partners!$A:$A,$B175,Partners!$L:$L)&gt;0),$D175/SUMIF($E$19:$E$501,"&lt;"&amp;S$17,$D$19:$D$501)*S$18,0),Assumptions!$C$15),0)</f>
        <v>0</v>
      </c>
      <c r="T175" s="46">
        <f>IFERROR(ROUND(IF(AND($E175&lt;T$17,SUMIF(Partners!$A:$A,$B175,Partners!$L:$L)&gt;0),$D175/SUMIF($E$19:$E$501,"&lt;"&amp;T$17,$D$19:$D$501)*T$18,0),Assumptions!$C$15),0)</f>
        <v>0</v>
      </c>
      <c r="U175" s="46">
        <f>IFERROR(ROUND(IF(AND($E175&lt;U$17,SUMIF(Partners!$A:$A,$B175,Partners!$L:$L)&gt;0),$D175/SUMIF($E$19:$E$501,"&lt;"&amp;U$17,$D$19:$D$501)*U$18,0),Assumptions!$C$15),0)</f>
        <v>0</v>
      </c>
      <c r="V175" s="46">
        <f>IFERROR(ROUND(IF(AND($E175&lt;V$17,SUMIF(Partners!$A:$A,$B175,Partners!$L:$L)&gt;0),$D175/SUMIF($E$19:$E$501,"&lt;"&amp;V$17,$D$19:$D$501)*V$18,0),Assumptions!$C$15),0)</f>
        <v>0</v>
      </c>
      <c r="W175" s="46">
        <f>IFERROR(ROUND(IF(AND($E175&lt;W$17,SUMIF(Partners!$A:$A,$B175,Partners!$L:$L)&gt;0),$D175/SUMIF($E$19:$E$501,"&lt;"&amp;W$17,$D$19:$D$501)*W$18,0),Assumptions!$C$15),0)</f>
        <v>0</v>
      </c>
      <c r="X175" s="46">
        <f>IFERROR(ROUND(IF(AND($E175&lt;X$17,SUMIF(Partners!$A:$A,$B175,Partners!$L:$L)&gt;0),$D175/SUMIF($E$19:$E$501,"&lt;"&amp;X$17,$D$19:$D$501)*X$18,0),Assumptions!$C$15),0)</f>
        <v>0</v>
      </c>
      <c r="Y175" s="46">
        <f>IFERROR(ROUND(IF(AND($E175&lt;Y$17,SUMIF(Partners!$A:$A,$B175,Partners!$L:$L)&gt;0),$D175/SUMIF($E$19:$E$501,"&lt;"&amp;Y$17,$D$19:$D$501)*Y$18,0),Assumptions!$C$15),0)</f>
        <v>0</v>
      </c>
      <c r="Z175" s="46">
        <f>IFERROR(ROUND(IF(AND($E175&lt;Z$17,SUMIF(Partners!$A:$A,$B175,Partners!$L:$L)&gt;0),$D175/SUMIF($E$19:$E$501,"&lt;"&amp;Z$17,$D$19:$D$501)*Z$18,0),Assumptions!$C$15),0)</f>
        <v>0</v>
      </c>
      <c r="AA175" s="46">
        <f>IFERROR(ROUND(IF(AND($E175&lt;AA$17,SUMIF(Partners!$A:$A,$B175,Partners!$L:$L)&gt;0),$D175/SUMIF($E$19:$E$501,"&lt;"&amp;AA$17,$D$19:$D$501)*AA$18,0),Assumptions!$C$15),0)</f>
        <v>0</v>
      </c>
      <c r="AB175" s="46">
        <f>IFERROR(ROUND(IF(AND($E175&lt;AB$17,SUMIF(Partners!$A:$A,$B175,Partners!$L:$L)&gt;0),$D175/SUMIF($E$19:$E$501,"&lt;"&amp;AB$17,$D$19:$D$501)*AB$18,0),Assumptions!$C$15),0)</f>
        <v>0</v>
      </c>
      <c r="AC175" s="46">
        <f>IFERROR(ROUND(IF(AND($E175&lt;AC$17,SUMIF(Partners!$A:$A,$B175,Partners!$L:$L)&gt;0),$D175/SUMIF($E$19:$E$501,"&lt;"&amp;AC$17,$D$19:$D$501)*AC$18,0),Assumptions!$C$15),0)</f>
        <v>0</v>
      </c>
    </row>
    <row r="176" spans="1:29" x14ac:dyDescent="0.2">
      <c r="A176" s="41"/>
      <c r="B176" s="28" t="str">
        <f>IF(Partners!A162=0,"",Partners!A162)</f>
        <v/>
      </c>
      <c r="C176" s="28" t="str">
        <f>IF(Partners!I162=0,"",Partners!I162)</f>
        <v/>
      </c>
      <c r="D176" s="28" t="str">
        <f>IF(Partners!J162=0,"",Partners!J162)</f>
        <v/>
      </c>
      <c r="E176" s="53" t="str">
        <f t="shared" si="3"/>
        <v/>
      </c>
      <c r="G176" s="9">
        <f>ROUND(SUM(J176:BB176),Assumptions!$C$16)</f>
        <v>0</v>
      </c>
      <c r="J176" s="46">
        <f>IFERROR(ROUND(IF(AND($E176&lt;J$17,SUMIF(Partners!$A:$A,$B176,Partners!$L:$L)&gt;0),$D176/SUMIF($E$19:$E$501,"&lt;"&amp;J$17,$D$19:$D$501)*J$18,0),Assumptions!$C$15),0)</f>
        <v>0</v>
      </c>
      <c r="K176" s="46">
        <f>IFERROR(ROUND(IF(AND($E176&lt;K$17,SUMIF(Partners!$A:$A,$B176,Partners!$L:$L)&gt;0),$D176/SUMIF($E$19:$E$501,"&lt;"&amp;K$17,$D$19:$D$501)*K$18,0),Assumptions!$C$15),0)</f>
        <v>0</v>
      </c>
      <c r="L176" s="46">
        <f>IFERROR(ROUND(IF(AND($E176&lt;L$17,SUMIF(Partners!$A:$A,$B176,Partners!$L:$L)&gt;0),$D176/SUMIF($E$19:$E$501,"&lt;"&amp;L$17,$D$19:$D$501)*L$18,0),Assumptions!$C$15),0)</f>
        <v>0</v>
      </c>
      <c r="M176" s="46">
        <f>IFERROR(ROUND(IF(AND($E176&lt;M$17,SUMIF(Partners!$A:$A,$B176,Partners!$L:$L)&gt;0),$D176/SUMIF($E$19:$E$501,"&lt;"&amp;M$17,$D$19:$D$501)*M$18,0),Assumptions!$C$15),0)</f>
        <v>0</v>
      </c>
      <c r="N176" s="46">
        <f>IFERROR(ROUND(IF(AND($E176&lt;N$17,SUMIF(Partners!$A:$A,$B176,Partners!$L:$L)&gt;0),$D176/SUMIF($E$19:$E$501,"&lt;"&amp;N$17,$D$19:$D$501)*N$18,0),Assumptions!$C$15),0)</f>
        <v>0</v>
      </c>
      <c r="O176" s="46">
        <f>IFERROR(ROUND(IF(AND($E176&lt;O$17,SUMIF(Partners!$A:$A,$B176,Partners!$L:$L)&gt;0),$D176/SUMIF($E$19:$E$501,"&lt;"&amp;O$17,$D$19:$D$501)*O$18,0),Assumptions!$C$15),0)</f>
        <v>0</v>
      </c>
      <c r="P176" s="46">
        <f>IFERROR(ROUND(IF(AND($E176&lt;P$17,SUMIF(Partners!$A:$A,$B176,Partners!$L:$L)&gt;0),$D176/SUMIF($E$19:$E$501,"&lt;"&amp;P$17,$D$19:$D$501)*P$18,0),Assumptions!$C$15),0)</f>
        <v>0</v>
      </c>
      <c r="Q176" s="46">
        <f>IFERROR(ROUND(IF(AND($E176&lt;Q$17,SUMIF(Partners!$A:$A,$B176,Partners!$L:$L)&gt;0),$D176/SUMIF($E$19:$E$501,"&lt;"&amp;Q$17,$D$19:$D$501)*Q$18,0),Assumptions!$C$15),0)</f>
        <v>0</v>
      </c>
      <c r="R176" s="46">
        <f>IFERROR(ROUND(IF(AND($E176&lt;R$17,SUMIF(Partners!$A:$A,$B176,Partners!$L:$L)&gt;0),$D176/SUMIF($E$19:$E$501,"&lt;"&amp;R$17,$D$19:$D$501)*R$18,0),Assumptions!$C$15),0)</f>
        <v>0</v>
      </c>
      <c r="S176" s="46">
        <f>IFERROR(ROUND(IF(AND($E176&lt;S$17,SUMIF(Partners!$A:$A,$B176,Partners!$L:$L)&gt;0),$D176/SUMIF($E$19:$E$501,"&lt;"&amp;S$17,$D$19:$D$501)*S$18,0),Assumptions!$C$15),0)</f>
        <v>0</v>
      </c>
      <c r="T176" s="46">
        <f>IFERROR(ROUND(IF(AND($E176&lt;T$17,SUMIF(Partners!$A:$A,$B176,Partners!$L:$L)&gt;0),$D176/SUMIF($E$19:$E$501,"&lt;"&amp;T$17,$D$19:$D$501)*T$18,0),Assumptions!$C$15),0)</f>
        <v>0</v>
      </c>
      <c r="U176" s="46">
        <f>IFERROR(ROUND(IF(AND($E176&lt;U$17,SUMIF(Partners!$A:$A,$B176,Partners!$L:$L)&gt;0),$D176/SUMIF($E$19:$E$501,"&lt;"&amp;U$17,$D$19:$D$501)*U$18,0),Assumptions!$C$15),0)</f>
        <v>0</v>
      </c>
      <c r="V176" s="46">
        <f>IFERROR(ROUND(IF(AND($E176&lt;V$17,SUMIF(Partners!$A:$A,$B176,Partners!$L:$L)&gt;0),$D176/SUMIF($E$19:$E$501,"&lt;"&amp;V$17,$D$19:$D$501)*V$18,0),Assumptions!$C$15),0)</f>
        <v>0</v>
      </c>
      <c r="W176" s="46">
        <f>IFERROR(ROUND(IF(AND($E176&lt;W$17,SUMIF(Partners!$A:$A,$B176,Partners!$L:$L)&gt;0),$D176/SUMIF($E$19:$E$501,"&lt;"&amp;W$17,$D$19:$D$501)*W$18,0),Assumptions!$C$15),0)</f>
        <v>0</v>
      </c>
      <c r="X176" s="46">
        <f>IFERROR(ROUND(IF(AND($E176&lt;X$17,SUMIF(Partners!$A:$A,$B176,Partners!$L:$L)&gt;0),$D176/SUMIF($E$19:$E$501,"&lt;"&amp;X$17,$D$19:$D$501)*X$18,0),Assumptions!$C$15),0)</f>
        <v>0</v>
      </c>
      <c r="Y176" s="46">
        <f>IFERROR(ROUND(IF(AND($E176&lt;Y$17,SUMIF(Partners!$A:$A,$B176,Partners!$L:$L)&gt;0),$D176/SUMIF($E$19:$E$501,"&lt;"&amp;Y$17,$D$19:$D$501)*Y$18,0),Assumptions!$C$15),0)</f>
        <v>0</v>
      </c>
      <c r="Z176" s="46">
        <f>IFERROR(ROUND(IF(AND($E176&lt;Z$17,SUMIF(Partners!$A:$A,$B176,Partners!$L:$L)&gt;0),$D176/SUMIF($E$19:$E$501,"&lt;"&amp;Z$17,$D$19:$D$501)*Z$18,0),Assumptions!$C$15),0)</f>
        <v>0</v>
      </c>
      <c r="AA176" s="46">
        <f>IFERROR(ROUND(IF(AND($E176&lt;AA$17,SUMIF(Partners!$A:$A,$B176,Partners!$L:$L)&gt;0),$D176/SUMIF($E$19:$E$501,"&lt;"&amp;AA$17,$D$19:$D$501)*AA$18,0),Assumptions!$C$15),0)</f>
        <v>0</v>
      </c>
      <c r="AB176" s="46">
        <f>IFERROR(ROUND(IF(AND($E176&lt;AB$17,SUMIF(Partners!$A:$A,$B176,Partners!$L:$L)&gt;0),$D176/SUMIF($E$19:$E$501,"&lt;"&amp;AB$17,$D$19:$D$501)*AB$18,0),Assumptions!$C$15),0)</f>
        <v>0</v>
      </c>
      <c r="AC176" s="46">
        <f>IFERROR(ROUND(IF(AND($E176&lt;AC$17,SUMIF(Partners!$A:$A,$B176,Partners!$L:$L)&gt;0),$D176/SUMIF($E$19:$E$501,"&lt;"&amp;AC$17,$D$19:$D$501)*AC$18,0),Assumptions!$C$15),0)</f>
        <v>0</v>
      </c>
    </row>
    <row r="177" spans="1:29" x14ac:dyDescent="0.2">
      <c r="A177" s="41"/>
      <c r="B177" s="28" t="str">
        <f>IF(Partners!A163=0,"",Partners!A163)</f>
        <v/>
      </c>
      <c r="C177" s="28" t="str">
        <f>IF(Partners!I163=0,"",Partners!I163)</f>
        <v/>
      </c>
      <c r="D177" s="28" t="str">
        <f>IF(Partners!J163=0,"",Partners!J163)</f>
        <v/>
      </c>
      <c r="E177" s="53" t="str">
        <f t="shared" si="3"/>
        <v/>
      </c>
      <c r="G177" s="9">
        <f>ROUND(SUM(J177:BB177),Assumptions!$C$16)</f>
        <v>0</v>
      </c>
      <c r="J177" s="46">
        <f>IFERROR(ROUND(IF(AND($E177&lt;J$17,SUMIF(Partners!$A:$A,$B177,Partners!$L:$L)&gt;0),$D177/SUMIF($E$19:$E$501,"&lt;"&amp;J$17,$D$19:$D$501)*J$18,0),Assumptions!$C$15),0)</f>
        <v>0</v>
      </c>
      <c r="K177" s="46">
        <f>IFERROR(ROUND(IF(AND($E177&lt;K$17,SUMIF(Partners!$A:$A,$B177,Partners!$L:$L)&gt;0),$D177/SUMIF($E$19:$E$501,"&lt;"&amp;K$17,$D$19:$D$501)*K$18,0),Assumptions!$C$15),0)</f>
        <v>0</v>
      </c>
      <c r="L177" s="46">
        <f>IFERROR(ROUND(IF(AND($E177&lt;L$17,SUMIF(Partners!$A:$A,$B177,Partners!$L:$L)&gt;0),$D177/SUMIF($E$19:$E$501,"&lt;"&amp;L$17,$D$19:$D$501)*L$18,0),Assumptions!$C$15),0)</f>
        <v>0</v>
      </c>
      <c r="M177" s="46">
        <f>IFERROR(ROUND(IF(AND($E177&lt;M$17,SUMIF(Partners!$A:$A,$B177,Partners!$L:$L)&gt;0),$D177/SUMIF($E$19:$E$501,"&lt;"&amp;M$17,$D$19:$D$501)*M$18,0),Assumptions!$C$15),0)</f>
        <v>0</v>
      </c>
      <c r="N177" s="46">
        <f>IFERROR(ROUND(IF(AND($E177&lt;N$17,SUMIF(Partners!$A:$A,$B177,Partners!$L:$L)&gt;0),$D177/SUMIF($E$19:$E$501,"&lt;"&amp;N$17,$D$19:$D$501)*N$18,0),Assumptions!$C$15),0)</f>
        <v>0</v>
      </c>
      <c r="O177" s="46">
        <f>IFERROR(ROUND(IF(AND($E177&lt;O$17,SUMIF(Partners!$A:$A,$B177,Partners!$L:$L)&gt;0),$D177/SUMIF($E$19:$E$501,"&lt;"&amp;O$17,$D$19:$D$501)*O$18,0),Assumptions!$C$15),0)</f>
        <v>0</v>
      </c>
      <c r="P177" s="46">
        <f>IFERROR(ROUND(IF(AND($E177&lt;P$17,SUMIF(Partners!$A:$A,$B177,Partners!$L:$L)&gt;0),$D177/SUMIF($E$19:$E$501,"&lt;"&amp;P$17,$D$19:$D$501)*P$18,0),Assumptions!$C$15),0)</f>
        <v>0</v>
      </c>
      <c r="Q177" s="46">
        <f>IFERROR(ROUND(IF(AND($E177&lt;Q$17,SUMIF(Partners!$A:$A,$B177,Partners!$L:$L)&gt;0),$D177/SUMIF($E$19:$E$501,"&lt;"&amp;Q$17,$D$19:$D$501)*Q$18,0),Assumptions!$C$15),0)</f>
        <v>0</v>
      </c>
      <c r="R177" s="46">
        <f>IFERROR(ROUND(IF(AND($E177&lt;R$17,SUMIF(Partners!$A:$A,$B177,Partners!$L:$L)&gt;0),$D177/SUMIF($E$19:$E$501,"&lt;"&amp;R$17,$D$19:$D$501)*R$18,0),Assumptions!$C$15),0)</f>
        <v>0</v>
      </c>
      <c r="S177" s="46">
        <f>IFERROR(ROUND(IF(AND($E177&lt;S$17,SUMIF(Partners!$A:$A,$B177,Partners!$L:$L)&gt;0),$D177/SUMIF($E$19:$E$501,"&lt;"&amp;S$17,$D$19:$D$501)*S$18,0),Assumptions!$C$15),0)</f>
        <v>0</v>
      </c>
      <c r="T177" s="46">
        <f>IFERROR(ROUND(IF(AND($E177&lt;T$17,SUMIF(Partners!$A:$A,$B177,Partners!$L:$L)&gt;0),$D177/SUMIF($E$19:$E$501,"&lt;"&amp;T$17,$D$19:$D$501)*T$18,0),Assumptions!$C$15),0)</f>
        <v>0</v>
      </c>
      <c r="U177" s="46">
        <f>IFERROR(ROUND(IF(AND($E177&lt;U$17,SUMIF(Partners!$A:$A,$B177,Partners!$L:$L)&gt;0),$D177/SUMIF($E$19:$E$501,"&lt;"&amp;U$17,$D$19:$D$501)*U$18,0),Assumptions!$C$15),0)</f>
        <v>0</v>
      </c>
      <c r="V177" s="46">
        <f>IFERROR(ROUND(IF(AND($E177&lt;V$17,SUMIF(Partners!$A:$A,$B177,Partners!$L:$L)&gt;0),$D177/SUMIF($E$19:$E$501,"&lt;"&amp;V$17,$D$19:$D$501)*V$18,0),Assumptions!$C$15),0)</f>
        <v>0</v>
      </c>
      <c r="W177" s="46">
        <f>IFERROR(ROUND(IF(AND($E177&lt;W$17,SUMIF(Partners!$A:$A,$B177,Partners!$L:$L)&gt;0),$D177/SUMIF($E$19:$E$501,"&lt;"&amp;W$17,$D$19:$D$501)*W$18,0),Assumptions!$C$15),0)</f>
        <v>0</v>
      </c>
      <c r="X177" s="46">
        <f>IFERROR(ROUND(IF(AND($E177&lt;X$17,SUMIF(Partners!$A:$A,$B177,Partners!$L:$L)&gt;0),$D177/SUMIF($E$19:$E$501,"&lt;"&amp;X$17,$D$19:$D$501)*X$18,0),Assumptions!$C$15),0)</f>
        <v>0</v>
      </c>
      <c r="Y177" s="46">
        <f>IFERROR(ROUND(IF(AND($E177&lt;Y$17,SUMIF(Partners!$A:$A,$B177,Partners!$L:$L)&gt;0),$D177/SUMIF($E$19:$E$501,"&lt;"&amp;Y$17,$D$19:$D$501)*Y$18,0),Assumptions!$C$15),0)</f>
        <v>0</v>
      </c>
      <c r="Z177" s="46">
        <f>IFERROR(ROUND(IF(AND($E177&lt;Z$17,SUMIF(Partners!$A:$A,$B177,Partners!$L:$L)&gt;0),$D177/SUMIF($E$19:$E$501,"&lt;"&amp;Z$17,$D$19:$D$501)*Z$18,0),Assumptions!$C$15),0)</f>
        <v>0</v>
      </c>
      <c r="AA177" s="46">
        <f>IFERROR(ROUND(IF(AND($E177&lt;AA$17,SUMIF(Partners!$A:$A,$B177,Partners!$L:$L)&gt;0),$D177/SUMIF($E$19:$E$501,"&lt;"&amp;AA$17,$D$19:$D$501)*AA$18,0),Assumptions!$C$15),0)</f>
        <v>0</v>
      </c>
      <c r="AB177" s="46">
        <f>IFERROR(ROUND(IF(AND($E177&lt;AB$17,SUMIF(Partners!$A:$A,$B177,Partners!$L:$L)&gt;0),$D177/SUMIF($E$19:$E$501,"&lt;"&amp;AB$17,$D$19:$D$501)*AB$18,0),Assumptions!$C$15),0)</f>
        <v>0</v>
      </c>
      <c r="AC177" s="46">
        <f>IFERROR(ROUND(IF(AND($E177&lt;AC$17,SUMIF(Partners!$A:$A,$B177,Partners!$L:$L)&gt;0),$D177/SUMIF($E$19:$E$501,"&lt;"&amp;AC$17,$D$19:$D$501)*AC$18,0),Assumptions!$C$15),0)</f>
        <v>0</v>
      </c>
    </row>
    <row r="178" spans="1:29" x14ac:dyDescent="0.2">
      <c r="A178" s="41"/>
      <c r="B178" s="28" t="str">
        <f>IF(Partners!A164=0,"",Partners!A164)</f>
        <v/>
      </c>
      <c r="C178" s="28" t="str">
        <f>IF(Partners!I164=0,"",Partners!I164)</f>
        <v/>
      </c>
      <c r="D178" s="28" t="str">
        <f>IF(Partners!J164=0,"",Partners!J164)</f>
        <v/>
      </c>
      <c r="E178" s="53" t="str">
        <f t="shared" si="3"/>
        <v/>
      </c>
      <c r="G178" s="9">
        <f>ROUND(SUM(J178:BB178),Assumptions!$C$16)</f>
        <v>0</v>
      </c>
      <c r="J178" s="46">
        <f>IFERROR(ROUND(IF(AND($E178&lt;J$17,SUMIF(Partners!$A:$A,$B178,Partners!$L:$L)&gt;0),$D178/SUMIF($E$19:$E$501,"&lt;"&amp;J$17,$D$19:$D$501)*J$18,0),Assumptions!$C$15),0)</f>
        <v>0</v>
      </c>
      <c r="K178" s="46">
        <f>IFERROR(ROUND(IF(AND($E178&lt;K$17,SUMIF(Partners!$A:$A,$B178,Partners!$L:$L)&gt;0),$D178/SUMIF($E$19:$E$501,"&lt;"&amp;K$17,$D$19:$D$501)*K$18,0),Assumptions!$C$15),0)</f>
        <v>0</v>
      </c>
      <c r="L178" s="46">
        <f>IFERROR(ROUND(IF(AND($E178&lt;L$17,SUMIF(Partners!$A:$A,$B178,Partners!$L:$L)&gt;0),$D178/SUMIF($E$19:$E$501,"&lt;"&amp;L$17,$D$19:$D$501)*L$18,0),Assumptions!$C$15),0)</f>
        <v>0</v>
      </c>
      <c r="M178" s="46">
        <f>IFERROR(ROUND(IF(AND($E178&lt;M$17,SUMIF(Partners!$A:$A,$B178,Partners!$L:$L)&gt;0),$D178/SUMIF($E$19:$E$501,"&lt;"&amp;M$17,$D$19:$D$501)*M$18,0),Assumptions!$C$15),0)</f>
        <v>0</v>
      </c>
      <c r="N178" s="46">
        <f>IFERROR(ROUND(IF(AND($E178&lt;N$17,SUMIF(Partners!$A:$A,$B178,Partners!$L:$L)&gt;0),$D178/SUMIF($E$19:$E$501,"&lt;"&amp;N$17,$D$19:$D$501)*N$18,0),Assumptions!$C$15),0)</f>
        <v>0</v>
      </c>
      <c r="O178" s="46">
        <f>IFERROR(ROUND(IF(AND($E178&lt;O$17,SUMIF(Partners!$A:$A,$B178,Partners!$L:$L)&gt;0),$D178/SUMIF($E$19:$E$501,"&lt;"&amp;O$17,$D$19:$D$501)*O$18,0),Assumptions!$C$15),0)</f>
        <v>0</v>
      </c>
      <c r="P178" s="46">
        <f>IFERROR(ROUND(IF(AND($E178&lt;P$17,SUMIF(Partners!$A:$A,$B178,Partners!$L:$L)&gt;0),$D178/SUMIF($E$19:$E$501,"&lt;"&amp;P$17,$D$19:$D$501)*P$18,0),Assumptions!$C$15),0)</f>
        <v>0</v>
      </c>
      <c r="Q178" s="46">
        <f>IFERROR(ROUND(IF(AND($E178&lt;Q$17,SUMIF(Partners!$A:$A,$B178,Partners!$L:$L)&gt;0),$D178/SUMIF($E$19:$E$501,"&lt;"&amp;Q$17,$D$19:$D$501)*Q$18,0),Assumptions!$C$15),0)</f>
        <v>0</v>
      </c>
      <c r="R178" s="46">
        <f>IFERROR(ROUND(IF(AND($E178&lt;R$17,SUMIF(Partners!$A:$A,$B178,Partners!$L:$L)&gt;0),$D178/SUMIF($E$19:$E$501,"&lt;"&amp;R$17,$D$19:$D$501)*R$18,0),Assumptions!$C$15),0)</f>
        <v>0</v>
      </c>
      <c r="S178" s="46">
        <f>IFERROR(ROUND(IF(AND($E178&lt;S$17,SUMIF(Partners!$A:$A,$B178,Partners!$L:$L)&gt;0),$D178/SUMIF($E$19:$E$501,"&lt;"&amp;S$17,$D$19:$D$501)*S$18,0),Assumptions!$C$15),0)</f>
        <v>0</v>
      </c>
      <c r="T178" s="46">
        <f>IFERROR(ROUND(IF(AND($E178&lt;T$17,SUMIF(Partners!$A:$A,$B178,Partners!$L:$L)&gt;0),$D178/SUMIF($E$19:$E$501,"&lt;"&amp;T$17,$D$19:$D$501)*T$18,0),Assumptions!$C$15),0)</f>
        <v>0</v>
      </c>
      <c r="U178" s="46">
        <f>IFERROR(ROUND(IF(AND($E178&lt;U$17,SUMIF(Partners!$A:$A,$B178,Partners!$L:$L)&gt;0),$D178/SUMIF($E$19:$E$501,"&lt;"&amp;U$17,$D$19:$D$501)*U$18,0),Assumptions!$C$15),0)</f>
        <v>0</v>
      </c>
      <c r="V178" s="46">
        <f>IFERROR(ROUND(IF(AND($E178&lt;V$17,SUMIF(Partners!$A:$A,$B178,Partners!$L:$L)&gt;0),$D178/SUMIF($E$19:$E$501,"&lt;"&amp;V$17,$D$19:$D$501)*V$18,0),Assumptions!$C$15),0)</f>
        <v>0</v>
      </c>
      <c r="W178" s="46">
        <f>IFERROR(ROUND(IF(AND($E178&lt;W$17,SUMIF(Partners!$A:$A,$B178,Partners!$L:$L)&gt;0),$D178/SUMIF($E$19:$E$501,"&lt;"&amp;W$17,$D$19:$D$501)*W$18,0),Assumptions!$C$15),0)</f>
        <v>0</v>
      </c>
      <c r="X178" s="46">
        <f>IFERROR(ROUND(IF(AND($E178&lt;X$17,SUMIF(Partners!$A:$A,$B178,Partners!$L:$L)&gt;0),$D178/SUMIF($E$19:$E$501,"&lt;"&amp;X$17,$D$19:$D$501)*X$18,0),Assumptions!$C$15),0)</f>
        <v>0</v>
      </c>
      <c r="Y178" s="46">
        <f>IFERROR(ROUND(IF(AND($E178&lt;Y$17,SUMIF(Partners!$A:$A,$B178,Partners!$L:$L)&gt;0),$D178/SUMIF($E$19:$E$501,"&lt;"&amp;Y$17,$D$19:$D$501)*Y$18,0),Assumptions!$C$15),0)</f>
        <v>0</v>
      </c>
      <c r="Z178" s="46">
        <f>IFERROR(ROUND(IF(AND($E178&lt;Z$17,SUMIF(Partners!$A:$A,$B178,Partners!$L:$L)&gt;0),$D178/SUMIF($E$19:$E$501,"&lt;"&amp;Z$17,$D$19:$D$501)*Z$18,0),Assumptions!$C$15),0)</f>
        <v>0</v>
      </c>
      <c r="AA178" s="46">
        <f>IFERROR(ROUND(IF(AND($E178&lt;AA$17,SUMIF(Partners!$A:$A,$B178,Partners!$L:$L)&gt;0),$D178/SUMIF($E$19:$E$501,"&lt;"&amp;AA$17,$D$19:$D$501)*AA$18,0),Assumptions!$C$15),0)</f>
        <v>0</v>
      </c>
      <c r="AB178" s="46">
        <f>IFERROR(ROUND(IF(AND($E178&lt;AB$17,SUMIF(Partners!$A:$A,$B178,Partners!$L:$L)&gt;0),$D178/SUMIF($E$19:$E$501,"&lt;"&amp;AB$17,$D$19:$D$501)*AB$18,0),Assumptions!$C$15),0)</f>
        <v>0</v>
      </c>
      <c r="AC178" s="46">
        <f>IFERROR(ROUND(IF(AND($E178&lt;AC$17,SUMIF(Partners!$A:$A,$B178,Partners!$L:$L)&gt;0),$D178/SUMIF($E$19:$E$501,"&lt;"&amp;AC$17,$D$19:$D$501)*AC$18,0),Assumptions!$C$15),0)</f>
        <v>0</v>
      </c>
    </row>
    <row r="179" spans="1:29" x14ac:dyDescent="0.2">
      <c r="A179" s="41"/>
      <c r="B179" s="28" t="str">
        <f>IF(Partners!A165=0,"",Partners!A165)</f>
        <v/>
      </c>
      <c r="C179" s="28" t="str">
        <f>IF(Partners!I165=0,"",Partners!I165)</f>
        <v/>
      </c>
      <c r="D179" s="28" t="str">
        <f>IF(Partners!J165=0,"",Partners!J165)</f>
        <v/>
      </c>
      <c r="E179" s="53" t="str">
        <f t="shared" si="3"/>
        <v/>
      </c>
      <c r="G179" s="9">
        <f>ROUND(SUM(J179:BB179),Assumptions!$C$16)</f>
        <v>0</v>
      </c>
      <c r="J179" s="46">
        <f>IFERROR(ROUND(IF(AND($E179&lt;J$17,SUMIF(Partners!$A:$A,$B179,Partners!$L:$L)&gt;0),$D179/SUMIF($E$19:$E$501,"&lt;"&amp;J$17,$D$19:$D$501)*J$18,0),Assumptions!$C$15),0)</f>
        <v>0</v>
      </c>
      <c r="K179" s="46">
        <f>IFERROR(ROUND(IF(AND($E179&lt;K$17,SUMIF(Partners!$A:$A,$B179,Partners!$L:$L)&gt;0),$D179/SUMIF($E$19:$E$501,"&lt;"&amp;K$17,$D$19:$D$501)*K$18,0),Assumptions!$C$15),0)</f>
        <v>0</v>
      </c>
      <c r="L179" s="46">
        <f>IFERROR(ROUND(IF(AND($E179&lt;L$17,SUMIF(Partners!$A:$A,$B179,Partners!$L:$L)&gt;0),$D179/SUMIF($E$19:$E$501,"&lt;"&amp;L$17,$D$19:$D$501)*L$18,0),Assumptions!$C$15),0)</f>
        <v>0</v>
      </c>
      <c r="M179" s="46">
        <f>IFERROR(ROUND(IF(AND($E179&lt;M$17,SUMIF(Partners!$A:$A,$B179,Partners!$L:$L)&gt;0),$D179/SUMIF($E$19:$E$501,"&lt;"&amp;M$17,$D$19:$D$501)*M$18,0),Assumptions!$C$15),0)</f>
        <v>0</v>
      </c>
      <c r="N179" s="46">
        <f>IFERROR(ROUND(IF(AND($E179&lt;N$17,SUMIF(Partners!$A:$A,$B179,Partners!$L:$L)&gt;0),$D179/SUMIF($E$19:$E$501,"&lt;"&amp;N$17,$D$19:$D$501)*N$18,0),Assumptions!$C$15),0)</f>
        <v>0</v>
      </c>
      <c r="O179" s="46">
        <f>IFERROR(ROUND(IF(AND($E179&lt;O$17,SUMIF(Partners!$A:$A,$B179,Partners!$L:$L)&gt;0),$D179/SUMIF($E$19:$E$501,"&lt;"&amp;O$17,$D$19:$D$501)*O$18,0),Assumptions!$C$15),0)</f>
        <v>0</v>
      </c>
      <c r="P179" s="46">
        <f>IFERROR(ROUND(IF(AND($E179&lt;P$17,SUMIF(Partners!$A:$A,$B179,Partners!$L:$L)&gt;0),$D179/SUMIF($E$19:$E$501,"&lt;"&amp;P$17,$D$19:$D$501)*P$18,0),Assumptions!$C$15),0)</f>
        <v>0</v>
      </c>
      <c r="Q179" s="46">
        <f>IFERROR(ROUND(IF(AND($E179&lt;Q$17,SUMIF(Partners!$A:$A,$B179,Partners!$L:$L)&gt;0),$D179/SUMIF($E$19:$E$501,"&lt;"&amp;Q$17,$D$19:$D$501)*Q$18,0),Assumptions!$C$15),0)</f>
        <v>0</v>
      </c>
      <c r="R179" s="46">
        <f>IFERROR(ROUND(IF(AND($E179&lt;R$17,SUMIF(Partners!$A:$A,$B179,Partners!$L:$L)&gt;0),$D179/SUMIF($E$19:$E$501,"&lt;"&amp;R$17,$D$19:$D$501)*R$18,0),Assumptions!$C$15),0)</f>
        <v>0</v>
      </c>
      <c r="S179" s="46">
        <f>IFERROR(ROUND(IF(AND($E179&lt;S$17,SUMIF(Partners!$A:$A,$B179,Partners!$L:$L)&gt;0),$D179/SUMIF($E$19:$E$501,"&lt;"&amp;S$17,$D$19:$D$501)*S$18,0),Assumptions!$C$15),0)</f>
        <v>0</v>
      </c>
      <c r="T179" s="46">
        <f>IFERROR(ROUND(IF(AND($E179&lt;T$17,SUMIF(Partners!$A:$A,$B179,Partners!$L:$L)&gt;0),$D179/SUMIF($E$19:$E$501,"&lt;"&amp;T$17,$D$19:$D$501)*T$18,0),Assumptions!$C$15),0)</f>
        <v>0</v>
      </c>
      <c r="U179" s="46">
        <f>IFERROR(ROUND(IF(AND($E179&lt;U$17,SUMIF(Partners!$A:$A,$B179,Partners!$L:$L)&gt;0),$D179/SUMIF($E$19:$E$501,"&lt;"&amp;U$17,$D$19:$D$501)*U$18,0),Assumptions!$C$15),0)</f>
        <v>0</v>
      </c>
      <c r="V179" s="46">
        <f>IFERROR(ROUND(IF(AND($E179&lt;V$17,SUMIF(Partners!$A:$A,$B179,Partners!$L:$L)&gt;0),$D179/SUMIF($E$19:$E$501,"&lt;"&amp;V$17,$D$19:$D$501)*V$18,0),Assumptions!$C$15),0)</f>
        <v>0</v>
      </c>
      <c r="W179" s="46">
        <f>IFERROR(ROUND(IF(AND($E179&lt;W$17,SUMIF(Partners!$A:$A,$B179,Partners!$L:$L)&gt;0),$D179/SUMIF($E$19:$E$501,"&lt;"&amp;W$17,$D$19:$D$501)*W$18,0),Assumptions!$C$15),0)</f>
        <v>0</v>
      </c>
      <c r="X179" s="46">
        <f>IFERROR(ROUND(IF(AND($E179&lt;X$17,SUMIF(Partners!$A:$A,$B179,Partners!$L:$L)&gt;0),$D179/SUMIF($E$19:$E$501,"&lt;"&amp;X$17,$D$19:$D$501)*X$18,0),Assumptions!$C$15),0)</f>
        <v>0</v>
      </c>
      <c r="Y179" s="46">
        <f>IFERROR(ROUND(IF(AND($E179&lt;Y$17,SUMIF(Partners!$A:$A,$B179,Partners!$L:$L)&gt;0),$D179/SUMIF($E$19:$E$501,"&lt;"&amp;Y$17,$D$19:$D$501)*Y$18,0),Assumptions!$C$15),0)</f>
        <v>0</v>
      </c>
      <c r="Z179" s="46">
        <f>IFERROR(ROUND(IF(AND($E179&lt;Z$17,SUMIF(Partners!$A:$A,$B179,Partners!$L:$L)&gt;0),$D179/SUMIF($E$19:$E$501,"&lt;"&amp;Z$17,$D$19:$D$501)*Z$18,0),Assumptions!$C$15),0)</f>
        <v>0</v>
      </c>
      <c r="AA179" s="46">
        <f>IFERROR(ROUND(IF(AND($E179&lt;AA$17,SUMIF(Partners!$A:$A,$B179,Partners!$L:$L)&gt;0),$D179/SUMIF($E$19:$E$501,"&lt;"&amp;AA$17,$D$19:$D$501)*AA$18,0),Assumptions!$C$15),0)</f>
        <v>0</v>
      </c>
      <c r="AB179" s="46">
        <f>IFERROR(ROUND(IF(AND($E179&lt;AB$17,SUMIF(Partners!$A:$A,$B179,Partners!$L:$L)&gt;0),$D179/SUMIF($E$19:$E$501,"&lt;"&amp;AB$17,$D$19:$D$501)*AB$18,0),Assumptions!$C$15),0)</f>
        <v>0</v>
      </c>
      <c r="AC179" s="46">
        <f>IFERROR(ROUND(IF(AND($E179&lt;AC$17,SUMIF(Partners!$A:$A,$B179,Partners!$L:$L)&gt;0),$D179/SUMIF($E$19:$E$501,"&lt;"&amp;AC$17,$D$19:$D$501)*AC$18,0),Assumptions!$C$15),0)</f>
        <v>0</v>
      </c>
    </row>
    <row r="180" spans="1:29" x14ac:dyDescent="0.2">
      <c r="A180" s="41"/>
      <c r="B180" s="28" t="str">
        <f>IF(Partners!A166=0,"",Partners!A166)</f>
        <v/>
      </c>
      <c r="C180" s="28" t="str">
        <f>IF(Partners!I166=0,"",Partners!I166)</f>
        <v/>
      </c>
      <c r="D180" s="28" t="str">
        <f>IF(Partners!J166=0,"",Partners!J166)</f>
        <v/>
      </c>
      <c r="E180" s="53" t="str">
        <f t="shared" si="3"/>
        <v/>
      </c>
      <c r="G180" s="9">
        <f>ROUND(SUM(J180:BB180),Assumptions!$C$16)</f>
        <v>0</v>
      </c>
      <c r="J180" s="46">
        <f>IFERROR(ROUND(IF(AND($E180&lt;J$17,SUMIF(Partners!$A:$A,$B180,Partners!$L:$L)&gt;0),$D180/SUMIF($E$19:$E$501,"&lt;"&amp;J$17,$D$19:$D$501)*J$18,0),Assumptions!$C$15),0)</f>
        <v>0</v>
      </c>
      <c r="K180" s="46">
        <f>IFERROR(ROUND(IF(AND($E180&lt;K$17,SUMIF(Partners!$A:$A,$B180,Partners!$L:$L)&gt;0),$D180/SUMIF($E$19:$E$501,"&lt;"&amp;K$17,$D$19:$D$501)*K$18,0),Assumptions!$C$15),0)</f>
        <v>0</v>
      </c>
      <c r="L180" s="46">
        <f>IFERROR(ROUND(IF(AND($E180&lt;L$17,SUMIF(Partners!$A:$A,$B180,Partners!$L:$L)&gt;0),$D180/SUMIF($E$19:$E$501,"&lt;"&amp;L$17,$D$19:$D$501)*L$18,0),Assumptions!$C$15),0)</f>
        <v>0</v>
      </c>
      <c r="M180" s="46">
        <f>IFERROR(ROUND(IF(AND($E180&lt;M$17,SUMIF(Partners!$A:$A,$B180,Partners!$L:$L)&gt;0),$D180/SUMIF($E$19:$E$501,"&lt;"&amp;M$17,$D$19:$D$501)*M$18,0),Assumptions!$C$15),0)</f>
        <v>0</v>
      </c>
      <c r="N180" s="46">
        <f>IFERROR(ROUND(IF(AND($E180&lt;N$17,SUMIF(Partners!$A:$A,$B180,Partners!$L:$L)&gt;0),$D180/SUMIF($E$19:$E$501,"&lt;"&amp;N$17,$D$19:$D$501)*N$18,0),Assumptions!$C$15),0)</f>
        <v>0</v>
      </c>
      <c r="O180" s="46">
        <f>IFERROR(ROUND(IF(AND($E180&lt;O$17,SUMIF(Partners!$A:$A,$B180,Partners!$L:$L)&gt;0),$D180/SUMIF($E$19:$E$501,"&lt;"&amp;O$17,$D$19:$D$501)*O$18,0),Assumptions!$C$15),0)</f>
        <v>0</v>
      </c>
      <c r="P180" s="46">
        <f>IFERROR(ROUND(IF(AND($E180&lt;P$17,SUMIF(Partners!$A:$A,$B180,Partners!$L:$L)&gt;0),$D180/SUMIF($E$19:$E$501,"&lt;"&amp;P$17,$D$19:$D$501)*P$18,0),Assumptions!$C$15),0)</f>
        <v>0</v>
      </c>
      <c r="Q180" s="46">
        <f>IFERROR(ROUND(IF(AND($E180&lt;Q$17,SUMIF(Partners!$A:$A,$B180,Partners!$L:$L)&gt;0),$D180/SUMIF($E$19:$E$501,"&lt;"&amp;Q$17,$D$19:$D$501)*Q$18,0),Assumptions!$C$15),0)</f>
        <v>0</v>
      </c>
      <c r="R180" s="46">
        <f>IFERROR(ROUND(IF(AND($E180&lt;R$17,SUMIF(Partners!$A:$A,$B180,Partners!$L:$L)&gt;0),$D180/SUMIF($E$19:$E$501,"&lt;"&amp;R$17,$D$19:$D$501)*R$18,0),Assumptions!$C$15),0)</f>
        <v>0</v>
      </c>
      <c r="S180" s="46">
        <f>IFERROR(ROUND(IF(AND($E180&lt;S$17,SUMIF(Partners!$A:$A,$B180,Partners!$L:$L)&gt;0),$D180/SUMIF($E$19:$E$501,"&lt;"&amp;S$17,$D$19:$D$501)*S$18,0),Assumptions!$C$15),0)</f>
        <v>0</v>
      </c>
      <c r="T180" s="46">
        <f>IFERROR(ROUND(IF(AND($E180&lt;T$17,SUMIF(Partners!$A:$A,$B180,Partners!$L:$L)&gt;0),$D180/SUMIF($E$19:$E$501,"&lt;"&amp;T$17,$D$19:$D$501)*T$18,0),Assumptions!$C$15),0)</f>
        <v>0</v>
      </c>
      <c r="U180" s="46">
        <f>IFERROR(ROUND(IF(AND($E180&lt;U$17,SUMIF(Partners!$A:$A,$B180,Partners!$L:$L)&gt;0),$D180/SUMIF($E$19:$E$501,"&lt;"&amp;U$17,$D$19:$D$501)*U$18,0),Assumptions!$C$15),0)</f>
        <v>0</v>
      </c>
      <c r="V180" s="46">
        <f>IFERROR(ROUND(IF(AND($E180&lt;V$17,SUMIF(Partners!$A:$A,$B180,Partners!$L:$L)&gt;0),$D180/SUMIF($E$19:$E$501,"&lt;"&amp;V$17,$D$19:$D$501)*V$18,0),Assumptions!$C$15),0)</f>
        <v>0</v>
      </c>
      <c r="W180" s="46">
        <f>IFERROR(ROUND(IF(AND($E180&lt;W$17,SUMIF(Partners!$A:$A,$B180,Partners!$L:$L)&gt;0),$D180/SUMIF($E$19:$E$501,"&lt;"&amp;W$17,$D$19:$D$501)*W$18,0),Assumptions!$C$15),0)</f>
        <v>0</v>
      </c>
      <c r="X180" s="46">
        <f>IFERROR(ROUND(IF(AND($E180&lt;X$17,SUMIF(Partners!$A:$A,$B180,Partners!$L:$L)&gt;0),$D180/SUMIF($E$19:$E$501,"&lt;"&amp;X$17,$D$19:$D$501)*X$18,0),Assumptions!$C$15),0)</f>
        <v>0</v>
      </c>
      <c r="Y180" s="46">
        <f>IFERROR(ROUND(IF(AND($E180&lt;Y$17,SUMIF(Partners!$A:$A,$B180,Partners!$L:$L)&gt;0),$D180/SUMIF($E$19:$E$501,"&lt;"&amp;Y$17,$D$19:$D$501)*Y$18,0),Assumptions!$C$15),0)</f>
        <v>0</v>
      </c>
      <c r="Z180" s="46">
        <f>IFERROR(ROUND(IF(AND($E180&lt;Z$17,SUMIF(Partners!$A:$A,$B180,Partners!$L:$L)&gt;0),$D180/SUMIF($E$19:$E$501,"&lt;"&amp;Z$17,$D$19:$D$501)*Z$18,0),Assumptions!$C$15),0)</f>
        <v>0</v>
      </c>
      <c r="AA180" s="46">
        <f>IFERROR(ROUND(IF(AND($E180&lt;AA$17,SUMIF(Partners!$A:$A,$B180,Partners!$L:$L)&gt;0),$D180/SUMIF($E$19:$E$501,"&lt;"&amp;AA$17,$D$19:$D$501)*AA$18,0),Assumptions!$C$15),0)</f>
        <v>0</v>
      </c>
      <c r="AB180" s="46">
        <f>IFERROR(ROUND(IF(AND($E180&lt;AB$17,SUMIF(Partners!$A:$A,$B180,Partners!$L:$L)&gt;0),$D180/SUMIF($E$19:$E$501,"&lt;"&amp;AB$17,$D$19:$D$501)*AB$18,0),Assumptions!$C$15),0)</f>
        <v>0</v>
      </c>
      <c r="AC180" s="46">
        <f>IFERROR(ROUND(IF(AND($E180&lt;AC$17,SUMIF(Partners!$A:$A,$B180,Partners!$L:$L)&gt;0),$D180/SUMIF($E$19:$E$501,"&lt;"&amp;AC$17,$D$19:$D$501)*AC$18,0),Assumptions!$C$15),0)</f>
        <v>0</v>
      </c>
    </row>
    <row r="181" spans="1:29" x14ac:dyDescent="0.2">
      <c r="A181" s="41"/>
      <c r="B181" s="28" t="str">
        <f>IF(Partners!A167=0,"",Partners!A167)</f>
        <v/>
      </c>
      <c r="C181" s="28" t="str">
        <f>IF(Partners!I167=0,"",Partners!I167)</f>
        <v/>
      </c>
      <c r="D181" s="28" t="str">
        <f>IF(Partners!J167=0,"",Partners!J167)</f>
        <v/>
      </c>
      <c r="E181" s="53" t="str">
        <f t="shared" si="3"/>
        <v/>
      </c>
      <c r="G181" s="9">
        <f>ROUND(SUM(J181:BB181),Assumptions!$C$16)</f>
        <v>0</v>
      </c>
      <c r="J181" s="46">
        <f>IFERROR(ROUND(IF(AND($E181&lt;J$17,SUMIF(Partners!$A:$A,$B181,Partners!$L:$L)&gt;0),$D181/SUMIF($E$19:$E$501,"&lt;"&amp;J$17,$D$19:$D$501)*J$18,0),Assumptions!$C$15),0)</f>
        <v>0</v>
      </c>
      <c r="K181" s="46">
        <f>IFERROR(ROUND(IF(AND($E181&lt;K$17,SUMIF(Partners!$A:$A,$B181,Partners!$L:$L)&gt;0),$D181/SUMIF($E$19:$E$501,"&lt;"&amp;K$17,$D$19:$D$501)*K$18,0),Assumptions!$C$15),0)</f>
        <v>0</v>
      </c>
      <c r="L181" s="46">
        <f>IFERROR(ROUND(IF(AND($E181&lt;L$17,SUMIF(Partners!$A:$A,$B181,Partners!$L:$L)&gt;0),$D181/SUMIF($E$19:$E$501,"&lt;"&amp;L$17,$D$19:$D$501)*L$18,0),Assumptions!$C$15),0)</f>
        <v>0</v>
      </c>
      <c r="M181" s="46">
        <f>IFERROR(ROUND(IF(AND($E181&lt;M$17,SUMIF(Partners!$A:$A,$B181,Partners!$L:$L)&gt;0),$D181/SUMIF($E$19:$E$501,"&lt;"&amp;M$17,$D$19:$D$501)*M$18,0),Assumptions!$C$15),0)</f>
        <v>0</v>
      </c>
      <c r="N181" s="46">
        <f>IFERROR(ROUND(IF(AND($E181&lt;N$17,SUMIF(Partners!$A:$A,$B181,Partners!$L:$L)&gt;0),$D181/SUMIF($E$19:$E$501,"&lt;"&amp;N$17,$D$19:$D$501)*N$18,0),Assumptions!$C$15),0)</f>
        <v>0</v>
      </c>
      <c r="O181" s="46">
        <f>IFERROR(ROUND(IF(AND($E181&lt;O$17,SUMIF(Partners!$A:$A,$B181,Partners!$L:$L)&gt;0),$D181/SUMIF($E$19:$E$501,"&lt;"&amp;O$17,$D$19:$D$501)*O$18,0),Assumptions!$C$15),0)</f>
        <v>0</v>
      </c>
      <c r="P181" s="46">
        <f>IFERROR(ROUND(IF(AND($E181&lt;P$17,SUMIF(Partners!$A:$A,$B181,Partners!$L:$L)&gt;0),$D181/SUMIF($E$19:$E$501,"&lt;"&amp;P$17,$D$19:$D$501)*P$18,0),Assumptions!$C$15),0)</f>
        <v>0</v>
      </c>
      <c r="Q181" s="46">
        <f>IFERROR(ROUND(IF(AND($E181&lt;Q$17,SUMIF(Partners!$A:$A,$B181,Partners!$L:$L)&gt;0),$D181/SUMIF($E$19:$E$501,"&lt;"&amp;Q$17,$D$19:$D$501)*Q$18,0),Assumptions!$C$15),0)</f>
        <v>0</v>
      </c>
      <c r="R181" s="46">
        <f>IFERROR(ROUND(IF(AND($E181&lt;R$17,SUMIF(Partners!$A:$A,$B181,Partners!$L:$L)&gt;0),$D181/SUMIF($E$19:$E$501,"&lt;"&amp;R$17,$D$19:$D$501)*R$18,0),Assumptions!$C$15),0)</f>
        <v>0</v>
      </c>
      <c r="S181" s="46">
        <f>IFERROR(ROUND(IF(AND($E181&lt;S$17,SUMIF(Partners!$A:$A,$B181,Partners!$L:$L)&gt;0),$D181/SUMIF($E$19:$E$501,"&lt;"&amp;S$17,$D$19:$D$501)*S$18,0),Assumptions!$C$15),0)</f>
        <v>0</v>
      </c>
      <c r="T181" s="46">
        <f>IFERROR(ROUND(IF(AND($E181&lt;T$17,SUMIF(Partners!$A:$A,$B181,Partners!$L:$L)&gt;0),$D181/SUMIF($E$19:$E$501,"&lt;"&amp;T$17,$D$19:$D$501)*T$18,0),Assumptions!$C$15),0)</f>
        <v>0</v>
      </c>
      <c r="U181" s="46">
        <f>IFERROR(ROUND(IF(AND($E181&lt;U$17,SUMIF(Partners!$A:$A,$B181,Partners!$L:$L)&gt;0),$D181/SUMIF($E$19:$E$501,"&lt;"&amp;U$17,$D$19:$D$501)*U$18,0),Assumptions!$C$15),0)</f>
        <v>0</v>
      </c>
      <c r="V181" s="46">
        <f>IFERROR(ROUND(IF(AND($E181&lt;V$17,SUMIF(Partners!$A:$A,$B181,Partners!$L:$L)&gt;0),$D181/SUMIF($E$19:$E$501,"&lt;"&amp;V$17,$D$19:$D$501)*V$18,0),Assumptions!$C$15),0)</f>
        <v>0</v>
      </c>
      <c r="W181" s="46">
        <f>IFERROR(ROUND(IF(AND($E181&lt;W$17,SUMIF(Partners!$A:$A,$B181,Partners!$L:$L)&gt;0),$D181/SUMIF($E$19:$E$501,"&lt;"&amp;W$17,$D$19:$D$501)*W$18,0),Assumptions!$C$15),0)</f>
        <v>0</v>
      </c>
      <c r="X181" s="46">
        <f>IFERROR(ROUND(IF(AND($E181&lt;X$17,SUMIF(Partners!$A:$A,$B181,Partners!$L:$L)&gt;0),$D181/SUMIF($E$19:$E$501,"&lt;"&amp;X$17,$D$19:$D$501)*X$18,0),Assumptions!$C$15),0)</f>
        <v>0</v>
      </c>
      <c r="Y181" s="46">
        <f>IFERROR(ROUND(IF(AND($E181&lt;Y$17,SUMIF(Partners!$A:$A,$B181,Partners!$L:$L)&gt;0),$D181/SUMIF($E$19:$E$501,"&lt;"&amp;Y$17,$D$19:$D$501)*Y$18,0),Assumptions!$C$15),0)</f>
        <v>0</v>
      </c>
      <c r="Z181" s="46">
        <f>IFERROR(ROUND(IF(AND($E181&lt;Z$17,SUMIF(Partners!$A:$A,$B181,Partners!$L:$L)&gt;0),$D181/SUMIF($E$19:$E$501,"&lt;"&amp;Z$17,$D$19:$D$501)*Z$18,0),Assumptions!$C$15),0)</f>
        <v>0</v>
      </c>
      <c r="AA181" s="46">
        <f>IFERROR(ROUND(IF(AND($E181&lt;AA$17,SUMIF(Partners!$A:$A,$B181,Partners!$L:$L)&gt;0),$D181/SUMIF($E$19:$E$501,"&lt;"&amp;AA$17,$D$19:$D$501)*AA$18,0),Assumptions!$C$15),0)</f>
        <v>0</v>
      </c>
      <c r="AB181" s="46">
        <f>IFERROR(ROUND(IF(AND($E181&lt;AB$17,SUMIF(Partners!$A:$A,$B181,Partners!$L:$L)&gt;0),$D181/SUMIF($E$19:$E$501,"&lt;"&amp;AB$17,$D$19:$D$501)*AB$18,0),Assumptions!$C$15),0)</f>
        <v>0</v>
      </c>
      <c r="AC181" s="46">
        <f>IFERROR(ROUND(IF(AND($E181&lt;AC$17,SUMIF(Partners!$A:$A,$B181,Partners!$L:$L)&gt;0),$D181/SUMIF($E$19:$E$501,"&lt;"&amp;AC$17,$D$19:$D$501)*AC$18,0),Assumptions!$C$15),0)</f>
        <v>0</v>
      </c>
    </row>
    <row r="182" spans="1:29" x14ac:dyDescent="0.2">
      <c r="A182" s="41"/>
      <c r="B182" s="28" t="str">
        <f>IF(Partners!A168=0,"",Partners!A168)</f>
        <v/>
      </c>
      <c r="C182" s="28" t="str">
        <f>IF(Partners!I168=0,"",Partners!I168)</f>
        <v/>
      </c>
      <c r="D182" s="28" t="str">
        <f>IF(Partners!J168=0,"",Partners!J168)</f>
        <v/>
      </c>
      <c r="E182" s="53" t="str">
        <f t="shared" si="3"/>
        <v/>
      </c>
      <c r="G182" s="9">
        <f>ROUND(SUM(J182:BB182),Assumptions!$C$16)</f>
        <v>0</v>
      </c>
      <c r="J182" s="46">
        <f>IFERROR(ROUND(IF(AND($E182&lt;J$17,SUMIF(Partners!$A:$A,$B182,Partners!$L:$L)&gt;0),$D182/SUMIF($E$19:$E$501,"&lt;"&amp;J$17,$D$19:$D$501)*J$18,0),Assumptions!$C$15),0)</f>
        <v>0</v>
      </c>
      <c r="K182" s="46">
        <f>IFERROR(ROUND(IF(AND($E182&lt;K$17,SUMIF(Partners!$A:$A,$B182,Partners!$L:$L)&gt;0),$D182/SUMIF($E$19:$E$501,"&lt;"&amp;K$17,$D$19:$D$501)*K$18,0),Assumptions!$C$15),0)</f>
        <v>0</v>
      </c>
      <c r="L182" s="46">
        <f>IFERROR(ROUND(IF(AND($E182&lt;L$17,SUMIF(Partners!$A:$A,$B182,Partners!$L:$L)&gt;0),$D182/SUMIF($E$19:$E$501,"&lt;"&amp;L$17,$D$19:$D$501)*L$18,0),Assumptions!$C$15),0)</f>
        <v>0</v>
      </c>
      <c r="M182" s="46">
        <f>IFERROR(ROUND(IF(AND($E182&lt;M$17,SUMIF(Partners!$A:$A,$B182,Partners!$L:$L)&gt;0),$D182/SUMIF($E$19:$E$501,"&lt;"&amp;M$17,$D$19:$D$501)*M$18,0),Assumptions!$C$15),0)</f>
        <v>0</v>
      </c>
      <c r="N182" s="46">
        <f>IFERROR(ROUND(IF(AND($E182&lt;N$17,SUMIF(Partners!$A:$A,$B182,Partners!$L:$L)&gt;0),$D182/SUMIF($E$19:$E$501,"&lt;"&amp;N$17,$D$19:$D$501)*N$18,0),Assumptions!$C$15),0)</f>
        <v>0</v>
      </c>
      <c r="O182" s="46">
        <f>IFERROR(ROUND(IF(AND($E182&lt;O$17,SUMIF(Partners!$A:$A,$B182,Partners!$L:$L)&gt;0),$D182/SUMIF($E$19:$E$501,"&lt;"&amp;O$17,$D$19:$D$501)*O$18,0),Assumptions!$C$15),0)</f>
        <v>0</v>
      </c>
      <c r="P182" s="46">
        <f>IFERROR(ROUND(IF(AND($E182&lt;P$17,SUMIF(Partners!$A:$A,$B182,Partners!$L:$L)&gt;0),$D182/SUMIF($E$19:$E$501,"&lt;"&amp;P$17,$D$19:$D$501)*P$18,0),Assumptions!$C$15),0)</f>
        <v>0</v>
      </c>
      <c r="Q182" s="46">
        <f>IFERROR(ROUND(IF(AND($E182&lt;Q$17,SUMIF(Partners!$A:$A,$B182,Partners!$L:$L)&gt;0),$D182/SUMIF($E$19:$E$501,"&lt;"&amp;Q$17,$D$19:$D$501)*Q$18,0),Assumptions!$C$15),0)</f>
        <v>0</v>
      </c>
      <c r="R182" s="46">
        <f>IFERROR(ROUND(IF(AND($E182&lt;R$17,SUMIF(Partners!$A:$A,$B182,Partners!$L:$L)&gt;0),$D182/SUMIF($E$19:$E$501,"&lt;"&amp;R$17,$D$19:$D$501)*R$18,0),Assumptions!$C$15),0)</f>
        <v>0</v>
      </c>
      <c r="S182" s="46">
        <f>IFERROR(ROUND(IF(AND($E182&lt;S$17,SUMIF(Partners!$A:$A,$B182,Partners!$L:$L)&gt;0),$D182/SUMIF($E$19:$E$501,"&lt;"&amp;S$17,$D$19:$D$501)*S$18,0),Assumptions!$C$15),0)</f>
        <v>0</v>
      </c>
      <c r="T182" s="46">
        <f>IFERROR(ROUND(IF(AND($E182&lt;T$17,SUMIF(Partners!$A:$A,$B182,Partners!$L:$L)&gt;0),$D182/SUMIF($E$19:$E$501,"&lt;"&amp;T$17,$D$19:$D$501)*T$18,0),Assumptions!$C$15),0)</f>
        <v>0</v>
      </c>
      <c r="U182" s="46">
        <f>IFERROR(ROUND(IF(AND($E182&lt;U$17,SUMIF(Partners!$A:$A,$B182,Partners!$L:$L)&gt;0),$D182/SUMIF($E$19:$E$501,"&lt;"&amp;U$17,$D$19:$D$501)*U$18,0),Assumptions!$C$15),0)</f>
        <v>0</v>
      </c>
      <c r="V182" s="46">
        <f>IFERROR(ROUND(IF(AND($E182&lt;V$17,SUMIF(Partners!$A:$A,$B182,Partners!$L:$L)&gt;0),$D182/SUMIF($E$19:$E$501,"&lt;"&amp;V$17,$D$19:$D$501)*V$18,0),Assumptions!$C$15),0)</f>
        <v>0</v>
      </c>
      <c r="W182" s="46">
        <f>IFERROR(ROUND(IF(AND($E182&lt;W$17,SUMIF(Partners!$A:$A,$B182,Partners!$L:$L)&gt;0),$D182/SUMIF($E$19:$E$501,"&lt;"&amp;W$17,$D$19:$D$501)*W$18,0),Assumptions!$C$15),0)</f>
        <v>0</v>
      </c>
      <c r="X182" s="46">
        <f>IFERROR(ROUND(IF(AND($E182&lt;X$17,SUMIF(Partners!$A:$A,$B182,Partners!$L:$L)&gt;0),$D182/SUMIF($E$19:$E$501,"&lt;"&amp;X$17,$D$19:$D$501)*X$18,0),Assumptions!$C$15),0)</f>
        <v>0</v>
      </c>
      <c r="Y182" s="46">
        <f>IFERROR(ROUND(IF(AND($E182&lt;Y$17,SUMIF(Partners!$A:$A,$B182,Partners!$L:$L)&gt;0),$D182/SUMIF($E$19:$E$501,"&lt;"&amp;Y$17,$D$19:$D$501)*Y$18,0),Assumptions!$C$15),0)</f>
        <v>0</v>
      </c>
      <c r="Z182" s="46">
        <f>IFERROR(ROUND(IF(AND($E182&lt;Z$17,SUMIF(Partners!$A:$A,$B182,Partners!$L:$L)&gt;0),$D182/SUMIF($E$19:$E$501,"&lt;"&amp;Z$17,$D$19:$D$501)*Z$18,0),Assumptions!$C$15),0)</f>
        <v>0</v>
      </c>
      <c r="AA182" s="46">
        <f>IFERROR(ROUND(IF(AND($E182&lt;AA$17,SUMIF(Partners!$A:$A,$B182,Partners!$L:$L)&gt;0),$D182/SUMIF($E$19:$E$501,"&lt;"&amp;AA$17,$D$19:$D$501)*AA$18,0),Assumptions!$C$15),0)</f>
        <v>0</v>
      </c>
      <c r="AB182" s="46">
        <f>IFERROR(ROUND(IF(AND($E182&lt;AB$17,SUMIF(Partners!$A:$A,$B182,Partners!$L:$L)&gt;0),$D182/SUMIF($E$19:$E$501,"&lt;"&amp;AB$17,$D$19:$D$501)*AB$18,0),Assumptions!$C$15),0)</f>
        <v>0</v>
      </c>
      <c r="AC182" s="46">
        <f>IFERROR(ROUND(IF(AND($E182&lt;AC$17,SUMIF(Partners!$A:$A,$B182,Partners!$L:$L)&gt;0),$D182/SUMIF($E$19:$E$501,"&lt;"&amp;AC$17,$D$19:$D$501)*AC$18,0),Assumptions!$C$15),0)</f>
        <v>0</v>
      </c>
    </row>
    <row r="183" spans="1:29" x14ac:dyDescent="0.2">
      <c r="A183" s="41"/>
      <c r="B183" s="28" t="str">
        <f>IF(Partners!A169=0,"",Partners!A169)</f>
        <v/>
      </c>
      <c r="C183" s="28" t="str">
        <f>IF(Partners!I169=0,"",Partners!I169)</f>
        <v/>
      </c>
      <c r="D183" s="28" t="str">
        <f>IF(Partners!J169=0,"",Partners!J169)</f>
        <v/>
      </c>
      <c r="E183" s="53" t="str">
        <f t="shared" si="3"/>
        <v/>
      </c>
      <c r="G183" s="9">
        <f>ROUND(SUM(J183:BB183),Assumptions!$C$16)</f>
        <v>0</v>
      </c>
      <c r="J183" s="46">
        <f>IFERROR(ROUND(IF(AND($E183&lt;J$17,SUMIF(Partners!$A:$A,$B183,Partners!$L:$L)&gt;0),$D183/SUMIF($E$19:$E$501,"&lt;"&amp;J$17,$D$19:$D$501)*J$18,0),Assumptions!$C$15),0)</f>
        <v>0</v>
      </c>
      <c r="K183" s="46">
        <f>IFERROR(ROUND(IF(AND($E183&lt;K$17,SUMIF(Partners!$A:$A,$B183,Partners!$L:$L)&gt;0),$D183/SUMIF($E$19:$E$501,"&lt;"&amp;K$17,$D$19:$D$501)*K$18,0),Assumptions!$C$15),0)</f>
        <v>0</v>
      </c>
      <c r="L183" s="46">
        <f>IFERROR(ROUND(IF(AND($E183&lt;L$17,SUMIF(Partners!$A:$A,$B183,Partners!$L:$L)&gt;0),$D183/SUMIF($E$19:$E$501,"&lt;"&amp;L$17,$D$19:$D$501)*L$18,0),Assumptions!$C$15),0)</f>
        <v>0</v>
      </c>
      <c r="M183" s="46">
        <f>IFERROR(ROUND(IF(AND($E183&lt;M$17,SUMIF(Partners!$A:$A,$B183,Partners!$L:$L)&gt;0),$D183/SUMIF($E$19:$E$501,"&lt;"&amp;M$17,$D$19:$D$501)*M$18,0),Assumptions!$C$15),0)</f>
        <v>0</v>
      </c>
      <c r="N183" s="46">
        <f>IFERROR(ROUND(IF(AND($E183&lt;N$17,SUMIF(Partners!$A:$A,$B183,Partners!$L:$L)&gt;0),$D183/SUMIF($E$19:$E$501,"&lt;"&amp;N$17,$D$19:$D$501)*N$18,0),Assumptions!$C$15),0)</f>
        <v>0</v>
      </c>
      <c r="O183" s="46">
        <f>IFERROR(ROUND(IF(AND($E183&lt;O$17,SUMIF(Partners!$A:$A,$B183,Partners!$L:$L)&gt;0),$D183/SUMIF($E$19:$E$501,"&lt;"&amp;O$17,$D$19:$D$501)*O$18,0),Assumptions!$C$15),0)</f>
        <v>0</v>
      </c>
      <c r="P183" s="46">
        <f>IFERROR(ROUND(IF(AND($E183&lt;P$17,SUMIF(Partners!$A:$A,$B183,Partners!$L:$L)&gt;0),$D183/SUMIF($E$19:$E$501,"&lt;"&amp;P$17,$D$19:$D$501)*P$18,0),Assumptions!$C$15),0)</f>
        <v>0</v>
      </c>
      <c r="Q183" s="46">
        <f>IFERROR(ROUND(IF(AND($E183&lt;Q$17,SUMIF(Partners!$A:$A,$B183,Partners!$L:$L)&gt;0),$D183/SUMIF($E$19:$E$501,"&lt;"&amp;Q$17,$D$19:$D$501)*Q$18,0),Assumptions!$C$15),0)</f>
        <v>0</v>
      </c>
      <c r="R183" s="46">
        <f>IFERROR(ROUND(IF(AND($E183&lt;R$17,SUMIF(Partners!$A:$A,$B183,Partners!$L:$L)&gt;0),$D183/SUMIF($E$19:$E$501,"&lt;"&amp;R$17,$D$19:$D$501)*R$18,0),Assumptions!$C$15),0)</f>
        <v>0</v>
      </c>
      <c r="S183" s="46">
        <f>IFERROR(ROUND(IF(AND($E183&lt;S$17,SUMIF(Partners!$A:$A,$B183,Partners!$L:$L)&gt;0),$D183/SUMIF($E$19:$E$501,"&lt;"&amp;S$17,$D$19:$D$501)*S$18,0),Assumptions!$C$15),0)</f>
        <v>0</v>
      </c>
      <c r="T183" s="46">
        <f>IFERROR(ROUND(IF(AND($E183&lt;T$17,SUMIF(Partners!$A:$A,$B183,Partners!$L:$L)&gt;0),$D183/SUMIF($E$19:$E$501,"&lt;"&amp;T$17,$D$19:$D$501)*T$18,0),Assumptions!$C$15),0)</f>
        <v>0</v>
      </c>
      <c r="U183" s="46">
        <f>IFERROR(ROUND(IF(AND($E183&lt;U$17,SUMIF(Partners!$A:$A,$B183,Partners!$L:$L)&gt;0),$D183/SUMIF($E$19:$E$501,"&lt;"&amp;U$17,$D$19:$D$501)*U$18,0),Assumptions!$C$15),0)</f>
        <v>0</v>
      </c>
      <c r="V183" s="46">
        <f>IFERROR(ROUND(IF(AND($E183&lt;V$17,SUMIF(Partners!$A:$A,$B183,Partners!$L:$L)&gt;0),$D183/SUMIF($E$19:$E$501,"&lt;"&amp;V$17,$D$19:$D$501)*V$18,0),Assumptions!$C$15),0)</f>
        <v>0</v>
      </c>
      <c r="W183" s="46">
        <f>IFERROR(ROUND(IF(AND($E183&lt;W$17,SUMIF(Partners!$A:$A,$B183,Partners!$L:$L)&gt;0),$D183/SUMIF($E$19:$E$501,"&lt;"&amp;W$17,$D$19:$D$501)*W$18,0),Assumptions!$C$15),0)</f>
        <v>0</v>
      </c>
      <c r="X183" s="46">
        <f>IFERROR(ROUND(IF(AND($E183&lt;X$17,SUMIF(Partners!$A:$A,$B183,Partners!$L:$L)&gt;0),$D183/SUMIF($E$19:$E$501,"&lt;"&amp;X$17,$D$19:$D$501)*X$18,0),Assumptions!$C$15),0)</f>
        <v>0</v>
      </c>
      <c r="Y183" s="46">
        <f>IFERROR(ROUND(IF(AND($E183&lt;Y$17,SUMIF(Partners!$A:$A,$B183,Partners!$L:$L)&gt;0),$D183/SUMIF($E$19:$E$501,"&lt;"&amp;Y$17,$D$19:$D$501)*Y$18,0),Assumptions!$C$15),0)</f>
        <v>0</v>
      </c>
      <c r="Z183" s="46">
        <f>IFERROR(ROUND(IF(AND($E183&lt;Z$17,SUMIF(Partners!$A:$A,$B183,Partners!$L:$L)&gt;0),$D183/SUMIF($E$19:$E$501,"&lt;"&amp;Z$17,$D$19:$D$501)*Z$18,0),Assumptions!$C$15),0)</f>
        <v>0</v>
      </c>
      <c r="AA183" s="46">
        <f>IFERROR(ROUND(IF(AND($E183&lt;AA$17,SUMIF(Partners!$A:$A,$B183,Partners!$L:$L)&gt;0),$D183/SUMIF($E$19:$E$501,"&lt;"&amp;AA$17,$D$19:$D$501)*AA$18,0),Assumptions!$C$15),0)</f>
        <v>0</v>
      </c>
      <c r="AB183" s="46">
        <f>IFERROR(ROUND(IF(AND($E183&lt;AB$17,SUMIF(Partners!$A:$A,$B183,Partners!$L:$L)&gt;0),$D183/SUMIF($E$19:$E$501,"&lt;"&amp;AB$17,$D$19:$D$501)*AB$18,0),Assumptions!$C$15),0)</f>
        <v>0</v>
      </c>
      <c r="AC183" s="46">
        <f>IFERROR(ROUND(IF(AND($E183&lt;AC$17,SUMIF(Partners!$A:$A,$B183,Partners!$L:$L)&gt;0),$D183/SUMIF($E$19:$E$501,"&lt;"&amp;AC$17,$D$19:$D$501)*AC$18,0),Assumptions!$C$15),0)</f>
        <v>0</v>
      </c>
    </row>
    <row r="184" spans="1:29" x14ac:dyDescent="0.2">
      <c r="A184" s="41"/>
      <c r="B184" s="28" t="str">
        <f>IF(Partners!A170=0,"",Partners!A170)</f>
        <v/>
      </c>
      <c r="C184" s="28" t="str">
        <f>IF(Partners!I170=0,"",Partners!I170)</f>
        <v/>
      </c>
      <c r="D184" s="28" t="str">
        <f>IF(Partners!J170=0,"",Partners!J170)</f>
        <v/>
      </c>
      <c r="E184" s="53" t="str">
        <f t="shared" si="3"/>
        <v/>
      </c>
      <c r="G184" s="9">
        <f>ROUND(SUM(J184:BB184),Assumptions!$C$16)</f>
        <v>0</v>
      </c>
      <c r="J184" s="46">
        <f>IFERROR(ROUND(IF(AND($E184&lt;J$17,SUMIF(Partners!$A:$A,$B184,Partners!$L:$L)&gt;0),$D184/SUMIF($E$19:$E$501,"&lt;"&amp;J$17,$D$19:$D$501)*J$18,0),Assumptions!$C$15),0)</f>
        <v>0</v>
      </c>
      <c r="K184" s="46">
        <f>IFERROR(ROUND(IF(AND($E184&lt;K$17,SUMIF(Partners!$A:$A,$B184,Partners!$L:$L)&gt;0),$D184/SUMIF($E$19:$E$501,"&lt;"&amp;K$17,$D$19:$D$501)*K$18,0),Assumptions!$C$15),0)</f>
        <v>0</v>
      </c>
      <c r="L184" s="46">
        <f>IFERROR(ROUND(IF(AND($E184&lt;L$17,SUMIF(Partners!$A:$A,$B184,Partners!$L:$L)&gt;0),$D184/SUMIF($E$19:$E$501,"&lt;"&amp;L$17,$D$19:$D$501)*L$18,0),Assumptions!$C$15),0)</f>
        <v>0</v>
      </c>
      <c r="M184" s="46">
        <f>IFERROR(ROUND(IF(AND($E184&lt;M$17,SUMIF(Partners!$A:$A,$B184,Partners!$L:$L)&gt;0),$D184/SUMIF($E$19:$E$501,"&lt;"&amp;M$17,$D$19:$D$501)*M$18,0),Assumptions!$C$15),0)</f>
        <v>0</v>
      </c>
      <c r="N184" s="46">
        <f>IFERROR(ROUND(IF(AND($E184&lt;N$17,SUMIF(Partners!$A:$A,$B184,Partners!$L:$L)&gt;0),$D184/SUMIF($E$19:$E$501,"&lt;"&amp;N$17,$D$19:$D$501)*N$18,0),Assumptions!$C$15),0)</f>
        <v>0</v>
      </c>
      <c r="O184" s="46">
        <f>IFERROR(ROUND(IF(AND($E184&lt;O$17,SUMIF(Partners!$A:$A,$B184,Partners!$L:$L)&gt;0),$D184/SUMIF($E$19:$E$501,"&lt;"&amp;O$17,$D$19:$D$501)*O$18,0),Assumptions!$C$15),0)</f>
        <v>0</v>
      </c>
      <c r="P184" s="46">
        <f>IFERROR(ROUND(IF(AND($E184&lt;P$17,SUMIF(Partners!$A:$A,$B184,Partners!$L:$L)&gt;0),$D184/SUMIF($E$19:$E$501,"&lt;"&amp;P$17,$D$19:$D$501)*P$18,0),Assumptions!$C$15),0)</f>
        <v>0</v>
      </c>
      <c r="Q184" s="46">
        <f>IFERROR(ROUND(IF(AND($E184&lt;Q$17,SUMIF(Partners!$A:$A,$B184,Partners!$L:$L)&gt;0),$D184/SUMIF($E$19:$E$501,"&lt;"&amp;Q$17,$D$19:$D$501)*Q$18,0),Assumptions!$C$15),0)</f>
        <v>0</v>
      </c>
      <c r="R184" s="46">
        <f>IFERROR(ROUND(IF(AND($E184&lt;R$17,SUMIF(Partners!$A:$A,$B184,Partners!$L:$L)&gt;0),$D184/SUMIF($E$19:$E$501,"&lt;"&amp;R$17,$D$19:$D$501)*R$18,0),Assumptions!$C$15),0)</f>
        <v>0</v>
      </c>
      <c r="S184" s="46">
        <f>IFERROR(ROUND(IF(AND($E184&lt;S$17,SUMIF(Partners!$A:$A,$B184,Partners!$L:$L)&gt;0),$D184/SUMIF($E$19:$E$501,"&lt;"&amp;S$17,$D$19:$D$501)*S$18,0),Assumptions!$C$15),0)</f>
        <v>0</v>
      </c>
      <c r="T184" s="46">
        <f>IFERROR(ROUND(IF(AND($E184&lt;T$17,SUMIF(Partners!$A:$A,$B184,Partners!$L:$L)&gt;0),$D184/SUMIF($E$19:$E$501,"&lt;"&amp;T$17,$D$19:$D$501)*T$18,0),Assumptions!$C$15),0)</f>
        <v>0</v>
      </c>
      <c r="U184" s="46">
        <f>IFERROR(ROUND(IF(AND($E184&lt;U$17,SUMIF(Partners!$A:$A,$B184,Partners!$L:$L)&gt;0),$D184/SUMIF($E$19:$E$501,"&lt;"&amp;U$17,$D$19:$D$501)*U$18,0),Assumptions!$C$15),0)</f>
        <v>0</v>
      </c>
      <c r="V184" s="46">
        <f>IFERROR(ROUND(IF(AND($E184&lt;V$17,SUMIF(Partners!$A:$A,$B184,Partners!$L:$L)&gt;0),$D184/SUMIF($E$19:$E$501,"&lt;"&amp;V$17,$D$19:$D$501)*V$18,0),Assumptions!$C$15),0)</f>
        <v>0</v>
      </c>
      <c r="W184" s="46">
        <f>IFERROR(ROUND(IF(AND($E184&lt;W$17,SUMIF(Partners!$A:$A,$B184,Partners!$L:$L)&gt;0),$D184/SUMIF($E$19:$E$501,"&lt;"&amp;W$17,$D$19:$D$501)*W$18,0),Assumptions!$C$15),0)</f>
        <v>0</v>
      </c>
      <c r="X184" s="46">
        <f>IFERROR(ROUND(IF(AND($E184&lt;X$17,SUMIF(Partners!$A:$A,$B184,Partners!$L:$L)&gt;0),$D184/SUMIF($E$19:$E$501,"&lt;"&amp;X$17,$D$19:$D$501)*X$18,0),Assumptions!$C$15),0)</f>
        <v>0</v>
      </c>
      <c r="Y184" s="46">
        <f>IFERROR(ROUND(IF(AND($E184&lt;Y$17,SUMIF(Partners!$A:$A,$B184,Partners!$L:$L)&gt;0),$D184/SUMIF($E$19:$E$501,"&lt;"&amp;Y$17,$D$19:$D$501)*Y$18,0),Assumptions!$C$15),0)</f>
        <v>0</v>
      </c>
      <c r="Z184" s="46">
        <f>IFERROR(ROUND(IF(AND($E184&lt;Z$17,SUMIF(Partners!$A:$A,$B184,Partners!$L:$L)&gt;0),$D184/SUMIF($E$19:$E$501,"&lt;"&amp;Z$17,$D$19:$D$501)*Z$18,0),Assumptions!$C$15),0)</f>
        <v>0</v>
      </c>
      <c r="AA184" s="46">
        <f>IFERROR(ROUND(IF(AND($E184&lt;AA$17,SUMIF(Partners!$A:$A,$B184,Partners!$L:$L)&gt;0),$D184/SUMIF($E$19:$E$501,"&lt;"&amp;AA$17,$D$19:$D$501)*AA$18,0),Assumptions!$C$15),0)</f>
        <v>0</v>
      </c>
      <c r="AB184" s="46">
        <f>IFERROR(ROUND(IF(AND($E184&lt;AB$17,SUMIF(Partners!$A:$A,$B184,Partners!$L:$L)&gt;0),$D184/SUMIF($E$19:$E$501,"&lt;"&amp;AB$17,$D$19:$D$501)*AB$18,0),Assumptions!$C$15),0)</f>
        <v>0</v>
      </c>
      <c r="AC184" s="46">
        <f>IFERROR(ROUND(IF(AND($E184&lt;AC$17,SUMIF(Partners!$A:$A,$B184,Partners!$L:$L)&gt;0),$D184/SUMIF($E$19:$E$501,"&lt;"&amp;AC$17,$D$19:$D$501)*AC$18,0),Assumptions!$C$15),0)</f>
        <v>0</v>
      </c>
    </row>
    <row r="185" spans="1:29" x14ac:dyDescent="0.2">
      <c r="A185" s="41"/>
      <c r="B185" s="28" t="str">
        <f>IF(Partners!A171=0,"",Partners!A171)</f>
        <v/>
      </c>
      <c r="C185" s="28" t="str">
        <f>IF(Partners!I171=0,"",Partners!I171)</f>
        <v/>
      </c>
      <c r="D185" s="28" t="str">
        <f>IF(Partners!J171=0,"",Partners!J171)</f>
        <v/>
      </c>
      <c r="E185" s="53" t="str">
        <f t="shared" si="3"/>
        <v/>
      </c>
      <c r="G185" s="9">
        <f>ROUND(SUM(J185:BB185),Assumptions!$C$16)</f>
        <v>0</v>
      </c>
      <c r="J185" s="46">
        <f>IFERROR(ROUND(IF(AND($E185&lt;J$17,SUMIF(Partners!$A:$A,$B185,Partners!$L:$L)&gt;0),$D185/SUMIF($E$19:$E$501,"&lt;"&amp;J$17,$D$19:$D$501)*J$18,0),Assumptions!$C$15),0)</f>
        <v>0</v>
      </c>
      <c r="K185" s="46">
        <f>IFERROR(ROUND(IF(AND($E185&lt;K$17,SUMIF(Partners!$A:$A,$B185,Partners!$L:$L)&gt;0),$D185/SUMIF($E$19:$E$501,"&lt;"&amp;K$17,$D$19:$D$501)*K$18,0),Assumptions!$C$15),0)</f>
        <v>0</v>
      </c>
      <c r="L185" s="46">
        <f>IFERROR(ROUND(IF(AND($E185&lt;L$17,SUMIF(Partners!$A:$A,$B185,Partners!$L:$L)&gt;0),$D185/SUMIF($E$19:$E$501,"&lt;"&amp;L$17,$D$19:$D$501)*L$18,0),Assumptions!$C$15),0)</f>
        <v>0</v>
      </c>
      <c r="M185" s="46">
        <f>IFERROR(ROUND(IF(AND($E185&lt;M$17,SUMIF(Partners!$A:$A,$B185,Partners!$L:$L)&gt;0),$D185/SUMIF($E$19:$E$501,"&lt;"&amp;M$17,$D$19:$D$501)*M$18,0),Assumptions!$C$15),0)</f>
        <v>0</v>
      </c>
      <c r="N185" s="46">
        <f>IFERROR(ROUND(IF(AND($E185&lt;N$17,SUMIF(Partners!$A:$A,$B185,Partners!$L:$L)&gt;0),$D185/SUMIF($E$19:$E$501,"&lt;"&amp;N$17,$D$19:$D$501)*N$18,0),Assumptions!$C$15),0)</f>
        <v>0</v>
      </c>
      <c r="O185" s="46">
        <f>IFERROR(ROUND(IF(AND($E185&lt;O$17,SUMIF(Partners!$A:$A,$B185,Partners!$L:$L)&gt;0),$D185/SUMIF($E$19:$E$501,"&lt;"&amp;O$17,$D$19:$D$501)*O$18,0),Assumptions!$C$15),0)</f>
        <v>0</v>
      </c>
      <c r="P185" s="46">
        <f>IFERROR(ROUND(IF(AND($E185&lt;P$17,SUMIF(Partners!$A:$A,$B185,Partners!$L:$L)&gt;0),$D185/SUMIF($E$19:$E$501,"&lt;"&amp;P$17,$D$19:$D$501)*P$18,0),Assumptions!$C$15),0)</f>
        <v>0</v>
      </c>
      <c r="Q185" s="46">
        <f>IFERROR(ROUND(IF(AND($E185&lt;Q$17,SUMIF(Partners!$A:$A,$B185,Partners!$L:$L)&gt;0),$D185/SUMIF($E$19:$E$501,"&lt;"&amp;Q$17,$D$19:$D$501)*Q$18,0),Assumptions!$C$15),0)</f>
        <v>0</v>
      </c>
      <c r="R185" s="46">
        <f>IFERROR(ROUND(IF(AND($E185&lt;R$17,SUMIF(Partners!$A:$A,$B185,Partners!$L:$L)&gt;0),$D185/SUMIF($E$19:$E$501,"&lt;"&amp;R$17,$D$19:$D$501)*R$18,0),Assumptions!$C$15),0)</f>
        <v>0</v>
      </c>
      <c r="S185" s="46">
        <f>IFERROR(ROUND(IF(AND($E185&lt;S$17,SUMIF(Partners!$A:$A,$B185,Partners!$L:$L)&gt;0),$D185/SUMIF($E$19:$E$501,"&lt;"&amp;S$17,$D$19:$D$501)*S$18,0),Assumptions!$C$15),0)</f>
        <v>0</v>
      </c>
      <c r="T185" s="46">
        <f>IFERROR(ROUND(IF(AND($E185&lt;T$17,SUMIF(Partners!$A:$A,$B185,Partners!$L:$L)&gt;0),$D185/SUMIF($E$19:$E$501,"&lt;"&amp;T$17,$D$19:$D$501)*T$18,0),Assumptions!$C$15),0)</f>
        <v>0</v>
      </c>
      <c r="U185" s="46">
        <f>IFERROR(ROUND(IF(AND($E185&lt;U$17,SUMIF(Partners!$A:$A,$B185,Partners!$L:$L)&gt;0),$D185/SUMIF($E$19:$E$501,"&lt;"&amp;U$17,$D$19:$D$501)*U$18,0),Assumptions!$C$15),0)</f>
        <v>0</v>
      </c>
      <c r="V185" s="46">
        <f>IFERROR(ROUND(IF(AND($E185&lt;V$17,SUMIF(Partners!$A:$A,$B185,Partners!$L:$L)&gt;0),$D185/SUMIF($E$19:$E$501,"&lt;"&amp;V$17,$D$19:$D$501)*V$18,0),Assumptions!$C$15),0)</f>
        <v>0</v>
      </c>
      <c r="W185" s="46">
        <f>IFERROR(ROUND(IF(AND($E185&lt;W$17,SUMIF(Partners!$A:$A,$B185,Partners!$L:$L)&gt;0),$D185/SUMIF($E$19:$E$501,"&lt;"&amp;W$17,$D$19:$D$501)*W$18,0),Assumptions!$C$15),0)</f>
        <v>0</v>
      </c>
      <c r="X185" s="46">
        <f>IFERROR(ROUND(IF(AND($E185&lt;X$17,SUMIF(Partners!$A:$A,$B185,Partners!$L:$L)&gt;0),$D185/SUMIF($E$19:$E$501,"&lt;"&amp;X$17,$D$19:$D$501)*X$18,0),Assumptions!$C$15),0)</f>
        <v>0</v>
      </c>
      <c r="Y185" s="46">
        <f>IFERROR(ROUND(IF(AND($E185&lt;Y$17,SUMIF(Partners!$A:$A,$B185,Partners!$L:$L)&gt;0),$D185/SUMIF($E$19:$E$501,"&lt;"&amp;Y$17,$D$19:$D$501)*Y$18,0),Assumptions!$C$15),0)</f>
        <v>0</v>
      </c>
      <c r="Z185" s="46">
        <f>IFERROR(ROUND(IF(AND($E185&lt;Z$17,SUMIF(Partners!$A:$A,$B185,Partners!$L:$L)&gt;0),$D185/SUMIF($E$19:$E$501,"&lt;"&amp;Z$17,$D$19:$D$501)*Z$18,0),Assumptions!$C$15),0)</f>
        <v>0</v>
      </c>
      <c r="AA185" s="46">
        <f>IFERROR(ROUND(IF(AND($E185&lt;AA$17,SUMIF(Partners!$A:$A,$B185,Partners!$L:$L)&gt;0),$D185/SUMIF($E$19:$E$501,"&lt;"&amp;AA$17,$D$19:$D$501)*AA$18,0),Assumptions!$C$15),0)</f>
        <v>0</v>
      </c>
      <c r="AB185" s="46">
        <f>IFERROR(ROUND(IF(AND($E185&lt;AB$17,SUMIF(Partners!$A:$A,$B185,Partners!$L:$L)&gt;0),$D185/SUMIF($E$19:$E$501,"&lt;"&amp;AB$17,$D$19:$D$501)*AB$18,0),Assumptions!$C$15),0)</f>
        <v>0</v>
      </c>
      <c r="AC185" s="46">
        <f>IFERROR(ROUND(IF(AND($E185&lt;AC$17,SUMIF(Partners!$A:$A,$B185,Partners!$L:$L)&gt;0),$D185/SUMIF($E$19:$E$501,"&lt;"&amp;AC$17,$D$19:$D$501)*AC$18,0),Assumptions!$C$15),0)</f>
        <v>0</v>
      </c>
    </row>
    <row r="186" spans="1:29" x14ac:dyDescent="0.2">
      <c r="A186" s="41"/>
      <c r="B186" s="28" t="str">
        <f>IF(Partners!A172=0,"",Partners!A172)</f>
        <v/>
      </c>
      <c r="C186" s="28" t="str">
        <f>IF(Partners!I172=0,"",Partners!I172)</f>
        <v/>
      </c>
      <c r="D186" s="28" t="str">
        <f>IF(Partners!J172=0,"",Partners!J172)</f>
        <v/>
      </c>
      <c r="E186" s="53" t="str">
        <f t="shared" si="3"/>
        <v/>
      </c>
      <c r="G186" s="9">
        <f>ROUND(SUM(J186:BB186),Assumptions!$C$16)</f>
        <v>0</v>
      </c>
      <c r="J186" s="46">
        <f>IFERROR(ROUND(IF(AND($E186&lt;J$17,SUMIF(Partners!$A:$A,$B186,Partners!$L:$L)&gt;0),$D186/SUMIF($E$19:$E$501,"&lt;"&amp;J$17,$D$19:$D$501)*J$18,0),Assumptions!$C$15),0)</f>
        <v>0</v>
      </c>
      <c r="K186" s="46">
        <f>IFERROR(ROUND(IF(AND($E186&lt;K$17,SUMIF(Partners!$A:$A,$B186,Partners!$L:$L)&gt;0),$D186/SUMIF($E$19:$E$501,"&lt;"&amp;K$17,$D$19:$D$501)*K$18,0),Assumptions!$C$15),0)</f>
        <v>0</v>
      </c>
      <c r="L186" s="46">
        <f>IFERROR(ROUND(IF(AND($E186&lt;L$17,SUMIF(Partners!$A:$A,$B186,Partners!$L:$L)&gt;0),$D186/SUMIF($E$19:$E$501,"&lt;"&amp;L$17,$D$19:$D$501)*L$18,0),Assumptions!$C$15),0)</f>
        <v>0</v>
      </c>
      <c r="M186" s="46">
        <f>IFERROR(ROUND(IF(AND($E186&lt;M$17,SUMIF(Partners!$A:$A,$B186,Partners!$L:$L)&gt;0),$D186/SUMIF($E$19:$E$501,"&lt;"&amp;M$17,$D$19:$D$501)*M$18,0),Assumptions!$C$15),0)</f>
        <v>0</v>
      </c>
      <c r="N186" s="46">
        <f>IFERROR(ROUND(IF(AND($E186&lt;N$17,SUMIF(Partners!$A:$A,$B186,Partners!$L:$L)&gt;0),$D186/SUMIF($E$19:$E$501,"&lt;"&amp;N$17,$D$19:$D$501)*N$18,0),Assumptions!$C$15),0)</f>
        <v>0</v>
      </c>
      <c r="O186" s="46">
        <f>IFERROR(ROUND(IF(AND($E186&lt;O$17,SUMIF(Partners!$A:$A,$B186,Partners!$L:$L)&gt;0),$D186/SUMIF($E$19:$E$501,"&lt;"&amp;O$17,$D$19:$D$501)*O$18,0),Assumptions!$C$15),0)</f>
        <v>0</v>
      </c>
      <c r="P186" s="46">
        <f>IFERROR(ROUND(IF(AND($E186&lt;P$17,SUMIF(Partners!$A:$A,$B186,Partners!$L:$L)&gt;0),$D186/SUMIF($E$19:$E$501,"&lt;"&amp;P$17,$D$19:$D$501)*P$18,0),Assumptions!$C$15),0)</f>
        <v>0</v>
      </c>
      <c r="Q186" s="46">
        <f>IFERROR(ROUND(IF(AND($E186&lt;Q$17,SUMIF(Partners!$A:$A,$B186,Partners!$L:$L)&gt;0),$D186/SUMIF($E$19:$E$501,"&lt;"&amp;Q$17,$D$19:$D$501)*Q$18,0),Assumptions!$C$15),0)</f>
        <v>0</v>
      </c>
      <c r="R186" s="46">
        <f>IFERROR(ROUND(IF(AND($E186&lt;R$17,SUMIF(Partners!$A:$A,$B186,Partners!$L:$L)&gt;0),$D186/SUMIF($E$19:$E$501,"&lt;"&amp;R$17,$D$19:$D$501)*R$18,0),Assumptions!$C$15),0)</f>
        <v>0</v>
      </c>
      <c r="S186" s="46">
        <f>IFERROR(ROUND(IF(AND($E186&lt;S$17,SUMIF(Partners!$A:$A,$B186,Partners!$L:$L)&gt;0),$D186/SUMIF($E$19:$E$501,"&lt;"&amp;S$17,$D$19:$D$501)*S$18,0),Assumptions!$C$15),0)</f>
        <v>0</v>
      </c>
      <c r="T186" s="46">
        <f>IFERROR(ROUND(IF(AND($E186&lt;T$17,SUMIF(Partners!$A:$A,$B186,Partners!$L:$L)&gt;0),$D186/SUMIF($E$19:$E$501,"&lt;"&amp;T$17,$D$19:$D$501)*T$18,0),Assumptions!$C$15),0)</f>
        <v>0</v>
      </c>
      <c r="U186" s="46">
        <f>IFERROR(ROUND(IF(AND($E186&lt;U$17,SUMIF(Partners!$A:$A,$B186,Partners!$L:$L)&gt;0),$D186/SUMIF($E$19:$E$501,"&lt;"&amp;U$17,$D$19:$D$501)*U$18,0),Assumptions!$C$15),0)</f>
        <v>0</v>
      </c>
      <c r="V186" s="46">
        <f>IFERROR(ROUND(IF(AND($E186&lt;V$17,SUMIF(Partners!$A:$A,$B186,Partners!$L:$L)&gt;0),$D186/SUMIF($E$19:$E$501,"&lt;"&amp;V$17,$D$19:$D$501)*V$18,0),Assumptions!$C$15),0)</f>
        <v>0</v>
      </c>
      <c r="W186" s="46">
        <f>IFERROR(ROUND(IF(AND($E186&lt;W$17,SUMIF(Partners!$A:$A,$B186,Partners!$L:$L)&gt;0),$D186/SUMIF($E$19:$E$501,"&lt;"&amp;W$17,$D$19:$D$501)*W$18,0),Assumptions!$C$15),0)</f>
        <v>0</v>
      </c>
      <c r="X186" s="46">
        <f>IFERROR(ROUND(IF(AND($E186&lt;X$17,SUMIF(Partners!$A:$A,$B186,Partners!$L:$L)&gt;0),$D186/SUMIF($E$19:$E$501,"&lt;"&amp;X$17,$D$19:$D$501)*X$18,0),Assumptions!$C$15),0)</f>
        <v>0</v>
      </c>
      <c r="Y186" s="46">
        <f>IFERROR(ROUND(IF(AND($E186&lt;Y$17,SUMIF(Partners!$A:$A,$B186,Partners!$L:$L)&gt;0),$D186/SUMIF($E$19:$E$501,"&lt;"&amp;Y$17,$D$19:$D$501)*Y$18,0),Assumptions!$C$15),0)</f>
        <v>0</v>
      </c>
      <c r="Z186" s="46">
        <f>IFERROR(ROUND(IF(AND($E186&lt;Z$17,SUMIF(Partners!$A:$A,$B186,Partners!$L:$L)&gt;0),$D186/SUMIF($E$19:$E$501,"&lt;"&amp;Z$17,$D$19:$D$501)*Z$18,0),Assumptions!$C$15),0)</f>
        <v>0</v>
      </c>
      <c r="AA186" s="46">
        <f>IFERROR(ROUND(IF(AND($E186&lt;AA$17,SUMIF(Partners!$A:$A,$B186,Partners!$L:$L)&gt;0),$D186/SUMIF($E$19:$E$501,"&lt;"&amp;AA$17,$D$19:$D$501)*AA$18,0),Assumptions!$C$15),0)</f>
        <v>0</v>
      </c>
      <c r="AB186" s="46">
        <f>IFERROR(ROUND(IF(AND($E186&lt;AB$17,SUMIF(Partners!$A:$A,$B186,Partners!$L:$L)&gt;0),$D186/SUMIF($E$19:$E$501,"&lt;"&amp;AB$17,$D$19:$D$501)*AB$18,0),Assumptions!$C$15),0)</f>
        <v>0</v>
      </c>
      <c r="AC186" s="46">
        <f>IFERROR(ROUND(IF(AND($E186&lt;AC$17,SUMIF(Partners!$A:$A,$B186,Partners!$L:$L)&gt;0),$D186/SUMIF($E$19:$E$501,"&lt;"&amp;AC$17,$D$19:$D$501)*AC$18,0),Assumptions!$C$15),0)</f>
        <v>0</v>
      </c>
    </row>
    <row r="187" spans="1:29" x14ac:dyDescent="0.2">
      <c r="A187" s="41"/>
      <c r="B187" s="28" t="str">
        <f>IF(Partners!A173=0,"",Partners!A173)</f>
        <v/>
      </c>
      <c r="C187" s="28" t="str">
        <f>IF(Partners!I173=0,"",Partners!I173)</f>
        <v/>
      </c>
      <c r="D187" s="28" t="str">
        <f>IF(Partners!J173=0,"",Partners!J173)</f>
        <v/>
      </c>
      <c r="E187" s="53" t="str">
        <f t="shared" si="3"/>
        <v/>
      </c>
      <c r="G187" s="9">
        <f>ROUND(SUM(J187:BB187),Assumptions!$C$16)</f>
        <v>0</v>
      </c>
      <c r="J187" s="46">
        <f>IFERROR(ROUND(IF(AND($E187&lt;J$17,SUMIF(Partners!$A:$A,$B187,Partners!$L:$L)&gt;0),$D187/SUMIF($E$19:$E$501,"&lt;"&amp;J$17,$D$19:$D$501)*J$18,0),Assumptions!$C$15),0)</f>
        <v>0</v>
      </c>
      <c r="K187" s="46">
        <f>IFERROR(ROUND(IF(AND($E187&lt;K$17,SUMIF(Partners!$A:$A,$B187,Partners!$L:$L)&gt;0),$D187/SUMIF($E$19:$E$501,"&lt;"&amp;K$17,$D$19:$D$501)*K$18,0),Assumptions!$C$15),0)</f>
        <v>0</v>
      </c>
      <c r="L187" s="46">
        <f>IFERROR(ROUND(IF(AND($E187&lt;L$17,SUMIF(Partners!$A:$A,$B187,Partners!$L:$L)&gt;0),$D187/SUMIF($E$19:$E$501,"&lt;"&amp;L$17,$D$19:$D$501)*L$18,0),Assumptions!$C$15),0)</f>
        <v>0</v>
      </c>
      <c r="M187" s="46">
        <f>IFERROR(ROUND(IF(AND($E187&lt;M$17,SUMIF(Partners!$A:$A,$B187,Partners!$L:$L)&gt;0),$D187/SUMIF($E$19:$E$501,"&lt;"&amp;M$17,$D$19:$D$501)*M$18,0),Assumptions!$C$15),0)</f>
        <v>0</v>
      </c>
      <c r="N187" s="46">
        <f>IFERROR(ROUND(IF(AND($E187&lt;N$17,SUMIF(Partners!$A:$A,$B187,Partners!$L:$L)&gt;0),$D187/SUMIF($E$19:$E$501,"&lt;"&amp;N$17,$D$19:$D$501)*N$18,0),Assumptions!$C$15),0)</f>
        <v>0</v>
      </c>
      <c r="O187" s="46">
        <f>IFERROR(ROUND(IF(AND($E187&lt;O$17,SUMIF(Partners!$A:$A,$B187,Partners!$L:$L)&gt;0),$D187/SUMIF($E$19:$E$501,"&lt;"&amp;O$17,$D$19:$D$501)*O$18,0),Assumptions!$C$15),0)</f>
        <v>0</v>
      </c>
      <c r="P187" s="46">
        <f>IFERROR(ROUND(IF(AND($E187&lt;P$17,SUMIF(Partners!$A:$A,$B187,Partners!$L:$L)&gt;0),$D187/SUMIF($E$19:$E$501,"&lt;"&amp;P$17,$D$19:$D$501)*P$18,0),Assumptions!$C$15),0)</f>
        <v>0</v>
      </c>
      <c r="Q187" s="46">
        <f>IFERROR(ROUND(IF(AND($E187&lt;Q$17,SUMIF(Partners!$A:$A,$B187,Partners!$L:$L)&gt;0),$D187/SUMIF($E$19:$E$501,"&lt;"&amp;Q$17,$D$19:$D$501)*Q$18,0),Assumptions!$C$15),0)</f>
        <v>0</v>
      </c>
      <c r="R187" s="46">
        <f>IFERROR(ROUND(IF(AND($E187&lt;R$17,SUMIF(Partners!$A:$A,$B187,Partners!$L:$L)&gt;0),$D187/SUMIF($E$19:$E$501,"&lt;"&amp;R$17,$D$19:$D$501)*R$18,0),Assumptions!$C$15),0)</f>
        <v>0</v>
      </c>
      <c r="S187" s="46">
        <f>IFERROR(ROUND(IF(AND($E187&lt;S$17,SUMIF(Partners!$A:$A,$B187,Partners!$L:$L)&gt;0),$D187/SUMIF($E$19:$E$501,"&lt;"&amp;S$17,$D$19:$D$501)*S$18,0),Assumptions!$C$15),0)</f>
        <v>0</v>
      </c>
      <c r="T187" s="46">
        <f>IFERROR(ROUND(IF(AND($E187&lt;T$17,SUMIF(Partners!$A:$A,$B187,Partners!$L:$L)&gt;0),$D187/SUMIF($E$19:$E$501,"&lt;"&amp;T$17,$D$19:$D$501)*T$18,0),Assumptions!$C$15),0)</f>
        <v>0</v>
      </c>
      <c r="U187" s="46">
        <f>IFERROR(ROUND(IF(AND($E187&lt;U$17,SUMIF(Partners!$A:$A,$B187,Partners!$L:$L)&gt;0),$D187/SUMIF($E$19:$E$501,"&lt;"&amp;U$17,$D$19:$D$501)*U$18,0),Assumptions!$C$15),0)</f>
        <v>0</v>
      </c>
      <c r="V187" s="46">
        <f>IFERROR(ROUND(IF(AND($E187&lt;V$17,SUMIF(Partners!$A:$A,$B187,Partners!$L:$L)&gt;0),$D187/SUMIF($E$19:$E$501,"&lt;"&amp;V$17,$D$19:$D$501)*V$18,0),Assumptions!$C$15),0)</f>
        <v>0</v>
      </c>
      <c r="W187" s="46">
        <f>IFERROR(ROUND(IF(AND($E187&lt;W$17,SUMIF(Partners!$A:$A,$B187,Partners!$L:$L)&gt;0),$D187/SUMIF($E$19:$E$501,"&lt;"&amp;W$17,$D$19:$D$501)*W$18,0),Assumptions!$C$15),0)</f>
        <v>0</v>
      </c>
      <c r="X187" s="46">
        <f>IFERROR(ROUND(IF(AND($E187&lt;X$17,SUMIF(Partners!$A:$A,$B187,Partners!$L:$L)&gt;0),$D187/SUMIF($E$19:$E$501,"&lt;"&amp;X$17,$D$19:$D$501)*X$18,0),Assumptions!$C$15),0)</f>
        <v>0</v>
      </c>
      <c r="Y187" s="46">
        <f>IFERROR(ROUND(IF(AND($E187&lt;Y$17,SUMIF(Partners!$A:$A,$B187,Partners!$L:$L)&gt;0),$D187/SUMIF($E$19:$E$501,"&lt;"&amp;Y$17,$D$19:$D$501)*Y$18,0),Assumptions!$C$15),0)</f>
        <v>0</v>
      </c>
      <c r="Z187" s="46">
        <f>IFERROR(ROUND(IF(AND($E187&lt;Z$17,SUMIF(Partners!$A:$A,$B187,Partners!$L:$L)&gt;0),$D187/SUMIF($E$19:$E$501,"&lt;"&amp;Z$17,$D$19:$D$501)*Z$18,0),Assumptions!$C$15),0)</f>
        <v>0</v>
      </c>
      <c r="AA187" s="46">
        <f>IFERROR(ROUND(IF(AND($E187&lt;AA$17,SUMIF(Partners!$A:$A,$B187,Partners!$L:$L)&gt;0),$D187/SUMIF($E$19:$E$501,"&lt;"&amp;AA$17,$D$19:$D$501)*AA$18,0),Assumptions!$C$15),0)</f>
        <v>0</v>
      </c>
      <c r="AB187" s="46">
        <f>IFERROR(ROUND(IF(AND($E187&lt;AB$17,SUMIF(Partners!$A:$A,$B187,Partners!$L:$L)&gt;0),$D187/SUMIF($E$19:$E$501,"&lt;"&amp;AB$17,$D$19:$D$501)*AB$18,0),Assumptions!$C$15),0)</f>
        <v>0</v>
      </c>
      <c r="AC187" s="46">
        <f>IFERROR(ROUND(IF(AND($E187&lt;AC$17,SUMIF(Partners!$A:$A,$B187,Partners!$L:$L)&gt;0),$D187/SUMIF($E$19:$E$501,"&lt;"&amp;AC$17,$D$19:$D$501)*AC$18,0),Assumptions!$C$15),0)</f>
        <v>0</v>
      </c>
    </row>
    <row r="188" spans="1:29" x14ac:dyDescent="0.2">
      <c r="A188" s="41"/>
      <c r="B188" s="28" t="str">
        <f>IF(Partners!A174=0,"",Partners!A174)</f>
        <v/>
      </c>
      <c r="C188" s="28" t="str">
        <f>IF(Partners!I174=0,"",Partners!I174)</f>
        <v/>
      </c>
      <c r="D188" s="28" t="str">
        <f>IF(Partners!J174=0,"",Partners!J174)</f>
        <v/>
      </c>
      <c r="E188" s="53" t="str">
        <f t="shared" si="3"/>
        <v/>
      </c>
      <c r="G188" s="9">
        <f>ROUND(SUM(J188:BB188),Assumptions!$C$16)</f>
        <v>0</v>
      </c>
      <c r="J188" s="46">
        <f>IFERROR(ROUND(IF(AND($E188&lt;J$17,SUMIF(Partners!$A:$A,$B188,Partners!$L:$L)&gt;0),$D188/SUMIF($E$19:$E$501,"&lt;"&amp;J$17,$D$19:$D$501)*J$18,0),Assumptions!$C$15),0)</f>
        <v>0</v>
      </c>
      <c r="K188" s="46">
        <f>IFERROR(ROUND(IF(AND($E188&lt;K$17,SUMIF(Partners!$A:$A,$B188,Partners!$L:$L)&gt;0),$D188/SUMIF($E$19:$E$501,"&lt;"&amp;K$17,$D$19:$D$501)*K$18,0),Assumptions!$C$15),0)</f>
        <v>0</v>
      </c>
      <c r="L188" s="46">
        <f>IFERROR(ROUND(IF(AND($E188&lt;L$17,SUMIF(Partners!$A:$A,$B188,Partners!$L:$L)&gt;0),$D188/SUMIF($E$19:$E$501,"&lt;"&amp;L$17,$D$19:$D$501)*L$18,0),Assumptions!$C$15),0)</f>
        <v>0</v>
      </c>
      <c r="M188" s="46">
        <f>IFERROR(ROUND(IF(AND($E188&lt;M$17,SUMIF(Partners!$A:$A,$B188,Partners!$L:$L)&gt;0),$D188/SUMIF($E$19:$E$501,"&lt;"&amp;M$17,$D$19:$D$501)*M$18,0),Assumptions!$C$15),0)</f>
        <v>0</v>
      </c>
      <c r="N188" s="46">
        <f>IFERROR(ROUND(IF(AND($E188&lt;N$17,SUMIF(Partners!$A:$A,$B188,Partners!$L:$L)&gt;0),$D188/SUMIF($E$19:$E$501,"&lt;"&amp;N$17,$D$19:$D$501)*N$18,0),Assumptions!$C$15),0)</f>
        <v>0</v>
      </c>
      <c r="O188" s="46">
        <f>IFERROR(ROUND(IF(AND($E188&lt;O$17,SUMIF(Partners!$A:$A,$B188,Partners!$L:$L)&gt;0),$D188/SUMIF($E$19:$E$501,"&lt;"&amp;O$17,$D$19:$D$501)*O$18,0),Assumptions!$C$15),0)</f>
        <v>0</v>
      </c>
      <c r="P188" s="46">
        <f>IFERROR(ROUND(IF(AND($E188&lt;P$17,SUMIF(Partners!$A:$A,$B188,Partners!$L:$L)&gt;0),$D188/SUMIF($E$19:$E$501,"&lt;"&amp;P$17,$D$19:$D$501)*P$18,0),Assumptions!$C$15),0)</f>
        <v>0</v>
      </c>
      <c r="Q188" s="46">
        <f>IFERROR(ROUND(IF(AND($E188&lt;Q$17,SUMIF(Partners!$A:$A,$B188,Partners!$L:$L)&gt;0),$D188/SUMIF($E$19:$E$501,"&lt;"&amp;Q$17,$D$19:$D$501)*Q$18,0),Assumptions!$C$15),0)</f>
        <v>0</v>
      </c>
      <c r="R188" s="46">
        <f>IFERROR(ROUND(IF(AND($E188&lt;R$17,SUMIF(Partners!$A:$A,$B188,Partners!$L:$L)&gt;0),$D188/SUMIF($E$19:$E$501,"&lt;"&amp;R$17,$D$19:$D$501)*R$18,0),Assumptions!$C$15),0)</f>
        <v>0</v>
      </c>
      <c r="S188" s="46">
        <f>IFERROR(ROUND(IF(AND($E188&lt;S$17,SUMIF(Partners!$A:$A,$B188,Partners!$L:$L)&gt;0),$D188/SUMIF($E$19:$E$501,"&lt;"&amp;S$17,$D$19:$D$501)*S$18,0),Assumptions!$C$15),0)</f>
        <v>0</v>
      </c>
      <c r="T188" s="46">
        <f>IFERROR(ROUND(IF(AND($E188&lt;T$17,SUMIF(Partners!$A:$A,$B188,Partners!$L:$L)&gt;0),$D188/SUMIF($E$19:$E$501,"&lt;"&amp;T$17,$D$19:$D$501)*T$18,0),Assumptions!$C$15),0)</f>
        <v>0</v>
      </c>
      <c r="U188" s="46">
        <f>IFERROR(ROUND(IF(AND($E188&lt;U$17,SUMIF(Partners!$A:$A,$B188,Partners!$L:$L)&gt;0),$D188/SUMIF($E$19:$E$501,"&lt;"&amp;U$17,$D$19:$D$501)*U$18,0),Assumptions!$C$15),0)</f>
        <v>0</v>
      </c>
      <c r="V188" s="46">
        <f>IFERROR(ROUND(IF(AND($E188&lt;V$17,SUMIF(Partners!$A:$A,$B188,Partners!$L:$L)&gt;0),$D188/SUMIF($E$19:$E$501,"&lt;"&amp;V$17,$D$19:$D$501)*V$18,0),Assumptions!$C$15),0)</f>
        <v>0</v>
      </c>
      <c r="W188" s="46">
        <f>IFERROR(ROUND(IF(AND($E188&lt;W$17,SUMIF(Partners!$A:$A,$B188,Partners!$L:$L)&gt;0),$D188/SUMIF($E$19:$E$501,"&lt;"&amp;W$17,$D$19:$D$501)*W$18,0),Assumptions!$C$15),0)</f>
        <v>0</v>
      </c>
      <c r="X188" s="46">
        <f>IFERROR(ROUND(IF(AND($E188&lt;X$17,SUMIF(Partners!$A:$A,$B188,Partners!$L:$L)&gt;0),$D188/SUMIF($E$19:$E$501,"&lt;"&amp;X$17,$D$19:$D$501)*X$18,0),Assumptions!$C$15),0)</f>
        <v>0</v>
      </c>
      <c r="Y188" s="46">
        <f>IFERROR(ROUND(IF(AND($E188&lt;Y$17,SUMIF(Partners!$A:$A,$B188,Partners!$L:$L)&gt;0),$D188/SUMIF($E$19:$E$501,"&lt;"&amp;Y$17,$D$19:$D$501)*Y$18,0),Assumptions!$C$15),0)</f>
        <v>0</v>
      </c>
      <c r="Z188" s="46">
        <f>IFERROR(ROUND(IF(AND($E188&lt;Z$17,SUMIF(Partners!$A:$A,$B188,Partners!$L:$L)&gt;0),$D188/SUMIF($E$19:$E$501,"&lt;"&amp;Z$17,$D$19:$D$501)*Z$18,0),Assumptions!$C$15),0)</f>
        <v>0</v>
      </c>
      <c r="AA188" s="46">
        <f>IFERROR(ROUND(IF(AND($E188&lt;AA$17,SUMIF(Partners!$A:$A,$B188,Partners!$L:$L)&gt;0),$D188/SUMIF($E$19:$E$501,"&lt;"&amp;AA$17,$D$19:$D$501)*AA$18,0),Assumptions!$C$15),0)</f>
        <v>0</v>
      </c>
      <c r="AB188" s="46">
        <f>IFERROR(ROUND(IF(AND($E188&lt;AB$17,SUMIF(Partners!$A:$A,$B188,Partners!$L:$L)&gt;0),$D188/SUMIF($E$19:$E$501,"&lt;"&amp;AB$17,$D$19:$D$501)*AB$18,0),Assumptions!$C$15),0)</f>
        <v>0</v>
      </c>
      <c r="AC188" s="46">
        <f>IFERROR(ROUND(IF(AND($E188&lt;AC$17,SUMIF(Partners!$A:$A,$B188,Partners!$L:$L)&gt;0),$D188/SUMIF($E$19:$E$501,"&lt;"&amp;AC$17,$D$19:$D$501)*AC$18,0),Assumptions!$C$15),0)</f>
        <v>0</v>
      </c>
    </row>
    <row r="189" spans="1:29" x14ac:dyDescent="0.2">
      <c r="A189" s="41"/>
      <c r="B189" s="28" t="str">
        <f>IF(Partners!A175=0,"",Partners!A175)</f>
        <v/>
      </c>
      <c r="C189" s="28" t="str">
        <f>IF(Partners!I175=0,"",Partners!I175)</f>
        <v/>
      </c>
      <c r="D189" s="28" t="str">
        <f>IF(Partners!J175=0,"",Partners!J175)</f>
        <v/>
      </c>
      <c r="E189" s="53" t="str">
        <f t="shared" si="3"/>
        <v/>
      </c>
      <c r="G189" s="9">
        <f>ROUND(SUM(J189:BB189),Assumptions!$C$16)</f>
        <v>0</v>
      </c>
      <c r="J189" s="46">
        <f>IFERROR(ROUND(IF(AND($E189&lt;J$17,SUMIF(Partners!$A:$A,$B189,Partners!$L:$L)&gt;0),$D189/SUMIF($E$19:$E$501,"&lt;"&amp;J$17,$D$19:$D$501)*J$18,0),Assumptions!$C$15),0)</f>
        <v>0</v>
      </c>
      <c r="K189" s="46">
        <f>IFERROR(ROUND(IF(AND($E189&lt;K$17,SUMIF(Partners!$A:$A,$B189,Partners!$L:$L)&gt;0),$D189/SUMIF($E$19:$E$501,"&lt;"&amp;K$17,$D$19:$D$501)*K$18,0),Assumptions!$C$15),0)</f>
        <v>0</v>
      </c>
      <c r="L189" s="46">
        <f>IFERROR(ROUND(IF(AND($E189&lt;L$17,SUMIF(Partners!$A:$A,$B189,Partners!$L:$L)&gt;0),$D189/SUMIF($E$19:$E$501,"&lt;"&amp;L$17,$D$19:$D$501)*L$18,0),Assumptions!$C$15),0)</f>
        <v>0</v>
      </c>
      <c r="M189" s="46">
        <f>IFERROR(ROUND(IF(AND($E189&lt;M$17,SUMIF(Partners!$A:$A,$B189,Partners!$L:$L)&gt;0),$D189/SUMIF($E$19:$E$501,"&lt;"&amp;M$17,$D$19:$D$501)*M$18,0),Assumptions!$C$15),0)</f>
        <v>0</v>
      </c>
      <c r="N189" s="46">
        <f>IFERROR(ROUND(IF(AND($E189&lt;N$17,SUMIF(Partners!$A:$A,$B189,Partners!$L:$L)&gt;0),$D189/SUMIF($E$19:$E$501,"&lt;"&amp;N$17,$D$19:$D$501)*N$18,0),Assumptions!$C$15),0)</f>
        <v>0</v>
      </c>
      <c r="O189" s="46">
        <f>IFERROR(ROUND(IF(AND($E189&lt;O$17,SUMIF(Partners!$A:$A,$B189,Partners!$L:$L)&gt;0),$D189/SUMIF($E$19:$E$501,"&lt;"&amp;O$17,$D$19:$D$501)*O$18,0),Assumptions!$C$15),0)</f>
        <v>0</v>
      </c>
      <c r="P189" s="46">
        <f>IFERROR(ROUND(IF(AND($E189&lt;P$17,SUMIF(Partners!$A:$A,$B189,Partners!$L:$L)&gt;0),$D189/SUMIF($E$19:$E$501,"&lt;"&amp;P$17,$D$19:$D$501)*P$18,0),Assumptions!$C$15),0)</f>
        <v>0</v>
      </c>
      <c r="Q189" s="46">
        <f>IFERROR(ROUND(IF(AND($E189&lt;Q$17,SUMIF(Partners!$A:$A,$B189,Partners!$L:$L)&gt;0),$D189/SUMIF($E$19:$E$501,"&lt;"&amp;Q$17,$D$19:$D$501)*Q$18,0),Assumptions!$C$15),0)</f>
        <v>0</v>
      </c>
      <c r="R189" s="46">
        <f>IFERROR(ROUND(IF(AND($E189&lt;R$17,SUMIF(Partners!$A:$A,$B189,Partners!$L:$L)&gt;0),$D189/SUMIF($E$19:$E$501,"&lt;"&amp;R$17,$D$19:$D$501)*R$18,0),Assumptions!$C$15),0)</f>
        <v>0</v>
      </c>
      <c r="S189" s="46">
        <f>IFERROR(ROUND(IF(AND($E189&lt;S$17,SUMIF(Partners!$A:$A,$B189,Partners!$L:$L)&gt;0),$D189/SUMIF($E$19:$E$501,"&lt;"&amp;S$17,$D$19:$D$501)*S$18,0),Assumptions!$C$15),0)</f>
        <v>0</v>
      </c>
      <c r="T189" s="46">
        <f>IFERROR(ROUND(IF(AND($E189&lt;T$17,SUMIF(Partners!$A:$A,$B189,Partners!$L:$L)&gt;0),$D189/SUMIF($E$19:$E$501,"&lt;"&amp;T$17,$D$19:$D$501)*T$18,0),Assumptions!$C$15),0)</f>
        <v>0</v>
      </c>
      <c r="U189" s="46">
        <f>IFERROR(ROUND(IF(AND($E189&lt;U$17,SUMIF(Partners!$A:$A,$B189,Partners!$L:$L)&gt;0),$D189/SUMIF($E$19:$E$501,"&lt;"&amp;U$17,$D$19:$D$501)*U$18,0),Assumptions!$C$15),0)</f>
        <v>0</v>
      </c>
      <c r="V189" s="46">
        <f>IFERROR(ROUND(IF(AND($E189&lt;V$17,SUMIF(Partners!$A:$A,$B189,Partners!$L:$L)&gt;0),$D189/SUMIF($E$19:$E$501,"&lt;"&amp;V$17,$D$19:$D$501)*V$18,0),Assumptions!$C$15),0)</f>
        <v>0</v>
      </c>
      <c r="W189" s="46">
        <f>IFERROR(ROUND(IF(AND($E189&lt;W$17,SUMIF(Partners!$A:$A,$B189,Partners!$L:$L)&gt;0),$D189/SUMIF($E$19:$E$501,"&lt;"&amp;W$17,$D$19:$D$501)*W$18,0),Assumptions!$C$15),0)</f>
        <v>0</v>
      </c>
      <c r="X189" s="46">
        <f>IFERROR(ROUND(IF(AND($E189&lt;X$17,SUMIF(Partners!$A:$A,$B189,Partners!$L:$L)&gt;0),$D189/SUMIF($E$19:$E$501,"&lt;"&amp;X$17,$D$19:$D$501)*X$18,0),Assumptions!$C$15),0)</f>
        <v>0</v>
      </c>
      <c r="Y189" s="46">
        <f>IFERROR(ROUND(IF(AND($E189&lt;Y$17,SUMIF(Partners!$A:$A,$B189,Partners!$L:$L)&gt;0),$D189/SUMIF($E$19:$E$501,"&lt;"&amp;Y$17,$D$19:$D$501)*Y$18,0),Assumptions!$C$15),0)</f>
        <v>0</v>
      </c>
      <c r="Z189" s="46">
        <f>IFERROR(ROUND(IF(AND($E189&lt;Z$17,SUMIF(Partners!$A:$A,$B189,Partners!$L:$L)&gt;0),$D189/SUMIF($E$19:$E$501,"&lt;"&amp;Z$17,$D$19:$D$501)*Z$18,0),Assumptions!$C$15),0)</f>
        <v>0</v>
      </c>
      <c r="AA189" s="46">
        <f>IFERROR(ROUND(IF(AND($E189&lt;AA$17,SUMIF(Partners!$A:$A,$B189,Partners!$L:$L)&gt;0),$D189/SUMIF($E$19:$E$501,"&lt;"&amp;AA$17,$D$19:$D$501)*AA$18,0),Assumptions!$C$15),0)</f>
        <v>0</v>
      </c>
      <c r="AB189" s="46">
        <f>IFERROR(ROUND(IF(AND($E189&lt;AB$17,SUMIF(Partners!$A:$A,$B189,Partners!$L:$L)&gt;0),$D189/SUMIF($E$19:$E$501,"&lt;"&amp;AB$17,$D$19:$D$501)*AB$18,0),Assumptions!$C$15),0)</f>
        <v>0</v>
      </c>
      <c r="AC189" s="46">
        <f>IFERROR(ROUND(IF(AND($E189&lt;AC$17,SUMIF(Partners!$A:$A,$B189,Partners!$L:$L)&gt;0),$D189/SUMIF($E$19:$E$501,"&lt;"&amp;AC$17,$D$19:$D$501)*AC$18,0),Assumptions!$C$15),0)</f>
        <v>0</v>
      </c>
    </row>
    <row r="190" spans="1:29" x14ac:dyDescent="0.2">
      <c r="A190" s="41"/>
      <c r="B190" s="28" t="str">
        <f>IF(Partners!A176=0,"",Partners!A176)</f>
        <v/>
      </c>
      <c r="C190" s="28" t="str">
        <f>IF(Partners!I176=0,"",Partners!I176)</f>
        <v/>
      </c>
      <c r="D190" s="28" t="str">
        <f>IF(Partners!J176=0,"",Partners!J176)</f>
        <v/>
      </c>
      <c r="E190" s="53" t="str">
        <f t="shared" si="3"/>
        <v/>
      </c>
      <c r="G190" s="9">
        <f>ROUND(SUM(J190:BB190),Assumptions!$C$16)</f>
        <v>0</v>
      </c>
      <c r="J190" s="46">
        <f>IFERROR(ROUND(IF(AND($E190&lt;J$17,SUMIF(Partners!$A:$A,$B190,Partners!$L:$L)&gt;0),$D190/SUMIF($E$19:$E$501,"&lt;"&amp;J$17,$D$19:$D$501)*J$18,0),Assumptions!$C$15),0)</f>
        <v>0</v>
      </c>
      <c r="K190" s="46">
        <f>IFERROR(ROUND(IF(AND($E190&lt;K$17,SUMIF(Partners!$A:$A,$B190,Partners!$L:$L)&gt;0),$D190/SUMIF($E$19:$E$501,"&lt;"&amp;K$17,$D$19:$D$501)*K$18,0),Assumptions!$C$15),0)</f>
        <v>0</v>
      </c>
      <c r="L190" s="46">
        <f>IFERROR(ROUND(IF(AND($E190&lt;L$17,SUMIF(Partners!$A:$A,$B190,Partners!$L:$L)&gt;0),$D190/SUMIF($E$19:$E$501,"&lt;"&amp;L$17,$D$19:$D$501)*L$18,0),Assumptions!$C$15),0)</f>
        <v>0</v>
      </c>
      <c r="M190" s="46">
        <f>IFERROR(ROUND(IF(AND($E190&lt;M$17,SUMIF(Partners!$A:$A,$B190,Partners!$L:$L)&gt;0),$D190/SUMIF($E$19:$E$501,"&lt;"&amp;M$17,$D$19:$D$501)*M$18,0),Assumptions!$C$15),0)</f>
        <v>0</v>
      </c>
      <c r="N190" s="46">
        <f>IFERROR(ROUND(IF(AND($E190&lt;N$17,SUMIF(Partners!$A:$A,$B190,Partners!$L:$L)&gt;0),$D190/SUMIF($E$19:$E$501,"&lt;"&amp;N$17,$D$19:$D$501)*N$18,0),Assumptions!$C$15),0)</f>
        <v>0</v>
      </c>
      <c r="O190" s="46">
        <f>IFERROR(ROUND(IF(AND($E190&lt;O$17,SUMIF(Partners!$A:$A,$B190,Partners!$L:$L)&gt;0),$D190/SUMIF($E$19:$E$501,"&lt;"&amp;O$17,$D$19:$D$501)*O$18,0),Assumptions!$C$15),0)</f>
        <v>0</v>
      </c>
      <c r="P190" s="46">
        <f>IFERROR(ROUND(IF(AND($E190&lt;P$17,SUMIF(Partners!$A:$A,$B190,Partners!$L:$L)&gt;0),$D190/SUMIF($E$19:$E$501,"&lt;"&amp;P$17,$D$19:$D$501)*P$18,0),Assumptions!$C$15),0)</f>
        <v>0</v>
      </c>
      <c r="Q190" s="46">
        <f>IFERROR(ROUND(IF(AND($E190&lt;Q$17,SUMIF(Partners!$A:$A,$B190,Partners!$L:$L)&gt;0),$D190/SUMIF($E$19:$E$501,"&lt;"&amp;Q$17,$D$19:$D$501)*Q$18,0),Assumptions!$C$15),0)</f>
        <v>0</v>
      </c>
      <c r="R190" s="46">
        <f>IFERROR(ROUND(IF(AND($E190&lt;R$17,SUMIF(Partners!$A:$A,$B190,Partners!$L:$L)&gt;0),$D190/SUMIF($E$19:$E$501,"&lt;"&amp;R$17,$D$19:$D$501)*R$18,0),Assumptions!$C$15),0)</f>
        <v>0</v>
      </c>
      <c r="S190" s="46">
        <f>IFERROR(ROUND(IF(AND($E190&lt;S$17,SUMIF(Partners!$A:$A,$B190,Partners!$L:$L)&gt;0),$D190/SUMIF($E$19:$E$501,"&lt;"&amp;S$17,$D$19:$D$501)*S$18,0),Assumptions!$C$15),0)</f>
        <v>0</v>
      </c>
      <c r="T190" s="46">
        <f>IFERROR(ROUND(IF(AND($E190&lt;T$17,SUMIF(Partners!$A:$A,$B190,Partners!$L:$L)&gt;0),$D190/SUMIF($E$19:$E$501,"&lt;"&amp;T$17,$D$19:$D$501)*T$18,0),Assumptions!$C$15),0)</f>
        <v>0</v>
      </c>
      <c r="U190" s="46">
        <f>IFERROR(ROUND(IF(AND($E190&lt;U$17,SUMIF(Partners!$A:$A,$B190,Partners!$L:$L)&gt;0),$D190/SUMIF($E$19:$E$501,"&lt;"&amp;U$17,$D$19:$D$501)*U$18,0),Assumptions!$C$15),0)</f>
        <v>0</v>
      </c>
      <c r="V190" s="46">
        <f>IFERROR(ROUND(IF(AND($E190&lt;V$17,SUMIF(Partners!$A:$A,$B190,Partners!$L:$L)&gt;0),$D190/SUMIF($E$19:$E$501,"&lt;"&amp;V$17,$D$19:$D$501)*V$18,0),Assumptions!$C$15),0)</f>
        <v>0</v>
      </c>
      <c r="W190" s="46">
        <f>IFERROR(ROUND(IF(AND($E190&lt;W$17,SUMIF(Partners!$A:$A,$B190,Partners!$L:$L)&gt;0),$D190/SUMIF($E$19:$E$501,"&lt;"&amp;W$17,$D$19:$D$501)*W$18,0),Assumptions!$C$15),0)</f>
        <v>0</v>
      </c>
      <c r="X190" s="46">
        <f>IFERROR(ROUND(IF(AND($E190&lt;X$17,SUMIF(Partners!$A:$A,$B190,Partners!$L:$L)&gt;0),$D190/SUMIF($E$19:$E$501,"&lt;"&amp;X$17,$D$19:$D$501)*X$18,0),Assumptions!$C$15),0)</f>
        <v>0</v>
      </c>
      <c r="Y190" s="46">
        <f>IFERROR(ROUND(IF(AND($E190&lt;Y$17,SUMIF(Partners!$A:$A,$B190,Partners!$L:$L)&gt;0),$D190/SUMIF($E$19:$E$501,"&lt;"&amp;Y$17,$D$19:$D$501)*Y$18,0),Assumptions!$C$15),0)</f>
        <v>0</v>
      </c>
      <c r="Z190" s="46">
        <f>IFERROR(ROUND(IF(AND($E190&lt;Z$17,SUMIF(Partners!$A:$A,$B190,Partners!$L:$L)&gt;0),$D190/SUMIF($E$19:$E$501,"&lt;"&amp;Z$17,$D$19:$D$501)*Z$18,0),Assumptions!$C$15),0)</f>
        <v>0</v>
      </c>
      <c r="AA190" s="46">
        <f>IFERROR(ROUND(IF(AND($E190&lt;AA$17,SUMIF(Partners!$A:$A,$B190,Partners!$L:$L)&gt;0),$D190/SUMIF($E$19:$E$501,"&lt;"&amp;AA$17,$D$19:$D$501)*AA$18,0),Assumptions!$C$15),0)</f>
        <v>0</v>
      </c>
      <c r="AB190" s="46">
        <f>IFERROR(ROUND(IF(AND($E190&lt;AB$17,SUMIF(Partners!$A:$A,$B190,Partners!$L:$L)&gt;0),$D190/SUMIF($E$19:$E$501,"&lt;"&amp;AB$17,$D$19:$D$501)*AB$18,0),Assumptions!$C$15),0)</f>
        <v>0</v>
      </c>
      <c r="AC190" s="46">
        <f>IFERROR(ROUND(IF(AND($E190&lt;AC$17,SUMIF(Partners!$A:$A,$B190,Partners!$L:$L)&gt;0),$D190/SUMIF($E$19:$E$501,"&lt;"&amp;AC$17,$D$19:$D$501)*AC$18,0),Assumptions!$C$15),0)</f>
        <v>0</v>
      </c>
    </row>
    <row r="191" spans="1:29" x14ac:dyDescent="0.2">
      <c r="A191" s="41"/>
      <c r="B191" s="28" t="str">
        <f>IF(Partners!A177=0,"",Partners!A177)</f>
        <v/>
      </c>
      <c r="C191" s="28" t="str">
        <f>IF(Partners!I177=0,"",Partners!I177)</f>
        <v/>
      </c>
      <c r="D191" s="28" t="str">
        <f>IF(Partners!J177=0,"",Partners!J177)</f>
        <v/>
      </c>
      <c r="E191" s="53" t="str">
        <f t="shared" si="3"/>
        <v/>
      </c>
      <c r="G191" s="9">
        <f>ROUND(SUM(J191:BB191),Assumptions!$C$16)</f>
        <v>0</v>
      </c>
      <c r="J191" s="46">
        <f>IFERROR(ROUND(IF(AND($E191&lt;J$17,SUMIF(Partners!$A:$A,$B191,Partners!$L:$L)&gt;0),$D191/SUMIF($E$19:$E$501,"&lt;"&amp;J$17,$D$19:$D$501)*J$18,0),Assumptions!$C$15),0)</f>
        <v>0</v>
      </c>
      <c r="K191" s="46">
        <f>IFERROR(ROUND(IF(AND($E191&lt;K$17,SUMIF(Partners!$A:$A,$B191,Partners!$L:$L)&gt;0),$D191/SUMIF($E$19:$E$501,"&lt;"&amp;K$17,$D$19:$D$501)*K$18,0),Assumptions!$C$15),0)</f>
        <v>0</v>
      </c>
      <c r="L191" s="46">
        <f>IFERROR(ROUND(IF(AND($E191&lt;L$17,SUMIF(Partners!$A:$A,$B191,Partners!$L:$L)&gt;0),$D191/SUMIF($E$19:$E$501,"&lt;"&amp;L$17,$D$19:$D$501)*L$18,0),Assumptions!$C$15),0)</f>
        <v>0</v>
      </c>
      <c r="M191" s="46">
        <f>IFERROR(ROUND(IF(AND($E191&lt;M$17,SUMIF(Partners!$A:$A,$B191,Partners!$L:$L)&gt;0),$D191/SUMIF($E$19:$E$501,"&lt;"&amp;M$17,$D$19:$D$501)*M$18,0),Assumptions!$C$15),0)</f>
        <v>0</v>
      </c>
      <c r="N191" s="46">
        <f>IFERROR(ROUND(IF(AND($E191&lt;N$17,SUMIF(Partners!$A:$A,$B191,Partners!$L:$L)&gt;0),$D191/SUMIF($E$19:$E$501,"&lt;"&amp;N$17,$D$19:$D$501)*N$18,0),Assumptions!$C$15),0)</f>
        <v>0</v>
      </c>
      <c r="O191" s="46">
        <f>IFERROR(ROUND(IF(AND($E191&lt;O$17,SUMIF(Partners!$A:$A,$B191,Partners!$L:$L)&gt;0),$D191/SUMIF($E$19:$E$501,"&lt;"&amp;O$17,$D$19:$D$501)*O$18,0),Assumptions!$C$15),0)</f>
        <v>0</v>
      </c>
      <c r="P191" s="46">
        <f>IFERROR(ROUND(IF(AND($E191&lt;P$17,SUMIF(Partners!$A:$A,$B191,Partners!$L:$L)&gt;0),$D191/SUMIF($E$19:$E$501,"&lt;"&amp;P$17,$D$19:$D$501)*P$18,0),Assumptions!$C$15),0)</f>
        <v>0</v>
      </c>
      <c r="Q191" s="46">
        <f>IFERROR(ROUND(IF(AND($E191&lt;Q$17,SUMIF(Partners!$A:$A,$B191,Partners!$L:$L)&gt;0),$D191/SUMIF($E$19:$E$501,"&lt;"&amp;Q$17,$D$19:$D$501)*Q$18,0),Assumptions!$C$15),0)</f>
        <v>0</v>
      </c>
      <c r="R191" s="46">
        <f>IFERROR(ROUND(IF(AND($E191&lt;R$17,SUMIF(Partners!$A:$A,$B191,Partners!$L:$L)&gt;0),$D191/SUMIF($E$19:$E$501,"&lt;"&amp;R$17,$D$19:$D$501)*R$18,0),Assumptions!$C$15),0)</f>
        <v>0</v>
      </c>
      <c r="S191" s="46">
        <f>IFERROR(ROUND(IF(AND($E191&lt;S$17,SUMIF(Partners!$A:$A,$B191,Partners!$L:$L)&gt;0),$D191/SUMIF($E$19:$E$501,"&lt;"&amp;S$17,$D$19:$D$501)*S$18,0),Assumptions!$C$15),0)</f>
        <v>0</v>
      </c>
      <c r="T191" s="46">
        <f>IFERROR(ROUND(IF(AND($E191&lt;T$17,SUMIF(Partners!$A:$A,$B191,Partners!$L:$L)&gt;0),$D191/SUMIF($E$19:$E$501,"&lt;"&amp;T$17,$D$19:$D$501)*T$18,0),Assumptions!$C$15),0)</f>
        <v>0</v>
      </c>
      <c r="U191" s="46">
        <f>IFERROR(ROUND(IF(AND($E191&lt;U$17,SUMIF(Partners!$A:$A,$B191,Partners!$L:$L)&gt;0),$D191/SUMIF($E$19:$E$501,"&lt;"&amp;U$17,$D$19:$D$501)*U$18,0),Assumptions!$C$15),0)</f>
        <v>0</v>
      </c>
      <c r="V191" s="46">
        <f>IFERROR(ROUND(IF(AND($E191&lt;V$17,SUMIF(Partners!$A:$A,$B191,Partners!$L:$L)&gt;0),$D191/SUMIF($E$19:$E$501,"&lt;"&amp;V$17,$D$19:$D$501)*V$18,0),Assumptions!$C$15),0)</f>
        <v>0</v>
      </c>
      <c r="W191" s="46">
        <f>IFERROR(ROUND(IF(AND($E191&lt;W$17,SUMIF(Partners!$A:$A,$B191,Partners!$L:$L)&gt;0),$D191/SUMIF($E$19:$E$501,"&lt;"&amp;W$17,$D$19:$D$501)*W$18,0),Assumptions!$C$15),0)</f>
        <v>0</v>
      </c>
      <c r="X191" s="46">
        <f>IFERROR(ROUND(IF(AND($E191&lt;X$17,SUMIF(Partners!$A:$A,$B191,Partners!$L:$L)&gt;0),$D191/SUMIF($E$19:$E$501,"&lt;"&amp;X$17,$D$19:$D$501)*X$18,0),Assumptions!$C$15),0)</f>
        <v>0</v>
      </c>
      <c r="Y191" s="46">
        <f>IFERROR(ROUND(IF(AND($E191&lt;Y$17,SUMIF(Partners!$A:$A,$B191,Partners!$L:$L)&gt;0),$D191/SUMIF($E$19:$E$501,"&lt;"&amp;Y$17,$D$19:$D$501)*Y$18,0),Assumptions!$C$15),0)</f>
        <v>0</v>
      </c>
      <c r="Z191" s="46">
        <f>IFERROR(ROUND(IF(AND($E191&lt;Z$17,SUMIF(Partners!$A:$A,$B191,Partners!$L:$L)&gt;0),$D191/SUMIF($E$19:$E$501,"&lt;"&amp;Z$17,$D$19:$D$501)*Z$18,0),Assumptions!$C$15),0)</f>
        <v>0</v>
      </c>
      <c r="AA191" s="46">
        <f>IFERROR(ROUND(IF(AND($E191&lt;AA$17,SUMIF(Partners!$A:$A,$B191,Partners!$L:$L)&gt;0),$D191/SUMIF($E$19:$E$501,"&lt;"&amp;AA$17,$D$19:$D$501)*AA$18,0),Assumptions!$C$15),0)</f>
        <v>0</v>
      </c>
      <c r="AB191" s="46">
        <f>IFERROR(ROUND(IF(AND($E191&lt;AB$17,SUMIF(Partners!$A:$A,$B191,Partners!$L:$L)&gt;0),$D191/SUMIF($E$19:$E$501,"&lt;"&amp;AB$17,$D$19:$D$501)*AB$18,0),Assumptions!$C$15),0)</f>
        <v>0</v>
      </c>
      <c r="AC191" s="46">
        <f>IFERROR(ROUND(IF(AND($E191&lt;AC$17,SUMIF(Partners!$A:$A,$B191,Partners!$L:$L)&gt;0),$D191/SUMIF($E$19:$E$501,"&lt;"&amp;AC$17,$D$19:$D$501)*AC$18,0),Assumptions!$C$15),0)</f>
        <v>0</v>
      </c>
    </row>
    <row r="192" spans="1:29" x14ac:dyDescent="0.2">
      <c r="A192" s="41"/>
      <c r="B192" s="28" t="str">
        <f>IF(Partners!A178=0,"",Partners!A178)</f>
        <v/>
      </c>
      <c r="C192" s="28" t="str">
        <f>IF(Partners!I178=0,"",Partners!I178)</f>
        <v/>
      </c>
      <c r="D192" s="28" t="str">
        <f>IF(Partners!J178=0,"",Partners!J178)</f>
        <v/>
      </c>
      <c r="E192" s="53" t="str">
        <f t="shared" si="3"/>
        <v/>
      </c>
      <c r="G192" s="9">
        <f>ROUND(SUM(J192:BB192),Assumptions!$C$16)</f>
        <v>0</v>
      </c>
      <c r="J192" s="46">
        <f>IFERROR(ROUND(IF(AND($E192&lt;J$17,SUMIF(Partners!$A:$A,$B192,Partners!$L:$L)&gt;0),$D192/SUMIF($E$19:$E$501,"&lt;"&amp;J$17,$D$19:$D$501)*J$18,0),Assumptions!$C$15),0)</f>
        <v>0</v>
      </c>
      <c r="K192" s="46">
        <f>IFERROR(ROUND(IF(AND($E192&lt;K$17,SUMIF(Partners!$A:$A,$B192,Partners!$L:$L)&gt;0),$D192/SUMIF($E$19:$E$501,"&lt;"&amp;K$17,$D$19:$D$501)*K$18,0),Assumptions!$C$15),0)</f>
        <v>0</v>
      </c>
      <c r="L192" s="46">
        <f>IFERROR(ROUND(IF(AND($E192&lt;L$17,SUMIF(Partners!$A:$A,$B192,Partners!$L:$L)&gt;0),$D192/SUMIF($E$19:$E$501,"&lt;"&amp;L$17,$D$19:$D$501)*L$18,0),Assumptions!$C$15),0)</f>
        <v>0</v>
      </c>
      <c r="M192" s="46">
        <f>IFERROR(ROUND(IF(AND($E192&lt;M$17,SUMIF(Partners!$A:$A,$B192,Partners!$L:$L)&gt;0),$D192/SUMIF($E$19:$E$501,"&lt;"&amp;M$17,$D$19:$D$501)*M$18,0),Assumptions!$C$15),0)</f>
        <v>0</v>
      </c>
      <c r="N192" s="46">
        <f>IFERROR(ROUND(IF(AND($E192&lt;N$17,SUMIF(Partners!$A:$A,$B192,Partners!$L:$L)&gt;0),$D192/SUMIF($E$19:$E$501,"&lt;"&amp;N$17,$D$19:$D$501)*N$18,0),Assumptions!$C$15),0)</f>
        <v>0</v>
      </c>
      <c r="O192" s="46">
        <f>IFERROR(ROUND(IF(AND($E192&lt;O$17,SUMIF(Partners!$A:$A,$B192,Partners!$L:$L)&gt;0),$D192/SUMIF($E$19:$E$501,"&lt;"&amp;O$17,$D$19:$D$501)*O$18,0),Assumptions!$C$15),0)</f>
        <v>0</v>
      </c>
      <c r="P192" s="46">
        <f>IFERROR(ROUND(IF(AND($E192&lt;P$17,SUMIF(Partners!$A:$A,$B192,Partners!$L:$L)&gt;0),$D192/SUMIF($E$19:$E$501,"&lt;"&amp;P$17,$D$19:$D$501)*P$18,0),Assumptions!$C$15),0)</f>
        <v>0</v>
      </c>
      <c r="Q192" s="46">
        <f>IFERROR(ROUND(IF(AND($E192&lt;Q$17,SUMIF(Partners!$A:$A,$B192,Partners!$L:$L)&gt;0),$D192/SUMIF($E$19:$E$501,"&lt;"&amp;Q$17,$D$19:$D$501)*Q$18,0),Assumptions!$C$15),0)</f>
        <v>0</v>
      </c>
      <c r="R192" s="46">
        <f>IFERROR(ROUND(IF(AND($E192&lt;R$17,SUMIF(Partners!$A:$A,$B192,Partners!$L:$L)&gt;0),$D192/SUMIF($E$19:$E$501,"&lt;"&amp;R$17,$D$19:$D$501)*R$18,0),Assumptions!$C$15),0)</f>
        <v>0</v>
      </c>
      <c r="S192" s="46">
        <f>IFERROR(ROUND(IF(AND($E192&lt;S$17,SUMIF(Partners!$A:$A,$B192,Partners!$L:$L)&gt;0),$D192/SUMIF($E$19:$E$501,"&lt;"&amp;S$17,$D$19:$D$501)*S$18,0),Assumptions!$C$15),0)</f>
        <v>0</v>
      </c>
      <c r="T192" s="46">
        <f>IFERROR(ROUND(IF(AND($E192&lt;T$17,SUMIF(Partners!$A:$A,$B192,Partners!$L:$L)&gt;0),$D192/SUMIF($E$19:$E$501,"&lt;"&amp;T$17,$D$19:$D$501)*T$18,0),Assumptions!$C$15),0)</f>
        <v>0</v>
      </c>
      <c r="U192" s="46">
        <f>IFERROR(ROUND(IF(AND($E192&lt;U$17,SUMIF(Partners!$A:$A,$B192,Partners!$L:$L)&gt;0),$D192/SUMIF($E$19:$E$501,"&lt;"&amp;U$17,$D$19:$D$501)*U$18,0),Assumptions!$C$15),0)</f>
        <v>0</v>
      </c>
      <c r="V192" s="46">
        <f>IFERROR(ROUND(IF(AND($E192&lt;V$17,SUMIF(Partners!$A:$A,$B192,Partners!$L:$L)&gt;0),$D192/SUMIF($E$19:$E$501,"&lt;"&amp;V$17,$D$19:$D$501)*V$18,0),Assumptions!$C$15),0)</f>
        <v>0</v>
      </c>
      <c r="W192" s="46">
        <f>IFERROR(ROUND(IF(AND($E192&lt;W$17,SUMIF(Partners!$A:$A,$B192,Partners!$L:$L)&gt;0),$D192/SUMIF($E$19:$E$501,"&lt;"&amp;W$17,$D$19:$D$501)*W$18,0),Assumptions!$C$15),0)</f>
        <v>0</v>
      </c>
      <c r="X192" s="46">
        <f>IFERROR(ROUND(IF(AND($E192&lt;X$17,SUMIF(Partners!$A:$A,$B192,Partners!$L:$L)&gt;0),$D192/SUMIF($E$19:$E$501,"&lt;"&amp;X$17,$D$19:$D$501)*X$18,0),Assumptions!$C$15),0)</f>
        <v>0</v>
      </c>
      <c r="Y192" s="46">
        <f>IFERROR(ROUND(IF(AND($E192&lt;Y$17,SUMIF(Partners!$A:$A,$B192,Partners!$L:$L)&gt;0),$D192/SUMIF($E$19:$E$501,"&lt;"&amp;Y$17,$D$19:$D$501)*Y$18,0),Assumptions!$C$15),0)</f>
        <v>0</v>
      </c>
      <c r="Z192" s="46">
        <f>IFERROR(ROUND(IF(AND($E192&lt;Z$17,SUMIF(Partners!$A:$A,$B192,Partners!$L:$L)&gt;0),$D192/SUMIF($E$19:$E$501,"&lt;"&amp;Z$17,$D$19:$D$501)*Z$18,0),Assumptions!$C$15),0)</f>
        <v>0</v>
      </c>
      <c r="AA192" s="46">
        <f>IFERROR(ROUND(IF(AND($E192&lt;AA$17,SUMIF(Partners!$A:$A,$B192,Partners!$L:$L)&gt;0),$D192/SUMIF($E$19:$E$501,"&lt;"&amp;AA$17,$D$19:$D$501)*AA$18,0),Assumptions!$C$15),0)</f>
        <v>0</v>
      </c>
      <c r="AB192" s="46">
        <f>IFERROR(ROUND(IF(AND($E192&lt;AB$17,SUMIF(Partners!$A:$A,$B192,Partners!$L:$L)&gt;0),$D192/SUMIF($E$19:$E$501,"&lt;"&amp;AB$17,$D$19:$D$501)*AB$18,0),Assumptions!$C$15),0)</f>
        <v>0</v>
      </c>
      <c r="AC192" s="46">
        <f>IFERROR(ROUND(IF(AND($E192&lt;AC$17,SUMIF(Partners!$A:$A,$B192,Partners!$L:$L)&gt;0),$D192/SUMIF($E$19:$E$501,"&lt;"&amp;AC$17,$D$19:$D$501)*AC$18,0),Assumptions!$C$15),0)</f>
        <v>0</v>
      </c>
    </row>
    <row r="193" spans="1:29" x14ac:dyDescent="0.2">
      <c r="A193" s="41"/>
      <c r="B193" s="28" t="str">
        <f>IF(Partners!A179=0,"",Partners!A179)</f>
        <v/>
      </c>
      <c r="C193" s="28" t="str">
        <f>IF(Partners!I179=0,"",Partners!I179)</f>
        <v/>
      </c>
      <c r="D193" s="28" t="str">
        <f>IF(Partners!J179=0,"",Partners!J179)</f>
        <v/>
      </c>
      <c r="E193" s="53" t="str">
        <f t="shared" si="3"/>
        <v/>
      </c>
      <c r="G193" s="9">
        <f>ROUND(SUM(J193:BB193),Assumptions!$C$16)</f>
        <v>0</v>
      </c>
      <c r="J193" s="46">
        <f>IFERROR(ROUND(IF(AND($E193&lt;J$17,SUMIF(Partners!$A:$A,$B193,Partners!$L:$L)&gt;0),$D193/SUMIF($E$19:$E$501,"&lt;"&amp;J$17,$D$19:$D$501)*J$18,0),Assumptions!$C$15),0)</f>
        <v>0</v>
      </c>
      <c r="K193" s="46">
        <f>IFERROR(ROUND(IF(AND($E193&lt;K$17,SUMIF(Partners!$A:$A,$B193,Partners!$L:$L)&gt;0),$D193/SUMIF($E$19:$E$501,"&lt;"&amp;K$17,$D$19:$D$501)*K$18,0),Assumptions!$C$15),0)</f>
        <v>0</v>
      </c>
      <c r="L193" s="46">
        <f>IFERROR(ROUND(IF(AND($E193&lt;L$17,SUMIF(Partners!$A:$A,$B193,Partners!$L:$L)&gt;0),$D193/SUMIF($E$19:$E$501,"&lt;"&amp;L$17,$D$19:$D$501)*L$18,0),Assumptions!$C$15),0)</f>
        <v>0</v>
      </c>
      <c r="M193" s="46">
        <f>IFERROR(ROUND(IF(AND($E193&lt;M$17,SUMIF(Partners!$A:$A,$B193,Partners!$L:$L)&gt;0),$D193/SUMIF($E$19:$E$501,"&lt;"&amp;M$17,$D$19:$D$501)*M$18,0),Assumptions!$C$15),0)</f>
        <v>0</v>
      </c>
      <c r="N193" s="46">
        <f>IFERROR(ROUND(IF(AND($E193&lt;N$17,SUMIF(Partners!$A:$A,$B193,Partners!$L:$L)&gt;0),$D193/SUMIF($E$19:$E$501,"&lt;"&amp;N$17,$D$19:$D$501)*N$18,0),Assumptions!$C$15),0)</f>
        <v>0</v>
      </c>
      <c r="O193" s="46">
        <f>IFERROR(ROUND(IF(AND($E193&lt;O$17,SUMIF(Partners!$A:$A,$B193,Partners!$L:$L)&gt;0),$D193/SUMIF($E$19:$E$501,"&lt;"&amp;O$17,$D$19:$D$501)*O$18,0),Assumptions!$C$15),0)</f>
        <v>0</v>
      </c>
      <c r="P193" s="46">
        <f>IFERROR(ROUND(IF(AND($E193&lt;P$17,SUMIF(Partners!$A:$A,$B193,Partners!$L:$L)&gt;0),$D193/SUMIF($E$19:$E$501,"&lt;"&amp;P$17,$D$19:$D$501)*P$18,0),Assumptions!$C$15),0)</f>
        <v>0</v>
      </c>
      <c r="Q193" s="46">
        <f>IFERROR(ROUND(IF(AND($E193&lt;Q$17,SUMIF(Partners!$A:$A,$B193,Partners!$L:$L)&gt;0),$D193/SUMIF($E$19:$E$501,"&lt;"&amp;Q$17,$D$19:$D$501)*Q$18,0),Assumptions!$C$15),0)</f>
        <v>0</v>
      </c>
      <c r="R193" s="46">
        <f>IFERROR(ROUND(IF(AND($E193&lt;R$17,SUMIF(Partners!$A:$A,$B193,Partners!$L:$L)&gt;0),$D193/SUMIF($E$19:$E$501,"&lt;"&amp;R$17,$D$19:$D$501)*R$18,0),Assumptions!$C$15),0)</f>
        <v>0</v>
      </c>
      <c r="S193" s="46">
        <f>IFERROR(ROUND(IF(AND($E193&lt;S$17,SUMIF(Partners!$A:$A,$B193,Partners!$L:$L)&gt;0),$D193/SUMIF($E$19:$E$501,"&lt;"&amp;S$17,$D$19:$D$501)*S$18,0),Assumptions!$C$15),0)</f>
        <v>0</v>
      </c>
      <c r="T193" s="46">
        <f>IFERROR(ROUND(IF(AND($E193&lt;T$17,SUMIF(Partners!$A:$A,$B193,Partners!$L:$L)&gt;0),$D193/SUMIF($E$19:$E$501,"&lt;"&amp;T$17,$D$19:$D$501)*T$18,0),Assumptions!$C$15),0)</f>
        <v>0</v>
      </c>
      <c r="U193" s="46">
        <f>IFERROR(ROUND(IF(AND($E193&lt;U$17,SUMIF(Partners!$A:$A,$B193,Partners!$L:$L)&gt;0),$D193/SUMIF($E$19:$E$501,"&lt;"&amp;U$17,$D$19:$D$501)*U$18,0),Assumptions!$C$15),0)</f>
        <v>0</v>
      </c>
      <c r="V193" s="46">
        <f>IFERROR(ROUND(IF(AND($E193&lt;V$17,SUMIF(Partners!$A:$A,$B193,Partners!$L:$L)&gt;0),$D193/SUMIF($E$19:$E$501,"&lt;"&amp;V$17,$D$19:$D$501)*V$18,0),Assumptions!$C$15),0)</f>
        <v>0</v>
      </c>
      <c r="W193" s="46">
        <f>IFERROR(ROUND(IF(AND($E193&lt;W$17,SUMIF(Partners!$A:$A,$B193,Partners!$L:$L)&gt;0),$D193/SUMIF($E$19:$E$501,"&lt;"&amp;W$17,$D$19:$D$501)*W$18,0),Assumptions!$C$15),0)</f>
        <v>0</v>
      </c>
      <c r="X193" s="46">
        <f>IFERROR(ROUND(IF(AND($E193&lt;X$17,SUMIF(Partners!$A:$A,$B193,Partners!$L:$L)&gt;0),$D193/SUMIF($E$19:$E$501,"&lt;"&amp;X$17,$D$19:$D$501)*X$18,0),Assumptions!$C$15),0)</f>
        <v>0</v>
      </c>
      <c r="Y193" s="46">
        <f>IFERROR(ROUND(IF(AND($E193&lt;Y$17,SUMIF(Partners!$A:$A,$B193,Partners!$L:$L)&gt;0),$D193/SUMIF($E$19:$E$501,"&lt;"&amp;Y$17,$D$19:$D$501)*Y$18,0),Assumptions!$C$15),0)</f>
        <v>0</v>
      </c>
      <c r="Z193" s="46">
        <f>IFERROR(ROUND(IF(AND($E193&lt;Z$17,SUMIF(Partners!$A:$A,$B193,Partners!$L:$L)&gt;0),$D193/SUMIF($E$19:$E$501,"&lt;"&amp;Z$17,$D$19:$D$501)*Z$18,0),Assumptions!$C$15),0)</f>
        <v>0</v>
      </c>
      <c r="AA193" s="46">
        <f>IFERROR(ROUND(IF(AND($E193&lt;AA$17,SUMIF(Partners!$A:$A,$B193,Partners!$L:$L)&gt;0),$D193/SUMIF($E$19:$E$501,"&lt;"&amp;AA$17,$D$19:$D$501)*AA$18,0),Assumptions!$C$15),0)</f>
        <v>0</v>
      </c>
      <c r="AB193" s="46">
        <f>IFERROR(ROUND(IF(AND($E193&lt;AB$17,SUMIF(Partners!$A:$A,$B193,Partners!$L:$L)&gt;0),$D193/SUMIF($E$19:$E$501,"&lt;"&amp;AB$17,$D$19:$D$501)*AB$18,0),Assumptions!$C$15),0)</f>
        <v>0</v>
      </c>
      <c r="AC193" s="46">
        <f>IFERROR(ROUND(IF(AND($E193&lt;AC$17,SUMIF(Partners!$A:$A,$B193,Partners!$L:$L)&gt;0),$D193/SUMIF($E$19:$E$501,"&lt;"&amp;AC$17,$D$19:$D$501)*AC$18,0),Assumptions!$C$15),0)</f>
        <v>0</v>
      </c>
    </row>
    <row r="194" spans="1:29" x14ac:dyDescent="0.2">
      <c r="A194" s="41"/>
      <c r="B194" s="28" t="str">
        <f>IF(Partners!A180=0,"",Partners!A180)</f>
        <v/>
      </c>
      <c r="C194" s="28" t="str">
        <f>IF(Partners!I180=0,"",Partners!I180)</f>
        <v/>
      </c>
      <c r="D194" s="28" t="str">
        <f>IF(Partners!J180=0,"",Partners!J180)</f>
        <v/>
      </c>
      <c r="E194" s="53" t="str">
        <f t="shared" si="3"/>
        <v/>
      </c>
      <c r="G194" s="9">
        <f>ROUND(SUM(J194:BB194),Assumptions!$C$16)</f>
        <v>0</v>
      </c>
      <c r="J194" s="46">
        <f>IFERROR(ROUND(IF(AND($E194&lt;J$17,SUMIF(Partners!$A:$A,$B194,Partners!$L:$L)&gt;0),$D194/SUMIF($E$19:$E$501,"&lt;"&amp;J$17,$D$19:$D$501)*J$18,0),Assumptions!$C$15),0)</f>
        <v>0</v>
      </c>
      <c r="K194" s="46">
        <f>IFERROR(ROUND(IF(AND($E194&lt;K$17,SUMIF(Partners!$A:$A,$B194,Partners!$L:$L)&gt;0),$D194/SUMIF($E$19:$E$501,"&lt;"&amp;K$17,$D$19:$D$501)*K$18,0),Assumptions!$C$15),0)</f>
        <v>0</v>
      </c>
      <c r="L194" s="46">
        <f>IFERROR(ROUND(IF(AND($E194&lt;L$17,SUMIF(Partners!$A:$A,$B194,Partners!$L:$L)&gt;0),$D194/SUMIF($E$19:$E$501,"&lt;"&amp;L$17,$D$19:$D$501)*L$18,0),Assumptions!$C$15),0)</f>
        <v>0</v>
      </c>
      <c r="M194" s="46">
        <f>IFERROR(ROUND(IF(AND($E194&lt;M$17,SUMIF(Partners!$A:$A,$B194,Partners!$L:$L)&gt;0),$D194/SUMIF($E$19:$E$501,"&lt;"&amp;M$17,$D$19:$D$501)*M$18,0),Assumptions!$C$15),0)</f>
        <v>0</v>
      </c>
      <c r="N194" s="46">
        <f>IFERROR(ROUND(IF(AND($E194&lt;N$17,SUMIF(Partners!$A:$A,$B194,Partners!$L:$L)&gt;0),$D194/SUMIF($E$19:$E$501,"&lt;"&amp;N$17,$D$19:$D$501)*N$18,0),Assumptions!$C$15),0)</f>
        <v>0</v>
      </c>
      <c r="O194" s="46">
        <f>IFERROR(ROUND(IF(AND($E194&lt;O$17,SUMIF(Partners!$A:$A,$B194,Partners!$L:$L)&gt;0),$D194/SUMIF($E$19:$E$501,"&lt;"&amp;O$17,$D$19:$D$501)*O$18,0),Assumptions!$C$15),0)</f>
        <v>0</v>
      </c>
      <c r="P194" s="46">
        <f>IFERROR(ROUND(IF(AND($E194&lt;P$17,SUMIF(Partners!$A:$A,$B194,Partners!$L:$L)&gt;0),$D194/SUMIF($E$19:$E$501,"&lt;"&amp;P$17,$D$19:$D$501)*P$18,0),Assumptions!$C$15),0)</f>
        <v>0</v>
      </c>
      <c r="Q194" s="46">
        <f>IFERROR(ROUND(IF(AND($E194&lt;Q$17,SUMIF(Partners!$A:$A,$B194,Partners!$L:$L)&gt;0),$D194/SUMIF($E$19:$E$501,"&lt;"&amp;Q$17,$D$19:$D$501)*Q$18,0),Assumptions!$C$15),0)</f>
        <v>0</v>
      </c>
      <c r="R194" s="46">
        <f>IFERROR(ROUND(IF(AND($E194&lt;R$17,SUMIF(Partners!$A:$A,$B194,Partners!$L:$L)&gt;0),$D194/SUMIF($E$19:$E$501,"&lt;"&amp;R$17,$D$19:$D$501)*R$18,0),Assumptions!$C$15),0)</f>
        <v>0</v>
      </c>
      <c r="S194" s="46">
        <f>IFERROR(ROUND(IF(AND($E194&lt;S$17,SUMIF(Partners!$A:$A,$B194,Partners!$L:$L)&gt;0),$D194/SUMIF($E$19:$E$501,"&lt;"&amp;S$17,$D$19:$D$501)*S$18,0),Assumptions!$C$15),0)</f>
        <v>0</v>
      </c>
      <c r="T194" s="46">
        <f>IFERROR(ROUND(IF(AND($E194&lt;T$17,SUMIF(Partners!$A:$A,$B194,Partners!$L:$L)&gt;0),$D194/SUMIF($E$19:$E$501,"&lt;"&amp;T$17,$D$19:$D$501)*T$18,0),Assumptions!$C$15),0)</f>
        <v>0</v>
      </c>
      <c r="U194" s="46">
        <f>IFERROR(ROUND(IF(AND($E194&lt;U$17,SUMIF(Partners!$A:$A,$B194,Partners!$L:$L)&gt;0),$D194/SUMIF($E$19:$E$501,"&lt;"&amp;U$17,$D$19:$D$501)*U$18,0),Assumptions!$C$15),0)</f>
        <v>0</v>
      </c>
      <c r="V194" s="46">
        <f>IFERROR(ROUND(IF(AND($E194&lt;V$17,SUMIF(Partners!$A:$A,$B194,Partners!$L:$L)&gt;0),$D194/SUMIF($E$19:$E$501,"&lt;"&amp;V$17,$D$19:$D$501)*V$18,0),Assumptions!$C$15),0)</f>
        <v>0</v>
      </c>
      <c r="W194" s="46">
        <f>IFERROR(ROUND(IF(AND($E194&lt;W$17,SUMIF(Partners!$A:$A,$B194,Partners!$L:$L)&gt;0),$D194/SUMIF($E$19:$E$501,"&lt;"&amp;W$17,$D$19:$D$501)*W$18,0),Assumptions!$C$15),0)</f>
        <v>0</v>
      </c>
      <c r="X194" s="46">
        <f>IFERROR(ROUND(IF(AND($E194&lt;X$17,SUMIF(Partners!$A:$A,$B194,Partners!$L:$L)&gt;0),$D194/SUMIF($E$19:$E$501,"&lt;"&amp;X$17,$D$19:$D$501)*X$18,0),Assumptions!$C$15),0)</f>
        <v>0</v>
      </c>
      <c r="Y194" s="46">
        <f>IFERROR(ROUND(IF(AND($E194&lt;Y$17,SUMIF(Partners!$A:$A,$B194,Partners!$L:$L)&gt;0),$D194/SUMIF($E$19:$E$501,"&lt;"&amp;Y$17,$D$19:$D$501)*Y$18,0),Assumptions!$C$15),0)</f>
        <v>0</v>
      </c>
      <c r="Z194" s="46">
        <f>IFERROR(ROUND(IF(AND($E194&lt;Z$17,SUMIF(Partners!$A:$A,$B194,Partners!$L:$L)&gt;0),$D194/SUMIF($E$19:$E$501,"&lt;"&amp;Z$17,$D$19:$D$501)*Z$18,0),Assumptions!$C$15),0)</f>
        <v>0</v>
      </c>
      <c r="AA194" s="46">
        <f>IFERROR(ROUND(IF(AND($E194&lt;AA$17,SUMIF(Partners!$A:$A,$B194,Partners!$L:$L)&gt;0),$D194/SUMIF($E$19:$E$501,"&lt;"&amp;AA$17,$D$19:$D$501)*AA$18,0),Assumptions!$C$15),0)</f>
        <v>0</v>
      </c>
      <c r="AB194" s="46">
        <f>IFERROR(ROUND(IF(AND($E194&lt;AB$17,SUMIF(Partners!$A:$A,$B194,Partners!$L:$L)&gt;0),$D194/SUMIF($E$19:$E$501,"&lt;"&amp;AB$17,$D$19:$D$501)*AB$18,0),Assumptions!$C$15),0)</f>
        <v>0</v>
      </c>
      <c r="AC194" s="46">
        <f>IFERROR(ROUND(IF(AND($E194&lt;AC$17,SUMIF(Partners!$A:$A,$B194,Partners!$L:$L)&gt;0),$D194/SUMIF($E$19:$E$501,"&lt;"&amp;AC$17,$D$19:$D$501)*AC$18,0),Assumptions!$C$15),0)</f>
        <v>0</v>
      </c>
    </row>
    <row r="195" spans="1:29" x14ac:dyDescent="0.2">
      <c r="A195" s="41"/>
      <c r="B195" s="28" t="str">
        <f>IF(Partners!A181=0,"",Partners!A181)</f>
        <v/>
      </c>
      <c r="C195" s="28" t="str">
        <f>IF(Partners!I181=0,"",Partners!I181)</f>
        <v/>
      </c>
      <c r="D195" s="28" t="str">
        <f>IF(Partners!J181=0,"",Partners!J181)</f>
        <v/>
      </c>
      <c r="E195" s="53" t="str">
        <f t="shared" si="3"/>
        <v/>
      </c>
      <c r="G195" s="9">
        <f>ROUND(SUM(J195:BB195),Assumptions!$C$16)</f>
        <v>0</v>
      </c>
      <c r="J195" s="46">
        <f>IFERROR(ROUND(IF(AND($E195&lt;J$17,SUMIF(Partners!$A:$A,$B195,Partners!$L:$L)&gt;0),$D195/SUMIF($E$19:$E$501,"&lt;"&amp;J$17,$D$19:$D$501)*J$18,0),Assumptions!$C$15),0)</f>
        <v>0</v>
      </c>
      <c r="K195" s="46">
        <f>IFERROR(ROUND(IF(AND($E195&lt;K$17,SUMIF(Partners!$A:$A,$B195,Partners!$L:$L)&gt;0),$D195/SUMIF($E$19:$E$501,"&lt;"&amp;K$17,$D$19:$D$501)*K$18,0),Assumptions!$C$15),0)</f>
        <v>0</v>
      </c>
      <c r="L195" s="46">
        <f>IFERROR(ROUND(IF(AND($E195&lt;L$17,SUMIF(Partners!$A:$A,$B195,Partners!$L:$L)&gt;0),$D195/SUMIF($E$19:$E$501,"&lt;"&amp;L$17,$D$19:$D$501)*L$18,0),Assumptions!$C$15),0)</f>
        <v>0</v>
      </c>
      <c r="M195" s="46">
        <f>IFERROR(ROUND(IF(AND($E195&lt;M$17,SUMIF(Partners!$A:$A,$B195,Partners!$L:$L)&gt;0),$D195/SUMIF($E$19:$E$501,"&lt;"&amp;M$17,$D$19:$D$501)*M$18,0),Assumptions!$C$15),0)</f>
        <v>0</v>
      </c>
      <c r="N195" s="46">
        <f>IFERROR(ROUND(IF(AND($E195&lt;N$17,SUMIF(Partners!$A:$A,$B195,Partners!$L:$L)&gt;0),$D195/SUMIF($E$19:$E$501,"&lt;"&amp;N$17,$D$19:$D$501)*N$18,0),Assumptions!$C$15),0)</f>
        <v>0</v>
      </c>
      <c r="O195" s="46">
        <f>IFERROR(ROUND(IF(AND($E195&lt;O$17,SUMIF(Partners!$A:$A,$B195,Partners!$L:$L)&gt;0),$D195/SUMIF($E$19:$E$501,"&lt;"&amp;O$17,$D$19:$D$501)*O$18,0),Assumptions!$C$15),0)</f>
        <v>0</v>
      </c>
      <c r="P195" s="46">
        <f>IFERROR(ROUND(IF(AND($E195&lt;P$17,SUMIF(Partners!$A:$A,$B195,Partners!$L:$L)&gt;0),$D195/SUMIF($E$19:$E$501,"&lt;"&amp;P$17,$D$19:$D$501)*P$18,0),Assumptions!$C$15),0)</f>
        <v>0</v>
      </c>
      <c r="Q195" s="46">
        <f>IFERROR(ROUND(IF(AND($E195&lt;Q$17,SUMIF(Partners!$A:$A,$B195,Partners!$L:$L)&gt;0),$D195/SUMIF($E$19:$E$501,"&lt;"&amp;Q$17,$D$19:$D$501)*Q$18,0),Assumptions!$C$15),0)</f>
        <v>0</v>
      </c>
      <c r="R195" s="46">
        <f>IFERROR(ROUND(IF(AND($E195&lt;R$17,SUMIF(Partners!$A:$A,$B195,Partners!$L:$L)&gt;0),$D195/SUMIF($E$19:$E$501,"&lt;"&amp;R$17,$D$19:$D$501)*R$18,0),Assumptions!$C$15),0)</f>
        <v>0</v>
      </c>
      <c r="S195" s="46">
        <f>IFERROR(ROUND(IF(AND($E195&lt;S$17,SUMIF(Partners!$A:$A,$B195,Partners!$L:$L)&gt;0),$D195/SUMIF($E$19:$E$501,"&lt;"&amp;S$17,$D$19:$D$501)*S$18,0),Assumptions!$C$15),0)</f>
        <v>0</v>
      </c>
      <c r="T195" s="46">
        <f>IFERROR(ROUND(IF(AND($E195&lt;T$17,SUMIF(Partners!$A:$A,$B195,Partners!$L:$L)&gt;0),$D195/SUMIF($E$19:$E$501,"&lt;"&amp;T$17,$D$19:$D$501)*T$18,0),Assumptions!$C$15),0)</f>
        <v>0</v>
      </c>
      <c r="U195" s="46">
        <f>IFERROR(ROUND(IF(AND($E195&lt;U$17,SUMIF(Partners!$A:$A,$B195,Partners!$L:$L)&gt;0),$D195/SUMIF($E$19:$E$501,"&lt;"&amp;U$17,$D$19:$D$501)*U$18,0),Assumptions!$C$15),0)</f>
        <v>0</v>
      </c>
      <c r="V195" s="46">
        <f>IFERROR(ROUND(IF(AND($E195&lt;V$17,SUMIF(Partners!$A:$A,$B195,Partners!$L:$L)&gt;0),$D195/SUMIF($E$19:$E$501,"&lt;"&amp;V$17,$D$19:$D$501)*V$18,0),Assumptions!$C$15),0)</f>
        <v>0</v>
      </c>
      <c r="W195" s="46">
        <f>IFERROR(ROUND(IF(AND($E195&lt;W$17,SUMIF(Partners!$A:$A,$B195,Partners!$L:$L)&gt;0),$D195/SUMIF($E$19:$E$501,"&lt;"&amp;W$17,$D$19:$D$501)*W$18,0),Assumptions!$C$15),0)</f>
        <v>0</v>
      </c>
      <c r="X195" s="46">
        <f>IFERROR(ROUND(IF(AND($E195&lt;X$17,SUMIF(Partners!$A:$A,$B195,Partners!$L:$L)&gt;0),$D195/SUMIF($E$19:$E$501,"&lt;"&amp;X$17,$D$19:$D$501)*X$18,0),Assumptions!$C$15),0)</f>
        <v>0</v>
      </c>
      <c r="Y195" s="46">
        <f>IFERROR(ROUND(IF(AND($E195&lt;Y$17,SUMIF(Partners!$A:$A,$B195,Partners!$L:$L)&gt;0),$D195/SUMIF($E$19:$E$501,"&lt;"&amp;Y$17,$D$19:$D$501)*Y$18,0),Assumptions!$C$15),0)</f>
        <v>0</v>
      </c>
      <c r="Z195" s="46">
        <f>IFERROR(ROUND(IF(AND($E195&lt;Z$17,SUMIF(Partners!$A:$A,$B195,Partners!$L:$L)&gt;0),$D195/SUMIF($E$19:$E$501,"&lt;"&amp;Z$17,$D$19:$D$501)*Z$18,0),Assumptions!$C$15),0)</f>
        <v>0</v>
      </c>
      <c r="AA195" s="46">
        <f>IFERROR(ROUND(IF(AND($E195&lt;AA$17,SUMIF(Partners!$A:$A,$B195,Partners!$L:$L)&gt;0),$D195/SUMIF($E$19:$E$501,"&lt;"&amp;AA$17,$D$19:$D$501)*AA$18,0),Assumptions!$C$15),0)</f>
        <v>0</v>
      </c>
      <c r="AB195" s="46">
        <f>IFERROR(ROUND(IF(AND($E195&lt;AB$17,SUMIF(Partners!$A:$A,$B195,Partners!$L:$L)&gt;0),$D195/SUMIF($E$19:$E$501,"&lt;"&amp;AB$17,$D$19:$D$501)*AB$18,0),Assumptions!$C$15),0)</f>
        <v>0</v>
      </c>
      <c r="AC195" s="46">
        <f>IFERROR(ROUND(IF(AND($E195&lt;AC$17,SUMIF(Partners!$A:$A,$B195,Partners!$L:$L)&gt;0),$D195/SUMIF($E$19:$E$501,"&lt;"&amp;AC$17,$D$19:$D$501)*AC$18,0),Assumptions!$C$15),0)</f>
        <v>0</v>
      </c>
    </row>
    <row r="196" spans="1:29" x14ac:dyDescent="0.2">
      <c r="A196" s="41"/>
      <c r="B196" s="28" t="str">
        <f>IF(Partners!A182=0,"",Partners!A182)</f>
        <v/>
      </c>
      <c r="C196" s="28" t="str">
        <f>IF(Partners!I182=0,"",Partners!I182)</f>
        <v/>
      </c>
      <c r="D196" s="28" t="str">
        <f>IF(Partners!J182=0,"",Partners!J182)</f>
        <v/>
      </c>
      <c r="E196" s="53" t="str">
        <f t="shared" si="3"/>
        <v/>
      </c>
      <c r="G196" s="9">
        <f>ROUND(SUM(J196:BB196),Assumptions!$C$16)</f>
        <v>0</v>
      </c>
      <c r="J196" s="46">
        <f>IFERROR(ROUND(IF(AND($E196&lt;J$17,SUMIF(Partners!$A:$A,$B196,Partners!$L:$L)&gt;0),$D196/SUMIF($E$19:$E$501,"&lt;"&amp;J$17,$D$19:$D$501)*J$18,0),Assumptions!$C$15),0)</f>
        <v>0</v>
      </c>
      <c r="K196" s="46">
        <f>IFERROR(ROUND(IF(AND($E196&lt;K$17,SUMIF(Partners!$A:$A,$B196,Partners!$L:$L)&gt;0),$D196/SUMIF($E$19:$E$501,"&lt;"&amp;K$17,$D$19:$D$501)*K$18,0),Assumptions!$C$15),0)</f>
        <v>0</v>
      </c>
      <c r="L196" s="46">
        <f>IFERROR(ROUND(IF(AND($E196&lt;L$17,SUMIF(Partners!$A:$A,$B196,Partners!$L:$L)&gt;0),$D196/SUMIF($E$19:$E$501,"&lt;"&amp;L$17,$D$19:$D$501)*L$18,0),Assumptions!$C$15),0)</f>
        <v>0</v>
      </c>
      <c r="M196" s="46">
        <f>IFERROR(ROUND(IF(AND($E196&lt;M$17,SUMIF(Partners!$A:$A,$B196,Partners!$L:$L)&gt;0),$D196/SUMIF($E$19:$E$501,"&lt;"&amp;M$17,$D$19:$D$501)*M$18,0),Assumptions!$C$15),0)</f>
        <v>0</v>
      </c>
      <c r="N196" s="46">
        <f>IFERROR(ROUND(IF(AND($E196&lt;N$17,SUMIF(Partners!$A:$A,$B196,Partners!$L:$L)&gt;0),$D196/SUMIF($E$19:$E$501,"&lt;"&amp;N$17,$D$19:$D$501)*N$18,0),Assumptions!$C$15),0)</f>
        <v>0</v>
      </c>
      <c r="O196" s="46">
        <f>IFERROR(ROUND(IF(AND($E196&lt;O$17,SUMIF(Partners!$A:$A,$B196,Partners!$L:$L)&gt;0),$D196/SUMIF($E$19:$E$501,"&lt;"&amp;O$17,$D$19:$D$501)*O$18,0),Assumptions!$C$15),0)</f>
        <v>0</v>
      </c>
      <c r="P196" s="46">
        <f>IFERROR(ROUND(IF(AND($E196&lt;P$17,SUMIF(Partners!$A:$A,$B196,Partners!$L:$L)&gt;0),$D196/SUMIF($E$19:$E$501,"&lt;"&amp;P$17,$D$19:$D$501)*P$18,0),Assumptions!$C$15),0)</f>
        <v>0</v>
      </c>
      <c r="Q196" s="46">
        <f>IFERROR(ROUND(IF(AND($E196&lt;Q$17,SUMIF(Partners!$A:$A,$B196,Partners!$L:$L)&gt;0),$D196/SUMIF($E$19:$E$501,"&lt;"&amp;Q$17,$D$19:$D$501)*Q$18,0),Assumptions!$C$15),0)</f>
        <v>0</v>
      </c>
      <c r="R196" s="46">
        <f>IFERROR(ROUND(IF(AND($E196&lt;R$17,SUMIF(Partners!$A:$A,$B196,Partners!$L:$L)&gt;0),$D196/SUMIF($E$19:$E$501,"&lt;"&amp;R$17,$D$19:$D$501)*R$18,0),Assumptions!$C$15),0)</f>
        <v>0</v>
      </c>
      <c r="S196" s="46">
        <f>IFERROR(ROUND(IF(AND($E196&lt;S$17,SUMIF(Partners!$A:$A,$B196,Partners!$L:$L)&gt;0),$D196/SUMIF($E$19:$E$501,"&lt;"&amp;S$17,$D$19:$D$501)*S$18,0),Assumptions!$C$15),0)</f>
        <v>0</v>
      </c>
      <c r="T196" s="46">
        <f>IFERROR(ROUND(IF(AND($E196&lt;T$17,SUMIF(Partners!$A:$A,$B196,Partners!$L:$L)&gt;0),$D196/SUMIF($E$19:$E$501,"&lt;"&amp;T$17,$D$19:$D$501)*T$18,0),Assumptions!$C$15),0)</f>
        <v>0</v>
      </c>
      <c r="U196" s="46">
        <f>IFERROR(ROUND(IF(AND($E196&lt;U$17,SUMIF(Partners!$A:$A,$B196,Partners!$L:$L)&gt;0),$D196/SUMIF($E$19:$E$501,"&lt;"&amp;U$17,$D$19:$D$501)*U$18,0),Assumptions!$C$15),0)</f>
        <v>0</v>
      </c>
      <c r="V196" s="46">
        <f>IFERROR(ROUND(IF(AND($E196&lt;V$17,SUMIF(Partners!$A:$A,$B196,Partners!$L:$L)&gt;0),$D196/SUMIF($E$19:$E$501,"&lt;"&amp;V$17,$D$19:$D$501)*V$18,0),Assumptions!$C$15),0)</f>
        <v>0</v>
      </c>
      <c r="W196" s="46">
        <f>IFERROR(ROUND(IF(AND($E196&lt;W$17,SUMIF(Partners!$A:$A,$B196,Partners!$L:$L)&gt;0),$D196/SUMIF($E$19:$E$501,"&lt;"&amp;W$17,$D$19:$D$501)*W$18,0),Assumptions!$C$15),0)</f>
        <v>0</v>
      </c>
      <c r="X196" s="46">
        <f>IFERROR(ROUND(IF(AND($E196&lt;X$17,SUMIF(Partners!$A:$A,$B196,Partners!$L:$L)&gt;0),$D196/SUMIF($E$19:$E$501,"&lt;"&amp;X$17,$D$19:$D$501)*X$18,0),Assumptions!$C$15),0)</f>
        <v>0</v>
      </c>
      <c r="Y196" s="46">
        <f>IFERROR(ROUND(IF(AND($E196&lt;Y$17,SUMIF(Partners!$A:$A,$B196,Partners!$L:$L)&gt;0),$D196/SUMIF($E$19:$E$501,"&lt;"&amp;Y$17,$D$19:$D$501)*Y$18,0),Assumptions!$C$15),0)</f>
        <v>0</v>
      </c>
      <c r="Z196" s="46">
        <f>IFERROR(ROUND(IF(AND($E196&lt;Z$17,SUMIF(Partners!$A:$A,$B196,Partners!$L:$L)&gt;0),$D196/SUMIF($E$19:$E$501,"&lt;"&amp;Z$17,$D$19:$D$501)*Z$18,0),Assumptions!$C$15),0)</f>
        <v>0</v>
      </c>
      <c r="AA196" s="46">
        <f>IFERROR(ROUND(IF(AND($E196&lt;AA$17,SUMIF(Partners!$A:$A,$B196,Partners!$L:$L)&gt;0),$D196/SUMIF($E$19:$E$501,"&lt;"&amp;AA$17,$D$19:$D$501)*AA$18,0),Assumptions!$C$15),0)</f>
        <v>0</v>
      </c>
      <c r="AB196" s="46">
        <f>IFERROR(ROUND(IF(AND($E196&lt;AB$17,SUMIF(Partners!$A:$A,$B196,Partners!$L:$L)&gt;0),$D196/SUMIF($E$19:$E$501,"&lt;"&amp;AB$17,$D$19:$D$501)*AB$18,0),Assumptions!$C$15),0)</f>
        <v>0</v>
      </c>
      <c r="AC196" s="46">
        <f>IFERROR(ROUND(IF(AND($E196&lt;AC$17,SUMIF(Partners!$A:$A,$B196,Partners!$L:$L)&gt;0),$D196/SUMIF($E$19:$E$501,"&lt;"&amp;AC$17,$D$19:$D$501)*AC$18,0),Assumptions!$C$15),0)</f>
        <v>0</v>
      </c>
    </row>
    <row r="197" spans="1:29" x14ac:dyDescent="0.2">
      <c r="A197" s="41"/>
      <c r="B197" s="28" t="str">
        <f>IF(Partners!A183=0,"",Partners!A183)</f>
        <v/>
      </c>
      <c r="C197" s="28" t="str">
        <f>IF(Partners!I183=0,"",Partners!I183)</f>
        <v/>
      </c>
      <c r="D197" s="28" t="str">
        <f>IF(Partners!J183=0,"",Partners!J183)</f>
        <v/>
      </c>
      <c r="E197" s="53" t="str">
        <f t="shared" si="3"/>
        <v/>
      </c>
      <c r="G197" s="9">
        <f>ROUND(SUM(J197:BB197),Assumptions!$C$16)</f>
        <v>0</v>
      </c>
      <c r="J197" s="46">
        <f>IFERROR(ROUND(IF(AND($E197&lt;J$17,SUMIF(Partners!$A:$A,$B197,Partners!$L:$L)&gt;0),$D197/SUMIF($E$19:$E$501,"&lt;"&amp;J$17,$D$19:$D$501)*J$18,0),Assumptions!$C$15),0)</f>
        <v>0</v>
      </c>
      <c r="K197" s="46">
        <f>IFERROR(ROUND(IF(AND($E197&lt;K$17,SUMIF(Partners!$A:$A,$B197,Partners!$L:$L)&gt;0),$D197/SUMIF($E$19:$E$501,"&lt;"&amp;K$17,$D$19:$D$501)*K$18,0),Assumptions!$C$15),0)</f>
        <v>0</v>
      </c>
      <c r="L197" s="46">
        <f>IFERROR(ROUND(IF(AND($E197&lt;L$17,SUMIF(Partners!$A:$A,$B197,Partners!$L:$L)&gt;0),$D197/SUMIF($E$19:$E$501,"&lt;"&amp;L$17,$D$19:$D$501)*L$18,0),Assumptions!$C$15),0)</f>
        <v>0</v>
      </c>
      <c r="M197" s="46">
        <f>IFERROR(ROUND(IF(AND($E197&lt;M$17,SUMIF(Partners!$A:$A,$B197,Partners!$L:$L)&gt;0),$D197/SUMIF($E$19:$E$501,"&lt;"&amp;M$17,$D$19:$D$501)*M$18,0),Assumptions!$C$15),0)</f>
        <v>0</v>
      </c>
      <c r="N197" s="46">
        <f>IFERROR(ROUND(IF(AND($E197&lt;N$17,SUMIF(Partners!$A:$A,$B197,Partners!$L:$L)&gt;0),$D197/SUMIF($E$19:$E$501,"&lt;"&amp;N$17,$D$19:$D$501)*N$18,0),Assumptions!$C$15),0)</f>
        <v>0</v>
      </c>
      <c r="O197" s="46">
        <f>IFERROR(ROUND(IF(AND($E197&lt;O$17,SUMIF(Partners!$A:$A,$B197,Partners!$L:$L)&gt;0),$D197/SUMIF($E$19:$E$501,"&lt;"&amp;O$17,$D$19:$D$501)*O$18,0),Assumptions!$C$15),0)</f>
        <v>0</v>
      </c>
      <c r="P197" s="46">
        <f>IFERROR(ROUND(IF(AND($E197&lt;P$17,SUMIF(Partners!$A:$A,$B197,Partners!$L:$L)&gt;0),$D197/SUMIF($E$19:$E$501,"&lt;"&amp;P$17,$D$19:$D$501)*P$18,0),Assumptions!$C$15),0)</f>
        <v>0</v>
      </c>
      <c r="Q197" s="46">
        <f>IFERROR(ROUND(IF(AND($E197&lt;Q$17,SUMIF(Partners!$A:$A,$B197,Partners!$L:$L)&gt;0),$D197/SUMIF($E$19:$E$501,"&lt;"&amp;Q$17,$D$19:$D$501)*Q$18,0),Assumptions!$C$15),0)</f>
        <v>0</v>
      </c>
      <c r="R197" s="46">
        <f>IFERROR(ROUND(IF(AND($E197&lt;R$17,SUMIF(Partners!$A:$A,$B197,Partners!$L:$L)&gt;0),$D197/SUMIF($E$19:$E$501,"&lt;"&amp;R$17,$D$19:$D$501)*R$18,0),Assumptions!$C$15),0)</f>
        <v>0</v>
      </c>
      <c r="S197" s="46">
        <f>IFERROR(ROUND(IF(AND($E197&lt;S$17,SUMIF(Partners!$A:$A,$B197,Partners!$L:$L)&gt;0),$D197/SUMIF($E$19:$E$501,"&lt;"&amp;S$17,$D$19:$D$501)*S$18,0),Assumptions!$C$15),0)</f>
        <v>0</v>
      </c>
      <c r="T197" s="46">
        <f>IFERROR(ROUND(IF(AND($E197&lt;T$17,SUMIF(Partners!$A:$A,$B197,Partners!$L:$L)&gt;0),$D197/SUMIF($E$19:$E$501,"&lt;"&amp;T$17,$D$19:$D$501)*T$18,0),Assumptions!$C$15),0)</f>
        <v>0</v>
      </c>
      <c r="U197" s="46">
        <f>IFERROR(ROUND(IF(AND($E197&lt;U$17,SUMIF(Partners!$A:$A,$B197,Partners!$L:$L)&gt;0),$D197/SUMIF($E$19:$E$501,"&lt;"&amp;U$17,$D$19:$D$501)*U$18,0),Assumptions!$C$15),0)</f>
        <v>0</v>
      </c>
      <c r="V197" s="46">
        <f>IFERROR(ROUND(IF(AND($E197&lt;V$17,SUMIF(Partners!$A:$A,$B197,Partners!$L:$L)&gt;0),$D197/SUMIF($E$19:$E$501,"&lt;"&amp;V$17,$D$19:$D$501)*V$18,0),Assumptions!$C$15),0)</f>
        <v>0</v>
      </c>
      <c r="W197" s="46">
        <f>IFERROR(ROUND(IF(AND($E197&lt;W$17,SUMIF(Partners!$A:$A,$B197,Partners!$L:$L)&gt;0),$D197/SUMIF($E$19:$E$501,"&lt;"&amp;W$17,$D$19:$D$501)*W$18,0),Assumptions!$C$15),0)</f>
        <v>0</v>
      </c>
      <c r="X197" s="46">
        <f>IFERROR(ROUND(IF(AND($E197&lt;X$17,SUMIF(Partners!$A:$A,$B197,Partners!$L:$L)&gt;0),$D197/SUMIF($E$19:$E$501,"&lt;"&amp;X$17,$D$19:$D$501)*X$18,0),Assumptions!$C$15),0)</f>
        <v>0</v>
      </c>
      <c r="Y197" s="46">
        <f>IFERROR(ROUND(IF(AND($E197&lt;Y$17,SUMIF(Partners!$A:$A,$B197,Partners!$L:$L)&gt;0),$D197/SUMIF($E$19:$E$501,"&lt;"&amp;Y$17,$D$19:$D$501)*Y$18,0),Assumptions!$C$15),0)</f>
        <v>0</v>
      </c>
      <c r="Z197" s="46">
        <f>IFERROR(ROUND(IF(AND($E197&lt;Z$17,SUMIF(Partners!$A:$A,$B197,Partners!$L:$L)&gt;0),$D197/SUMIF($E$19:$E$501,"&lt;"&amp;Z$17,$D$19:$D$501)*Z$18,0),Assumptions!$C$15),0)</f>
        <v>0</v>
      </c>
      <c r="AA197" s="46">
        <f>IFERROR(ROUND(IF(AND($E197&lt;AA$17,SUMIF(Partners!$A:$A,$B197,Partners!$L:$L)&gt;0),$D197/SUMIF($E$19:$E$501,"&lt;"&amp;AA$17,$D$19:$D$501)*AA$18,0),Assumptions!$C$15),0)</f>
        <v>0</v>
      </c>
      <c r="AB197" s="46">
        <f>IFERROR(ROUND(IF(AND($E197&lt;AB$17,SUMIF(Partners!$A:$A,$B197,Partners!$L:$L)&gt;0),$D197/SUMIF($E$19:$E$501,"&lt;"&amp;AB$17,$D$19:$D$501)*AB$18,0),Assumptions!$C$15),0)</f>
        <v>0</v>
      </c>
      <c r="AC197" s="46">
        <f>IFERROR(ROUND(IF(AND($E197&lt;AC$17,SUMIF(Partners!$A:$A,$B197,Partners!$L:$L)&gt;0),$D197/SUMIF($E$19:$E$501,"&lt;"&amp;AC$17,$D$19:$D$501)*AC$18,0),Assumptions!$C$15),0)</f>
        <v>0</v>
      </c>
    </row>
    <row r="198" spans="1:29" x14ac:dyDescent="0.2">
      <c r="A198" s="41"/>
      <c r="B198" s="28" t="str">
        <f>IF(Partners!A184=0,"",Partners!A184)</f>
        <v/>
      </c>
      <c r="C198" s="28" t="str">
        <f>IF(Partners!I184=0,"",Partners!I184)</f>
        <v/>
      </c>
      <c r="D198" s="28" t="str">
        <f>IF(Partners!J184=0,"",Partners!J184)</f>
        <v/>
      </c>
      <c r="E198" s="53" t="str">
        <f t="shared" si="3"/>
        <v/>
      </c>
      <c r="G198" s="9">
        <f>ROUND(SUM(J198:BB198),Assumptions!$C$16)</f>
        <v>0</v>
      </c>
      <c r="J198" s="46">
        <f>IFERROR(ROUND(IF(AND($E198&lt;J$17,SUMIF(Partners!$A:$A,$B198,Partners!$L:$L)&gt;0),$D198/SUMIF($E$19:$E$501,"&lt;"&amp;J$17,$D$19:$D$501)*J$18,0),Assumptions!$C$15),0)</f>
        <v>0</v>
      </c>
      <c r="K198" s="46">
        <f>IFERROR(ROUND(IF(AND($E198&lt;K$17,SUMIF(Partners!$A:$A,$B198,Partners!$L:$L)&gt;0),$D198/SUMIF($E$19:$E$501,"&lt;"&amp;K$17,$D$19:$D$501)*K$18,0),Assumptions!$C$15),0)</f>
        <v>0</v>
      </c>
      <c r="L198" s="46">
        <f>IFERROR(ROUND(IF(AND($E198&lt;L$17,SUMIF(Partners!$A:$A,$B198,Partners!$L:$L)&gt;0),$D198/SUMIF($E$19:$E$501,"&lt;"&amp;L$17,$D$19:$D$501)*L$18,0),Assumptions!$C$15),0)</f>
        <v>0</v>
      </c>
      <c r="M198" s="46">
        <f>IFERROR(ROUND(IF(AND($E198&lt;M$17,SUMIF(Partners!$A:$A,$B198,Partners!$L:$L)&gt;0),$D198/SUMIF($E$19:$E$501,"&lt;"&amp;M$17,$D$19:$D$501)*M$18,0),Assumptions!$C$15),0)</f>
        <v>0</v>
      </c>
      <c r="N198" s="46">
        <f>IFERROR(ROUND(IF(AND($E198&lt;N$17,SUMIF(Partners!$A:$A,$B198,Partners!$L:$L)&gt;0),$D198/SUMIF($E$19:$E$501,"&lt;"&amp;N$17,$D$19:$D$501)*N$18,0),Assumptions!$C$15),0)</f>
        <v>0</v>
      </c>
      <c r="O198" s="46">
        <f>IFERROR(ROUND(IF(AND($E198&lt;O$17,SUMIF(Partners!$A:$A,$B198,Partners!$L:$L)&gt;0),$D198/SUMIF($E$19:$E$501,"&lt;"&amp;O$17,$D$19:$D$501)*O$18,0),Assumptions!$C$15),0)</f>
        <v>0</v>
      </c>
      <c r="P198" s="46">
        <f>IFERROR(ROUND(IF(AND($E198&lt;P$17,SUMIF(Partners!$A:$A,$B198,Partners!$L:$L)&gt;0),$D198/SUMIF($E$19:$E$501,"&lt;"&amp;P$17,$D$19:$D$501)*P$18,0),Assumptions!$C$15),0)</f>
        <v>0</v>
      </c>
      <c r="Q198" s="46">
        <f>IFERROR(ROUND(IF(AND($E198&lt;Q$17,SUMIF(Partners!$A:$A,$B198,Partners!$L:$L)&gt;0),$D198/SUMIF($E$19:$E$501,"&lt;"&amp;Q$17,$D$19:$D$501)*Q$18,0),Assumptions!$C$15),0)</f>
        <v>0</v>
      </c>
      <c r="R198" s="46">
        <f>IFERROR(ROUND(IF(AND($E198&lt;R$17,SUMIF(Partners!$A:$A,$B198,Partners!$L:$L)&gt;0),$D198/SUMIF($E$19:$E$501,"&lt;"&amp;R$17,$D$19:$D$501)*R$18,0),Assumptions!$C$15),0)</f>
        <v>0</v>
      </c>
      <c r="S198" s="46">
        <f>IFERROR(ROUND(IF(AND($E198&lt;S$17,SUMIF(Partners!$A:$A,$B198,Partners!$L:$L)&gt;0),$D198/SUMIF($E$19:$E$501,"&lt;"&amp;S$17,$D$19:$D$501)*S$18,0),Assumptions!$C$15),0)</f>
        <v>0</v>
      </c>
      <c r="T198" s="46">
        <f>IFERROR(ROUND(IF(AND($E198&lt;T$17,SUMIF(Partners!$A:$A,$B198,Partners!$L:$L)&gt;0),$D198/SUMIF($E$19:$E$501,"&lt;"&amp;T$17,$D$19:$D$501)*T$18,0),Assumptions!$C$15),0)</f>
        <v>0</v>
      </c>
      <c r="U198" s="46">
        <f>IFERROR(ROUND(IF(AND($E198&lt;U$17,SUMIF(Partners!$A:$A,$B198,Partners!$L:$L)&gt;0),$D198/SUMIF($E$19:$E$501,"&lt;"&amp;U$17,$D$19:$D$501)*U$18,0),Assumptions!$C$15),0)</f>
        <v>0</v>
      </c>
      <c r="V198" s="46">
        <f>IFERROR(ROUND(IF(AND($E198&lt;V$17,SUMIF(Partners!$A:$A,$B198,Partners!$L:$L)&gt;0),$D198/SUMIF($E$19:$E$501,"&lt;"&amp;V$17,$D$19:$D$501)*V$18,0),Assumptions!$C$15),0)</f>
        <v>0</v>
      </c>
      <c r="W198" s="46">
        <f>IFERROR(ROUND(IF(AND($E198&lt;W$17,SUMIF(Partners!$A:$A,$B198,Partners!$L:$L)&gt;0),$D198/SUMIF($E$19:$E$501,"&lt;"&amp;W$17,$D$19:$D$501)*W$18,0),Assumptions!$C$15),0)</f>
        <v>0</v>
      </c>
      <c r="X198" s="46">
        <f>IFERROR(ROUND(IF(AND($E198&lt;X$17,SUMIF(Partners!$A:$A,$B198,Partners!$L:$L)&gt;0),$D198/SUMIF($E$19:$E$501,"&lt;"&amp;X$17,$D$19:$D$501)*X$18,0),Assumptions!$C$15),0)</f>
        <v>0</v>
      </c>
      <c r="Y198" s="46">
        <f>IFERROR(ROUND(IF(AND($E198&lt;Y$17,SUMIF(Partners!$A:$A,$B198,Partners!$L:$L)&gt;0),$D198/SUMIF($E$19:$E$501,"&lt;"&amp;Y$17,$D$19:$D$501)*Y$18,0),Assumptions!$C$15),0)</f>
        <v>0</v>
      </c>
      <c r="Z198" s="46">
        <f>IFERROR(ROUND(IF(AND($E198&lt;Z$17,SUMIF(Partners!$A:$A,$B198,Partners!$L:$L)&gt;0),$D198/SUMIF($E$19:$E$501,"&lt;"&amp;Z$17,$D$19:$D$501)*Z$18,0),Assumptions!$C$15),0)</f>
        <v>0</v>
      </c>
      <c r="AA198" s="46">
        <f>IFERROR(ROUND(IF(AND($E198&lt;AA$17,SUMIF(Partners!$A:$A,$B198,Partners!$L:$L)&gt;0),$D198/SUMIF($E$19:$E$501,"&lt;"&amp;AA$17,$D$19:$D$501)*AA$18,0),Assumptions!$C$15),0)</f>
        <v>0</v>
      </c>
      <c r="AB198" s="46">
        <f>IFERROR(ROUND(IF(AND($E198&lt;AB$17,SUMIF(Partners!$A:$A,$B198,Partners!$L:$L)&gt;0),$D198/SUMIF($E$19:$E$501,"&lt;"&amp;AB$17,$D$19:$D$501)*AB$18,0),Assumptions!$C$15),0)</f>
        <v>0</v>
      </c>
      <c r="AC198" s="46">
        <f>IFERROR(ROUND(IF(AND($E198&lt;AC$17,SUMIF(Partners!$A:$A,$B198,Partners!$L:$L)&gt;0),$D198/SUMIF($E$19:$E$501,"&lt;"&amp;AC$17,$D$19:$D$501)*AC$18,0),Assumptions!$C$15),0)</f>
        <v>0</v>
      </c>
    </row>
    <row r="199" spans="1:29" x14ac:dyDescent="0.2">
      <c r="A199" s="41"/>
      <c r="B199" s="28" t="str">
        <f>IF(Partners!A185=0,"",Partners!A185)</f>
        <v/>
      </c>
      <c r="C199" s="28" t="str">
        <f>IF(Partners!I185=0,"",Partners!I185)</f>
        <v/>
      </c>
      <c r="D199" s="28" t="str">
        <f>IF(Partners!J185=0,"",Partners!J185)</f>
        <v/>
      </c>
      <c r="E199" s="53" t="str">
        <f t="shared" si="3"/>
        <v/>
      </c>
      <c r="G199" s="9">
        <f>ROUND(SUM(J199:BB199),Assumptions!$C$16)</f>
        <v>0</v>
      </c>
      <c r="J199" s="46">
        <f>IFERROR(ROUND(IF(AND($E199&lt;J$17,SUMIF(Partners!$A:$A,$B199,Partners!$L:$L)&gt;0),$D199/SUMIF($E$19:$E$501,"&lt;"&amp;J$17,$D$19:$D$501)*J$18,0),Assumptions!$C$15),0)</f>
        <v>0</v>
      </c>
      <c r="K199" s="46">
        <f>IFERROR(ROUND(IF(AND($E199&lt;K$17,SUMIF(Partners!$A:$A,$B199,Partners!$L:$L)&gt;0),$D199/SUMIF($E$19:$E$501,"&lt;"&amp;K$17,$D$19:$D$501)*K$18,0),Assumptions!$C$15),0)</f>
        <v>0</v>
      </c>
      <c r="L199" s="46">
        <f>IFERROR(ROUND(IF(AND($E199&lt;L$17,SUMIF(Partners!$A:$A,$B199,Partners!$L:$L)&gt;0),$D199/SUMIF($E$19:$E$501,"&lt;"&amp;L$17,$D$19:$D$501)*L$18,0),Assumptions!$C$15),0)</f>
        <v>0</v>
      </c>
      <c r="M199" s="46">
        <f>IFERROR(ROUND(IF(AND($E199&lt;M$17,SUMIF(Partners!$A:$A,$B199,Partners!$L:$L)&gt;0),$D199/SUMIF($E$19:$E$501,"&lt;"&amp;M$17,$D$19:$D$501)*M$18,0),Assumptions!$C$15),0)</f>
        <v>0</v>
      </c>
      <c r="N199" s="46">
        <f>IFERROR(ROUND(IF(AND($E199&lt;N$17,SUMIF(Partners!$A:$A,$B199,Partners!$L:$L)&gt;0),$D199/SUMIF($E$19:$E$501,"&lt;"&amp;N$17,$D$19:$D$501)*N$18,0),Assumptions!$C$15),0)</f>
        <v>0</v>
      </c>
      <c r="O199" s="46">
        <f>IFERROR(ROUND(IF(AND($E199&lt;O$17,SUMIF(Partners!$A:$A,$B199,Partners!$L:$L)&gt;0),$D199/SUMIF($E$19:$E$501,"&lt;"&amp;O$17,$D$19:$D$501)*O$18,0),Assumptions!$C$15),0)</f>
        <v>0</v>
      </c>
      <c r="P199" s="46">
        <f>IFERROR(ROUND(IF(AND($E199&lt;P$17,SUMIF(Partners!$A:$A,$B199,Partners!$L:$L)&gt;0),$D199/SUMIF($E$19:$E$501,"&lt;"&amp;P$17,$D$19:$D$501)*P$18,0),Assumptions!$C$15),0)</f>
        <v>0</v>
      </c>
      <c r="Q199" s="46">
        <f>IFERROR(ROUND(IF(AND($E199&lt;Q$17,SUMIF(Partners!$A:$A,$B199,Partners!$L:$L)&gt;0),$D199/SUMIF($E$19:$E$501,"&lt;"&amp;Q$17,$D$19:$D$501)*Q$18,0),Assumptions!$C$15),0)</f>
        <v>0</v>
      </c>
      <c r="R199" s="46">
        <f>IFERROR(ROUND(IF(AND($E199&lt;R$17,SUMIF(Partners!$A:$A,$B199,Partners!$L:$L)&gt;0),$D199/SUMIF($E$19:$E$501,"&lt;"&amp;R$17,$D$19:$D$501)*R$18,0),Assumptions!$C$15),0)</f>
        <v>0</v>
      </c>
      <c r="S199" s="46">
        <f>IFERROR(ROUND(IF(AND($E199&lt;S$17,SUMIF(Partners!$A:$A,$B199,Partners!$L:$L)&gt;0),$D199/SUMIF($E$19:$E$501,"&lt;"&amp;S$17,$D$19:$D$501)*S$18,0),Assumptions!$C$15),0)</f>
        <v>0</v>
      </c>
      <c r="T199" s="46">
        <f>IFERROR(ROUND(IF(AND($E199&lt;T$17,SUMIF(Partners!$A:$A,$B199,Partners!$L:$L)&gt;0),$D199/SUMIF($E$19:$E$501,"&lt;"&amp;T$17,$D$19:$D$501)*T$18,0),Assumptions!$C$15),0)</f>
        <v>0</v>
      </c>
      <c r="U199" s="46">
        <f>IFERROR(ROUND(IF(AND($E199&lt;U$17,SUMIF(Partners!$A:$A,$B199,Partners!$L:$L)&gt;0),$D199/SUMIF($E$19:$E$501,"&lt;"&amp;U$17,$D$19:$D$501)*U$18,0),Assumptions!$C$15),0)</f>
        <v>0</v>
      </c>
      <c r="V199" s="46">
        <f>IFERROR(ROUND(IF(AND($E199&lt;V$17,SUMIF(Partners!$A:$A,$B199,Partners!$L:$L)&gt;0),$D199/SUMIF($E$19:$E$501,"&lt;"&amp;V$17,$D$19:$D$501)*V$18,0),Assumptions!$C$15),0)</f>
        <v>0</v>
      </c>
      <c r="W199" s="46">
        <f>IFERROR(ROUND(IF(AND($E199&lt;W$17,SUMIF(Partners!$A:$A,$B199,Partners!$L:$L)&gt;0),$D199/SUMIF($E$19:$E$501,"&lt;"&amp;W$17,$D$19:$D$501)*W$18,0),Assumptions!$C$15),0)</f>
        <v>0</v>
      </c>
      <c r="X199" s="46">
        <f>IFERROR(ROUND(IF(AND($E199&lt;X$17,SUMIF(Partners!$A:$A,$B199,Partners!$L:$L)&gt;0),$D199/SUMIF($E$19:$E$501,"&lt;"&amp;X$17,$D$19:$D$501)*X$18,0),Assumptions!$C$15),0)</f>
        <v>0</v>
      </c>
      <c r="Y199" s="46">
        <f>IFERROR(ROUND(IF(AND($E199&lt;Y$17,SUMIF(Partners!$A:$A,$B199,Partners!$L:$L)&gt;0),$D199/SUMIF($E$19:$E$501,"&lt;"&amp;Y$17,$D$19:$D$501)*Y$18,0),Assumptions!$C$15),0)</f>
        <v>0</v>
      </c>
      <c r="Z199" s="46">
        <f>IFERROR(ROUND(IF(AND($E199&lt;Z$17,SUMIF(Partners!$A:$A,$B199,Partners!$L:$L)&gt;0),$D199/SUMIF($E$19:$E$501,"&lt;"&amp;Z$17,$D$19:$D$501)*Z$18,0),Assumptions!$C$15),0)</f>
        <v>0</v>
      </c>
      <c r="AA199" s="46">
        <f>IFERROR(ROUND(IF(AND($E199&lt;AA$17,SUMIF(Partners!$A:$A,$B199,Partners!$L:$L)&gt;0),$D199/SUMIF($E$19:$E$501,"&lt;"&amp;AA$17,$D$19:$D$501)*AA$18,0),Assumptions!$C$15),0)</f>
        <v>0</v>
      </c>
      <c r="AB199" s="46">
        <f>IFERROR(ROUND(IF(AND($E199&lt;AB$17,SUMIF(Partners!$A:$A,$B199,Partners!$L:$L)&gt;0),$D199/SUMIF($E$19:$E$501,"&lt;"&amp;AB$17,$D$19:$D$501)*AB$18,0),Assumptions!$C$15),0)</f>
        <v>0</v>
      </c>
      <c r="AC199" s="46">
        <f>IFERROR(ROUND(IF(AND($E199&lt;AC$17,SUMIF(Partners!$A:$A,$B199,Partners!$L:$L)&gt;0),$D199/SUMIF($E$19:$E$501,"&lt;"&amp;AC$17,$D$19:$D$501)*AC$18,0),Assumptions!$C$15),0)</f>
        <v>0</v>
      </c>
    </row>
    <row r="200" spans="1:29" x14ac:dyDescent="0.2">
      <c r="A200" s="41"/>
      <c r="B200" s="28" t="str">
        <f>IF(Partners!A186=0,"",Partners!A186)</f>
        <v/>
      </c>
      <c r="C200" s="28" t="str">
        <f>IF(Partners!I186=0,"",Partners!I186)</f>
        <v/>
      </c>
      <c r="D200" s="28" t="str">
        <f>IF(Partners!J186=0,"",Partners!J186)</f>
        <v/>
      </c>
      <c r="E200" s="53" t="str">
        <f t="shared" si="3"/>
        <v/>
      </c>
      <c r="G200" s="9">
        <f>ROUND(SUM(J200:BB200),Assumptions!$C$16)</f>
        <v>0</v>
      </c>
      <c r="J200" s="46">
        <f>IFERROR(ROUND(IF(AND($E200&lt;J$17,SUMIF(Partners!$A:$A,$B200,Partners!$L:$L)&gt;0),$D200/SUMIF($E$19:$E$501,"&lt;"&amp;J$17,$D$19:$D$501)*J$18,0),Assumptions!$C$15),0)</f>
        <v>0</v>
      </c>
      <c r="K200" s="46">
        <f>IFERROR(ROUND(IF(AND($E200&lt;K$17,SUMIF(Partners!$A:$A,$B200,Partners!$L:$L)&gt;0),$D200/SUMIF($E$19:$E$501,"&lt;"&amp;K$17,$D$19:$D$501)*K$18,0),Assumptions!$C$15),0)</f>
        <v>0</v>
      </c>
      <c r="L200" s="46">
        <f>IFERROR(ROUND(IF(AND($E200&lt;L$17,SUMIF(Partners!$A:$A,$B200,Partners!$L:$L)&gt;0),$D200/SUMIF($E$19:$E$501,"&lt;"&amp;L$17,$D$19:$D$501)*L$18,0),Assumptions!$C$15),0)</f>
        <v>0</v>
      </c>
      <c r="M200" s="46">
        <f>IFERROR(ROUND(IF(AND($E200&lt;M$17,SUMIF(Partners!$A:$A,$B200,Partners!$L:$L)&gt;0),$D200/SUMIF($E$19:$E$501,"&lt;"&amp;M$17,$D$19:$D$501)*M$18,0),Assumptions!$C$15),0)</f>
        <v>0</v>
      </c>
      <c r="N200" s="46">
        <f>IFERROR(ROUND(IF(AND($E200&lt;N$17,SUMIF(Partners!$A:$A,$B200,Partners!$L:$L)&gt;0),$D200/SUMIF($E$19:$E$501,"&lt;"&amp;N$17,$D$19:$D$501)*N$18,0),Assumptions!$C$15),0)</f>
        <v>0</v>
      </c>
      <c r="O200" s="46">
        <f>IFERROR(ROUND(IF(AND($E200&lt;O$17,SUMIF(Partners!$A:$A,$B200,Partners!$L:$L)&gt;0),$D200/SUMIF($E$19:$E$501,"&lt;"&amp;O$17,$D$19:$D$501)*O$18,0),Assumptions!$C$15),0)</f>
        <v>0</v>
      </c>
      <c r="P200" s="46">
        <f>IFERROR(ROUND(IF(AND($E200&lt;P$17,SUMIF(Partners!$A:$A,$B200,Partners!$L:$L)&gt;0),$D200/SUMIF($E$19:$E$501,"&lt;"&amp;P$17,$D$19:$D$501)*P$18,0),Assumptions!$C$15),0)</f>
        <v>0</v>
      </c>
      <c r="Q200" s="46">
        <f>IFERROR(ROUND(IF(AND($E200&lt;Q$17,SUMIF(Partners!$A:$A,$B200,Partners!$L:$L)&gt;0),$D200/SUMIF($E$19:$E$501,"&lt;"&amp;Q$17,$D$19:$D$501)*Q$18,0),Assumptions!$C$15),0)</f>
        <v>0</v>
      </c>
      <c r="R200" s="46">
        <f>IFERROR(ROUND(IF(AND($E200&lt;R$17,SUMIF(Partners!$A:$A,$B200,Partners!$L:$L)&gt;0),$D200/SUMIF($E$19:$E$501,"&lt;"&amp;R$17,$D$19:$D$501)*R$18,0),Assumptions!$C$15),0)</f>
        <v>0</v>
      </c>
      <c r="S200" s="46">
        <f>IFERROR(ROUND(IF(AND($E200&lt;S$17,SUMIF(Partners!$A:$A,$B200,Partners!$L:$L)&gt;0),$D200/SUMIF($E$19:$E$501,"&lt;"&amp;S$17,$D$19:$D$501)*S$18,0),Assumptions!$C$15),0)</f>
        <v>0</v>
      </c>
      <c r="T200" s="46">
        <f>IFERROR(ROUND(IF(AND($E200&lt;T$17,SUMIF(Partners!$A:$A,$B200,Partners!$L:$L)&gt;0),$D200/SUMIF($E$19:$E$501,"&lt;"&amp;T$17,$D$19:$D$501)*T$18,0),Assumptions!$C$15),0)</f>
        <v>0</v>
      </c>
      <c r="U200" s="46">
        <f>IFERROR(ROUND(IF(AND($E200&lt;U$17,SUMIF(Partners!$A:$A,$B200,Partners!$L:$L)&gt;0),$D200/SUMIF($E$19:$E$501,"&lt;"&amp;U$17,$D$19:$D$501)*U$18,0),Assumptions!$C$15),0)</f>
        <v>0</v>
      </c>
      <c r="V200" s="46">
        <f>IFERROR(ROUND(IF(AND($E200&lt;V$17,SUMIF(Partners!$A:$A,$B200,Partners!$L:$L)&gt;0),$D200/SUMIF($E$19:$E$501,"&lt;"&amp;V$17,$D$19:$D$501)*V$18,0),Assumptions!$C$15),0)</f>
        <v>0</v>
      </c>
      <c r="W200" s="46">
        <f>IFERROR(ROUND(IF(AND($E200&lt;W$17,SUMIF(Partners!$A:$A,$B200,Partners!$L:$L)&gt;0),$D200/SUMIF($E$19:$E$501,"&lt;"&amp;W$17,$D$19:$D$501)*W$18,0),Assumptions!$C$15),0)</f>
        <v>0</v>
      </c>
      <c r="X200" s="46">
        <f>IFERROR(ROUND(IF(AND($E200&lt;X$17,SUMIF(Partners!$A:$A,$B200,Partners!$L:$L)&gt;0),$D200/SUMIF($E$19:$E$501,"&lt;"&amp;X$17,$D$19:$D$501)*X$18,0),Assumptions!$C$15),0)</f>
        <v>0</v>
      </c>
      <c r="Y200" s="46">
        <f>IFERROR(ROUND(IF(AND($E200&lt;Y$17,SUMIF(Partners!$A:$A,$B200,Partners!$L:$L)&gt;0),$D200/SUMIF($E$19:$E$501,"&lt;"&amp;Y$17,$D$19:$D$501)*Y$18,0),Assumptions!$C$15),0)</f>
        <v>0</v>
      </c>
      <c r="Z200" s="46">
        <f>IFERROR(ROUND(IF(AND($E200&lt;Z$17,SUMIF(Partners!$A:$A,$B200,Partners!$L:$L)&gt;0),$D200/SUMIF($E$19:$E$501,"&lt;"&amp;Z$17,$D$19:$D$501)*Z$18,0),Assumptions!$C$15),0)</f>
        <v>0</v>
      </c>
      <c r="AA200" s="46">
        <f>IFERROR(ROUND(IF(AND($E200&lt;AA$17,SUMIF(Partners!$A:$A,$B200,Partners!$L:$L)&gt;0),$D200/SUMIF($E$19:$E$501,"&lt;"&amp;AA$17,$D$19:$D$501)*AA$18,0),Assumptions!$C$15),0)</f>
        <v>0</v>
      </c>
      <c r="AB200" s="46">
        <f>IFERROR(ROUND(IF(AND($E200&lt;AB$17,SUMIF(Partners!$A:$A,$B200,Partners!$L:$L)&gt;0),$D200/SUMIF($E$19:$E$501,"&lt;"&amp;AB$17,$D$19:$D$501)*AB$18,0),Assumptions!$C$15),0)</f>
        <v>0</v>
      </c>
      <c r="AC200" s="46">
        <f>IFERROR(ROUND(IF(AND($E200&lt;AC$17,SUMIF(Partners!$A:$A,$B200,Partners!$L:$L)&gt;0),$D200/SUMIF($E$19:$E$501,"&lt;"&amp;AC$17,$D$19:$D$501)*AC$18,0),Assumptions!$C$15),0)</f>
        <v>0</v>
      </c>
    </row>
    <row r="201" spans="1:29" x14ac:dyDescent="0.2">
      <c r="A201" s="41"/>
      <c r="B201" s="28" t="str">
        <f>IF(Partners!A187=0,"",Partners!A187)</f>
        <v/>
      </c>
      <c r="C201" s="28" t="str">
        <f>IF(Partners!I187=0,"",Partners!I187)</f>
        <v/>
      </c>
      <c r="D201" s="28" t="str">
        <f>IF(Partners!J187=0,"",Partners!J187)</f>
        <v/>
      </c>
      <c r="E201" s="53" t="str">
        <f t="shared" si="3"/>
        <v/>
      </c>
      <c r="G201" s="9">
        <f>ROUND(SUM(J201:BB201),Assumptions!$C$16)</f>
        <v>0</v>
      </c>
      <c r="J201" s="46">
        <f>IFERROR(ROUND(IF(AND($E201&lt;J$17,SUMIF(Partners!$A:$A,$B201,Partners!$L:$L)&gt;0),$D201/SUMIF($E$19:$E$501,"&lt;"&amp;J$17,$D$19:$D$501)*J$18,0),Assumptions!$C$15),0)</f>
        <v>0</v>
      </c>
      <c r="K201" s="46">
        <f>IFERROR(ROUND(IF(AND($E201&lt;K$17,SUMIF(Partners!$A:$A,$B201,Partners!$L:$L)&gt;0),$D201/SUMIF($E$19:$E$501,"&lt;"&amp;K$17,$D$19:$D$501)*K$18,0),Assumptions!$C$15),0)</f>
        <v>0</v>
      </c>
      <c r="L201" s="46">
        <f>IFERROR(ROUND(IF(AND($E201&lt;L$17,SUMIF(Partners!$A:$A,$B201,Partners!$L:$L)&gt;0),$D201/SUMIF($E$19:$E$501,"&lt;"&amp;L$17,$D$19:$D$501)*L$18,0),Assumptions!$C$15),0)</f>
        <v>0</v>
      </c>
      <c r="M201" s="46">
        <f>IFERROR(ROUND(IF(AND($E201&lt;M$17,SUMIF(Partners!$A:$A,$B201,Partners!$L:$L)&gt;0),$D201/SUMIF($E$19:$E$501,"&lt;"&amp;M$17,$D$19:$D$501)*M$18,0),Assumptions!$C$15),0)</f>
        <v>0</v>
      </c>
      <c r="N201" s="46">
        <f>IFERROR(ROUND(IF(AND($E201&lt;N$17,SUMIF(Partners!$A:$A,$B201,Partners!$L:$L)&gt;0),$D201/SUMIF($E$19:$E$501,"&lt;"&amp;N$17,$D$19:$D$501)*N$18,0),Assumptions!$C$15),0)</f>
        <v>0</v>
      </c>
      <c r="O201" s="46">
        <f>IFERROR(ROUND(IF(AND($E201&lt;O$17,SUMIF(Partners!$A:$A,$B201,Partners!$L:$L)&gt;0),$D201/SUMIF($E$19:$E$501,"&lt;"&amp;O$17,$D$19:$D$501)*O$18,0),Assumptions!$C$15),0)</f>
        <v>0</v>
      </c>
      <c r="P201" s="46">
        <f>IFERROR(ROUND(IF(AND($E201&lt;P$17,SUMIF(Partners!$A:$A,$B201,Partners!$L:$L)&gt;0),$D201/SUMIF($E$19:$E$501,"&lt;"&amp;P$17,$D$19:$D$501)*P$18,0),Assumptions!$C$15),0)</f>
        <v>0</v>
      </c>
      <c r="Q201" s="46">
        <f>IFERROR(ROUND(IF(AND($E201&lt;Q$17,SUMIF(Partners!$A:$A,$B201,Partners!$L:$L)&gt;0),$D201/SUMIF($E$19:$E$501,"&lt;"&amp;Q$17,$D$19:$D$501)*Q$18,0),Assumptions!$C$15),0)</f>
        <v>0</v>
      </c>
      <c r="R201" s="46">
        <f>IFERROR(ROUND(IF(AND($E201&lt;R$17,SUMIF(Partners!$A:$A,$B201,Partners!$L:$L)&gt;0),$D201/SUMIF($E$19:$E$501,"&lt;"&amp;R$17,$D$19:$D$501)*R$18,0),Assumptions!$C$15),0)</f>
        <v>0</v>
      </c>
      <c r="S201" s="46">
        <f>IFERROR(ROUND(IF(AND($E201&lt;S$17,SUMIF(Partners!$A:$A,$B201,Partners!$L:$L)&gt;0),$D201/SUMIF($E$19:$E$501,"&lt;"&amp;S$17,$D$19:$D$501)*S$18,0),Assumptions!$C$15),0)</f>
        <v>0</v>
      </c>
      <c r="T201" s="46">
        <f>IFERROR(ROUND(IF(AND($E201&lt;T$17,SUMIF(Partners!$A:$A,$B201,Partners!$L:$L)&gt;0),$D201/SUMIF($E$19:$E$501,"&lt;"&amp;T$17,$D$19:$D$501)*T$18,0),Assumptions!$C$15),0)</f>
        <v>0</v>
      </c>
      <c r="U201" s="46">
        <f>IFERROR(ROUND(IF(AND($E201&lt;U$17,SUMIF(Partners!$A:$A,$B201,Partners!$L:$L)&gt;0),$D201/SUMIF($E$19:$E$501,"&lt;"&amp;U$17,$D$19:$D$501)*U$18,0),Assumptions!$C$15),0)</f>
        <v>0</v>
      </c>
      <c r="V201" s="46">
        <f>IFERROR(ROUND(IF(AND($E201&lt;V$17,SUMIF(Partners!$A:$A,$B201,Partners!$L:$L)&gt;0),$D201/SUMIF($E$19:$E$501,"&lt;"&amp;V$17,$D$19:$D$501)*V$18,0),Assumptions!$C$15),0)</f>
        <v>0</v>
      </c>
      <c r="W201" s="46">
        <f>IFERROR(ROUND(IF(AND($E201&lt;W$17,SUMIF(Partners!$A:$A,$B201,Partners!$L:$L)&gt;0),$D201/SUMIF($E$19:$E$501,"&lt;"&amp;W$17,$D$19:$D$501)*W$18,0),Assumptions!$C$15),0)</f>
        <v>0</v>
      </c>
      <c r="X201" s="46">
        <f>IFERROR(ROUND(IF(AND($E201&lt;X$17,SUMIF(Partners!$A:$A,$B201,Partners!$L:$L)&gt;0),$D201/SUMIF($E$19:$E$501,"&lt;"&amp;X$17,$D$19:$D$501)*X$18,0),Assumptions!$C$15),0)</f>
        <v>0</v>
      </c>
      <c r="Y201" s="46">
        <f>IFERROR(ROUND(IF(AND($E201&lt;Y$17,SUMIF(Partners!$A:$A,$B201,Partners!$L:$L)&gt;0),$D201/SUMIF($E$19:$E$501,"&lt;"&amp;Y$17,$D$19:$D$501)*Y$18,0),Assumptions!$C$15),0)</f>
        <v>0</v>
      </c>
      <c r="Z201" s="46">
        <f>IFERROR(ROUND(IF(AND($E201&lt;Z$17,SUMIF(Partners!$A:$A,$B201,Partners!$L:$L)&gt;0),$D201/SUMIF($E$19:$E$501,"&lt;"&amp;Z$17,$D$19:$D$501)*Z$18,0),Assumptions!$C$15),0)</f>
        <v>0</v>
      </c>
      <c r="AA201" s="46">
        <f>IFERROR(ROUND(IF(AND($E201&lt;AA$17,SUMIF(Partners!$A:$A,$B201,Partners!$L:$L)&gt;0),$D201/SUMIF($E$19:$E$501,"&lt;"&amp;AA$17,$D$19:$D$501)*AA$18,0),Assumptions!$C$15),0)</f>
        <v>0</v>
      </c>
      <c r="AB201" s="46">
        <f>IFERROR(ROUND(IF(AND($E201&lt;AB$17,SUMIF(Partners!$A:$A,$B201,Partners!$L:$L)&gt;0),$D201/SUMIF($E$19:$E$501,"&lt;"&amp;AB$17,$D$19:$D$501)*AB$18,0),Assumptions!$C$15),0)</f>
        <v>0</v>
      </c>
      <c r="AC201" s="46">
        <f>IFERROR(ROUND(IF(AND($E201&lt;AC$17,SUMIF(Partners!$A:$A,$B201,Partners!$L:$L)&gt;0),$D201/SUMIF($E$19:$E$501,"&lt;"&amp;AC$17,$D$19:$D$501)*AC$18,0),Assumptions!$C$15),0)</f>
        <v>0</v>
      </c>
    </row>
    <row r="202" spans="1:29" x14ac:dyDescent="0.2">
      <c r="A202" s="41"/>
      <c r="B202" s="28" t="str">
        <f>IF(Partners!A188=0,"",Partners!A188)</f>
        <v/>
      </c>
      <c r="C202" s="28" t="str">
        <f>IF(Partners!I188=0,"",Partners!I188)</f>
        <v/>
      </c>
      <c r="D202" s="28" t="str">
        <f>IF(Partners!J188=0,"",Partners!J188)</f>
        <v/>
      </c>
      <c r="E202" s="53" t="str">
        <f t="shared" si="3"/>
        <v/>
      </c>
      <c r="G202" s="9">
        <f>ROUND(SUM(J202:BB202),Assumptions!$C$16)</f>
        <v>0</v>
      </c>
      <c r="J202" s="46">
        <f>IFERROR(ROUND(IF(AND($E202&lt;J$17,SUMIF(Partners!$A:$A,$B202,Partners!$L:$L)&gt;0),$D202/SUMIF($E$19:$E$501,"&lt;"&amp;J$17,$D$19:$D$501)*J$18,0),Assumptions!$C$15),0)</f>
        <v>0</v>
      </c>
      <c r="K202" s="46">
        <f>IFERROR(ROUND(IF(AND($E202&lt;K$17,SUMIF(Partners!$A:$A,$B202,Partners!$L:$L)&gt;0),$D202/SUMIF($E$19:$E$501,"&lt;"&amp;K$17,$D$19:$D$501)*K$18,0),Assumptions!$C$15),0)</f>
        <v>0</v>
      </c>
      <c r="L202" s="46">
        <f>IFERROR(ROUND(IF(AND($E202&lt;L$17,SUMIF(Partners!$A:$A,$B202,Partners!$L:$L)&gt;0),$D202/SUMIF($E$19:$E$501,"&lt;"&amp;L$17,$D$19:$D$501)*L$18,0),Assumptions!$C$15),0)</f>
        <v>0</v>
      </c>
      <c r="M202" s="46">
        <f>IFERROR(ROUND(IF(AND($E202&lt;M$17,SUMIF(Partners!$A:$A,$B202,Partners!$L:$L)&gt;0),$D202/SUMIF($E$19:$E$501,"&lt;"&amp;M$17,$D$19:$D$501)*M$18,0),Assumptions!$C$15),0)</f>
        <v>0</v>
      </c>
      <c r="N202" s="46">
        <f>IFERROR(ROUND(IF(AND($E202&lt;N$17,SUMIF(Partners!$A:$A,$B202,Partners!$L:$L)&gt;0),$D202/SUMIF($E$19:$E$501,"&lt;"&amp;N$17,$D$19:$D$501)*N$18,0),Assumptions!$C$15),0)</f>
        <v>0</v>
      </c>
      <c r="O202" s="46">
        <f>IFERROR(ROUND(IF(AND($E202&lt;O$17,SUMIF(Partners!$A:$A,$B202,Partners!$L:$L)&gt;0),$D202/SUMIF($E$19:$E$501,"&lt;"&amp;O$17,$D$19:$D$501)*O$18,0),Assumptions!$C$15),0)</f>
        <v>0</v>
      </c>
      <c r="P202" s="46">
        <f>IFERROR(ROUND(IF(AND($E202&lt;P$17,SUMIF(Partners!$A:$A,$B202,Partners!$L:$L)&gt;0),$D202/SUMIF($E$19:$E$501,"&lt;"&amp;P$17,$D$19:$D$501)*P$18,0),Assumptions!$C$15),0)</f>
        <v>0</v>
      </c>
      <c r="Q202" s="46">
        <f>IFERROR(ROUND(IF(AND($E202&lt;Q$17,SUMIF(Partners!$A:$A,$B202,Partners!$L:$L)&gt;0),$D202/SUMIF($E$19:$E$501,"&lt;"&amp;Q$17,$D$19:$D$501)*Q$18,0),Assumptions!$C$15),0)</f>
        <v>0</v>
      </c>
      <c r="R202" s="46">
        <f>IFERROR(ROUND(IF(AND($E202&lt;R$17,SUMIF(Partners!$A:$A,$B202,Partners!$L:$L)&gt;0),$D202/SUMIF($E$19:$E$501,"&lt;"&amp;R$17,$D$19:$D$501)*R$18,0),Assumptions!$C$15),0)</f>
        <v>0</v>
      </c>
      <c r="S202" s="46">
        <f>IFERROR(ROUND(IF(AND($E202&lt;S$17,SUMIF(Partners!$A:$A,$B202,Partners!$L:$L)&gt;0),$D202/SUMIF($E$19:$E$501,"&lt;"&amp;S$17,$D$19:$D$501)*S$18,0),Assumptions!$C$15),0)</f>
        <v>0</v>
      </c>
      <c r="T202" s="46">
        <f>IFERROR(ROUND(IF(AND($E202&lt;T$17,SUMIF(Partners!$A:$A,$B202,Partners!$L:$L)&gt;0),$D202/SUMIF($E$19:$E$501,"&lt;"&amp;T$17,$D$19:$D$501)*T$18,0),Assumptions!$C$15),0)</f>
        <v>0</v>
      </c>
      <c r="U202" s="46">
        <f>IFERROR(ROUND(IF(AND($E202&lt;U$17,SUMIF(Partners!$A:$A,$B202,Partners!$L:$L)&gt;0),$D202/SUMIF($E$19:$E$501,"&lt;"&amp;U$17,$D$19:$D$501)*U$18,0),Assumptions!$C$15),0)</f>
        <v>0</v>
      </c>
      <c r="V202" s="46">
        <f>IFERROR(ROUND(IF(AND($E202&lt;V$17,SUMIF(Partners!$A:$A,$B202,Partners!$L:$L)&gt;0),$D202/SUMIF($E$19:$E$501,"&lt;"&amp;V$17,$D$19:$D$501)*V$18,0),Assumptions!$C$15),0)</f>
        <v>0</v>
      </c>
      <c r="W202" s="46">
        <f>IFERROR(ROUND(IF(AND($E202&lt;W$17,SUMIF(Partners!$A:$A,$B202,Partners!$L:$L)&gt;0),$D202/SUMIF($E$19:$E$501,"&lt;"&amp;W$17,$D$19:$D$501)*W$18,0),Assumptions!$C$15),0)</f>
        <v>0</v>
      </c>
      <c r="X202" s="46">
        <f>IFERROR(ROUND(IF(AND($E202&lt;X$17,SUMIF(Partners!$A:$A,$B202,Partners!$L:$L)&gt;0),$D202/SUMIF($E$19:$E$501,"&lt;"&amp;X$17,$D$19:$D$501)*X$18,0),Assumptions!$C$15),0)</f>
        <v>0</v>
      </c>
      <c r="Y202" s="46">
        <f>IFERROR(ROUND(IF(AND($E202&lt;Y$17,SUMIF(Partners!$A:$A,$B202,Partners!$L:$L)&gt;0),$D202/SUMIF($E$19:$E$501,"&lt;"&amp;Y$17,$D$19:$D$501)*Y$18,0),Assumptions!$C$15),0)</f>
        <v>0</v>
      </c>
      <c r="Z202" s="46">
        <f>IFERROR(ROUND(IF(AND($E202&lt;Z$17,SUMIF(Partners!$A:$A,$B202,Partners!$L:$L)&gt;0),$D202/SUMIF($E$19:$E$501,"&lt;"&amp;Z$17,$D$19:$D$501)*Z$18,0),Assumptions!$C$15),0)</f>
        <v>0</v>
      </c>
      <c r="AA202" s="46">
        <f>IFERROR(ROUND(IF(AND($E202&lt;AA$17,SUMIF(Partners!$A:$A,$B202,Partners!$L:$L)&gt;0),$D202/SUMIF($E$19:$E$501,"&lt;"&amp;AA$17,$D$19:$D$501)*AA$18,0),Assumptions!$C$15),0)</f>
        <v>0</v>
      </c>
      <c r="AB202" s="46">
        <f>IFERROR(ROUND(IF(AND($E202&lt;AB$17,SUMIF(Partners!$A:$A,$B202,Partners!$L:$L)&gt;0),$D202/SUMIF($E$19:$E$501,"&lt;"&amp;AB$17,$D$19:$D$501)*AB$18,0),Assumptions!$C$15),0)</f>
        <v>0</v>
      </c>
      <c r="AC202" s="46">
        <f>IFERROR(ROUND(IF(AND($E202&lt;AC$17,SUMIF(Partners!$A:$A,$B202,Partners!$L:$L)&gt;0),$D202/SUMIF($E$19:$E$501,"&lt;"&amp;AC$17,$D$19:$D$501)*AC$18,0),Assumptions!$C$15),0)</f>
        <v>0</v>
      </c>
    </row>
    <row r="203" spans="1:29" x14ac:dyDescent="0.2">
      <c r="A203" s="41"/>
      <c r="B203" s="28" t="str">
        <f>IF(Partners!A189=0,"",Partners!A189)</f>
        <v/>
      </c>
      <c r="C203" s="28" t="str">
        <f>IF(Partners!I189=0,"",Partners!I189)</f>
        <v/>
      </c>
      <c r="D203" s="28" t="str">
        <f>IF(Partners!J189=0,"",Partners!J189)</f>
        <v/>
      </c>
      <c r="E203" s="53" t="str">
        <f t="shared" si="3"/>
        <v/>
      </c>
      <c r="G203" s="9">
        <f>ROUND(SUM(J203:BB203),Assumptions!$C$16)</f>
        <v>0</v>
      </c>
      <c r="J203" s="46">
        <f>IFERROR(ROUND(IF(AND($E203&lt;J$17,SUMIF(Partners!$A:$A,$B203,Partners!$L:$L)&gt;0),$D203/SUMIF($E$19:$E$501,"&lt;"&amp;J$17,$D$19:$D$501)*J$18,0),Assumptions!$C$15),0)</f>
        <v>0</v>
      </c>
      <c r="K203" s="46">
        <f>IFERROR(ROUND(IF(AND($E203&lt;K$17,SUMIF(Partners!$A:$A,$B203,Partners!$L:$L)&gt;0),$D203/SUMIF($E$19:$E$501,"&lt;"&amp;K$17,$D$19:$D$501)*K$18,0),Assumptions!$C$15),0)</f>
        <v>0</v>
      </c>
      <c r="L203" s="46">
        <f>IFERROR(ROUND(IF(AND($E203&lt;L$17,SUMIF(Partners!$A:$A,$B203,Partners!$L:$L)&gt;0),$D203/SUMIF($E$19:$E$501,"&lt;"&amp;L$17,$D$19:$D$501)*L$18,0),Assumptions!$C$15),0)</f>
        <v>0</v>
      </c>
      <c r="M203" s="46">
        <f>IFERROR(ROUND(IF(AND($E203&lt;M$17,SUMIF(Partners!$A:$A,$B203,Partners!$L:$L)&gt;0),$D203/SUMIF($E$19:$E$501,"&lt;"&amp;M$17,$D$19:$D$501)*M$18,0),Assumptions!$C$15),0)</f>
        <v>0</v>
      </c>
      <c r="N203" s="46">
        <f>IFERROR(ROUND(IF(AND($E203&lt;N$17,SUMIF(Partners!$A:$A,$B203,Partners!$L:$L)&gt;0),$D203/SUMIF($E$19:$E$501,"&lt;"&amp;N$17,$D$19:$D$501)*N$18,0),Assumptions!$C$15),0)</f>
        <v>0</v>
      </c>
      <c r="O203" s="46">
        <f>IFERROR(ROUND(IF(AND($E203&lt;O$17,SUMIF(Partners!$A:$A,$B203,Partners!$L:$L)&gt;0),$D203/SUMIF($E$19:$E$501,"&lt;"&amp;O$17,$D$19:$D$501)*O$18,0),Assumptions!$C$15),0)</f>
        <v>0</v>
      </c>
      <c r="P203" s="46">
        <f>IFERROR(ROUND(IF(AND($E203&lt;P$17,SUMIF(Partners!$A:$A,$B203,Partners!$L:$L)&gt;0),$D203/SUMIF($E$19:$E$501,"&lt;"&amp;P$17,$D$19:$D$501)*P$18,0),Assumptions!$C$15),0)</f>
        <v>0</v>
      </c>
      <c r="Q203" s="46">
        <f>IFERROR(ROUND(IF(AND($E203&lt;Q$17,SUMIF(Partners!$A:$A,$B203,Partners!$L:$L)&gt;0),$D203/SUMIF($E$19:$E$501,"&lt;"&amp;Q$17,$D$19:$D$501)*Q$18,0),Assumptions!$C$15),0)</f>
        <v>0</v>
      </c>
      <c r="R203" s="46">
        <f>IFERROR(ROUND(IF(AND($E203&lt;R$17,SUMIF(Partners!$A:$A,$B203,Partners!$L:$L)&gt;0),$D203/SUMIF($E$19:$E$501,"&lt;"&amp;R$17,$D$19:$D$501)*R$18,0),Assumptions!$C$15),0)</f>
        <v>0</v>
      </c>
      <c r="S203" s="46">
        <f>IFERROR(ROUND(IF(AND($E203&lt;S$17,SUMIF(Partners!$A:$A,$B203,Partners!$L:$L)&gt;0),$D203/SUMIF($E$19:$E$501,"&lt;"&amp;S$17,$D$19:$D$501)*S$18,0),Assumptions!$C$15),0)</f>
        <v>0</v>
      </c>
      <c r="T203" s="46">
        <f>IFERROR(ROUND(IF(AND($E203&lt;T$17,SUMIF(Partners!$A:$A,$B203,Partners!$L:$L)&gt;0),$D203/SUMIF($E$19:$E$501,"&lt;"&amp;T$17,$D$19:$D$501)*T$18,0),Assumptions!$C$15),0)</f>
        <v>0</v>
      </c>
      <c r="U203" s="46">
        <f>IFERROR(ROUND(IF(AND($E203&lt;U$17,SUMIF(Partners!$A:$A,$B203,Partners!$L:$L)&gt;0),$D203/SUMIF($E$19:$E$501,"&lt;"&amp;U$17,$D$19:$D$501)*U$18,0),Assumptions!$C$15),0)</f>
        <v>0</v>
      </c>
      <c r="V203" s="46">
        <f>IFERROR(ROUND(IF(AND($E203&lt;V$17,SUMIF(Partners!$A:$A,$B203,Partners!$L:$L)&gt;0),$D203/SUMIF($E$19:$E$501,"&lt;"&amp;V$17,$D$19:$D$501)*V$18,0),Assumptions!$C$15),0)</f>
        <v>0</v>
      </c>
      <c r="W203" s="46">
        <f>IFERROR(ROUND(IF(AND($E203&lt;W$17,SUMIF(Partners!$A:$A,$B203,Partners!$L:$L)&gt;0),$D203/SUMIF($E$19:$E$501,"&lt;"&amp;W$17,$D$19:$D$501)*W$18,0),Assumptions!$C$15),0)</f>
        <v>0</v>
      </c>
      <c r="X203" s="46">
        <f>IFERROR(ROUND(IF(AND($E203&lt;X$17,SUMIF(Partners!$A:$A,$B203,Partners!$L:$L)&gt;0),$D203/SUMIF($E$19:$E$501,"&lt;"&amp;X$17,$D$19:$D$501)*X$18,0),Assumptions!$C$15),0)</f>
        <v>0</v>
      </c>
      <c r="Y203" s="46">
        <f>IFERROR(ROUND(IF(AND($E203&lt;Y$17,SUMIF(Partners!$A:$A,$B203,Partners!$L:$L)&gt;0),$D203/SUMIF($E$19:$E$501,"&lt;"&amp;Y$17,$D$19:$D$501)*Y$18,0),Assumptions!$C$15),0)</f>
        <v>0</v>
      </c>
      <c r="Z203" s="46">
        <f>IFERROR(ROUND(IF(AND($E203&lt;Z$17,SUMIF(Partners!$A:$A,$B203,Partners!$L:$L)&gt;0),$D203/SUMIF($E$19:$E$501,"&lt;"&amp;Z$17,$D$19:$D$501)*Z$18,0),Assumptions!$C$15),0)</f>
        <v>0</v>
      </c>
      <c r="AA203" s="46">
        <f>IFERROR(ROUND(IF(AND($E203&lt;AA$17,SUMIF(Partners!$A:$A,$B203,Partners!$L:$L)&gt;0),$D203/SUMIF($E$19:$E$501,"&lt;"&amp;AA$17,$D$19:$D$501)*AA$18,0),Assumptions!$C$15),0)</f>
        <v>0</v>
      </c>
      <c r="AB203" s="46">
        <f>IFERROR(ROUND(IF(AND($E203&lt;AB$17,SUMIF(Partners!$A:$A,$B203,Partners!$L:$L)&gt;0),$D203/SUMIF($E$19:$E$501,"&lt;"&amp;AB$17,$D$19:$D$501)*AB$18,0),Assumptions!$C$15),0)</f>
        <v>0</v>
      </c>
      <c r="AC203" s="46">
        <f>IFERROR(ROUND(IF(AND($E203&lt;AC$17,SUMIF(Partners!$A:$A,$B203,Partners!$L:$L)&gt;0),$D203/SUMIF($E$19:$E$501,"&lt;"&amp;AC$17,$D$19:$D$501)*AC$18,0),Assumptions!$C$15),0)</f>
        <v>0</v>
      </c>
    </row>
    <row r="204" spans="1:29" x14ac:dyDescent="0.2">
      <c r="A204" s="41"/>
      <c r="B204" s="28" t="str">
        <f>IF(Partners!A190=0,"",Partners!A190)</f>
        <v/>
      </c>
      <c r="C204" s="28" t="str">
        <f>IF(Partners!I190=0,"",Partners!I190)</f>
        <v/>
      </c>
      <c r="D204" s="28" t="str">
        <f>IF(Partners!J190=0,"",Partners!J190)</f>
        <v/>
      </c>
      <c r="E204" s="53" t="str">
        <f t="shared" si="3"/>
        <v/>
      </c>
      <c r="G204" s="9">
        <f>ROUND(SUM(J204:BB204),Assumptions!$C$16)</f>
        <v>0</v>
      </c>
      <c r="J204" s="46">
        <f>IFERROR(ROUND(IF(AND($E204&lt;J$17,SUMIF(Partners!$A:$A,$B204,Partners!$L:$L)&gt;0),$D204/SUMIF($E$19:$E$501,"&lt;"&amp;J$17,$D$19:$D$501)*J$18,0),Assumptions!$C$15),0)</f>
        <v>0</v>
      </c>
      <c r="K204" s="46">
        <f>IFERROR(ROUND(IF(AND($E204&lt;K$17,SUMIF(Partners!$A:$A,$B204,Partners!$L:$L)&gt;0),$D204/SUMIF($E$19:$E$501,"&lt;"&amp;K$17,$D$19:$D$501)*K$18,0),Assumptions!$C$15),0)</f>
        <v>0</v>
      </c>
      <c r="L204" s="46">
        <f>IFERROR(ROUND(IF(AND($E204&lt;L$17,SUMIF(Partners!$A:$A,$B204,Partners!$L:$L)&gt;0),$D204/SUMIF($E$19:$E$501,"&lt;"&amp;L$17,$D$19:$D$501)*L$18,0),Assumptions!$C$15),0)</f>
        <v>0</v>
      </c>
      <c r="M204" s="46">
        <f>IFERROR(ROUND(IF(AND($E204&lt;M$17,SUMIF(Partners!$A:$A,$B204,Partners!$L:$L)&gt;0),$D204/SUMIF($E$19:$E$501,"&lt;"&amp;M$17,$D$19:$D$501)*M$18,0),Assumptions!$C$15),0)</f>
        <v>0</v>
      </c>
      <c r="N204" s="46">
        <f>IFERROR(ROUND(IF(AND($E204&lt;N$17,SUMIF(Partners!$A:$A,$B204,Partners!$L:$L)&gt;0),$D204/SUMIF($E$19:$E$501,"&lt;"&amp;N$17,$D$19:$D$501)*N$18,0),Assumptions!$C$15),0)</f>
        <v>0</v>
      </c>
      <c r="O204" s="46">
        <f>IFERROR(ROUND(IF(AND($E204&lt;O$17,SUMIF(Partners!$A:$A,$B204,Partners!$L:$L)&gt;0),$D204/SUMIF($E$19:$E$501,"&lt;"&amp;O$17,$D$19:$D$501)*O$18,0),Assumptions!$C$15),0)</f>
        <v>0</v>
      </c>
      <c r="P204" s="46">
        <f>IFERROR(ROUND(IF(AND($E204&lt;P$17,SUMIF(Partners!$A:$A,$B204,Partners!$L:$L)&gt;0),$D204/SUMIF($E$19:$E$501,"&lt;"&amp;P$17,$D$19:$D$501)*P$18,0),Assumptions!$C$15),0)</f>
        <v>0</v>
      </c>
      <c r="Q204" s="46">
        <f>IFERROR(ROUND(IF(AND($E204&lt;Q$17,SUMIF(Partners!$A:$A,$B204,Partners!$L:$L)&gt;0),$D204/SUMIF($E$19:$E$501,"&lt;"&amp;Q$17,$D$19:$D$501)*Q$18,0),Assumptions!$C$15),0)</f>
        <v>0</v>
      </c>
      <c r="R204" s="46">
        <f>IFERROR(ROUND(IF(AND($E204&lt;R$17,SUMIF(Partners!$A:$A,$B204,Partners!$L:$L)&gt;0),$D204/SUMIF($E$19:$E$501,"&lt;"&amp;R$17,$D$19:$D$501)*R$18,0),Assumptions!$C$15),0)</f>
        <v>0</v>
      </c>
      <c r="S204" s="46">
        <f>IFERROR(ROUND(IF(AND($E204&lt;S$17,SUMIF(Partners!$A:$A,$B204,Partners!$L:$L)&gt;0),$D204/SUMIF($E$19:$E$501,"&lt;"&amp;S$17,$D$19:$D$501)*S$18,0),Assumptions!$C$15),0)</f>
        <v>0</v>
      </c>
      <c r="T204" s="46">
        <f>IFERROR(ROUND(IF(AND($E204&lt;T$17,SUMIF(Partners!$A:$A,$B204,Partners!$L:$L)&gt;0),$D204/SUMIF($E$19:$E$501,"&lt;"&amp;T$17,$D$19:$D$501)*T$18,0),Assumptions!$C$15),0)</f>
        <v>0</v>
      </c>
      <c r="U204" s="46">
        <f>IFERROR(ROUND(IF(AND($E204&lt;U$17,SUMIF(Partners!$A:$A,$B204,Partners!$L:$L)&gt;0),$D204/SUMIF($E$19:$E$501,"&lt;"&amp;U$17,$D$19:$D$501)*U$18,0),Assumptions!$C$15),0)</f>
        <v>0</v>
      </c>
      <c r="V204" s="46">
        <f>IFERROR(ROUND(IF(AND($E204&lt;V$17,SUMIF(Partners!$A:$A,$B204,Partners!$L:$L)&gt;0),$D204/SUMIF($E$19:$E$501,"&lt;"&amp;V$17,$D$19:$D$501)*V$18,0),Assumptions!$C$15),0)</f>
        <v>0</v>
      </c>
      <c r="W204" s="46">
        <f>IFERROR(ROUND(IF(AND($E204&lt;W$17,SUMIF(Partners!$A:$A,$B204,Partners!$L:$L)&gt;0),$D204/SUMIF($E$19:$E$501,"&lt;"&amp;W$17,$D$19:$D$501)*W$18,0),Assumptions!$C$15),0)</f>
        <v>0</v>
      </c>
      <c r="X204" s="46">
        <f>IFERROR(ROUND(IF(AND($E204&lt;X$17,SUMIF(Partners!$A:$A,$B204,Partners!$L:$L)&gt;0),$D204/SUMIF($E$19:$E$501,"&lt;"&amp;X$17,$D$19:$D$501)*X$18,0),Assumptions!$C$15),0)</f>
        <v>0</v>
      </c>
      <c r="Y204" s="46">
        <f>IFERROR(ROUND(IF(AND($E204&lt;Y$17,SUMIF(Partners!$A:$A,$B204,Partners!$L:$L)&gt;0),$D204/SUMIF($E$19:$E$501,"&lt;"&amp;Y$17,$D$19:$D$501)*Y$18,0),Assumptions!$C$15),0)</f>
        <v>0</v>
      </c>
      <c r="Z204" s="46">
        <f>IFERROR(ROUND(IF(AND($E204&lt;Z$17,SUMIF(Partners!$A:$A,$B204,Partners!$L:$L)&gt;0),$D204/SUMIF($E$19:$E$501,"&lt;"&amp;Z$17,$D$19:$D$501)*Z$18,0),Assumptions!$C$15),0)</f>
        <v>0</v>
      </c>
      <c r="AA204" s="46">
        <f>IFERROR(ROUND(IF(AND($E204&lt;AA$17,SUMIF(Partners!$A:$A,$B204,Partners!$L:$L)&gt;0),$D204/SUMIF($E$19:$E$501,"&lt;"&amp;AA$17,$D$19:$D$501)*AA$18,0),Assumptions!$C$15),0)</f>
        <v>0</v>
      </c>
      <c r="AB204" s="46">
        <f>IFERROR(ROUND(IF(AND($E204&lt;AB$17,SUMIF(Partners!$A:$A,$B204,Partners!$L:$L)&gt;0),$D204/SUMIF($E$19:$E$501,"&lt;"&amp;AB$17,$D$19:$D$501)*AB$18,0),Assumptions!$C$15),0)</f>
        <v>0</v>
      </c>
      <c r="AC204" s="46">
        <f>IFERROR(ROUND(IF(AND($E204&lt;AC$17,SUMIF(Partners!$A:$A,$B204,Partners!$L:$L)&gt;0),$D204/SUMIF($E$19:$E$501,"&lt;"&amp;AC$17,$D$19:$D$501)*AC$18,0),Assumptions!$C$15),0)</f>
        <v>0</v>
      </c>
    </row>
    <row r="205" spans="1:29" x14ac:dyDescent="0.2">
      <c r="A205" s="41"/>
      <c r="B205" s="28" t="str">
        <f>IF(Partners!A191=0,"",Partners!A191)</f>
        <v/>
      </c>
      <c r="C205" s="28" t="str">
        <f>IF(Partners!I191=0,"",Partners!I191)</f>
        <v/>
      </c>
      <c r="D205" s="28" t="str">
        <f>IF(Partners!J191=0,"",Partners!J191)</f>
        <v/>
      </c>
      <c r="E205" s="53" t="str">
        <f t="shared" si="3"/>
        <v/>
      </c>
      <c r="G205" s="9">
        <f>ROUND(SUM(J205:BB205),Assumptions!$C$16)</f>
        <v>0</v>
      </c>
      <c r="J205" s="46">
        <f>IFERROR(ROUND(IF(AND($E205&lt;J$17,SUMIF(Partners!$A:$A,$B205,Partners!$L:$L)&gt;0),$D205/SUMIF($E$19:$E$501,"&lt;"&amp;J$17,$D$19:$D$501)*J$18,0),Assumptions!$C$15),0)</f>
        <v>0</v>
      </c>
      <c r="K205" s="46">
        <f>IFERROR(ROUND(IF(AND($E205&lt;K$17,SUMIF(Partners!$A:$A,$B205,Partners!$L:$L)&gt;0),$D205/SUMIF($E$19:$E$501,"&lt;"&amp;K$17,$D$19:$D$501)*K$18,0),Assumptions!$C$15),0)</f>
        <v>0</v>
      </c>
      <c r="L205" s="46">
        <f>IFERROR(ROUND(IF(AND($E205&lt;L$17,SUMIF(Partners!$A:$A,$B205,Partners!$L:$L)&gt;0),$D205/SUMIF($E$19:$E$501,"&lt;"&amp;L$17,$D$19:$D$501)*L$18,0),Assumptions!$C$15),0)</f>
        <v>0</v>
      </c>
      <c r="M205" s="46">
        <f>IFERROR(ROUND(IF(AND($E205&lt;M$17,SUMIF(Partners!$A:$A,$B205,Partners!$L:$L)&gt;0),$D205/SUMIF($E$19:$E$501,"&lt;"&amp;M$17,$D$19:$D$501)*M$18,0),Assumptions!$C$15),0)</f>
        <v>0</v>
      </c>
      <c r="N205" s="46">
        <f>IFERROR(ROUND(IF(AND($E205&lt;N$17,SUMIF(Partners!$A:$A,$B205,Partners!$L:$L)&gt;0),$D205/SUMIF($E$19:$E$501,"&lt;"&amp;N$17,$D$19:$D$501)*N$18,0),Assumptions!$C$15),0)</f>
        <v>0</v>
      </c>
      <c r="O205" s="46">
        <f>IFERROR(ROUND(IF(AND($E205&lt;O$17,SUMIF(Partners!$A:$A,$B205,Partners!$L:$L)&gt;0),$D205/SUMIF($E$19:$E$501,"&lt;"&amp;O$17,$D$19:$D$501)*O$18,0),Assumptions!$C$15),0)</f>
        <v>0</v>
      </c>
      <c r="P205" s="46">
        <f>IFERROR(ROUND(IF(AND($E205&lt;P$17,SUMIF(Partners!$A:$A,$B205,Partners!$L:$L)&gt;0),$D205/SUMIF($E$19:$E$501,"&lt;"&amp;P$17,$D$19:$D$501)*P$18,0),Assumptions!$C$15),0)</f>
        <v>0</v>
      </c>
      <c r="Q205" s="46">
        <f>IFERROR(ROUND(IF(AND($E205&lt;Q$17,SUMIF(Partners!$A:$A,$B205,Partners!$L:$L)&gt;0),$D205/SUMIF($E$19:$E$501,"&lt;"&amp;Q$17,$D$19:$D$501)*Q$18,0),Assumptions!$C$15),0)</f>
        <v>0</v>
      </c>
      <c r="R205" s="46">
        <f>IFERROR(ROUND(IF(AND($E205&lt;R$17,SUMIF(Partners!$A:$A,$B205,Partners!$L:$L)&gt;0),$D205/SUMIF($E$19:$E$501,"&lt;"&amp;R$17,$D$19:$D$501)*R$18,0),Assumptions!$C$15),0)</f>
        <v>0</v>
      </c>
      <c r="S205" s="46">
        <f>IFERROR(ROUND(IF(AND($E205&lt;S$17,SUMIF(Partners!$A:$A,$B205,Partners!$L:$L)&gt;0),$D205/SUMIF($E$19:$E$501,"&lt;"&amp;S$17,$D$19:$D$501)*S$18,0),Assumptions!$C$15),0)</f>
        <v>0</v>
      </c>
      <c r="T205" s="46">
        <f>IFERROR(ROUND(IF(AND($E205&lt;T$17,SUMIF(Partners!$A:$A,$B205,Partners!$L:$L)&gt;0),$D205/SUMIF($E$19:$E$501,"&lt;"&amp;T$17,$D$19:$D$501)*T$18,0),Assumptions!$C$15),0)</f>
        <v>0</v>
      </c>
      <c r="U205" s="46">
        <f>IFERROR(ROUND(IF(AND($E205&lt;U$17,SUMIF(Partners!$A:$A,$B205,Partners!$L:$L)&gt;0),$D205/SUMIF($E$19:$E$501,"&lt;"&amp;U$17,$D$19:$D$501)*U$18,0),Assumptions!$C$15),0)</f>
        <v>0</v>
      </c>
      <c r="V205" s="46">
        <f>IFERROR(ROUND(IF(AND($E205&lt;V$17,SUMIF(Partners!$A:$A,$B205,Partners!$L:$L)&gt;0),$D205/SUMIF($E$19:$E$501,"&lt;"&amp;V$17,$D$19:$D$501)*V$18,0),Assumptions!$C$15),0)</f>
        <v>0</v>
      </c>
      <c r="W205" s="46">
        <f>IFERROR(ROUND(IF(AND($E205&lt;W$17,SUMIF(Partners!$A:$A,$B205,Partners!$L:$L)&gt;0),$D205/SUMIF($E$19:$E$501,"&lt;"&amp;W$17,$D$19:$D$501)*W$18,0),Assumptions!$C$15),0)</f>
        <v>0</v>
      </c>
      <c r="X205" s="46">
        <f>IFERROR(ROUND(IF(AND($E205&lt;X$17,SUMIF(Partners!$A:$A,$B205,Partners!$L:$L)&gt;0),$D205/SUMIF($E$19:$E$501,"&lt;"&amp;X$17,$D$19:$D$501)*X$18,0),Assumptions!$C$15),0)</f>
        <v>0</v>
      </c>
      <c r="Y205" s="46">
        <f>IFERROR(ROUND(IF(AND($E205&lt;Y$17,SUMIF(Partners!$A:$A,$B205,Partners!$L:$L)&gt;0),$D205/SUMIF($E$19:$E$501,"&lt;"&amp;Y$17,$D$19:$D$501)*Y$18,0),Assumptions!$C$15),0)</f>
        <v>0</v>
      </c>
      <c r="Z205" s="46">
        <f>IFERROR(ROUND(IF(AND($E205&lt;Z$17,SUMIF(Partners!$A:$A,$B205,Partners!$L:$L)&gt;0),$D205/SUMIF($E$19:$E$501,"&lt;"&amp;Z$17,$D$19:$D$501)*Z$18,0),Assumptions!$C$15),0)</f>
        <v>0</v>
      </c>
      <c r="AA205" s="46">
        <f>IFERROR(ROUND(IF(AND($E205&lt;AA$17,SUMIF(Partners!$A:$A,$B205,Partners!$L:$L)&gt;0),$D205/SUMIF($E$19:$E$501,"&lt;"&amp;AA$17,$D$19:$D$501)*AA$18,0),Assumptions!$C$15),0)</f>
        <v>0</v>
      </c>
      <c r="AB205" s="46">
        <f>IFERROR(ROUND(IF(AND($E205&lt;AB$17,SUMIF(Partners!$A:$A,$B205,Partners!$L:$L)&gt;0),$D205/SUMIF($E$19:$E$501,"&lt;"&amp;AB$17,$D$19:$D$501)*AB$18,0),Assumptions!$C$15),0)</f>
        <v>0</v>
      </c>
      <c r="AC205" s="46">
        <f>IFERROR(ROUND(IF(AND($E205&lt;AC$17,SUMIF(Partners!$A:$A,$B205,Partners!$L:$L)&gt;0),$D205/SUMIF($E$19:$E$501,"&lt;"&amp;AC$17,$D$19:$D$501)*AC$18,0),Assumptions!$C$15),0)</f>
        <v>0</v>
      </c>
    </row>
    <row r="206" spans="1:29" x14ac:dyDescent="0.2">
      <c r="A206" s="41"/>
      <c r="B206" s="28" t="str">
        <f>IF(Partners!A192=0,"",Partners!A192)</f>
        <v/>
      </c>
      <c r="C206" s="28" t="str">
        <f>IF(Partners!I192=0,"",Partners!I192)</f>
        <v/>
      </c>
      <c r="D206" s="28" t="str">
        <f>IF(Partners!J192=0,"",Partners!J192)</f>
        <v/>
      </c>
      <c r="E206" s="53" t="str">
        <f t="shared" si="3"/>
        <v/>
      </c>
      <c r="G206" s="9">
        <f>ROUND(SUM(J206:BB206),Assumptions!$C$16)</f>
        <v>0</v>
      </c>
      <c r="J206" s="46">
        <f>IFERROR(ROUND(IF(AND($E206&lt;J$17,SUMIF(Partners!$A:$A,$B206,Partners!$L:$L)&gt;0),$D206/SUMIF($E$19:$E$501,"&lt;"&amp;J$17,$D$19:$D$501)*J$18,0),Assumptions!$C$15),0)</f>
        <v>0</v>
      </c>
      <c r="K206" s="46">
        <f>IFERROR(ROUND(IF(AND($E206&lt;K$17,SUMIF(Partners!$A:$A,$B206,Partners!$L:$L)&gt;0),$D206/SUMIF($E$19:$E$501,"&lt;"&amp;K$17,$D$19:$D$501)*K$18,0),Assumptions!$C$15),0)</f>
        <v>0</v>
      </c>
      <c r="L206" s="46">
        <f>IFERROR(ROUND(IF(AND($E206&lt;L$17,SUMIF(Partners!$A:$A,$B206,Partners!$L:$L)&gt;0),$D206/SUMIF($E$19:$E$501,"&lt;"&amp;L$17,$D$19:$D$501)*L$18,0),Assumptions!$C$15),0)</f>
        <v>0</v>
      </c>
      <c r="M206" s="46">
        <f>IFERROR(ROUND(IF(AND($E206&lt;M$17,SUMIF(Partners!$A:$A,$B206,Partners!$L:$L)&gt;0),$D206/SUMIF($E$19:$E$501,"&lt;"&amp;M$17,$D$19:$D$501)*M$18,0),Assumptions!$C$15),0)</f>
        <v>0</v>
      </c>
      <c r="N206" s="46">
        <f>IFERROR(ROUND(IF(AND($E206&lt;N$17,SUMIF(Partners!$A:$A,$B206,Partners!$L:$L)&gt;0),$D206/SUMIF($E$19:$E$501,"&lt;"&amp;N$17,$D$19:$D$501)*N$18,0),Assumptions!$C$15),0)</f>
        <v>0</v>
      </c>
      <c r="O206" s="46">
        <f>IFERROR(ROUND(IF(AND($E206&lt;O$17,SUMIF(Partners!$A:$A,$B206,Partners!$L:$L)&gt;0),$D206/SUMIF($E$19:$E$501,"&lt;"&amp;O$17,$D$19:$D$501)*O$18,0),Assumptions!$C$15),0)</f>
        <v>0</v>
      </c>
      <c r="P206" s="46">
        <f>IFERROR(ROUND(IF(AND($E206&lt;P$17,SUMIF(Partners!$A:$A,$B206,Partners!$L:$L)&gt;0),$D206/SUMIF($E$19:$E$501,"&lt;"&amp;P$17,$D$19:$D$501)*P$18,0),Assumptions!$C$15),0)</f>
        <v>0</v>
      </c>
      <c r="Q206" s="46">
        <f>IFERROR(ROUND(IF(AND($E206&lt;Q$17,SUMIF(Partners!$A:$A,$B206,Partners!$L:$L)&gt;0),$D206/SUMIF($E$19:$E$501,"&lt;"&amp;Q$17,$D$19:$D$501)*Q$18,0),Assumptions!$C$15),0)</f>
        <v>0</v>
      </c>
      <c r="R206" s="46">
        <f>IFERROR(ROUND(IF(AND($E206&lt;R$17,SUMIF(Partners!$A:$A,$B206,Partners!$L:$L)&gt;0),$D206/SUMIF($E$19:$E$501,"&lt;"&amp;R$17,$D$19:$D$501)*R$18,0),Assumptions!$C$15),0)</f>
        <v>0</v>
      </c>
      <c r="S206" s="46">
        <f>IFERROR(ROUND(IF(AND($E206&lt;S$17,SUMIF(Partners!$A:$A,$B206,Partners!$L:$L)&gt;0),$D206/SUMIF($E$19:$E$501,"&lt;"&amp;S$17,$D$19:$D$501)*S$18,0),Assumptions!$C$15),0)</f>
        <v>0</v>
      </c>
      <c r="T206" s="46">
        <f>IFERROR(ROUND(IF(AND($E206&lt;T$17,SUMIF(Partners!$A:$A,$B206,Partners!$L:$L)&gt;0),$D206/SUMIF($E$19:$E$501,"&lt;"&amp;T$17,$D$19:$D$501)*T$18,0),Assumptions!$C$15),0)</f>
        <v>0</v>
      </c>
      <c r="U206" s="46">
        <f>IFERROR(ROUND(IF(AND($E206&lt;U$17,SUMIF(Partners!$A:$A,$B206,Partners!$L:$L)&gt;0),$D206/SUMIF($E$19:$E$501,"&lt;"&amp;U$17,$D$19:$D$501)*U$18,0),Assumptions!$C$15),0)</f>
        <v>0</v>
      </c>
      <c r="V206" s="46">
        <f>IFERROR(ROUND(IF(AND($E206&lt;V$17,SUMIF(Partners!$A:$A,$B206,Partners!$L:$L)&gt;0),$D206/SUMIF($E$19:$E$501,"&lt;"&amp;V$17,$D$19:$D$501)*V$18,0),Assumptions!$C$15),0)</f>
        <v>0</v>
      </c>
      <c r="W206" s="46">
        <f>IFERROR(ROUND(IF(AND($E206&lt;W$17,SUMIF(Partners!$A:$A,$B206,Partners!$L:$L)&gt;0),$D206/SUMIF($E$19:$E$501,"&lt;"&amp;W$17,$D$19:$D$501)*W$18,0),Assumptions!$C$15),0)</f>
        <v>0</v>
      </c>
      <c r="X206" s="46">
        <f>IFERROR(ROUND(IF(AND($E206&lt;X$17,SUMIF(Partners!$A:$A,$B206,Partners!$L:$L)&gt;0),$D206/SUMIF($E$19:$E$501,"&lt;"&amp;X$17,$D$19:$D$501)*X$18,0),Assumptions!$C$15),0)</f>
        <v>0</v>
      </c>
      <c r="Y206" s="46">
        <f>IFERROR(ROUND(IF(AND($E206&lt;Y$17,SUMIF(Partners!$A:$A,$B206,Partners!$L:$L)&gt;0),$D206/SUMIF($E$19:$E$501,"&lt;"&amp;Y$17,$D$19:$D$501)*Y$18,0),Assumptions!$C$15),0)</f>
        <v>0</v>
      </c>
      <c r="Z206" s="46">
        <f>IFERROR(ROUND(IF(AND($E206&lt;Z$17,SUMIF(Partners!$A:$A,$B206,Partners!$L:$L)&gt;0),$D206/SUMIF($E$19:$E$501,"&lt;"&amp;Z$17,$D$19:$D$501)*Z$18,0),Assumptions!$C$15),0)</f>
        <v>0</v>
      </c>
      <c r="AA206" s="46">
        <f>IFERROR(ROUND(IF(AND($E206&lt;AA$17,SUMIF(Partners!$A:$A,$B206,Partners!$L:$L)&gt;0),$D206/SUMIF($E$19:$E$501,"&lt;"&amp;AA$17,$D$19:$D$501)*AA$18,0),Assumptions!$C$15),0)</f>
        <v>0</v>
      </c>
      <c r="AB206" s="46">
        <f>IFERROR(ROUND(IF(AND($E206&lt;AB$17,SUMIF(Partners!$A:$A,$B206,Partners!$L:$L)&gt;0),$D206/SUMIF($E$19:$E$501,"&lt;"&amp;AB$17,$D$19:$D$501)*AB$18,0),Assumptions!$C$15),0)</f>
        <v>0</v>
      </c>
      <c r="AC206" s="46">
        <f>IFERROR(ROUND(IF(AND($E206&lt;AC$17,SUMIF(Partners!$A:$A,$B206,Partners!$L:$L)&gt;0),$D206/SUMIF($E$19:$E$501,"&lt;"&amp;AC$17,$D$19:$D$501)*AC$18,0),Assumptions!$C$15),0)</f>
        <v>0</v>
      </c>
    </row>
    <row r="207" spans="1:29" x14ac:dyDescent="0.2">
      <c r="A207" s="41"/>
      <c r="B207" s="28" t="str">
        <f>IF(Partners!A193=0,"",Partners!A193)</f>
        <v/>
      </c>
      <c r="C207" s="28" t="str">
        <f>IF(Partners!I193=0,"",Partners!I193)</f>
        <v/>
      </c>
      <c r="D207" s="28" t="str">
        <f>IF(Partners!J193=0,"",Partners!J193)</f>
        <v/>
      </c>
      <c r="E207" s="53" t="str">
        <f t="shared" si="3"/>
        <v/>
      </c>
      <c r="G207" s="9">
        <f>ROUND(SUM(J207:BB207),Assumptions!$C$16)</f>
        <v>0</v>
      </c>
      <c r="J207" s="46">
        <f>IFERROR(ROUND(IF(AND($E207&lt;J$17,SUMIF(Partners!$A:$A,$B207,Partners!$L:$L)&gt;0),$D207/SUMIF($E$19:$E$501,"&lt;"&amp;J$17,$D$19:$D$501)*J$18,0),Assumptions!$C$15),0)</f>
        <v>0</v>
      </c>
      <c r="K207" s="46">
        <f>IFERROR(ROUND(IF(AND($E207&lt;K$17,SUMIF(Partners!$A:$A,$B207,Partners!$L:$L)&gt;0),$D207/SUMIF($E$19:$E$501,"&lt;"&amp;K$17,$D$19:$D$501)*K$18,0),Assumptions!$C$15),0)</f>
        <v>0</v>
      </c>
      <c r="L207" s="46">
        <f>IFERROR(ROUND(IF(AND($E207&lt;L$17,SUMIF(Partners!$A:$A,$B207,Partners!$L:$L)&gt;0),$D207/SUMIF($E$19:$E$501,"&lt;"&amp;L$17,$D$19:$D$501)*L$18,0),Assumptions!$C$15),0)</f>
        <v>0</v>
      </c>
      <c r="M207" s="46">
        <f>IFERROR(ROUND(IF(AND($E207&lt;M$17,SUMIF(Partners!$A:$A,$B207,Partners!$L:$L)&gt;0),$D207/SUMIF($E$19:$E$501,"&lt;"&amp;M$17,$D$19:$D$501)*M$18,0),Assumptions!$C$15),0)</f>
        <v>0</v>
      </c>
      <c r="N207" s="46">
        <f>IFERROR(ROUND(IF(AND($E207&lt;N$17,SUMIF(Partners!$A:$A,$B207,Partners!$L:$L)&gt;0),$D207/SUMIF($E$19:$E$501,"&lt;"&amp;N$17,$D$19:$D$501)*N$18,0),Assumptions!$C$15),0)</f>
        <v>0</v>
      </c>
      <c r="O207" s="46">
        <f>IFERROR(ROUND(IF(AND($E207&lt;O$17,SUMIF(Partners!$A:$A,$B207,Partners!$L:$L)&gt;0),$D207/SUMIF($E$19:$E$501,"&lt;"&amp;O$17,$D$19:$D$501)*O$18,0),Assumptions!$C$15),0)</f>
        <v>0</v>
      </c>
      <c r="P207" s="46">
        <f>IFERROR(ROUND(IF(AND($E207&lt;P$17,SUMIF(Partners!$A:$A,$B207,Partners!$L:$L)&gt;0),$D207/SUMIF($E$19:$E$501,"&lt;"&amp;P$17,$D$19:$D$501)*P$18,0),Assumptions!$C$15),0)</f>
        <v>0</v>
      </c>
      <c r="Q207" s="46">
        <f>IFERROR(ROUND(IF(AND($E207&lt;Q$17,SUMIF(Partners!$A:$A,$B207,Partners!$L:$L)&gt;0),$D207/SUMIF($E$19:$E$501,"&lt;"&amp;Q$17,$D$19:$D$501)*Q$18,0),Assumptions!$C$15),0)</f>
        <v>0</v>
      </c>
      <c r="R207" s="46">
        <f>IFERROR(ROUND(IF(AND($E207&lt;R$17,SUMIF(Partners!$A:$A,$B207,Partners!$L:$L)&gt;0),$D207/SUMIF($E$19:$E$501,"&lt;"&amp;R$17,$D$19:$D$501)*R$18,0),Assumptions!$C$15),0)</f>
        <v>0</v>
      </c>
      <c r="S207" s="46">
        <f>IFERROR(ROUND(IF(AND($E207&lt;S$17,SUMIF(Partners!$A:$A,$B207,Partners!$L:$L)&gt;0),$D207/SUMIF($E$19:$E$501,"&lt;"&amp;S$17,$D$19:$D$501)*S$18,0),Assumptions!$C$15),0)</f>
        <v>0</v>
      </c>
      <c r="T207" s="46">
        <f>IFERROR(ROUND(IF(AND($E207&lt;T$17,SUMIF(Partners!$A:$A,$B207,Partners!$L:$L)&gt;0),$D207/SUMIF($E$19:$E$501,"&lt;"&amp;T$17,$D$19:$D$501)*T$18,0),Assumptions!$C$15),0)</f>
        <v>0</v>
      </c>
      <c r="U207" s="46">
        <f>IFERROR(ROUND(IF(AND($E207&lt;U$17,SUMIF(Partners!$A:$A,$B207,Partners!$L:$L)&gt;0),$D207/SUMIF($E$19:$E$501,"&lt;"&amp;U$17,$D$19:$D$501)*U$18,0),Assumptions!$C$15),0)</f>
        <v>0</v>
      </c>
      <c r="V207" s="46">
        <f>IFERROR(ROUND(IF(AND($E207&lt;V$17,SUMIF(Partners!$A:$A,$B207,Partners!$L:$L)&gt;0),$D207/SUMIF($E$19:$E$501,"&lt;"&amp;V$17,$D$19:$D$501)*V$18,0),Assumptions!$C$15),0)</f>
        <v>0</v>
      </c>
      <c r="W207" s="46">
        <f>IFERROR(ROUND(IF(AND($E207&lt;W$17,SUMIF(Partners!$A:$A,$B207,Partners!$L:$L)&gt;0),$D207/SUMIF($E$19:$E$501,"&lt;"&amp;W$17,$D$19:$D$501)*W$18,0),Assumptions!$C$15),0)</f>
        <v>0</v>
      </c>
      <c r="X207" s="46">
        <f>IFERROR(ROUND(IF(AND($E207&lt;X$17,SUMIF(Partners!$A:$A,$B207,Partners!$L:$L)&gt;0),$D207/SUMIF($E$19:$E$501,"&lt;"&amp;X$17,$D$19:$D$501)*X$18,0),Assumptions!$C$15),0)</f>
        <v>0</v>
      </c>
      <c r="Y207" s="46">
        <f>IFERROR(ROUND(IF(AND($E207&lt;Y$17,SUMIF(Partners!$A:$A,$B207,Partners!$L:$L)&gt;0),$D207/SUMIF($E$19:$E$501,"&lt;"&amp;Y$17,$D$19:$D$501)*Y$18,0),Assumptions!$C$15),0)</f>
        <v>0</v>
      </c>
      <c r="Z207" s="46">
        <f>IFERROR(ROUND(IF(AND($E207&lt;Z$17,SUMIF(Partners!$A:$A,$B207,Partners!$L:$L)&gt;0),$D207/SUMIF($E$19:$E$501,"&lt;"&amp;Z$17,$D$19:$D$501)*Z$18,0),Assumptions!$C$15),0)</f>
        <v>0</v>
      </c>
      <c r="AA207" s="46">
        <f>IFERROR(ROUND(IF(AND($E207&lt;AA$17,SUMIF(Partners!$A:$A,$B207,Partners!$L:$L)&gt;0),$D207/SUMIF($E$19:$E$501,"&lt;"&amp;AA$17,$D$19:$D$501)*AA$18,0),Assumptions!$C$15),0)</f>
        <v>0</v>
      </c>
      <c r="AB207" s="46">
        <f>IFERROR(ROUND(IF(AND($E207&lt;AB$17,SUMIF(Partners!$A:$A,$B207,Partners!$L:$L)&gt;0),$D207/SUMIF($E$19:$E$501,"&lt;"&amp;AB$17,$D$19:$D$501)*AB$18,0),Assumptions!$C$15),0)</f>
        <v>0</v>
      </c>
      <c r="AC207" s="46">
        <f>IFERROR(ROUND(IF(AND($E207&lt;AC$17,SUMIF(Partners!$A:$A,$B207,Partners!$L:$L)&gt;0),$D207/SUMIF($E$19:$E$501,"&lt;"&amp;AC$17,$D$19:$D$501)*AC$18,0),Assumptions!$C$15),0)</f>
        <v>0</v>
      </c>
    </row>
    <row r="208" spans="1:29" x14ac:dyDescent="0.2">
      <c r="A208" s="41"/>
      <c r="B208" s="28" t="str">
        <f>IF(Partners!A194=0,"",Partners!A194)</f>
        <v/>
      </c>
      <c r="C208" s="28" t="str">
        <f>IF(Partners!I194=0,"",Partners!I194)</f>
        <v/>
      </c>
      <c r="D208" s="28" t="str">
        <f>IF(Partners!J194=0,"",Partners!J194)</f>
        <v/>
      </c>
      <c r="E208" s="53" t="str">
        <f t="shared" si="3"/>
        <v/>
      </c>
      <c r="G208" s="9">
        <f>ROUND(SUM(J208:BB208),Assumptions!$C$16)</f>
        <v>0</v>
      </c>
      <c r="J208" s="46">
        <f>IFERROR(ROUND(IF(AND($E208&lt;J$17,SUMIF(Partners!$A:$A,$B208,Partners!$L:$L)&gt;0),$D208/SUMIF($E$19:$E$501,"&lt;"&amp;J$17,$D$19:$D$501)*J$18,0),Assumptions!$C$15),0)</f>
        <v>0</v>
      </c>
      <c r="K208" s="46">
        <f>IFERROR(ROUND(IF(AND($E208&lt;K$17,SUMIF(Partners!$A:$A,$B208,Partners!$L:$L)&gt;0),$D208/SUMIF($E$19:$E$501,"&lt;"&amp;K$17,$D$19:$D$501)*K$18,0),Assumptions!$C$15),0)</f>
        <v>0</v>
      </c>
      <c r="L208" s="46">
        <f>IFERROR(ROUND(IF(AND($E208&lt;L$17,SUMIF(Partners!$A:$A,$B208,Partners!$L:$L)&gt;0),$D208/SUMIF($E$19:$E$501,"&lt;"&amp;L$17,$D$19:$D$501)*L$18,0),Assumptions!$C$15),0)</f>
        <v>0</v>
      </c>
      <c r="M208" s="46">
        <f>IFERROR(ROUND(IF(AND($E208&lt;M$17,SUMIF(Partners!$A:$A,$B208,Partners!$L:$L)&gt;0),$D208/SUMIF($E$19:$E$501,"&lt;"&amp;M$17,$D$19:$D$501)*M$18,0),Assumptions!$C$15),0)</f>
        <v>0</v>
      </c>
      <c r="N208" s="46">
        <f>IFERROR(ROUND(IF(AND($E208&lt;N$17,SUMIF(Partners!$A:$A,$B208,Partners!$L:$L)&gt;0),$D208/SUMIF($E$19:$E$501,"&lt;"&amp;N$17,$D$19:$D$501)*N$18,0),Assumptions!$C$15),0)</f>
        <v>0</v>
      </c>
      <c r="O208" s="46">
        <f>IFERROR(ROUND(IF(AND($E208&lt;O$17,SUMIF(Partners!$A:$A,$B208,Partners!$L:$L)&gt;0),$D208/SUMIF($E$19:$E$501,"&lt;"&amp;O$17,$D$19:$D$501)*O$18,0),Assumptions!$C$15),0)</f>
        <v>0</v>
      </c>
      <c r="P208" s="46">
        <f>IFERROR(ROUND(IF(AND($E208&lt;P$17,SUMIF(Partners!$A:$A,$B208,Partners!$L:$L)&gt;0),$D208/SUMIF($E$19:$E$501,"&lt;"&amp;P$17,$D$19:$D$501)*P$18,0),Assumptions!$C$15),0)</f>
        <v>0</v>
      </c>
      <c r="Q208" s="46">
        <f>IFERROR(ROUND(IF(AND($E208&lt;Q$17,SUMIF(Partners!$A:$A,$B208,Partners!$L:$L)&gt;0),$D208/SUMIF($E$19:$E$501,"&lt;"&amp;Q$17,$D$19:$D$501)*Q$18,0),Assumptions!$C$15),0)</f>
        <v>0</v>
      </c>
      <c r="R208" s="46">
        <f>IFERROR(ROUND(IF(AND($E208&lt;R$17,SUMIF(Partners!$A:$A,$B208,Partners!$L:$L)&gt;0),$D208/SUMIF($E$19:$E$501,"&lt;"&amp;R$17,$D$19:$D$501)*R$18,0),Assumptions!$C$15),0)</f>
        <v>0</v>
      </c>
      <c r="S208" s="46">
        <f>IFERROR(ROUND(IF(AND($E208&lt;S$17,SUMIF(Partners!$A:$A,$B208,Partners!$L:$L)&gt;0),$D208/SUMIF($E$19:$E$501,"&lt;"&amp;S$17,$D$19:$D$501)*S$18,0),Assumptions!$C$15),0)</f>
        <v>0</v>
      </c>
      <c r="T208" s="46">
        <f>IFERROR(ROUND(IF(AND($E208&lt;T$17,SUMIF(Partners!$A:$A,$B208,Partners!$L:$L)&gt;0),$D208/SUMIF($E$19:$E$501,"&lt;"&amp;T$17,$D$19:$D$501)*T$18,0),Assumptions!$C$15),0)</f>
        <v>0</v>
      </c>
      <c r="U208" s="46">
        <f>IFERROR(ROUND(IF(AND($E208&lt;U$17,SUMIF(Partners!$A:$A,$B208,Partners!$L:$L)&gt;0),$D208/SUMIF($E$19:$E$501,"&lt;"&amp;U$17,$D$19:$D$501)*U$18,0),Assumptions!$C$15),0)</f>
        <v>0</v>
      </c>
      <c r="V208" s="46">
        <f>IFERROR(ROUND(IF(AND($E208&lt;V$17,SUMIF(Partners!$A:$A,$B208,Partners!$L:$L)&gt;0),$D208/SUMIF($E$19:$E$501,"&lt;"&amp;V$17,$D$19:$D$501)*V$18,0),Assumptions!$C$15),0)</f>
        <v>0</v>
      </c>
      <c r="W208" s="46">
        <f>IFERROR(ROUND(IF(AND($E208&lt;W$17,SUMIF(Partners!$A:$A,$B208,Partners!$L:$L)&gt;0),$D208/SUMIF($E$19:$E$501,"&lt;"&amp;W$17,$D$19:$D$501)*W$18,0),Assumptions!$C$15),0)</f>
        <v>0</v>
      </c>
      <c r="X208" s="46">
        <f>IFERROR(ROUND(IF(AND($E208&lt;X$17,SUMIF(Partners!$A:$A,$B208,Partners!$L:$L)&gt;0),$D208/SUMIF($E$19:$E$501,"&lt;"&amp;X$17,$D$19:$D$501)*X$18,0),Assumptions!$C$15),0)</f>
        <v>0</v>
      </c>
      <c r="Y208" s="46">
        <f>IFERROR(ROUND(IF(AND($E208&lt;Y$17,SUMIF(Partners!$A:$A,$B208,Partners!$L:$L)&gt;0),$D208/SUMIF($E$19:$E$501,"&lt;"&amp;Y$17,$D$19:$D$501)*Y$18,0),Assumptions!$C$15),0)</f>
        <v>0</v>
      </c>
      <c r="Z208" s="46">
        <f>IFERROR(ROUND(IF(AND($E208&lt;Z$17,SUMIF(Partners!$A:$A,$B208,Partners!$L:$L)&gt;0),$D208/SUMIF($E$19:$E$501,"&lt;"&amp;Z$17,$D$19:$D$501)*Z$18,0),Assumptions!$C$15),0)</f>
        <v>0</v>
      </c>
      <c r="AA208" s="46">
        <f>IFERROR(ROUND(IF(AND($E208&lt;AA$17,SUMIF(Partners!$A:$A,$B208,Partners!$L:$L)&gt;0),$D208/SUMIF($E$19:$E$501,"&lt;"&amp;AA$17,$D$19:$D$501)*AA$18,0),Assumptions!$C$15),0)</f>
        <v>0</v>
      </c>
      <c r="AB208" s="46">
        <f>IFERROR(ROUND(IF(AND($E208&lt;AB$17,SUMIF(Partners!$A:$A,$B208,Partners!$L:$L)&gt;0),$D208/SUMIF($E$19:$E$501,"&lt;"&amp;AB$17,$D$19:$D$501)*AB$18,0),Assumptions!$C$15),0)</f>
        <v>0</v>
      </c>
      <c r="AC208" s="46">
        <f>IFERROR(ROUND(IF(AND($E208&lt;AC$17,SUMIF(Partners!$A:$A,$B208,Partners!$L:$L)&gt;0),$D208/SUMIF($E$19:$E$501,"&lt;"&amp;AC$17,$D$19:$D$501)*AC$18,0),Assumptions!$C$15),0)</f>
        <v>0</v>
      </c>
    </row>
    <row r="209" spans="1:29" x14ac:dyDescent="0.2">
      <c r="A209" s="41"/>
      <c r="B209" s="28" t="str">
        <f>IF(Partners!A195=0,"",Partners!A195)</f>
        <v/>
      </c>
      <c r="C209" s="28" t="str">
        <f>IF(Partners!I195=0,"",Partners!I195)</f>
        <v/>
      </c>
      <c r="D209" s="28" t="str">
        <f>IF(Partners!J195=0,"",Partners!J195)</f>
        <v/>
      </c>
      <c r="E209" s="53" t="str">
        <f t="shared" si="3"/>
        <v/>
      </c>
      <c r="G209" s="9">
        <f>ROUND(SUM(J209:BB209),Assumptions!$C$16)</f>
        <v>0</v>
      </c>
      <c r="J209" s="46">
        <f>IFERROR(ROUND(IF(AND($E209&lt;J$17,SUMIF(Partners!$A:$A,$B209,Partners!$L:$L)&gt;0),$D209/SUMIF($E$19:$E$501,"&lt;"&amp;J$17,$D$19:$D$501)*J$18,0),Assumptions!$C$15),0)</f>
        <v>0</v>
      </c>
      <c r="K209" s="46">
        <f>IFERROR(ROUND(IF(AND($E209&lt;K$17,SUMIF(Partners!$A:$A,$B209,Partners!$L:$L)&gt;0),$D209/SUMIF($E$19:$E$501,"&lt;"&amp;K$17,$D$19:$D$501)*K$18,0),Assumptions!$C$15),0)</f>
        <v>0</v>
      </c>
      <c r="L209" s="46">
        <f>IFERROR(ROUND(IF(AND($E209&lt;L$17,SUMIF(Partners!$A:$A,$B209,Partners!$L:$L)&gt;0),$D209/SUMIF($E$19:$E$501,"&lt;"&amp;L$17,$D$19:$D$501)*L$18,0),Assumptions!$C$15),0)</f>
        <v>0</v>
      </c>
      <c r="M209" s="46">
        <f>IFERROR(ROUND(IF(AND($E209&lt;M$17,SUMIF(Partners!$A:$A,$B209,Partners!$L:$L)&gt;0),$D209/SUMIF($E$19:$E$501,"&lt;"&amp;M$17,$D$19:$D$501)*M$18,0),Assumptions!$C$15),0)</f>
        <v>0</v>
      </c>
      <c r="N209" s="46">
        <f>IFERROR(ROUND(IF(AND($E209&lt;N$17,SUMIF(Partners!$A:$A,$B209,Partners!$L:$L)&gt;0),$D209/SUMIF($E$19:$E$501,"&lt;"&amp;N$17,$D$19:$D$501)*N$18,0),Assumptions!$C$15),0)</f>
        <v>0</v>
      </c>
      <c r="O209" s="46">
        <f>IFERROR(ROUND(IF(AND($E209&lt;O$17,SUMIF(Partners!$A:$A,$B209,Partners!$L:$L)&gt;0),$D209/SUMIF($E$19:$E$501,"&lt;"&amp;O$17,$D$19:$D$501)*O$18,0),Assumptions!$C$15),0)</f>
        <v>0</v>
      </c>
      <c r="P209" s="46">
        <f>IFERROR(ROUND(IF(AND($E209&lt;P$17,SUMIF(Partners!$A:$A,$B209,Partners!$L:$L)&gt;0),$D209/SUMIF($E$19:$E$501,"&lt;"&amp;P$17,$D$19:$D$501)*P$18,0),Assumptions!$C$15),0)</f>
        <v>0</v>
      </c>
      <c r="Q209" s="46">
        <f>IFERROR(ROUND(IF(AND($E209&lt;Q$17,SUMIF(Partners!$A:$A,$B209,Partners!$L:$L)&gt;0),$D209/SUMIF($E$19:$E$501,"&lt;"&amp;Q$17,$D$19:$D$501)*Q$18,0),Assumptions!$C$15),0)</f>
        <v>0</v>
      </c>
      <c r="R209" s="46">
        <f>IFERROR(ROUND(IF(AND($E209&lt;R$17,SUMIF(Partners!$A:$A,$B209,Partners!$L:$L)&gt;0),$D209/SUMIF($E$19:$E$501,"&lt;"&amp;R$17,$D$19:$D$501)*R$18,0),Assumptions!$C$15),0)</f>
        <v>0</v>
      </c>
      <c r="S209" s="46">
        <f>IFERROR(ROUND(IF(AND($E209&lt;S$17,SUMIF(Partners!$A:$A,$B209,Partners!$L:$L)&gt;0),$D209/SUMIF($E$19:$E$501,"&lt;"&amp;S$17,$D$19:$D$501)*S$18,0),Assumptions!$C$15),0)</f>
        <v>0</v>
      </c>
      <c r="T209" s="46">
        <f>IFERROR(ROUND(IF(AND($E209&lt;T$17,SUMIF(Partners!$A:$A,$B209,Partners!$L:$L)&gt;0),$D209/SUMIF($E$19:$E$501,"&lt;"&amp;T$17,$D$19:$D$501)*T$18,0),Assumptions!$C$15),0)</f>
        <v>0</v>
      </c>
      <c r="U209" s="46">
        <f>IFERROR(ROUND(IF(AND($E209&lt;U$17,SUMIF(Partners!$A:$A,$B209,Partners!$L:$L)&gt;0),$D209/SUMIF($E$19:$E$501,"&lt;"&amp;U$17,$D$19:$D$501)*U$18,0),Assumptions!$C$15),0)</f>
        <v>0</v>
      </c>
      <c r="V209" s="46">
        <f>IFERROR(ROUND(IF(AND($E209&lt;V$17,SUMIF(Partners!$A:$A,$B209,Partners!$L:$L)&gt;0),$D209/SUMIF($E$19:$E$501,"&lt;"&amp;V$17,$D$19:$D$501)*V$18,0),Assumptions!$C$15),0)</f>
        <v>0</v>
      </c>
      <c r="W209" s="46">
        <f>IFERROR(ROUND(IF(AND($E209&lt;W$17,SUMIF(Partners!$A:$A,$B209,Partners!$L:$L)&gt;0),$D209/SUMIF($E$19:$E$501,"&lt;"&amp;W$17,$D$19:$D$501)*W$18,0),Assumptions!$C$15),0)</f>
        <v>0</v>
      </c>
      <c r="X209" s="46">
        <f>IFERROR(ROUND(IF(AND($E209&lt;X$17,SUMIF(Partners!$A:$A,$B209,Partners!$L:$L)&gt;0),$D209/SUMIF($E$19:$E$501,"&lt;"&amp;X$17,$D$19:$D$501)*X$18,0),Assumptions!$C$15),0)</f>
        <v>0</v>
      </c>
      <c r="Y209" s="46">
        <f>IFERROR(ROUND(IF(AND($E209&lt;Y$17,SUMIF(Partners!$A:$A,$B209,Partners!$L:$L)&gt;0),$D209/SUMIF($E$19:$E$501,"&lt;"&amp;Y$17,$D$19:$D$501)*Y$18,0),Assumptions!$C$15),0)</f>
        <v>0</v>
      </c>
      <c r="Z209" s="46">
        <f>IFERROR(ROUND(IF(AND($E209&lt;Z$17,SUMIF(Partners!$A:$A,$B209,Partners!$L:$L)&gt;0),$D209/SUMIF($E$19:$E$501,"&lt;"&amp;Z$17,$D$19:$D$501)*Z$18,0),Assumptions!$C$15),0)</f>
        <v>0</v>
      </c>
      <c r="AA209" s="46">
        <f>IFERROR(ROUND(IF(AND($E209&lt;AA$17,SUMIF(Partners!$A:$A,$B209,Partners!$L:$L)&gt;0),$D209/SUMIF($E$19:$E$501,"&lt;"&amp;AA$17,$D$19:$D$501)*AA$18,0),Assumptions!$C$15),0)</f>
        <v>0</v>
      </c>
      <c r="AB209" s="46">
        <f>IFERROR(ROUND(IF(AND($E209&lt;AB$17,SUMIF(Partners!$A:$A,$B209,Partners!$L:$L)&gt;0),$D209/SUMIF($E$19:$E$501,"&lt;"&amp;AB$17,$D$19:$D$501)*AB$18,0),Assumptions!$C$15),0)</f>
        <v>0</v>
      </c>
      <c r="AC209" s="46">
        <f>IFERROR(ROUND(IF(AND($E209&lt;AC$17,SUMIF(Partners!$A:$A,$B209,Partners!$L:$L)&gt;0),$D209/SUMIF($E$19:$E$501,"&lt;"&amp;AC$17,$D$19:$D$501)*AC$18,0),Assumptions!$C$15),0)</f>
        <v>0</v>
      </c>
    </row>
    <row r="210" spans="1:29" x14ac:dyDescent="0.2">
      <c r="A210" s="41"/>
      <c r="B210" s="28" t="str">
        <f>IF(Partners!A196=0,"",Partners!A196)</f>
        <v/>
      </c>
      <c r="C210" s="28" t="str">
        <f>IF(Partners!I196=0,"",Partners!I196)</f>
        <v/>
      </c>
      <c r="D210" s="28" t="str">
        <f>IF(Partners!J196=0,"",Partners!J196)</f>
        <v/>
      </c>
      <c r="E210" s="53" t="str">
        <f t="shared" si="3"/>
        <v/>
      </c>
      <c r="G210" s="9">
        <f>ROUND(SUM(J210:BB210),Assumptions!$C$16)</f>
        <v>0</v>
      </c>
      <c r="J210" s="46">
        <f>IFERROR(ROUND(IF(AND($E210&lt;J$17,SUMIF(Partners!$A:$A,$B210,Partners!$L:$L)&gt;0),$D210/SUMIF($E$19:$E$501,"&lt;"&amp;J$17,$D$19:$D$501)*J$18,0),Assumptions!$C$15),0)</f>
        <v>0</v>
      </c>
      <c r="K210" s="46">
        <f>IFERROR(ROUND(IF(AND($E210&lt;K$17,SUMIF(Partners!$A:$A,$B210,Partners!$L:$L)&gt;0),$D210/SUMIF($E$19:$E$501,"&lt;"&amp;K$17,$D$19:$D$501)*K$18,0),Assumptions!$C$15),0)</f>
        <v>0</v>
      </c>
      <c r="L210" s="46">
        <f>IFERROR(ROUND(IF(AND($E210&lt;L$17,SUMIF(Partners!$A:$A,$B210,Partners!$L:$L)&gt;0),$D210/SUMIF($E$19:$E$501,"&lt;"&amp;L$17,$D$19:$D$501)*L$18,0),Assumptions!$C$15),0)</f>
        <v>0</v>
      </c>
      <c r="M210" s="46">
        <f>IFERROR(ROUND(IF(AND($E210&lt;M$17,SUMIF(Partners!$A:$A,$B210,Partners!$L:$L)&gt;0),$D210/SUMIF($E$19:$E$501,"&lt;"&amp;M$17,$D$19:$D$501)*M$18,0),Assumptions!$C$15),0)</f>
        <v>0</v>
      </c>
      <c r="N210" s="46">
        <f>IFERROR(ROUND(IF(AND($E210&lt;N$17,SUMIF(Partners!$A:$A,$B210,Partners!$L:$L)&gt;0),$D210/SUMIF($E$19:$E$501,"&lt;"&amp;N$17,$D$19:$D$501)*N$18,0),Assumptions!$C$15),0)</f>
        <v>0</v>
      </c>
      <c r="O210" s="46">
        <f>IFERROR(ROUND(IF(AND($E210&lt;O$17,SUMIF(Partners!$A:$A,$B210,Partners!$L:$L)&gt;0),$D210/SUMIF($E$19:$E$501,"&lt;"&amp;O$17,$D$19:$D$501)*O$18,0),Assumptions!$C$15),0)</f>
        <v>0</v>
      </c>
      <c r="P210" s="46">
        <f>IFERROR(ROUND(IF(AND($E210&lt;P$17,SUMIF(Partners!$A:$A,$B210,Partners!$L:$L)&gt;0),$D210/SUMIF($E$19:$E$501,"&lt;"&amp;P$17,$D$19:$D$501)*P$18,0),Assumptions!$C$15),0)</f>
        <v>0</v>
      </c>
      <c r="Q210" s="46">
        <f>IFERROR(ROUND(IF(AND($E210&lt;Q$17,SUMIF(Partners!$A:$A,$B210,Partners!$L:$L)&gt;0),$D210/SUMIF($E$19:$E$501,"&lt;"&amp;Q$17,$D$19:$D$501)*Q$18,0),Assumptions!$C$15),0)</f>
        <v>0</v>
      </c>
      <c r="R210" s="46">
        <f>IFERROR(ROUND(IF(AND($E210&lt;R$17,SUMIF(Partners!$A:$A,$B210,Partners!$L:$L)&gt;0),$D210/SUMIF($E$19:$E$501,"&lt;"&amp;R$17,$D$19:$D$501)*R$18,0),Assumptions!$C$15),0)</f>
        <v>0</v>
      </c>
      <c r="S210" s="46">
        <f>IFERROR(ROUND(IF(AND($E210&lt;S$17,SUMIF(Partners!$A:$A,$B210,Partners!$L:$L)&gt;0),$D210/SUMIF($E$19:$E$501,"&lt;"&amp;S$17,$D$19:$D$501)*S$18,0),Assumptions!$C$15),0)</f>
        <v>0</v>
      </c>
      <c r="T210" s="46">
        <f>IFERROR(ROUND(IF(AND($E210&lt;T$17,SUMIF(Partners!$A:$A,$B210,Partners!$L:$L)&gt;0),$D210/SUMIF($E$19:$E$501,"&lt;"&amp;T$17,$D$19:$D$501)*T$18,0),Assumptions!$C$15),0)</f>
        <v>0</v>
      </c>
      <c r="U210" s="46">
        <f>IFERROR(ROUND(IF(AND($E210&lt;U$17,SUMIF(Partners!$A:$A,$B210,Partners!$L:$L)&gt;0),$D210/SUMIF($E$19:$E$501,"&lt;"&amp;U$17,$D$19:$D$501)*U$18,0),Assumptions!$C$15),0)</f>
        <v>0</v>
      </c>
      <c r="V210" s="46">
        <f>IFERROR(ROUND(IF(AND($E210&lt;V$17,SUMIF(Partners!$A:$A,$B210,Partners!$L:$L)&gt;0),$D210/SUMIF($E$19:$E$501,"&lt;"&amp;V$17,$D$19:$D$501)*V$18,0),Assumptions!$C$15),0)</f>
        <v>0</v>
      </c>
      <c r="W210" s="46">
        <f>IFERROR(ROUND(IF(AND($E210&lt;W$17,SUMIF(Partners!$A:$A,$B210,Partners!$L:$L)&gt;0),$D210/SUMIF($E$19:$E$501,"&lt;"&amp;W$17,$D$19:$D$501)*W$18,0),Assumptions!$C$15),0)</f>
        <v>0</v>
      </c>
      <c r="X210" s="46">
        <f>IFERROR(ROUND(IF(AND($E210&lt;X$17,SUMIF(Partners!$A:$A,$B210,Partners!$L:$L)&gt;0),$D210/SUMIF($E$19:$E$501,"&lt;"&amp;X$17,$D$19:$D$501)*X$18,0),Assumptions!$C$15),0)</f>
        <v>0</v>
      </c>
      <c r="Y210" s="46">
        <f>IFERROR(ROUND(IF(AND($E210&lt;Y$17,SUMIF(Partners!$A:$A,$B210,Partners!$L:$L)&gt;0),$D210/SUMIF($E$19:$E$501,"&lt;"&amp;Y$17,$D$19:$D$501)*Y$18,0),Assumptions!$C$15),0)</f>
        <v>0</v>
      </c>
      <c r="Z210" s="46">
        <f>IFERROR(ROUND(IF(AND($E210&lt;Z$17,SUMIF(Partners!$A:$A,$B210,Partners!$L:$L)&gt;0),$D210/SUMIF($E$19:$E$501,"&lt;"&amp;Z$17,$D$19:$D$501)*Z$18,0),Assumptions!$C$15),0)</f>
        <v>0</v>
      </c>
      <c r="AA210" s="46">
        <f>IFERROR(ROUND(IF(AND($E210&lt;AA$17,SUMIF(Partners!$A:$A,$B210,Partners!$L:$L)&gt;0),$D210/SUMIF($E$19:$E$501,"&lt;"&amp;AA$17,$D$19:$D$501)*AA$18,0),Assumptions!$C$15),0)</f>
        <v>0</v>
      </c>
      <c r="AB210" s="46">
        <f>IFERROR(ROUND(IF(AND($E210&lt;AB$17,SUMIF(Partners!$A:$A,$B210,Partners!$L:$L)&gt;0),$D210/SUMIF($E$19:$E$501,"&lt;"&amp;AB$17,$D$19:$D$501)*AB$18,0),Assumptions!$C$15),0)</f>
        <v>0</v>
      </c>
      <c r="AC210" s="46">
        <f>IFERROR(ROUND(IF(AND($E210&lt;AC$17,SUMIF(Partners!$A:$A,$B210,Partners!$L:$L)&gt;0),$D210/SUMIF($E$19:$E$501,"&lt;"&amp;AC$17,$D$19:$D$501)*AC$18,0),Assumptions!$C$15),0)</f>
        <v>0</v>
      </c>
    </row>
    <row r="211" spans="1:29" x14ac:dyDescent="0.2">
      <c r="A211" s="41"/>
      <c r="B211" s="28" t="str">
        <f>IF(Partners!A197=0,"",Partners!A197)</f>
        <v/>
      </c>
      <c r="C211" s="28" t="str">
        <f>IF(Partners!I197=0,"",Partners!I197)</f>
        <v/>
      </c>
      <c r="D211" s="28" t="str">
        <f>IF(Partners!J197=0,"",Partners!J197)</f>
        <v/>
      </c>
      <c r="E211" s="53" t="str">
        <f t="shared" si="3"/>
        <v/>
      </c>
      <c r="G211" s="9">
        <f>ROUND(SUM(J211:BB211),Assumptions!$C$16)</f>
        <v>0</v>
      </c>
      <c r="J211" s="46">
        <f>IFERROR(ROUND(IF(AND($E211&lt;J$17,SUMIF(Partners!$A:$A,$B211,Partners!$L:$L)&gt;0),$D211/SUMIF($E$19:$E$501,"&lt;"&amp;J$17,$D$19:$D$501)*J$18,0),Assumptions!$C$15),0)</f>
        <v>0</v>
      </c>
      <c r="K211" s="46">
        <f>IFERROR(ROUND(IF(AND($E211&lt;K$17,SUMIF(Partners!$A:$A,$B211,Partners!$L:$L)&gt;0),$D211/SUMIF($E$19:$E$501,"&lt;"&amp;K$17,$D$19:$D$501)*K$18,0),Assumptions!$C$15),0)</f>
        <v>0</v>
      </c>
      <c r="L211" s="46">
        <f>IFERROR(ROUND(IF(AND($E211&lt;L$17,SUMIF(Partners!$A:$A,$B211,Partners!$L:$L)&gt;0),$D211/SUMIF($E$19:$E$501,"&lt;"&amp;L$17,$D$19:$D$501)*L$18,0),Assumptions!$C$15),0)</f>
        <v>0</v>
      </c>
      <c r="M211" s="46">
        <f>IFERROR(ROUND(IF(AND($E211&lt;M$17,SUMIF(Partners!$A:$A,$B211,Partners!$L:$L)&gt;0),$D211/SUMIF($E$19:$E$501,"&lt;"&amp;M$17,$D$19:$D$501)*M$18,0),Assumptions!$C$15),0)</f>
        <v>0</v>
      </c>
      <c r="N211" s="46">
        <f>IFERROR(ROUND(IF(AND($E211&lt;N$17,SUMIF(Partners!$A:$A,$B211,Partners!$L:$L)&gt;0),$D211/SUMIF($E$19:$E$501,"&lt;"&amp;N$17,$D$19:$D$501)*N$18,0),Assumptions!$C$15),0)</f>
        <v>0</v>
      </c>
      <c r="O211" s="46">
        <f>IFERROR(ROUND(IF(AND($E211&lt;O$17,SUMIF(Partners!$A:$A,$B211,Partners!$L:$L)&gt;0),$D211/SUMIF($E$19:$E$501,"&lt;"&amp;O$17,$D$19:$D$501)*O$18,0),Assumptions!$C$15),0)</f>
        <v>0</v>
      </c>
      <c r="P211" s="46">
        <f>IFERROR(ROUND(IF(AND($E211&lt;P$17,SUMIF(Partners!$A:$A,$B211,Partners!$L:$L)&gt;0),$D211/SUMIF($E$19:$E$501,"&lt;"&amp;P$17,$D$19:$D$501)*P$18,0),Assumptions!$C$15),0)</f>
        <v>0</v>
      </c>
      <c r="Q211" s="46">
        <f>IFERROR(ROUND(IF(AND($E211&lt;Q$17,SUMIF(Partners!$A:$A,$B211,Partners!$L:$L)&gt;0),$D211/SUMIF($E$19:$E$501,"&lt;"&amp;Q$17,$D$19:$D$501)*Q$18,0),Assumptions!$C$15),0)</f>
        <v>0</v>
      </c>
      <c r="R211" s="46">
        <f>IFERROR(ROUND(IF(AND($E211&lt;R$17,SUMIF(Partners!$A:$A,$B211,Partners!$L:$L)&gt;0),$D211/SUMIF($E$19:$E$501,"&lt;"&amp;R$17,$D$19:$D$501)*R$18,0),Assumptions!$C$15),0)</f>
        <v>0</v>
      </c>
      <c r="S211" s="46">
        <f>IFERROR(ROUND(IF(AND($E211&lt;S$17,SUMIF(Partners!$A:$A,$B211,Partners!$L:$L)&gt;0),$D211/SUMIF($E$19:$E$501,"&lt;"&amp;S$17,$D$19:$D$501)*S$18,0),Assumptions!$C$15),0)</f>
        <v>0</v>
      </c>
      <c r="T211" s="46">
        <f>IFERROR(ROUND(IF(AND($E211&lt;T$17,SUMIF(Partners!$A:$A,$B211,Partners!$L:$L)&gt;0),$D211/SUMIF($E$19:$E$501,"&lt;"&amp;T$17,$D$19:$D$501)*T$18,0),Assumptions!$C$15),0)</f>
        <v>0</v>
      </c>
      <c r="U211" s="46">
        <f>IFERROR(ROUND(IF(AND($E211&lt;U$17,SUMIF(Partners!$A:$A,$B211,Partners!$L:$L)&gt;0),$D211/SUMIF($E$19:$E$501,"&lt;"&amp;U$17,$D$19:$D$501)*U$18,0),Assumptions!$C$15),0)</f>
        <v>0</v>
      </c>
      <c r="V211" s="46">
        <f>IFERROR(ROUND(IF(AND($E211&lt;V$17,SUMIF(Partners!$A:$A,$B211,Partners!$L:$L)&gt;0),$D211/SUMIF($E$19:$E$501,"&lt;"&amp;V$17,$D$19:$D$501)*V$18,0),Assumptions!$C$15),0)</f>
        <v>0</v>
      </c>
      <c r="W211" s="46">
        <f>IFERROR(ROUND(IF(AND($E211&lt;W$17,SUMIF(Partners!$A:$A,$B211,Partners!$L:$L)&gt;0),$D211/SUMIF($E$19:$E$501,"&lt;"&amp;W$17,$D$19:$D$501)*W$18,0),Assumptions!$C$15),0)</f>
        <v>0</v>
      </c>
      <c r="X211" s="46">
        <f>IFERROR(ROUND(IF(AND($E211&lt;X$17,SUMIF(Partners!$A:$A,$B211,Partners!$L:$L)&gt;0),$D211/SUMIF($E$19:$E$501,"&lt;"&amp;X$17,$D$19:$D$501)*X$18,0),Assumptions!$C$15),0)</f>
        <v>0</v>
      </c>
      <c r="Y211" s="46">
        <f>IFERROR(ROUND(IF(AND($E211&lt;Y$17,SUMIF(Partners!$A:$A,$B211,Partners!$L:$L)&gt;0),$D211/SUMIF($E$19:$E$501,"&lt;"&amp;Y$17,$D$19:$D$501)*Y$18,0),Assumptions!$C$15),0)</f>
        <v>0</v>
      </c>
      <c r="Z211" s="46">
        <f>IFERROR(ROUND(IF(AND($E211&lt;Z$17,SUMIF(Partners!$A:$A,$B211,Partners!$L:$L)&gt;0),$D211/SUMIF($E$19:$E$501,"&lt;"&amp;Z$17,$D$19:$D$501)*Z$18,0),Assumptions!$C$15),0)</f>
        <v>0</v>
      </c>
      <c r="AA211" s="46">
        <f>IFERROR(ROUND(IF(AND($E211&lt;AA$17,SUMIF(Partners!$A:$A,$B211,Partners!$L:$L)&gt;0),$D211/SUMIF($E$19:$E$501,"&lt;"&amp;AA$17,$D$19:$D$501)*AA$18,0),Assumptions!$C$15),0)</f>
        <v>0</v>
      </c>
      <c r="AB211" s="46">
        <f>IFERROR(ROUND(IF(AND($E211&lt;AB$17,SUMIF(Partners!$A:$A,$B211,Partners!$L:$L)&gt;0),$D211/SUMIF($E$19:$E$501,"&lt;"&amp;AB$17,$D$19:$D$501)*AB$18,0),Assumptions!$C$15),0)</f>
        <v>0</v>
      </c>
      <c r="AC211" s="46">
        <f>IFERROR(ROUND(IF(AND($E211&lt;AC$17,SUMIF(Partners!$A:$A,$B211,Partners!$L:$L)&gt;0),$D211/SUMIF($E$19:$E$501,"&lt;"&amp;AC$17,$D$19:$D$501)*AC$18,0),Assumptions!$C$15),0)</f>
        <v>0</v>
      </c>
    </row>
    <row r="212" spans="1:29" x14ac:dyDescent="0.2">
      <c r="A212" s="41"/>
      <c r="B212" s="28" t="str">
        <f>IF(Partners!A198=0,"",Partners!A198)</f>
        <v/>
      </c>
      <c r="C212" s="28" t="str">
        <f>IF(Partners!I198=0,"",Partners!I198)</f>
        <v/>
      </c>
      <c r="D212" s="28" t="str">
        <f>IF(Partners!J198=0,"",Partners!J198)</f>
        <v/>
      </c>
      <c r="E212" s="53" t="str">
        <f t="shared" ref="E212:E275" si="4">IF(_xlfn.XLOOKUP(B212,$B$5:$B$15,$E$5:$E$15,"")=0,"",_xlfn.XLOOKUP(B212,$B$5:$B$15,$E$5:$E$15,""))</f>
        <v/>
      </c>
      <c r="G212" s="9">
        <f>ROUND(SUM(J212:BB212),Assumptions!$C$16)</f>
        <v>0</v>
      </c>
      <c r="J212" s="46">
        <f>IFERROR(ROUND(IF(AND($E212&lt;J$17,SUMIF(Partners!$A:$A,$B212,Partners!$L:$L)&gt;0),$D212/SUMIF($E$19:$E$501,"&lt;"&amp;J$17,$D$19:$D$501)*J$18,0),Assumptions!$C$15),0)</f>
        <v>0</v>
      </c>
      <c r="K212" s="46">
        <f>IFERROR(ROUND(IF(AND($E212&lt;K$17,SUMIF(Partners!$A:$A,$B212,Partners!$L:$L)&gt;0),$D212/SUMIF($E$19:$E$501,"&lt;"&amp;K$17,$D$19:$D$501)*K$18,0),Assumptions!$C$15),0)</f>
        <v>0</v>
      </c>
      <c r="L212" s="46">
        <f>IFERROR(ROUND(IF(AND($E212&lt;L$17,SUMIF(Partners!$A:$A,$B212,Partners!$L:$L)&gt;0),$D212/SUMIF($E$19:$E$501,"&lt;"&amp;L$17,$D$19:$D$501)*L$18,0),Assumptions!$C$15),0)</f>
        <v>0</v>
      </c>
      <c r="M212" s="46">
        <f>IFERROR(ROUND(IF(AND($E212&lt;M$17,SUMIF(Partners!$A:$A,$B212,Partners!$L:$L)&gt;0),$D212/SUMIF($E$19:$E$501,"&lt;"&amp;M$17,$D$19:$D$501)*M$18,0),Assumptions!$C$15),0)</f>
        <v>0</v>
      </c>
      <c r="N212" s="46">
        <f>IFERROR(ROUND(IF(AND($E212&lt;N$17,SUMIF(Partners!$A:$A,$B212,Partners!$L:$L)&gt;0),$D212/SUMIF($E$19:$E$501,"&lt;"&amp;N$17,$D$19:$D$501)*N$18,0),Assumptions!$C$15),0)</f>
        <v>0</v>
      </c>
      <c r="O212" s="46">
        <f>IFERROR(ROUND(IF(AND($E212&lt;O$17,SUMIF(Partners!$A:$A,$B212,Partners!$L:$L)&gt;0),$D212/SUMIF($E$19:$E$501,"&lt;"&amp;O$17,$D$19:$D$501)*O$18,0),Assumptions!$C$15),0)</f>
        <v>0</v>
      </c>
      <c r="P212" s="46">
        <f>IFERROR(ROUND(IF(AND($E212&lt;P$17,SUMIF(Partners!$A:$A,$B212,Partners!$L:$L)&gt;0),$D212/SUMIF($E$19:$E$501,"&lt;"&amp;P$17,$D$19:$D$501)*P$18,0),Assumptions!$C$15),0)</f>
        <v>0</v>
      </c>
      <c r="Q212" s="46">
        <f>IFERROR(ROUND(IF(AND($E212&lt;Q$17,SUMIF(Partners!$A:$A,$B212,Partners!$L:$L)&gt;0),$D212/SUMIF($E$19:$E$501,"&lt;"&amp;Q$17,$D$19:$D$501)*Q$18,0),Assumptions!$C$15),0)</f>
        <v>0</v>
      </c>
      <c r="R212" s="46">
        <f>IFERROR(ROUND(IF(AND($E212&lt;R$17,SUMIF(Partners!$A:$A,$B212,Partners!$L:$L)&gt;0),$D212/SUMIF($E$19:$E$501,"&lt;"&amp;R$17,$D$19:$D$501)*R$18,0),Assumptions!$C$15),0)</f>
        <v>0</v>
      </c>
      <c r="S212" s="46">
        <f>IFERROR(ROUND(IF(AND($E212&lt;S$17,SUMIF(Partners!$A:$A,$B212,Partners!$L:$L)&gt;0),$D212/SUMIF($E$19:$E$501,"&lt;"&amp;S$17,$D$19:$D$501)*S$18,0),Assumptions!$C$15),0)</f>
        <v>0</v>
      </c>
      <c r="T212" s="46">
        <f>IFERROR(ROUND(IF(AND($E212&lt;T$17,SUMIF(Partners!$A:$A,$B212,Partners!$L:$L)&gt;0),$D212/SUMIF($E$19:$E$501,"&lt;"&amp;T$17,$D$19:$D$501)*T$18,0),Assumptions!$C$15),0)</f>
        <v>0</v>
      </c>
      <c r="U212" s="46">
        <f>IFERROR(ROUND(IF(AND($E212&lt;U$17,SUMIF(Partners!$A:$A,$B212,Partners!$L:$L)&gt;0),$D212/SUMIF($E$19:$E$501,"&lt;"&amp;U$17,$D$19:$D$501)*U$18,0),Assumptions!$C$15),0)</f>
        <v>0</v>
      </c>
      <c r="V212" s="46">
        <f>IFERROR(ROUND(IF(AND($E212&lt;V$17,SUMIF(Partners!$A:$A,$B212,Partners!$L:$L)&gt;0),$D212/SUMIF($E$19:$E$501,"&lt;"&amp;V$17,$D$19:$D$501)*V$18,0),Assumptions!$C$15),0)</f>
        <v>0</v>
      </c>
      <c r="W212" s="46">
        <f>IFERROR(ROUND(IF(AND($E212&lt;W$17,SUMIF(Partners!$A:$A,$B212,Partners!$L:$L)&gt;0),$D212/SUMIF($E$19:$E$501,"&lt;"&amp;W$17,$D$19:$D$501)*W$18,0),Assumptions!$C$15),0)</f>
        <v>0</v>
      </c>
      <c r="X212" s="46">
        <f>IFERROR(ROUND(IF(AND($E212&lt;X$17,SUMIF(Partners!$A:$A,$B212,Partners!$L:$L)&gt;0),$D212/SUMIF($E$19:$E$501,"&lt;"&amp;X$17,$D$19:$D$501)*X$18,0),Assumptions!$C$15),0)</f>
        <v>0</v>
      </c>
      <c r="Y212" s="46">
        <f>IFERROR(ROUND(IF(AND($E212&lt;Y$17,SUMIF(Partners!$A:$A,$B212,Partners!$L:$L)&gt;0),$D212/SUMIF($E$19:$E$501,"&lt;"&amp;Y$17,$D$19:$D$501)*Y$18,0),Assumptions!$C$15),0)</f>
        <v>0</v>
      </c>
      <c r="Z212" s="46">
        <f>IFERROR(ROUND(IF(AND($E212&lt;Z$17,SUMIF(Partners!$A:$A,$B212,Partners!$L:$L)&gt;0),$D212/SUMIF($E$19:$E$501,"&lt;"&amp;Z$17,$D$19:$D$501)*Z$18,0),Assumptions!$C$15),0)</f>
        <v>0</v>
      </c>
      <c r="AA212" s="46">
        <f>IFERROR(ROUND(IF(AND($E212&lt;AA$17,SUMIF(Partners!$A:$A,$B212,Partners!$L:$L)&gt;0),$D212/SUMIF($E$19:$E$501,"&lt;"&amp;AA$17,$D$19:$D$501)*AA$18,0),Assumptions!$C$15),0)</f>
        <v>0</v>
      </c>
      <c r="AB212" s="46">
        <f>IFERROR(ROUND(IF(AND($E212&lt;AB$17,SUMIF(Partners!$A:$A,$B212,Partners!$L:$L)&gt;0),$D212/SUMIF($E$19:$E$501,"&lt;"&amp;AB$17,$D$19:$D$501)*AB$18,0),Assumptions!$C$15),0)</f>
        <v>0</v>
      </c>
      <c r="AC212" s="46">
        <f>IFERROR(ROUND(IF(AND($E212&lt;AC$17,SUMIF(Partners!$A:$A,$B212,Partners!$L:$L)&gt;0),$D212/SUMIF($E$19:$E$501,"&lt;"&amp;AC$17,$D$19:$D$501)*AC$18,0),Assumptions!$C$15),0)</f>
        <v>0</v>
      </c>
    </row>
    <row r="213" spans="1:29" x14ac:dyDescent="0.2">
      <c r="A213" s="41"/>
      <c r="B213" s="28" t="str">
        <f>IF(Partners!A199=0,"",Partners!A199)</f>
        <v/>
      </c>
      <c r="C213" s="28" t="str">
        <f>IF(Partners!I199=0,"",Partners!I199)</f>
        <v/>
      </c>
      <c r="D213" s="28" t="str">
        <f>IF(Partners!J199=0,"",Partners!J199)</f>
        <v/>
      </c>
      <c r="E213" s="53" t="str">
        <f t="shared" si="4"/>
        <v/>
      </c>
      <c r="G213" s="9">
        <f>ROUND(SUM(J213:BB213),Assumptions!$C$16)</f>
        <v>0</v>
      </c>
      <c r="J213" s="46">
        <f>IFERROR(ROUND(IF(AND($E213&lt;J$17,SUMIF(Partners!$A:$A,$B213,Partners!$L:$L)&gt;0),$D213/SUMIF($E$19:$E$501,"&lt;"&amp;J$17,$D$19:$D$501)*J$18,0),Assumptions!$C$15),0)</f>
        <v>0</v>
      </c>
      <c r="K213" s="46">
        <f>IFERROR(ROUND(IF(AND($E213&lt;K$17,SUMIF(Partners!$A:$A,$B213,Partners!$L:$L)&gt;0),$D213/SUMIF($E$19:$E$501,"&lt;"&amp;K$17,$D$19:$D$501)*K$18,0),Assumptions!$C$15),0)</f>
        <v>0</v>
      </c>
      <c r="L213" s="46">
        <f>IFERROR(ROUND(IF(AND($E213&lt;L$17,SUMIF(Partners!$A:$A,$B213,Partners!$L:$L)&gt;0),$D213/SUMIF($E$19:$E$501,"&lt;"&amp;L$17,$D$19:$D$501)*L$18,0),Assumptions!$C$15),0)</f>
        <v>0</v>
      </c>
      <c r="M213" s="46">
        <f>IFERROR(ROUND(IF(AND($E213&lt;M$17,SUMIF(Partners!$A:$A,$B213,Partners!$L:$L)&gt;0),$D213/SUMIF($E$19:$E$501,"&lt;"&amp;M$17,$D$19:$D$501)*M$18,0),Assumptions!$C$15),0)</f>
        <v>0</v>
      </c>
      <c r="N213" s="46">
        <f>IFERROR(ROUND(IF(AND($E213&lt;N$17,SUMIF(Partners!$A:$A,$B213,Partners!$L:$L)&gt;0),$D213/SUMIF($E$19:$E$501,"&lt;"&amp;N$17,$D$19:$D$501)*N$18,0),Assumptions!$C$15),0)</f>
        <v>0</v>
      </c>
      <c r="O213" s="46">
        <f>IFERROR(ROUND(IF(AND($E213&lt;O$17,SUMIF(Partners!$A:$A,$B213,Partners!$L:$L)&gt;0),$D213/SUMIF($E$19:$E$501,"&lt;"&amp;O$17,$D$19:$D$501)*O$18,0),Assumptions!$C$15),0)</f>
        <v>0</v>
      </c>
      <c r="P213" s="46">
        <f>IFERROR(ROUND(IF(AND($E213&lt;P$17,SUMIF(Partners!$A:$A,$B213,Partners!$L:$L)&gt;0),$D213/SUMIF($E$19:$E$501,"&lt;"&amp;P$17,$D$19:$D$501)*P$18,0),Assumptions!$C$15),0)</f>
        <v>0</v>
      </c>
      <c r="Q213" s="46">
        <f>IFERROR(ROUND(IF(AND($E213&lt;Q$17,SUMIF(Partners!$A:$A,$B213,Partners!$L:$L)&gt;0),$D213/SUMIF($E$19:$E$501,"&lt;"&amp;Q$17,$D$19:$D$501)*Q$18,0),Assumptions!$C$15),0)</f>
        <v>0</v>
      </c>
      <c r="R213" s="46">
        <f>IFERROR(ROUND(IF(AND($E213&lt;R$17,SUMIF(Partners!$A:$A,$B213,Partners!$L:$L)&gt;0),$D213/SUMIF($E$19:$E$501,"&lt;"&amp;R$17,$D$19:$D$501)*R$18,0),Assumptions!$C$15),0)</f>
        <v>0</v>
      </c>
      <c r="S213" s="46">
        <f>IFERROR(ROUND(IF(AND($E213&lt;S$17,SUMIF(Partners!$A:$A,$B213,Partners!$L:$L)&gt;0),$D213/SUMIF($E$19:$E$501,"&lt;"&amp;S$17,$D$19:$D$501)*S$18,0),Assumptions!$C$15),0)</f>
        <v>0</v>
      </c>
      <c r="T213" s="46">
        <f>IFERROR(ROUND(IF(AND($E213&lt;T$17,SUMIF(Partners!$A:$A,$B213,Partners!$L:$L)&gt;0),$D213/SUMIF($E$19:$E$501,"&lt;"&amp;T$17,$D$19:$D$501)*T$18,0),Assumptions!$C$15),0)</f>
        <v>0</v>
      </c>
      <c r="U213" s="46">
        <f>IFERROR(ROUND(IF(AND($E213&lt;U$17,SUMIF(Partners!$A:$A,$B213,Partners!$L:$L)&gt;0),$D213/SUMIF($E$19:$E$501,"&lt;"&amp;U$17,$D$19:$D$501)*U$18,0),Assumptions!$C$15),0)</f>
        <v>0</v>
      </c>
      <c r="V213" s="46">
        <f>IFERROR(ROUND(IF(AND($E213&lt;V$17,SUMIF(Partners!$A:$A,$B213,Partners!$L:$L)&gt;0),$D213/SUMIF($E$19:$E$501,"&lt;"&amp;V$17,$D$19:$D$501)*V$18,0),Assumptions!$C$15),0)</f>
        <v>0</v>
      </c>
      <c r="W213" s="46">
        <f>IFERROR(ROUND(IF(AND($E213&lt;W$17,SUMIF(Partners!$A:$A,$B213,Partners!$L:$L)&gt;0),$D213/SUMIF($E$19:$E$501,"&lt;"&amp;W$17,$D$19:$D$501)*W$18,0),Assumptions!$C$15),0)</f>
        <v>0</v>
      </c>
      <c r="X213" s="46">
        <f>IFERROR(ROUND(IF(AND($E213&lt;X$17,SUMIF(Partners!$A:$A,$B213,Partners!$L:$L)&gt;0),$D213/SUMIF($E$19:$E$501,"&lt;"&amp;X$17,$D$19:$D$501)*X$18,0),Assumptions!$C$15),0)</f>
        <v>0</v>
      </c>
      <c r="Y213" s="46">
        <f>IFERROR(ROUND(IF(AND($E213&lt;Y$17,SUMIF(Partners!$A:$A,$B213,Partners!$L:$L)&gt;0),$D213/SUMIF($E$19:$E$501,"&lt;"&amp;Y$17,$D$19:$D$501)*Y$18,0),Assumptions!$C$15),0)</f>
        <v>0</v>
      </c>
      <c r="Z213" s="46">
        <f>IFERROR(ROUND(IF(AND($E213&lt;Z$17,SUMIF(Partners!$A:$A,$B213,Partners!$L:$L)&gt;0),$D213/SUMIF($E$19:$E$501,"&lt;"&amp;Z$17,$D$19:$D$501)*Z$18,0),Assumptions!$C$15),0)</f>
        <v>0</v>
      </c>
      <c r="AA213" s="46">
        <f>IFERROR(ROUND(IF(AND($E213&lt;AA$17,SUMIF(Partners!$A:$A,$B213,Partners!$L:$L)&gt;0),$D213/SUMIF($E$19:$E$501,"&lt;"&amp;AA$17,$D$19:$D$501)*AA$18,0),Assumptions!$C$15),0)</f>
        <v>0</v>
      </c>
      <c r="AB213" s="46">
        <f>IFERROR(ROUND(IF(AND($E213&lt;AB$17,SUMIF(Partners!$A:$A,$B213,Partners!$L:$L)&gt;0),$D213/SUMIF($E$19:$E$501,"&lt;"&amp;AB$17,$D$19:$D$501)*AB$18,0),Assumptions!$C$15),0)</f>
        <v>0</v>
      </c>
      <c r="AC213" s="46">
        <f>IFERROR(ROUND(IF(AND($E213&lt;AC$17,SUMIF(Partners!$A:$A,$B213,Partners!$L:$L)&gt;0),$D213/SUMIF($E$19:$E$501,"&lt;"&amp;AC$17,$D$19:$D$501)*AC$18,0),Assumptions!$C$15),0)</f>
        <v>0</v>
      </c>
    </row>
    <row r="214" spans="1:29" x14ac:dyDescent="0.2">
      <c r="A214" s="41"/>
      <c r="B214" s="28" t="str">
        <f>IF(Partners!A200=0,"",Partners!A200)</f>
        <v/>
      </c>
      <c r="C214" s="28" t="str">
        <f>IF(Partners!I200=0,"",Partners!I200)</f>
        <v/>
      </c>
      <c r="D214" s="28" t="str">
        <f>IF(Partners!J200=0,"",Partners!J200)</f>
        <v/>
      </c>
      <c r="E214" s="53" t="str">
        <f t="shared" si="4"/>
        <v/>
      </c>
      <c r="G214" s="9">
        <f>ROUND(SUM(J214:BB214),Assumptions!$C$16)</f>
        <v>0</v>
      </c>
      <c r="J214" s="46">
        <f>IFERROR(ROUND(IF(AND($E214&lt;J$17,SUMIF(Partners!$A:$A,$B214,Partners!$L:$L)&gt;0),$D214/SUMIF($E$19:$E$501,"&lt;"&amp;J$17,$D$19:$D$501)*J$18,0),Assumptions!$C$15),0)</f>
        <v>0</v>
      </c>
      <c r="K214" s="46">
        <f>IFERROR(ROUND(IF(AND($E214&lt;K$17,SUMIF(Partners!$A:$A,$B214,Partners!$L:$L)&gt;0),$D214/SUMIF($E$19:$E$501,"&lt;"&amp;K$17,$D$19:$D$501)*K$18,0),Assumptions!$C$15),0)</f>
        <v>0</v>
      </c>
      <c r="L214" s="46">
        <f>IFERROR(ROUND(IF(AND($E214&lt;L$17,SUMIF(Partners!$A:$A,$B214,Partners!$L:$L)&gt;0),$D214/SUMIF($E$19:$E$501,"&lt;"&amp;L$17,$D$19:$D$501)*L$18,0),Assumptions!$C$15),0)</f>
        <v>0</v>
      </c>
      <c r="M214" s="46">
        <f>IFERROR(ROUND(IF(AND($E214&lt;M$17,SUMIF(Partners!$A:$A,$B214,Partners!$L:$L)&gt;0),$D214/SUMIF($E$19:$E$501,"&lt;"&amp;M$17,$D$19:$D$501)*M$18,0),Assumptions!$C$15),0)</f>
        <v>0</v>
      </c>
      <c r="N214" s="46">
        <f>IFERROR(ROUND(IF(AND($E214&lt;N$17,SUMIF(Partners!$A:$A,$B214,Partners!$L:$L)&gt;0),$D214/SUMIF($E$19:$E$501,"&lt;"&amp;N$17,$D$19:$D$501)*N$18,0),Assumptions!$C$15),0)</f>
        <v>0</v>
      </c>
      <c r="O214" s="46">
        <f>IFERROR(ROUND(IF(AND($E214&lt;O$17,SUMIF(Partners!$A:$A,$B214,Partners!$L:$L)&gt;0),$D214/SUMIF($E$19:$E$501,"&lt;"&amp;O$17,$D$19:$D$501)*O$18,0),Assumptions!$C$15),0)</f>
        <v>0</v>
      </c>
      <c r="P214" s="46">
        <f>IFERROR(ROUND(IF(AND($E214&lt;P$17,SUMIF(Partners!$A:$A,$B214,Partners!$L:$L)&gt;0),$D214/SUMIF($E$19:$E$501,"&lt;"&amp;P$17,$D$19:$D$501)*P$18,0),Assumptions!$C$15),0)</f>
        <v>0</v>
      </c>
      <c r="Q214" s="46">
        <f>IFERROR(ROUND(IF(AND($E214&lt;Q$17,SUMIF(Partners!$A:$A,$B214,Partners!$L:$L)&gt;0),$D214/SUMIF($E$19:$E$501,"&lt;"&amp;Q$17,$D$19:$D$501)*Q$18,0),Assumptions!$C$15),0)</f>
        <v>0</v>
      </c>
      <c r="R214" s="46">
        <f>IFERROR(ROUND(IF(AND($E214&lt;R$17,SUMIF(Partners!$A:$A,$B214,Partners!$L:$L)&gt;0),$D214/SUMIF($E$19:$E$501,"&lt;"&amp;R$17,$D$19:$D$501)*R$18,0),Assumptions!$C$15),0)</f>
        <v>0</v>
      </c>
      <c r="S214" s="46">
        <f>IFERROR(ROUND(IF(AND($E214&lt;S$17,SUMIF(Partners!$A:$A,$B214,Partners!$L:$L)&gt;0),$D214/SUMIF($E$19:$E$501,"&lt;"&amp;S$17,$D$19:$D$501)*S$18,0),Assumptions!$C$15),0)</f>
        <v>0</v>
      </c>
      <c r="T214" s="46">
        <f>IFERROR(ROUND(IF(AND($E214&lt;T$17,SUMIF(Partners!$A:$A,$B214,Partners!$L:$L)&gt;0),$D214/SUMIF($E$19:$E$501,"&lt;"&amp;T$17,$D$19:$D$501)*T$18,0),Assumptions!$C$15),0)</f>
        <v>0</v>
      </c>
      <c r="U214" s="46">
        <f>IFERROR(ROUND(IF(AND($E214&lt;U$17,SUMIF(Partners!$A:$A,$B214,Partners!$L:$L)&gt;0),$D214/SUMIF($E$19:$E$501,"&lt;"&amp;U$17,$D$19:$D$501)*U$18,0),Assumptions!$C$15),0)</f>
        <v>0</v>
      </c>
      <c r="V214" s="46">
        <f>IFERROR(ROUND(IF(AND($E214&lt;V$17,SUMIF(Partners!$A:$A,$B214,Partners!$L:$L)&gt;0),$D214/SUMIF($E$19:$E$501,"&lt;"&amp;V$17,$D$19:$D$501)*V$18,0),Assumptions!$C$15),0)</f>
        <v>0</v>
      </c>
      <c r="W214" s="46">
        <f>IFERROR(ROUND(IF(AND($E214&lt;W$17,SUMIF(Partners!$A:$A,$B214,Partners!$L:$L)&gt;0),$D214/SUMIF($E$19:$E$501,"&lt;"&amp;W$17,$D$19:$D$501)*W$18,0),Assumptions!$C$15),0)</f>
        <v>0</v>
      </c>
      <c r="X214" s="46">
        <f>IFERROR(ROUND(IF(AND($E214&lt;X$17,SUMIF(Partners!$A:$A,$B214,Partners!$L:$L)&gt;0),$D214/SUMIF($E$19:$E$501,"&lt;"&amp;X$17,$D$19:$D$501)*X$18,0),Assumptions!$C$15),0)</f>
        <v>0</v>
      </c>
      <c r="Y214" s="46">
        <f>IFERROR(ROUND(IF(AND($E214&lt;Y$17,SUMIF(Partners!$A:$A,$B214,Partners!$L:$L)&gt;0),$D214/SUMIF($E$19:$E$501,"&lt;"&amp;Y$17,$D$19:$D$501)*Y$18,0),Assumptions!$C$15),0)</f>
        <v>0</v>
      </c>
      <c r="Z214" s="46">
        <f>IFERROR(ROUND(IF(AND($E214&lt;Z$17,SUMIF(Partners!$A:$A,$B214,Partners!$L:$L)&gt;0),$D214/SUMIF($E$19:$E$501,"&lt;"&amp;Z$17,$D$19:$D$501)*Z$18,0),Assumptions!$C$15),0)</f>
        <v>0</v>
      </c>
      <c r="AA214" s="46">
        <f>IFERROR(ROUND(IF(AND($E214&lt;AA$17,SUMIF(Partners!$A:$A,$B214,Partners!$L:$L)&gt;0),$D214/SUMIF($E$19:$E$501,"&lt;"&amp;AA$17,$D$19:$D$501)*AA$18,0),Assumptions!$C$15),0)</f>
        <v>0</v>
      </c>
      <c r="AB214" s="46">
        <f>IFERROR(ROUND(IF(AND($E214&lt;AB$17,SUMIF(Partners!$A:$A,$B214,Partners!$L:$L)&gt;0),$D214/SUMIF($E$19:$E$501,"&lt;"&amp;AB$17,$D$19:$D$501)*AB$18,0),Assumptions!$C$15),0)</f>
        <v>0</v>
      </c>
      <c r="AC214" s="46">
        <f>IFERROR(ROUND(IF(AND($E214&lt;AC$17,SUMIF(Partners!$A:$A,$B214,Partners!$L:$L)&gt;0),$D214/SUMIF($E$19:$E$501,"&lt;"&amp;AC$17,$D$19:$D$501)*AC$18,0),Assumptions!$C$15),0)</f>
        <v>0</v>
      </c>
    </row>
    <row r="215" spans="1:29" x14ac:dyDescent="0.2">
      <c r="A215" s="41"/>
      <c r="B215" s="28" t="str">
        <f>IF(Partners!A201=0,"",Partners!A201)</f>
        <v/>
      </c>
      <c r="C215" s="28" t="str">
        <f>IF(Partners!I201=0,"",Partners!I201)</f>
        <v/>
      </c>
      <c r="D215" s="28" t="str">
        <f>IF(Partners!J201=0,"",Partners!J201)</f>
        <v/>
      </c>
      <c r="E215" s="53" t="str">
        <f t="shared" si="4"/>
        <v/>
      </c>
      <c r="G215" s="9">
        <f>ROUND(SUM(J215:BB215),Assumptions!$C$16)</f>
        <v>0</v>
      </c>
      <c r="J215" s="46">
        <f>IFERROR(ROUND(IF(AND($E215&lt;J$17,SUMIF(Partners!$A:$A,$B215,Partners!$L:$L)&gt;0),$D215/SUMIF($E$19:$E$501,"&lt;"&amp;J$17,$D$19:$D$501)*J$18,0),Assumptions!$C$15),0)</f>
        <v>0</v>
      </c>
      <c r="K215" s="46">
        <f>IFERROR(ROUND(IF(AND($E215&lt;K$17,SUMIF(Partners!$A:$A,$B215,Partners!$L:$L)&gt;0),$D215/SUMIF($E$19:$E$501,"&lt;"&amp;K$17,$D$19:$D$501)*K$18,0),Assumptions!$C$15),0)</f>
        <v>0</v>
      </c>
      <c r="L215" s="46">
        <f>IFERROR(ROUND(IF(AND($E215&lt;L$17,SUMIF(Partners!$A:$A,$B215,Partners!$L:$L)&gt;0),$D215/SUMIF($E$19:$E$501,"&lt;"&amp;L$17,$D$19:$D$501)*L$18,0),Assumptions!$C$15),0)</f>
        <v>0</v>
      </c>
      <c r="M215" s="46">
        <f>IFERROR(ROUND(IF(AND($E215&lt;M$17,SUMIF(Partners!$A:$A,$B215,Partners!$L:$L)&gt;0),$D215/SUMIF($E$19:$E$501,"&lt;"&amp;M$17,$D$19:$D$501)*M$18,0),Assumptions!$C$15),0)</f>
        <v>0</v>
      </c>
      <c r="N215" s="46">
        <f>IFERROR(ROUND(IF(AND($E215&lt;N$17,SUMIF(Partners!$A:$A,$B215,Partners!$L:$L)&gt;0),$D215/SUMIF($E$19:$E$501,"&lt;"&amp;N$17,$D$19:$D$501)*N$18,0),Assumptions!$C$15),0)</f>
        <v>0</v>
      </c>
      <c r="O215" s="46">
        <f>IFERROR(ROUND(IF(AND($E215&lt;O$17,SUMIF(Partners!$A:$A,$B215,Partners!$L:$L)&gt;0),$D215/SUMIF($E$19:$E$501,"&lt;"&amp;O$17,$D$19:$D$501)*O$18,0),Assumptions!$C$15),0)</f>
        <v>0</v>
      </c>
      <c r="P215" s="46">
        <f>IFERROR(ROUND(IF(AND($E215&lt;P$17,SUMIF(Partners!$A:$A,$B215,Partners!$L:$L)&gt;0),$D215/SUMIF($E$19:$E$501,"&lt;"&amp;P$17,$D$19:$D$501)*P$18,0),Assumptions!$C$15),0)</f>
        <v>0</v>
      </c>
      <c r="Q215" s="46">
        <f>IFERROR(ROUND(IF(AND($E215&lt;Q$17,SUMIF(Partners!$A:$A,$B215,Partners!$L:$L)&gt;0),$D215/SUMIF($E$19:$E$501,"&lt;"&amp;Q$17,$D$19:$D$501)*Q$18,0),Assumptions!$C$15),0)</f>
        <v>0</v>
      </c>
      <c r="R215" s="46">
        <f>IFERROR(ROUND(IF(AND($E215&lt;R$17,SUMIF(Partners!$A:$A,$B215,Partners!$L:$L)&gt;0),$D215/SUMIF($E$19:$E$501,"&lt;"&amp;R$17,$D$19:$D$501)*R$18,0),Assumptions!$C$15),0)</f>
        <v>0</v>
      </c>
      <c r="S215" s="46">
        <f>IFERROR(ROUND(IF(AND($E215&lt;S$17,SUMIF(Partners!$A:$A,$B215,Partners!$L:$L)&gt;0),$D215/SUMIF($E$19:$E$501,"&lt;"&amp;S$17,$D$19:$D$501)*S$18,0),Assumptions!$C$15),0)</f>
        <v>0</v>
      </c>
      <c r="T215" s="46">
        <f>IFERROR(ROUND(IF(AND($E215&lt;T$17,SUMIF(Partners!$A:$A,$B215,Partners!$L:$L)&gt;0),$D215/SUMIF($E$19:$E$501,"&lt;"&amp;T$17,$D$19:$D$501)*T$18,0),Assumptions!$C$15),0)</f>
        <v>0</v>
      </c>
      <c r="U215" s="46">
        <f>IFERROR(ROUND(IF(AND($E215&lt;U$17,SUMIF(Partners!$A:$A,$B215,Partners!$L:$L)&gt;0),$D215/SUMIF($E$19:$E$501,"&lt;"&amp;U$17,$D$19:$D$501)*U$18,0),Assumptions!$C$15),0)</f>
        <v>0</v>
      </c>
      <c r="V215" s="46">
        <f>IFERROR(ROUND(IF(AND($E215&lt;V$17,SUMIF(Partners!$A:$A,$B215,Partners!$L:$L)&gt;0),$D215/SUMIF($E$19:$E$501,"&lt;"&amp;V$17,$D$19:$D$501)*V$18,0),Assumptions!$C$15),0)</f>
        <v>0</v>
      </c>
      <c r="W215" s="46">
        <f>IFERROR(ROUND(IF(AND($E215&lt;W$17,SUMIF(Partners!$A:$A,$B215,Partners!$L:$L)&gt;0),$D215/SUMIF($E$19:$E$501,"&lt;"&amp;W$17,$D$19:$D$501)*W$18,0),Assumptions!$C$15),0)</f>
        <v>0</v>
      </c>
      <c r="X215" s="46">
        <f>IFERROR(ROUND(IF(AND($E215&lt;X$17,SUMIF(Partners!$A:$A,$B215,Partners!$L:$L)&gt;0),$D215/SUMIF($E$19:$E$501,"&lt;"&amp;X$17,$D$19:$D$501)*X$18,0),Assumptions!$C$15),0)</f>
        <v>0</v>
      </c>
      <c r="Y215" s="46">
        <f>IFERROR(ROUND(IF(AND($E215&lt;Y$17,SUMIF(Partners!$A:$A,$B215,Partners!$L:$L)&gt;0),$D215/SUMIF($E$19:$E$501,"&lt;"&amp;Y$17,$D$19:$D$501)*Y$18,0),Assumptions!$C$15),0)</f>
        <v>0</v>
      </c>
      <c r="Z215" s="46">
        <f>IFERROR(ROUND(IF(AND($E215&lt;Z$17,SUMIF(Partners!$A:$A,$B215,Partners!$L:$L)&gt;0),$D215/SUMIF($E$19:$E$501,"&lt;"&amp;Z$17,$D$19:$D$501)*Z$18,0),Assumptions!$C$15),0)</f>
        <v>0</v>
      </c>
      <c r="AA215" s="46">
        <f>IFERROR(ROUND(IF(AND($E215&lt;AA$17,SUMIF(Partners!$A:$A,$B215,Partners!$L:$L)&gt;0),$D215/SUMIF($E$19:$E$501,"&lt;"&amp;AA$17,$D$19:$D$501)*AA$18,0),Assumptions!$C$15),0)</f>
        <v>0</v>
      </c>
      <c r="AB215" s="46">
        <f>IFERROR(ROUND(IF(AND($E215&lt;AB$17,SUMIF(Partners!$A:$A,$B215,Partners!$L:$L)&gt;0),$D215/SUMIF($E$19:$E$501,"&lt;"&amp;AB$17,$D$19:$D$501)*AB$18,0),Assumptions!$C$15),0)</f>
        <v>0</v>
      </c>
      <c r="AC215" s="46">
        <f>IFERROR(ROUND(IF(AND($E215&lt;AC$17,SUMIF(Partners!$A:$A,$B215,Partners!$L:$L)&gt;0),$D215/SUMIF($E$19:$E$501,"&lt;"&amp;AC$17,$D$19:$D$501)*AC$18,0),Assumptions!$C$15),0)</f>
        <v>0</v>
      </c>
    </row>
    <row r="216" spans="1:29" x14ac:dyDescent="0.2">
      <c r="A216" s="41"/>
      <c r="B216" s="28" t="str">
        <f>IF(Partners!A202=0,"",Partners!A202)</f>
        <v/>
      </c>
      <c r="C216" s="28" t="str">
        <f>IF(Partners!I202=0,"",Partners!I202)</f>
        <v/>
      </c>
      <c r="D216" s="28" t="str">
        <f>IF(Partners!J202=0,"",Partners!J202)</f>
        <v/>
      </c>
      <c r="E216" s="53" t="str">
        <f t="shared" si="4"/>
        <v/>
      </c>
      <c r="G216" s="9">
        <f>ROUND(SUM(J216:BB216),Assumptions!$C$16)</f>
        <v>0</v>
      </c>
      <c r="J216" s="46">
        <f>IFERROR(ROUND(IF(AND($E216&lt;J$17,SUMIF(Partners!$A:$A,$B216,Partners!$L:$L)&gt;0),$D216/SUMIF($E$19:$E$501,"&lt;"&amp;J$17,$D$19:$D$501)*J$18,0),Assumptions!$C$15),0)</f>
        <v>0</v>
      </c>
      <c r="K216" s="46">
        <f>IFERROR(ROUND(IF(AND($E216&lt;K$17,SUMIF(Partners!$A:$A,$B216,Partners!$L:$L)&gt;0),$D216/SUMIF($E$19:$E$501,"&lt;"&amp;K$17,$D$19:$D$501)*K$18,0),Assumptions!$C$15),0)</f>
        <v>0</v>
      </c>
      <c r="L216" s="46">
        <f>IFERROR(ROUND(IF(AND($E216&lt;L$17,SUMIF(Partners!$A:$A,$B216,Partners!$L:$L)&gt;0),$D216/SUMIF($E$19:$E$501,"&lt;"&amp;L$17,$D$19:$D$501)*L$18,0),Assumptions!$C$15),0)</f>
        <v>0</v>
      </c>
      <c r="M216" s="46">
        <f>IFERROR(ROUND(IF(AND($E216&lt;M$17,SUMIF(Partners!$A:$A,$B216,Partners!$L:$L)&gt;0),$D216/SUMIF($E$19:$E$501,"&lt;"&amp;M$17,$D$19:$D$501)*M$18,0),Assumptions!$C$15),0)</f>
        <v>0</v>
      </c>
      <c r="N216" s="46">
        <f>IFERROR(ROUND(IF(AND($E216&lt;N$17,SUMIF(Partners!$A:$A,$B216,Partners!$L:$L)&gt;0),$D216/SUMIF($E$19:$E$501,"&lt;"&amp;N$17,$D$19:$D$501)*N$18,0),Assumptions!$C$15),0)</f>
        <v>0</v>
      </c>
      <c r="O216" s="46">
        <f>IFERROR(ROUND(IF(AND($E216&lt;O$17,SUMIF(Partners!$A:$A,$B216,Partners!$L:$L)&gt;0),$D216/SUMIF($E$19:$E$501,"&lt;"&amp;O$17,$D$19:$D$501)*O$18,0),Assumptions!$C$15),0)</f>
        <v>0</v>
      </c>
      <c r="P216" s="46">
        <f>IFERROR(ROUND(IF(AND($E216&lt;P$17,SUMIF(Partners!$A:$A,$B216,Partners!$L:$L)&gt;0),$D216/SUMIF($E$19:$E$501,"&lt;"&amp;P$17,$D$19:$D$501)*P$18,0),Assumptions!$C$15),0)</f>
        <v>0</v>
      </c>
      <c r="Q216" s="46">
        <f>IFERROR(ROUND(IF(AND($E216&lt;Q$17,SUMIF(Partners!$A:$A,$B216,Partners!$L:$L)&gt;0),$D216/SUMIF($E$19:$E$501,"&lt;"&amp;Q$17,$D$19:$D$501)*Q$18,0),Assumptions!$C$15),0)</f>
        <v>0</v>
      </c>
      <c r="R216" s="46">
        <f>IFERROR(ROUND(IF(AND($E216&lt;R$17,SUMIF(Partners!$A:$A,$B216,Partners!$L:$L)&gt;0),$D216/SUMIF($E$19:$E$501,"&lt;"&amp;R$17,$D$19:$D$501)*R$18,0),Assumptions!$C$15),0)</f>
        <v>0</v>
      </c>
      <c r="S216" s="46">
        <f>IFERROR(ROUND(IF(AND($E216&lt;S$17,SUMIF(Partners!$A:$A,$B216,Partners!$L:$L)&gt;0),$D216/SUMIF($E$19:$E$501,"&lt;"&amp;S$17,$D$19:$D$501)*S$18,0),Assumptions!$C$15),0)</f>
        <v>0</v>
      </c>
      <c r="T216" s="46">
        <f>IFERROR(ROUND(IF(AND($E216&lt;T$17,SUMIF(Partners!$A:$A,$B216,Partners!$L:$L)&gt;0),$D216/SUMIF($E$19:$E$501,"&lt;"&amp;T$17,$D$19:$D$501)*T$18,0),Assumptions!$C$15),0)</f>
        <v>0</v>
      </c>
      <c r="U216" s="46">
        <f>IFERROR(ROUND(IF(AND($E216&lt;U$17,SUMIF(Partners!$A:$A,$B216,Partners!$L:$L)&gt;0),$D216/SUMIF($E$19:$E$501,"&lt;"&amp;U$17,$D$19:$D$501)*U$18,0),Assumptions!$C$15),0)</f>
        <v>0</v>
      </c>
      <c r="V216" s="46">
        <f>IFERROR(ROUND(IF(AND($E216&lt;V$17,SUMIF(Partners!$A:$A,$B216,Partners!$L:$L)&gt;0),$D216/SUMIF($E$19:$E$501,"&lt;"&amp;V$17,$D$19:$D$501)*V$18,0),Assumptions!$C$15),0)</f>
        <v>0</v>
      </c>
      <c r="W216" s="46">
        <f>IFERROR(ROUND(IF(AND($E216&lt;W$17,SUMIF(Partners!$A:$A,$B216,Partners!$L:$L)&gt;0),$D216/SUMIF($E$19:$E$501,"&lt;"&amp;W$17,$D$19:$D$501)*W$18,0),Assumptions!$C$15),0)</f>
        <v>0</v>
      </c>
      <c r="X216" s="46">
        <f>IFERROR(ROUND(IF(AND($E216&lt;X$17,SUMIF(Partners!$A:$A,$B216,Partners!$L:$L)&gt;0),$D216/SUMIF($E$19:$E$501,"&lt;"&amp;X$17,$D$19:$D$501)*X$18,0),Assumptions!$C$15),0)</f>
        <v>0</v>
      </c>
      <c r="Y216" s="46">
        <f>IFERROR(ROUND(IF(AND($E216&lt;Y$17,SUMIF(Partners!$A:$A,$B216,Partners!$L:$L)&gt;0),$D216/SUMIF($E$19:$E$501,"&lt;"&amp;Y$17,$D$19:$D$501)*Y$18,0),Assumptions!$C$15),0)</f>
        <v>0</v>
      </c>
      <c r="Z216" s="46">
        <f>IFERROR(ROUND(IF(AND($E216&lt;Z$17,SUMIF(Partners!$A:$A,$B216,Partners!$L:$L)&gt;0),$D216/SUMIF($E$19:$E$501,"&lt;"&amp;Z$17,$D$19:$D$501)*Z$18,0),Assumptions!$C$15),0)</f>
        <v>0</v>
      </c>
      <c r="AA216" s="46">
        <f>IFERROR(ROUND(IF(AND($E216&lt;AA$17,SUMIF(Partners!$A:$A,$B216,Partners!$L:$L)&gt;0),$D216/SUMIF($E$19:$E$501,"&lt;"&amp;AA$17,$D$19:$D$501)*AA$18,0),Assumptions!$C$15),0)</f>
        <v>0</v>
      </c>
      <c r="AB216" s="46">
        <f>IFERROR(ROUND(IF(AND($E216&lt;AB$17,SUMIF(Partners!$A:$A,$B216,Partners!$L:$L)&gt;0),$D216/SUMIF($E$19:$E$501,"&lt;"&amp;AB$17,$D$19:$D$501)*AB$18,0),Assumptions!$C$15),0)</f>
        <v>0</v>
      </c>
      <c r="AC216" s="46">
        <f>IFERROR(ROUND(IF(AND($E216&lt;AC$17,SUMIF(Partners!$A:$A,$B216,Partners!$L:$L)&gt;0),$D216/SUMIF($E$19:$E$501,"&lt;"&amp;AC$17,$D$19:$D$501)*AC$18,0),Assumptions!$C$15),0)</f>
        <v>0</v>
      </c>
    </row>
    <row r="217" spans="1:29" x14ac:dyDescent="0.2">
      <c r="A217" s="41"/>
      <c r="B217" s="28" t="str">
        <f>IF(Partners!A203=0,"",Partners!A203)</f>
        <v/>
      </c>
      <c r="C217" s="28" t="str">
        <f>IF(Partners!I203=0,"",Partners!I203)</f>
        <v/>
      </c>
      <c r="D217" s="28" t="str">
        <f>IF(Partners!J203=0,"",Partners!J203)</f>
        <v/>
      </c>
      <c r="E217" s="53" t="str">
        <f t="shared" si="4"/>
        <v/>
      </c>
      <c r="G217" s="9">
        <f>ROUND(SUM(J217:BB217),Assumptions!$C$16)</f>
        <v>0</v>
      </c>
      <c r="J217" s="46">
        <f>IFERROR(ROUND(IF(AND($E217&lt;J$17,SUMIF(Partners!$A:$A,$B217,Partners!$L:$L)&gt;0),$D217/SUMIF($E$19:$E$501,"&lt;"&amp;J$17,$D$19:$D$501)*J$18,0),Assumptions!$C$15),0)</f>
        <v>0</v>
      </c>
      <c r="K217" s="46">
        <f>IFERROR(ROUND(IF(AND($E217&lt;K$17,SUMIF(Partners!$A:$A,$B217,Partners!$L:$L)&gt;0),$D217/SUMIF($E$19:$E$501,"&lt;"&amp;K$17,$D$19:$D$501)*K$18,0),Assumptions!$C$15),0)</f>
        <v>0</v>
      </c>
      <c r="L217" s="46">
        <f>IFERROR(ROUND(IF(AND($E217&lt;L$17,SUMIF(Partners!$A:$A,$B217,Partners!$L:$L)&gt;0),$D217/SUMIF($E$19:$E$501,"&lt;"&amp;L$17,$D$19:$D$501)*L$18,0),Assumptions!$C$15),0)</f>
        <v>0</v>
      </c>
      <c r="M217" s="46">
        <f>IFERROR(ROUND(IF(AND($E217&lt;M$17,SUMIF(Partners!$A:$A,$B217,Partners!$L:$L)&gt;0),$D217/SUMIF($E$19:$E$501,"&lt;"&amp;M$17,$D$19:$D$501)*M$18,0),Assumptions!$C$15),0)</f>
        <v>0</v>
      </c>
      <c r="N217" s="46">
        <f>IFERROR(ROUND(IF(AND($E217&lt;N$17,SUMIF(Partners!$A:$A,$B217,Partners!$L:$L)&gt;0),$D217/SUMIF($E$19:$E$501,"&lt;"&amp;N$17,$D$19:$D$501)*N$18,0),Assumptions!$C$15),0)</f>
        <v>0</v>
      </c>
      <c r="O217" s="46">
        <f>IFERROR(ROUND(IF(AND($E217&lt;O$17,SUMIF(Partners!$A:$A,$B217,Partners!$L:$L)&gt;0),$D217/SUMIF($E$19:$E$501,"&lt;"&amp;O$17,$D$19:$D$501)*O$18,0),Assumptions!$C$15),0)</f>
        <v>0</v>
      </c>
      <c r="P217" s="46">
        <f>IFERROR(ROUND(IF(AND($E217&lt;P$17,SUMIF(Partners!$A:$A,$B217,Partners!$L:$L)&gt;0),$D217/SUMIF($E$19:$E$501,"&lt;"&amp;P$17,$D$19:$D$501)*P$18,0),Assumptions!$C$15),0)</f>
        <v>0</v>
      </c>
      <c r="Q217" s="46">
        <f>IFERROR(ROUND(IF(AND($E217&lt;Q$17,SUMIF(Partners!$A:$A,$B217,Partners!$L:$L)&gt;0),$D217/SUMIF($E$19:$E$501,"&lt;"&amp;Q$17,$D$19:$D$501)*Q$18,0),Assumptions!$C$15),0)</f>
        <v>0</v>
      </c>
      <c r="R217" s="46">
        <f>IFERROR(ROUND(IF(AND($E217&lt;R$17,SUMIF(Partners!$A:$A,$B217,Partners!$L:$L)&gt;0),$D217/SUMIF($E$19:$E$501,"&lt;"&amp;R$17,$D$19:$D$501)*R$18,0),Assumptions!$C$15),0)</f>
        <v>0</v>
      </c>
      <c r="S217" s="46">
        <f>IFERROR(ROUND(IF(AND($E217&lt;S$17,SUMIF(Partners!$A:$A,$B217,Partners!$L:$L)&gt;0),$D217/SUMIF($E$19:$E$501,"&lt;"&amp;S$17,$D$19:$D$501)*S$18,0),Assumptions!$C$15),0)</f>
        <v>0</v>
      </c>
      <c r="T217" s="46">
        <f>IFERROR(ROUND(IF(AND($E217&lt;T$17,SUMIF(Partners!$A:$A,$B217,Partners!$L:$L)&gt;0),$D217/SUMIF($E$19:$E$501,"&lt;"&amp;T$17,$D$19:$D$501)*T$18,0),Assumptions!$C$15),0)</f>
        <v>0</v>
      </c>
      <c r="U217" s="46">
        <f>IFERROR(ROUND(IF(AND($E217&lt;U$17,SUMIF(Partners!$A:$A,$B217,Partners!$L:$L)&gt;0),$D217/SUMIF($E$19:$E$501,"&lt;"&amp;U$17,$D$19:$D$501)*U$18,0),Assumptions!$C$15),0)</f>
        <v>0</v>
      </c>
      <c r="V217" s="46">
        <f>IFERROR(ROUND(IF(AND($E217&lt;V$17,SUMIF(Partners!$A:$A,$B217,Partners!$L:$L)&gt;0),$D217/SUMIF($E$19:$E$501,"&lt;"&amp;V$17,$D$19:$D$501)*V$18,0),Assumptions!$C$15),0)</f>
        <v>0</v>
      </c>
      <c r="W217" s="46">
        <f>IFERROR(ROUND(IF(AND($E217&lt;W$17,SUMIF(Partners!$A:$A,$B217,Partners!$L:$L)&gt;0),$D217/SUMIF($E$19:$E$501,"&lt;"&amp;W$17,$D$19:$D$501)*W$18,0),Assumptions!$C$15),0)</f>
        <v>0</v>
      </c>
      <c r="X217" s="46">
        <f>IFERROR(ROUND(IF(AND($E217&lt;X$17,SUMIF(Partners!$A:$A,$B217,Partners!$L:$L)&gt;0),$D217/SUMIF($E$19:$E$501,"&lt;"&amp;X$17,$D$19:$D$501)*X$18,0),Assumptions!$C$15),0)</f>
        <v>0</v>
      </c>
      <c r="Y217" s="46">
        <f>IFERROR(ROUND(IF(AND($E217&lt;Y$17,SUMIF(Partners!$A:$A,$B217,Partners!$L:$L)&gt;0),$D217/SUMIF($E$19:$E$501,"&lt;"&amp;Y$17,$D$19:$D$501)*Y$18,0),Assumptions!$C$15),0)</f>
        <v>0</v>
      </c>
      <c r="Z217" s="46">
        <f>IFERROR(ROUND(IF(AND($E217&lt;Z$17,SUMIF(Partners!$A:$A,$B217,Partners!$L:$L)&gt;0),$D217/SUMIF($E$19:$E$501,"&lt;"&amp;Z$17,$D$19:$D$501)*Z$18,0),Assumptions!$C$15),0)</f>
        <v>0</v>
      </c>
      <c r="AA217" s="46">
        <f>IFERROR(ROUND(IF(AND($E217&lt;AA$17,SUMIF(Partners!$A:$A,$B217,Partners!$L:$L)&gt;0),$D217/SUMIF($E$19:$E$501,"&lt;"&amp;AA$17,$D$19:$D$501)*AA$18,0),Assumptions!$C$15),0)</f>
        <v>0</v>
      </c>
      <c r="AB217" s="46">
        <f>IFERROR(ROUND(IF(AND($E217&lt;AB$17,SUMIF(Partners!$A:$A,$B217,Partners!$L:$L)&gt;0),$D217/SUMIF($E$19:$E$501,"&lt;"&amp;AB$17,$D$19:$D$501)*AB$18,0),Assumptions!$C$15),0)</f>
        <v>0</v>
      </c>
      <c r="AC217" s="46">
        <f>IFERROR(ROUND(IF(AND($E217&lt;AC$17,SUMIF(Partners!$A:$A,$B217,Partners!$L:$L)&gt;0),$D217/SUMIF($E$19:$E$501,"&lt;"&amp;AC$17,$D$19:$D$501)*AC$18,0),Assumptions!$C$15),0)</f>
        <v>0</v>
      </c>
    </row>
    <row r="218" spans="1:29" x14ac:dyDescent="0.2">
      <c r="A218" s="41"/>
      <c r="B218" s="28" t="str">
        <f>IF(Partners!A204=0,"",Partners!A204)</f>
        <v/>
      </c>
      <c r="C218" s="28" t="str">
        <f>IF(Partners!I204=0,"",Partners!I204)</f>
        <v/>
      </c>
      <c r="D218" s="28" t="str">
        <f>IF(Partners!J204=0,"",Partners!J204)</f>
        <v/>
      </c>
      <c r="E218" s="53" t="str">
        <f t="shared" si="4"/>
        <v/>
      </c>
      <c r="G218" s="9">
        <f>ROUND(SUM(J218:BB218),Assumptions!$C$16)</f>
        <v>0</v>
      </c>
      <c r="J218" s="46">
        <f>IFERROR(ROUND(IF(AND($E218&lt;J$17,SUMIF(Partners!$A:$A,$B218,Partners!$L:$L)&gt;0),$D218/SUMIF($E$19:$E$501,"&lt;"&amp;J$17,$D$19:$D$501)*J$18,0),Assumptions!$C$15),0)</f>
        <v>0</v>
      </c>
      <c r="K218" s="46">
        <f>IFERROR(ROUND(IF(AND($E218&lt;K$17,SUMIF(Partners!$A:$A,$B218,Partners!$L:$L)&gt;0),$D218/SUMIF($E$19:$E$501,"&lt;"&amp;K$17,$D$19:$D$501)*K$18,0),Assumptions!$C$15),0)</f>
        <v>0</v>
      </c>
      <c r="L218" s="46">
        <f>IFERROR(ROUND(IF(AND($E218&lt;L$17,SUMIF(Partners!$A:$A,$B218,Partners!$L:$L)&gt;0),$D218/SUMIF($E$19:$E$501,"&lt;"&amp;L$17,$D$19:$D$501)*L$18,0),Assumptions!$C$15),0)</f>
        <v>0</v>
      </c>
      <c r="M218" s="46">
        <f>IFERROR(ROUND(IF(AND($E218&lt;M$17,SUMIF(Partners!$A:$A,$B218,Partners!$L:$L)&gt;0),$D218/SUMIF($E$19:$E$501,"&lt;"&amp;M$17,$D$19:$D$501)*M$18,0),Assumptions!$C$15),0)</f>
        <v>0</v>
      </c>
      <c r="N218" s="46">
        <f>IFERROR(ROUND(IF(AND($E218&lt;N$17,SUMIF(Partners!$A:$A,$B218,Partners!$L:$L)&gt;0),$D218/SUMIF($E$19:$E$501,"&lt;"&amp;N$17,$D$19:$D$501)*N$18,0),Assumptions!$C$15),0)</f>
        <v>0</v>
      </c>
      <c r="O218" s="46">
        <f>IFERROR(ROUND(IF(AND($E218&lt;O$17,SUMIF(Partners!$A:$A,$B218,Partners!$L:$L)&gt;0),$D218/SUMIF($E$19:$E$501,"&lt;"&amp;O$17,$D$19:$D$501)*O$18,0),Assumptions!$C$15),0)</f>
        <v>0</v>
      </c>
      <c r="P218" s="46">
        <f>IFERROR(ROUND(IF(AND($E218&lt;P$17,SUMIF(Partners!$A:$A,$B218,Partners!$L:$L)&gt;0),$D218/SUMIF($E$19:$E$501,"&lt;"&amp;P$17,$D$19:$D$501)*P$18,0),Assumptions!$C$15),0)</f>
        <v>0</v>
      </c>
      <c r="Q218" s="46">
        <f>IFERROR(ROUND(IF(AND($E218&lt;Q$17,SUMIF(Partners!$A:$A,$B218,Partners!$L:$L)&gt;0),$D218/SUMIF($E$19:$E$501,"&lt;"&amp;Q$17,$D$19:$D$501)*Q$18,0),Assumptions!$C$15),0)</f>
        <v>0</v>
      </c>
      <c r="R218" s="46">
        <f>IFERROR(ROUND(IF(AND($E218&lt;R$17,SUMIF(Partners!$A:$A,$B218,Partners!$L:$L)&gt;0),$D218/SUMIF($E$19:$E$501,"&lt;"&amp;R$17,$D$19:$D$501)*R$18,0),Assumptions!$C$15),0)</f>
        <v>0</v>
      </c>
      <c r="S218" s="46">
        <f>IFERROR(ROUND(IF(AND($E218&lt;S$17,SUMIF(Partners!$A:$A,$B218,Partners!$L:$L)&gt;0),$D218/SUMIF($E$19:$E$501,"&lt;"&amp;S$17,$D$19:$D$501)*S$18,0),Assumptions!$C$15),0)</f>
        <v>0</v>
      </c>
      <c r="T218" s="46">
        <f>IFERROR(ROUND(IF(AND($E218&lt;T$17,SUMIF(Partners!$A:$A,$B218,Partners!$L:$L)&gt;0),$D218/SUMIF($E$19:$E$501,"&lt;"&amp;T$17,$D$19:$D$501)*T$18,0),Assumptions!$C$15),0)</f>
        <v>0</v>
      </c>
      <c r="U218" s="46">
        <f>IFERROR(ROUND(IF(AND($E218&lt;U$17,SUMIF(Partners!$A:$A,$B218,Partners!$L:$L)&gt;0),$D218/SUMIF($E$19:$E$501,"&lt;"&amp;U$17,$D$19:$D$501)*U$18,0),Assumptions!$C$15),0)</f>
        <v>0</v>
      </c>
      <c r="V218" s="46">
        <f>IFERROR(ROUND(IF(AND($E218&lt;V$17,SUMIF(Partners!$A:$A,$B218,Partners!$L:$L)&gt;0),$D218/SUMIF($E$19:$E$501,"&lt;"&amp;V$17,$D$19:$D$501)*V$18,0),Assumptions!$C$15),0)</f>
        <v>0</v>
      </c>
      <c r="W218" s="46">
        <f>IFERROR(ROUND(IF(AND($E218&lt;W$17,SUMIF(Partners!$A:$A,$B218,Partners!$L:$L)&gt;0),$D218/SUMIF($E$19:$E$501,"&lt;"&amp;W$17,$D$19:$D$501)*W$18,0),Assumptions!$C$15),0)</f>
        <v>0</v>
      </c>
      <c r="X218" s="46">
        <f>IFERROR(ROUND(IF(AND($E218&lt;X$17,SUMIF(Partners!$A:$A,$B218,Partners!$L:$L)&gt;0),$D218/SUMIF($E$19:$E$501,"&lt;"&amp;X$17,$D$19:$D$501)*X$18,0),Assumptions!$C$15),0)</f>
        <v>0</v>
      </c>
      <c r="Y218" s="46">
        <f>IFERROR(ROUND(IF(AND($E218&lt;Y$17,SUMIF(Partners!$A:$A,$B218,Partners!$L:$L)&gt;0),$D218/SUMIF($E$19:$E$501,"&lt;"&amp;Y$17,$D$19:$D$501)*Y$18,0),Assumptions!$C$15),0)</f>
        <v>0</v>
      </c>
      <c r="Z218" s="46">
        <f>IFERROR(ROUND(IF(AND($E218&lt;Z$17,SUMIF(Partners!$A:$A,$B218,Partners!$L:$L)&gt;0),$D218/SUMIF($E$19:$E$501,"&lt;"&amp;Z$17,$D$19:$D$501)*Z$18,0),Assumptions!$C$15),0)</f>
        <v>0</v>
      </c>
      <c r="AA218" s="46">
        <f>IFERROR(ROUND(IF(AND($E218&lt;AA$17,SUMIF(Partners!$A:$A,$B218,Partners!$L:$L)&gt;0),$D218/SUMIF($E$19:$E$501,"&lt;"&amp;AA$17,$D$19:$D$501)*AA$18,0),Assumptions!$C$15),0)</f>
        <v>0</v>
      </c>
      <c r="AB218" s="46">
        <f>IFERROR(ROUND(IF(AND($E218&lt;AB$17,SUMIF(Partners!$A:$A,$B218,Partners!$L:$L)&gt;0),$D218/SUMIF($E$19:$E$501,"&lt;"&amp;AB$17,$D$19:$D$501)*AB$18,0),Assumptions!$C$15),0)</f>
        <v>0</v>
      </c>
      <c r="AC218" s="46">
        <f>IFERROR(ROUND(IF(AND($E218&lt;AC$17,SUMIF(Partners!$A:$A,$B218,Partners!$L:$L)&gt;0),$D218/SUMIF($E$19:$E$501,"&lt;"&amp;AC$17,$D$19:$D$501)*AC$18,0),Assumptions!$C$15),0)</f>
        <v>0</v>
      </c>
    </row>
    <row r="219" spans="1:29" x14ac:dyDescent="0.2">
      <c r="A219" s="41"/>
      <c r="B219" s="28" t="str">
        <f>IF(Partners!A205=0,"",Partners!A205)</f>
        <v/>
      </c>
      <c r="C219" s="28" t="str">
        <f>IF(Partners!I205=0,"",Partners!I205)</f>
        <v/>
      </c>
      <c r="D219" s="28" t="str">
        <f>IF(Partners!J205=0,"",Partners!J205)</f>
        <v/>
      </c>
      <c r="E219" s="53" t="str">
        <f t="shared" si="4"/>
        <v/>
      </c>
      <c r="G219" s="9">
        <f>ROUND(SUM(J219:BB219),Assumptions!$C$16)</f>
        <v>0</v>
      </c>
      <c r="J219" s="46">
        <f>IFERROR(ROUND(IF(AND($E219&lt;J$17,SUMIF(Partners!$A:$A,$B219,Partners!$L:$L)&gt;0),$D219/SUMIF($E$19:$E$501,"&lt;"&amp;J$17,$D$19:$D$501)*J$18,0),Assumptions!$C$15),0)</f>
        <v>0</v>
      </c>
      <c r="K219" s="46">
        <f>IFERROR(ROUND(IF(AND($E219&lt;K$17,SUMIF(Partners!$A:$A,$B219,Partners!$L:$L)&gt;0),$D219/SUMIF($E$19:$E$501,"&lt;"&amp;K$17,$D$19:$D$501)*K$18,0),Assumptions!$C$15),0)</f>
        <v>0</v>
      </c>
      <c r="L219" s="46">
        <f>IFERROR(ROUND(IF(AND($E219&lt;L$17,SUMIF(Partners!$A:$A,$B219,Partners!$L:$L)&gt;0),$D219/SUMIF($E$19:$E$501,"&lt;"&amp;L$17,$D$19:$D$501)*L$18,0),Assumptions!$C$15),0)</f>
        <v>0</v>
      </c>
      <c r="M219" s="46">
        <f>IFERROR(ROUND(IF(AND($E219&lt;M$17,SUMIF(Partners!$A:$A,$B219,Partners!$L:$L)&gt;0),$D219/SUMIF($E$19:$E$501,"&lt;"&amp;M$17,$D$19:$D$501)*M$18,0),Assumptions!$C$15),0)</f>
        <v>0</v>
      </c>
      <c r="N219" s="46">
        <f>IFERROR(ROUND(IF(AND($E219&lt;N$17,SUMIF(Partners!$A:$A,$B219,Partners!$L:$L)&gt;0),$D219/SUMIF($E$19:$E$501,"&lt;"&amp;N$17,$D$19:$D$501)*N$18,0),Assumptions!$C$15),0)</f>
        <v>0</v>
      </c>
      <c r="O219" s="46">
        <f>IFERROR(ROUND(IF(AND($E219&lt;O$17,SUMIF(Partners!$A:$A,$B219,Partners!$L:$L)&gt;0),$D219/SUMIF($E$19:$E$501,"&lt;"&amp;O$17,$D$19:$D$501)*O$18,0),Assumptions!$C$15),0)</f>
        <v>0</v>
      </c>
      <c r="P219" s="46">
        <f>IFERROR(ROUND(IF(AND($E219&lt;P$17,SUMIF(Partners!$A:$A,$B219,Partners!$L:$L)&gt;0),$D219/SUMIF($E$19:$E$501,"&lt;"&amp;P$17,$D$19:$D$501)*P$18,0),Assumptions!$C$15),0)</f>
        <v>0</v>
      </c>
      <c r="Q219" s="46">
        <f>IFERROR(ROUND(IF(AND($E219&lt;Q$17,SUMIF(Partners!$A:$A,$B219,Partners!$L:$L)&gt;0),$D219/SUMIF($E$19:$E$501,"&lt;"&amp;Q$17,$D$19:$D$501)*Q$18,0),Assumptions!$C$15),0)</f>
        <v>0</v>
      </c>
      <c r="R219" s="46">
        <f>IFERROR(ROUND(IF(AND($E219&lt;R$17,SUMIF(Partners!$A:$A,$B219,Partners!$L:$L)&gt;0),$D219/SUMIF($E$19:$E$501,"&lt;"&amp;R$17,$D$19:$D$501)*R$18,0),Assumptions!$C$15),0)</f>
        <v>0</v>
      </c>
      <c r="S219" s="46">
        <f>IFERROR(ROUND(IF(AND($E219&lt;S$17,SUMIF(Partners!$A:$A,$B219,Partners!$L:$L)&gt;0),$D219/SUMIF($E$19:$E$501,"&lt;"&amp;S$17,$D$19:$D$501)*S$18,0),Assumptions!$C$15),0)</f>
        <v>0</v>
      </c>
      <c r="T219" s="46">
        <f>IFERROR(ROUND(IF(AND($E219&lt;T$17,SUMIF(Partners!$A:$A,$B219,Partners!$L:$L)&gt;0),$D219/SUMIF($E$19:$E$501,"&lt;"&amp;T$17,$D$19:$D$501)*T$18,0),Assumptions!$C$15),0)</f>
        <v>0</v>
      </c>
      <c r="U219" s="46">
        <f>IFERROR(ROUND(IF(AND($E219&lt;U$17,SUMIF(Partners!$A:$A,$B219,Partners!$L:$L)&gt;0),$D219/SUMIF($E$19:$E$501,"&lt;"&amp;U$17,$D$19:$D$501)*U$18,0),Assumptions!$C$15),0)</f>
        <v>0</v>
      </c>
      <c r="V219" s="46">
        <f>IFERROR(ROUND(IF(AND($E219&lt;V$17,SUMIF(Partners!$A:$A,$B219,Partners!$L:$L)&gt;0),$D219/SUMIF($E$19:$E$501,"&lt;"&amp;V$17,$D$19:$D$501)*V$18,0),Assumptions!$C$15),0)</f>
        <v>0</v>
      </c>
      <c r="W219" s="46">
        <f>IFERROR(ROUND(IF(AND($E219&lt;W$17,SUMIF(Partners!$A:$A,$B219,Partners!$L:$L)&gt;0),$D219/SUMIF($E$19:$E$501,"&lt;"&amp;W$17,$D$19:$D$501)*W$18,0),Assumptions!$C$15),0)</f>
        <v>0</v>
      </c>
      <c r="X219" s="46">
        <f>IFERROR(ROUND(IF(AND($E219&lt;X$17,SUMIF(Partners!$A:$A,$B219,Partners!$L:$L)&gt;0),$D219/SUMIF($E$19:$E$501,"&lt;"&amp;X$17,$D$19:$D$501)*X$18,0),Assumptions!$C$15),0)</f>
        <v>0</v>
      </c>
      <c r="Y219" s="46">
        <f>IFERROR(ROUND(IF(AND($E219&lt;Y$17,SUMIF(Partners!$A:$A,$B219,Partners!$L:$L)&gt;0),$D219/SUMIF($E$19:$E$501,"&lt;"&amp;Y$17,$D$19:$D$501)*Y$18,0),Assumptions!$C$15),0)</f>
        <v>0</v>
      </c>
      <c r="Z219" s="46">
        <f>IFERROR(ROUND(IF(AND($E219&lt;Z$17,SUMIF(Partners!$A:$A,$B219,Partners!$L:$L)&gt;0),$D219/SUMIF($E$19:$E$501,"&lt;"&amp;Z$17,$D$19:$D$501)*Z$18,0),Assumptions!$C$15),0)</f>
        <v>0</v>
      </c>
      <c r="AA219" s="46">
        <f>IFERROR(ROUND(IF(AND($E219&lt;AA$17,SUMIF(Partners!$A:$A,$B219,Partners!$L:$L)&gt;0),$D219/SUMIF($E$19:$E$501,"&lt;"&amp;AA$17,$D$19:$D$501)*AA$18,0),Assumptions!$C$15),0)</f>
        <v>0</v>
      </c>
      <c r="AB219" s="46">
        <f>IFERROR(ROUND(IF(AND($E219&lt;AB$17,SUMIF(Partners!$A:$A,$B219,Partners!$L:$L)&gt;0),$D219/SUMIF($E$19:$E$501,"&lt;"&amp;AB$17,$D$19:$D$501)*AB$18,0),Assumptions!$C$15),0)</f>
        <v>0</v>
      </c>
      <c r="AC219" s="46">
        <f>IFERROR(ROUND(IF(AND($E219&lt;AC$17,SUMIF(Partners!$A:$A,$B219,Partners!$L:$L)&gt;0),$D219/SUMIF($E$19:$E$501,"&lt;"&amp;AC$17,$D$19:$D$501)*AC$18,0),Assumptions!$C$15),0)</f>
        <v>0</v>
      </c>
    </row>
    <row r="220" spans="1:29" x14ac:dyDescent="0.2">
      <c r="A220" s="41"/>
      <c r="B220" s="28" t="str">
        <f>IF(Partners!A206=0,"",Partners!A206)</f>
        <v/>
      </c>
      <c r="C220" s="28" t="str">
        <f>IF(Partners!I206=0,"",Partners!I206)</f>
        <v/>
      </c>
      <c r="D220" s="28" t="str">
        <f>IF(Partners!J206=0,"",Partners!J206)</f>
        <v/>
      </c>
      <c r="E220" s="53" t="str">
        <f t="shared" si="4"/>
        <v/>
      </c>
      <c r="G220" s="9">
        <f>ROUND(SUM(J220:BB220),Assumptions!$C$16)</f>
        <v>0</v>
      </c>
      <c r="J220" s="46">
        <f>IFERROR(ROUND(IF(AND($E220&lt;J$17,SUMIF(Partners!$A:$A,$B220,Partners!$L:$L)&gt;0),$D220/SUMIF($E$19:$E$501,"&lt;"&amp;J$17,$D$19:$D$501)*J$18,0),Assumptions!$C$15),0)</f>
        <v>0</v>
      </c>
      <c r="K220" s="46">
        <f>IFERROR(ROUND(IF(AND($E220&lt;K$17,SUMIF(Partners!$A:$A,$B220,Partners!$L:$L)&gt;0),$D220/SUMIF($E$19:$E$501,"&lt;"&amp;K$17,$D$19:$D$501)*K$18,0),Assumptions!$C$15),0)</f>
        <v>0</v>
      </c>
      <c r="L220" s="46">
        <f>IFERROR(ROUND(IF(AND($E220&lt;L$17,SUMIF(Partners!$A:$A,$B220,Partners!$L:$L)&gt;0),$D220/SUMIF($E$19:$E$501,"&lt;"&amp;L$17,$D$19:$D$501)*L$18,0),Assumptions!$C$15),0)</f>
        <v>0</v>
      </c>
      <c r="M220" s="46">
        <f>IFERROR(ROUND(IF(AND($E220&lt;M$17,SUMIF(Partners!$A:$A,$B220,Partners!$L:$L)&gt;0),$D220/SUMIF($E$19:$E$501,"&lt;"&amp;M$17,$D$19:$D$501)*M$18,0),Assumptions!$C$15),0)</f>
        <v>0</v>
      </c>
      <c r="N220" s="46">
        <f>IFERROR(ROUND(IF(AND($E220&lt;N$17,SUMIF(Partners!$A:$A,$B220,Partners!$L:$L)&gt;0),$D220/SUMIF($E$19:$E$501,"&lt;"&amp;N$17,$D$19:$D$501)*N$18,0),Assumptions!$C$15),0)</f>
        <v>0</v>
      </c>
      <c r="O220" s="46">
        <f>IFERROR(ROUND(IF(AND($E220&lt;O$17,SUMIF(Partners!$A:$A,$B220,Partners!$L:$L)&gt;0),$D220/SUMIF($E$19:$E$501,"&lt;"&amp;O$17,$D$19:$D$501)*O$18,0),Assumptions!$C$15),0)</f>
        <v>0</v>
      </c>
      <c r="P220" s="46">
        <f>IFERROR(ROUND(IF(AND($E220&lt;P$17,SUMIF(Partners!$A:$A,$B220,Partners!$L:$L)&gt;0),$D220/SUMIF($E$19:$E$501,"&lt;"&amp;P$17,$D$19:$D$501)*P$18,0),Assumptions!$C$15),0)</f>
        <v>0</v>
      </c>
      <c r="Q220" s="46">
        <f>IFERROR(ROUND(IF(AND($E220&lt;Q$17,SUMIF(Partners!$A:$A,$B220,Partners!$L:$L)&gt;0),$D220/SUMIF($E$19:$E$501,"&lt;"&amp;Q$17,$D$19:$D$501)*Q$18,0),Assumptions!$C$15),0)</f>
        <v>0</v>
      </c>
      <c r="R220" s="46">
        <f>IFERROR(ROUND(IF(AND($E220&lt;R$17,SUMIF(Partners!$A:$A,$B220,Partners!$L:$L)&gt;0),$D220/SUMIF($E$19:$E$501,"&lt;"&amp;R$17,$D$19:$D$501)*R$18,0),Assumptions!$C$15),0)</f>
        <v>0</v>
      </c>
      <c r="S220" s="46">
        <f>IFERROR(ROUND(IF(AND($E220&lt;S$17,SUMIF(Partners!$A:$A,$B220,Partners!$L:$L)&gt;0),$D220/SUMIF($E$19:$E$501,"&lt;"&amp;S$17,$D$19:$D$501)*S$18,0),Assumptions!$C$15),0)</f>
        <v>0</v>
      </c>
      <c r="T220" s="46">
        <f>IFERROR(ROUND(IF(AND($E220&lt;T$17,SUMIF(Partners!$A:$A,$B220,Partners!$L:$L)&gt;0),$D220/SUMIF($E$19:$E$501,"&lt;"&amp;T$17,$D$19:$D$501)*T$18,0),Assumptions!$C$15),0)</f>
        <v>0</v>
      </c>
      <c r="U220" s="46">
        <f>IFERROR(ROUND(IF(AND($E220&lt;U$17,SUMIF(Partners!$A:$A,$B220,Partners!$L:$L)&gt;0),$D220/SUMIF($E$19:$E$501,"&lt;"&amp;U$17,$D$19:$D$501)*U$18,0),Assumptions!$C$15),0)</f>
        <v>0</v>
      </c>
      <c r="V220" s="46">
        <f>IFERROR(ROUND(IF(AND($E220&lt;V$17,SUMIF(Partners!$A:$A,$B220,Partners!$L:$L)&gt;0),$D220/SUMIF($E$19:$E$501,"&lt;"&amp;V$17,$D$19:$D$501)*V$18,0),Assumptions!$C$15),0)</f>
        <v>0</v>
      </c>
      <c r="W220" s="46">
        <f>IFERROR(ROUND(IF(AND($E220&lt;W$17,SUMIF(Partners!$A:$A,$B220,Partners!$L:$L)&gt;0),$D220/SUMIF($E$19:$E$501,"&lt;"&amp;W$17,$D$19:$D$501)*W$18,0),Assumptions!$C$15),0)</f>
        <v>0</v>
      </c>
      <c r="X220" s="46">
        <f>IFERROR(ROUND(IF(AND($E220&lt;X$17,SUMIF(Partners!$A:$A,$B220,Partners!$L:$L)&gt;0),$D220/SUMIF($E$19:$E$501,"&lt;"&amp;X$17,$D$19:$D$501)*X$18,0),Assumptions!$C$15),0)</f>
        <v>0</v>
      </c>
      <c r="Y220" s="46">
        <f>IFERROR(ROUND(IF(AND($E220&lt;Y$17,SUMIF(Partners!$A:$A,$B220,Partners!$L:$L)&gt;0),$D220/SUMIF($E$19:$E$501,"&lt;"&amp;Y$17,$D$19:$D$501)*Y$18,0),Assumptions!$C$15),0)</f>
        <v>0</v>
      </c>
      <c r="Z220" s="46">
        <f>IFERROR(ROUND(IF(AND($E220&lt;Z$17,SUMIF(Partners!$A:$A,$B220,Partners!$L:$L)&gt;0),$D220/SUMIF($E$19:$E$501,"&lt;"&amp;Z$17,$D$19:$D$501)*Z$18,0),Assumptions!$C$15),0)</f>
        <v>0</v>
      </c>
      <c r="AA220" s="46">
        <f>IFERROR(ROUND(IF(AND($E220&lt;AA$17,SUMIF(Partners!$A:$A,$B220,Partners!$L:$L)&gt;0),$D220/SUMIF($E$19:$E$501,"&lt;"&amp;AA$17,$D$19:$D$501)*AA$18,0),Assumptions!$C$15),0)</f>
        <v>0</v>
      </c>
      <c r="AB220" s="46">
        <f>IFERROR(ROUND(IF(AND($E220&lt;AB$17,SUMIF(Partners!$A:$A,$B220,Partners!$L:$L)&gt;0),$D220/SUMIF($E$19:$E$501,"&lt;"&amp;AB$17,$D$19:$D$501)*AB$18,0),Assumptions!$C$15),0)</f>
        <v>0</v>
      </c>
      <c r="AC220" s="46">
        <f>IFERROR(ROUND(IF(AND($E220&lt;AC$17,SUMIF(Partners!$A:$A,$B220,Partners!$L:$L)&gt;0),$D220/SUMIF($E$19:$E$501,"&lt;"&amp;AC$17,$D$19:$D$501)*AC$18,0),Assumptions!$C$15),0)</f>
        <v>0</v>
      </c>
    </row>
    <row r="221" spans="1:29" x14ac:dyDescent="0.2">
      <c r="A221" s="41"/>
      <c r="B221" s="28" t="str">
        <f>IF(Partners!A207=0,"",Partners!A207)</f>
        <v/>
      </c>
      <c r="C221" s="28" t="str">
        <f>IF(Partners!I207=0,"",Partners!I207)</f>
        <v/>
      </c>
      <c r="D221" s="28" t="str">
        <f>IF(Partners!J207=0,"",Partners!J207)</f>
        <v/>
      </c>
      <c r="E221" s="53" t="str">
        <f t="shared" si="4"/>
        <v/>
      </c>
      <c r="G221" s="9">
        <f>ROUND(SUM(J221:BB221),Assumptions!$C$16)</f>
        <v>0</v>
      </c>
      <c r="J221" s="46">
        <f>IFERROR(ROUND(IF(AND($E221&lt;J$17,SUMIF(Partners!$A:$A,$B221,Partners!$L:$L)&gt;0),$D221/SUMIF($E$19:$E$501,"&lt;"&amp;J$17,$D$19:$D$501)*J$18,0),Assumptions!$C$15),0)</f>
        <v>0</v>
      </c>
      <c r="K221" s="46">
        <f>IFERROR(ROUND(IF(AND($E221&lt;K$17,SUMIF(Partners!$A:$A,$B221,Partners!$L:$L)&gt;0),$D221/SUMIF($E$19:$E$501,"&lt;"&amp;K$17,$D$19:$D$501)*K$18,0),Assumptions!$C$15),0)</f>
        <v>0</v>
      </c>
      <c r="L221" s="46">
        <f>IFERROR(ROUND(IF(AND($E221&lt;L$17,SUMIF(Partners!$A:$A,$B221,Partners!$L:$L)&gt;0),$D221/SUMIF($E$19:$E$501,"&lt;"&amp;L$17,$D$19:$D$501)*L$18,0),Assumptions!$C$15),0)</f>
        <v>0</v>
      </c>
      <c r="M221" s="46">
        <f>IFERROR(ROUND(IF(AND($E221&lt;M$17,SUMIF(Partners!$A:$A,$B221,Partners!$L:$L)&gt;0),$D221/SUMIF($E$19:$E$501,"&lt;"&amp;M$17,$D$19:$D$501)*M$18,0),Assumptions!$C$15),0)</f>
        <v>0</v>
      </c>
      <c r="N221" s="46">
        <f>IFERROR(ROUND(IF(AND($E221&lt;N$17,SUMIF(Partners!$A:$A,$B221,Partners!$L:$L)&gt;0),$D221/SUMIF($E$19:$E$501,"&lt;"&amp;N$17,$D$19:$D$501)*N$18,0),Assumptions!$C$15),0)</f>
        <v>0</v>
      </c>
      <c r="O221" s="46">
        <f>IFERROR(ROUND(IF(AND($E221&lt;O$17,SUMIF(Partners!$A:$A,$B221,Partners!$L:$L)&gt;0),$D221/SUMIF($E$19:$E$501,"&lt;"&amp;O$17,$D$19:$D$501)*O$18,0),Assumptions!$C$15),0)</f>
        <v>0</v>
      </c>
      <c r="P221" s="46">
        <f>IFERROR(ROUND(IF(AND($E221&lt;P$17,SUMIF(Partners!$A:$A,$B221,Partners!$L:$L)&gt;0),$D221/SUMIF($E$19:$E$501,"&lt;"&amp;P$17,$D$19:$D$501)*P$18,0),Assumptions!$C$15),0)</f>
        <v>0</v>
      </c>
      <c r="Q221" s="46">
        <f>IFERROR(ROUND(IF(AND($E221&lt;Q$17,SUMIF(Partners!$A:$A,$B221,Partners!$L:$L)&gt;0),$D221/SUMIF($E$19:$E$501,"&lt;"&amp;Q$17,$D$19:$D$501)*Q$18,0),Assumptions!$C$15),0)</f>
        <v>0</v>
      </c>
      <c r="R221" s="46">
        <f>IFERROR(ROUND(IF(AND($E221&lt;R$17,SUMIF(Partners!$A:$A,$B221,Partners!$L:$L)&gt;0),$D221/SUMIF($E$19:$E$501,"&lt;"&amp;R$17,$D$19:$D$501)*R$18,0),Assumptions!$C$15),0)</f>
        <v>0</v>
      </c>
      <c r="S221" s="46">
        <f>IFERROR(ROUND(IF(AND($E221&lt;S$17,SUMIF(Partners!$A:$A,$B221,Partners!$L:$L)&gt;0),$D221/SUMIF($E$19:$E$501,"&lt;"&amp;S$17,$D$19:$D$501)*S$18,0),Assumptions!$C$15),0)</f>
        <v>0</v>
      </c>
      <c r="T221" s="46">
        <f>IFERROR(ROUND(IF(AND($E221&lt;T$17,SUMIF(Partners!$A:$A,$B221,Partners!$L:$L)&gt;0),$D221/SUMIF($E$19:$E$501,"&lt;"&amp;T$17,$D$19:$D$501)*T$18,0),Assumptions!$C$15),0)</f>
        <v>0</v>
      </c>
      <c r="U221" s="46">
        <f>IFERROR(ROUND(IF(AND($E221&lt;U$17,SUMIF(Partners!$A:$A,$B221,Partners!$L:$L)&gt;0),$D221/SUMIF($E$19:$E$501,"&lt;"&amp;U$17,$D$19:$D$501)*U$18,0),Assumptions!$C$15),0)</f>
        <v>0</v>
      </c>
      <c r="V221" s="46">
        <f>IFERROR(ROUND(IF(AND($E221&lt;V$17,SUMIF(Partners!$A:$A,$B221,Partners!$L:$L)&gt;0),$D221/SUMIF($E$19:$E$501,"&lt;"&amp;V$17,$D$19:$D$501)*V$18,0),Assumptions!$C$15),0)</f>
        <v>0</v>
      </c>
      <c r="W221" s="46">
        <f>IFERROR(ROUND(IF(AND($E221&lt;W$17,SUMIF(Partners!$A:$A,$B221,Partners!$L:$L)&gt;0),$D221/SUMIF($E$19:$E$501,"&lt;"&amp;W$17,$D$19:$D$501)*W$18,0),Assumptions!$C$15),0)</f>
        <v>0</v>
      </c>
      <c r="X221" s="46">
        <f>IFERROR(ROUND(IF(AND($E221&lt;X$17,SUMIF(Partners!$A:$A,$B221,Partners!$L:$L)&gt;0),$D221/SUMIF($E$19:$E$501,"&lt;"&amp;X$17,$D$19:$D$501)*X$18,0),Assumptions!$C$15),0)</f>
        <v>0</v>
      </c>
      <c r="Y221" s="46">
        <f>IFERROR(ROUND(IF(AND($E221&lt;Y$17,SUMIF(Partners!$A:$A,$B221,Partners!$L:$L)&gt;0),$D221/SUMIF($E$19:$E$501,"&lt;"&amp;Y$17,$D$19:$D$501)*Y$18,0),Assumptions!$C$15),0)</f>
        <v>0</v>
      </c>
      <c r="Z221" s="46">
        <f>IFERROR(ROUND(IF(AND($E221&lt;Z$17,SUMIF(Partners!$A:$A,$B221,Partners!$L:$L)&gt;0),$D221/SUMIF($E$19:$E$501,"&lt;"&amp;Z$17,$D$19:$D$501)*Z$18,0),Assumptions!$C$15),0)</f>
        <v>0</v>
      </c>
      <c r="AA221" s="46">
        <f>IFERROR(ROUND(IF(AND($E221&lt;AA$17,SUMIF(Partners!$A:$A,$B221,Partners!$L:$L)&gt;0),$D221/SUMIF($E$19:$E$501,"&lt;"&amp;AA$17,$D$19:$D$501)*AA$18,0),Assumptions!$C$15),0)</f>
        <v>0</v>
      </c>
      <c r="AB221" s="46">
        <f>IFERROR(ROUND(IF(AND($E221&lt;AB$17,SUMIF(Partners!$A:$A,$B221,Partners!$L:$L)&gt;0),$D221/SUMIF($E$19:$E$501,"&lt;"&amp;AB$17,$D$19:$D$501)*AB$18,0),Assumptions!$C$15),0)</f>
        <v>0</v>
      </c>
      <c r="AC221" s="46">
        <f>IFERROR(ROUND(IF(AND($E221&lt;AC$17,SUMIF(Partners!$A:$A,$B221,Partners!$L:$L)&gt;0),$D221/SUMIF($E$19:$E$501,"&lt;"&amp;AC$17,$D$19:$D$501)*AC$18,0),Assumptions!$C$15),0)</f>
        <v>0</v>
      </c>
    </row>
    <row r="222" spans="1:29" x14ac:dyDescent="0.2">
      <c r="A222" s="41"/>
      <c r="B222" s="28" t="str">
        <f>IF(Partners!A208=0,"",Partners!A208)</f>
        <v/>
      </c>
      <c r="C222" s="28" t="str">
        <f>IF(Partners!I208=0,"",Partners!I208)</f>
        <v/>
      </c>
      <c r="D222" s="28" t="str">
        <f>IF(Partners!J208=0,"",Partners!J208)</f>
        <v/>
      </c>
      <c r="E222" s="53" t="str">
        <f t="shared" si="4"/>
        <v/>
      </c>
      <c r="G222" s="9">
        <f>ROUND(SUM(J222:BB222),Assumptions!$C$16)</f>
        <v>0</v>
      </c>
      <c r="J222" s="46">
        <f>IFERROR(ROUND(IF(AND($E222&lt;J$17,SUMIF(Partners!$A:$A,$B222,Partners!$L:$L)&gt;0),$D222/SUMIF($E$19:$E$501,"&lt;"&amp;J$17,$D$19:$D$501)*J$18,0),Assumptions!$C$15),0)</f>
        <v>0</v>
      </c>
      <c r="K222" s="46">
        <f>IFERROR(ROUND(IF(AND($E222&lt;K$17,SUMIF(Partners!$A:$A,$B222,Partners!$L:$L)&gt;0),$D222/SUMIF($E$19:$E$501,"&lt;"&amp;K$17,$D$19:$D$501)*K$18,0),Assumptions!$C$15),0)</f>
        <v>0</v>
      </c>
      <c r="L222" s="46">
        <f>IFERROR(ROUND(IF(AND($E222&lt;L$17,SUMIF(Partners!$A:$A,$B222,Partners!$L:$L)&gt;0),$D222/SUMIF($E$19:$E$501,"&lt;"&amp;L$17,$D$19:$D$501)*L$18,0),Assumptions!$C$15),0)</f>
        <v>0</v>
      </c>
      <c r="M222" s="46">
        <f>IFERROR(ROUND(IF(AND($E222&lt;M$17,SUMIF(Partners!$A:$A,$B222,Partners!$L:$L)&gt;0),$D222/SUMIF($E$19:$E$501,"&lt;"&amp;M$17,$D$19:$D$501)*M$18,0),Assumptions!$C$15),0)</f>
        <v>0</v>
      </c>
      <c r="N222" s="46">
        <f>IFERROR(ROUND(IF(AND($E222&lt;N$17,SUMIF(Partners!$A:$A,$B222,Partners!$L:$L)&gt;0),$D222/SUMIF($E$19:$E$501,"&lt;"&amp;N$17,$D$19:$D$501)*N$18,0),Assumptions!$C$15),0)</f>
        <v>0</v>
      </c>
      <c r="O222" s="46">
        <f>IFERROR(ROUND(IF(AND($E222&lt;O$17,SUMIF(Partners!$A:$A,$B222,Partners!$L:$L)&gt;0),$D222/SUMIF($E$19:$E$501,"&lt;"&amp;O$17,$D$19:$D$501)*O$18,0),Assumptions!$C$15),0)</f>
        <v>0</v>
      </c>
      <c r="P222" s="46">
        <f>IFERROR(ROUND(IF(AND($E222&lt;P$17,SUMIF(Partners!$A:$A,$B222,Partners!$L:$L)&gt;0),$D222/SUMIF($E$19:$E$501,"&lt;"&amp;P$17,$D$19:$D$501)*P$18,0),Assumptions!$C$15),0)</f>
        <v>0</v>
      </c>
      <c r="Q222" s="46">
        <f>IFERROR(ROUND(IF(AND($E222&lt;Q$17,SUMIF(Partners!$A:$A,$B222,Partners!$L:$L)&gt;0),$D222/SUMIF($E$19:$E$501,"&lt;"&amp;Q$17,$D$19:$D$501)*Q$18,0),Assumptions!$C$15),0)</f>
        <v>0</v>
      </c>
      <c r="R222" s="46">
        <f>IFERROR(ROUND(IF(AND($E222&lt;R$17,SUMIF(Partners!$A:$A,$B222,Partners!$L:$L)&gt;0),$D222/SUMIF($E$19:$E$501,"&lt;"&amp;R$17,$D$19:$D$501)*R$18,0),Assumptions!$C$15),0)</f>
        <v>0</v>
      </c>
      <c r="S222" s="46">
        <f>IFERROR(ROUND(IF(AND($E222&lt;S$17,SUMIF(Partners!$A:$A,$B222,Partners!$L:$L)&gt;0),$D222/SUMIF($E$19:$E$501,"&lt;"&amp;S$17,$D$19:$D$501)*S$18,0),Assumptions!$C$15),0)</f>
        <v>0</v>
      </c>
      <c r="T222" s="46">
        <f>IFERROR(ROUND(IF(AND($E222&lt;T$17,SUMIF(Partners!$A:$A,$B222,Partners!$L:$L)&gt;0),$D222/SUMIF($E$19:$E$501,"&lt;"&amp;T$17,$D$19:$D$501)*T$18,0),Assumptions!$C$15),0)</f>
        <v>0</v>
      </c>
      <c r="U222" s="46">
        <f>IFERROR(ROUND(IF(AND($E222&lt;U$17,SUMIF(Partners!$A:$A,$B222,Partners!$L:$L)&gt;0),$D222/SUMIF($E$19:$E$501,"&lt;"&amp;U$17,$D$19:$D$501)*U$18,0),Assumptions!$C$15),0)</f>
        <v>0</v>
      </c>
      <c r="V222" s="46">
        <f>IFERROR(ROUND(IF(AND($E222&lt;V$17,SUMIF(Partners!$A:$A,$B222,Partners!$L:$L)&gt;0),$D222/SUMIF($E$19:$E$501,"&lt;"&amp;V$17,$D$19:$D$501)*V$18,0),Assumptions!$C$15),0)</f>
        <v>0</v>
      </c>
      <c r="W222" s="46">
        <f>IFERROR(ROUND(IF(AND($E222&lt;W$17,SUMIF(Partners!$A:$A,$B222,Partners!$L:$L)&gt;0),$D222/SUMIF($E$19:$E$501,"&lt;"&amp;W$17,$D$19:$D$501)*W$18,0),Assumptions!$C$15),0)</f>
        <v>0</v>
      </c>
      <c r="X222" s="46">
        <f>IFERROR(ROUND(IF(AND($E222&lt;X$17,SUMIF(Partners!$A:$A,$B222,Partners!$L:$L)&gt;0),$D222/SUMIF($E$19:$E$501,"&lt;"&amp;X$17,$D$19:$D$501)*X$18,0),Assumptions!$C$15),0)</f>
        <v>0</v>
      </c>
      <c r="Y222" s="46">
        <f>IFERROR(ROUND(IF(AND($E222&lt;Y$17,SUMIF(Partners!$A:$A,$B222,Partners!$L:$L)&gt;0),$D222/SUMIF($E$19:$E$501,"&lt;"&amp;Y$17,$D$19:$D$501)*Y$18,0),Assumptions!$C$15),0)</f>
        <v>0</v>
      </c>
      <c r="Z222" s="46">
        <f>IFERROR(ROUND(IF(AND($E222&lt;Z$17,SUMIF(Partners!$A:$A,$B222,Partners!$L:$L)&gt;0),$D222/SUMIF($E$19:$E$501,"&lt;"&amp;Z$17,$D$19:$D$501)*Z$18,0),Assumptions!$C$15),0)</f>
        <v>0</v>
      </c>
      <c r="AA222" s="46">
        <f>IFERROR(ROUND(IF(AND($E222&lt;AA$17,SUMIF(Partners!$A:$A,$B222,Partners!$L:$L)&gt;0),$D222/SUMIF($E$19:$E$501,"&lt;"&amp;AA$17,$D$19:$D$501)*AA$18,0),Assumptions!$C$15),0)</f>
        <v>0</v>
      </c>
      <c r="AB222" s="46">
        <f>IFERROR(ROUND(IF(AND($E222&lt;AB$17,SUMIF(Partners!$A:$A,$B222,Partners!$L:$L)&gt;0),$D222/SUMIF($E$19:$E$501,"&lt;"&amp;AB$17,$D$19:$D$501)*AB$18,0),Assumptions!$C$15),0)</f>
        <v>0</v>
      </c>
      <c r="AC222" s="46">
        <f>IFERROR(ROUND(IF(AND($E222&lt;AC$17,SUMIF(Partners!$A:$A,$B222,Partners!$L:$L)&gt;0),$D222/SUMIF($E$19:$E$501,"&lt;"&amp;AC$17,$D$19:$D$501)*AC$18,0),Assumptions!$C$15),0)</f>
        <v>0</v>
      </c>
    </row>
    <row r="223" spans="1:29" x14ac:dyDescent="0.2">
      <c r="A223" s="41"/>
      <c r="B223" s="28" t="str">
        <f>IF(Partners!A209=0,"",Partners!A209)</f>
        <v/>
      </c>
      <c r="C223" s="28" t="str">
        <f>IF(Partners!I209=0,"",Partners!I209)</f>
        <v/>
      </c>
      <c r="D223" s="28" t="str">
        <f>IF(Partners!J209=0,"",Partners!J209)</f>
        <v/>
      </c>
      <c r="E223" s="53" t="str">
        <f t="shared" si="4"/>
        <v/>
      </c>
      <c r="G223" s="9">
        <f>ROUND(SUM(J223:BB223),Assumptions!$C$16)</f>
        <v>0</v>
      </c>
      <c r="J223" s="46">
        <f>IFERROR(ROUND(IF(AND($E223&lt;J$17,SUMIF(Partners!$A:$A,$B223,Partners!$L:$L)&gt;0),$D223/SUMIF($E$19:$E$501,"&lt;"&amp;J$17,$D$19:$D$501)*J$18,0),Assumptions!$C$15),0)</f>
        <v>0</v>
      </c>
      <c r="K223" s="46">
        <f>IFERROR(ROUND(IF(AND($E223&lt;K$17,SUMIF(Partners!$A:$A,$B223,Partners!$L:$L)&gt;0),$D223/SUMIF($E$19:$E$501,"&lt;"&amp;K$17,$D$19:$D$501)*K$18,0),Assumptions!$C$15),0)</f>
        <v>0</v>
      </c>
      <c r="L223" s="46">
        <f>IFERROR(ROUND(IF(AND($E223&lt;L$17,SUMIF(Partners!$A:$A,$B223,Partners!$L:$L)&gt;0),$D223/SUMIF($E$19:$E$501,"&lt;"&amp;L$17,$D$19:$D$501)*L$18,0),Assumptions!$C$15),0)</f>
        <v>0</v>
      </c>
      <c r="M223" s="46">
        <f>IFERROR(ROUND(IF(AND($E223&lt;M$17,SUMIF(Partners!$A:$A,$B223,Partners!$L:$L)&gt;0),$D223/SUMIF($E$19:$E$501,"&lt;"&amp;M$17,$D$19:$D$501)*M$18,0),Assumptions!$C$15),0)</f>
        <v>0</v>
      </c>
      <c r="N223" s="46">
        <f>IFERROR(ROUND(IF(AND($E223&lt;N$17,SUMIF(Partners!$A:$A,$B223,Partners!$L:$L)&gt;0),$D223/SUMIF($E$19:$E$501,"&lt;"&amp;N$17,$D$19:$D$501)*N$18,0),Assumptions!$C$15),0)</f>
        <v>0</v>
      </c>
      <c r="O223" s="46">
        <f>IFERROR(ROUND(IF(AND($E223&lt;O$17,SUMIF(Partners!$A:$A,$B223,Partners!$L:$L)&gt;0),$D223/SUMIF($E$19:$E$501,"&lt;"&amp;O$17,$D$19:$D$501)*O$18,0),Assumptions!$C$15),0)</f>
        <v>0</v>
      </c>
      <c r="P223" s="46">
        <f>IFERROR(ROUND(IF(AND($E223&lt;P$17,SUMIF(Partners!$A:$A,$B223,Partners!$L:$L)&gt;0),$D223/SUMIF($E$19:$E$501,"&lt;"&amp;P$17,$D$19:$D$501)*P$18,0),Assumptions!$C$15),0)</f>
        <v>0</v>
      </c>
      <c r="Q223" s="46">
        <f>IFERROR(ROUND(IF(AND($E223&lt;Q$17,SUMIF(Partners!$A:$A,$B223,Partners!$L:$L)&gt;0),$D223/SUMIF($E$19:$E$501,"&lt;"&amp;Q$17,$D$19:$D$501)*Q$18,0),Assumptions!$C$15),0)</f>
        <v>0</v>
      </c>
      <c r="R223" s="46">
        <f>IFERROR(ROUND(IF(AND($E223&lt;R$17,SUMIF(Partners!$A:$A,$B223,Partners!$L:$L)&gt;0),$D223/SUMIF($E$19:$E$501,"&lt;"&amp;R$17,$D$19:$D$501)*R$18,0),Assumptions!$C$15),0)</f>
        <v>0</v>
      </c>
      <c r="S223" s="46">
        <f>IFERROR(ROUND(IF(AND($E223&lt;S$17,SUMIF(Partners!$A:$A,$B223,Partners!$L:$L)&gt;0),$D223/SUMIF($E$19:$E$501,"&lt;"&amp;S$17,$D$19:$D$501)*S$18,0),Assumptions!$C$15),0)</f>
        <v>0</v>
      </c>
      <c r="T223" s="46">
        <f>IFERROR(ROUND(IF(AND($E223&lt;T$17,SUMIF(Partners!$A:$A,$B223,Partners!$L:$L)&gt;0),$D223/SUMIF($E$19:$E$501,"&lt;"&amp;T$17,$D$19:$D$501)*T$18,0),Assumptions!$C$15),0)</f>
        <v>0</v>
      </c>
      <c r="U223" s="46">
        <f>IFERROR(ROUND(IF(AND($E223&lt;U$17,SUMIF(Partners!$A:$A,$B223,Partners!$L:$L)&gt;0),$D223/SUMIF($E$19:$E$501,"&lt;"&amp;U$17,$D$19:$D$501)*U$18,0),Assumptions!$C$15),0)</f>
        <v>0</v>
      </c>
      <c r="V223" s="46">
        <f>IFERROR(ROUND(IF(AND($E223&lt;V$17,SUMIF(Partners!$A:$A,$B223,Partners!$L:$L)&gt;0),$D223/SUMIF($E$19:$E$501,"&lt;"&amp;V$17,$D$19:$D$501)*V$18,0),Assumptions!$C$15),0)</f>
        <v>0</v>
      </c>
      <c r="W223" s="46">
        <f>IFERROR(ROUND(IF(AND($E223&lt;W$17,SUMIF(Partners!$A:$A,$B223,Partners!$L:$L)&gt;0),$D223/SUMIF($E$19:$E$501,"&lt;"&amp;W$17,$D$19:$D$501)*W$18,0),Assumptions!$C$15),0)</f>
        <v>0</v>
      </c>
      <c r="X223" s="46">
        <f>IFERROR(ROUND(IF(AND($E223&lt;X$17,SUMIF(Partners!$A:$A,$B223,Partners!$L:$L)&gt;0),$D223/SUMIF($E$19:$E$501,"&lt;"&amp;X$17,$D$19:$D$501)*X$18,0),Assumptions!$C$15),0)</f>
        <v>0</v>
      </c>
      <c r="Y223" s="46">
        <f>IFERROR(ROUND(IF(AND($E223&lt;Y$17,SUMIF(Partners!$A:$A,$B223,Partners!$L:$L)&gt;0),$D223/SUMIF($E$19:$E$501,"&lt;"&amp;Y$17,$D$19:$D$501)*Y$18,0),Assumptions!$C$15),0)</f>
        <v>0</v>
      </c>
      <c r="Z223" s="46">
        <f>IFERROR(ROUND(IF(AND($E223&lt;Z$17,SUMIF(Partners!$A:$A,$B223,Partners!$L:$L)&gt;0),$D223/SUMIF($E$19:$E$501,"&lt;"&amp;Z$17,$D$19:$D$501)*Z$18,0),Assumptions!$C$15),0)</f>
        <v>0</v>
      </c>
      <c r="AA223" s="46">
        <f>IFERROR(ROUND(IF(AND($E223&lt;AA$17,SUMIF(Partners!$A:$A,$B223,Partners!$L:$L)&gt;0),$D223/SUMIF($E$19:$E$501,"&lt;"&amp;AA$17,$D$19:$D$501)*AA$18,0),Assumptions!$C$15),0)</f>
        <v>0</v>
      </c>
      <c r="AB223" s="46">
        <f>IFERROR(ROUND(IF(AND($E223&lt;AB$17,SUMIF(Partners!$A:$A,$B223,Partners!$L:$L)&gt;0),$D223/SUMIF($E$19:$E$501,"&lt;"&amp;AB$17,$D$19:$D$501)*AB$18,0),Assumptions!$C$15),0)</f>
        <v>0</v>
      </c>
      <c r="AC223" s="46">
        <f>IFERROR(ROUND(IF(AND($E223&lt;AC$17,SUMIF(Partners!$A:$A,$B223,Partners!$L:$L)&gt;0),$D223/SUMIF($E$19:$E$501,"&lt;"&amp;AC$17,$D$19:$D$501)*AC$18,0),Assumptions!$C$15),0)</f>
        <v>0</v>
      </c>
    </row>
    <row r="224" spans="1:29" x14ac:dyDescent="0.2">
      <c r="A224" s="41"/>
      <c r="B224" s="28" t="str">
        <f>IF(Partners!A210=0,"",Partners!A210)</f>
        <v/>
      </c>
      <c r="C224" s="28" t="str">
        <f>IF(Partners!I210=0,"",Partners!I210)</f>
        <v/>
      </c>
      <c r="D224" s="28" t="str">
        <f>IF(Partners!J210=0,"",Partners!J210)</f>
        <v/>
      </c>
      <c r="E224" s="53" t="str">
        <f t="shared" si="4"/>
        <v/>
      </c>
      <c r="G224" s="9">
        <f>ROUND(SUM(J224:BB224),Assumptions!$C$16)</f>
        <v>0</v>
      </c>
      <c r="J224" s="46">
        <f>IFERROR(ROUND(IF(AND($E224&lt;J$17,SUMIF(Partners!$A:$A,$B224,Partners!$L:$L)&gt;0),$D224/SUMIF($E$19:$E$501,"&lt;"&amp;J$17,$D$19:$D$501)*J$18,0),Assumptions!$C$15),0)</f>
        <v>0</v>
      </c>
      <c r="K224" s="46">
        <f>IFERROR(ROUND(IF(AND($E224&lt;K$17,SUMIF(Partners!$A:$A,$B224,Partners!$L:$L)&gt;0),$D224/SUMIF($E$19:$E$501,"&lt;"&amp;K$17,$D$19:$D$501)*K$18,0),Assumptions!$C$15),0)</f>
        <v>0</v>
      </c>
      <c r="L224" s="46">
        <f>IFERROR(ROUND(IF(AND($E224&lt;L$17,SUMIF(Partners!$A:$A,$B224,Partners!$L:$L)&gt;0),$D224/SUMIF($E$19:$E$501,"&lt;"&amp;L$17,$D$19:$D$501)*L$18,0),Assumptions!$C$15),0)</f>
        <v>0</v>
      </c>
      <c r="M224" s="46">
        <f>IFERROR(ROUND(IF(AND($E224&lt;M$17,SUMIF(Partners!$A:$A,$B224,Partners!$L:$L)&gt;0),$D224/SUMIF($E$19:$E$501,"&lt;"&amp;M$17,$D$19:$D$501)*M$18,0),Assumptions!$C$15),0)</f>
        <v>0</v>
      </c>
      <c r="N224" s="46">
        <f>IFERROR(ROUND(IF(AND($E224&lt;N$17,SUMIF(Partners!$A:$A,$B224,Partners!$L:$L)&gt;0),$D224/SUMIF($E$19:$E$501,"&lt;"&amp;N$17,$D$19:$D$501)*N$18,0),Assumptions!$C$15),0)</f>
        <v>0</v>
      </c>
      <c r="O224" s="46">
        <f>IFERROR(ROUND(IF(AND($E224&lt;O$17,SUMIF(Partners!$A:$A,$B224,Partners!$L:$L)&gt;0),$D224/SUMIF($E$19:$E$501,"&lt;"&amp;O$17,$D$19:$D$501)*O$18,0),Assumptions!$C$15),0)</f>
        <v>0</v>
      </c>
      <c r="P224" s="46">
        <f>IFERROR(ROUND(IF(AND($E224&lt;P$17,SUMIF(Partners!$A:$A,$B224,Partners!$L:$L)&gt;0),$D224/SUMIF($E$19:$E$501,"&lt;"&amp;P$17,$D$19:$D$501)*P$18,0),Assumptions!$C$15),0)</f>
        <v>0</v>
      </c>
      <c r="Q224" s="46">
        <f>IFERROR(ROUND(IF(AND($E224&lt;Q$17,SUMIF(Partners!$A:$A,$B224,Partners!$L:$L)&gt;0),$D224/SUMIF($E$19:$E$501,"&lt;"&amp;Q$17,$D$19:$D$501)*Q$18,0),Assumptions!$C$15),0)</f>
        <v>0</v>
      </c>
      <c r="R224" s="46">
        <f>IFERROR(ROUND(IF(AND($E224&lt;R$17,SUMIF(Partners!$A:$A,$B224,Partners!$L:$L)&gt;0),$D224/SUMIF($E$19:$E$501,"&lt;"&amp;R$17,$D$19:$D$501)*R$18,0),Assumptions!$C$15),0)</f>
        <v>0</v>
      </c>
      <c r="S224" s="46">
        <f>IFERROR(ROUND(IF(AND($E224&lt;S$17,SUMIF(Partners!$A:$A,$B224,Partners!$L:$L)&gt;0),$D224/SUMIF($E$19:$E$501,"&lt;"&amp;S$17,$D$19:$D$501)*S$18,0),Assumptions!$C$15),0)</f>
        <v>0</v>
      </c>
      <c r="T224" s="46">
        <f>IFERROR(ROUND(IF(AND($E224&lt;T$17,SUMIF(Partners!$A:$A,$B224,Partners!$L:$L)&gt;0),$D224/SUMIF($E$19:$E$501,"&lt;"&amp;T$17,$D$19:$D$501)*T$18,0),Assumptions!$C$15),0)</f>
        <v>0</v>
      </c>
      <c r="U224" s="46">
        <f>IFERROR(ROUND(IF(AND($E224&lt;U$17,SUMIF(Partners!$A:$A,$B224,Partners!$L:$L)&gt;0),$D224/SUMIF($E$19:$E$501,"&lt;"&amp;U$17,$D$19:$D$501)*U$18,0),Assumptions!$C$15),0)</f>
        <v>0</v>
      </c>
      <c r="V224" s="46">
        <f>IFERROR(ROUND(IF(AND($E224&lt;V$17,SUMIF(Partners!$A:$A,$B224,Partners!$L:$L)&gt;0),$D224/SUMIF($E$19:$E$501,"&lt;"&amp;V$17,$D$19:$D$501)*V$18,0),Assumptions!$C$15),0)</f>
        <v>0</v>
      </c>
      <c r="W224" s="46">
        <f>IFERROR(ROUND(IF(AND($E224&lt;W$17,SUMIF(Partners!$A:$A,$B224,Partners!$L:$L)&gt;0),$D224/SUMIF($E$19:$E$501,"&lt;"&amp;W$17,$D$19:$D$501)*W$18,0),Assumptions!$C$15),0)</f>
        <v>0</v>
      </c>
      <c r="X224" s="46">
        <f>IFERROR(ROUND(IF(AND($E224&lt;X$17,SUMIF(Partners!$A:$A,$B224,Partners!$L:$L)&gt;0),$D224/SUMIF($E$19:$E$501,"&lt;"&amp;X$17,$D$19:$D$501)*X$18,0),Assumptions!$C$15),0)</f>
        <v>0</v>
      </c>
      <c r="Y224" s="46">
        <f>IFERROR(ROUND(IF(AND($E224&lt;Y$17,SUMIF(Partners!$A:$A,$B224,Partners!$L:$L)&gt;0),$D224/SUMIF($E$19:$E$501,"&lt;"&amp;Y$17,$D$19:$D$501)*Y$18,0),Assumptions!$C$15),0)</f>
        <v>0</v>
      </c>
      <c r="Z224" s="46">
        <f>IFERROR(ROUND(IF(AND($E224&lt;Z$17,SUMIF(Partners!$A:$A,$B224,Partners!$L:$L)&gt;0),$D224/SUMIF($E$19:$E$501,"&lt;"&amp;Z$17,$D$19:$D$501)*Z$18,0),Assumptions!$C$15),0)</f>
        <v>0</v>
      </c>
      <c r="AA224" s="46">
        <f>IFERROR(ROUND(IF(AND($E224&lt;AA$17,SUMIF(Partners!$A:$A,$B224,Partners!$L:$L)&gt;0),$D224/SUMIF($E$19:$E$501,"&lt;"&amp;AA$17,$D$19:$D$501)*AA$18,0),Assumptions!$C$15),0)</f>
        <v>0</v>
      </c>
      <c r="AB224" s="46">
        <f>IFERROR(ROUND(IF(AND($E224&lt;AB$17,SUMIF(Partners!$A:$A,$B224,Partners!$L:$L)&gt;0),$D224/SUMIF($E$19:$E$501,"&lt;"&amp;AB$17,$D$19:$D$501)*AB$18,0),Assumptions!$C$15),0)</f>
        <v>0</v>
      </c>
      <c r="AC224" s="46">
        <f>IFERROR(ROUND(IF(AND($E224&lt;AC$17,SUMIF(Partners!$A:$A,$B224,Partners!$L:$L)&gt;0),$D224/SUMIF($E$19:$E$501,"&lt;"&amp;AC$17,$D$19:$D$501)*AC$18,0),Assumptions!$C$15),0)</f>
        <v>0</v>
      </c>
    </row>
    <row r="225" spans="1:29" x14ac:dyDescent="0.2">
      <c r="A225" s="41"/>
      <c r="B225" s="28" t="str">
        <f>IF(Partners!A211=0,"",Partners!A211)</f>
        <v/>
      </c>
      <c r="C225" s="28" t="str">
        <f>IF(Partners!I211=0,"",Partners!I211)</f>
        <v/>
      </c>
      <c r="D225" s="28" t="str">
        <f>IF(Partners!J211=0,"",Partners!J211)</f>
        <v/>
      </c>
      <c r="E225" s="53" t="str">
        <f t="shared" si="4"/>
        <v/>
      </c>
      <c r="G225" s="9">
        <f>ROUND(SUM(J225:BB225),Assumptions!$C$16)</f>
        <v>0</v>
      </c>
      <c r="J225" s="46">
        <f>IFERROR(ROUND(IF(AND($E225&lt;J$17,SUMIF(Partners!$A:$A,$B225,Partners!$L:$L)&gt;0),$D225/SUMIF($E$19:$E$501,"&lt;"&amp;J$17,$D$19:$D$501)*J$18,0),Assumptions!$C$15),0)</f>
        <v>0</v>
      </c>
      <c r="K225" s="46">
        <f>IFERROR(ROUND(IF(AND($E225&lt;K$17,SUMIF(Partners!$A:$A,$B225,Partners!$L:$L)&gt;0),$D225/SUMIF($E$19:$E$501,"&lt;"&amp;K$17,$D$19:$D$501)*K$18,0),Assumptions!$C$15),0)</f>
        <v>0</v>
      </c>
      <c r="L225" s="46">
        <f>IFERROR(ROUND(IF(AND($E225&lt;L$17,SUMIF(Partners!$A:$A,$B225,Partners!$L:$L)&gt;0),$D225/SUMIF($E$19:$E$501,"&lt;"&amp;L$17,$D$19:$D$501)*L$18,0),Assumptions!$C$15),0)</f>
        <v>0</v>
      </c>
      <c r="M225" s="46">
        <f>IFERROR(ROUND(IF(AND($E225&lt;M$17,SUMIF(Partners!$A:$A,$B225,Partners!$L:$L)&gt;0),$D225/SUMIF($E$19:$E$501,"&lt;"&amp;M$17,$D$19:$D$501)*M$18,0),Assumptions!$C$15),0)</f>
        <v>0</v>
      </c>
      <c r="N225" s="46">
        <f>IFERROR(ROUND(IF(AND($E225&lt;N$17,SUMIF(Partners!$A:$A,$B225,Partners!$L:$L)&gt;0),$D225/SUMIF($E$19:$E$501,"&lt;"&amp;N$17,$D$19:$D$501)*N$18,0),Assumptions!$C$15),0)</f>
        <v>0</v>
      </c>
      <c r="O225" s="46">
        <f>IFERROR(ROUND(IF(AND($E225&lt;O$17,SUMIF(Partners!$A:$A,$B225,Partners!$L:$L)&gt;0),$D225/SUMIF($E$19:$E$501,"&lt;"&amp;O$17,$D$19:$D$501)*O$18,0),Assumptions!$C$15),0)</f>
        <v>0</v>
      </c>
      <c r="P225" s="46">
        <f>IFERROR(ROUND(IF(AND($E225&lt;P$17,SUMIF(Partners!$A:$A,$B225,Partners!$L:$L)&gt;0),$D225/SUMIF($E$19:$E$501,"&lt;"&amp;P$17,$D$19:$D$501)*P$18,0),Assumptions!$C$15),0)</f>
        <v>0</v>
      </c>
      <c r="Q225" s="46">
        <f>IFERROR(ROUND(IF(AND($E225&lt;Q$17,SUMIF(Partners!$A:$A,$B225,Partners!$L:$L)&gt;0),$D225/SUMIF($E$19:$E$501,"&lt;"&amp;Q$17,$D$19:$D$501)*Q$18,0),Assumptions!$C$15),0)</f>
        <v>0</v>
      </c>
      <c r="R225" s="46">
        <f>IFERROR(ROUND(IF(AND($E225&lt;R$17,SUMIF(Partners!$A:$A,$B225,Partners!$L:$L)&gt;0),$D225/SUMIF($E$19:$E$501,"&lt;"&amp;R$17,$D$19:$D$501)*R$18,0),Assumptions!$C$15),0)</f>
        <v>0</v>
      </c>
      <c r="S225" s="46">
        <f>IFERROR(ROUND(IF(AND($E225&lt;S$17,SUMIF(Partners!$A:$A,$B225,Partners!$L:$L)&gt;0),$D225/SUMIF($E$19:$E$501,"&lt;"&amp;S$17,$D$19:$D$501)*S$18,0),Assumptions!$C$15),0)</f>
        <v>0</v>
      </c>
      <c r="T225" s="46">
        <f>IFERROR(ROUND(IF(AND($E225&lt;T$17,SUMIF(Partners!$A:$A,$B225,Partners!$L:$L)&gt;0),$D225/SUMIF($E$19:$E$501,"&lt;"&amp;T$17,$D$19:$D$501)*T$18,0),Assumptions!$C$15),0)</f>
        <v>0</v>
      </c>
      <c r="U225" s="46">
        <f>IFERROR(ROUND(IF(AND($E225&lt;U$17,SUMIF(Partners!$A:$A,$B225,Partners!$L:$L)&gt;0),$D225/SUMIF($E$19:$E$501,"&lt;"&amp;U$17,$D$19:$D$501)*U$18,0),Assumptions!$C$15),0)</f>
        <v>0</v>
      </c>
      <c r="V225" s="46">
        <f>IFERROR(ROUND(IF(AND($E225&lt;V$17,SUMIF(Partners!$A:$A,$B225,Partners!$L:$L)&gt;0),$D225/SUMIF($E$19:$E$501,"&lt;"&amp;V$17,$D$19:$D$501)*V$18,0),Assumptions!$C$15),0)</f>
        <v>0</v>
      </c>
      <c r="W225" s="46">
        <f>IFERROR(ROUND(IF(AND($E225&lt;W$17,SUMIF(Partners!$A:$A,$B225,Partners!$L:$L)&gt;0),$D225/SUMIF($E$19:$E$501,"&lt;"&amp;W$17,$D$19:$D$501)*W$18,0),Assumptions!$C$15),0)</f>
        <v>0</v>
      </c>
      <c r="X225" s="46">
        <f>IFERROR(ROUND(IF(AND($E225&lt;X$17,SUMIF(Partners!$A:$A,$B225,Partners!$L:$L)&gt;0),$D225/SUMIF($E$19:$E$501,"&lt;"&amp;X$17,$D$19:$D$501)*X$18,0),Assumptions!$C$15),0)</f>
        <v>0</v>
      </c>
      <c r="Y225" s="46">
        <f>IFERROR(ROUND(IF(AND($E225&lt;Y$17,SUMIF(Partners!$A:$A,$B225,Partners!$L:$L)&gt;0),$D225/SUMIF($E$19:$E$501,"&lt;"&amp;Y$17,$D$19:$D$501)*Y$18,0),Assumptions!$C$15),0)</f>
        <v>0</v>
      </c>
      <c r="Z225" s="46">
        <f>IFERROR(ROUND(IF(AND($E225&lt;Z$17,SUMIF(Partners!$A:$A,$B225,Partners!$L:$L)&gt;0),$D225/SUMIF($E$19:$E$501,"&lt;"&amp;Z$17,$D$19:$D$501)*Z$18,0),Assumptions!$C$15),0)</f>
        <v>0</v>
      </c>
      <c r="AA225" s="46">
        <f>IFERROR(ROUND(IF(AND($E225&lt;AA$17,SUMIF(Partners!$A:$A,$B225,Partners!$L:$L)&gt;0),$D225/SUMIF($E$19:$E$501,"&lt;"&amp;AA$17,$D$19:$D$501)*AA$18,0),Assumptions!$C$15),0)</f>
        <v>0</v>
      </c>
      <c r="AB225" s="46">
        <f>IFERROR(ROUND(IF(AND($E225&lt;AB$17,SUMIF(Partners!$A:$A,$B225,Partners!$L:$L)&gt;0),$D225/SUMIF($E$19:$E$501,"&lt;"&amp;AB$17,$D$19:$D$501)*AB$18,0),Assumptions!$C$15),0)</f>
        <v>0</v>
      </c>
      <c r="AC225" s="46">
        <f>IFERROR(ROUND(IF(AND($E225&lt;AC$17,SUMIF(Partners!$A:$A,$B225,Partners!$L:$L)&gt;0),$D225/SUMIF($E$19:$E$501,"&lt;"&amp;AC$17,$D$19:$D$501)*AC$18,0),Assumptions!$C$15),0)</f>
        <v>0</v>
      </c>
    </row>
    <row r="226" spans="1:29" x14ac:dyDescent="0.2">
      <c r="A226" s="41"/>
      <c r="B226" s="28" t="str">
        <f>IF(Partners!A212=0,"",Partners!A212)</f>
        <v/>
      </c>
      <c r="C226" s="28" t="str">
        <f>IF(Partners!I212=0,"",Partners!I212)</f>
        <v/>
      </c>
      <c r="D226" s="28" t="str">
        <f>IF(Partners!J212=0,"",Partners!J212)</f>
        <v/>
      </c>
      <c r="E226" s="53" t="str">
        <f t="shared" si="4"/>
        <v/>
      </c>
      <c r="G226" s="9">
        <f>ROUND(SUM(J226:BB226),Assumptions!$C$16)</f>
        <v>0</v>
      </c>
      <c r="J226" s="46">
        <f>IFERROR(ROUND(IF(AND($E226&lt;J$17,SUMIF(Partners!$A:$A,$B226,Partners!$L:$L)&gt;0),$D226/SUMIF($E$19:$E$501,"&lt;"&amp;J$17,$D$19:$D$501)*J$18,0),Assumptions!$C$15),0)</f>
        <v>0</v>
      </c>
      <c r="K226" s="46">
        <f>IFERROR(ROUND(IF(AND($E226&lt;K$17,SUMIF(Partners!$A:$A,$B226,Partners!$L:$L)&gt;0),$D226/SUMIF($E$19:$E$501,"&lt;"&amp;K$17,$D$19:$D$501)*K$18,0),Assumptions!$C$15),0)</f>
        <v>0</v>
      </c>
      <c r="L226" s="46">
        <f>IFERROR(ROUND(IF(AND($E226&lt;L$17,SUMIF(Partners!$A:$A,$B226,Partners!$L:$L)&gt;0),$D226/SUMIF($E$19:$E$501,"&lt;"&amp;L$17,$D$19:$D$501)*L$18,0),Assumptions!$C$15),0)</f>
        <v>0</v>
      </c>
      <c r="M226" s="46">
        <f>IFERROR(ROUND(IF(AND($E226&lt;M$17,SUMIF(Partners!$A:$A,$B226,Partners!$L:$L)&gt;0),$D226/SUMIF($E$19:$E$501,"&lt;"&amp;M$17,$D$19:$D$501)*M$18,0),Assumptions!$C$15),0)</f>
        <v>0</v>
      </c>
      <c r="N226" s="46">
        <f>IFERROR(ROUND(IF(AND($E226&lt;N$17,SUMIF(Partners!$A:$A,$B226,Partners!$L:$L)&gt;0),$D226/SUMIF($E$19:$E$501,"&lt;"&amp;N$17,$D$19:$D$501)*N$18,0),Assumptions!$C$15),0)</f>
        <v>0</v>
      </c>
      <c r="O226" s="46">
        <f>IFERROR(ROUND(IF(AND($E226&lt;O$17,SUMIF(Partners!$A:$A,$B226,Partners!$L:$L)&gt;0),$D226/SUMIF($E$19:$E$501,"&lt;"&amp;O$17,$D$19:$D$501)*O$18,0),Assumptions!$C$15),0)</f>
        <v>0</v>
      </c>
      <c r="P226" s="46">
        <f>IFERROR(ROUND(IF(AND($E226&lt;P$17,SUMIF(Partners!$A:$A,$B226,Partners!$L:$L)&gt;0),$D226/SUMIF($E$19:$E$501,"&lt;"&amp;P$17,$D$19:$D$501)*P$18,0),Assumptions!$C$15),0)</f>
        <v>0</v>
      </c>
      <c r="Q226" s="46">
        <f>IFERROR(ROUND(IF(AND($E226&lt;Q$17,SUMIF(Partners!$A:$A,$B226,Partners!$L:$L)&gt;0),$D226/SUMIF($E$19:$E$501,"&lt;"&amp;Q$17,$D$19:$D$501)*Q$18,0),Assumptions!$C$15),0)</f>
        <v>0</v>
      </c>
      <c r="R226" s="46">
        <f>IFERROR(ROUND(IF(AND($E226&lt;R$17,SUMIF(Partners!$A:$A,$B226,Partners!$L:$L)&gt;0),$D226/SUMIF($E$19:$E$501,"&lt;"&amp;R$17,$D$19:$D$501)*R$18,0),Assumptions!$C$15),0)</f>
        <v>0</v>
      </c>
      <c r="S226" s="46">
        <f>IFERROR(ROUND(IF(AND($E226&lt;S$17,SUMIF(Partners!$A:$A,$B226,Partners!$L:$L)&gt;0),$D226/SUMIF($E$19:$E$501,"&lt;"&amp;S$17,$D$19:$D$501)*S$18,0),Assumptions!$C$15),0)</f>
        <v>0</v>
      </c>
      <c r="T226" s="46">
        <f>IFERROR(ROUND(IF(AND($E226&lt;T$17,SUMIF(Partners!$A:$A,$B226,Partners!$L:$L)&gt;0),$D226/SUMIF($E$19:$E$501,"&lt;"&amp;T$17,$D$19:$D$501)*T$18,0),Assumptions!$C$15),0)</f>
        <v>0</v>
      </c>
      <c r="U226" s="46">
        <f>IFERROR(ROUND(IF(AND($E226&lt;U$17,SUMIF(Partners!$A:$A,$B226,Partners!$L:$L)&gt;0),$D226/SUMIF($E$19:$E$501,"&lt;"&amp;U$17,$D$19:$D$501)*U$18,0),Assumptions!$C$15),0)</f>
        <v>0</v>
      </c>
      <c r="V226" s="46">
        <f>IFERROR(ROUND(IF(AND($E226&lt;V$17,SUMIF(Partners!$A:$A,$B226,Partners!$L:$L)&gt;0),$D226/SUMIF($E$19:$E$501,"&lt;"&amp;V$17,$D$19:$D$501)*V$18,0),Assumptions!$C$15),0)</f>
        <v>0</v>
      </c>
      <c r="W226" s="46">
        <f>IFERROR(ROUND(IF(AND($E226&lt;W$17,SUMIF(Partners!$A:$A,$B226,Partners!$L:$L)&gt;0),$D226/SUMIF($E$19:$E$501,"&lt;"&amp;W$17,$D$19:$D$501)*W$18,0),Assumptions!$C$15),0)</f>
        <v>0</v>
      </c>
      <c r="X226" s="46">
        <f>IFERROR(ROUND(IF(AND($E226&lt;X$17,SUMIF(Partners!$A:$A,$B226,Partners!$L:$L)&gt;0),$D226/SUMIF($E$19:$E$501,"&lt;"&amp;X$17,$D$19:$D$501)*X$18,0),Assumptions!$C$15),0)</f>
        <v>0</v>
      </c>
      <c r="Y226" s="46">
        <f>IFERROR(ROUND(IF(AND($E226&lt;Y$17,SUMIF(Partners!$A:$A,$B226,Partners!$L:$L)&gt;0),$D226/SUMIF($E$19:$E$501,"&lt;"&amp;Y$17,$D$19:$D$501)*Y$18,0),Assumptions!$C$15),0)</f>
        <v>0</v>
      </c>
      <c r="Z226" s="46">
        <f>IFERROR(ROUND(IF(AND($E226&lt;Z$17,SUMIF(Partners!$A:$A,$B226,Partners!$L:$L)&gt;0),$D226/SUMIF($E$19:$E$501,"&lt;"&amp;Z$17,$D$19:$D$501)*Z$18,0),Assumptions!$C$15),0)</f>
        <v>0</v>
      </c>
      <c r="AA226" s="46">
        <f>IFERROR(ROUND(IF(AND($E226&lt;AA$17,SUMIF(Partners!$A:$A,$B226,Partners!$L:$L)&gt;0),$D226/SUMIF($E$19:$E$501,"&lt;"&amp;AA$17,$D$19:$D$501)*AA$18,0),Assumptions!$C$15),0)</f>
        <v>0</v>
      </c>
      <c r="AB226" s="46">
        <f>IFERROR(ROUND(IF(AND($E226&lt;AB$17,SUMIF(Partners!$A:$A,$B226,Partners!$L:$L)&gt;0),$D226/SUMIF($E$19:$E$501,"&lt;"&amp;AB$17,$D$19:$D$501)*AB$18,0),Assumptions!$C$15),0)</f>
        <v>0</v>
      </c>
      <c r="AC226" s="46">
        <f>IFERROR(ROUND(IF(AND($E226&lt;AC$17,SUMIF(Partners!$A:$A,$B226,Partners!$L:$L)&gt;0),$D226/SUMIF($E$19:$E$501,"&lt;"&amp;AC$17,$D$19:$D$501)*AC$18,0),Assumptions!$C$15),0)</f>
        <v>0</v>
      </c>
    </row>
    <row r="227" spans="1:29" x14ac:dyDescent="0.2">
      <c r="A227" s="41"/>
      <c r="B227" s="28" t="str">
        <f>IF(Partners!A213=0,"",Partners!A213)</f>
        <v/>
      </c>
      <c r="C227" s="28" t="str">
        <f>IF(Partners!I213=0,"",Partners!I213)</f>
        <v/>
      </c>
      <c r="D227" s="28" t="str">
        <f>IF(Partners!J213=0,"",Partners!J213)</f>
        <v/>
      </c>
      <c r="E227" s="53" t="str">
        <f t="shared" si="4"/>
        <v/>
      </c>
      <c r="G227" s="9">
        <f>ROUND(SUM(J227:BB227),Assumptions!$C$16)</f>
        <v>0</v>
      </c>
      <c r="J227" s="46">
        <f>IFERROR(ROUND(IF(AND($E227&lt;J$17,SUMIF(Partners!$A:$A,$B227,Partners!$L:$L)&gt;0),$D227/SUMIF($E$19:$E$501,"&lt;"&amp;J$17,$D$19:$D$501)*J$18,0),Assumptions!$C$15),0)</f>
        <v>0</v>
      </c>
      <c r="K227" s="46">
        <f>IFERROR(ROUND(IF(AND($E227&lt;K$17,SUMIF(Partners!$A:$A,$B227,Partners!$L:$L)&gt;0),$D227/SUMIF($E$19:$E$501,"&lt;"&amp;K$17,$D$19:$D$501)*K$18,0),Assumptions!$C$15),0)</f>
        <v>0</v>
      </c>
      <c r="L227" s="46">
        <f>IFERROR(ROUND(IF(AND($E227&lt;L$17,SUMIF(Partners!$A:$A,$B227,Partners!$L:$L)&gt;0),$D227/SUMIF($E$19:$E$501,"&lt;"&amp;L$17,$D$19:$D$501)*L$18,0),Assumptions!$C$15),0)</f>
        <v>0</v>
      </c>
      <c r="M227" s="46">
        <f>IFERROR(ROUND(IF(AND($E227&lt;M$17,SUMIF(Partners!$A:$A,$B227,Partners!$L:$L)&gt;0),$D227/SUMIF($E$19:$E$501,"&lt;"&amp;M$17,$D$19:$D$501)*M$18,0),Assumptions!$C$15),0)</f>
        <v>0</v>
      </c>
      <c r="N227" s="46">
        <f>IFERROR(ROUND(IF(AND($E227&lt;N$17,SUMIF(Partners!$A:$A,$B227,Partners!$L:$L)&gt;0),$D227/SUMIF($E$19:$E$501,"&lt;"&amp;N$17,$D$19:$D$501)*N$18,0),Assumptions!$C$15),0)</f>
        <v>0</v>
      </c>
      <c r="O227" s="46">
        <f>IFERROR(ROUND(IF(AND($E227&lt;O$17,SUMIF(Partners!$A:$A,$B227,Partners!$L:$L)&gt;0),$D227/SUMIF($E$19:$E$501,"&lt;"&amp;O$17,$D$19:$D$501)*O$18,0),Assumptions!$C$15),0)</f>
        <v>0</v>
      </c>
      <c r="P227" s="46">
        <f>IFERROR(ROUND(IF(AND($E227&lt;P$17,SUMIF(Partners!$A:$A,$B227,Partners!$L:$L)&gt;0),$D227/SUMIF($E$19:$E$501,"&lt;"&amp;P$17,$D$19:$D$501)*P$18,0),Assumptions!$C$15),0)</f>
        <v>0</v>
      </c>
      <c r="Q227" s="46">
        <f>IFERROR(ROUND(IF(AND($E227&lt;Q$17,SUMIF(Partners!$A:$A,$B227,Partners!$L:$L)&gt;0),$D227/SUMIF($E$19:$E$501,"&lt;"&amp;Q$17,$D$19:$D$501)*Q$18,0),Assumptions!$C$15),0)</f>
        <v>0</v>
      </c>
      <c r="R227" s="46">
        <f>IFERROR(ROUND(IF(AND($E227&lt;R$17,SUMIF(Partners!$A:$A,$B227,Partners!$L:$L)&gt;0),$D227/SUMIF($E$19:$E$501,"&lt;"&amp;R$17,$D$19:$D$501)*R$18,0),Assumptions!$C$15),0)</f>
        <v>0</v>
      </c>
      <c r="S227" s="46">
        <f>IFERROR(ROUND(IF(AND($E227&lt;S$17,SUMIF(Partners!$A:$A,$B227,Partners!$L:$L)&gt;0),$D227/SUMIF($E$19:$E$501,"&lt;"&amp;S$17,$D$19:$D$501)*S$18,0),Assumptions!$C$15),0)</f>
        <v>0</v>
      </c>
      <c r="T227" s="46">
        <f>IFERROR(ROUND(IF(AND($E227&lt;T$17,SUMIF(Partners!$A:$A,$B227,Partners!$L:$L)&gt;0),$D227/SUMIF($E$19:$E$501,"&lt;"&amp;T$17,$D$19:$D$501)*T$18,0),Assumptions!$C$15),0)</f>
        <v>0</v>
      </c>
      <c r="U227" s="46">
        <f>IFERROR(ROUND(IF(AND($E227&lt;U$17,SUMIF(Partners!$A:$A,$B227,Partners!$L:$L)&gt;0),$D227/SUMIF($E$19:$E$501,"&lt;"&amp;U$17,$D$19:$D$501)*U$18,0),Assumptions!$C$15),0)</f>
        <v>0</v>
      </c>
      <c r="V227" s="46">
        <f>IFERROR(ROUND(IF(AND($E227&lt;V$17,SUMIF(Partners!$A:$A,$B227,Partners!$L:$L)&gt;0),$D227/SUMIF($E$19:$E$501,"&lt;"&amp;V$17,$D$19:$D$501)*V$18,0),Assumptions!$C$15),0)</f>
        <v>0</v>
      </c>
      <c r="W227" s="46">
        <f>IFERROR(ROUND(IF(AND($E227&lt;W$17,SUMIF(Partners!$A:$A,$B227,Partners!$L:$L)&gt;0),$D227/SUMIF($E$19:$E$501,"&lt;"&amp;W$17,$D$19:$D$501)*W$18,0),Assumptions!$C$15),0)</f>
        <v>0</v>
      </c>
      <c r="X227" s="46">
        <f>IFERROR(ROUND(IF(AND($E227&lt;X$17,SUMIF(Partners!$A:$A,$B227,Partners!$L:$L)&gt;0),$D227/SUMIF($E$19:$E$501,"&lt;"&amp;X$17,$D$19:$D$501)*X$18,0),Assumptions!$C$15),0)</f>
        <v>0</v>
      </c>
      <c r="Y227" s="46">
        <f>IFERROR(ROUND(IF(AND($E227&lt;Y$17,SUMIF(Partners!$A:$A,$B227,Partners!$L:$L)&gt;0),$D227/SUMIF($E$19:$E$501,"&lt;"&amp;Y$17,$D$19:$D$501)*Y$18,0),Assumptions!$C$15),0)</f>
        <v>0</v>
      </c>
      <c r="Z227" s="46">
        <f>IFERROR(ROUND(IF(AND($E227&lt;Z$17,SUMIF(Partners!$A:$A,$B227,Partners!$L:$L)&gt;0),$D227/SUMIF($E$19:$E$501,"&lt;"&amp;Z$17,$D$19:$D$501)*Z$18,0),Assumptions!$C$15),0)</f>
        <v>0</v>
      </c>
      <c r="AA227" s="46">
        <f>IFERROR(ROUND(IF(AND($E227&lt;AA$17,SUMIF(Partners!$A:$A,$B227,Partners!$L:$L)&gt;0),$D227/SUMIF($E$19:$E$501,"&lt;"&amp;AA$17,$D$19:$D$501)*AA$18,0),Assumptions!$C$15),0)</f>
        <v>0</v>
      </c>
      <c r="AB227" s="46">
        <f>IFERROR(ROUND(IF(AND($E227&lt;AB$17,SUMIF(Partners!$A:$A,$B227,Partners!$L:$L)&gt;0),$D227/SUMIF($E$19:$E$501,"&lt;"&amp;AB$17,$D$19:$D$501)*AB$18,0),Assumptions!$C$15),0)</f>
        <v>0</v>
      </c>
      <c r="AC227" s="46">
        <f>IFERROR(ROUND(IF(AND($E227&lt;AC$17,SUMIF(Partners!$A:$A,$B227,Partners!$L:$L)&gt;0),$D227/SUMIF($E$19:$E$501,"&lt;"&amp;AC$17,$D$19:$D$501)*AC$18,0),Assumptions!$C$15),0)</f>
        <v>0</v>
      </c>
    </row>
    <row r="228" spans="1:29" x14ac:dyDescent="0.2">
      <c r="A228" s="41"/>
      <c r="B228" s="28" t="str">
        <f>IF(Partners!A214=0,"",Partners!A214)</f>
        <v/>
      </c>
      <c r="C228" s="28" t="str">
        <f>IF(Partners!I214=0,"",Partners!I214)</f>
        <v/>
      </c>
      <c r="D228" s="28" t="str">
        <f>IF(Partners!J214=0,"",Partners!J214)</f>
        <v/>
      </c>
      <c r="E228" s="53" t="str">
        <f t="shared" si="4"/>
        <v/>
      </c>
      <c r="G228" s="9">
        <f>ROUND(SUM(J228:BB228),Assumptions!$C$16)</f>
        <v>0</v>
      </c>
      <c r="J228" s="46">
        <f>IFERROR(ROUND(IF(AND($E228&lt;J$17,SUMIF(Partners!$A:$A,$B228,Partners!$L:$L)&gt;0),$D228/SUMIF($E$19:$E$501,"&lt;"&amp;J$17,$D$19:$D$501)*J$18,0),Assumptions!$C$15),0)</f>
        <v>0</v>
      </c>
      <c r="K228" s="46">
        <f>IFERROR(ROUND(IF(AND($E228&lt;K$17,SUMIF(Partners!$A:$A,$B228,Partners!$L:$L)&gt;0),$D228/SUMIF($E$19:$E$501,"&lt;"&amp;K$17,$D$19:$D$501)*K$18,0),Assumptions!$C$15),0)</f>
        <v>0</v>
      </c>
      <c r="L228" s="46">
        <f>IFERROR(ROUND(IF(AND($E228&lt;L$17,SUMIF(Partners!$A:$A,$B228,Partners!$L:$L)&gt;0),$D228/SUMIF($E$19:$E$501,"&lt;"&amp;L$17,$D$19:$D$501)*L$18,0),Assumptions!$C$15),0)</f>
        <v>0</v>
      </c>
      <c r="M228" s="46">
        <f>IFERROR(ROUND(IF(AND($E228&lt;M$17,SUMIF(Partners!$A:$A,$B228,Partners!$L:$L)&gt;0),$D228/SUMIF($E$19:$E$501,"&lt;"&amp;M$17,$D$19:$D$501)*M$18,0),Assumptions!$C$15),0)</f>
        <v>0</v>
      </c>
      <c r="N228" s="46">
        <f>IFERROR(ROUND(IF(AND($E228&lt;N$17,SUMIF(Partners!$A:$A,$B228,Partners!$L:$L)&gt;0),$D228/SUMIF($E$19:$E$501,"&lt;"&amp;N$17,$D$19:$D$501)*N$18,0),Assumptions!$C$15),0)</f>
        <v>0</v>
      </c>
      <c r="O228" s="46">
        <f>IFERROR(ROUND(IF(AND($E228&lt;O$17,SUMIF(Partners!$A:$A,$B228,Partners!$L:$L)&gt;0),$D228/SUMIF($E$19:$E$501,"&lt;"&amp;O$17,$D$19:$D$501)*O$18,0),Assumptions!$C$15),0)</f>
        <v>0</v>
      </c>
      <c r="P228" s="46">
        <f>IFERROR(ROUND(IF(AND($E228&lt;P$17,SUMIF(Partners!$A:$A,$B228,Partners!$L:$L)&gt;0),$D228/SUMIF($E$19:$E$501,"&lt;"&amp;P$17,$D$19:$D$501)*P$18,0),Assumptions!$C$15),0)</f>
        <v>0</v>
      </c>
      <c r="Q228" s="46">
        <f>IFERROR(ROUND(IF(AND($E228&lt;Q$17,SUMIF(Partners!$A:$A,$B228,Partners!$L:$L)&gt;0),$D228/SUMIF($E$19:$E$501,"&lt;"&amp;Q$17,$D$19:$D$501)*Q$18,0),Assumptions!$C$15),0)</f>
        <v>0</v>
      </c>
      <c r="R228" s="46">
        <f>IFERROR(ROUND(IF(AND($E228&lt;R$17,SUMIF(Partners!$A:$A,$B228,Partners!$L:$L)&gt;0),$D228/SUMIF($E$19:$E$501,"&lt;"&amp;R$17,$D$19:$D$501)*R$18,0),Assumptions!$C$15),0)</f>
        <v>0</v>
      </c>
      <c r="S228" s="46">
        <f>IFERROR(ROUND(IF(AND($E228&lt;S$17,SUMIF(Partners!$A:$A,$B228,Partners!$L:$L)&gt;0),$D228/SUMIF($E$19:$E$501,"&lt;"&amp;S$17,$D$19:$D$501)*S$18,0),Assumptions!$C$15),0)</f>
        <v>0</v>
      </c>
      <c r="T228" s="46">
        <f>IFERROR(ROUND(IF(AND($E228&lt;T$17,SUMIF(Partners!$A:$A,$B228,Partners!$L:$L)&gt;0),$D228/SUMIF($E$19:$E$501,"&lt;"&amp;T$17,$D$19:$D$501)*T$18,0),Assumptions!$C$15),0)</f>
        <v>0</v>
      </c>
      <c r="U228" s="46">
        <f>IFERROR(ROUND(IF(AND($E228&lt;U$17,SUMIF(Partners!$A:$A,$B228,Partners!$L:$L)&gt;0),$D228/SUMIF($E$19:$E$501,"&lt;"&amp;U$17,$D$19:$D$501)*U$18,0),Assumptions!$C$15),0)</f>
        <v>0</v>
      </c>
      <c r="V228" s="46">
        <f>IFERROR(ROUND(IF(AND($E228&lt;V$17,SUMIF(Partners!$A:$A,$B228,Partners!$L:$L)&gt;0),$D228/SUMIF($E$19:$E$501,"&lt;"&amp;V$17,$D$19:$D$501)*V$18,0),Assumptions!$C$15),0)</f>
        <v>0</v>
      </c>
      <c r="W228" s="46">
        <f>IFERROR(ROUND(IF(AND($E228&lt;W$17,SUMIF(Partners!$A:$A,$B228,Partners!$L:$L)&gt;0),$D228/SUMIF($E$19:$E$501,"&lt;"&amp;W$17,$D$19:$D$501)*W$18,0),Assumptions!$C$15),0)</f>
        <v>0</v>
      </c>
      <c r="X228" s="46">
        <f>IFERROR(ROUND(IF(AND($E228&lt;X$17,SUMIF(Partners!$A:$A,$B228,Partners!$L:$L)&gt;0),$D228/SUMIF($E$19:$E$501,"&lt;"&amp;X$17,$D$19:$D$501)*X$18,0),Assumptions!$C$15),0)</f>
        <v>0</v>
      </c>
      <c r="Y228" s="46">
        <f>IFERROR(ROUND(IF(AND($E228&lt;Y$17,SUMIF(Partners!$A:$A,$B228,Partners!$L:$L)&gt;0),$D228/SUMIF($E$19:$E$501,"&lt;"&amp;Y$17,$D$19:$D$501)*Y$18,0),Assumptions!$C$15),0)</f>
        <v>0</v>
      </c>
      <c r="Z228" s="46">
        <f>IFERROR(ROUND(IF(AND($E228&lt;Z$17,SUMIF(Partners!$A:$A,$B228,Partners!$L:$L)&gt;0),$D228/SUMIF($E$19:$E$501,"&lt;"&amp;Z$17,$D$19:$D$501)*Z$18,0),Assumptions!$C$15),0)</f>
        <v>0</v>
      </c>
      <c r="AA228" s="46">
        <f>IFERROR(ROUND(IF(AND($E228&lt;AA$17,SUMIF(Partners!$A:$A,$B228,Partners!$L:$L)&gt;0),$D228/SUMIF($E$19:$E$501,"&lt;"&amp;AA$17,$D$19:$D$501)*AA$18,0),Assumptions!$C$15),0)</f>
        <v>0</v>
      </c>
      <c r="AB228" s="46">
        <f>IFERROR(ROUND(IF(AND($E228&lt;AB$17,SUMIF(Partners!$A:$A,$B228,Partners!$L:$L)&gt;0),$D228/SUMIF($E$19:$E$501,"&lt;"&amp;AB$17,$D$19:$D$501)*AB$18,0),Assumptions!$C$15),0)</f>
        <v>0</v>
      </c>
      <c r="AC228" s="46">
        <f>IFERROR(ROUND(IF(AND($E228&lt;AC$17,SUMIF(Partners!$A:$A,$B228,Partners!$L:$L)&gt;0),$D228/SUMIF($E$19:$E$501,"&lt;"&amp;AC$17,$D$19:$D$501)*AC$18,0),Assumptions!$C$15),0)</f>
        <v>0</v>
      </c>
    </row>
    <row r="229" spans="1:29" x14ac:dyDescent="0.2">
      <c r="A229" s="41"/>
      <c r="B229" s="28" t="str">
        <f>IF(Partners!A215=0,"",Partners!A215)</f>
        <v/>
      </c>
      <c r="C229" s="28" t="str">
        <f>IF(Partners!I215=0,"",Partners!I215)</f>
        <v/>
      </c>
      <c r="D229" s="28" t="str">
        <f>IF(Partners!J215=0,"",Partners!J215)</f>
        <v/>
      </c>
      <c r="E229" s="53" t="str">
        <f t="shared" si="4"/>
        <v/>
      </c>
      <c r="G229" s="9">
        <f>ROUND(SUM(J229:BB229),Assumptions!$C$16)</f>
        <v>0</v>
      </c>
      <c r="J229" s="46">
        <f>IFERROR(ROUND(IF(AND($E229&lt;J$17,SUMIF(Partners!$A:$A,$B229,Partners!$L:$L)&gt;0),$D229/SUMIF($E$19:$E$501,"&lt;"&amp;J$17,$D$19:$D$501)*J$18,0),Assumptions!$C$15),0)</f>
        <v>0</v>
      </c>
      <c r="K229" s="46">
        <f>IFERROR(ROUND(IF(AND($E229&lt;K$17,SUMIF(Partners!$A:$A,$B229,Partners!$L:$L)&gt;0),$D229/SUMIF($E$19:$E$501,"&lt;"&amp;K$17,$D$19:$D$501)*K$18,0),Assumptions!$C$15),0)</f>
        <v>0</v>
      </c>
      <c r="L229" s="46">
        <f>IFERROR(ROUND(IF(AND($E229&lt;L$17,SUMIF(Partners!$A:$A,$B229,Partners!$L:$L)&gt;0),$D229/SUMIF($E$19:$E$501,"&lt;"&amp;L$17,$D$19:$D$501)*L$18,0),Assumptions!$C$15),0)</f>
        <v>0</v>
      </c>
      <c r="M229" s="46">
        <f>IFERROR(ROUND(IF(AND($E229&lt;M$17,SUMIF(Partners!$A:$A,$B229,Partners!$L:$L)&gt;0),$D229/SUMIF($E$19:$E$501,"&lt;"&amp;M$17,$D$19:$D$501)*M$18,0),Assumptions!$C$15),0)</f>
        <v>0</v>
      </c>
      <c r="N229" s="46">
        <f>IFERROR(ROUND(IF(AND($E229&lt;N$17,SUMIF(Partners!$A:$A,$B229,Partners!$L:$L)&gt;0),$D229/SUMIF($E$19:$E$501,"&lt;"&amp;N$17,$D$19:$D$501)*N$18,0),Assumptions!$C$15),0)</f>
        <v>0</v>
      </c>
      <c r="O229" s="46">
        <f>IFERROR(ROUND(IF(AND($E229&lt;O$17,SUMIF(Partners!$A:$A,$B229,Partners!$L:$L)&gt;0),$D229/SUMIF($E$19:$E$501,"&lt;"&amp;O$17,$D$19:$D$501)*O$18,0),Assumptions!$C$15),0)</f>
        <v>0</v>
      </c>
      <c r="P229" s="46">
        <f>IFERROR(ROUND(IF(AND($E229&lt;P$17,SUMIF(Partners!$A:$A,$B229,Partners!$L:$L)&gt;0),$D229/SUMIF($E$19:$E$501,"&lt;"&amp;P$17,$D$19:$D$501)*P$18,0),Assumptions!$C$15),0)</f>
        <v>0</v>
      </c>
      <c r="Q229" s="46">
        <f>IFERROR(ROUND(IF(AND($E229&lt;Q$17,SUMIF(Partners!$A:$A,$B229,Partners!$L:$L)&gt;0),$D229/SUMIF($E$19:$E$501,"&lt;"&amp;Q$17,$D$19:$D$501)*Q$18,0),Assumptions!$C$15),0)</f>
        <v>0</v>
      </c>
      <c r="R229" s="46">
        <f>IFERROR(ROUND(IF(AND($E229&lt;R$17,SUMIF(Partners!$A:$A,$B229,Partners!$L:$L)&gt;0),$D229/SUMIF($E$19:$E$501,"&lt;"&amp;R$17,$D$19:$D$501)*R$18,0),Assumptions!$C$15),0)</f>
        <v>0</v>
      </c>
      <c r="S229" s="46">
        <f>IFERROR(ROUND(IF(AND($E229&lt;S$17,SUMIF(Partners!$A:$A,$B229,Partners!$L:$L)&gt;0),$D229/SUMIF($E$19:$E$501,"&lt;"&amp;S$17,$D$19:$D$501)*S$18,0),Assumptions!$C$15),0)</f>
        <v>0</v>
      </c>
      <c r="T229" s="46">
        <f>IFERROR(ROUND(IF(AND($E229&lt;T$17,SUMIF(Partners!$A:$A,$B229,Partners!$L:$L)&gt;0),$D229/SUMIF($E$19:$E$501,"&lt;"&amp;T$17,$D$19:$D$501)*T$18,0),Assumptions!$C$15),0)</f>
        <v>0</v>
      </c>
      <c r="U229" s="46">
        <f>IFERROR(ROUND(IF(AND($E229&lt;U$17,SUMIF(Partners!$A:$A,$B229,Partners!$L:$L)&gt;0),$D229/SUMIF($E$19:$E$501,"&lt;"&amp;U$17,$D$19:$D$501)*U$18,0),Assumptions!$C$15),0)</f>
        <v>0</v>
      </c>
      <c r="V229" s="46">
        <f>IFERROR(ROUND(IF(AND($E229&lt;V$17,SUMIF(Partners!$A:$A,$B229,Partners!$L:$L)&gt;0),$D229/SUMIF($E$19:$E$501,"&lt;"&amp;V$17,$D$19:$D$501)*V$18,0),Assumptions!$C$15),0)</f>
        <v>0</v>
      </c>
      <c r="W229" s="46">
        <f>IFERROR(ROUND(IF(AND($E229&lt;W$17,SUMIF(Partners!$A:$A,$B229,Partners!$L:$L)&gt;0),$D229/SUMIF($E$19:$E$501,"&lt;"&amp;W$17,$D$19:$D$501)*W$18,0),Assumptions!$C$15),0)</f>
        <v>0</v>
      </c>
      <c r="X229" s="46">
        <f>IFERROR(ROUND(IF(AND($E229&lt;X$17,SUMIF(Partners!$A:$A,$B229,Partners!$L:$L)&gt;0),$D229/SUMIF($E$19:$E$501,"&lt;"&amp;X$17,$D$19:$D$501)*X$18,0),Assumptions!$C$15),0)</f>
        <v>0</v>
      </c>
      <c r="Y229" s="46">
        <f>IFERROR(ROUND(IF(AND($E229&lt;Y$17,SUMIF(Partners!$A:$A,$B229,Partners!$L:$L)&gt;0),$D229/SUMIF($E$19:$E$501,"&lt;"&amp;Y$17,$D$19:$D$501)*Y$18,0),Assumptions!$C$15),0)</f>
        <v>0</v>
      </c>
      <c r="Z229" s="46">
        <f>IFERROR(ROUND(IF(AND($E229&lt;Z$17,SUMIF(Partners!$A:$A,$B229,Partners!$L:$L)&gt;0),$D229/SUMIF($E$19:$E$501,"&lt;"&amp;Z$17,$D$19:$D$501)*Z$18,0),Assumptions!$C$15),0)</f>
        <v>0</v>
      </c>
      <c r="AA229" s="46">
        <f>IFERROR(ROUND(IF(AND($E229&lt;AA$17,SUMIF(Partners!$A:$A,$B229,Partners!$L:$L)&gt;0),$D229/SUMIF($E$19:$E$501,"&lt;"&amp;AA$17,$D$19:$D$501)*AA$18,0),Assumptions!$C$15),0)</f>
        <v>0</v>
      </c>
      <c r="AB229" s="46">
        <f>IFERROR(ROUND(IF(AND($E229&lt;AB$17,SUMIF(Partners!$A:$A,$B229,Partners!$L:$L)&gt;0),$D229/SUMIF($E$19:$E$501,"&lt;"&amp;AB$17,$D$19:$D$501)*AB$18,0),Assumptions!$C$15),0)</f>
        <v>0</v>
      </c>
      <c r="AC229" s="46">
        <f>IFERROR(ROUND(IF(AND($E229&lt;AC$17,SUMIF(Partners!$A:$A,$B229,Partners!$L:$L)&gt;0),$D229/SUMIF($E$19:$E$501,"&lt;"&amp;AC$17,$D$19:$D$501)*AC$18,0),Assumptions!$C$15),0)</f>
        <v>0</v>
      </c>
    </row>
    <row r="230" spans="1:29" x14ac:dyDescent="0.2">
      <c r="A230" s="41"/>
      <c r="B230" s="28" t="str">
        <f>IF(Partners!A216=0,"",Partners!A216)</f>
        <v/>
      </c>
      <c r="C230" s="28" t="str">
        <f>IF(Partners!I216=0,"",Partners!I216)</f>
        <v/>
      </c>
      <c r="D230" s="28" t="str">
        <f>IF(Partners!J216=0,"",Partners!J216)</f>
        <v/>
      </c>
      <c r="E230" s="53" t="str">
        <f t="shared" si="4"/>
        <v/>
      </c>
      <c r="G230" s="9">
        <f>ROUND(SUM(J230:BB230),Assumptions!$C$16)</f>
        <v>0</v>
      </c>
      <c r="J230" s="46">
        <f>IFERROR(ROUND(IF(AND($E230&lt;J$17,SUMIF(Partners!$A:$A,$B230,Partners!$L:$L)&gt;0),$D230/SUMIF($E$19:$E$501,"&lt;"&amp;J$17,$D$19:$D$501)*J$18,0),Assumptions!$C$15),0)</f>
        <v>0</v>
      </c>
      <c r="K230" s="46">
        <f>IFERROR(ROUND(IF(AND($E230&lt;K$17,SUMIF(Partners!$A:$A,$B230,Partners!$L:$L)&gt;0),$D230/SUMIF($E$19:$E$501,"&lt;"&amp;K$17,$D$19:$D$501)*K$18,0),Assumptions!$C$15),0)</f>
        <v>0</v>
      </c>
      <c r="L230" s="46">
        <f>IFERROR(ROUND(IF(AND($E230&lt;L$17,SUMIF(Partners!$A:$A,$B230,Partners!$L:$L)&gt;0),$D230/SUMIF($E$19:$E$501,"&lt;"&amp;L$17,$D$19:$D$501)*L$18,0),Assumptions!$C$15),0)</f>
        <v>0</v>
      </c>
      <c r="M230" s="46">
        <f>IFERROR(ROUND(IF(AND($E230&lt;M$17,SUMIF(Partners!$A:$A,$B230,Partners!$L:$L)&gt;0),$D230/SUMIF($E$19:$E$501,"&lt;"&amp;M$17,$D$19:$D$501)*M$18,0),Assumptions!$C$15),0)</f>
        <v>0</v>
      </c>
      <c r="N230" s="46">
        <f>IFERROR(ROUND(IF(AND($E230&lt;N$17,SUMIF(Partners!$A:$A,$B230,Partners!$L:$L)&gt;0),$D230/SUMIF($E$19:$E$501,"&lt;"&amp;N$17,$D$19:$D$501)*N$18,0),Assumptions!$C$15),0)</f>
        <v>0</v>
      </c>
      <c r="O230" s="46">
        <f>IFERROR(ROUND(IF(AND($E230&lt;O$17,SUMIF(Partners!$A:$A,$B230,Partners!$L:$L)&gt;0),$D230/SUMIF($E$19:$E$501,"&lt;"&amp;O$17,$D$19:$D$501)*O$18,0),Assumptions!$C$15),0)</f>
        <v>0</v>
      </c>
      <c r="P230" s="46">
        <f>IFERROR(ROUND(IF(AND($E230&lt;P$17,SUMIF(Partners!$A:$A,$B230,Partners!$L:$L)&gt;0),$D230/SUMIF($E$19:$E$501,"&lt;"&amp;P$17,$D$19:$D$501)*P$18,0),Assumptions!$C$15),0)</f>
        <v>0</v>
      </c>
      <c r="Q230" s="46">
        <f>IFERROR(ROUND(IF(AND($E230&lt;Q$17,SUMIF(Partners!$A:$A,$B230,Partners!$L:$L)&gt;0),$D230/SUMIF($E$19:$E$501,"&lt;"&amp;Q$17,$D$19:$D$501)*Q$18,0),Assumptions!$C$15),0)</f>
        <v>0</v>
      </c>
      <c r="R230" s="46">
        <f>IFERROR(ROUND(IF(AND($E230&lt;R$17,SUMIF(Partners!$A:$A,$B230,Partners!$L:$L)&gt;0),$D230/SUMIF($E$19:$E$501,"&lt;"&amp;R$17,$D$19:$D$501)*R$18,0),Assumptions!$C$15),0)</f>
        <v>0</v>
      </c>
      <c r="S230" s="46">
        <f>IFERROR(ROUND(IF(AND($E230&lt;S$17,SUMIF(Partners!$A:$A,$B230,Partners!$L:$L)&gt;0),$D230/SUMIF($E$19:$E$501,"&lt;"&amp;S$17,$D$19:$D$501)*S$18,0),Assumptions!$C$15),0)</f>
        <v>0</v>
      </c>
      <c r="T230" s="46">
        <f>IFERROR(ROUND(IF(AND($E230&lt;T$17,SUMIF(Partners!$A:$A,$B230,Partners!$L:$L)&gt;0),$D230/SUMIF($E$19:$E$501,"&lt;"&amp;T$17,$D$19:$D$501)*T$18,0),Assumptions!$C$15),0)</f>
        <v>0</v>
      </c>
      <c r="U230" s="46">
        <f>IFERROR(ROUND(IF(AND($E230&lt;U$17,SUMIF(Partners!$A:$A,$B230,Partners!$L:$L)&gt;0),$D230/SUMIF($E$19:$E$501,"&lt;"&amp;U$17,$D$19:$D$501)*U$18,0),Assumptions!$C$15),0)</f>
        <v>0</v>
      </c>
      <c r="V230" s="46">
        <f>IFERROR(ROUND(IF(AND($E230&lt;V$17,SUMIF(Partners!$A:$A,$B230,Partners!$L:$L)&gt;0),$D230/SUMIF($E$19:$E$501,"&lt;"&amp;V$17,$D$19:$D$501)*V$18,0),Assumptions!$C$15),0)</f>
        <v>0</v>
      </c>
      <c r="W230" s="46">
        <f>IFERROR(ROUND(IF(AND($E230&lt;W$17,SUMIF(Partners!$A:$A,$B230,Partners!$L:$L)&gt;0),$D230/SUMIF($E$19:$E$501,"&lt;"&amp;W$17,$D$19:$D$501)*W$18,0),Assumptions!$C$15),0)</f>
        <v>0</v>
      </c>
      <c r="X230" s="46">
        <f>IFERROR(ROUND(IF(AND($E230&lt;X$17,SUMIF(Partners!$A:$A,$B230,Partners!$L:$L)&gt;0),$D230/SUMIF($E$19:$E$501,"&lt;"&amp;X$17,$D$19:$D$501)*X$18,0),Assumptions!$C$15),0)</f>
        <v>0</v>
      </c>
      <c r="Y230" s="46">
        <f>IFERROR(ROUND(IF(AND($E230&lt;Y$17,SUMIF(Partners!$A:$A,$B230,Partners!$L:$L)&gt;0),$D230/SUMIF($E$19:$E$501,"&lt;"&amp;Y$17,$D$19:$D$501)*Y$18,0),Assumptions!$C$15),0)</f>
        <v>0</v>
      </c>
      <c r="Z230" s="46">
        <f>IFERROR(ROUND(IF(AND($E230&lt;Z$17,SUMIF(Partners!$A:$A,$B230,Partners!$L:$L)&gt;0),$D230/SUMIF($E$19:$E$501,"&lt;"&amp;Z$17,$D$19:$D$501)*Z$18,0),Assumptions!$C$15),0)</f>
        <v>0</v>
      </c>
      <c r="AA230" s="46">
        <f>IFERROR(ROUND(IF(AND($E230&lt;AA$17,SUMIF(Partners!$A:$A,$B230,Partners!$L:$L)&gt;0),$D230/SUMIF($E$19:$E$501,"&lt;"&amp;AA$17,$D$19:$D$501)*AA$18,0),Assumptions!$C$15),0)</f>
        <v>0</v>
      </c>
      <c r="AB230" s="46">
        <f>IFERROR(ROUND(IF(AND($E230&lt;AB$17,SUMIF(Partners!$A:$A,$B230,Partners!$L:$L)&gt;0),$D230/SUMIF($E$19:$E$501,"&lt;"&amp;AB$17,$D$19:$D$501)*AB$18,0),Assumptions!$C$15),0)</f>
        <v>0</v>
      </c>
      <c r="AC230" s="46">
        <f>IFERROR(ROUND(IF(AND($E230&lt;AC$17,SUMIF(Partners!$A:$A,$B230,Partners!$L:$L)&gt;0),$D230/SUMIF($E$19:$E$501,"&lt;"&amp;AC$17,$D$19:$D$501)*AC$18,0),Assumptions!$C$15),0)</f>
        <v>0</v>
      </c>
    </row>
    <row r="231" spans="1:29" x14ac:dyDescent="0.2">
      <c r="A231" s="41"/>
      <c r="B231" s="28" t="str">
        <f>IF(Partners!A217=0,"",Partners!A217)</f>
        <v/>
      </c>
      <c r="C231" s="28" t="str">
        <f>IF(Partners!I217=0,"",Partners!I217)</f>
        <v/>
      </c>
      <c r="D231" s="28" t="str">
        <f>IF(Partners!J217=0,"",Partners!J217)</f>
        <v/>
      </c>
      <c r="E231" s="53" t="str">
        <f t="shared" si="4"/>
        <v/>
      </c>
      <c r="G231" s="9">
        <f>ROUND(SUM(J231:BB231),Assumptions!$C$16)</f>
        <v>0</v>
      </c>
      <c r="J231" s="46">
        <f>IFERROR(ROUND(IF(AND($E231&lt;J$17,SUMIF(Partners!$A:$A,$B231,Partners!$L:$L)&gt;0),$D231/SUMIF($E$19:$E$501,"&lt;"&amp;J$17,$D$19:$D$501)*J$18,0),Assumptions!$C$15),0)</f>
        <v>0</v>
      </c>
      <c r="K231" s="46">
        <f>IFERROR(ROUND(IF(AND($E231&lt;K$17,SUMIF(Partners!$A:$A,$B231,Partners!$L:$L)&gt;0),$D231/SUMIF($E$19:$E$501,"&lt;"&amp;K$17,$D$19:$D$501)*K$18,0),Assumptions!$C$15),0)</f>
        <v>0</v>
      </c>
      <c r="L231" s="46">
        <f>IFERROR(ROUND(IF(AND($E231&lt;L$17,SUMIF(Partners!$A:$A,$B231,Partners!$L:$L)&gt;0),$D231/SUMIF($E$19:$E$501,"&lt;"&amp;L$17,$D$19:$D$501)*L$18,0),Assumptions!$C$15),0)</f>
        <v>0</v>
      </c>
      <c r="M231" s="46">
        <f>IFERROR(ROUND(IF(AND($E231&lt;M$17,SUMIF(Partners!$A:$A,$B231,Partners!$L:$L)&gt;0),$D231/SUMIF($E$19:$E$501,"&lt;"&amp;M$17,$D$19:$D$501)*M$18,0),Assumptions!$C$15),0)</f>
        <v>0</v>
      </c>
      <c r="N231" s="46">
        <f>IFERROR(ROUND(IF(AND($E231&lt;N$17,SUMIF(Partners!$A:$A,$B231,Partners!$L:$L)&gt;0),$D231/SUMIF($E$19:$E$501,"&lt;"&amp;N$17,$D$19:$D$501)*N$18,0),Assumptions!$C$15),0)</f>
        <v>0</v>
      </c>
      <c r="O231" s="46">
        <f>IFERROR(ROUND(IF(AND($E231&lt;O$17,SUMIF(Partners!$A:$A,$B231,Partners!$L:$L)&gt;0),$D231/SUMIF($E$19:$E$501,"&lt;"&amp;O$17,$D$19:$D$501)*O$18,0),Assumptions!$C$15),0)</f>
        <v>0</v>
      </c>
      <c r="P231" s="46">
        <f>IFERROR(ROUND(IF(AND($E231&lt;P$17,SUMIF(Partners!$A:$A,$B231,Partners!$L:$L)&gt;0),$D231/SUMIF($E$19:$E$501,"&lt;"&amp;P$17,$D$19:$D$501)*P$18,0),Assumptions!$C$15),0)</f>
        <v>0</v>
      </c>
      <c r="Q231" s="46">
        <f>IFERROR(ROUND(IF(AND($E231&lt;Q$17,SUMIF(Partners!$A:$A,$B231,Partners!$L:$L)&gt;0),$D231/SUMIF($E$19:$E$501,"&lt;"&amp;Q$17,$D$19:$D$501)*Q$18,0),Assumptions!$C$15),0)</f>
        <v>0</v>
      </c>
      <c r="R231" s="46">
        <f>IFERROR(ROUND(IF(AND($E231&lt;R$17,SUMIF(Partners!$A:$A,$B231,Partners!$L:$L)&gt;0),$D231/SUMIF($E$19:$E$501,"&lt;"&amp;R$17,$D$19:$D$501)*R$18,0),Assumptions!$C$15),0)</f>
        <v>0</v>
      </c>
      <c r="S231" s="46">
        <f>IFERROR(ROUND(IF(AND($E231&lt;S$17,SUMIF(Partners!$A:$A,$B231,Partners!$L:$L)&gt;0),$D231/SUMIF($E$19:$E$501,"&lt;"&amp;S$17,$D$19:$D$501)*S$18,0),Assumptions!$C$15),0)</f>
        <v>0</v>
      </c>
      <c r="T231" s="46">
        <f>IFERROR(ROUND(IF(AND($E231&lt;T$17,SUMIF(Partners!$A:$A,$B231,Partners!$L:$L)&gt;0),$D231/SUMIF($E$19:$E$501,"&lt;"&amp;T$17,$D$19:$D$501)*T$18,0),Assumptions!$C$15),0)</f>
        <v>0</v>
      </c>
      <c r="U231" s="46">
        <f>IFERROR(ROUND(IF(AND($E231&lt;U$17,SUMIF(Partners!$A:$A,$B231,Partners!$L:$L)&gt;0),$D231/SUMIF($E$19:$E$501,"&lt;"&amp;U$17,$D$19:$D$501)*U$18,0),Assumptions!$C$15),0)</f>
        <v>0</v>
      </c>
      <c r="V231" s="46">
        <f>IFERROR(ROUND(IF(AND($E231&lt;V$17,SUMIF(Partners!$A:$A,$B231,Partners!$L:$L)&gt;0),$D231/SUMIF($E$19:$E$501,"&lt;"&amp;V$17,$D$19:$D$501)*V$18,0),Assumptions!$C$15),0)</f>
        <v>0</v>
      </c>
      <c r="W231" s="46">
        <f>IFERROR(ROUND(IF(AND($E231&lt;W$17,SUMIF(Partners!$A:$A,$B231,Partners!$L:$L)&gt;0),$D231/SUMIF($E$19:$E$501,"&lt;"&amp;W$17,$D$19:$D$501)*W$18,0),Assumptions!$C$15),0)</f>
        <v>0</v>
      </c>
      <c r="X231" s="46">
        <f>IFERROR(ROUND(IF(AND($E231&lt;X$17,SUMIF(Partners!$A:$A,$B231,Partners!$L:$L)&gt;0),$D231/SUMIF($E$19:$E$501,"&lt;"&amp;X$17,$D$19:$D$501)*X$18,0),Assumptions!$C$15),0)</f>
        <v>0</v>
      </c>
      <c r="Y231" s="46">
        <f>IFERROR(ROUND(IF(AND($E231&lt;Y$17,SUMIF(Partners!$A:$A,$B231,Partners!$L:$L)&gt;0),$D231/SUMIF($E$19:$E$501,"&lt;"&amp;Y$17,$D$19:$D$501)*Y$18,0),Assumptions!$C$15),0)</f>
        <v>0</v>
      </c>
      <c r="Z231" s="46">
        <f>IFERROR(ROUND(IF(AND($E231&lt;Z$17,SUMIF(Partners!$A:$A,$B231,Partners!$L:$L)&gt;0),$D231/SUMIF($E$19:$E$501,"&lt;"&amp;Z$17,$D$19:$D$501)*Z$18,0),Assumptions!$C$15),0)</f>
        <v>0</v>
      </c>
      <c r="AA231" s="46">
        <f>IFERROR(ROUND(IF(AND($E231&lt;AA$17,SUMIF(Partners!$A:$A,$B231,Partners!$L:$L)&gt;0),$D231/SUMIF($E$19:$E$501,"&lt;"&amp;AA$17,$D$19:$D$501)*AA$18,0),Assumptions!$C$15),0)</f>
        <v>0</v>
      </c>
      <c r="AB231" s="46">
        <f>IFERROR(ROUND(IF(AND($E231&lt;AB$17,SUMIF(Partners!$A:$A,$B231,Partners!$L:$L)&gt;0),$D231/SUMIF($E$19:$E$501,"&lt;"&amp;AB$17,$D$19:$D$501)*AB$18,0),Assumptions!$C$15),0)</f>
        <v>0</v>
      </c>
      <c r="AC231" s="46">
        <f>IFERROR(ROUND(IF(AND($E231&lt;AC$17,SUMIF(Partners!$A:$A,$B231,Partners!$L:$L)&gt;0),$D231/SUMIF($E$19:$E$501,"&lt;"&amp;AC$17,$D$19:$D$501)*AC$18,0),Assumptions!$C$15),0)</f>
        <v>0</v>
      </c>
    </row>
    <row r="232" spans="1:29" x14ac:dyDescent="0.2">
      <c r="A232" s="41"/>
      <c r="B232" s="28" t="str">
        <f>IF(Partners!A218=0,"",Partners!A218)</f>
        <v/>
      </c>
      <c r="C232" s="28" t="str">
        <f>IF(Partners!I218=0,"",Partners!I218)</f>
        <v/>
      </c>
      <c r="D232" s="28" t="str">
        <f>IF(Partners!J218=0,"",Partners!J218)</f>
        <v/>
      </c>
      <c r="E232" s="53" t="str">
        <f t="shared" si="4"/>
        <v/>
      </c>
      <c r="G232" s="9">
        <f>ROUND(SUM(J232:BB232),Assumptions!$C$16)</f>
        <v>0</v>
      </c>
      <c r="J232" s="46">
        <f>IFERROR(ROUND(IF(AND($E232&lt;J$17,SUMIF(Partners!$A:$A,$B232,Partners!$L:$L)&gt;0),$D232/SUMIF($E$19:$E$501,"&lt;"&amp;J$17,$D$19:$D$501)*J$18,0),Assumptions!$C$15),0)</f>
        <v>0</v>
      </c>
      <c r="K232" s="46">
        <f>IFERROR(ROUND(IF(AND($E232&lt;K$17,SUMIF(Partners!$A:$A,$B232,Partners!$L:$L)&gt;0),$D232/SUMIF($E$19:$E$501,"&lt;"&amp;K$17,$D$19:$D$501)*K$18,0),Assumptions!$C$15),0)</f>
        <v>0</v>
      </c>
      <c r="L232" s="46">
        <f>IFERROR(ROUND(IF(AND($E232&lt;L$17,SUMIF(Partners!$A:$A,$B232,Partners!$L:$L)&gt;0),$D232/SUMIF($E$19:$E$501,"&lt;"&amp;L$17,$D$19:$D$501)*L$18,0),Assumptions!$C$15),0)</f>
        <v>0</v>
      </c>
      <c r="M232" s="46">
        <f>IFERROR(ROUND(IF(AND($E232&lt;M$17,SUMIF(Partners!$A:$A,$B232,Partners!$L:$L)&gt;0),$D232/SUMIF($E$19:$E$501,"&lt;"&amp;M$17,$D$19:$D$501)*M$18,0),Assumptions!$C$15),0)</f>
        <v>0</v>
      </c>
      <c r="N232" s="46">
        <f>IFERROR(ROUND(IF(AND($E232&lt;N$17,SUMIF(Partners!$A:$A,$B232,Partners!$L:$L)&gt;0),$D232/SUMIF($E$19:$E$501,"&lt;"&amp;N$17,$D$19:$D$501)*N$18,0),Assumptions!$C$15),0)</f>
        <v>0</v>
      </c>
      <c r="O232" s="46">
        <f>IFERROR(ROUND(IF(AND($E232&lt;O$17,SUMIF(Partners!$A:$A,$B232,Partners!$L:$L)&gt;0),$D232/SUMIF($E$19:$E$501,"&lt;"&amp;O$17,$D$19:$D$501)*O$18,0),Assumptions!$C$15),0)</f>
        <v>0</v>
      </c>
      <c r="P232" s="46">
        <f>IFERROR(ROUND(IF(AND($E232&lt;P$17,SUMIF(Partners!$A:$A,$B232,Partners!$L:$L)&gt;0),$D232/SUMIF($E$19:$E$501,"&lt;"&amp;P$17,$D$19:$D$501)*P$18,0),Assumptions!$C$15),0)</f>
        <v>0</v>
      </c>
      <c r="Q232" s="46">
        <f>IFERROR(ROUND(IF(AND($E232&lt;Q$17,SUMIF(Partners!$A:$A,$B232,Partners!$L:$L)&gt;0),$D232/SUMIF($E$19:$E$501,"&lt;"&amp;Q$17,$D$19:$D$501)*Q$18,0),Assumptions!$C$15),0)</f>
        <v>0</v>
      </c>
      <c r="R232" s="46">
        <f>IFERROR(ROUND(IF(AND($E232&lt;R$17,SUMIF(Partners!$A:$A,$B232,Partners!$L:$L)&gt;0),$D232/SUMIF($E$19:$E$501,"&lt;"&amp;R$17,$D$19:$D$501)*R$18,0),Assumptions!$C$15),0)</f>
        <v>0</v>
      </c>
      <c r="S232" s="46">
        <f>IFERROR(ROUND(IF(AND($E232&lt;S$17,SUMIF(Partners!$A:$A,$B232,Partners!$L:$L)&gt;0),$D232/SUMIF($E$19:$E$501,"&lt;"&amp;S$17,$D$19:$D$501)*S$18,0),Assumptions!$C$15),0)</f>
        <v>0</v>
      </c>
      <c r="T232" s="46">
        <f>IFERROR(ROUND(IF(AND($E232&lt;T$17,SUMIF(Partners!$A:$A,$B232,Partners!$L:$L)&gt;0),$D232/SUMIF($E$19:$E$501,"&lt;"&amp;T$17,$D$19:$D$501)*T$18,0),Assumptions!$C$15),0)</f>
        <v>0</v>
      </c>
      <c r="U232" s="46">
        <f>IFERROR(ROUND(IF(AND($E232&lt;U$17,SUMIF(Partners!$A:$A,$B232,Partners!$L:$L)&gt;0),$D232/SUMIF($E$19:$E$501,"&lt;"&amp;U$17,$D$19:$D$501)*U$18,0),Assumptions!$C$15),0)</f>
        <v>0</v>
      </c>
      <c r="V232" s="46">
        <f>IFERROR(ROUND(IF(AND($E232&lt;V$17,SUMIF(Partners!$A:$A,$B232,Partners!$L:$L)&gt;0),$D232/SUMIF($E$19:$E$501,"&lt;"&amp;V$17,$D$19:$D$501)*V$18,0),Assumptions!$C$15),0)</f>
        <v>0</v>
      </c>
      <c r="W232" s="46">
        <f>IFERROR(ROUND(IF(AND($E232&lt;W$17,SUMIF(Partners!$A:$A,$B232,Partners!$L:$L)&gt;0),$D232/SUMIF($E$19:$E$501,"&lt;"&amp;W$17,$D$19:$D$501)*W$18,0),Assumptions!$C$15),0)</f>
        <v>0</v>
      </c>
      <c r="X232" s="46">
        <f>IFERROR(ROUND(IF(AND($E232&lt;X$17,SUMIF(Partners!$A:$A,$B232,Partners!$L:$L)&gt;0),$D232/SUMIF($E$19:$E$501,"&lt;"&amp;X$17,$D$19:$D$501)*X$18,0),Assumptions!$C$15),0)</f>
        <v>0</v>
      </c>
      <c r="Y232" s="46">
        <f>IFERROR(ROUND(IF(AND($E232&lt;Y$17,SUMIF(Partners!$A:$A,$B232,Partners!$L:$L)&gt;0),$D232/SUMIF($E$19:$E$501,"&lt;"&amp;Y$17,$D$19:$D$501)*Y$18,0),Assumptions!$C$15),0)</f>
        <v>0</v>
      </c>
      <c r="Z232" s="46">
        <f>IFERROR(ROUND(IF(AND($E232&lt;Z$17,SUMIF(Partners!$A:$A,$B232,Partners!$L:$L)&gt;0),$D232/SUMIF($E$19:$E$501,"&lt;"&amp;Z$17,$D$19:$D$501)*Z$18,0),Assumptions!$C$15),0)</f>
        <v>0</v>
      </c>
      <c r="AA232" s="46">
        <f>IFERROR(ROUND(IF(AND($E232&lt;AA$17,SUMIF(Partners!$A:$A,$B232,Partners!$L:$L)&gt;0),$D232/SUMIF($E$19:$E$501,"&lt;"&amp;AA$17,$D$19:$D$501)*AA$18,0),Assumptions!$C$15),0)</f>
        <v>0</v>
      </c>
      <c r="AB232" s="46">
        <f>IFERROR(ROUND(IF(AND($E232&lt;AB$17,SUMIF(Partners!$A:$A,$B232,Partners!$L:$L)&gt;0),$D232/SUMIF($E$19:$E$501,"&lt;"&amp;AB$17,$D$19:$D$501)*AB$18,0),Assumptions!$C$15),0)</f>
        <v>0</v>
      </c>
      <c r="AC232" s="46">
        <f>IFERROR(ROUND(IF(AND($E232&lt;AC$17,SUMIF(Partners!$A:$A,$B232,Partners!$L:$L)&gt;0),$D232/SUMIF($E$19:$E$501,"&lt;"&amp;AC$17,$D$19:$D$501)*AC$18,0),Assumptions!$C$15),0)</f>
        <v>0</v>
      </c>
    </row>
    <row r="233" spans="1:29" x14ac:dyDescent="0.2">
      <c r="A233" s="41"/>
      <c r="B233" s="28" t="str">
        <f>IF(Partners!A219=0,"",Partners!A219)</f>
        <v/>
      </c>
      <c r="C233" s="28" t="str">
        <f>IF(Partners!I219=0,"",Partners!I219)</f>
        <v/>
      </c>
      <c r="D233" s="28" t="str">
        <f>IF(Partners!J219=0,"",Partners!J219)</f>
        <v/>
      </c>
      <c r="E233" s="53" t="str">
        <f t="shared" si="4"/>
        <v/>
      </c>
      <c r="G233" s="9">
        <f>ROUND(SUM(J233:BB233),Assumptions!$C$16)</f>
        <v>0</v>
      </c>
      <c r="J233" s="46">
        <f>IFERROR(ROUND(IF(AND($E233&lt;J$17,SUMIF(Partners!$A:$A,$B233,Partners!$L:$L)&gt;0),$D233/SUMIF($E$19:$E$501,"&lt;"&amp;J$17,$D$19:$D$501)*J$18,0),Assumptions!$C$15),0)</f>
        <v>0</v>
      </c>
      <c r="K233" s="46">
        <f>IFERROR(ROUND(IF(AND($E233&lt;K$17,SUMIF(Partners!$A:$A,$B233,Partners!$L:$L)&gt;0),$D233/SUMIF($E$19:$E$501,"&lt;"&amp;K$17,$D$19:$D$501)*K$18,0),Assumptions!$C$15),0)</f>
        <v>0</v>
      </c>
      <c r="L233" s="46">
        <f>IFERROR(ROUND(IF(AND($E233&lt;L$17,SUMIF(Partners!$A:$A,$B233,Partners!$L:$L)&gt;0),$D233/SUMIF($E$19:$E$501,"&lt;"&amp;L$17,$D$19:$D$501)*L$18,0),Assumptions!$C$15),0)</f>
        <v>0</v>
      </c>
      <c r="M233" s="46">
        <f>IFERROR(ROUND(IF(AND($E233&lt;M$17,SUMIF(Partners!$A:$A,$B233,Partners!$L:$L)&gt;0),$D233/SUMIF($E$19:$E$501,"&lt;"&amp;M$17,$D$19:$D$501)*M$18,0),Assumptions!$C$15),0)</f>
        <v>0</v>
      </c>
      <c r="N233" s="46">
        <f>IFERROR(ROUND(IF(AND($E233&lt;N$17,SUMIF(Partners!$A:$A,$B233,Partners!$L:$L)&gt;0),$D233/SUMIF($E$19:$E$501,"&lt;"&amp;N$17,$D$19:$D$501)*N$18,0),Assumptions!$C$15),0)</f>
        <v>0</v>
      </c>
      <c r="O233" s="46">
        <f>IFERROR(ROUND(IF(AND($E233&lt;O$17,SUMIF(Partners!$A:$A,$B233,Partners!$L:$L)&gt;0),$D233/SUMIF($E$19:$E$501,"&lt;"&amp;O$17,$D$19:$D$501)*O$18,0),Assumptions!$C$15),0)</f>
        <v>0</v>
      </c>
      <c r="P233" s="46">
        <f>IFERROR(ROUND(IF(AND($E233&lt;P$17,SUMIF(Partners!$A:$A,$B233,Partners!$L:$L)&gt;0),$D233/SUMIF($E$19:$E$501,"&lt;"&amp;P$17,$D$19:$D$501)*P$18,0),Assumptions!$C$15),0)</f>
        <v>0</v>
      </c>
      <c r="Q233" s="46">
        <f>IFERROR(ROUND(IF(AND($E233&lt;Q$17,SUMIF(Partners!$A:$A,$B233,Partners!$L:$L)&gt;0),$D233/SUMIF($E$19:$E$501,"&lt;"&amp;Q$17,$D$19:$D$501)*Q$18,0),Assumptions!$C$15),0)</f>
        <v>0</v>
      </c>
      <c r="R233" s="46">
        <f>IFERROR(ROUND(IF(AND($E233&lt;R$17,SUMIF(Partners!$A:$A,$B233,Partners!$L:$L)&gt;0),$D233/SUMIF($E$19:$E$501,"&lt;"&amp;R$17,$D$19:$D$501)*R$18,0),Assumptions!$C$15),0)</f>
        <v>0</v>
      </c>
      <c r="S233" s="46">
        <f>IFERROR(ROUND(IF(AND($E233&lt;S$17,SUMIF(Partners!$A:$A,$B233,Partners!$L:$L)&gt;0),$D233/SUMIF($E$19:$E$501,"&lt;"&amp;S$17,$D$19:$D$501)*S$18,0),Assumptions!$C$15),0)</f>
        <v>0</v>
      </c>
      <c r="T233" s="46">
        <f>IFERROR(ROUND(IF(AND($E233&lt;T$17,SUMIF(Partners!$A:$A,$B233,Partners!$L:$L)&gt;0),$D233/SUMIF($E$19:$E$501,"&lt;"&amp;T$17,$D$19:$D$501)*T$18,0),Assumptions!$C$15),0)</f>
        <v>0</v>
      </c>
      <c r="U233" s="46">
        <f>IFERROR(ROUND(IF(AND($E233&lt;U$17,SUMIF(Partners!$A:$A,$B233,Partners!$L:$L)&gt;0),$D233/SUMIF($E$19:$E$501,"&lt;"&amp;U$17,$D$19:$D$501)*U$18,0),Assumptions!$C$15),0)</f>
        <v>0</v>
      </c>
      <c r="V233" s="46">
        <f>IFERROR(ROUND(IF(AND($E233&lt;V$17,SUMIF(Partners!$A:$A,$B233,Partners!$L:$L)&gt;0),$D233/SUMIF($E$19:$E$501,"&lt;"&amp;V$17,$D$19:$D$501)*V$18,0),Assumptions!$C$15),0)</f>
        <v>0</v>
      </c>
      <c r="W233" s="46">
        <f>IFERROR(ROUND(IF(AND($E233&lt;W$17,SUMIF(Partners!$A:$A,$B233,Partners!$L:$L)&gt;0),$D233/SUMIF($E$19:$E$501,"&lt;"&amp;W$17,$D$19:$D$501)*W$18,0),Assumptions!$C$15),0)</f>
        <v>0</v>
      </c>
      <c r="X233" s="46">
        <f>IFERROR(ROUND(IF(AND($E233&lt;X$17,SUMIF(Partners!$A:$A,$B233,Partners!$L:$L)&gt;0),$D233/SUMIF($E$19:$E$501,"&lt;"&amp;X$17,$D$19:$D$501)*X$18,0),Assumptions!$C$15),0)</f>
        <v>0</v>
      </c>
      <c r="Y233" s="46">
        <f>IFERROR(ROUND(IF(AND($E233&lt;Y$17,SUMIF(Partners!$A:$A,$B233,Partners!$L:$L)&gt;0),$D233/SUMIF($E$19:$E$501,"&lt;"&amp;Y$17,$D$19:$D$501)*Y$18,0),Assumptions!$C$15),0)</f>
        <v>0</v>
      </c>
      <c r="Z233" s="46">
        <f>IFERROR(ROUND(IF(AND($E233&lt;Z$17,SUMIF(Partners!$A:$A,$B233,Partners!$L:$L)&gt;0),$D233/SUMIF($E$19:$E$501,"&lt;"&amp;Z$17,$D$19:$D$501)*Z$18,0),Assumptions!$C$15),0)</f>
        <v>0</v>
      </c>
      <c r="AA233" s="46">
        <f>IFERROR(ROUND(IF(AND($E233&lt;AA$17,SUMIF(Partners!$A:$A,$B233,Partners!$L:$L)&gt;0),$D233/SUMIF($E$19:$E$501,"&lt;"&amp;AA$17,$D$19:$D$501)*AA$18,0),Assumptions!$C$15),0)</f>
        <v>0</v>
      </c>
      <c r="AB233" s="46">
        <f>IFERROR(ROUND(IF(AND($E233&lt;AB$17,SUMIF(Partners!$A:$A,$B233,Partners!$L:$L)&gt;0),$D233/SUMIF($E$19:$E$501,"&lt;"&amp;AB$17,$D$19:$D$501)*AB$18,0),Assumptions!$C$15),0)</f>
        <v>0</v>
      </c>
      <c r="AC233" s="46">
        <f>IFERROR(ROUND(IF(AND($E233&lt;AC$17,SUMIF(Partners!$A:$A,$B233,Partners!$L:$L)&gt;0),$D233/SUMIF($E$19:$E$501,"&lt;"&amp;AC$17,$D$19:$D$501)*AC$18,0),Assumptions!$C$15),0)</f>
        <v>0</v>
      </c>
    </row>
    <row r="234" spans="1:29" x14ac:dyDescent="0.2">
      <c r="A234" s="41"/>
      <c r="B234" s="28" t="str">
        <f>IF(Partners!A220=0,"",Partners!A220)</f>
        <v/>
      </c>
      <c r="C234" s="28" t="str">
        <f>IF(Partners!I220=0,"",Partners!I220)</f>
        <v/>
      </c>
      <c r="D234" s="28" t="str">
        <f>IF(Partners!J220=0,"",Partners!J220)</f>
        <v/>
      </c>
      <c r="E234" s="53" t="str">
        <f t="shared" si="4"/>
        <v/>
      </c>
      <c r="G234" s="9">
        <f>ROUND(SUM(J234:BB234),Assumptions!$C$16)</f>
        <v>0</v>
      </c>
      <c r="J234" s="46">
        <f>IFERROR(ROUND(IF(AND($E234&lt;J$17,SUMIF(Partners!$A:$A,$B234,Partners!$L:$L)&gt;0),$D234/SUMIF($E$19:$E$501,"&lt;"&amp;J$17,$D$19:$D$501)*J$18,0),Assumptions!$C$15),0)</f>
        <v>0</v>
      </c>
      <c r="K234" s="46">
        <f>IFERROR(ROUND(IF(AND($E234&lt;K$17,SUMIF(Partners!$A:$A,$B234,Partners!$L:$L)&gt;0),$D234/SUMIF($E$19:$E$501,"&lt;"&amp;K$17,$D$19:$D$501)*K$18,0),Assumptions!$C$15),0)</f>
        <v>0</v>
      </c>
      <c r="L234" s="46">
        <f>IFERROR(ROUND(IF(AND($E234&lt;L$17,SUMIF(Partners!$A:$A,$B234,Partners!$L:$L)&gt;0),$D234/SUMIF($E$19:$E$501,"&lt;"&amp;L$17,$D$19:$D$501)*L$18,0),Assumptions!$C$15),0)</f>
        <v>0</v>
      </c>
      <c r="M234" s="46">
        <f>IFERROR(ROUND(IF(AND($E234&lt;M$17,SUMIF(Partners!$A:$A,$B234,Partners!$L:$L)&gt;0),$D234/SUMIF($E$19:$E$501,"&lt;"&amp;M$17,$D$19:$D$501)*M$18,0),Assumptions!$C$15),0)</f>
        <v>0</v>
      </c>
      <c r="N234" s="46">
        <f>IFERROR(ROUND(IF(AND($E234&lt;N$17,SUMIF(Partners!$A:$A,$B234,Partners!$L:$L)&gt;0),$D234/SUMIF($E$19:$E$501,"&lt;"&amp;N$17,$D$19:$D$501)*N$18,0),Assumptions!$C$15),0)</f>
        <v>0</v>
      </c>
      <c r="O234" s="46">
        <f>IFERROR(ROUND(IF(AND($E234&lt;O$17,SUMIF(Partners!$A:$A,$B234,Partners!$L:$L)&gt;0),$D234/SUMIF($E$19:$E$501,"&lt;"&amp;O$17,$D$19:$D$501)*O$18,0),Assumptions!$C$15),0)</f>
        <v>0</v>
      </c>
      <c r="P234" s="46">
        <f>IFERROR(ROUND(IF(AND($E234&lt;P$17,SUMIF(Partners!$A:$A,$B234,Partners!$L:$L)&gt;0),$D234/SUMIF($E$19:$E$501,"&lt;"&amp;P$17,$D$19:$D$501)*P$18,0),Assumptions!$C$15),0)</f>
        <v>0</v>
      </c>
      <c r="Q234" s="46">
        <f>IFERROR(ROUND(IF(AND($E234&lt;Q$17,SUMIF(Partners!$A:$A,$B234,Partners!$L:$L)&gt;0),$D234/SUMIF($E$19:$E$501,"&lt;"&amp;Q$17,$D$19:$D$501)*Q$18,0),Assumptions!$C$15),0)</f>
        <v>0</v>
      </c>
      <c r="R234" s="46">
        <f>IFERROR(ROUND(IF(AND($E234&lt;R$17,SUMIF(Partners!$A:$A,$B234,Partners!$L:$L)&gt;0),$D234/SUMIF($E$19:$E$501,"&lt;"&amp;R$17,$D$19:$D$501)*R$18,0),Assumptions!$C$15),0)</f>
        <v>0</v>
      </c>
      <c r="S234" s="46">
        <f>IFERROR(ROUND(IF(AND($E234&lt;S$17,SUMIF(Partners!$A:$A,$B234,Partners!$L:$L)&gt;0),$D234/SUMIF($E$19:$E$501,"&lt;"&amp;S$17,$D$19:$D$501)*S$18,0),Assumptions!$C$15),0)</f>
        <v>0</v>
      </c>
      <c r="T234" s="46">
        <f>IFERROR(ROUND(IF(AND($E234&lt;T$17,SUMIF(Partners!$A:$A,$B234,Partners!$L:$L)&gt;0),$D234/SUMIF($E$19:$E$501,"&lt;"&amp;T$17,$D$19:$D$501)*T$18,0),Assumptions!$C$15),0)</f>
        <v>0</v>
      </c>
      <c r="U234" s="46">
        <f>IFERROR(ROUND(IF(AND($E234&lt;U$17,SUMIF(Partners!$A:$A,$B234,Partners!$L:$L)&gt;0),$D234/SUMIF($E$19:$E$501,"&lt;"&amp;U$17,$D$19:$D$501)*U$18,0),Assumptions!$C$15),0)</f>
        <v>0</v>
      </c>
      <c r="V234" s="46">
        <f>IFERROR(ROUND(IF(AND($E234&lt;V$17,SUMIF(Partners!$A:$A,$B234,Partners!$L:$L)&gt;0),$D234/SUMIF($E$19:$E$501,"&lt;"&amp;V$17,$D$19:$D$501)*V$18,0),Assumptions!$C$15),0)</f>
        <v>0</v>
      </c>
      <c r="W234" s="46">
        <f>IFERROR(ROUND(IF(AND($E234&lt;W$17,SUMIF(Partners!$A:$A,$B234,Partners!$L:$L)&gt;0),$D234/SUMIF($E$19:$E$501,"&lt;"&amp;W$17,$D$19:$D$501)*W$18,0),Assumptions!$C$15),0)</f>
        <v>0</v>
      </c>
      <c r="X234" s="46">
        <f>IFERROR(ROUND(IF(AND($E234&lt;X$17,SUMIF(Partners!$A:$A,$B234,Partners!$L:$L)&gt;0),$D234/SUMIF($E$19:$E$501,"&lt;"&amp;X$17,$D$19:$D$501)*X$18,0),Assumptions!$C$15),0)</f>
        <v>0</v>
      </c>
      <c r="Y234" s="46">
        <f>IFERROR(ROUND(IF(AND($E234&lt;Y$17,SUMIF(Partners!$A:$A,$B234,Partners!$L:$L)&gt;0),$D234/SUMIF($E$19:$E$501,"&lt;"&amp;Y$17,$D$19:$D$501)*Y$18,0),Assumptions!$C$15),0)</f>
        <v>0</v>
      </c>
      <c r="Z234" s="46">
        <f>IFERROR(ROUND(IF(AND($E234&lt;Z$17,SUMIF(Partners!$A:$A,$B234,Partners!$L:$L)&gt;0),$D234/SUMIF($E$19:$E$501,"&lt;"&amp;Z$17,$D$19:$D$501)*Z$18,0),Assumptions!$C$15),0)</f>
        <v>0</v>
      </c>
      <c r="AA234" s="46">
        <f>IFERROR(ROUND(IF(AND($E234&lt;AA$17,SUMIF(Partners!$A:$A,$B234,Partners!$L:$L)&gt;0),$D234/SUMIF($E$19:$E$501,"&lt;"&amp;AA$17,$D$19:$D$501)*AA$18,0),Assumptions!$C$15),0)</f>
        <v>0</v>
      </c>
      <c r="AB234" s="46">
        <f>IFERROR(ROUND(IF(AND($E234&lt;AB$17,SUMIF(Partners!$A:$A,$B234,Partners!$L:$L)&gt;0),$D234/SUMIF($E$19:$E$501,"&lt;"&amp;AB$17,$D$19:$D$501)*AB$18,0),Assumptions!$C$15),0)</f>
        <v>0</v>
      </c>
      <c r="AC234" s="46">
        <f>IFERROR(ROUND(IF(AND($E234&lt;AC$17,SUMIF(Partners!$A:$A,$B234,Partners!$L:$L)&gt;0),$D234/SUMIF($E$19:$E$501,"&lt;"&amp;AC$17,$D$19:$D$501)*AC$18,0),Assumptions!$C$15),0)</f>
        <v>0</v>
      </c>
    </row>
    <row r="235" spans="1:29" x14ac:dyDescent="0.2">
      <c r="A235" s="41"/>
      <c r="B235" s="28" t="str">
        <f>IF(Partners!A221=0,"",Partners!A221)</f>
        <v/>
      </c>
      <c r="C235" s="28" t="str">
        <f>IF(Partners!I221=0,"",Partners!I221)</f>
        <v/>
      </c>
      <c r="D235" s="28" t="str">
        <f>IF(Partners!J221=0,"",Partners!J221)</f>
        <v/>
      </c>
      <c r="E235" s="53" t="str">
        <f t="shared" si="4"/>
        <v/>
      </c>
      <c r="G235" s="9">
        <f>ROUND(SUM(J235:BB235),Assumptions!$C$16)</f>
        <v>0</v>
      </c>
      <c r="J235" s="46">
        <f>IFERROR(ROUND(IF(AND($E235&lt;J$17,SUMIF(Partners!$A:$A,$B235,Partners!$L:$L)&gt;0),$D235/SUMIF($E$19:$E$501,"&lt;"&amp;J$17,$D$19:$D$501)*J$18,0),Assumptions!$C$15),0)</f>
        <v>0</v>
      </c>
      <c r="K235" s="46">
        <f>IFERROR(ROUND(IF(AND($E235&lt;K$17,SUMIF(Partners!$A:$A,$B235,Partners!$L:$L)&gt;0),$D235/SUMIF($E$19:$E$501,"&lt;"&amp;K$17,$D$19:$D$501)*K$18,0),Assumptions!$C$15),0)</f>
        <v>0</v>
      </c>
      <c r="L235" s="46">
        <f>IFERROR(ROUND(IF(AND($E235&lt;L$17,SUMIF(Partners!$A:$A,$B235,Partners!$L:$L)&gt;0),$D235/SUMIF($E$19:$E$501,"&lt;"&amp;L$17,$D$19:$D$501)*L$18,0),Assumptions!$C$15),0)</f>
        <v>0</v>
      </c>
      <c r="M235" s="46">
        <f>IFERROR(ROUND(IF(AND($E235&lt;M$17,SUMIF(Partners!$A:$A,$B235,Partners!$L:$L)&gt;0),$D235/SUMIF($E$19:$E$501,"&lt;"&amp;M$17,$D$19:$D$501)*M$18,0),Assumptions!$C$15),0)</f>
        <v>0</v>
      </c>
      <c r="N235" s="46">
        <f>IFERROR(ROUND(IF(AND($E235&lt;N$17,SUMIF(Partners!$A:$A,$B235,Partners!$L:$L)&gt;0),$D235/SUMIF($E$19:$E$501,"&lt;"&amp;N$17,$D$19:$D$501)*N$18,0),Assumptions!$C$15),0)</f>
        <v>0</v>
      </c>
      <c r="O235" s="46">
        <f>IFERROR(ROUND(IF(AND($E235&lt;O$17,SUMIF(Partners!$A:$A,$B235,Partners!$L:$L)&gt;0),$D235/SUMIF($E$19:$E$501,"&lt;"&amp;O$17,$D$19:$D$501)*O$18,0),Assumptions!$C$15),0)</f>
        <v>0</v>
      </c>
      <c r="P235" s="46">
        <f>IFERROR(ROUND(IF(AND($E235&lt;P$17,SUMIF(Partners!$A:$A,$B235,Partners!$L:$L)&gt;0),$D235/SUMIF($E$19:$E$501,"&lt;"&amp;P$17,$D$19:$D$501)*P$18,0),Assumptions!$C$15),0)</f>
        <v>0</v>
      </c>
      <c r="Q235" s="46">
        <f>IFERROR(ROUND(IF(AND($E235&lt;Q$17,SUMIF(Partners!$A:$A,$B235,Partners!$L:$L)&gt;0),$D235/SUMIF($E$19:$E$501,"&lt;"&amp;Q$17,$D$19:$D$501)*Q$18,0),Assumptions!$C$15),0)</f>
        <v>0</v>
      </c>
      <c r="R235" s="46">
        <f>IFERROR(ROUND(IF(AND($E235&lt;R$17,SUMIF(Partners!$A:$A,$B235,Partners!$L:$L)&gt;0),$D235/SUMIF($E$19:$E$501,"&lt;"&amp;R$17,$D$19:$D$501)*R$18,0),Assumptions!$C$15),0)</f>
        <v>0</v>
      </c>
      <c r="S235" s="46">
        <f>IFERROR(ROUND(IF(AND($E235&lt;S$17,SUMIF(Partners!$A:$A,$B235,Partners!$L:$L)&gt;0),$D235/SUMIF($E$19:$E$501,"&lt;"&amp;S$17,$D$19:$D$501)*S$18,0),Assumptions!$C$15),0)</f>
        <v>0</v>
      </c>
      <c r="T235" s="46">
        <f>IFERROR(ROUND(IF(AND($E235&lt;T$17,SUMIF(Partners!$A:$A,$B235,Partners!$L:$L)&gt;0),$D235/SUMIF($E$19:$E$501,"&lt;"&amp;T$17,$D$19:$D$501)*T$18,0),Assumptions!$C$15),0)</f>
        <v>0</v>
      </c>
      <c r="U235" s="46">
        <f>IFERROR(ROUND(IF(AND($E235&lt;U$17,SUMIF(Partners!$A:$A,$B235,Partners!$L:$L)&gt;0),$D235/SUMIF($E$19:$E$501,"&lt;"&amp;U$17,$D$19:$D$501)*U$18,0),Assumptions!$C$15),0)</f>
        <v>0</v>
      </c>
      <c r="V235" s="46">
        <f>IFERROR(ROUND(IF(AND($E235&lt;V$17,SUMIF(Partners!$A:$A,$B235,Partners!$L:$L)&gt;0),$D235/SUMIF($E$19:$E$501,"&lt;"&amp;V$17,$D$19:$D$501)*V$18,0),Assumptions!$C$15),0)</f>
        <v>0</v>
      </c>
      <c r="W235" s="46">
        <f>IFERROR(ROUND(IF(AND($E235&lt;W$17,SUMIF(Partners!$A:$A,$B235,Partners!$L:$L)&gt;0),$D235/SUMIF($E$19:$E$501,"&lt;"&amp;W$17,$D$19:$D$501)*W$18,0),Assumptions!$C$15),0)</f>
        <v>0</v>
      </c>
      <c r="X235" s="46">
        <f>IFERROR(ROUND(IF(AND($E235&lt;X$17,SUMIF(Partners!$A:$A,$B235,Partners!$L:$L)&gt;0),$D235/SUMIF($E$19:$E$501,"&lt;"&amp;X$17,$D$19:$D$501)*X$18,0),Assumptions!$C$15),0)</f>
        <v>0</v>
      </c>
      <c r="Y235" s="46">
        <f>IFERROR(ROUND(IF(AND($E235&lt;Y$17,SUMIF(Partners!$A:$A,$B235,Partners!$L:$L)&gt;0),$D235/SUMIF($E$19:$E$501,"&lt;"&amp;Y$17,$D$19:$D$501)*Y$18,0),Assumptions!$C$15),0)</f>
        <v>0</v>
      </c>
      <c r="Z235" s="46">
        <f>IFERROR(ROUND(IF(AND($E235&lt;Z$17,SUMIF(Partners!$A:$A,$B235,Partners!$L:$L)&gt;0),$D235/SUMIF($E$19:$E$501,"&lt;"&amp;Z$17,$D$19:$D$501)*Z$18,0),Assumptions!$C$15),0)</f>
        <v>0</v>
      </c>
      <c r="AA235" s="46">
        <f>IFERROR(ROUND(IF(AND($E235&lt;AA$17,SUMIF(Partners!$A:$A,$B235,Partners!$L:$L)&gt;0),$D235/SUMIF($E$19:$E$501,"&lt;"&amp;AA$17,$D$19:$D$501)*AA$18,0),Assumptions!$C$15),0)</f>
        <v>0</v>
      </c>
      <c r="AB235" s="46">
        <f>IFERROR(ROUND(IF(AND($E235&lt;AB$17,SUMIF(Partners!$A:$A,$B235,Partners!$L:$L)&gt;0),$D235/SUMIF($E$19:$E$501,"&lt;"&amp;AB$17,$D$19:$D$501)*AB$18,0),Assumptions!$C$15),0)</f>
        <v>0</v>
      </c>
      <c r="AC235" s="46">
        <f>IFERROR(ROUND(IF(AND($E235&lt;AC$17,SUMIF(Partners!$A:$A,$B235,Partners!$L:$L)&gt;0),$D235/SUMIF($E$19:$E$501,"&lt;"&amp;AC$17,$D$19:$D$501)*AC$18,0),Assumptions!$C$15),0)</f>
        <v>0</v>
      </c>
    </row>
    <row r="236" spans="1:29" x14ac:dyDescent="0.2">
      <c r="A236" s="41"/>
      <c r="B236" s="28" t="str">
        <f>IF(Partners!A222=0,"",Partners!A222)</f>
        <v/>
      </c>
      <c r="C236" s="28" t="str">
        <f>IF(Partners!I222=0,"",Partners!I222)</f>
        <v/>
      </c>
      <c r="D236" s="28" t="str">
        <f>IF(Partners!J222=0,"",Partners!J222)</f>
        <v/>
      </c>
      <c r="E236" s="53" t="str">
        <f t="shared" si="4"/>
        <v/>
      </c>
      <c r="G236" s="9">
        <f>ROUND(SUM(J236:BB236),Assumptions!$C$16)</f>
        <v>0</v>
      </c>
      <c r="J236" s="46">
        <f>IFERROR(ROUND(IF(AND($E236&lt;J$17,SUMIF(Partners!$A:$A,$B236,Partners!$L:$L)&gt;0),$D236/SUMIF($E$19:$E$501,"&lt;"&amp;J$17,$D$19:$D$501)*J$18,0),Assumptions!$C$15),0)</f>
        <v>0</v>
      </c>
      <c r="K236" s="46">
        <f>IFERROR(ROUND(IF(AND($E236&lt;K$17,SUMIF(Partners!$A:$A,$B236,Partners!$L:$L)&gt;0),$D236/SUMIF($E$19:$E$501,"&lt;"&amp;K$17,$D$19:$D$501)*K$18,0),Assumptions!$C$15),0)</f>
        <v>0</v>
      </c>
      <c r="L236" s="46">
        <f>IFERROR(ROUND(IF(AND($E236&lt;L$17,SUMIF(Partners!$A:$A,$B236,Partners!$L:$L)&gt;0),$D236/SUMIF($E$19:$E$501,"&lt;"&amp;L$17,$D$19:$D$501)*L$18,0),Assumptions!$C$15),0)</f>
        <v>0</v>
      </c>
      <c r="M236" s="46">
        <f>IFERROR(ROUND(IF(AND($E236&lt;M$17,SUMIF(Partners!$A:$A,$B236,Partners!$L:$L)&gt;0),$D236/SUMIF($E$19:$E$501,"&lt;"&amp;M$17,$D$19:$D$501)*M$18,0),Assumptions!$C$15),0)</f>
        <v>0</v>
      </c>
      <c r="N236" s="46">
        <f>IFERROR(ROUND(IF(AND($E236&lt;N$17,SUMIF(Partners!$A:$A,$B236,Partners!$L:$L)&gt;0),$D236/SUMIF($E$19:$E$501,"&lt;"&amp;N$17,$D$19:$D$501)*N$18,0),Assumptions!$C$15),0)</f>
        <v>0</v>
      </c>
      <c r="O236" s="46">
        <f>IFERROR(ROUND(IF(AND($E236&lt;O$17,SUMIF(Partners!$A:$A,$B236,Partners!$L:$L)&gt;0),$D236/SUMIF($E$19:$E$501,"&lt;"&amp;O$17,$D$19:$D$501)*O$18,0),Assumptions!$C$15),0)</f>
        <v>0</v>
      </c>
      <c r="P236" s="46">
        <f>IFERROR(ROUND(IF(AND($E236&lt;P$17,SUMIF(Partners!$A:$A,$B236,Partners!$L:$L)&gt;0),$D236/SUMIF($E$19:$E$501,"&lt;"&amp;P$17,$D$19:$D$501)*P$18,0),Assumptions!$C$15),0)</f>
        <v>0</v>
      </c>
      <c r="Q236" s="46">
        <f>IFERROR(ROUND(IF(AND($E236&lt;Q$17,SUMIF(Partners!$A:$A,$B236,Partners!$L:$L)&gt;0),$D236/SUMIF($E$19:$E$501,"&lt;"&amp;Q$17,$D$19:$D$501)*Q$18,0),Assumptions!$C$15),0)</f>
        <v>0</v>
      </c>
      <c r="R236" s="46">
        <f>IFERROR(ROUND(IF(AND($E236&lt;R$17,SUMIF(Partners!$A:$A,$B236,Partners!$L:$L)&gt;0),$D236/SUMIF($E$19:$E$501,"&lt;"&amp;R$17,$D$19:$D$501)*R$18,0),Assumptions!$C$15),0)</f>
        <v>0</v>
      </c>
      <c r="S236" s="46">
        <f>IFERROR(ROUND(IF(AND($E236&lt;S$17,SUMIF(Partners!$A:$A,$B236,Partners!$L:$L)&gt;0),$D236/SUMIF($E$19:$E$501,"&lt;"&amp;S$17,$D$19:$D$501)*S$18,0),Assumptions!$C$15),0)</f>
        <v>0</v>
      </c>
      <c r="T236" s="46">
        <f>IFERROR(ROUND(IF(AND($E236&lt;T$17,SUMIF(Partners!$A:$A,$B236,Partners!$L:$L)&gt;0),$D236/SUMIF($E$19:$E$501,"&lt;"&amp;T$17,$D$19:$D$501)*T$18,0),Assumptions!$C$15),0)</f>
        <v>0</v>
      </c>
      <c r="U236" s="46">
        <f>IFERROR(ROUND(IF(AND($E236&lt;U$17,SUMIF(Partners!$A:$A,$B236,Partners!$L:$L)&gt;0),$D236/SUMIF($E$19:$E$501,"&lt;"&amp;U$17,$D$19:$D$501)*U$18,0),Assumptions!$C$15),0)</f>
        <v>0</v>
      </c>
      <c r="V236" s="46">
        <f>IFERROR(ROUND(IF(AND($E236&lt;V$17,SUMIF(Partners!$A:$A,$B236,Partners!$L:$L)&gt;0),$D236/SUMIF($E$19:$E$501,"&lt;"&amp;V$17,$D$19:$D$501)*V$18,0),Assumptions!$C$15),0)</f>
        <v>0</v>
      </c>
      <c r="W236" s="46">
        <f>IFERROR(ROUND(IF(AND($E236&lt;W$17,SUMIF(Partners!$A:$A,$B236,Partners!$L:$L)&gt;0),$D236/SUMIF($E$19:$E$501,"&lt;"&amp;W$17,$D$19:$D$501)*W$18,0),Assumptions!$C$15),0)</f>
        <v>0</v>
      </c>
      <c r="X236" s="46">
        <f>IFERROR(ROUND(IF(AND($E236&lt;X$17,SUMIF(Partners!$A:$A,$B236,Partners!$L:$L)&gt;0),$D236/SUMIF($E$19:$E$501,"&lt;"&amp;X$17,$D$19:$D$501)*X$18,0),Assumptions!$C$15),0)</f>
        <v>0</v>
      </c>
      <c r="Y236" s="46">
        <f>IFERROR(ROUND(IF(AND($E236&lt;Y$17,SUMIF(Partners!$A:$A,$B236,Partners!$L:$L)&gt;0),$D236/SUMIF($E$19:$E$501,"&lt;"&amp;Y$17,$D$19:$D$501)*Y$18,0),Assumptions!$C$15),0)</f>
        <v>0</v>
      </c>
      <c r="Z236" s="46">
        <f>IFERROR(ROUND(IF(AND($E236&lt;Z$17,SUMIF(Partners!$A:$A,$B236,Partners!$L:$L)&gt;0),$D236/SUMIF($E$19:$E$501,"&lt;"&amp;Z$17,$D$19:$D$501)*Z$18,0),Assumptions!$C$15),0)</f>
        <v>0</v>
      </c>
      <c r="AA236" s="46">
        <f>IFERROR(ROUND(IF(AND($E236&lt;AA$17,SUMIF(Partners!$A:$A,$B236,Partners!$L:$L)&gt;0),$D236/SUMIF($E$19:$E$501,"&lt;"&amp;AA$17,$D$19:$D$501)*AA$18,0),Assumptions!$C$15),0)</f>
        <v>0</v>
      </c>
      <c r="AB236" s="46">
        <f>IFERROR(ROUND(IF(AND($E236&lt;AB$17,SUMIF(Partners!$A:$A,$B236,Partners!$L:$L)&gt;0),$D236/SUMIF($E$19:$E$501,"&lt;"&amp;AB$17,$D$19:$D$501)*AB$18,0),Assumptions!$C$15),0)</f>
        <v>0</v>
      </c>
      <c r="AC236" s="46">
        <f>IFERROR(ROUND(IF(AND($E236&lt;AC$17,SUMIF(Partners!$A:$A,$B236,Partners!$L:$L)&gt;0),$D236/SUMIF($E$19:$E$501,"&lt;"&amp;AC$17,$D$19:$D$501)*AC$18,0),Assumptions!$C$15),0)</f>
        <v>0</v>
      </c>
    </row>
    <row r="237" spans="1:29" x14ac:dyDescent="0.2">
      <c r="A237" s="41"/>
      <c r="B237" s="28" t="str">
        <f>IF(Partners!A223=0,"",Partners!A223)</f>
        <v/>
      </c>
      <c r="C237" s="28" t="str">
        <f>IF(Partners!I223=0,"",Partners!I223)</f>
        <v/>
      </c>
      <c r="D237" s="28" t="str">
        <f>IF(Partners!J223=0,"",Partners!J223)</f>
        <v/>
      </c>
      <c r="E237" s="53" t="str">
        <f t="shared" si="4"/>
        <v/>
      </c>
      <c r="G237" s="9">
        <f>ROUND(SUM(J237:BB237),Assumptions!$C$16)</f>
        <v>0</v>
      </c>
      <c r="J237" s="46">
        <f>IFERROR(ROUND(IF(AND($E237&lt;J$17,SUMIF(Partners!$A:$A,$B237,Partners!$L:$L)&gt;0),$D237/SUMIF($E$19:$E$501,"&lt;"&amp;J$17,$D$19:$D$501)*J$18,0),Assumptions!$C$15),0)</f>
        <v>0</v>
      </c>
      <c r="K237" s="46">
        <f>IFERROR(ROUND(IF(AND($E237&lt;K$17,SUMIF(Partners!$A:$A,$B237,Partners!$L:$L)&gt;0),$D237/SUMIF($E$19:$E$501,"&lt;"&amp;K$17,$D$19:$D$501)*K$18,0),Assumptions!$C$15),0)</f>
        <v>0</v>
      </c>
      <c r="L237" s="46">
        <f>IFERROR(ROUND(IF(AND($E237&lt;L$17,SUMIF(Partners!$A:$A,$B237,Partners!$L:$L)&gt;0),$D237/SUMIF($E$19:$E$501,"&lt;"&amp;L$17,$D$19:$D$501)*L$18,0),Assumptions!$C$15),0)</f>
        <v>0</v>
      </c>
      <c r="M237" s="46">
        <f>IFERROR(ROUND(IF(AND($E237&lt;M$17,SUMIF(Partners!$A:$A,$B237,Partners!$L:$L)&gt;0),$D237/SUMIF($E$19:$E$501,"&lt;"&amp;M$17,$D$19:$D$501)*M$18,0),Assumptions!$C$15),0)</f>
        <v>0</v>
      </c>
      <c r="N237" s="46">
        <f>IFERROR(ROUND(IF(AND($E237&lt;N$17,SUMIF(Partners!$A:$A,$B237,Partners!$L:$L)&gt;0),$D237/SUMIF($E$19:$E$501,"&lt;"&amp;N$17,$D$19:$D$501)*N$18,0),Assumptions!$C$15),0)</f>
        <v>0</v>
      </c>
      <c r="O237" s="46">
        <f>IFERROR(ROUND(IF(AND($E237&lt;O$17,SUMIF(Partners!$A:$A,$B237,Partners!$L:$L)&gt;0),$D237/SUMIF($E$19:$E$501,"&lt;"&amp;O$17,$D$19:$D$501)*O$18,0),Assumptions!$C$15),0)</f>
        <v>0</v>
      </c>
      <c r="P237" s="46">
        <f>IFERROR(ROUND(IF(AND($E237&lt;P$17,SUMIF(Partners!$A:$A,$B237,Partners!$L:$L)&gt;0),$D237/SUMIF($E$19:$E$501,"&lt;"&amp;P$17,$D$19:$D$501)*P$18,0),Assumptions!$C$15),0)</f>
        <v>0</v>
      </c>
      <c r="Q237" s="46">
        <f>IFERROR(ROUND(IF(AND($E237&lt;Q$17,SUMIF(Partners!$A:$A,$B237,Partners!$L:$L)&gt;0),$D237/SUMIF($E$19:$E$501,"&lt;"&amp;Q$17,$D$19:$D$501)*Q$18,0),Assumptions!$C$15),0)</f>
        <v>0</v>
      </c>
      <c r="R237" s="46">
        <f>IFERROR(ROUND(IF(AND($E237&lt;R$17,SUMIF(Partners!$A:$A,$B237,Partners!$L:$L)&gt;0),$D237/SUMIF($E$19:$E$501,"&lt;"&amp;R$17,$D$19:$D$501)*R$18,0),Assumptions!$C$15),0)</f>
        <v>0</v>
      </c>
      <c r="S237" s="46">
        <f>IFERROR(ROUND(IF(AND($E237&lt;S$17,SUMIF(Partners!$A:$A,$B237,Partners!$L:$L)&gt;0),$D237/SUMIF($E$19:$E$501,"&lt;"&amp;S$17,$D$19:$D$501)*S$18,0),Assumptions!$C$15),0)</f>
        <v>0</v>
      </c>
      <c r="T237" s="46">
        <f>IFERROR(ROUND(IF(AND($E237&lt;T$17,SUMIF(Partners!$A:$A,$B237,Partners!$L:$L)&gt;0),$D237/SUMIF($E$19:$E$501,"&lt;"&amp;T$17,$D$19:$D$501)*T$18,0),Assumptions!$C$15),0)</f>
        <v>0</v>
      </c>
      <c r="U237" s="46">
        <f>IFERROR(ROUND(IF(AND($E237&lt;U$17,SUMIF(Partners!$A:$A,$B237,Partners!$L:$L)&gt;0),$D237/SUMIF($E$19:$E$501,"&lt;"&amp;U$17,$D$19:$D$501)*U$18,0),Assumptions!$C$15),0)</f>
        <v>0</v>
      </c>
      <c r="V237" s="46">
        <f>IFERROR(ROUND(IF(AND($E237&lt;V$17,SUMIF(Partners!$A:$A,$B237,Partners!$L:$L)&gt;0),$D237/SUMIF($E$19:$E$501,"&lt;"&amp;V$17,$D$19:$D$501)*V$18,0),Assumptions!$C$15),0)</f>
        <v>0</v>
      </c>
      <c r="W237" s="46">
        <f>IFERROR(ROUND(IF(AND($E237&lt;W$17,SUMIF(Partners!$A:$A,$B237,Partners!$L:$L)&gt;0),$D237/SUMIF($E$19:$E$501,"&lt;"&amp;W$17,$D$19:$D$501)*W$18,0),Assumptions!$C$15),0)</f>
        <v>0</v>
      </c>
      <c r="X237" s="46">
        <f>IFERROR(ROUND(IF(AND($E237&lt;X$17,SUMIF(Partners!$A:$A,$B237,Partners!$L:$L)&gt;0),$D237/SUMIF($E$19:$E$501,"&lt;"&amp;X$17,$D$19:$D$501)*X$18,0),Assumptions!$C$15),0)</f>
        <v>0</v>
      </c>
      <c r="Y237" s="46">
        <f>IFERROR(ROUND(IF(AND($E237&lt;Y$17,SUMIF(Partners!$A:$A,$B237,Partners!$L:$L)&gt;0),$D237/SUMIF($E$19:$E$501,"&lt;"&amp;Y$17,$D$19:$D$501)*Y$18,0),Assumptions!$C$15),0)</f>
        <v>0</v>
      </c>
      <c r="Z237" s="46">
        <f>IFERROR(ROUND(IF(AND($E237&lt;Z$17,SUMIF(Partners!$A:$A,$B237,Partners!$L:$L)&gt;0),$D237/SUMIF($E$19:$E$501,"&lt;"&amp;Z$17,$D$19:$D$501)*Z$18,0),Assumptions!$C$15),0)</f>
        <v>0</v>
      </c>
      <c r="AA237" s="46">
        <f>IFERROR(ROUND(IF(AND($E237&lt;AA$17,SUMIF(Partners!$A:$A,$B237,Partners!$L:$L)&gt;0),$D237/SUMIF($E$19:$E$501,"&lt;"&amp;AA$17,$D$19:$D$501)*AA$18,0),Assumptions!$C$15),0)</f>
        <v>0</v>
      </c>
      <c r="AB237" s="46">
        <f>IFERROR(ROUND(IF(AND($E237&lt;AB$17,SUMIF(Partners!$A:$A,$B237,Partners!$L:$L)&gt;0),$D237/SUMIF($E$19:$E$501,"&lt;"&amp;AB$17,$D$19:$D$501)*AB$18,0),Assumptions!$C$15),0)</f>
        <v>0</v>
      </c>
      <c r="AC237" s="46">
        <f>IFERROR(ROUND(IF(AND($E237&lt;AC$17,SUMIF(Partners!$A:$A,$B237,Partners!$L:$L)&gt;0),$D237/SUMIF($E$19:$E$501,"&lt;"&amp;AC$17,$D$19:$D$501)*AC$18,0),Assumptions!$C$15),0)</f>
        <v>0</v>
      </c>
    </row>
    <row r="238" spans="1:29" x14ac:dyDescent="0.2">
      <c r="A238" s="41"/>
      <c r="B238" s="28" t="str">
        <f>IF(Partners!A224=0,"",Partners!A224)</f>
        <v/>
      </c>
      <c r="C238" s="28" t="str">
        <f>IF(Partners!I224=0,"",Partners!I224)</f>
        <v/>
      </c>
      <c r="D238" s="28" t="str">
        <f>IF(Partners!J224=0,"",Partners!J224)</f>
        <v/>
      </c>
      <c r="E238" s="53" t="str">
        <f t="shared" si="4"/>
        <v/>
      </c>
      <c r="G238" s="9">
        <f>ROUND(SUM(J238:BB238),Assumptions!$C$16)</f>
        <v>0</v>
      </c>
      <c r="J238" s="46">
        <f>IFERROR(ROUND(IF(AND($E238&lt;J$17,SUMIF(Partners!$A:$A,$B238,Partners!$L:$L)&gt;0),$D238/SUMIF($E$19:$E$501,"&lt;"&amp;J$17,$D$19:$D$501)*J$18,0),Assumptions!$C$15),0)</f>
        <v>0</v>
      </c>
      <c r="K238" s="46">
        <f>IFERROR(ROUND(IF(AND($E238&lt;K$17,SUMIF(Partners!$A:$A,$B238,Partners!$L:$L)&gt;0),$D238/SUMIF($E$19:$E$501,"&lt;"&amp;K$17,$D$19:$D$501)*K$18,0),Assumptions!$C$15),0)</f>
        <v>0</v>
      </c>
      <c r="L238" s="46">
        <f>IFERROR(ROUND(IF(AND($E238&lt;L$17,SUMIF(Partners!$A:$A,$B238,Partners!$L:$L)&gt;0),$D238/SUMIF($E$19:$E$501,"&lt;"&amp;L$17,$D$19:$D$501)*L$18,0),Assumptions!$C$15),0)</f>
        <v>0</v>
      </c>
      <c r="M238" s="46">
        <f>IFERROR(ROUND(IF(AND($E238&lt;M$17,SUMIF(Partners!$A:$A,$B238,Partners!$L:$L)&gt;0),$D238/SUMIF($E$19:$E$501,"&lt;"&amp;M$17,$D$19:$D$501)*M$18,0),Assumptions!$C$15),0)</f>
        <v>0</v>
      </c>
      <c r="N238" s="46">
        <f>IFERROR(ROUND(IF(AND($E238&lt;N$17,SUMIF(Partners!$A:$A,$B238,Partners!$L:$L)&gt;0),$D238/SUMIF($E$19:$E$501,"&lt;"&amp;N$17,$D$19:$D$501)*N$18,0),Assumptions!$C$15),0)</f>
        <v>0</v>
      </c>
      <c r="O238" s="46">
        <f>IFERROR(ROUND(IF(AND($E238&lt;O$17,SUMIF(Partners!$A:$A,$B238,Partners!$L:$L)&gt;0),$D238/SUMIF($E$19:$E$501,"&lt;"&amp;O$17,$D$19:$D$501)*O$18,0),Assumptions!$C$15),0)</f>
        <v>0</v>
      </c>
      <c r="P238" s="46">
        <f>IFERROR(ROUND(IF(AND($E238&lt;P$17,SUMIF(Partners!$A:$A,$B238,Partners!$L:$L)&gt;0),$D238/SUMIF($E$19:$E$501,"&lt;"&amp;P$17,$D$19:$D$501)*P$18,0),Assumptions!$C$15),0)</f>
        <v>0</v>
      </c>
      <c r="Q238" s="46">
        <f>IFERROR(ROUND(IF(AND($E238&lt;Q$17,SUMIF(Partners!$A:$A,$B238,Partners!$L:$L)&gt;0),$D238/SUMIF($E$19:$E$501,"&lt;"&amp;Q$17,$D$19:$D$501)*Q$18,0),Assumptions!$C$15),0)</f>
        <v>0</v>
      </c>
      <c r="R238" s="46">
        <f>IFERROR(ROUND(IF(AND($E238&lt;R$17,SUMIF(Partners!$A:$A,$B238,Partners!$L:$L)&gt;0),$D238/SUMIF($E$19:$E$501,"&lt;"&amp;R$17,$D$19:$D$501)*R$18,0),Assumptions!$C$15),0)</f>
        <v>0</v>
      </c>
      <c r="S238" s="46">
        <f>IFERROR(ROUND(IF(AND($E238&lt;S$17,SUMIF(Partners!$A:$A,$B238,Partners!$L:$L)&gt;0),$D238/SUMIF($E$19:$E$501,"&lt;"&amp;S$17,$D$19:$D$501)*S$18,0),Assumptions!$C$15),0)</f>
        <v>0</v>
      </c>
      <c r="T238" s="46">
        <f>IFERROR(ROUND(IF(AND($E238&lt;T$17,SUMIF(Partners!$A:$A,$B238,Partners!$L:$L)&gt;0),$D238/SUMIF($E$19:$E$501,"&lt;"&amp;T$17,$D$19:$D$501)*T$18,0),Assumptions!$C$15),0)</f>
        <v>0</v>
      </c>
      <c r="U238" s="46">
        <f>IFERROR(ROUND(IF(AND($E238&lt;U$17,SUMIF(Partners!$A:$A,$B238,Partners!$L:$L)&gt;0),$D238/SUMIF($E$19:$E$501,"&lt;"&amp;U$17,$D$19:$D$501)*U$18,0),Assumptions!$C$15),0)</f>
        <v>0</v>
      </c>
      <c r="V238" s="46">
        <f>IFERROR(ROUND(IF(AND($E238&lt;V$17,SUMIF(Partners!$A:$A,$B238,Partners!$L:$L)&gt;0),$D238/SUMIF($E$19:$E$501,"&lt;"&amp;V$17,$D$19:$D$501)*V$18,0),Assumptions!$C$15),0)</f>
        <v>0</v>
      </c>
      <c r="W238" s="46">
        <f>IFERROR(ROUND(IF(AND($E238&lt;W$17,SUMIF(Partners!$A:$A,$B238,Partners!$L:$L)&gt;0),$D238/SUMIF($E$19:$E$501,"&lt;"&amp;W$17,$D$19:$D$501)*W$18,0),Assumptions!$C$15),0)</f>
        <v>0</v>
      </c>
      <c r="X238" s="46">
        <f>IFERROR(ROUND(IF(AND($E238&lt;X$17,SUMIF(Partners!$A:$A,$B238,Partners!$L:$L)&gt;0),$D238/SUMIF($E$19:$E$501,"&lt;"&amp;X$17,$D$19:$D$501)*X$18,0),Assumptions!$C$15),0)</f>
        <v>0</v>
      </c>
      <c r="Y238" s="46">
        <f>IFERROR(ROUND(IF(AND($E238&lt;Y$17,SUMIF(Partners!$A:$A,$B238,Partners!$L:$L)&gt;0),$D238/SUMIF($E$19:$E$501,"&lt;"&amp;Y$17,$D$19:$D$501)*Y$18,0),Assumptions!$C$15),0)</f>
        <v>0</v>
      </c>
      <c r="Z238" s="46">
        <f>IFERROR(ROUND(IF(AND($E238&lt;Z$17,SUMIF(Partners!$A:$A,$B238,Partners!$L:$L)&gt;0),$D238/SUMIF($E$19:$E$501,"&lt;"&amp;Z$17,$D$19:$D$501)*Z$18,0),Assumptions!$C$15),0)</f>
        <v>0</v>
      </c>
      <c r="AA238" s="46">
        <f>IFERROR(ROUND(IF(AND($E238&lt;AA$17,SUMIF(Partners!$A:$A,$B238,Partners!$L:$L)&gt;0),$D238/SUMIF($E$19:$E$501,"&lt;"&amp;AA$17,$D$19:$D$501)*AA$18,0),Assumptions!$C$15),0)</f>
        <v>0</v>
      </c>
      <c r="AB238" s="46">
        <f>IFERROR(ROUND(IF(AND($E238&lt;AB$17,SUMIF(Partners!$A:$A,$B238,Partners!$L:$L)&gt;0),$D238/SUMIF($E$19:$E$501,"&lt;"&amp;AB$17,$D$19:$D$501)*AB$18,0),Assumptions!$C$15),0)</f>
        <v>0</v>
      </c>
      <c r="AC238" s="46">
        <f>IFERROR(ROUND(IF(AND($E238&lt;AC$17,SUMIF(Partners!$A:$A,$B238,Partners!$L:$L)&gt;0),$D238/SUMIF($E$19:$E$501,"&lt;"&amp;AC$17,$D$19:$D$501)*AC$18,0),Assumptions!$C$15),0)</f>
        <v>0</v>
      </c>
    </row>
    <row r="239" spans="1:29" x14ac:dyDescent="0.2">
      <c r="A239" s="41"/>
      <c r="B239" s="28" t="str">
        <f>IF(Partners!A225=0,"",Partners!A225)</f>
        <v/>
      </c>
      <c r="C239" s="28" t="str">
        <f>IF(Partners!I225=0,"",Partners!I225)</f>
        <v/>
      </c>
      <c r="D239" s="28" t="str">
        <f>IF(Partners!J225=0,"",Partners!J225)</f>
        <v/>
      </c>
      <c r="E239" s="53" t="str">
        <f t="shared" si="4"/>
        <v/>
      </c>
      <c r="G239" s="9">
        <f>ROUND(SUM(J239:BB239),Assumptions!$C$16)</f>
        <v>0</v>
      </c>
      <c r="J239" s="46">
        <f>IFERROR(ROUND(IF(AND($E239&lt;J$17,SUMIF(Partners!$A:$A,$B239,Partners!$L:$L)&gt;0),$D239/SUMIF($E$19:$E$501,"&lt;"&amp;J$17,$D$19:$D$501)*J$18,0),Assumptions!$C$15),0)</f>
        <v>0</v>
      </c>
      <c r="K239" s="46">
        <f>IFERROR(ROUND(IF(AND($E239&lt;K$17,SUMIF(Partners!$A:$A,$B239,Partners!$L:$L)&gt;0),$D239/SUMIF($E$19:$E$501,"&lt;"&amp;K$17,$D$19:$D$501)*K$18,0),Assumptions!$C$15),0)</f>
        <v>0</v>
      </c>
      <c r="L239" s="46">
        <f>IFERROR(ROUND(IF(AND($E239&lt;L$17,SUMIF(Partners!$A:$A,$B239,Partners!$L:$L)&gt;0),$D239/SUMIF($E$19:$E$501,"&lt;"&amp;L$17,$D$19:$D$501)*L$18,0),Assumptions!$C$15),0)</f>
        <v>0</v>
      </c>
      <c r="M239" s="46">
        <f>IFERROR(ROUND(IF(AND($E239&lt;M$17,SUMIF(Partners!$A:$A,$B239,Partners!$L:$L)&gt;0),$D239/SUMIF($E$19:$E$501,"&lt;"&amp;M$17,$D$19:$D$501)*M$18,0),Assumptions!$C$15),0)</f>
        <v>0</v>
      </c>
      <c r="N239" s="46">
        <f>IFERROR(ROUND(IF(AND($E239&lt;N$17,SUMIF(Partners!$A:$A,$B239,Partners!$L:$L)&gt;0),$D239/SUMIF($E$19:$E$501,"&lt;"&amp;N$17,$D$19:$D$501)*N$18,0),Assumptions!$C$15),0)</f>
        <v>0</v>
      </c>
      <c r="O239" s="46">
        <f>IFERROR(ROUND(IF(AND($E239&lt;O$17,SUMIF(Partners!$A:$A,$B239,Partners!$L:$L)&gt;0),$D239/SUMIF($E$19:$E$501,"&lt;"&amp;O$17,$D$19:$D$501)*O$18,0),Assumptions!$C$15),0)</f>
        <v>0</v>
      </c>
      <c r="P239" s="46">
        <f>IFERROR(ROUND(IF(AND($E239&lt;P$17,SUMIF(Partners!$A:$A,$B239,Partners!$L:$L)&gt;0),$D239/SUMIF($E$19:$E$501,"&lt;"&amp;P$17,$D$19:$D$501)*P$18,0),Assumptions!$C$15),0)</f>
        <v>0</v>
      </c>
      <c r="Q239" s="46">
        <f>IFERROR(ROUND(IF(AND($E239&lt;Q$17,SUMIF(Partners!$A:$A,$B239,Partners!$L:$L)&gt;0),$D239/SUMIF($E$19:$E$501,"&lt;"&amp;Q$17,$D$19:$D$501)*Q$18,0),Assumptions!$C$15),0)</f>
        <v>0</v>
      </c>
      <c r="R239" s="46">
        <f>IFERROR(ROUND(IF(AND($E239&lt;R$17,SUMIF(Partners!$A:$A,$B239,Partners!$L:$L)&gt;0),$D239/SUMIF($E$19:$E$501,"&lt;"&amp;R$17,$D$19:$D$501)*R$18,0),Assumptions!$C$15),0)</f>
        <v>0</v>
      </c>
      <c r="S239" s="46">
        <f>IFERROR(ROUND(IF(AND($E239&lt;S$17,SUMIF(Partners!$A:$A,$B239,Partners!$L:$L)&gt;0),$D239/SUMIF($E$19:$E$501,"&lt;"&amp;S$17,$D$19:$D$501)*S$18,0),Assumptions!$C$15),0)</f>
        <v>0</v>
      </c>
      <c r="T239" s="46">
        <f>IFERROR(ROUND(IF(AND($E239&lt;T$17,SUMIF(Partners!$A:$A,$B239,Partners!$L:$L)&gt;0),$D239/SUMIF($E$19:$E$501,"&lt;"&amp;T$17,$D$19:$D$501)*T$18,0),Assumptions!$C$15),0)</f>
        <v>0</v>
      </c>
      <c r="U239" s="46">
        <f>IFERROR(ROUND(IF(AND($E239&lt;U$17,SUMIF(Partners!$A:$A,$B239,Partners!$L:$L)&gt;0),$D239/SUMIF($E$19:$E$501,"&lt;"&amp;U$17,$D$19:$D$501)*U$18,0),Assumptions!$C$15),0)</f>
        <v>0</v>
      </c>
      <c r="V239" s="46">
        <f>IFERROR(ROUND(IF(AND($E239&lt;V$17,SUMIF(Partners!$A:$A,$B239,Partners!$L:$L)&gt;0),$D239/SUMIF($E$19:$E$501,"&lt;"&amp;V$17,$D$19:$D$501)*V$18,0),Assumptions!$C$15),0)</f>
        <v>0</v>
      </c>
      <c r="W239" s="46">
        <f>IFERROR(ROUND(IF(AND($E239&lt;W$17,SUMIF(Partners!$A:$A,$B239,Partners!$L:$L)&gt;0),$D239/SUMIF($E$19:$E$501,"&lt;"&amp;W$17,$D$19:$D$501)*W$18,0),Assumptions!$C$15),0)</f>
        <v>0</v>
      </c>
      <c r="X239" s="46">
        <f>IFERROR(ROUND(IF(AND($E239&lt;X$17,SUMIF(Partners!$A:$A,$B239,Partners!$L:$L)&gt;0),$D239/SUMIF($E$19:$E$501,"&lt;"&amp;X$17,$D$19:$D$501)*X$18,0),Assumptions!$C$15),0)</f>
        <v>0</v>
      </c>
      <c r="Y239" s="46">
        <f>IFERROR(ROUND(IF(AND($E239&lt;Y$17,SUMIF(Partners!$A:$A,$B239,Partners!$L:$L)&gt;0),$D239/SUMIF($E$19:$E$501,"&lt;"&amp;Y$17,$D$19:$D$501)*Y$18,0),Assumptions!$C$15),0)</f>
        <v>0</v>
      </c>
      <c r="Z239" s="46">
        <f>IFERROR(ROUND(IF(AND($E239&lt;Z$17,SUMIF(Partners!$A:$A,$B239,Partners!$L:$L)&gt;0),$D239/SUMIF($E$19:$E$501,"&lt;"&amp;Z$17,$D$19:$D$501)*Z$18,0),Assumptions!$C$15),0)</f>
        <v>0</v>
      </c>
      <c r="AA239" s="46">
        <f>IFERROR(ROUND(IF(AND($E239&lt;AA$17,SUMIF(Partners!$A:$A,$B239,Partners!$L:$L)&gt;0),$D239/SUMIF($E$19:$E$501,"&lt;"&amp;AA$17,$D$19:$D$501)*AA$18,0),Assumptions!$C$15),0)</f>
        <v>0</v>
      </c>
      <c r="AB239" s="46">
        <f>IFERROR(ROUND(IF(AND($E239&lt;AB$17,SUMIF(Partners!$A:$A,$B239,Partners!$L:$L)&gt;0),$D239/SUMIF($E$19:$E$501,"&lt;"&amp;AB$17,$D$19:$D$501)*AB$18,0),Assumptions!$C$15),0)</f>
        <v>0</v>
      </c>
      <c r="AC239" s="46">
        <f>IFERROR(ROUND(IF(AND($E239&lt;AC$17,SUMIF(Partners!$A:$A,$B239,Partners!$L:$L)&gt;0),$D239/SUMIF($E$19:$E$501,"&lt;"&amp;AC$17,$D$19:$D$501)*AC$18,0),Assumptions!$C$15),0)</f>
        <v>0</v>
      </c>
    </row>
    <row r="240" spans="1:29" x14ac:dyDescent="0.2">
      <c r="A240" s="41"/>
      <c r="B240" s="28" t="str">
        <f>IF(Partners!A226=0,"",Partners!A226)</f>
        <v/>
      </c>
      <c r="C240" s="28" t="str">
        <f>IF(Partners!I226=0,"",Partners!I226)</f>
        <v/>
      </c>
      <c r="D240" s="28" t="str">
        <f>IF(Partners!J226=0,"",Partners!J226)</f>
        <v/>
      </c>
      <c r="E240" s="53" t="str">
        <f t="shared" si="4"/>
        <v/>
      </c>
      <c r="G240" s="9">
        <f>ROUND(SUM(J240:BB240),Assumptions!$C$16)</f>
        <v>0</v>
      </c>
      <c r="J240" s="46">
        <f>IFERROR(ROUND(IF(AND($E240&lt;J$17,SUMIF(Partners!$A:$A,$B240,Partners!$L:$L)&gt;0),$D240/SUMIF($E$19:$E$501,"&lt;"&amp;J$17,$D$19:$D$501)*J$18,0),Assumptions!$C$15),0)</f>
        <v>0</v>
      </c>
      <c r="K240" s="46">
        <f>IFERROR(ROUND(IF(AND($E240&lt;K$17,SUMIF(Partners!$A:$A,$B240,Partners!$L:$L)&gt;0),$D240/SUMIF($E$19:$E$501,"&lt;"&amp;K$17,$D$19:$D$501)*K$18,0),Assumptions!$C$15),0)</f>
        <v>0</v>
      </c>
      <c r="L240" s="46">
        <f>IFERROR(ROUND(IF(AND($E240&lt;L$17,SUMIF(Partners!$A:$A,$B240,Partners!$L:$L)&gt;0),$D240/SUMIF($E$19:$E$501,"&lt;"&amp;L$17,$D$19:$D$501)*L$18,0),Assumptions!$C$15),0)</f>
        <v>0</v>
      </c>
      <c r="M240" s="46">
        <f>IFERROR(ROUND(IF(AND($E240&lt;M$17,SUMIF(Partners!$A:$A,$B240,Partners!$L:$L)&gt;0),$D240/SUMIF($E$19:$E$501,"&lt;"&amp;M$17,$D$19:$D$501)*M$18,0),Assumptions!$C$15),0)</f>
        <v>0</v>
      </c>
      <c r="N240" s="46">
        <f>IFERROR(ROUND(IF(AND($E240&lt;N$17,SUMIF(Partners!$A:$A,$B240,Partners!$L:$L)&gt;0),$D240/SUMIF($E$19:$E$501,"&lt;"&amp;N$17,$D$19:$D$501)*N$18,0),Assumptions!$C$15),0)</f>
        <v>0</v>
      </c>
      <c r="O240" s="46">
        <f>IFERROR(ROUND(IF(AND($E240&lt;O$17,SUMIF(Partners!$A:$A,$B240,Partners!$L:$L)&gt;0),$D240/SUMIF($E$19:$E$501,"&lt;"&amp;O$17,$D$19:$D$501)*O$18,0),Assumptions!$C$15),0)</f>
        <v>0</v>
      </c>
      <c r="P240" s="46">
        <f>IFERROR(ROUND(IF(AND($E240&lt;P$17,SUMIF(Partners!$A:$A,$B240,Partners!$L:$L)&gt;0),$D240/SUMIF($E$19:$E$501,"&lt;"&amp;P$17,$D$19:$D$501)*P$18,0),Assumptions!$C$15),0)</f>
        <v>0</v>
      </c>
      <c r="Q240" s="46">
        <f>IFERROR(ROUND(IF(AND($E240&lt;Q$17,SUMIF(Partners!$A:$A,$B240,Partners!$L:$L)&gt;0),$D240/SUMIF($E$19:$E$501,"&lt;"&amp;Q$17,$D$19:$D$501)*Q$18,0),Assumptions!$C$15),0)</f>
        <v>0</v>
      </c>
      <c r="R240" s="46">
        <f>IFERROR(ROUND(IF(AND($E240&lt;R$17,SUMIF(Partners!$A:$A,$B240,Partners!$L:$L)&gt;0),$D240/SUMIF($E$19:$E$501,"&lt;"&amp;R$17,$D$19:$D$501)*R$18,0),Assumptions!$C$15),0)</f>
        <v>0</v>
      </c>
      <c r="S240" s="46">
        <f>IFERROR(ROUND(IF(AND($E240&lt;S$17,SUMIF(Partners!$A:$A,$B240,Partners!$L:$L)&gt;0),$D240/SUMIF($E$19:$E$501,"&lt;"&amp;S$17,$D$19:$D$501)*S$18,0),Assumptions!$C$15),0)</f>
        <v>0</v>
      </c>
      <c r="T240" s="46">
        <f>IFERROR(ROUND(IF(AND($E240&lt;T$17,SUMIF(Partners!$A:$A,$B240,Partners!$L:$L)&gt;0),$D240/SUMIF($E$19:$E$501,"&lt;"&amp;T$17,$D$19:$D$501)*T$18,0),Assumptions!$C$15),0)</f>
        <v>0</v>
      </c>
      <c r="U240" s="46">
        <f>IFERROR(ROUND(IF(AND($E240&lt;U$17,SUMIF(Partners!$A:$A,$B240,Partners!$L:$L)&gt;0),$D240/SUMIF($E$19:$E$501,"&lt;"&amp;U$17,$D$19:$D$501)*U$18,0),Assumptions!$C$15),0)</f>
        <v>0</v>
      </c>
      <c r="V240" s="46">
        <f>IFERROR(ROUND(IF(AND($E240&lt;V$17,SUMIF(Partners!$A:$A,$B240,Partners!$L:$L)&gt;0),$D240/SUMIF($E$19:$E$501,"&lt;"&amp;V$17,$D$19:$D$501)*V$18,0),Assumptions!$C$15),0)</f>
        <v>0</v>
      </c>
      <c r="W240" s="46">
        <f>IFERROR(ROUND(IF(AND($E240&lt;W$17,SUMIF(Partners!$A:$A,$B240,Partners!$L:$L)&gt;0),$D240/SUMIF($E$19:$E$501,"&lt;"&amp;W$17,$D$19:$D$501)*W$18,0),Assumptions!$C$15),0)</f>
        <v>0</v>
      </c>
      <c r="X240" s="46">
        <f>IFERROR(ROUND(IF(AND($E240&lt;X$17,SUMIF(Partners!$A:$A,$B240,Partners!$L:$L)&gt;0),$D240/SUMIF($E$19:$E$501,"&lt;"&amp;X$17,$D$19:$D$501)*X$18,0),Assumptions!$C$15),0)</f>
        <v>0</v>
      </c>
      <c r="Y240" s="46">
        <f>IFERROR(ROUND(IF(AND($E240&lt;Y$17,SUMIF(Partners!$A:$A,$B240,Partners!$L:$L)&gt;0),$D240/SUMIF($E$19:$E$501,"&lt;"&amp;Y$17,$D$19:$D$501)*Y$18,0),Assumptions!$C$15),0)</f>
        <v>0</v>
      </c>
      <c r="Z240" s="46">
        <f>IFERROR(ROUND(IF(AND($E240&lt;Z$17,SUMIF(Partners!$A:$A,$B240,Partners!$L:$L)&gt;0),$D240/SUMIF($E$19:$E$501,"&lt;"&amp;Z$17,$D$19:$D$501)*Z$18,0),Assumptions!$C$15),0)</f>
        <v>0</v>
      </c>
      <c r="AA240" s="46">
        <f>IFERROR(ROUND(IF(AND($E240&lt;AA$17,SUMIF(Partners!$A:$A,$B240,Partners!$L:$L)&gt;0),$D240/SUMIF($E$19:$E$501,"&lt;"&amp;AA$17,$D$19:$D$501)*AA$18,0),Assumptions!$C$15),0)</f>
        <v>0</v>
      </c>
      <c r="AB240" s="46">
        <f>IFERROR(ROUND(IF(AND($E240&lt;AB$17,SUMIF(Partners!$A:$A,$B240,Partners!$L:$L)&gt;0),$D240/SUMIF($E$19:$E$501,"&lt;"&amp;AB$17,$D$19:$D$501)*AB$18,0),Assumptions!$C$15),0)</f>
        <v>0</v>
      </c>
      <c r="AC240" s="46">
        <f>IFERROR(ROUND(IF(AND($E240&lt;AC$17,SUMIF(Partners!$A:$A,$B240,Partners!$L:$L)&gt;0),$D240/SUMIF($E$19:$E$501,"&lt;"&amp;AC$17,$D$19:$D$501)*AC$18,0),Assumptions!$C$15),0)</f>
        <v>0</v>
      </c>
    </row>
    <row r="241" spans="1:29" x14ac:dyDescent="0.2">
      <c r="A241" s="41"/>
      <c r="B241" s="28" t="str">
        <f>IF(Partners!A227=0,"",Partners!A227)</f>
        <v/>
      </c>
      <c r="C241" s="28" t="str">
        <f>IF(Partners!I227=0,"",Partners!I227)</f>
        <v/>
      </c>
      <c r="D241" s="28" t="str">
        <f>IF(Partners!J227=0,"",Partners!J227)</f>
        <v/>
      </c>
      <c r="E241" s="53" t="str">
        <f t="shared" si="4"/>
        <v/>
      </c>
      <c r="G241" s="9">
        <f>ROUND(SUM(J241:BB241),Assumptions!$C$16)</f>
        <v>0</v>
      </c>
      <c r="J241" s="46">
        <f>IFERROR(ROUND(IF(AND($E241&lt;J$17,SUMIF(Partners!$A:$A,$B241,Partners!$L:$L)&gt;0),$D241/SUMIF($E$19:$E$501,"&lt;"&amp;J$17,$D$19:$D$501)*J$18,0),Assumptions!$C$15),0)</f>
        <v>0</v>
      </c>
      <c r="K241" s="46">
        <f>IFERROR(ROUND(IF(AND($E241&lt;K$17,SUMIF(Partners!$A:$A,$B241,Partners!$L:$L)&gt;0),$D241/SUMIF($E$19:$E$501,"&lt;"&amp;K$17,$D$19:$D$501)*K$18,0),Assumptions!$C$15),0)</f>
        <v>0</v>
      </c>
      <c r="L241" s="46">
        <f>IFERROR(ROUND(IF(AND($E241&lt;L$17,SUMIF(Partners!$A:$A,$B241,Partners!$L:$L)&gt;0),$D241/SUMIF($E$19:$E$501,"&lt;"&amp;L$17,$D$19:$D$501)*L$18,0),Assumptions!$C$15),0)</f>
        <v>0</v>
      </c>
      <c r="M241" s="46">
        <f>IFERROR(ROUND(IF(AND($E241&lt;M$17,SUMIF(Partners!$A:$A,$B241,Partners!$L:$L)&gt;0),$D241/SUMIF($E$19:$E$501,"&lt;"&amp;M$17,$D$19:$D$501)*M$18,0),Assumptions!$C$15),0)</f>
        <v>0</v>
      </c>
      <c r="N241" s="46">
        <f>IFERROR(ROUND(IF(AND($E241&lt;N$17,SUMIF(Partners!$A:$A,$B241,Partners!$L:$L)&gt;0),$D241/SUMIF($E$19:$E$501,"&lt;"&amp;N$17,$D$19:$D$501)*N$18,0),Assumptions!$C$15),0)</f>
        <v>0</v>
      </c>
      <c r="O241" s="46">
        <f>IFERROR(ROUND(IF(AND($E241&lt;O$17,SUMIF(Partners!$A:$A,$B241,Partners!$L:$L)&gt;0),$D241/SUMIF($E$19:$E$501,"&lt;"&amp;O$17,$D$19:$D$501)*O$18,0),Assumptions!$C$15),0)</f>
        <v>0</v>
      </c>
      <c r="P241" s="46">
        <f>IFERROR(ROUND(IF(AND($E241&lt;P$17,SUMIF(Partners!$A:$A,$B241,Partners!$L:$L)&gt;0),$D241/SUMIF($E$19:$E$501,"&lt;"&amp;P$17,$D$19:$D$501)*P$18,0),Assumptions!$C$15),0)</f>
        <v>0</v>
      </c>
      <c r="Q241" s="46">
        <f>IFERROR(ROUND(IF(AND($E241&lt;Q$17,SUMIF(Partners!$A:$A,$B241,Partners!$L:$L)&gt;0),$D241/SUMIF($E$19:$E$501,"&lt;"&amp;Q$17,$D$19:$D$501)*Q$18,0),Assumptions!$C$15),0)</f>
        <v>0</v>
      </c>
      <c r="R241" s="46">
        <f>IFERROR(ROUND(IF(AND($E241&lt;R$17,SUMIF(Partners!$A:$A,$B241,Partners!$L:$L)&gt;0),$D241/SUMIF($E$19:$E$501,"&lt;"&amp;R$17,$D$19:$D$501)*R$18,0),Assumptions!$C$15),0)</f>
        <v>0</v>
      </c>
      <c r="S241" s="46">
        <f>IFERROR(ROUND(IF(AND($E241&lt;S$17,SUMIF(Partners!$A:$A,$B241,Partners!$L:$L)&gt;0),$D241/SUMIF($E$19:$E$501,"&lt;"&amp;S$17,$D$19:$D$501)*S$18,0),Assumptions!$C$15),0)</f>
        <v>0</v>
      </c>
      <c r="T241" s="46">
        <f>IFERROR(ROUND(IF(AND($E241&lt;T$17,SUMIF(Partners!$A:$A,$B241,Partners!$L:$L)&gt;0),$D241/SUMIF($E$19:$E$501,"&lt;"&amp;T$17,$D$19:$D$501)*T$18,0),Assumptions!$C$15),0)</f>
        <v>0</v>
      </c>
      <c r="U241" s="46">
        <f>IFERROR(ROUND(IF(AND($E241&lt;U$17,SUMIF(Partners!$A:$A,$B241,Partners!$L:$L)&gt;0),$D241/SUMIF($E$19:$E$501,"&lt;"&amp;U$17,$D$19:$D$501)*U$18,0),Assumptions!$C$15),0)</f>
        <v>0</v>
      </c>
      <c r="V241" s="46">
        <f>IFERROR(ROUND(IF(AND($E241&lt;V$17,SUMIF(Partners!$A:$A,$B241,Partners!$L:$L)&gt;0),$D241/SUMIF($E$19:$E$501,"&lt;"&amp;V$17,$D$19:$D$501)*V$18,0),Assumptions!$C$15),0)</f>
        <v>0</v>
      </c>
      <c r="W241" s="46">
        <f>IFERROR(ROUND(IF(AND($E241&lt;W$17,SUMIF(Partners!$A:$A,$B241,Partners!$L:$L)&gt;0),$D241/SUMIF($E$19:$E$501,"&lt;"&amp;W$17,$D$19:$D$501)*W$18,0),Assumptions!$C$15),0)</f>
        <v>0</v>
      </c>
      <c r="X241" s="46">
        <f>IFERROR(ROUND(IF(AND($E241&lt;X$17,SUMIF(Partners!$A:$A,$B241,Partners!$L:$L)&gt;0),$D241/SUMIF($E$19:$E$501,"&lt;"&amp;X$17,$D$19:$D$501)*X$18,0),Assumptions!$C$15),0)</f>
        <v>0</v>
      </c>
      <c r="Y241" s="46">
        <f>IFERROR(ROUND(IF(AND($E241&lt;Y$17,SUMIF(Partners!$A:$A,$B241,Partners!$L:$L)&gt;0),$D241/SUMIF($E$19:$E$501,"&lt;"&amp;Y$17,$D$19:$D$501)*Y$18,0),Assumptions!$C$15),0)</f>
        <v>0</v>
      </c>
      <c r="Z241" s="46">
        <f>IFERROR(ROUND(IF(AND($E241&lt;Z$17,SUMIF(Partners!$A:$A,$B241,Partners!$L:$L)&gt;0),$D241/SUMIF($E$19:$E$501,"&lt;"&amp;Z$17,$D$19:$D$501)*Z$18,0),Assumptions!$C$15),0)</f>
        <v>0</v>
      </c>
      <c r="AA241" s="46">
        <f>IFERROR(ROUND(IF(AND($E241&lt;AA$17,SUMIF(Partners!$A:$A,$B241,Partners!$L:$L)&gt;0),$D241/SUMIF($E$19:$E$501,"&lt;"&amp;AA$17,$D$19:$D$501)*AA$18,0),Assumptions!$C$15),0)</f>
        <v>0</v>
      </c>
      <c r="AB241" s="46">
        <f>IFERROR(ROUND(IF(AND($E241&lt;AB$17,SUMIF(Partners!$A:$A,$B241,Partners!$L:$L)&gt;0),$D241/SUMIF($E$19:$E$501,"&lt;"&amp;AB$17,$D$19:$D$501)*AB$18,0),Assumptions!$C$15),0)</f>
        <v>0</v>
      </c>
      <c r="AC241" s="46">
        <f>IFERROR(ROUND(IF(AND($E241&lt;AC$17,SUMIF(Partners!$A:$A,$B241,Partners!$L:$L)&gt;0),$D241/SUMIF($E$19:$E$501,"&lt;"&amp;AC$17,$D$19:$D$501)*AC$18,0),Assumptions!$C$15),0)</f>
        <v>0</v>
      </c>
    </row>
    <row r="242" spans="1:29" x14ac:dyDescent="0.2">
      <c r="A242" s="41"/>
      <c r="B242" s="28" t="str">
        <f>IF(Partners!A228=0,"",Partners!A228)</f>
        <v/>
      </c>
      <c r="C242" s="28" t="str">
        <f>IF(Partners!I228=0,"",Partners!I228)</f>
        <v/>
      </c>
      <c r="D242" s="28" t="str">
        <f>IF(Partners!J228=0,"",Partners!J228)</f>
        <v/>
      </c>
      <c r="E242" s="53" t="str">
        <f t="shared" si="4"/>
        <v/>
      </c>
      <c r="G242" s="9">
        <f>ROUND(SUM(J242:BB242),Assumptions!$C$16)</f>
        <v>0</v>
      </c>
      <c r="J242" s="46">
        <f>IFERROR(ROUND(IF(AND($E242&lt;J$17,SUMIF(Partners!$A:$A,$B242,Partners!$L:$L)&gt;0),$D242/SUMIF($E$19:$E$501,"&lt;"&amp;J$17,$D$19:$D$501)*J$18,0),Assumptions!$C$15),0)</f>
        <v>0</v>
      </c>
      <c r="K242" s="46">
        <f>IFERROR(ROUND(IF(AND($E242&lt;K$17,SUMIF(Partners!$A:$A,$B242,Partners!$L:$L)&gt;0),$D242/SUMIF($E$19:$E$501,"&lt;"&amp;K$17,$D$19:$D$501)*K$18,0),Assumptions!$C$15),0)</f>
        <v>0</v>
      </c>
      <c r="L242" s="46">
        <f>IFERROR(ROUND(IF(AND($E242&lt;L$17,SUMIF(Partners!$A:$A,$B242,Partners!$L:$L)&gt;0),$D242/SUMIF($E$19:$E$501,"&lt;"&amp;L$17,$D$19:$D$501)*L$18,0),Assumptions!$C$15),0)</f>
        <v>0</v>
      </c>
      <c r="M242" s="46">
        <f>IFERROR(ROUND(IF(AND($E242&lt;M$17,SUMIF(Partners!$A:$A,$B242,Partners!$L:$L)&gt;0),$D242/SUMIF($E$19:$E$501,"&lt;"&amp;M$17,$D$19:$D$501)*M$18,0),Assumptions!$C$15),0)</f>
        <v>0</v>
      </c>
      <c r="N242" s="46">
        <f>IFERROR(ROUND(IF(AND($E242&lt;N$17,SUMIF(Partners!$A:$A,$B242,Partners!$L:$L)&gt;0),$D242/SUMIF($E$19:$E$501,"&lt;"&amp;N$17,$D$19:$D$501)*N$18,0),Assumptions!$C$15),0)</f>
        <v>0</v>
      </c>
      <c r="O242" s="46">
        <f>IFERROR(ROUND(IF(AND($E242&lt;O$17,SUMIF(Partners!$A:$A,$B242,Partners!$L:$L)&gt;0),$D242/SUMIF($E$19:$E$501,"&lt;"&amp;O$17,$D$19:$D$501)*O$18,0),Assumptions!$C$15),0)</f>
        <v>0</v>
      </c>
      <c r="P242" s="46">
        <f>IFERROR(ROUND(IF(AND($E242&lt;P$17,SUMIF(Partners!$A:$A,$B242,Partners!$L:$L)&gt;0),$D242/SUMIF($E$19:$E$501,"&lt;"&amp;P$17,$D$19:$D$501)*P$18,0),Assumptions!$C$15),0)</f>
        <v>0</v>
      </c>
      <c r="Q242" s="46">
        <f>IFERROR(ROUND(IF(AND($E242&lt;Q$17,SUMIF(Partners!$A:$A,$B242,Partners!$L:$L)&gt;0),$D242/SUMIF($E$19:$E$501,"&lt;"&amp;Q$17,$D$19:$D$501)*Q$18,0),Assumptions!$C$15),0)</f>
        <v>0</v>
      </c>
      <c r="R242" s="46">
        <f>IFERROR(ROUND(IF(AND($E242&lt;R$17,SUMIF(Partners!$A:$A,$B242,Partners!$L:$L)&gt;0),$D242/SUMIF($E$19:$E$501,"&lt;"&amp;R$17,$D$19:$D$501)*R$18,0),Assumptions!$C$15),0)</f>
        <v>0</v>
      </c>
      <c r="S242" s="46">
        <f>IFERROR(ROUND(IF(AND($E242&lt;S$17,SUMIF(Partners!$A:$A,$B242,Partners!$L:$L)&gt;0),$D242/SUMIF($E$19:$E$501,"&lt;"&amp;S$17,$D$19:$D$501)*S$18,0),Assumptions!$C$15),0)</f>
        <v>0</v>
      </c>
      <c r="T242" s="46">
        <f>IFERROR(ROUND(IF(AND($E242&lt;T$17,SUMIF(Partners!$A:$A,$B242,Partners!$L:$L)&gt;0),$D242/SUMIF($E$19:$E$501,"&lt;"&amp;T$17,$D$19:$D$501)*T$18,0),Assumptions!$C$15),0)</f>
        <v>0</v>
      </c>
      <c r="U242" s="46">
        <f>IFERROR(ROUND(IF(AND($E242&lt;U$17,SUMIF(Partners!$A:$A,$B242,Partners!$L:$L)&gt;0),$D242/SUMIF($E$19:$E$501,"&lt;"&amp;U$17,$D$19:$D$501)*U$18,0),Assumptions!$C$15),0)</f>
        <v>0</v>
      </c>
      <c r="V242" s="46">
        <f>IFERROR(ROUND(IF(AND($E242&lt;V$17,SUMIF(Partners!$A:$A,$B242,Partners!$L:$L)&gt;0),$D242/SUMIF($E$19:$E$501,"&lt;"&amp;V$17,$D$19:$D$501)*V$18,0),Assumptions!$C$15),0)</f>
        <v>0</v>
      </c>
      <c r="W242" s="46">
        <f>IFERROR(ROUND(IF(AND($E242&lt;W$17,SUMIF(Partners!$A:$A,$B242,Partners!$L:$L)&gt;0),$D242/SUMIF($E$19:$E$501,"&lt;"&amp;W$17,$D$19:$D$501)*W$18,0),Assumptions!$C$15),0)</f>
        <v>0</v>
      </c>
      <c r="X242" s="46">
        <f>IFERROR(ROUND(IF(AND($E242&lt;X$17,SUMIF(Partners!$A:$A,$B242,Partners!$L:$L)&gt;0),$D242/SUMIF($E$19:$E$501,"&lt;"&amp;X$17,$D$19:$D$501)*X$18,0),Assumptions!$C$15),0)</f>
        <v>0</v>
      </c>
      <c r="Y242" s="46">
        <f>IFERROR(ROUND(IF(AND($E242&lt;Y$17,SUMIF(Partners!$A:$A,$B242,Partners!$L:$L)&gt;0),$D242/SUMIF($E$19:$E$501,"&lt;"&amp;Y$17,$D$19:$D$501)*Y$18,0),Assumptions!$C$15),0)</f>
        <v>0</v>
      </c>
      <c r="Z242" s="46">
        <f>IFERROR(ROUND(IF(AND($E242&lt;Z$17,SUMIF(Partners!$A:$A,$B242,Partners!$L:$L)&gt;0),$D242/SUMIF($E$19:$E$501,"&lt;"&amp;Z$17,$D$19:$D$501)*Z$18,0),Assumptions!$C$15),0)</f>
        <v>0</v>
      </c>
      <c r="AA242" s="46">
        <f>IFERROR(ROUND(IF(AND($E242&lt;AA$17,SUMIF(Partners!$A:$A,$B242,Partners!$L:$L)&gt;0),$D242/SUMIF($E$19:$E$501,"&lt;"&amp;AA$17,$D$19:$D$501)*AA$18,0),Assumptions!$C$15),0)</f>
        <v>0</v>
      </c>
      <c r="AB242" s="46">
        <f>IFERROR(ROUND(IF(AND($E242&lt;AB$17,SUMIF(Partners!$A:$A,$B242,Partners!$L:$L)&gt;0),$D242/SUMIF($E$19:$E$501,"&lt;"&amp;AB$17,$D$19:$D$501)*AB$18,0),Assumptions!$C$15),0)</f>
        <v>0</v>
      </c>
      <c r="AC242" s="46">
        <f>IFERROR(ROUND(IF(AND($E242&lt;AC$17,SUMIF(Partners!$A:$A,$B242,Partners!$L:$L)&gt;0),$D242/SUMIF($E$19:$E$501,"&lt;"&amp;AC$17,$D$19:$D$501)*AC$18,0),Assumptions!$C$15),0)</f>
        <v>0</v>
      </c>
    </row>
    <row r="243" spans="1:29" x14ac:dyDescent="0.2">
      <c r="A243" s="41"/>
      <c r="B243" s="28" t="str">
        <f>IF(Partners!A229=0,"",Partners!A229)</f>
        <v/>
      </c>
      <c r="C243" s="28" t="str">
        <f>IF(Partners!I229=0,"",Partners!I229)</f>
        <v/>
      </c>
      <c r="D243" s="28" t="str">
        <f>IF(Partners!J229=0,"",Partners!J229)</f>
        <v/>
      </c>
      <c r="E243" s="53" t="str">
        <f t="shared" si="4"/>
        <v/>
      </c>
      <c r="G243" s="9">
        <f>ROUND(SUM(J243:BB243),Assumptions!$C$16)</f>
        <v>0</v>
      </c>
      <c r="J243" s="46">
        <f>IFERROR(ROUND(IF(AND($E243&lt;J$17,SUMIF(Partners!$A:$A,$B243,Partners!$L:$L)&gt;0),$D243/SUMIF($E$19:$E$501,"&lt;"&amp;J$17,$D$19:$D$501)*J$18,0),Assumptions!$C$15),0)</f>
        <v>0</v>
      </c>
      <c r="K243" s="46">
        <f>IFERROR(ROUND(IF(AND($E243&lt;K$17,SUMIF(Partners!$A:$A,$B243,Partners!$L:$L)&gt;0),$D243/SUMIF($E$19:$E$501,"&lt;"&amp;K$17,$D$19:$D$501)*K$18,0),Assumptions!$C$15),0)</f>
        <v>0</v>
      </c>
      <c r="L243" s="46">
        <f>IFERROR(ROUND(IF(AND($E243&lt;L$17,SUMIF(Partners!$A:$A,$B243,Partners!$L:$L)&gt;0),$D243/SUMIF($E$19:$E$501,"&lt;"&amp;L$17,$D$19:$D$501)*L$18,0),Assumptions!$C$15),0)</f>
        <v>0</v>
      </c>
      <c r="M243" s="46">
        <f>IFERROR(ROUND(IF(AND($E243&lt;M$17,SUMIF(Partners!$A:$A,$B243,Partners!$L:$L)&gt;0),$D243/SUMIF($E$19:$E$501,"&lt;"&amp;M$17,$D$19:$D$501)*M$18,0),Assumptions!$C$15),0)</f>
        <v>0</v>
      </c>
      <c r="N243" s="46">
        <f>IFERROR(ROUND(IF(AND($E243&lt;N$17,SUMIF(Partners!$A:$A,$B243,Partners!$L:$L)&gt;0),$D243/SUMIF($E$19:$E$501,"&lt;"&amp;N$17,$D$19:$D$501)*N$18,0),Assumptions!$C$15),0)</f>
        <v>0</v>
      </c>
      <c r="O243" s="46">
        <f>IFERROR(ROUND(IF(AND($E243&lt;O$17,SUMIF(Partners!$A:$A,$B243,Partners!$L:$L)&gt;0),$D243/SUMIF($E$19:$E$501,"&lt;"&amp;O$17,$D$19:$D$501)*O$18,0),Assumptions!$C$15),0)</f>
        <v>0</v>
      </c>
      <c r="P243" s="46">
        <f>IFERROR(ROUND(IF(AND($E243&lt;P$17,SUMIF(Partners!$A:$A,$B243,Partners!$L:$L)&gt;0),$D243/SUMIF($E$19:$E$501,"&lt;"&amp;P$17,$D$19:$D$501)*P$18,0),Assumptions!$C$15),0)</f>
        <v>0</v>
      </c>
      <c r="Q243" s="46">
        <f>IFERROR(ROUND(IF(AND($E243&lt;Q$17,SUMIF(Partners!$A:$A,$B243,Partners!$L:$L)&gt;0),$D243/SUMIF($E$19:$E$501,"&lt;"&amp;Q$17,$D$19:$D$501)*Q$18,0),Assumptions!$C$15),0)</f>
        <v>0</v>
      </c>
      <c r="R243" s="46">
        <f>IFERROR(ROUND(IF(AND($E243&lt;R$17,SUMIF(Partners!$A:$A,$B243,Partners!$L:$L)&gt;0),$D243/SUMIF($E$19:$E$501,"&lt;"&amp;R$17,$D$19:$D$501)*R$18,0),Assumptions!$C$15),0)</f>
        <v>0</v>
      </c>
      <c r="S243" s="46">
        <f>IFERROR(ROUND(IF(AND($E243&lt;S$17,SUMIF(Partners!$A:$A,$B243,Partners!$L:$L)&gt;0),$D243/SUMIF($E$19:$E$501,"&lt;"&amp;S$17,$D$19:$D$501)*S$18,0),Assumptions!$C$15),0)</f>
        <v>0</v>
      </c>
      <c r="T243" s="46">
        <f>IFERROR(ROUND(IF(AND($E243&lt;T$17,SUMIF(Partners!$A:$A,$B243,Partners!$L:$L)&gt;0),$D243/SUMIF($E$19:$E$501,"&lt;"&amp;T$17,$D$19:$D$501)*T$18,0),Assumptions!$C$15),0)</f>
        <v>0</v>
      </c>
      <c r="U243" s="46">
        <f>IFERROR(ROUND(IF(AND($E243&lt;U$17,SUMIF(Partners!$A:$A,$B243,Partners!$L:$L)&gt;0),$D243/SUMIF($E$19:$E$501,"&lt;"&amp;U$17,$D$19:$D$501)*U$18,0),Assumptions!$C$15),0)</f>
        <v>0</v>
      </c>
      <c r="V243" s="46">
        <f>IFERROR(ROUND(IF(AND($E243&lt;V$17,SUMIF(Partners!$A:$A,$B243,Partners!$L:$L)&gt;0),$D243/SUMIF($E$19:$E$501,"&lt;"&amp;V$17,$D$19:$D$501)*V$18,0),Assumptions!$C$15),0)</f>
        <v>0</v>
      </c>
      <c r="W243" s="46">
        <f>IFERROR(ROUND(IF(AND($E243&lt;W$17,SUMIF(Partners!$A:$A,$B243,Partners!$L:$L)&gt;0),$D243/SUMIF($E$19:$E$501,"&lt;"&amp;W$17,$D$19:$D$501)*W$18,0),Assumptions!$C$15),0)</f>
        <v>0</v>
      </c>
      <c r="X243" s="46">
        <f>IFERROR(ROUND(IF(AND($E243&lt;X$17,SUMIF(Partners!$A:$A,$B243,Partners!$L:$L)&gt;0),$D243/SUMIF($E$19:$E$501,"&lt;"&amp;X$17,$D$19:$D$501)*X$18,0),Assumptions!$C$15),0)</f>
        <v>0</v>
      </c>
      <c r="Y243" s="46">
        <f>IFERROR(ROUND(IF(AND($E243&lt;Y$17,SUMIF(Partners!$A:$A,$B243,Partners!$L:$L)&gt;0),$D243/SUMIF($E$19:$E$501,"&lt;"&amp;Y$17,$D$19:$D$501)*Y$18,0),Assumptions!$C$15),0)</f>
        <v>0</v>
      </c>
      <c r="Z243" s="46">
        <f>IFERROR(ROUND(IF(AND($E243&lt;Z$17,SUMIF(Partners!$A:$A,$B243,Partners!$L:$L)&gt;0),$D243/SUMIF($E$19:$E$501,"&lt;"&amp;Z$17,$D$19:$D$501)*Z$18,0),Assumptions!$C$15),0)</f>
        <v>0</v>
      </c>
      <c r="AA243" s="46">
        <f>IFERROR(ROUND(IF(AND($E243&lt;AA$17,SUMIF(Partners!$A:$A,$B243,Partners!$L:$L)&gt;0),$D243/SUMIF($E$19:$E$501,"&lt;"&amp;AA$17,$D$19:$D$501)*AA$18,0),Assumptions!$C$15),0)</f>
        <v>0</v>
      </c>
      <c r="AB243" s="46">
        <f>IFERROR(ROUND(IF(AND($E243&lt;AB$17,SUMIF(Partners!$A:$A,$B243,Partners!$L:$L)&gt;0),$D243/SUMIF($E$19:$E$501,"&lt;"&amp;AB$17,$D$19:$D$501)*AB$18,0),Assumptions!$C$15),0)</f>
        <v>0</v>
      </c>
      <c r="AC243" s="46">
        <f>IFERROR(ROUND(IF(AND($E243&lt;AC$17,SUMIF(Partners!$A:$A,$B243,Partners!$L:$L)&gt;0),$D243/SUMIF($E$19:$E$501,"&lt;"&amp;AC$17,$D$19:$D$501)*AC$18,0),Assumptions!$C$15),0)</f>
        <v>0</v>
      </c>
    </row>
    <row r="244" spans="1:29" x14ac:dyDescent="0.2">
      <c r="A244" s="41"/>
      <c r="B244" s="28" t="str">
        <f>IF(Partners!A230=0,"",Partners!A230)</f>
        <v/>
      </c>
      <c r="C244" s="28" t="str">
        <f>IF(Partners!I230=0,"",Partners!I230)</f>
        <v/>
      </c>
      <c r="D244" s="28" t="str">
        <f>IF(Partners!J230=0,"",Partners!J230)</f>
        <v/>
      </c>
      <c r="E244" s="53" t="str">
        <f t="shared" si="4"/>
        <v/>
      </c>
      <c r="G244" s="9">
        <f>ROUND(SUM(J244:BB244),Assumptions!$C$16)</f>
        <v>0</v>
      </c>
      <c r="J244" s="46">
        <f>IFERROR(ROUND(IF(AND($E244&lt;J$17,SUMIF(Partners!$A:$A,$B244,Partners!$L:$L)&gt;0),$D244/SUMIF($E$19:$E$501,"&lt;"&amp;J$17,$D$19:$D$501)*J$18,0),Assumptions!$C$15),0)</f>
        <v>0</v>
      </c>
      <c r="K244" s="46">
        <f>IFERROR(ROUND(IF(AND($E244&lt;K$17,SUMIF(Partners!$A:$A,$B244,Partners!$L:$L)&gt;0),$D244/SUMIF($E$19:$E$501,"&lt;"&amp;K$17,$D$19:$D$501)*K$18,0),Assumptions!$C$15),0)</f>
        <v>0</v>
      </c>
      <c r="L244" s="46">
        <f>IFERROR(ROUND(IF(AND($E244&lt;L$17,SUMIF(Partners!$A:$A,$B244,Partners!$L:$L)&gt;0),$D244/SUMIF($E$19:$E$501,"&lt;"&amp;L$17,$D$19:$D$501)*L$18,0),Assumptions!$C$15),0)</f>
        <v>0</v>
      </c>
      <c r="M244" s="46">
        <f>IFERROR(ROUND(IF(AND($E244&lt;M$17,SUMIF(Partners!$A:$A,$B244,Partners!$L:$L)&gt;0),$D244/SUMIF($E$19:$E$501,"&lt;"&amp;M$17,$D$19:$D$501)*M$18,0),Assumptions!$C$15),0)</f>
        <v>0</v>
      </c>
      <c r="N244" s="46">
        <f>IFERROR(ROUND(IF(AND($E244&lt;N$17,SUMIF(Partners!$A:$A,$B244,Partners!$L:$L)&gt;0),$D244/SUMIF($E$19:$E$501,"&lt;"&amp;N$17,$D$19:$D$501)*N$18,0),Assumptions!$C$15),0)</f>
        <v>0</v>
      </c>
      <c r="O244" s="46">
        <f>IFERROR(ROUND(IF(AND($E244&lt;O$17,SUMIF(Partners!$A:$A,$B244,Partners!$L:$L)&gt;0),$D244/SUMIF($E$19:$E$501,"&lt;"&amp;O$17,$D$19:$D$501)*O$18,0),Assumptions!$C$15),0)</f>
        <v>0</v>
      </c>
      <c r="P244" s="46">
        <f>IFERROR(ROUND(IF(AND($E244&lt;P$17,SUMIF(Partners!$A:$A,$B244,Partners!$L:$L)&gt;0),$D244/SUMIF($E$19:$E$501,"&lt;"&amp;P$17,$D$19:$D$501)*P$18,0),Assumptions!$C$15),0)</f>
        <v>0</v>
      </c>
      <c r="Q244" s="46">
        <f>IFERROR(ROUND(IF(AND($E244&lt;Q$17,SUMIF(Partners!$A:$A,$B244,Partners!$L:$L)&gt;0),$D244/SUMIF($E$19:$E$501,"&lt;"&amp;Q$17,$D$19:$D$501)*Q$18,0),Assumptions!$C$15),0)</f>
        <v>0</v>
      </c>
      <c r="R244" s="46">
        <f>IFERROR(ROUND(IF(AND($E244&lt;R$17,SUMIF(Partners!$A:$A,$B244,Partners!$L:$L)&gt;0),$D244/SUMIF($E$19:$E$501,"&lt;"&amp;R$17,$D$19:$D$501)*R$18,0),Assumptions!$C$15),0)</f>
        <v>0</v>
      </c>
      <c r="S244" s="46">
        <f>IFERROR(ROUND(IF(AND($E244&lt;S$17,SUMIF(Partners!$A:$A,$B244,Partners!$L:$L)&gt;0),$D244/SUMIF($E$19:$E$501,"&lt;"&amp;S$17,$D$19:$D$501)*S$18,0),Assumptions!$C$15),0)</f>
        <v>0</v>
      </c>
      <c r="T244" s="46">
        <f>IFERROR(ROUND(IF(AND($E244&lt;T$17,SUMIF(Partners!$A:$A,$B244,Partners!$L:$L)&gt;0),$D244/SUMIF($E$19:$E$501,"&lt;"&amp;T$17,$D$19:$D$501)*T$18,0),Assumptions!$C$15),0)</f>
        <v>0</v>
      </c>
      <c r="U244" s="46">
        <f>IFERROR(ROUND(IF(AND($E244&lt;U$17,SUMIF(Partners!$A:$A,$B244,Partners!$L:$L)&gt;0),$D244/SUMIF($E$19:$E$501,"&lt;"&amp;U$17,$D$19:$D$501)*U$18,0),Assumptions!$C$15),0)</f>
        <v>0</v>
      </c>
      <c r="V244" s="46">
        <f>IFERROR(ROUND(IF(AND($E244&lt;V$17,SUMIF(Partners!$A:$A,$B244,Partners!$L:$L)&gt;0),$D244/SUMIF($E$19:$E$501,"&lt;"&amp;V$17,$D$19:$D$501)*V$18,0),Assumptions!$C$15),0)</f>
        <v>0</v>
      </c>
      <c r="W244" s="46">
        <f>IFERROR(ROUND(IF(AND($E244&lt;W$17,SUMIF(Partners!$A:$A,$B244,Partners!$L:$L)&gt;0),$D244/SUMIF($E$19:$E$501,"&lt;"&amp;W$17,$D$19:$D$501)*W$18,0),Assumptions!$C$15),0)</f>
        <v>0</v>
      </c>
      <c r="X244" s="46">
        <f>IFERROR(ROUND(IF(AND($E244&lt;X$17,SUMIF(Partners!$A:$A,$B244,Partners!$L:$L)&gt;0),$D244/SUMIF($E$19:$E$501,"&lt;"&amp;X$17,$D$19:$D$501)*X$18,0),Assumptions!$C$15),0)</f>
        <v>0</v>
      </c>
      <c r="Y244" s="46">
        <f>IFERROR(ROUND(IF(AND($E244&lt;Y$17,SUMIF(Partners!$A:$A,$B244,Partners!$L:$L)&gt;0),$D244/SUMIF($E$19:$E$501,"&lt;"&amp;Y$17,$D$19:$D$501)*Y$18,0),Assumptions!$C$15),0)</f>
        <v>0</v>
      </c>
      <c r="Z244" s="46">
        <f>IFERROR(ROUND(IF(AND($E244&lt;Z$17,SUMIF(Partners!$A:$A,$B244,Partners!$L:$L)&gt;0),$D244/SUMIF($E$19:$E$501,"&lt;"&amp;Z$17,$D$19:$D$501)*Z$18,0),Assumptions!$C$15),0)</f>
        <v>0</v>
      </c>
      <c r="AA244" s="46">
        <f>IFERROR(ROUND(IF(AND($E244&lt;AA$17,SUMIF(Partners!$A:$A,$B244,Partners!$L:$L)&gt;0),$D244/SUMIF($E$19:$E$501,"&lt;"&amp;AA$17,$D$19:$D$501)*AA$18,0),Assumptions!$C$15),0)</f>
        <v>0</v>
      </c>
      <c r="AB244" s="46">
        <f>IFERROR(ROUND(IF(AND($E244&lt;AB$17,SUMIF(Partners!$A:$A,$B244,Partners!$L:$L)&gt;0),$D244/SUMIF($E$19:$E$501,"&lt;"&amp;AB$17,$D$19:$D$501)*AB$18,0),Assumptions!$C$15),0)</f>
        <v>0</v>
      </c>
      <c r="AC244" s="46">
        <f>IFERROR(ROUND(IF(AND($E244&lt;AC$17,SUMIF(Partners!$A:$A,$B244,Partners!$L:$L)&gt;0),$D244/SUMIF($E$19:$E$501,"&lt;"&amp;AC$17,$D$19:$D$501)*AC$18,0),Assumptions!$C$15),0)</f>
        <v>0</v>
      </c>
    </row>
    <row r="245" spans="1:29" x14ac:dyDescent="0.2">
      <c r="A245" s="41"/>
      <c r="B245" s="28" t="str">
        <f>IF(Partners!A231=0,"",Partners!A231)</f>
        <v/>
      </c>
      <c r="C245" s="28" t="str">
        <f>IF(Partners!I231=0,"",Partners!I231)</f>
        <v/>
      </c>
      <c r="D245" s="28" t="str">
        <f>IF(Partners!J231=0,"",Partners!J231)</f>
        <v/>
      </c>
      <c r="E245" s="53" t="str">
        <f t="shared" si="4"/>
        <v/>
      </c>
      <c r="G245" s="9">
        <f>ROUND(SUM(J245:BB245),Assumptions!$C$16)</f>
        <v>0</v>
      </c>
      <c r="J245" s="46">
        <f>IFERROR(ROUND(IF(AND($E245&lt;J$17,SUMIF(Partners!$A:$A,$B245,Partners!$L:$L)&gt;0),$D245/SUMIF($E$19:$E$501,"&lt;"&amp;J$17,$D$19:$D$501)*J$18,0),Assumptions!$C$15),0)</f>
        <v>0</v>
      </c>
      <c r="K245" s="46">
        <f>IFERROR(ROUND(IF(AND($E245&lt;K$17,SUMIF(Partners!$A:$A,$B245,Partners!$L:$L)&gt;0),$D245/SUMIF($E$19:$E$501,"&lt;"&amp;K$17,$D$19:$D$501)*K$18,0),Assumptions!$C$15),0)</f>
        <v>0</v>
      </c>
      <c r="L245" s="46">
        <f>IFERROR(ROUND(IF(AND($E245&lt;L$17,SUMIF(Partners!$A:$A,$B245,Partners!$L:$L)&gt;0),$D245/SUMIF($E$19:$E$501,"&lt;"&amp;L$17,$D$19:$D$501)*L$18,0),Assumptions!$C$15),0)</f>
        <v>0</v>
      </c>
      <c r="M245" s="46">
        <f>IFERROR(ROUND(IF(AND($E245&lt;M$17,SUMIF(Partners!$A:$A,$B245,Partners!$L:$L)&gt;0),$D245/SUMIF($E$19:$E$501,"&lt;"&amp;M$17,$D$19:$D$501)*M$18,0),Assumptions!$C$15),0)</f>
        <v>0</v>
      </c>
      <c r="N245" s="46">
        <f>IFERROR(ROUND(IF(AND($E245&lt;N$17,SUMIF(Partners!$A:$A,$B245,Partners!$L:$L)&gt;0),$D245/SUMIF($E$19:$E$501,"&lt;"&amp;N$17,$D$19:$D$501)*N$18,0),Assumptions!$C$15),0)</f>
        <v>0</v>
      </c>
      <c r="O245" s="46">
        <f>IFERROR(ROUND(IF(AND($E245&lt;O$17,SUMIF(Partners!$A:$A,$B245,Partners!$L:$L)&gt;0),$D245/SUMIF($E$19:$E$501,"&lt;"&amp;O$17,$D$19:$D$501)*O$18,0),Assumptions!$C$15),0)</f>
        <v>0</v>
      </c>
      <c r="P245" s="46">
        <f>IFERROR(ROUND(IF(AND($E245&lt;P$17,SUMIF(Partners!$A:$A,$B245,Partners!$L:$L)&gt;0),$D245/SUMIF($E$19:$E$501,"&lt;"&amp;P$17,$D$19:$D$501)*P$18,0),Assumptions!$C$15),0)</f>
        <v>0</v>
      </c>
      <c r="Q245" s="46">
        <f>IFERROR(ROUND(IF(AND($E245&lt;Q$17,SUMIF(Partners!$A:$A,$B245,Partners!$L:$L)&gt;0),$D245/SUMIF($E$19:$E$501,"&lt;"&amp;Q$17,$D$19:$D$501)*Q$18,0),Assumptions!$C$15),0)</f>
        <v>0</v>
      </c>
      <c r="R245" s="46">
        <f>IFERROR(ROUND(IF(AND($E245&lt;R$17,SUMIF(Partners!$A:$A,$B245,Partners!$L:$L)&gt;0),$D245/SUMIF($E$19:$E$501,"&lt;"&amp;R$17,$D$19:$D$501)*R$18,0),Assumptions!$C$15),0)</f>
        <v>0</v>
      </c>
      <c r="S245" s="46">
        <f>IFERROR(ROUND(IF(AND($E245&lt;S$17,SUMIF(Partners!$A:$A,$B245,Partners!$L:$L)&gt;0),$D245/SUMIF($E$19:$E$501,"&lt;"&amp;S$17,$D$19:$D$501)*S$18,0),Assumptions!$C$15),0)</f>
        <v>0</v>
      </c>
      <c r="T245" s="46">
        <f>IFERROR(ROUND(IF(AND($E245&lt;T$17,SUMIF(Partners!$A:$A,$B245,Partners!$L:$L)&gt;0),$D245/SUMIF($E$19:$E$501,"&lt;"&amp;T$17,$D$19:$D$501)*T$18,0),Assumptions!$C$15),0)</f>
        <v>0</v>
      </c>
      <c r="U245" s="46">
        <f>IFERROR(ROUND(IF(AND($E245&lt;U$17,SUMIF(Partners!$A:$A,$B245,Partners!$L:$L)&gt;0),$D245/SUMIF($E$19:$E$501,"&lt;"&amp;U$17,$D$19:$D$501)*U$18,0),Assumptions!$C$15),0)</f>
        <v>0</v>
      </c>
      <c r="V245" s="46">
        <f>IFERROR(ROUND(IF(AND($E245&lt;V$17,SUMIF(Partners!$A:$A,$B245,Partners!$L:$L)&gt;0),$D245/SUMIF($E$19:$E$501,"&lt;"&amp;V$17,$D$19:$D$501)*V$18,0),Assumptions!$C$15),0)</f>
        <v>0</v>
      </c>
      <c r="W245" s="46">
        <f>IFERROR(ROUND(IF(AND($E245&lt;W$17,SUMIF(Partners!$A:$A,$B245,Partners!$L:$L)&gt;0),$D245/SUMIF($E$19:$E$501,"&lt;"&amp;W$17,$D$19:$D$501)*W$18,0),Assumptions!$C$15),0)</f>
        <v>0</v>
      </c>
      <c r="X245" s="46">
        <f>IFERROR(ROUND(IF(AND($E245&lt;X$17,SUMIF(Partners!$A:$A,$B245,Partners!$L:$L)&gt;0),$D245/SUMIF($E$19:$E$501,"&lt;"&amp;X$17,$D$19:$D$501)*X$18,0),Assumptions!$C$15),0)</f>
        <v>0</v>
      </c>
      <c r="Y245" s="46">
        <f>IFERROR(ROUND(IF(AND($E245&lt;Y$17,SUMIF(Partners!$A:$A,$B245,Partners!$L:$L)&gt;0),$D245/SUMIF($E$19:$E$501,"&lt;"&amp;Y$17,$D$19:$D$501)*Y$18,0),Assumptions!$C$15),0)</f>
        <v>0</v>
      </c>
      <c r="Z245" s="46">
        <f>IFERROR(ROUND(IF(AND($E245&lt;Z$17,SUMIF(Partners!$A:$A,$B245,Partners!$L:$L)&gt;0),$D245/SUMIF($E$19:$E$501,"&lt;"&amp;Z$17,$D$19:$D$501)*Z$18,0),Assumptions!$C$15),0)</f>
        <v>0</v>
      </c>
      <c r="AA245" s="46">
        <f>IFERROR(ROUND(IF(AND($E245&lt;AA$17,SUMIF(Partners!$A:$A,$B245,Partners!$L:$L)&gt;0),$D245/SUMIF($E$19:$E$501,"&lt;"&amp;AA$17,$D$19:$D$501)*AA$18,0),Assumptions!$C$15),0)</f>
        <v>0</v>
      </c>
      <c r="AB245" s="46">
        <f>IFERROR(ROUND(IF(AND($E245&lt;AB$17,SUMIF(Partners!$A:$A,$B245,Partners!$L:$L)&gt;0),$D245/SUMIF($E$19:$E$501,"&lt;"&amp;AB$17,$D$19:$D$501)*AB$18,0),Assumptions!$C$15),0)</f>
        <v>0</v>
      </c>
      <c r="AC245" s="46">
        <f>IFERROR(ROUND(IF(AND($E245&lt;AC$17,SUMIF(Partners!$A:$A,$B245,Partners!$L:$L)&gt;0),$D245/SUMIF($E$19:$E$501,"&lt;"&amp;AC$17,$D$19:$D$501)*AC$18,0),Assumptions!$C$15),0)</f>
        <v>0</v>
      </c>
    </row>
    <row r="246" spans="1:29" x14ac:dyDescent="0.2">
      <c r="A246" s="41"/>
      <c r="B246" s="28" t="str">
        <f>IF(Partners!A232=0,"",Partners!A232)</f>
        <v/>
      </c>
      <c r="C246" s="28" t="str">
        <f>IF(Partners!I232=0,"",Partners!I232)</f>
        <v/>
      </c>
      <c r="D246" s="28" t="str">
        <f>IF(Partners!J232=0,"",Partners!J232)</f>
        <v/>
      </c>
      <c r="E246" s="53" t="str">
        <f t="shared" si="4"/>
        <v/>
      </c>
      <c r="G246" s="9">
        <f>ROUND(SUM(J246:BB246),Assumptions!$C$16)</f>
        <v>0</v>
      </c>
      <c r="J246" s="46">
        <f>IFERROR(ROUND(IF(AND($E246&lt;J$17,SUMIF(Partners!$A:$A,$B246,Partners!$L:$L)&gt;0),$D246/SUMIF($E$19:$E$501,"&lt;"&amp;J$17,$D$19:$D$501)*J$18,0),Assumptions!$C$15),0)</f>
        <v>0</v>
      </c>
      <c r="K246" s="46">
        <f>IFERROR(ROUND(IF(AND($E246&lt;K$17,SUMIF(Partners!$A:$A,$B246,Partners!$L:$L)&gt;0),$D246/SUMIF($E$19:$E$501,"&lt;"&amp;K$17,$D$19:$D$501)*K$18,0),Assumptions!$C$15),0)</f>
        <v>0</v>
      </c>
      <c r="L246" s="46">
        <f>IFERROR(ROUND(IF(AND($E246&lt;L$17,SUMIF(Partners!$A:$A,$B246,Partners!$L:$L)&gt;0),$D246/SUMIF($E$19:$E$501,"&lt;"&amp;L$17,$D$19:$D$501)*L$18,0),Assumptions!$C$15),0)</f>
        <v>0</v>
      </c>
      <c r="M246" s="46">
        <f>IFERROR(ROUND(IF(AND($E246&lt;M$17,SUMIF(Partners!$A:$A,$B246,Partners!$L:$L)&gt;0),$D246/SUMIF($E$19:$E$501,"&lt;"&amp;M$17,$D$19:$D$501)*M$18,0),Assumptions!$C$15),0)</f>
        <v>0</v>
      </c>
      <c r="N246" s="46">
        <f>IFERROR(ROUND(IF(AND($E246&lt;N$17,SUMIF(Partners!$A:$A,$B246,Partners!$L:$L)&gt;0),$D246/SUMIF($E$19:$E$501,"&lt;"&amp;N$17,$D$19:$D$501)*N$18,0),Assumptions!$C$15),0)</f>
        <v>0</v>
      </c>
      <c r="O246" s="46">
        <f>IFERROR(ROUND(IF(AND($E246&lt;O$17,SUMIF(Partners!$A:$A,$B246,Partners!$L:$L)&gt;0),$D246/SUMIF($E$19:$E$501,"&lt;"&amp;O$17,$D$19:$D$501)*O$18,0),Assumptions!$C$15),0)</f>
        <v>0</v>
      </c>
      <c r="P246" s="46">
        <f>IFERROR(ROUND(IF(AND($E246&lt;P$17,SUMIF(Partners!$A:$A,$B246,Partners!$L:$L)&gt;0),$D246/SUMIF($E$19:$E$501,"&lt;"&amp;P$17,$D$19:$D$501)*P$18,0),Assumptions!$C$15),0)</f>
        <v>0</v>
      </c>
      <c r="Q246" s="46">
        <f>IFERROR(ROUND(IF(AND($E246&lt;Q$17,SUMIF(Partners!$A:$A,$B246,Partners!$L:$L)&gt;0),$D246/SUMIF($E$19:$E$501,"&lt;"&amp;Q$17,$D$19:$D$501)*Q$18,0),Assumptions!$C$15),0)</f>
        <v>0</v>
      </c>
      <c r="R246" s="46">
        <f>IFERROR(ROUND(IF(AND($E246&lt;R$17,SUMIF(Partners!$A:$A,$B246,Partners!$L:$L)&gt;0),$D246/SUMIF($E$19:$E$501,"&lt;"&amp;R$17,$D$19:$D$501)*R$18,0),Assumptions!$C$15),0)</f>
        <v>0</v>
      </c>
      <c r="S246" s="46">
        <f>IFERROR(ROUND(IF(AND($E246&lt;S$17,SUMIF(Partners!$A:$A,$B246,Partners!$L:$L)&gt;0),$D246/SUMIF($E$19:$E$501,"&lt;"&amp;S$17,$D$19:$D$501)*S$18,0),Assumptions!$C$15),0)</f>
        <v>0</v>
      </c>
      <c r="T246" s="46">
        <f>IFERROR(ROUND(IF(AND($E246&lt;T$17,SUMIF(Partners!$A:$A,$B246,Partners!$L:$L)&gt;0),$D246/SUMIF($E$19:$E$501,"&lt;"&amp;T$17,$D$19:$D$501)*T$18,0),Assumptions!$C$15),0)</f>
        <v>0</v>
      </c>
      <c r="U246" s="46">
        <f>IFERROR(ROUND(IF(AND($E246&lt;U$17,SUMIF(Partners!$A:$A,$B246,Partners!$L:$L)&gt;0),$D246/SUMIF($E$19:$E$501,"&lt;"&amp;U$17,$D$19:$D$501)*U$18,0),Assumptions!$C$15),0)</f>
        <v>0</v>
      </c>
      <c r="V246" s="46">
        <f>IFERROR(ROUND(IF(AND($E246&lt;V$17,SUMIF(Partners!$A:$A,$B246,Partners!$L:$L)&gt;0),$D246/SUMIF($E$19:$E$501,"&lt;"&amp;V$17,$D$19:$D$501)*V$18,0),Assumptions!$C$15),0)</f>
        <v>0</v>
      </c>
      <c r="W246" s="46">
        <f>IFERROR(ROUND(IF(AND($E246&lt;W$17,SUMIF(Partners!$A:$A,$B246,Partners!$L:$L)&gt;0),$D246/SUMIF($E$19:$E$501,"&lt;"&amp;W$17,$D$19:$D$501)*W$18,0),Assumptions!$C$15),0)</f>
        <v>0</v>
      </c>
      <c r="X246" s="46">
        <f>IFERROR(ROUND(IF(AND($E246&lt;X$17,SUMIF(Partners!$A:$A,$B246,Partners!$L:$L)&gt;0),$D246/SUMIF($E$19:$E$501,"&lt;"&amp;X$17,$D$19:$D$501)*X$18,0),Assumptions!$C$15),0)</f>
        <v>0</v>
      </c>
      <c r="Y246" s="46">
        <f>IFERROR(ROUND(IF(AND($E246&lt;Y$17,SUMIF(Partners!$A:$A,$B246,Partners!$L:$L)&gt;0),$D246/SUMIF($E$19:$E$501,"&lt;"&amp;Y$17,$D$19:$D$501)*Y$18,0),Assumptions!$C$15),0)</f>
        <v>0</v>
      </c>
      <c r="Z246" s="46">
        <f>IFERROR(ROUND(IF(AND($E246&lt;Z$17,SUMIF(Partners!$A:$A,$B246,Partners!$L:$L)&gt;0),$D246/SUMIF($E$19:$E$501,"&lt;"&amp;Z$17,$D$19:$D$501)*Z$18,0),Assumptions!$C$15),0)</f>
        <v>0</v>
      </c>
      <c r="AA246" s="46">
        <f>IFERROR(ROUND(IF(AND($E246&lt;AA$17,SUMIF(Partners!$A:$A,$B246,Partners!$L:$L)&gt;0),$D246/SUMIF($E$19:$E$501,"&lt;"&amp;AA$17,$D$19:$D$501)*AA$18,0),Assumptions!$C$15),0)</f>
        <v>0</v>
      </c>
      <c r="AB246" s="46">
        <f>IFERROR(ROUND(IF(AND($E246&lt;AB$17,SUMIF(Partners!$A:$A,$B246,Partners!$L:$L)&gt;0),$D246/SUMIF($E$19:$E$501,"&lt;"&amp;AB$17,$D$19:$D$501)*AB$18,0),Assumptions!$C$15),0)</f>
        <v>0</v>
      </c>
      <c r="AC246" s="46">
        <f>IFERROR(ROUND(IF(AND($E246&lt;AC$17,SUMIF(Partners!$A:$A,$B246,Partners!$L:$L)&gt;0),$D246/SUMIF($E$19:$E$501,"&lt;"&amp;AC$17,$D$19:$D$501)*AC$18,0),Assumptions!$C$15),0)</f>
        <v>0</v>
      </c>
    </row>
    <row r="247" spans="1:29" x14ac:dyDescent="0.2">
      <c r="A247" s="41"/>
      <c r="B247" s="28" t="str">
        <f>IF(Partners!A233=0,"",Partners!A233)</f>
        <v/>
      </c>
      <c r="C247" s="28" t="str">
        <f>IF(Partners!I233=0,"",Partners!I233)</f>
        <v/>
      </c>
      <c r="D247" s="28" t="str">
        <f>IF(Partners!J233=0,"",Partners!J233)</f>
        <v/>
      </c>
      <c r="E247" s="53" t="str">
        <f t="shared" si="4"/>
        <v/>
      </c>
      <c r="G247" s="9">
        <f>ROUND(SUM(J247:BB247),Assumptions!$C$16)</f>
        <v>0</v>
      </c>
      <c r="J247" s="46">
        <f>IFERROR(ROUND(IF(AND($E247&lt;J$17,SUMIF(Partners!$A:$A,$B247,Partners!$L:$L)&gt;0),$D247/SUMIF($E$19:$E$501,"&lt;"&amp;J$17,$D$19:$D$501)*J$18,0),Assumptions!$C$15),0)</f>
        <v>0</v>
      </c>
      <c r="K247" s="46">
        <f>IFERROR(ROUND(IF(AND($E247&lt;K$17,SUMIF(Partners!$A:$A,$B247,Partners!$L:$L)&gt;0),$D247/SUMIF($E$19:$E$501,"&lt;"&amp;K$17,$D$19:$D$501)*K$18,0),Assumptions!$C$15),0)</f>
        <v>0</v>
      </c>
      <c r="L247" s="46">
        <f>IFERROR(ROUND(IF(AND($E247&lt;L$17,SUMIF(Partners!$A:$A,$B247,Partners!$L:$L)&gt;0),$D247/SUMIF($E$19:$E$501,"&lt;"&amp;L$17,$D$19:$D$501)*L$18,0),Assumptions!$C$15),0)</f>
        <v>0</v>
      </c>
      <c r="M247" s="46">
        <f>IFERROR(ROUND(IF(AND($E247&lt;M$17,SUMIF(Partners!$A:$A,$B247,Partners!$L:$L)&gt;0),$D247/SUMIF($E$19:$E$501,"&lt;"&amp;M$17,$D$19:$D$501)*M$18,0),Assumptions!$C$15),0)</f>
        <v>0</v>
      </c>
      <c r="N247" s="46">
        <f>IFERROR(ROUND(IF(AND($E247&lt;N$17,SUMIF(Partners!$A:$A,$B247,Partners!$L:$L)&gt;0),$D247/SUMIF($E$19:$E$501,"&lt;"&amp;N$17,$D$19:$D$501)*N$18,0),Assumptions!$C$15),0)</f>
        <v>0</v>
      </c>
      <c r="O247" s="46">
        <f>IFERROR(ROUND(IF(AND($E247&lt;O$17,SUMIF(Partners!$A:$A,$B247,Partners!$L:$L)&gt;0),$D247/SUMIF($E$19:$E$501,"&lt;"&amp;O$17,$D$19:$D$501)*O$18,0),Assumptions!$C$15),0)</f>
        <v>0</v>
      </c>
      <c r="P247" s="46">
        <f>IFERROR(ROUND(IF(AND($E247&lt;P$17,SUMIF(Partners!$A:$A,$B247,Partners!$L:$L)&gt;0),$D247/SUMIF($E$19:$E$501,"&lt;"&amp;P$17,$D$19:$D$501)*P$18,0),Assumptions!$C$15),0)</f>
        <v>0</v>
      </c>
      <c r="Q247" s="46">
        <f>IFERROR(ROUND(IF(AND($E247&lt;Q$17,SUMIF(Partners!$A:$A,$B247,Partners!$L:$L)&gt;0),$D247/SUMIF($E$19:$E$501,"&lt;"&amp;Q$17,$D$19:$D$501)*Q$18,0),Assumptions!$C$15),0)</f>
        <v>0</v>
      </c>
      <c r="R247" s="46">
        <f>IFERROR(ROUND(IF(AND($E247&lt;R$17,SUMIF(Partners!$A:$A,$B247,Partners!$L:$L)&gt;0),$D247/SUMIF($E$19:$E$501,"&lt;"&amp;R$17,$D$19:$D$501)*R$18,0),Assumptions!$C$15),0)</f>
        <v>0</v>
      </c>
      <c r="S247" s="46">
        <f>IFERROR(ROUND(IF(AND($E247&lt;S$17,SUMIF(Partners!$A:$A,$B247,Partners!$L:$L)&gt;0),$D247/SUMIF($E$19:$E$501,"&lt;"&amp;S$17,$D$19:$D$501)*S$18,0),Assumptions!$C$15),0)</f>
        <v>0</v>
      </c>
      <c r="T247" s="46">
        <f>IFERROR(ROUND(IF(AND($E247&lt;T$17,SUMIF(Partners!$A:$A,$B247,Partners!$L:$L)&gt;0),$D247/SUMIF($E$19:$E$501,"&lt;"&amp;T$17,$D$19:$D$501)*T$18,0),Assumptions!$C$15),0)</f>
        <v>0</v>
      </c>
      <c r="U247" s="46">
        <f>IFERROR(ROUND(IF(AND($E247&lt;U$17,SUMIF(Partners!$A:$A,$B247,Partners!$L:$L)&gt;0),$D247/SUMIF($E$19:$E$501,"&lt;"&amp;U$17,$D$19:$D$501)*U$18,0),Assumptions!$C$15),0)</f>
        <v>0</v>
      </c>
      <c r="V247" s="46">
        <f>IFERROR(ROUND(IF(AND($E247&lt;V$17,SUMIF(Partners!$A:$A,$B247,Partners!$L:$L)&gt;0),$D247/SUMIF($E$19:$E$501,"&lt;"&amp;V$17,$D$19:$D$501)*V$18,0),Assumptions!$C$15),0)</f>
        <v>0</v>
      </c>
      <c r="W247" s="46">
        <f>IFERROR(ROUND(IF(AND($E247&lt;W$17,SUMIF(Partners!$A:$A,$B247,Partners!$L:$L)&gt;0),$D247/SUMIF($E$19:$E$501,"&lt;"&amp;W$17,$D$19:$D$501)*W$18,0),Assumptions!$C$15),0)</f>
        <v>0</v>
      </c>
      <c r="X247" s="46">
        <f>IFERROR(ROUND(IF(AND($E247&lt;X$17,SUMIF(Partners!$A:$A,$B247,Partners!$L:$L)&gt;0),$D247/SUMIF($E$19:$E$501,"&lt;"&amp;X$17,$D$19:$D$501)*X$18,0),Assumptions!$C$15),0)</f>
        <v>0</v>
      </c>
      <c r="Y247" s="46">
        <f>IFERROR(ROUND(IF(AND($E247&lt;Y$17,SUMIF(Partners!$A:$A,$B247,Partners!$L:$L)&gt;0),$D247/SUMIF($E$19:$E$501,"&lt;"&amp;Y$17,$D$19:$D$501)*Y$18,0),Assumptions!$C$15),0)</f>
        <v>0</v>
      </c>
      <c r="Z247" s="46">
        <f>IFERROR(ROUND(IF(AND($E247&lt;Z$17,SUMIF(Partners!$A:$A,$B247,Partners!$L:$L)&gt;0),$D247/SUMIF($E$19:$E$501,"&lt;"&amp;Z$17,$D$19:$D$501)*Z$18,0),Assumptions!$C$15),0)</f>
        <v>0</v>
      </c>
      <c r="AA247" s="46">
        <f>IFERROR(ROUND(IF(AND($E247&lt;AA$17,SUMIF(Partners!$A:$A,$B247,Partners!$L:$L)&gt;0),$D247/SUMIF($E$19:$E$501,"&lt;"&amp;AA$17,$D$19:$D$501)*AA$18,0),Assumptions!$C$15),0)</f>
        <v>0</v>
      </c>
      <c r="AB247" s="46">
        <f>IFERROR(ROUND(IF(AND($E247&lt;AB$17,SUMIF(Partners!$A:$A,$B247,Partners!$L:$L)&gt;0),$D247/SUMIF($E$19:$E$501,"&lt;"&amp;AB$17,$D$19:$D$501)*AB$18,0),Assumptions!$C$15),0)</f>
        <v>0</v>
      </c>
      <c r="AC247" s="46">
        <f>IFERROR(ROUND(IF(AND($E247&lt;AC$17,SUMIF(Partners!$A:$A,$B247,Partners!$L:$L)&gt;0),$D247/SUMIF($E$19:$E$501,"&lt;"&amp;AC$17,$D$19:$D$501)*AC$18,0),Assumptions!$C$15),0)</f>
        <v>0</v>
      </c>
    </row>
    <row r="248" spans="1:29" x14ac:dyDescent="0.2">
      <c r="A248" s="41"/>
      <c r="B248" s="28" t="str">
        <f>IF(Partners!A234=0,"",Partners!A234)</f>
        <v/>
      </c>
      <c r="C248" s="28" t="str">
        <f>IF(Partners!I234=0,"",Partners!I234)</f>
        <v/>
      </c>
      <c r="D248" s="28" t="str">
        <f>IF(Partners!J234=0,"",Partners!J234)</f>
        <v/>
      </c>
      <c r="E248" s="53" t="str">
        <f t="shared" si="4"/>
        <v/>
      </c>
      <c r="G248" s="9">
        <f>ROUND(SUM(J248:BB248),Assumptions!$C$16)</f>
        <v>0</v>
      </c>
      <c r="J248" s="46">
        <f>IFERROR(ROUND(IF(AND($E248&lt;J$17,SUMIF(Partners!$A:$A,$B248,Partners!$L:$L)&gt;0),$D248/SUMIF($E$19:$E$501,"&lt;"&amp;J$17,$D$19:$D$501)*J$18,0),Assumptions!$C$15),0)</f>
        <v>0</v>
      </c>
      <c r="K248" s="46">
        <f>IFERROR(ROUND(IF(AND($E248&lt;K$17,SUMIF(Partners!$A:$A,$B248,Partners!$L:$L)&gt;0),$D248/SUMIF($E$19:$E$501,"&lt;"&amp;K$17,$D$19:$D$501)*K$18,0),Assumptions!$C$15),0)</f>
        <v>0</v>
      </c>
      <c r="L248" s="46">
        <f>IFERROR(ROUND(IF(AND($E248&lt;L$17,SUMIF(Partners!$A:$A,$B248,Partners!$L:$L)&gt;0),$D248/SUMIF($E$19:$E$501,"&lt;"&amp;L$17,$D$19:$D$501)*L$18,0),Assumptions!$C$15),0)</f>
        <v>0</v>
      </c>
      <c r="M248" s="46">
        <f>IFERROR(ROUND(IF(AND($E248&lt;M$17,SUMIF(Partners!$A:$A,$B248,Partners!$L:$L)&gt;0),$D248/SUMIF($E$19:$E$501,"&lt;"&amp;M$17,$D$19:$D$501)*M$18,0),Assumptions!$C$15),0)</f>
        <v>0</v>
      </c>
      <c r="N248" s="46">
        <f>IFERROR(ROUND(IF(AND($E248&lt;N$17,SUMIF(Partners!$A:$A,$B248,Partners!$L:$L)&gt;0),$D248/SUMIF($E$19:$E$501,"&lt;"&amp;N$17,$D$19:$D$501)*N$18,0),Assumptions!$C$15),0)</f>
        <v>0</v>
      </c>
      <c r="O248" s="46">
        <f>IFERROR(ROUND(IF(AND($E248&lt;O$17,SUMIF(Partners!$A:$A,$B248,Partners!$L:$L)&gt;0),$D248/SUMIF($E$19:$E$501,"&lt;"&amp;O$17,$D$19:$D$501)*O$18,0),Assumptions!$C$15),0)</f>
        <v>0</v>
      </c>
      <c r="P248" s="46">
        <f>IFERROR(ROUND(IF(AND($E248&lt;P$17,SUMIF(Partners!$A:$A,$B248,Partners!$L:$L)&gt;0),$D248/SUMIF($E$19:$E$501,"&lt;"&amp;P$17,$D$19:$D$501)*P$18,0),Assumptions!$C$15),0)</f>
        <v>0</v>
      </c>
      <c r="Q248" s="46">
        <f>IFERROR(ROUND(IF(AND($E248&lt;Q$17,SUMIF(Partners!$A:$A,$B248,Partners!$L:$L)&gt;0),$D248/SUMIF($E$19:$E$501,"&lt;"&amp;Q$17,$D$19:$D$501)*Q$18,0),Assumptions!$C$15),0)</f>
        <v>0</v>
      </c>
      <c r="R248" s="46">
        <f>IFERROR(ROUND(IF(AND($E248&lt;R$17,SUMIF(Partners!$A:$A,$B248,Partners!$L:$L)&gt;0),$D248/SUMIF($E$19:$E$501,"&lt;"&amp;R$17,$D$19:$D$501)*R$18,0),Assumptions!$C$15),0)</f>
        <v>0</v>
      </c>
      <c r="S248" s="46">
        <f>IFERROR(ROUND(IF(AND($E248&lt;S$17,SUMIF(Partners!$A:$A,$B248,Partners!$L:$L)&gt;0),$D248/SUMIF($E$19:$E$501,"&lt;"&amp;S$17,$D$19:$D$501)*S$18,0),Assumptions!$C$15),0)</f>
        <v>0</v>
      </c>
      <c r="T248" s="46">
        <f>IFERROR(ROUND(IF(AND($E248&lt;T$17,SUMIF(Partners!$A:$A,$B248,Partners!$L:$L)&gt;0),$D248/SUMIF($E$19:$E$501,"&lt;"&amp;T$17,$D$19:$D$501)*T$18,0),Assumptions!$C$15),0)</f>
        <v>0</v>
      </c>
      <c r="U248" s="46">
        <f>IFERROR(ROUND(IF(AND($E248&lt;U$17,SUMIF(Partners!$A:$A,$B248,Partners!$L:$L)&gt;0),$D248/SUMIF($E$19:$E$501,"&lt;"&amp;U$17,$D$19:$D$501)*U$18,0),Assumptions!$C$15),0)</f>
        <v>0</v>
      </c>
      <c r="V248" s="46">
        <f>IFERROR(ROUND(IF(AND($E248&lt;V$17,SUMIF(Partners!$A:$A,$B248,Partners!$L:$L)&gt;0),$D248/SUMIF($E$19:$E$501,"&lt;"&amp;V$17,$D$19:$D$501)*V$18,0),Assumptions!$C$15),0)</f>
        <v>0</v>
      </c>
      <c r="W248" s="46">
        <f>IFERROR(ROUND(IF(AND($E248&lt;W$17,SUMIF(Partners!$A:$A,$B248,Partners!$L:$L)&gt;0),$D248/SUMIF($E$19:$E$501,"&lt;"&amp;W$17,$D$19:$D$501)*W$18,0),Assumptions!$C$15),0)</f>
        <v>0</v>
      </c>
      <c r="X248" s="46">
        <f>IFERROR(ROUND(IF(AND($E248&lt;X$17,SUMIF(Partners!$A:$A,$B248,Partners!$L:$L)&gt;0),$D248/SUMIF($E$19:$E$501,"&lt;"&amp;X$17,$D$19:$D$501)*X$18,0),Assumptions!$C$15),0)</f>
        <v>0</v>
      </c>
      <c r="Y248" s="46">
        <f>IFERROR(ROUND(IF(AND($E248&lt;Y$17,SUMIF(Partners!$A:$A,$B248,Partners!$L:$L)&gt;0),$D248/SUMIF($E$19:$E$501,"&lt;"&amp;Y$17,$D$19:$D$501)*Y$18,0),Assumptions!$C$15),0)</f>
        <v>0</v>
      </c>
      <c r="Z248" s="46">
        <f>IFERROR(ROUND(IF(AND($E248&lt;Z$17,SUMIF(Partners!$A:$A,$B248,Partners!$L:$L)&gt;0),$D248/SUMIF($E$19:$E$501,"&lt;"&amp;Z$17,$D$19:$D$501)*Z$18,0),Assumptions!$C$15),0)</f>
        <v>0</v>
      </c>
      <c r="AA248" s="46">
        <f>IFERROR(ROUND(IF(AND($E248&lt;AA$17,SUMIF(Partners!$A:$A,$B248,Partners!$L:$L)&gt;0),$D248/SUMIF($E$19:$E$501,"&lt;"&amp;AA$17,$D$19:$D$501)*AA$18,0),Assumptions!$C$15),0)</f>
        <v>0</v>
      </c>
      <c r="AB248" s="46">
        <f>IFERROR(ROUND(IF(AND($E248&lt;AB$17,SUMIF(Partners!$A:$A,$B248,Partners!$L:$L)&gt;0),$D248/SUMIF($E$19:$E$501,"&lt;"&amp;AB$17,$D$19:$D$501)*AB$18,0),Assumptions!$C$15),0)</f>
        <v>0</v>
      </c>
      <c r="AC248" s="46">
        <f>IFERROR(ROUND(IF(AND($E248&lt;AC$17,SUMIF(Partners!$A:$A,$B248,Partners!$L:$L)&gt;0),$D248/SUMIF($E$19:$E$501,"&lt;"&amp;AC$17,$D$19:$D$501)*AC$18,0),Assumptions!$C$15),0)</f>
        <v>0</v>
      </c>
    </row>
    <row r="249" spans="1:29" x14ac:dyDescent="0.2">
      <c r="A249" s="41"/>
      <c r="B249" s="28" t="str">
        <f>IF(Partners!A235=0,"",Partners!A235)</f>
        <v/>
      </c>
      <c r="C249" s="28" t="str">
        <f>IF(Partners!I235=0,"",Partners!I235)</f>
        <v/>
      </c>
      <c r="D249" s="28" t="str">
        <f>IF(Partners!J235=0,"",Partners!J235)</f>
        <v/>
      </c>
      <c r="E249" s="53" t="str">
        <f t="shared" si="4"/>
        <v/>
      </c>
      <c r="G249" s="9">
        <f>ROUND(SUM(J249:BB249),Assumptions!$C$16)</f>
        <v>0</v>
      </c>
      <c r="J249" s="46">
        <f>IFERROR(ROUND(IF(AND($E249&lt;J$17,SUMIF(Partners!$A:$A,$B249,Partners!$L:$L)&gt;0),$D249/SUMIF($E$19:$E$501,"&lt;"&amp;J$17,$D$19:$D$501)*J$18,0),Assumptions!$C$15),0)</f>
        <v>0</v>
      </c>
      <c r="K249" s="46">
        <f>IFERROR(ROUND(IF(AND($E249&lt;K$17,SUMIF(Partners!$A:$A,$B249,Partners!$L:$L)&gt;0),$D249/SUMIF($E$19:$E$501,"&lt;"&amp;K$17,$D$19:$D$501)*K$18,0),Assumptions!$C$15),0)</f>
        <v>0</v>
      </c>
      <c r="L249" s="46">
        <f>IFERROR(ROUND(IF(AND($E249&lt;L$17,SUMIF(Partners!$A:$A,$B249,Partners!$L:$L)&gt;0),$D249/SUMIF($E$19:$E$501,"&lt;"&amp;L$17,$D$19:$D$501)*L$18,0),Assumptions!$C$15),0)</f>
        <v>0</v>
      </c>
      <c r="M249" s="46">
        <f>IFERROR(ROUND(IF(AND($E249&lt;M$17,SUMIF(Partners!$A:$A,$B249,Partners!$L:$L)&gt;0),$D249/SUMIF($E$19:$E$501,"&lt;"&amp;M$17,$D$19:$D$501)*M$18,0),Assumptions!$C$15),0)</f>
        <v>0</v>
      </c>
      <c r="N249" s="46">
        <f>IFERROR(ROUND(IF(AND($E249&lt;N$17,SUMIF(Partners!$A:$A,$B249,Partners!$L:$L)&gt;0),$D249/SUMIF($E$19:$E$501,"&lt;"&amp;N$17,$D$19:$D$501)*N$18,0),Assumptions!$C$15),0)</f>
        <v>0</v>
      </c>
      <c r="O249" s="46">
        <f>IFERROR(ROUND(IF(AND($E249&lt;O$17,SUMIF(Partners!$A:$A,$B249,Partners!$L:$L)&gt;0),$D249/SUMIF($E$19:$E$501,"&lt;"&amp;O$17,$D$19:$D$501)*O$18,0),Assumptions!$C$15),0)</f>
        <v>0</v>
      </c>
      <c r="P249" s="46">
        <f>IFERROR(ROUND(IF(AND($E249&lt;P$17,SUMIF(Partners!$A:$A,$B249,Partners!$L:$L)&gt;0),$D249/SUMIF($E$19:$E$501,"&lt;"&amp;P$17,$D$19:$D$501)*P$18,0),Assumptions!$C$15),0)</f>
        <v>0</v>
      </c>
      <c r="Q249" s="46">
        <f>IFERROR(ROUND(IF(AND($E249&lt;Q$17,SUMIF(Partners!$A:$A,$B249,Partners!$L:$L)&gt;0),$D249/SUMIF($E$19:$E$501,"&lt;"&amp;Q$17,$D$19:$D$501)*Q$18,0),Assumptions!$C$15),0)</f>
        <v>0</v>
      </c>
      <c r="R249" s="46">
        <f>IFERROR(ROUND(IF(AND($E249&lt;R$17,SUMIF(Partners!$A:$A,$B249,Partners!$L:$L)&gt;0),$D249/SUMIF($E$19:$E$501,"&lt;"&amp;R$17,$D$19:$D$501)*R$18,0),Assumptions!$C$15),0)</f>
        <v>0</v>
      </c>
      <c r="S249" s="46">
        <f>IFERROR(ROUND(IF(AND($E249&lt;S$17,SUMIF(Partners!$A:$A,$B249,Partners!$L:$L)&gt;0),$D249/SUMIF($E$19:$E$501,"&lt;"&amp;S$17,$D$19:$D$501)*S$18,0),Assumptions!$C$15),0)</f>
        <v>0</v>
      </c>
      <c r="T249" s="46">
        <f>IFERROR(ROUND(IF(AND($E249&lt;T$17,SUMIF(Partners!$A:$A,$B249,Partners!$L:$L)&gt;0),$D249/SUMIF($E$19:$E$501,"&lt;"&amp;T$17,$D$19:$D$501)*T$18,0),Assumptions!$C$15),0)</f>
        <v>0</v>
      </c>
      <c r="U249" s="46">
        <f>IFERROR(ROUND(IF(AND($E249&lt;U$17,SUMIF(Partners!$A:$A,$B249,Partners!$L:$L)&gt;0),$D249/SUMIF($E$19:$E$501,"&lt;"&amp;U$17,$D$19:$D$501)*U$18,0),Assumptions!$C$15),0)</f>
        <v>0</v>
      </c>
      <c r="V249" s="46">
        <f>IFERROR(ROUND(IF(AND($E249&lt;V$17,SUMIF(Partners!$A:$A,$B249,Partners!$L:$L)&gt;0),$D249/SUMIF($E$19:$E$501,"&lt;"&amp;V$17,$D$19:$D$501)*V$18,0),Assumptions!$C$15),0)</f>
        <v>0</v>
      </c>
      <c r="W249" s="46">
        <f>IFERROR(ROUND(IF(AND($E249&lt;W$17,SUMIF(Partners!$A:$A,$B249,Partners!$L:$L)&gt;0),$D249/SUMIF($E$19:$E$501,"&lt;"&amp;W$17,$D$19:$D$501)*W$18,0),Assumptions!$C$15),0)</f>
        <v>0</v>
      </c>
      <c r="X249" s="46">
        <f>IFERROR(ROUND(IF(AND($E249&lt;X$17,SUMIF(Partners!$A:$A,$B249,Partners!$L:$L)&gt;0),$D249/SUMIF($E$19:$E$501,"&lt;"&amp;X$17,$D$19:$D$501)*X$18,0),Assumptions!$C$15),0)</f>
        <v>0</v>
      </c>
      <c r="Y249" s="46">
        <f>IFERROR(ROUND(IF(AND($E249&lt;Y$17,SUMIF(Partners!$A:$A,$B249,Partners!$L:$L)&gt;0),$D249/SUMIF($E$19:$E$501,"&lt;"&amp;Y$17,$D$19:$D$501)*Y$18,0),Assumptions!$C$15),0)</f>
        <v>0</v>
      </c>
      <c r="Z249" s="46">
        <f>IFERROR(ROUND(IF(AND($E249&lt;Z$17,SUMIF(Partners!$A:$A,$B249,Partners!$L:$L)&gt;0),$D249/SUMIF($E$19:$E$501,"&lt;"&amp;Z$17,$D$19:$D$501)*Z$18,0),Assumptions!$C$15),0)</f>
        <v>0</v>
      </c>
      <c r="AA249" s="46">
        <f>IFERROR(ROUND(IF(AND($E249&lt;AA$17,SUMIF(Partners!$A:$A,$B249,Partners!$L:$L)&gt;0),$D249/SUMIF($E$19:$E$501,"&lt;"&amp;AA$17,$D$19:$D$501)*AA$18,0),Assumptions!$C$15),0)</f>
        <v>0</v>
      </c>
      <c r="AB249" s="46">
        <f>IFERROR(ROUND(IF(AND($E249&lt;AB$17,SUMIF(Partners!$A:$A,$B249,Partners!$L:$L)&gt;0),$D249/SUMIF($E$19:$E$501,"&lt;"&amp;AB$17,$D$19:$D$501)*AB$18,0),Assumptions!$C$15),0)</f>
        <v>0</v>
      </c>
      <c r="AC249" s="46">
        <f>IFERROR(ROUND(IF(AND($E249&lt;AC$17,SUMIF(Partners!$A:$A,$B249,Partners!$L:$L)&gt;0),$D249/SUMIF($E$19:$E$501,"&lt;"&amp;AC$17,$D$19:$D$501)*AC$18,0),Assumptions!$C$15),0)</f>
        <v>0</v>
      </c>
    </row>
    <row r="250" spans="1:29" x14ac:dyDescent="0.2">
      <c r="A250" s="41"/>
      <c r="B250" s="28" t="str">
        <f>IF(Partners!A236=0,"",Partners!A236)</f>
        <v/>
      </c>
      <c r="C250" s="28" t="str">
        <f>IF(Partners!I236=0,"",Partners!I236)</f>
        <v/>
      </c>
      <c r="D250" s="28" t="str">
        <f>IF(Partners!J236=0,"",Partners!J236)</f>
        <v/>
      </c>
      <c r="E250" s="53" t="str">
        <f t="shared" si="4"/>
        <v/>
      </c>
      <c r="G250" s="9">
        <f>ROUND(SUM(J250:BB250),Assumptions!$C$16)</f>
        <v>0</v>
      </c>
      <c r="J250" s="46">
        <f>IFERROR(ROUND(IF(AND($E250&lt;J$17,SUMIF(Partners!$A:$A,$B250,Partners!$L:$L)&gt;0),$D250/SUMIF($E$19:$E$501,"&lt;"&amp;J$17,$D$19:$D$501)*J$18,0),Assumptions!$C$15),0)</f>
        <v>0</v>
      </c>
      <c r="K250" s="46">
        <f>IFERROR(ROUND(IF(AND($E250&lt;K$17,SUMIF(Partners!$A:$A,$B250,Partners!$L:$L)&gt;0),$D250/SUMIF($E$19:$E$501,"&lt;"&amp;K$17,$D$19:$D$501)*K$18,0),Assumptions!$C$15),0)</f>
        <v>0</v>
      </c>
      <c r="L250" s="46">
        <f>IFERROR(ROUND(IF(AND($E250&lt;L$17,SUMIF(Partners!$A:$A,$B250,Partners!$L:$L)&gt;0),$D250/SUMIF($E$19:$E$501,"&lt;"&amp;L$17,$D$19:$D$501)*L$18,0),Assumptions!$C$15),0)</f>
        <v>0</v>
      </c>
      <c r="M250" s="46">
        <f>IFERROR(ROUND(IF(AND($E250&lt;M$17,SUMIF(Partners!$A:$A,$B250,Partners!$L:$L)&gt;0),$D250/SUMIF($E$19:$E$501,"&lt;"&amp;M$17,$D$19:$D$501)*M$18,0),Assumptions!$C$15),0)</f>
        <v>0</v>
      </c>
      <c r="N250" s="46">
        <f>IFERROR(ROUND(IF(AND($E250&lt;N$17,SUMIF(Partners!$A:$A,$B250,Partners!$L:$L)&gt;0),$D250/SUMIF($E$19:$E$501,"&lt;"&amp;N$17,$D$19:$D$501)*N$18,0),Assumptions!$C$15),0)</f>
        <v>0</v>
      </c>
      <c r="O250" s="46">
        <f>IFERROR(ROUND(IF(AND($E250&lt;O$17,SUMIF(Partners!$A:$A,$B250,Partners!$L:$L)&gt;0),$D250/SUMIF($E$19:$E$501,"&lt;"&amp;O$17,$D$19:$D$501)*O$18,0),Assumptions!$C$15),0)</f>
        <v>0</v>
      </c>
      <c r="P250" s="46">
        <f>IFERROR(ROUND(IF(AND($E250&lt;P$17,SUMIF(Partners!$A:$A,$B250,Partners!$L:$L)&gt;0),$D250/SUMIF($E$19:$E$501,"&lt;"&amp;P$17,$D$19:$D$501)*P$18,0),Assumptions!$C$15),0)</f>
        <v>0</v>
      </c>
      <c r="Q250" s="46">
        <f>IFERROR(ROUND(IF(AND($E250&lt;Q$17,SUMIF(Partners!$A:$A,$B250,Partners!$L:$L)&gt;0),$D250/SUMIF($E$19:$E$501,"&lt;"&amp;Q$17,$D$19:$D$501)*Q$18,0),Assumptions!$C$15),0)</f>
        <v>0</v>
      </c>
      <c r="R250" s="46">
        <f>IFERROR(ROUND(IF(AND($E250&lt;R$17,SUMIF(Partners!$A:$A,$B250,Partners!$L:$L)&gt;0),$D250/SUMIF($E$19:$E$501,"&lt;"&amp;R$17,$D$19:$D$501)*R$18,0),Assumptions!$C$15),0)</f>
        <v>0</v>
      </c>
      <c r="S250" s="46">
        <f>IFERROR(ROUND(IF(AND($E250&lt;S$17,SUMIF(Partners!$A:$A,$B250,Partners!$L:$L)&gt;0),$D250/SUMIF($E$19:$E$501,"&lt;"&amp;S$17,$D$19:$D$501)*S$18,0),Assumptions!$C$15),0)</f>
        <v>0</v>
      </c>
      <c r="T250" s="46">
        <f>IFERROR(ROUND(IF(AND($E250&lt;T$17,SUMIF(Partners!$A:$A,$B250,Partners!$L:$L)&gt;0),$D250/SUMIF($E$19:$E$501,"&lt;"&amp;T$17,$D$19:$D$501)*T$18,0),Assumptions!$C$15),0)</f>
        <v>0</v>
      </c>
      <c r="U250" s="46">
        <f>IFERROR(ROUND(IF(AND($E250&lt;U$17,SUMIF(Partners!$A:$A,$B250,Partners!$L:$L)&gt;0),$D250/SUMIF($E$19:$E$501,"&lt;"&amp;U$17,$D$19:$D$501)*U$18,0),Assumptions!$C$15),0)</f>
        <v>0</v>
      </c>
      <c r="V250" s="46">
        <f>IFERROR(ROUND(IF(AND($E250&lt;V$17,SUMIF(Partners!$A:$A,$B250,Partners!$L:$L)&gt;0),$D250/SUMIF($E$19:$E$501,"&lt;"&amp;V$17,$D$19:$D$501)*V$18,0),Assumptions!$C$15),0)</f>
        <v>0</v>
      </c>
      <c r="W250" s="46">
        <f>IFERROR(ROUND(IF(AND($E250&lt;W$17,SUMIF(Partners!$A:$A,$B250,Partners!$L:$L)&gt;0),$D250/SUMIF($E$19:$E$501,"&lt;"&amp;W$17,$D$19:$D$501)*W$18,0),Assumptions!$C$15),0)</f>
        <v>0</v>
      </c>
      <c r="X250" s="46">
        <f>IFERROR(ROUND(IF(AND($E250&lt;X$17,SUMIF(Partners!$A:$A,$B250,Partners!$L:$L)&gt;0),$D250/SUMIF($E$19:$E$501,"&lt;"&amp;X$17,$D$19:$D$501)*X$18,0),Assumptions!$C$15),0)</f>
        <v>0</v>
      </c>
      <c r="Y250" s="46">
        <f>IFERROR(ROUND(IF(AND($E250&lt;Y$17,SUMIF(Partners!$A:$A,$B250,Partners!$L:$L)&gt;0),$D250/SUMIF($E$19:$E$501,"&lt;"&amp;Y$17,$D$19:$D$501)*Y$18,0),Assumptions!$C$15),0)</f>
        <v>0</v>
      </c>
      <c r="Z250" s="46">
        <f>IFERROR(ROUND(IF(AND($E250&lt;Z$17,SUMIF(Partners!$A:$A,$B250,Partners!$L:$L)&gt;0),$D250/SUMIF($E$19:$E$501,"&lt;"&amp;Z$17,$D$19:$D$501)*Z$18,0),Assumptions!$C$15),0)</f>
        <v>0</v>
      </c>
      <c r="AA250" s="46">
        <f>IFERROR(ROUND(IF(AND($E250&lt;AA$17,SUMIF(Partners!$A:$A,$B250,Partners!$L:$L)&gt;0),$D250/SUMIF($E$19:$E$501,"&lt;"&amp;AA$17,$D$19:$D$501)*AA$18,0),Assumptions!$C$15),0)</f>
        <v>0</v>
      </c>
      <c r="AB250" s="46">
        <f>IFERROR(ROUND(IF(AND($E250&lt;AB$17,SUMIF(Partners!$A:$A,$B250,Partners!$L:$L)&gt;0),$D250/SUMIF($E$19:$E$501,"&lt;"&amp;AB$17,$D$19:$D$501)*AB$18,0),Assumptions!$C$15),0)</f>
        <v>0</v>
      </c>
      <c r="AC250" s="46">
        <f>IFERROR(ROUND(IF(AND($E250&lt;AC$17,SUMIF(Partners!$A:$A,$B250,Partners!$L:$L)&gt;0),$D250/SUMIF($E$19:$E$501,"&lt;"&amp;AC$17,$D$19:$D$501)*AC$18,0),Assumptions!$C$15),0)</f>
        <v>0</v>
      </c>
    </row>
    <row r="251" spans="1:29" x14ac:dyDescent="0.2">
      <c r="A251" s="41"/>
      <c r="B251" s="28" t="str">
        <f>IF(Partners!A237=0,"",Partners!A237)</f>
        <v/>
      </c>
      <c r="C251" s="28" t="str">
        <f>IF(Partners!I237=0,"",Partners!I237)</f>
        <v/>
      </c>
      <c r="D251" s="28" t="str">
        <f>IF(Partners!J237=0,"",Partners!J237)</f>
        <v/>
      </c>
      <c r="E251" s="53" t="str">
        <f t="shared" si="4"/>
        <v/>
      </c>
      <c r="G251" s="9">
        <f>ROUND(SUM(J251:BB251),Assumptions!$C$16)</f>
        <v>0</v>
      </c>
      <c r="J251" s="46">
        <f>IFERROR(ROUND(IF(AND($E251&lt;J$17,SUMIF(Partners!$A:$A,$B251,Partners!$L:$L)&gt;0),$D251/SUMIF($E$19:$E$501,"&lt;"&amp;J$17,$D$19:$D$501)*J$18,0),Assumptions!$C$15),0)</f>
        <v>0</v>
      </c>
      <c r="K251" s="46">
        <f>IFERROR(ROUND(IF(AND($E251&lt;K$17,SUMIF(Partners!$A:$A,$B251,Partners!$L:$L)&gt;0),$D251/SUMIF($E$19:$E$501,"&lt;"&amp;K$17,$D$19:$D$501)*K$18,0),Assumptions!$C$15),0)</f>
        <v>0</v>
      </c>
      <c r="L251" s="46">
        <f>IFERROR(ROUND(IF(AND($E251&lt;L$17,SUMIF(Partners!$A:$A,$B251,Partners!$L:$L)&gt;0),$D251/SUMIF($E$19:$E$501,"&lt;"&amp;L$17,$D$19:$D$501)*L$18,0),Assumptions!$C$15),0)</f>
        <v>0</v>
      </c>
      <c r="M251" s="46">
        <f>IFERROR(ROUND(IF(AND($E251&lt;M$17,SUMIF(Partners!$A:$A,$B251,Partners!$L:$L)&gt;0),$D251/SUMIF($E$19:$E$501,"&lt;"&amp;M$17,$D$19:$D$501)*M$18,0),Assumptions!$C$15),0)</f>
        <v>0</v>
      </c>
      <c r="N251" s="46">
        <f>IFERROR(ROUND(IF(AND($E251&lt;N$17,SUMIF(Partners!$A:$A,$B251,Partners!$L:$L)&gt;0),$D251/SUMIF($E$19:$E$501,"&lt;"&amp;N$17,$D$19:$D$501)*N$18,0),Assumptions!$C$15),0)</f>
        <v>0</v>
      </c>
      <c r="O251" s="46">
        <f>IFERROR(ROUND(IF(AND($E251&lt;O$17,SUMIF(Partners!$A:$A,$B251,Partners!$L:$L)&gt;0),$D251/SUMIF($E$19:$E$501,"&lt;"&amp;O$17,$D$19:$D$501)*O$18,0),Assumptions!$C$15),0)</f>
        <v>0</v>
      </c>
      <c r="P251" s="46">
        <f>IFERROR(ROUND(IF(AND($E251&lt;P$17,SUMIF(Partners!$A:$A,$B251,Partners!$L:$L)&gt;0),$D251/SUMIF($E$19:$E$501,"&lt;"&amp;P$17,$D$19:$D$501)*P$18,0),Assumptions!$C$15),0)</f>
        <v>0</v>
      </c>
      <c r="Q251" s="46">
        <f>IFERROR(ROUND(IF(AND($E251&lt;Q$17,SUMIF(Partners!$A:$A,$B251,Partners!$L:$L)&gt;0),$D251/SUMIF($E$19:$E$501,"&lt;"&amp;Q$17,$D$19:$D$501)*Q$18,0),Assumptions!$C$15),0)</f>
        <v>0</v>
      </c>
      <c r="R251" s="46">
        <f>IFERROR(ROUND(IF(AND($E251&lt;R$17,SUMIF(Partners!$A:$A,$B251,Partners!$L:$L)&gt;0),$D251/SUMIF($E$19:$E$501,"&lt;"&amp;R$17,$D$19:$D$501)*R$18,0),Assumptions!$C$15),0)</f>
        <v>0</v>
      </c>
      <c r="S251" s="46">
        <f>IFERROR(ROUND(IF(AND($E251&lt;S$17,SUMIF(Partners!$A:$A,$B251,Partners!$L:$L)&gt;0),$D251/SUMIF($E$19:$E$501,"&lt;"&amp;S$17,$D$19:$D$501)*S$18,0),Assumptions!$C$15),0)</f>
        <v>0</v>
      </c>
      <c r="T251" s="46">
        <f>IFERROR(ROUND(IF(AND($E251&lt;T$17,SUMIF(Partners!$A:$A,$B251,Partners!$L:$L)&gt;0),$D251/SUMIF($E$19:$E$501,"&lt;"&amp;T$17,$D$19:$D$501)*T$18,0),Assumptions!$C$15),0)</f>
        <v>0</v>
      </c>
      <c r="U251" s="46">
        <f>IFERROR(ROUND(IF(AND($E251&lt;U$17,SUMIF(Partners!$A:$A,$B251,Partners!$L:$L)&gt;0),$D251/SUMIF($E$19:$E$501,"&lt;"&amp;U$17,$D$19:$D$501)*U$18,0),Assumptions!$C$15),0)</f>
        <v>0</v>
      </c>
      <c r="V251" s="46">
        <f>IFERROR(ROUND(IF(AND($E251&lt;V$17,SUMIF(Partners!$A:$A,$B251,Partners!$L:$L)&gt;0),$D251/SUMIF($E$19:$E$501,"&lt;"&amp;V$17,$D$19:$D$501)*V$18,0),Assumptions!$C$15),0)</f>
        <v>0</v>
      </c>
      <c r="W251" s="46">
        <f>IFERROR(ROUND(IF(AND($E251&lt;W$17,SUMIF(Partners!$A:$A,$B251,Partners!$L:$L)&gt;0),$D251/SUMIF($E$19:$E$501,"&lt;"&amp;W$17,$D$19:$D$501)*W$18,0),Assumptions!$C$15),0)</f>
        <v>0</v>
      </c>
      <c r="X251" s="46">
        <f>IFERROR(ROUND(IF(AND($E251&lt;X$17,SUMIF(Partners!$A:$A,$B251,Partners!$L:$L)&gt;0),$D251/SUMIF($E$19:$E$501,"&lt;"&amp;X$17,$D$19:$D$501)*X$18,0),Assumptions!$C$15),0)</f>
        <v>0</v>
      </c>
      <c r="Y251" s="46">
        <f>IFERROR(ROUND(IF(AND($E251&lt;Y$17,SUMIF(Partners!$A:$A,$B251,Partners!$L:$L)&gt;0),$D251/SUMIF($E$19:$E$501,"&lt;"&amp;Y$17,$D$19:$D$501)*Y$18,0),Assumptions!$C$15),0)</f>
        <v>0</v>
      </c>
      <c r="Z251" s="46">
        <f>IFERROR(ROUND(IF(AND($E251&lt;Z$17,SUMIF(Partners!$A:$A,$B251,Partners!$L:$L)&gt;0),$D251/SUMIF($E$19:$E$501,"&lt;"&amp;Z$17,$D$19:$D$501)*Z$18,0),Assumptions!$C$15),0)</f>
        <v>0</v>
      </c>
      <c r="AA251" s="46">
        <f>IFERROR(ROUND(IF(AND($E251&lt;AA$17,SUMIF(Partners!$A:$A,$B251,Partners!$L:$L)&gt;0),$D251/SUMIF($E$19:$E$501,"&lt;"&amp;AA$17,$D$19:$D$501)*AA$18,0),Assumptions!$C$15),0)</f>
        <v>0</v>
      </c>
      <c r="AB251" s="46">
        <f>IFERROR(ROUND(IF(AND($E251&lt;AB$17,SUMIF(Partners!$A:$A,$B251,Partners!$L:$L)&gt;0),$D251/SUMIF($E$19:$E$501,"&lt;"&amp;AB$17,$D$19:$D$501)*AB$18,0),Assumptions!$C$15),0)</f>
        <v>0</v>
      </c>
      <c r="AC251" s="46">
        <f>IFERROR(ROUND(IF(AND($E251&lt;AC$17,SUMIF(Partners!$A:$A,$B251,Partners!$L:$L)&gt;0),$D251/SUMIF($E$19:$E$501,"&lt;"&amp;AC$17,$D$19:$D$501)*AC$18,0),Assumptions!$C$15),0)</f>
        <v>0</v>
      </c>
    </row>
    <row r="252" spans="1:29" x14ac:dyDescent="0.2">
      <c r="A252" s="41"/>
      <c r="B252" s="28" t="str">
        <f>IF(Partners!A238=0,"",Partners!A238)</f>
        <v/>
      </c>
      <c r="C252" s="28" t="str">
        <f>IF(Partners!I238=0,"",Partners!I238)</f>
        <v/>
      </c>
      <c r="D252" s="28" t="str">
        <f>IF(Partners!J238=0,"",Partners!J238)</f>
        <v/>
      </c>
      <c r="E252" s="53" t="str">
        <f t="shared" si="4"/>
        <v/>
      </c>
      <c r="G252" s="9">
        <f>ROUND(SUM(J252:BB252),Assumptions!$C$16)</f>
        <v>0</v>
      </c>
      <c r="J252" s="46">
        <f>IFERROR(ROUND(IF(AND($E252&lt;J$17,SUMIF(Partners!$A:$A,$B252,Partners!$L:$L)&gt;0),$D252/SUMIF($E$19:$E$501,"&lt;"&amp;J$17,$D$19:$D$501)*J$18,0),Assumptions!$C$15),0)</f>
        <v>0</v>
      </c>
      <c r="K252" s="46">
        <f>IFERROR(ROUND(IF(AND($E252&lt;K$17,SUMIF(Partners!$A:$A,$B252,Partners!$L:$L)&gt;0),$D252/SUMIF($E$19:$E$501,"&lt;"&amp;K$17,$D$19:$D$501)*K$18,0),Assumptions!$C$15),0)</f>
        <v>0</v>
      </c>
      <c r="L252" s="46">
        <f>IFERROR(ROUND(IF(AND($E252&lt;L$17,SUMIF(Partners!$A:$A,$B252,Partners!$L:$L)&gt;0),$D252/SUMIF($E$19:$E$501,"&lt;"&amp;L$17,$D$19:$D$501)*L$18,0),Assumptions!$C$15),0)</f>
        <v>0</v>
      </c>
      <c r="M252" s="46">
        <f>IFERROR(ROUND(IF(AND($E252&lt;M$17,SUMIF(Partners!$A:$A,$B252,Partners!$L:$L)&gt;0),$D252/SUMIF($E$19:$E$501,"&lt;"&amp;M$17,$D$19:$D$501)*M$18,0),Assumptions!$C$15),0)</f>
        <v>0</v>
      </c>
      <c r="N252" s="46">
        <f>IFERROR(ROUND(IF(AND($E252&lt;N$17,SUMIF(Partners!$A:$A,$B252,Partners!$L:$L)&gt;0),$D252/SUMIF($E$19:$E$501,"&lt;"&amp;N$17,$D$19:$D$501)*N$18,0),Assumptions!$C$15),0)</f>
        <v>0</v>
      </c>
      <c r="O252" s="46">
        <f>IFERROR(ROUND(IF(AND($E252&lt;O$17,SUMIF(Partners!$A:$A,$B252,Partners!$L:$L)&gt;0),$D252/SUMIF($E$19:$E$501,"&lt;"&amp;O$17,$D$19:$D$501)*O$18,0),Assumptions!$C$15),0)</f>
        <v>0</v>
      </c>
      <c r="P252" s="46">
        <f>IFERROR(ROUND(IF(AND($E252&lt;P$17,SUMIF(Partners!$A:$A,$B252,Partners!$L:$L)&gt;0),$D252/SUMIF($E$19:$E$501,"&lt;"&amp;P$17,$D$19:$D$501)*P$18,0),Assumptions!$C$15),0)</f>
        <v>0</v>
      </c>
      <c r="Q252" s="46">
        <f>IFERROR(ROUND(IF(AND($E252&lt;Q$17,SUMIF(Partners!$A:$A,$B252,Partners!$L:$L)&gt;0),$D252/SUMIF($E$19:$E$501,"&lt;"&amp;Q$17,$D$19:$D$501)*Q$18,0),Assumptions!$C$15),0)</f>
        <v>0</v>
      </c>
      <c r="R252" s="46">
        <f>IFERROR(ROUND(IF(AND($E252&lt;R$17,SUMIF(Partners!$A:$A,$B252,Partners!$L:$L)&gt;0),$D252/SUMIF($E$19:$E$501,"&lt;"&amp;R$17,$D$19:$D$501)*R$18,0),Assumptions!$C$15),0)</f>
        <v>0</v>
      </c>
      <c r="S252" s="46">
        <f>IFERROR(ROUND(IF(AND($E252&lt;S$17,SUMIF(Partners!$A:$A,$B252,Partners!$L:$L)&gt;0),$D252/SUMIF($E$19:$E$501,"&lt;"&amp;S$17,$D$19:$D$501)*S$18,0),Assumptions!$C$15),0)</f>
        <v>0</v>
      </c>
      <c r="T252" s="46">
        <f>IFERROR(ROUND(IF(AND($E252&lt;T$17,SUMIF(Partners!$A:$A,$B252,Partners!$L:$L)&gt;0),$D252/SUMIF($E$19:$E$501,"&lt;"&amp;T$17,$D$19:$D$501)*T$18,0),Assumptions!$C$15),0)</f>
        <v>0</v>
      </c>
      <c r="U252" s="46">
        <f>IFERROR(ROUND(IF(AND($E252&lt;U$17,SUMIF(Partners!$A:$A,$B252,Partners!$L:$L)&gt;0),$D252/SUMIF($E$19:$E$501,"&lt;"&amp;U$17,$D$19:$D$501)*U$18,0),Assumptions!$C$15),0)</f>
        <v>0</v>
      </c>
      <c r="V252" s="46">
        <f>IFERROR(ROUND(IF(AND($E252&lt;V$17,SUMIF(Partners!$A:$A,$B252,Partners!$L:$L)&gt;0),$D252/SUMIF($E$19:$E$501,"&lt;"&amp;V$17,$D$19:$D$501)*V$18,0),Assumptions!$C$15),0)</f>
        <v>0</v>
      </c>
      <c r="W252" s="46">
        <f>IFERROR(ROUND(IF(AND($E252&lt;W$17,SUMIF(Partners!$A:$A,$B252,Partners!$L:$L)&gt;0),$D252/SUMIF($E$19:$E$501,"&lt;"&amp;W$17,$D$19:$D$501)*W$18,0),Assumptions!$C$15),0)</f>
        <v>0</v>
      </c>
      <c r="X252" s="46">
        <f>IFERROR(ROUND(IF(AND($E252&lt;X$17,SUMIF(Partners!$A:$A,$B252,Partners!$L:$L)&gt;0),$D252/SUMIF($E$19:$E$501,"&lt;"&amp;X$17,$D$19:$D$501)*X$18,0),Assumptions!$C$15),0)</f>
        <v>0</v>
      </c>
      <c r="Y252" s="46">
        <f>IFERROR(ROUND(IF(AND($E252&lt;Y$17,SUMIF(Partners!$A:$A,$B252,Partners!$L:$L)&gt;0),$D252/SUMIF($E$19:$E$501,"&lt;"&amp;Y$17,$D$19:$D$501)*Y$18,0),Assumptions!$C$15),0)</f>
        <v>0</v>
      </c>
      <c r="Z252" s="46">
        <f>IFERROR(ROUND(IF(AND($E252&lt;Z$17,SUMIF(Partners!$A:$A,$B252,Partners!$L:$L)&gt;0),$D252/SUMIF($E$19:$E$501,"&lt;"&amp;Z$17,$D$19:$D$501)*Z$18,0),Assumptions!$C$15),0)</f>
        <v>0</v>
      </c>
      <c r="AA252" s="46">
        <f>IFERROR(ROUND(IF(AND($E252&lt;AA$17,SUMIF(Partners!$A:$A,$B252,Partners!$L:$L)&gt;0),$D252/SUMIF($E$19:$E$501,"&lt;"&amp;AA$17,$D$19:$D$501)*AA$18,0),Assumptions!$C$15),0)</f>
        <v>0</v>
      </c>
      <c r="AB252" s="46">
        <f>IFERROR(ROUND(IF(AND($E252&lt;AB$17,SUMIF(Partners!$A:$A,$B252,Partners!$L:$L)&gt;0),$D252/SUMIF($E$19:$E$501,"&lt;"&amp;AB$17,$D$19:$D$501)*AB$18,0),Assumptions!$C$15),0)</f>
        <v>0</v>
      </c>
      <c r="AC252" s="46">
        <f>IFERROR(ROUND(IF(AND($E252&lt;AC$17,SUMIF(Partners!$A:$A,$B252,Partners!$L:$L)&gt;0),$D252/SUMIF($E$19:$E$501,"&lt;"&amp;AC$17,$D$19:$D$501)*AC$18,0),Assumptions!$C$15),0)</f>
        <v>0</v>
      </c>
    </row>
    <row r="253" spans="1:29" x14ac:dyDescent="0.2">
      <c r="A253" s="41"/>
      <c r="B253" s="28" t="str">
        <f>IF(Partners!A239=0,"",Partners!A239)</f>
        <v/>
      </c>
      <c r="C253" s="28" t="str">
        <f>IF(Partners!I239=0,"",Partners!I239)</f>
        <v/>
      </c>
      <c r="D253" s="28" t="str">
        <f>IF(Partners!J239=0,"",Partners!J239)</f>
        <v/>
      </c>
      <c r="E253" s="53" t="str">
        <f t="shared" si="4"/>
        <v/>
      </c>
      <c r="G253" s="9">
        <f>ROUND(SUM(J253:BB253),Assumptions!$C$16)</f>
        <v>0</v>
      </c>
      <c r="J253" s="46">
        <f>IFERROR(ROUND(IF(AND($E253&lt;J$17,SUMIF(Partners!$A:$A,$B253,Partners!$L:$L)&gt;0),$D253/SUMIF($E$19:$E$501,"&lt;"&amp;J$17,$D$19:$D$501)*J$18,0),Assumptions!$C$15),0)</f>
        <v>0</v>
      </c>
      <c r="K253" s="46">
        <f>IFERROR(ROUND(IF(AND($E253&lt;K$17,SUMIF(Partners!$A:$A,$B253,Partners!$L:$L)&gt;0),$D253/SUMIF($E$19:$E$501,"&lt;"&amp;K$17,$D$19:$D$501)*K$18,0),Assumptions!$C$15),0)</f>
        <v>0</v>
      </c>
      <c r="L253" s="46">
        <f>IFERROR(ROUND(IF(AND($E253&lt;L$17,SUMIF(Partners!$A:$A,$B253,Partners!$L:$L)&gt;0),$D253/SUMIF($E$19:$E$501,"&lt;"&amp;L$17,$D$19:$D$501)*L$18,0),Assumptions!$C$15),0)</f>
        <v>0</v>
      </c>
      <c r="M253" s="46">
        <f>IFERROR(ROUND(IF(AND($E253&lt;M$17,SUMIF(Partners!$A:$A,$B253,Partners!$L:$L)&gt;0),$D253/SUMIF($E$19:$E$501,"&lt;"&amp;M$17,$D$19:$D$501)*M$18,0),Assumptions!$C$15),0)</f>
        <v>0</v>
      </c>
      <c r="N253" s="46">
        <f>IFERROR(ROUND(IF(AND($E253&lt;N$17,SUMIF(Partners!$A:$A,$B253,Partners!$L:$L)&gt;0),$D253/SUMIF($E$19:$E$501,"&lt;"&amp;N$17,$D$19:$D$501)*N$18,0),Assumptions!$C$15),0)</f>
        <v>0</v>
      </c>
      <c r="O253" s="46">
        <f>IFERROR(ROUND(IF(AND($E253&lt;O$17,SUMIF(Partners!$A:$A,$B253,Partners!$L:$L)&gt;0),$D253/SUMIF($E$19:$E$501,"&lt;"&amp;O$17,$D$19:$D$501)*O$18,0),Assumptions!$C$15),0)</f>
        <v>0</v>
      </c>
      <c r="P253" s="46">
        <f>IFERROR(ROUND(IF(AND($E253&lt;P$17,SUMIF(Partners!$A:$A,$B253,Partners!$L:$L)&gt;0),$D253/SUMIF($E$19:$E$501,"&lt;"&amp;P$17,$D$19:$D$501)*P$18,0),Assumptions!$C$15),0)</f>
        <v>0</v>
      </c>
      <c r="Q253" s="46">
        <f>IFERROR(ROUND(IF(AND($E253&lt;Q$17,SUMIF(Partners!$A:$A,$B253,Partners!$L:$L)&gt;0),$D253/SUMIF($E$19:$E$501,"&lt;"&amp;Q$17,$D$19:$D$501)*Q$18,0),Assumptions!$C$15),0)</f>
        <v>0</v>
      </c>
      <c r="R253" s="46">
        <f>IFERROR(ROUND(IF(AND($E253&lt;R$17,SUMIF(Partners!$A:$A,$B253,Partners!$L:$L)&gt;0),$D253/SUMIF($E$19:$E$501,"&lt;"&amp;R$17,$D$19:$D$501)*R$18,0),Assumptions!$C$15),0)</f>
        <v>0</v>
      </c>
      <c r="S253" s="46">
        <f>IFERROR(ROUND(IF(AND($E253&lt;S$17,SUMIF(Partners!$A:$A,$B253,Partners!$L:$L)&gt;0),$D253/SUMIF($E$19:$E$501,"&lt;"&amp;S$17,$D$19:$D$501)*S$18,0),Assumptions!$C$15),0)</f>
        <v>0</v>
      </c>
      <c r="T253" s="46">
        <f>IFERROR(ROUND(IF(AND($E253&lt;T$17,SUMIF(Partners!$A:$A,$B253,Partners!$L:$L)&gt;0),$D253/SUMIF($E$19:$E$501,"&lt;"&amp;T$17,$D$19:$D$501)*T$18,0),Assumptions!$C$15),0)</f>
        <v>0</v>
      </c>
      <c r="U253" s="46">
        <f>IFERROR(ROUND(IF(AND($E253&lt;U$17,SUMIF(Partners!$A:$A,$B253,Partners!$L:$L)&gt;0),$D253/SUMIF($E$19:$E$501,"&lt;"&amp;U$17,$D$19:$D$501)*U$18,0),Assumptions!$C$15),0)</f>
        <v>0</v>
      </c>
      <c r="V253" s="46">
        <f>IFERROR(ROUND(IF(AND($E253&lt;V$17,SUMIF(Partners!$A:$A,$B253,Partners!$L:$L)&gt;0),$D253/SUMIF($E$19:$E$501,"&lt;"&amp;V$17,$D$19:$D$501)*V$18,0),Assumptions!$C$15),0)</f>
        <v>0</v>
      </c>
      <c r="W253" s="46">
        <f>IFERROR(ROUND(IF(AND($E253&lt;W$17,SUMIF(Partners!$A:$A,$B253,Partners!$L:$L)&gt;0),$D253/SUMIF($E$19:$E$501,"&lt;"&amp;W$17,$D$19:$D$501)*W$18,0),Assumptions!$C$15),0)</f>
        <v>0</v>
      </c>
      <c r="X253" s="46">
        <f>IFERROR(ROUND(IF(AND($E253&lt;X$17,SUMIF(Partners!$A:$A,$B253,Partners!$L:$L)&gt;0),$D253/SUMIF($E$19:$E$501,"&lt;"&amp;X$17,$D$19:$D$501)*X$18,0),Assumptions!$C$15),0)</f>
        <v>0</v>
      </c>
      <c r="Y253" s="46">
        <f>IFERROR(ROUND(IF(AND($E253&lt;Y$17,SUMIF(Partners!$A:$A,$B253,Partners!$L:$L)&gt;0),$D253/SUMIF($E$19:$E$501,"&lt;"&amp;Y$17,$D$19:$D$501)*Y$18,0),Assumptions!$C$15),0)</f>
        <v>0</v>
      </c>
      <c r="Z253" s="46">
        <f>IFERROR(ROUND(IF(AND($E253&lt;Z$17,SUMIF(Partners!$A:$A,$B253,Partners!$L:$L)&gt;0),$D253/SUMIF($E$19:$E$501,"&lt;"&amp;Z$17,$D$19:$D$501)*Z$18,0),Assumptions!$C$15),0)</f>
        <v>0</v>
      </c>
      <c r="AA253" s="46">
        <f>IFERROR(ROUND(IF(AND($E253&lt;AA$17,SUMIF(Partners!$A:$A,$B253,Partners!$L:$L)&gt;0),$D253/SUMIF($E$19:$E$501,"&lt;"&amp;AA$17,$D$19:$D$501)*AA$18,0),Assumptions!$C$15),0)</f>
        <v>0</v>
      </c>
      <c r="AB253" s="46">
        <f>IFERROR(ROUND(IF(AND($E253&lt;AB$17,SUMIF(Partners!$A:$A,$B253,Partners!$L:$L)&gt;0),$D253/SUMIF($E$19:$E$501,"&lt;"&amp;AB$17,$D$19:$D$501)*AB$18,0),Assumptions!$C$15),0)</f>
        <v>0</v>
      </c>
      <c r="AC253" s="46">
        <f>IFERROR(ROUND(IF(AND($E253&lt;AC$17,SUMIF(Partners!$A:$A,$B253,Partners!$L:$L)&gt;0),$D253/SUMIF($E$19:$E$501,"&lt;"&amp;AC$17,$D$19:$D$501)*AC$18,0),Assumptions!$C$15),0)</f>
        <v>0</v>
      </c>
    </row>
    <row r="254" spans="1:29" x14ac:dyDescent="0.2">
      <c r="A254" s="41"/>
      <c r="B254" s="28" t="str">
        <f>IF(Partners!A240=0,"",Partners!A240)</f>
        <v/>
      </c>
      <c r="C254" s="28" t="str">
        <f>IF(Partners!I240=0,"",Partners!I240)</f>
        <v/>
      </c>
      <c r="D254" s="28" t="str">
        <f>IF(Partners!J240=0,"",Partners!J240)</f>
        <v/>
      </c>
      <c r="E254" s="53" t="str">
        <f t="shared" si="4"/>
        <v/>
      </c>
      <c r="G254" s="9">
        <f>ROUND(SUM(J254:BB254),Assumptions!$C$16)</f>
        <v>0</v>
      </c>
      <c r="J254" s="46">
        <f>IFERROR(ROUND(IF(AND($E254&lt;J$17,SUMIF(Partners!$A:$A,$B254,Partners!$L:$L)&gt;0),$D254/SUMIF($E$19:$E$501,"&lt;"&amp;J$17,$D$19:$D$501)*J$18,0),Assumptions!$C$15),0)</f>
        <v>0</v>
      </c>
      <c r="K254" s="46">
        <f>IFERROR(ROUND(IF(AND($E254&lt;K$17,SUMIF(Partners!$A:$A,$B254,Partners!$L:$L)&gt;0),$D254/SUMIF($E$19:$E$501,"&lt;"&amp;K$17,$D$19:$D$501)*K$18,0),Assumptions!$C$15),0)</f>
        <v>0</v>
      </c>
      <c r="L254" s="46">
        <f>IFERROR(ROUND(IF(AND($E254&lt;L$17,SUMIF(Partners!$A:$A,$B254,Partners!$L:$L)&gt;0),$D254/SUMIF($E$19:$E$501,"&lt;"&amp;L$17,$D$19:$D$501)*L$18,0),Assumptions!$C$15),0)</f>
        <v>0</v>
      </c>
      <c r="M254" s="46">
        <f>IFERROR(ROUND(IF(AND($E254&lt;M$17,SUMIF(Partners!$A:$A,$B254,Partners!$L:$L)&gt;0),$D254/SUMIF($E$19:$E$501,"&lt;"&amp;M$17,$D$19:$D$501)*M$18,0),Assumptions!$C$15),0)</f>
        <v>0</v>
      </c>
      <c r="N254" s="46">
        <f>IFERROR(ROUND(IF(AND($E254&lt;N$17,SUMIF(Partners!$A:$A,$B254,Partners!$L:$L)&gt;0),$D254/SUMIF($E$19:$E$501,"&lt;"&amp;N$17,$D$19:$D$501)*N$18,0),Assumptions!$C$15),0)</f>
        <v>0</v>
      </c>
      <c r="O254" s="46">
        <f>IFERROR(ROUND(IF(AND($E254&lt;O$17,SUMIF(Partners!$A:$A,$B254,Partners!$L:$L)&gt;0),$D254/SUMIF($E$19:$E$501,"&lt;"&amp;O$17,$D$19:$D$501)*O$18,0),Assumptions!$C$15),0)</f>
        <v>0</v>
      </c>
      <c r="P254" s="46">
        <f>IFERROR(ROUND(IF(AND($E254&lt;P$17,SUMIF(Partners!$A:$A,$B254,Partners!$L:$L)&gt;0),$D254/SUMIF($E$19:$E$501,"&lt;"&amp;P$17,$D$19:$D$501)*P$18,0),Assumptions!$C$15),0)</f>
        <v>0</v>
      </c>
      <c r="Q254" s="46">
        <f>IFERROR(ROUND(IF(AND($E254&lt;Q$17,SUMIF(Partners!$A:$A,$B254,Partners!$L:$L)&gt;0),$D254/SUMIF($E$19:$E$501,"&lt;"&amp;Q$17,$D$19:$D$501)*Q$18,0),Assumptions!$C$15),0)</f>
        <v>0</v>
      </c>
      <c r="R254" s="46">
        <f>IFERROR(ROUND(IF(AND($E254&lt;R$17,SUMIF(Partners!$A:$A,$B254,Partners!$L:$L)&gt;0),$D254/SUMIF($E$19:$E$501,"&lt;"&amp;R$17,$D$19:$D$501)*R$18,0),Assumptions!$C$15),0)</f>
        <v>0</v>
      </c>
      <c r="S254" s="46">
        <f>IFERROR(ROUND(IF(AND($E254&lt;S$17,SUMIF(Partners!$A:$A,$B254,Partners!$L:$L)&gt;0),$D254/SUMIF($E$19:$E$501,"&lt;"&amp;S$17,$D$19:$D$501)*S$18,0),Assumptions!$C$15),0)</f>
        <v>0</v>
      </c>
      <c r="T254" s="46">
        <f>IFERROR(ROUND(IF(AND($E254&lt;T$17,SUMIF(Partners!$A:$A,$B254,Partners!$L:$L)&gt;0),$D254/SUMIF($E$19:$E$501,"&lt;"&amp;T$17,$D$19:$D$501)*T$18,0),Assumptions!$C$15),0)</f>
        <v>0</v>
      </c>
      <c r="U254" s="46">
        <f>IFERROR(ROUND(IF(AND($E254&lt;U$17,SUMIF(Partners!$A:$A,$B254,Partners!$L:$L)&gt;0),$D254/SUMIF($E$19:$E$501,"&lt;"&amp;U$17,$D$19:$D$501)*U$18,0),Assumptions!$C$15),0)</f>
        <v>0</v>
      </c>
      <c r="V254" s="46">
        <f>IFERROR(ROUND(IF(AND($E254&lt;V$17,SUMIF(Partners!$A:$A,$B254,Partners!$L:$L)&gt;0),$D254/SUMIF($E$19:$E$501,"&lt;"&amp;V$17,$D$19:$D$501)*V$18,0),Assumptions!$C$15),0)</f>
        <v>0</v>
      </c>
      <c r="W254" s="46">
        <f>IFERROR(ROUND(IF(AND($E254&lt;W$17,SUMIF(Partners!$A:$A,$B254,Partners!$L:$L)&gt;0),$D254/SUMIF($E$19:$E$501,"&lt;"&amp;W$17,$D$19:$D$501)*W$18,0),Assumptions!$C$15),0)</f>
        <v>0</v>
      </c>
      <c r="X254" s="46">
        <f>IFERROR(ROUND(IF(AND($E254&lt;X$17,SUMIF(Partners!$A:$A,$B254,Partners!$L:$L)&gt;0),$D254/SUMIF($E$19:$E$501,"&lt;"&amp;X$17,$D$19:$D$501)*X$18,0),Assumptions!$C$15),0)</f>
        <v>0</v>
      </c>
      <c r="Y254" s="46">
        <f>IFERROR(ROUND(IF(AND($E254&lt;Y$17,SUMIF(Partners!$A:$A,$B254,Partners!$L:$L)&gt;0),$D254/SUMIF($E$19:$E$501,"&lt;"&amp;Y$17,$D$19:$D$501)*Y$18,0),Assumptions!$C$15),0)</f>
        <v>0</v>
      </c>
      <c r="Z254" s="46">
        <f>IFERROR(ROUND(IF(AND($E254&lt;Z$17,SUMIF(Partners!$A:$A,$B254,Partners!$L:$L)&gt;0),$D254/SUMIF($E$19:$E$501,"&lt;"&amp;Z$17,$D$19:$D$501)*Z$18,0),Assumptions!$C$15),0)</f>
        <v>0</v>
      </c>
      <c r="AA254" s="46">
        <f>IFERROR(ROUND(IF(AND($E254&lt;AA$17,SUMIF(Partners!$A:$A,$B254,Partners!$L:$L)&gt;0),$D254/SUMIF($E$19:$E$501,"&lt;"&amp;AA$17,$D$19:$D$501)*AA$18,0),Assumptions!$C$15),0)</f>
        <v>0</v>
      </c>
      <c r="AB254" s="46">
        <f>IFERROR(ROUND(IF(AND($E254&lt;AB$17,SUMIF(Partners!$A:$A,$B254,Partners!$L:$L)&gt;0),$D254/SUMIF($E$19:$E$501,"&lt;"&amp;AB$17,$D$19:$D$501)*AB$18,0),Assumptions!$C$15),0)</f>
        <v>0</v>
      </c>
      <c r="AC254" s="46">
        <f>IFERROR(ROUND(IF(AND($E254&lt;AC$17,SUMIF(Partners!$A:$A,$B254,Partners!$L:$L)&gt;0),$D254/SUMIF($E$19:$E$501,"&lt;"&amp;AC$17,$D$19:$D$501)*AC$18,0),Assumptions!$C$15),0)</f>
        <v>0</v>
      </c>
    </row>
    <row r="255" spans="1:29" x14ac:dyDescent="0.2">
      <c r="A255" s="41"/>
      <c r="B255" s="28" t="str">
        <f>IF(Partners!A241=0,"",Partners!A241)</f>
        <v/>
      </c>
      <c r="C255" s="28" t="str">
        <f>IF(Partners!I241=0,"",Partners!I241)</f>
        <v/>
      </c>
      <c r="D255" s="28" t="str">
        <f>IF(Partners!J241=0,"",Partners!J241)</f>
        <v/>
      </c>
      <c r="E255" s="53" t="str">
        <f t="shared" si="4"/>
        <v/>
      </c>
      <c r="G255" s="9">
        <f>ROUND(SUM(J255:BB255),Assumptions!$C$16)</f>
        <v>0</v>
      </c>
      <c r="J255" s="46">
        <f>IFERROR(ROUND(IF(AND($E255&lt;J$17,SUMIF(Partners!$A:$A,$B255,Partners!$L:$L)&gt;0),$D255/SUMIF($E$19:$E$501,"&lt;"&amp;J$17,$D$19:$D$501)*J$18,0),Assumptions!$C$15),0)</f>
        <v>0</v>
      </c>
      <c r="K255" s="46">
        <f>IFERROR(ROUND(IF(AND($E255&lt;K$17,SUMIF(Partners!$A:$A,$B255,Partners!$L:$L)&gt;0),$D255/SUMIF($E$19:$E$501,"&lt;"&amp;K$17,$D$19:$D$501)*K$18,0),Assumptions!$C$15),0)</f>
        <v>0</v>
      </c>
      <c r="L255" s="46">
        <f>IFERROR(ROUND(IF(AND($E255&lt;L$17,SUMIF(Partners!$A:$A,$B255,Partners!$L:$L)&gt;0),$D255/SUMIF($E$19:$E$501,"&lt;"&amp;L$17,$D$19:$D$501)*L$18,0),Assumptions!$C$15),0)</f>
        <v>0</v>
      </c>
      <c r="M255" s="46">
        <f>IFERROR(ROUND(IF(AND($E255&lt;M$17,SUMIF(Partners!$A:$A,$B255,Partners!$L:$L)&gt;0),$D255/SUMIF($E$19:$E$501,"&lt;"&amp;M$17,$D$19:$D$501)*M$18,0),Assumptions!$C$15),0)</f>
        <v>0</v>
      </c>
      <c r="N255" s="46">
        <f>IFERROR(ROUND(IF(AND($E255&lt;N$17,SUMIF(Partners!$A:$A,$B255,Partners!$L:$L)&gt;0),$D255/SUMIF($E$19:$E$501,"&lt;"&amp;N$17,$D$19:$D$501)*N$18,0),Assumptions!$C$15),0)</f>
        <v>0</v>
      </c>
      <c r="O255" s="46">
        <f>IFERROR(ROUND(IF(AND($E255&lt;O$17,SUMIF(Partners!$A:$A,$B255,Partners!$L:$L)&gt;0),$D255/SUMIF($E$19:$E$501,"&lt;"&amp;O$17,$D$19:$D$501)*O$18,0),Assumptions!$C$15),0)</f>
        <v>0</v>
      </c>
      <c r="P255" s="46">
        <f>IFERROR(ROUND(IF(AND($E255&lt;P$17,SUMIF(Partners!$A:$A,$B255,Partners!$L:$L)&gt;0),$D255/SUMIF($E$19:$E$501,"&lt;"&amp;P$17,$D$19:$D$501)*P$18,0),Assumptions!$C$15),0)</f>
        <v>0</v>
      </c>
      <c r="Q255" s="46">
        <f>IFERROR(ROUND(IF(AND($E255&lt;Q$17,SUMIF(Partners!$A:$A,$B255,Partners!$L:$L)&gt;0),$D255/SUMIF($E$19:$E$501,"&lt;"&amp;Q$17,$D$19:$D$501)*Q$18,0),Assumptions!$C$15),0)</f>
        <v>0</v>
      </c>
      <c r="R255" s="46">
        <f>IFERROR(ROUND(IF(AND($E255&lt;R$17,SUMIF(Partners!$A:$A,$B255,Partners!$L:$L)&gt;0),$D255/SUMIF($E$19:$E$501,"&lt;"&amp;R$17,$D$19:$D$501)*R$18,0),Assumptions!$C$15),0)</f>
        <v>0</v>
      </c>
      <c r="S255" s="46">
        <f>IFERROR(ROUND(IF(AND($E255&lt;S$17,SUMIF(Partners!$A:$A,$B255,Partners!$L:$L)&gt;0),$D255/SUMIF($E$19:$E$501,"&lt;"&amp;S$17,$D$19:$D$501)*S$18,0),Assumptions!$C$15),0)</f>
        <v>0</v>
      </c>
      <c r="T255" s="46">
        <f>IFERROR(ROUND(IF(AND($E255&lt;T$17,SUMIF(Partners!$A:$A,$B255,Partners!$L:$L)&gt;0),$D255/SUMIF($E$19:$E$501,"&lt;"&amp;T$17,$D$19:$D$501)*T$18,0),Assumptions!$C$15),0)</f>
        <v>0</v>
      </c>
      <c r="U255" s="46">
        <f>IFERROR(ROUND(IF(AND($E255&lt;U$17,SUMIF(Partners!$A:$A,$B255,Partners!$L:$L)&gt;0),$D255/SUMIF($E$19:$E$501,"&lt;"&amp;U$17,$D$19:$D$501)*U$18,0),Assumptions!$C$15),0)</f>
        <v>0</v>
      </c>
      <c r="V255" s="46">
        <f>IFERROR(ROUND(IF(AND($E255&lt;V$17,SUMIF(Partners!$A:$A,$B255,Partners!$L:$L)&gt;0),$D255/SUMIF($E$19:$E$501,"&lt;"&amp;V$17,$D$19:$D$501)*V$18,0),Assumptions!$C$15),0)</f>
        <v>0</v>
      </c>
      <c r="W255" s="46">
        <f>IFERROR(ROUND(IF(AND($E255&lt;W$17,SUMIF(Partners!$A:$A,$B255,Partners!$L:$L)&gt;0),$D255/SUMIF($E$19:$E$501,"&lt;"&amp;W$17,$D$19:$D$501)*W$18,0),Assumptions!$C$15),0)</f>
        <v>0</v>
      </c>
      <c r="X255" s="46">
        <f>IFERROR(ROUND(IF(AND($E255&lt;X$17,SUMIF(Partners!$A:$A,$B255,Partners!$L:$L)&gt;0),$D255/SUMIF($E$19:$E$501,"&lt;"&amp;X$17,$D$19:$D$501)*X$18,0),Assumptions!$C$15),0)</f>
        <v>0</v>
      </c>
      <c r="Y255" s="46">
        <f>IFERROR(ROUND(IF(AND($E255&lt;Y$17,SUMIF(Partners!$A:$A,$B255,Partners!$L:$L)&gt;0),$D255/SUMIF($E$19:$E$501,"&lt;"&amp;Y$17,$D$19:$D$501)*Y$18,0),Assumptions!$C$15),0)</f>
        <v>0</v>
      </c>
      <c r="Z255" s="46">
        <f>IFERROR(ROUND(IF(AND($E255&lt;Z$17,SUMIF(Partners!$A:$A,$B255,Partners!$L:$L)&gt;0),$D255/SUMIF($E$19:$E$501,"&lt;"&amp;Z$17,$D$19:$D$501)*Z$18,0),Assumptions!$C$15),0)</f>
        <v>0</v>
      </c>
      <c r="AA255" s="46">
        <f>IFERROR(ROUND(IF(AND($E255&lt;AA$17,SUMIF(Partners!$A:$A,$B255,Partners!$L:$L)&gt;0),$D255/SUMIF($E$19:$E$501,"&lt;"&amp;AA$17,$D$19:$D$501)*AA$18,0),Assumptions!$C$15),0)</f>
        <v>0</v>
      </c>
      <c r="AB255" s="46">
        <f>IFERROR(ROUND(IF(AND($E255&lt;AB$17,SUMIF(Partners!$A:$A,$B255,Partners!$L:$L)&gt;0),$D255/SUMIF($E$19:$E$501,"&lt;"&amp;AB$17,$D$19:$D$501)*AB$18,0),Assumptions!$C$15),0)</f>
        <v>0</v>
      </c>
      <c r="AC255" s="46">
        <f>IFERROR(ROUND(IF(AND($E255&lt;AC$17,SUMIF(Partners!$A:$A,$B255,Partners!$L:$L)&gt;0),$D255/SUMIF($E$19:$E$501,"&lt;"&amp;AC$17,$D$19:$D$501)*AC$18,0),Assumptions!$C$15),0)</f>
        <v>0</v>
      </c>
    </row>
    <row r="256" spans="1:29" x14ac:dyDescent="0.2">
      <c r="A256" s="41"/>
      <c r="B256" s="28" t="str">
        <f>IF(Partners!A242=0,"",Partners!A242)</f>
        <v/>
      </c>
      <c r="C256" s="28" t="str">
        <f>IF(Partners!I242=0,"",Partners!I242)</f>
        <v/>
      </c>
      <c r="D256" s="28" t="str">
        <f>IF(Partners!J242=0,"",Partners!J242)</f>
        <v/>
      </c>
      <c r="E256" s="53" t="str">
        <f t="shared" si="4"/>
        <v/>
      </c>
      <c r="G256" s="9">
        <f>ROUND(SUM(J256:BB256),Assumptions!$C$16)</f>
        <v>0</v>
      </c>
      <c r="J256" s="46">
        <f>IFERROR(ROUND(IF(AND($E256&lt;J$17,SUMIF(Partners!$A:$A,$B256,Partners!$L:$L)&gt;0),$D256/SUMIF($E$19:$E$501,"&lt;"&amp;J$17,$D$19:$D$501)*J$18,0),Assumptions!$C$15),0)</f>
        <v>0</v>
      </c>
      <c r="K256" s="46">
        <f>IFERROR(ROUND(IF(AND($E256&lt;K$17,SUMIF(Partners!$A:$A,$B256,Partners!$L:$L)&gt;0),$D256/SUMIF($E$19:$E$501,"&lt;"&amp;K$17,$D$19:$D$501)*K$18,0),Assumptions!$C$15),0)</f>
        <v>0</v>
      </c>
      <c r="L256" s="46">
        <f>IFERROR(ROUND(IF(AND($E256&lt;L$17,SUMIF(Partners!$A:$A,$B256,Partners!$L:$L)&gt;0),$D256/SUMIF($E$19:$E$501,"&lt;"&amp;L$17,$D$19:$D$501)*L$18,0),Assumptions!$C$15),0)</f>
        <v>0</v>
      </c>
      <c r="M256" s="46">
        <f>IFERROR(ROUND(IF(AND($E256&lt;M$17,SUMIF(Partners!$A:$A,$B256,Partners!$L:$L)&gt;0),$D256/SUMIF($E$19:$E$501,"&lt;"&amp;M$17,$D$19:$D$501)*M$18,0),Assumptions!$C$15),0)</f>
        <v>0</v>
      </c>
      <c r="N256" s="46">
        <f>IFERROR(ROUND(IF(AND($E256&lt;N$17,SUMIF(Partners!$A:$A,$B256,Partners!$L:$L)&gt;0),$D256/SUMIF($E$19:$E$501,"&lt;"&amp;N$17,$D$19:$D$501)*N$18,0),Assumptions!$C$15),0)</f>
        <v>0</v>
      </c>
      <c r="O256" s="46">
        <f>IFERROR(ROUND(IF(AND($E256&lt;O$17,SUMIF(Partners!$A:$A,$B256,Partners!$L:$L)&gt;0),$D256/SUMIF($E$19:$E$501,"&lt;"&amp;O$17,$D$19:$D$501)*O$18,0),Assumptions!$C$15),0)</f>
        <v>0</v>
      </c>
      <c r="P256" s="46">
        <f>IFERROR(ROUND(IF(AND($E256&lt;P$17,SUMIF(Partners!$A:$A,$B256,Partners!$L:$L)&gt;0),$D256/SUMIF($E$19:$E$501,"&lt;"&amp;P$17,$D$19:$D$501)*P$18,0),Assumptions!$C$15),0)</f>
        <v>0</v>
      </c>
      <c r="Q256" s="46">
        <f>IFERROR(ROUND(IF(AND($E256&lt;Q$17,SUMIF(Partners!$A:$A,$B256,Partners!$L:$L)&gt;0),$D256/SUMIF($E$19:$E$501,"&lt;"&amp;Q$17,$D$19:$D$501)*Q$18,0),Assumptions!$C$15),0)</f>
        <v>0</v>
      </c>
      <c r="R256" s="46">
        <f>IFERROR(ROUND(IF(AND($E256&lt;R$17,SUMIF(Partners!$A:$A,$B256,Partners!$L:$L)&gt;0),$D256/SUMIF($E$19:$E$501,"&lt;"&amp;R$17,$D$19:$D$501)*R$18,0),Assumptions!$C$15),0)</f>
        <v>0</v>
      </c>
      <c r="S256" s="46">
        <f>IFERROR(ROUND(IF(AND($E256&lt;S$17,SUMIF(Partners!$A:$A,$B256,Partners!$L:$L)&gt;0),$D256/SUMIF($E$19:$E$501,"&lt;"&amp;S$17,$D$19:$D$501)*S$18,0),Assumptions!$C$15),0)</f>
        <v>0</v>
      </c>
      <c r="T256" s="46">
        <f>IFERROR(ROUND(IF(AND($E256&lt;T$17,SUMIF(Partners!$A:$A,$B256,Partners!$L:$L)&gt;0),$D256/SUMIF($E$19:$E$501,"&lt;"&amp;T$17,$D$19:$D$501)*T$18,0),Assumptions!$C$15),0)</f>
        <v>0</v>
      </c>
      <c r="U256" s="46">
        <f>IFERROR(ROUND(IF(AND($E256&lt;U$17,SUMIF(Partners!$A:$A,$B256,Partners!$L:$L)&gt;0),$D256/SUMIF($E$19:$E$501,"&lt;"&amp;U$17,$D$19:$D$501)*U$18,0),Assumptions!$C$15),0)</f>
        <v>0</v>
      </c>
      <c r="V256" s="46">
        <f>IFERROR(ROUND(IF(AND($E256&lt;V$17,SUMIF(Partners!$A:$A,$B256,Partners!$L:$L)&gt;0),$D256/SUMIF($E$19:$E$501,"&lt;"&amp;V$17,$D$19:$D$501)*V$18,0),Assumptions!$C$15),0)</f>
        <v>0</v>
      </c>
      <c r="W256" s="46">
        <f>IFERROR(ROUND(IF(AND($E256&lt;W$17,SUMIF(Partners!$A:$A,$B256,Partners!$L:$L)&gt;0),$D256/SUMIF($E$19:$E$501,"&lt;"&amp;W$17,$D$19:$D$501)*W$18,0),Assumptions!$C$15),0)</f>
        <v>0</v>
      </c>
      <c r="X256" s="46">
        <f>IFERROR(ROUND(IF(AND($E256&lt;X$17,SUMIF(Partners!$A:$A,$B256,Partners!$L:$L)&gt;0),$D256/SUMIF($E$19:$E$501,"&lt;"&amp;X$17,$D$19:$D$501)*X$18,0),Assumptions!$C$15),0)</f>
        <v>0</v>
      </c>
      <c r="Y256" s="46">
        <f>IFERROR(ROUND(IF(AND($E256&lt;Y$17,SUMIF(Partners!$A:$A,$B256,Partners!$L:$L)&gt;0),$D256/SUMIF($E$19:$E$501,"&lt;"&amp;Y$17,$D$19:$D$501)*Y$18,0),Assumptions!$C$15),0)</f>
        <v>0</v>
      </c>
      <c r="Z256" s="46">
        <f>IFERROR(ROUND(IF(AND($E256&lt;Z$17,SUMIF(Partners!$A:$A,$B256,Partners!$L:$L)&gt;0),$D256/SUMIF($E$19:$E$501,"&lt;"&amp;Z$17,$D$19:$D$501)*Z$18,0),Assumptions!$C$15),0)</f>
        <v>0</v>
      </c>
      <c r="AA256" s="46">
        <f>IFERROR(ROUND(IF(AND($E256&lt;AA$17,SUMIF(Partners!$A:$A,$B256,Partners!$L:$L)&gt;0),$D256/SUMIF($E$19:$E$501,"&lt;"&amp;AA$17,$D$19:$D$501)*AA$18,0),Assumptions!$C$15),0)</f>
        <v>0</v>
      </c>
      <c r="AB256" s="46">
        <f>IFERROR(ROUND(IF(AND($E256&lt;AB$17,SUMIF(Partners!$A:$A,$B256,Partners!$L:$L)&gt;0),$D256/SUMIF($E$19:$E$501,"&lt;"&amp;AB$17,$D$19:$D$501)*AB$18,0),Assumptions!$C$15),0)</f>
        <v>0</v>
      </c>
      <c r="AC256" s="46">
        <f>IFERROR(ROUND(IF(AND($E256&lt;AC$17,SUMIF(Partners!$A:$A,$B256,Partners!$L:$L)&gt;0),$D256/SUMIF($E$19:$E$501,"&lt;"&amp;AC$17,$D$19:$D$501)*AC$18,0),Assumptions!$C$15),0)</f>
        <v>0</v>
      </c>
    </row>
    <row r="257" spans="1:29" x14ac:dyDescent="0.2">
      <c r="A257" s="41"/>
      <c r="B257" s="28" t="str">
        <f>IF(Partners!A243=0,"",Partners!A243)</f>
        <v/>
      </c>
      <c r="C257" s="28" t="str">
        <f>IF(Partners!I243=0,"",Partners!I243)</f>
        <v/>
      </c>
      <c r="D257" s="28" t="str">
        <f>IF(Partners!J243=0,"",Partners!J243)</f>
        <v/>
      </c>
      <c r="E257" s="53" t="str">
        <f t="shared" si="4"/>
        <v/>
      </c>
      <c r="G257" s="9">
        <f>ROUND(SUM(J257:BB257),Assumptions!$C$16)</f>
        <v>0</v>
      </c>
      <c r="J257" s="46">
        <f>IFERROR(ROUND(IF(AND($E257&lt;J$17,SUMIF(Partners!$A:$A,$B257,Partners!$L:$L)&gt;0),$D257/SUMIF($E$19:$E$501,"&lt;"&amp;J$17,$D$19:$D$501)*J$18,0),Assumptions!$C$15),0)</f>
        <v>0</v>
      </c>
      <c r="K257" s="46">
        <f>IFERROR(ROUND(IF(AND($E257&lt;K$17,SUMIF(Partners!$A:$A,$B257,Partners!$L:$L)&gt;0),$D257/SUMIF($E$19:$E$501,"&lt;"&amp;K$17,$D$19:$D$501)*K$18,0),Assumptions!$C$15),0)</f>
        <v>0</v>
      </c>
      <c r="L257" s="46">
        <f>IFERROR(ROUND(IF(AND($E257&lt;L$17,SUMIF(Partners!$A:$A,$B257,Partners!$L:$L)&gt;0),$D257/SUMIF($E$19:$E$501,"&lt;"&amp;L$17,$D$19:$D$501)*L$18,0),Assumptions!$C$15),0)</f>
        <v>0</v>
      </c>
      <c r="M257" s="46">
        <f>IFERROR(ROUND(IF(AND($E257&lt;M$17,SUMIF(Partners!$A:$A,$B257,Partners!$L:$L)&gt;0),$D257/SUMIF($E$19:$E$501,"&lt;"&amp;M$17,$D$19:$D$501)*M$18,0),Assumptions!$C$15),0)</f>
        <v>0</v>
      </c>
      <c r="N257" s="46">
        <f>IFERROR(ROUND(IF(AND($E257&lt;N$17,SUMIF(Partners!$A:$A,$B257,Partners!$L:$L)&gt;0),$D257/SUMIF($E$19:$E$501,"&lt;"&amp;N$17,$D$19:$D$501)*N$18,0),Assumptions!$C$15),0)</f>
        <v>0</v>
      </c>
      <c r="O257" s="46">
        <f>IFERROR(ROUND(IF(AND($E257&lt;O$17,SUMIF(Partners!$A:$A,$B257,Partners!$L:$L)&gt;0),$D257/SUMIF($E$19:$E$501,"&lt;"&amp;O$17,$D$19:$D$501)*O$18,0),Assumptions!$C$15),0)</f>
        <v>0</v>
      </c>
      <c r="P257" s="46">
        <f>IFERROR(ROUND(IF(AND($E257&lt;P$17,SUMIF(Partners!$A:$A,$B257,Partners!$L:$L)&gt;0),$D257/SUMIF($E$19:$E$501,"&lt;"&amp;P$17,$D$19:$D$501)*P$18,0),Assumptions!$C$15),0)</f>
        <v>0</v>
      </c>
      <c r="Q257" s="46">
        <f>IFERROR(ROUND(IF(AND($E257&lt;Q$17,SUMIF(Partners!$A:$A,$B257,Partners!$L:$L)&gt;0),$D257/SUMIF($E$19:$E$501,"&lt;"&amp;Q$17,$D$19:$D$501)*Q$18,0),Assumptions!$C$15),0)</f>
        <v>0</v>
      </c>
      <c r="R257" s="46">
        <f>IFERROR(ROUND(IF(AND($E257&lt;R$17,SUMIF(Partners!$A:$A,$B257,Partners!$L:$L)&gt;0),$D257/SUMIF($E$19:$E$501,"&lt;"&amp;R$17,$D$19:$D$501)*R$18,0),Assumptions!$C$15),0)</f>
        <v>0</v>
      </c>
      <c r="S257" s="46">
        <f>IFERROR(ROUND(IF(AND($E257&lt;S$17,SUMIF(Partners!$A:$A,$B257,Partners!$L:$L)&gt;0),$D257/SUMIF($E$19:$E$501,"&lt;"&amp;S$17,$D$19:$D$501)*S$18,0),Assumptions!$C$15),0)</f>
        <v>0</v>
      </c>
      <c r="T257" s="46">
        <f>IFERROR(ROUND(IF(AND($E257&lt;T$17,SUMIF(Partners!$A:$A,$B257,Partners!$L:$L)&gt;0),$D257/SUMIF($E$19:$E$501,"&lt;"&amp;T$17,$D$19:$D$501)*T$18,0),Assumptions!$C$15),0)</f>
        <v>0</v>
      </c>
      <c r="U257" s="46">
        <f>IFERROR(ROUND(IF(AND($E257&lt;U$17,SUMIF(Partners!$A:$A,$B257,Partners!$L:$L)&gt;0),$D257/SUMIF($E$19:$E$501,"&lt;"&amp;U$17,$D$19:$D$501)*U$18,0),Assumptions!$C$15),0)</f>
        <v>0</v>
      </c>
      <c r="V257" s="46">
        <f>IFERROR(ROUND(IF(AND($E257&lt;V$17,SUMIF(Partners!$A:$A,$B257,Partners!$L:$L)&gt;0),$D257/SUMIF($E$19:$E$501,"&lt;"&amp;V$17,$D$19:$D$501)*V$18,0),Assumptions!$C$15),0)</f>
        <v>0</v>
      </c>
      <c r="W257" s="46">
        <f>IFERROR(ROUND(IF(AND($E257&lt;W$17,SUMIF(Partners!$A:$A,$B257,Partners!$L:$L)&gt;0),$D257/SUMIF($E$19:$E$501,"&lt;"&amp;W$17,$D$19:$D$501)*W$18,0),Assumptions!$C$15),0)</f>
        <v>0</v>
      </c>
      <c r="X257" s="46">
        <f>IFERROR(ROUND(IF(AND($E257&lt;X$17,SUMIF(Partners!$A:$A,$B257,Partners!$L:$L)&gt;0),$D257/SUMIF($E$19:$E$501,"&lt;"&amp;X$17,$D$19:$D$501)*X$18,0),Assumptions!$C$15),0)</f>
        <v>0</v>
      </c>
      <c r="Y257" s="46">
        <f>IFERROR(ROUND(IF(AND($E257&lt;Y$17,SUMIF(Partners!$A:$A,$B257,Partners!$L:$L)&gt;0),$D257/SUMIF($E$19:$E$501,"&lt;"&amp;Y$17,$D$19:$D$501)*Y$18,0),Assumptions!$C$15),0)</f>
        <v>0</v>
      </c>
      <c r="Z257" s="46">
        <f>IFERROR(ROUND(IF(AND($E257&lt;Z$17,SUMIF(Partners!$A:$A,$B257,Partners!$L:$L)&gt;0),$D257/SUMIF($E$19:$E$501,"&lt;"&amp;Z$17,$D$19:$D$501)*Z$18,0),Assumptions!$C$15),0)</f>
        <v>0</v>
      </c>
      <c r="AA257" s="46">
        <f>IFERROR(ROUND(IF(AND($E257&lt;AA$17,SUMIF(Partners!$A:$A,$B257,Partners!$L:$L)&gt;0),$D257/SUMIF($E$19:$E$501,"&lt;"&amp;AA$17,$D$19:$D$501)*AA$18,0),Assumptions!$C$15),0)</f>
        <v>0</v>
      </c>
      <c r="AB257" s="46">
        <f>IFERROR(ROUND(IF(AND($E257&lt;AB$17,SUMIF(Partners!$A:$A,$B257,Partners!$L:$L)&gt;0),$D257/SUMIF($E$19:$E$501,"&lt;"&amp;AB$17,$D$19:$D$501)*AB$18,0),Assumptions!$C$15),0)</f>
        <v>0</v>
      </c>
      <c r="AC257" s="46">
        <f>IFERROR(ROUND(IF(AND($E257&lt;AC$17,SUMIF(Partners!$A:$A,$B257,Partners!$L:$L)&gt;0),$D257/SUMIF($E$19:$E$501,"&lt;"&amp;AC$17,$D$19:$D$501)*AC$18,0),Assumptions!$C$15),0)</f>
        <v>0</v>
      </c>
    </row>
    <row r="258" spans="1:29" x14ac:dyDescent="0.2">
      <c r="A258" s="41"/>
      <c r="B258" s="28" t="str">
        <f>IF(Partners!A244=0,"",Partners!A244)</f>
        <v/>
      </c>
      <c r="C258" s="28" t="str">
        <f>IF(Partners!I244=0,"",Partners!I244)</f>
        <v/>
      </c>
      <c r="D258" s="28" t="str">
        <f>IF(Partners!J244=0,"",Partners!J244)</f>
        <v/>
      </c>
      <c r="E258" s="53" t="str">
        <f t="shared" si="4"/>
        <v/>
      </c>
      <c r="G258" s="9">
        <f>ROUND(SUM(J258:BB258),Assumptions!$C$16)</f>
        <v>0</v>
      </c>
      <c r="J258" s="46">
        <f>IFERROR(ROUND(IF(AND($E258&lt;J$17,SUMIF(Partners!$A:$A,$B258,Partners!$L:$L)&gt;0),$D258/SUMIF($E$19:$E$501,"&lt;"&amp;J$17,$D$19:$D$501)*J$18,0),Assumptions!$C$15),0)</f>
        <v>0</v>
      </c>
      <c r="K258" s="46">
        <f>IFERROR(ROUND(IF(AND($E258&lt;K$17,SUMIF(Partners!$A:$A,$B258,Partners!$L:$L)&gt;0),$D258/SUMIF($E$19:$E$501,"&lt;"&amp;K$17,$D$19:$D$501)*K$18,0),Assumptions!$C$15),0)</f>
        <v>0</v>
      </c>
      <c r="L258" s="46">
        <f>IFERROR(ROUND(IF(AND($E258&lt;L$17,SUMIF(Partners!$A:$A,$B258,Partners!$L:$L)&gt;0),$D258/SUMIF($E$19:$E$501,"&lt;"&amp;L$17,$D$19:$D$501)*L$18,0),Assumptions!$C$15),0)</f>
        <v>0</v>
      </c>
      <c r="M258" s="46">
        <f>IFERROR(ROUND(IF(AND($E258&lt;M$17,SUMIF(Partners!$A:$A,$B258,Partners!$L:$L)&gt;0),$D258/SUMIF($E$19:$E$501,"&lt;"&amp;M$17,$D$19:$D$501)*M$18,0),Assumptions!$C$15),0)</f>
        <v>0</v>
      </c>
      <c r="N258" s="46">
        <f>IFERROR(ROUND(IF(AND($E258&lt;N$17,SUMIF(Partners!$A:$A,$B258,Partners!$L:$L)&gt;0),$D258/SUMIF($E$19:$E$501,"&lt;"&amp;N$17,$D$19:$D$501)*N$18,0),Assumptions!$C$15),0)</f>
        <v>0</v>
      </c>
      <c r="O258" s="46">
        <f>IFERROR(ROUND(IF(AND($E258&lt;O$17,SUMIF(Partners!$A:$A,$B258,Partners!$L:$L)&gt;0),$D258/SUMIF($E$19:$E$501,"&lt;"&amp;O$17,$D$19:$D$501)*O$18,0),Assumptions!$C$15),0)</f>
        <v>0</v>
      </c>
      <c r="P258" s="46">
        <f>IFERROR(ROUND(IF(AND($E258&lt;P$17,SUMIF(Partners!$A:$A,$B258,Partners!$L:$L)&gt;0),$D258/SUMIF($E$19:$E$501,"&lt;"&amp;P$17,$D$19:$D$501)*P$18,0),Assumptions!$C$15),0)</f>
        <v>0</v>
      </c>
      <c r="Q258" s="46">
        <f>IFERROR(ROUND(IF(AND($E258&lt;Q$17,SUMIF(Partners!$A:$A,$B258,Partners!$L:$L)&gt;0),$D258/SUMIF($E$19:$E$501,"&lt;"&amp;Q$17,$D$19:$D$501)*Q$18,0),Assumptions!$C$15),0)</f>
        <v>0</v>
      </c>
      <c r="R258" s="46">
        <f>IFERROR(ROUND(IF(AND($E258&lt;R$17,SUMIF(Partners!$A:$A,$B258,Partners!$L:$L)&gt;0),$D258/SUMIF($E$19:$E$501,"&lt;"&amp;R$17,$D$19:$D$501)*R$18,0),Assumptions!$C$15),0)</f>
        <v>0</v>
      </c>
      <c r="S258" s="46">
        <f>IFERROR(ROUND(IF(AND($E258&lt;S$17,SUMIF(Partners!$A:$A,$B258,Partners!$L:$L)&gt;0),$D258/SUMIF($E$19:$E$501,"&lt;"&amp;S$17,$D$19:$D$501)*S$18,0),Assumptions!$C$15),0)</f>
        <v>0</v>
      </c>
      <c r="T258" s="46">
        <f>IFERROR(ROUND(IF(AND($E258&lt;T$17,SUMIF(Partners!$A:$A,$B258,Partners!$L:$L)&gt;0),$D258/SUMIF($E$19:$E$501,"&lt;"&amp;T$17,$D$19:$D$501)*T$18,0),Assumptions!$C$15),0)</f>
        <v>0</v>
      </c>
      <c r="U258" s="46">
        <f>IFERROR(ROUND(IF(AND($E258&lt;U$17,SUMIF(Partners!$A:$A,$B258,Partners!$L:$L)&gt;0),$D258/SUMIF($E$19:$E$501,"&lt;"&amp;U$17,$D$19:$D$501)*U$18,0),Assumptions!$C$15),0)</f>
        <v>0</v>
      </c>
      <c r="V258" s="46">
        <f>IFERROR(ROUND(IF(AND($E258&lt;V$17,SUMIF(Partners!$A:$A,$B258,Partners!$L:$L)&gt;0),$D258/SUMIF($E$19:$E$501,"&lt;"&amp;V$17,$D$19:$D$501)*V$18,0),Assumptions!$C$15),0)</f>
        <v>0</v>
      </c>
      <c r="W258" s="46">
        <f>IFERROR(ROUND(IF(AND($E258&lt;W$17,SUMIF(Partners!$A:$A,$B258,Partners!$L:$L)&gt;0),$D258/SUMIF($E$19:$E$501,"&lt;"&amp;W$17,$D$19:$D$501)*W$18,0),Assumptions!$C$15),0)</f>
        <v>0</v>
      </c>
      <c r="X258" s="46">
        <f>IFERROR(ROUND(IF(AND($E258&lt;X$17,SUMIF(Partners!$A:$A,$B258,Partners!$L:$L)&gt;0),$D258/SUMIF($E$19:$E$501,"&lt;"&amp;X$17,$D$19:$D$501)*X$18,0),Assumptions!$C$15),0)</f>
        <v>0</v>
      </c>
      <c r="Y258" s="46">
        <f>IFERROR(ROUND(IF(AND($E258&lt;Y$17,SUMIF(Partners!$A:$A,$B258,Partners!$L:$L)&gt;0),$D258/SUMIF($E$19:$E$501,"&lt;"&amp;Y$17,$D$19:$D$501)*Y$18,0),Assumptions!$C$15),0)</f>
        <v>0</v>
      </c>
      <c r="Z258" s="46">
        <f>IFERROR(ROUND(IF(AND($E258&lt;Z$17,SUMIF(Partners!$A:$A,$B258,Partners!$L:$L)&gt;0),$D258/SUMIF($E$19:$E$501,"&lt;"&amp;Z$17,$D$19:$D$501)*Z$18,0),Assumptions!$C$15),0)</f>
        <v>0</v>
      </c>
      <c r="AA258" s="46">
        <f>IFERROR(ROUND(IF(AND($E258&lt;AA$17,SUMIF(Partners!$A:$A,$B258,Partners!$L:$L)&gt;0),$D258/SUMIF($E$19:$E$501,"&lt;"&amp;AA$17,$D$19:$D$501)*AA$18,0),Assumptions!$C$15),0)</f>
        <v>0</v>
      </c>
      <c r="AB258" s="46">
        <f>IFERROR(ROUND(IF(AND($E258&lt;AB$17,SUMIF(Partners!$A:$A,$B258,Partners!$L:$L)&gt;0),$D258/SUMIF($E$19:$E$501,"&lt;"&amp;AB$17,$D$19:$D$501)*AB$18,0),Assumptions!$C$15),0)</f>
        <v>0</v>
      </c>
      <c r="AC258" s="46">
        <f>IFERROR(ROUND(IF(AND($E258&lt;AC$17,SUMIF(Partners!$A:$A,$B258,Partners!$L:$L)&gt;0),$D258/SUMIF($E$19:$E$501,"&lt;"&amp;AC$17,$D$19:$D$501)*AC$18,0),Assumptions!$C$15),0)</f>
        <v>0</v>
      </c>
    </row>
    <row r="259" spans="1:29" x14ac:dyDescent="0.2">
      <c r="A259" s="41"/>
      <c r="B259" s="28" t="str">
        <f>IF(Partners!A245=0,"",Partners!A245)</f>
        <v/>
      </c>
      <c r="C259" s="28" t="str">
        <f>IF(Partners!I245=0,"",Partners!I245)</f>
        <v/>
      </c>
      <c r="D259" s="28" t="str">
        <f>IF(Partners!J245=0,"",Partners!J245)</f>
        <v/>
      </c>
      <c r="E259" s="53" t="str">
        <f t="shared" si="4"/>
        <v/>
      </c>
      <c r="G259" s="9">
        <f>ROUND(SUM(J259:BB259),Assumptions!$C$16)</f>
        <v>0</v>
      </c>
      <c r="J259" s="46">
        <f>IFERROR(ROUND(IF(AND($E259&lt;J$17,SUMIF(Partners!$A:$A,$B259,Partners!$L:$L)&gt;0),$D259/SUMIF($E$19:$E$501,"&lt;"&amp;J$17,$D$19:$D$501)*J$18,0),Assumptions!$C$15),0)</f>
        <v>0</v>
      </c>
      <c r="K259" s="46">
        <f>IFERROR(ROUND(IF(AND($E259&lt;K$17,SUMIF(Partners!$A:$A,$B259,Partners!$L:$L)&gt;0),$D259/SUMIF($E$19:$E$501,"&lt;"&amp;K$17,$D$19:$D$501)*K$18,0),Assumptions!$C$15),0)</f>
        <v>0</v>
      </c>
      <c r="L259" s="46">
        <f>IFERROR(ROUND(IF(AND($E259&lt;L$17,SUMIF(Partners!$A:$A,$B259,Partners!$L:$L)&gt;0),$D259/SUMIF($E$19:$E$501,"&lt;"&amp;L$17,$D$19:$D$501)*L$18,0),Assumptions!$C$15),0)</f>
        <v>0</v>
      </c>
      <c r="M259" s="46">
        <f>IFERROR(ROUND(IF(AND($E259&lt;M$17,SUMIF(Partners!$A:$A,$B259,Partners!$L:$L)&gt;0),$D259/SUMIF($E$19:$E$501,"&lt;"&amp;M$17,$D$19:$D$501)*M$18,0),Assumptions!$C$15),0)</f>
        <v>0</v>
      </c>
      <c r="N259" s="46">
        <f>IFERROR(ROUND(IF(AND($E259&lt;N$17,SUMIF(Partners!$A:$A,$B259,Partners!$L:$L)&gt;0),$D259/SUMIF($E$19:$E$501,"&lt;"&amp;N$17,$D$19:$D$501)*N$18,0),Assumptions!$C$15),0)</f>
        <v>0</v>
      </c>
      <c r="O259" s="46">
        <f>IFERROR(ROUND(IF(AND($E259&lt;O$17,SUMIF(Partners!$A:$A,$B259,Partners!$L:$L)&gt;0),$D259/SUMIF($E$19:$E$501,"&lt;"&amp;O$17,$D$19:$D$501)*O$18,0),Assumptions!$C$15),0)</f>
        <v>0</v>
      </c>
      <c r="P259" s="46">
        <f>IFERROR(ROUND(IF(AND($E259&lt;P$17,SUMIF(Partners!$A:$A,$B259,Partners!$L:$L)&gt;0),$D259/SUMIF($E$19:$E$501,"&lt;"&amp;P$17,$D$19:$D$501)*P$18,0),Assumptions!$C$15),0)</f>
        <v>0</v>
      </c>
      <c r="Q259" s="46">
        <f>IFERROR(ROUND(IF(AND($E259&lt;Q$17,SUMIF(Partners!$A:$A,$B259,Partners!$L:$L)&gt;0),$D259/SUMIF($E$19:$E$501,"&lt;"&amp;Q$17,$D$19:$D$501)*Q$18,0),Assumptions!$C$15),0)</f>
        <v>0</v>
      </c>
      <c r="R259" s="46">
        <f>IFERROR(ROUND(IF(AND($E259&lt;R$17,SUMIF(Partners!$A:$A,$B259,Partners!$L:$L)&gt;0),$D259/SUMIF($E$19:$E$501,"&lt;"&amp;R$17,$D$19:$D$501)*R$18,0),Assumptions!$C$15),0)</f>
        <v>0</v>
      </c>
      <c r="S259" s="46">
        <f>IFERROR(ROUND(IF(AND($E259&lt;S$17,SUMIF(Partners!$A:$A,$B259,Partners!$L:$L)&gt;0),$D259/SUMIF($E$19:$E$501,"&lt;"&amp;S$17,$D$19:$D$501)*S$18,0),Assumptions!$C$15),0)</f>
        <v>0</v>
      </c>
      <c r="T259" s="46">
        <f>IFERROR(ROUND(IF(AND($E259&lt;T$17,SUMIF(Partners!$A:$A,$B259,Partners!$L:$L)&gt;0),$D259/SUMIF($E$19:$E$501,"&lt;"&amp;T$17,$D$19:$D$501)*T$18,0),Assumptions!$C$15),0)</f>
        <v>0</v>
      </c>
      <c r="U259" s="46">
        <f>IFERROR(ROUND(IF(AND($E259&lt;U$17,SUMIF(Partners!$A:$A,$B259,Partners!$L:$L)&gt;0),$D259/SUMIF($E$19:$E$501,"&lt;"&amp;U$17,$D$19:$D$501)*U$18,0),Assumptions!$C$15),0)</f>
        <v>0</v>
      </c>
      <c r="V259" s="46">
        <f>IFERROR(ROUND(IF(AND($E259&lt;V$17,SUMIF(Partners!$A:$A,$B259,Partners!$L:$L)&gt;0),$D259/SUMIF($E$19:$E$501,"&lt;"&amp;V$17,$D$19:$D$501)*V$18,0),Assumptions!$C$15),0)</f>
        <v>0</v>
      </c>
      <c r="W259" s="46">
        <f>IFERROR(ROUND(IF(AND($E259&lt;W$17,SUMIF(Partners!$A:$A,$B259,Partners!$L:$L)&gt;0),$D259/SUMIF($E$19:$E$501,"&lt;"&amp;W$17,$D$19:$D$501)*W$18,0),Assumptions!$C$15),0)</f>
        <v>0</v>
      </c>
      <c r="X259" s="46">
        <f>IFERROR(ROUND(IF(AND($E259&lt;X$17,SUMIF(Partners!$A:$A,$B259,Partners!$L:$L)&gt;0),$D259/SUMIF($E$19:$E$501,"&lt;"&amp;X$17,$D$19:$D$501)*X$18,0),Assumptions!$C$15),0)</f>
        <v>0</v>
      </c>
      <c r="Y259" s="46">
        <f>IFERROR(ROUND(IF(AND($E259&lt;Y$17,SUMIF(Partners!$A:$A,$B259,Partners!$L:$L)&gt;0),$D259/SUMIF($E$19:$E$501,"&lt;"&amp;Y$17,$D$19:$D$501)*Y$18,0),Assumptions!$C$15),0)</f>
        <v>0</v>
      </c>
      <c r="Z259" s="46">
        <f>IFERROR(ROUND(IF(AND($E259&lt;Z$17,SUMIF(Partners!$A:$A,$B259,Partners!$L:$L)&gt;0),$D259/SUMIF($E$19:$E$501,"&lt;"&amp;Z$17,$D$19:$D$501)*Z$18,0),Assumptions!$C$15),0)</f>
        <v>0</v>
      </c>
      <c r="AA259" s="46">
        <f>IFERROR(ROUND(IF(AND($E259&lt;AA$17,SUMIF(Partners!$A:$A,$B259,Partners!$L:$L)&gt;0),$D259/SUMIF($E$19:$E$501,"&lt;"&amp;AA$17,$D$19:$D$501)*AA$18,0),Assumptions!$C$15),0)</f>
        <v>0</v>
      </c>
      <c r="AB259" s="46">
        <f>IFERROR(ROUND(IF(AND($E259&lt;AB$17,SUMIF(Partners!$A:$A,$B259,Partners!$L:$L)&gt;0),$D259/SUMIF($E$19:$E$501,"&lt;"&amp;AB$17,$D$19:$D$501)*AB$18,0),Assumptions!$C$15),0)</f>
        <v>0</v>
      </c>
      <c r="AC259" s="46">
        <f>IFERROR(ROUND(IF(AND($E259&lt;AC$17,SUMIF(Partners!$A:$A,$B259,Partners!$L:$L)&gt;0),$D259/SUMIF($E$19:$E$501,"&lt;"&amp;AC$17,$D$19:$D$501)*AC$18,0),Assumptions!$C$15),0)</f>
        <v>0</v>
      </c>
    </row>
    <row r="260" spans="1:29" x14ac:dyDescent="0.2">
      <c r="A260" s="41"/>
      <c r="B260" s="28" t="str">
        <f>IF(Partners!A246=0,"",Partners!A246)</f>
        <v/>
      </c>
      <c r="C260" s="28" t="str">
        <f>IF(Partners!I246=0,"",Partners!I246)</f>
        <v/>
      </c>
      <c r="D260" s="28" t="str">
        <f>IF(Partners!J246=0,"",Partners!J246)</f>
        <v/>
      </c>
      <c r="E260" s="53" t="str">
        <f t="shared" si="4"/>
        <v/>
      </c>
      <c r="G260" s="9">
        <f>ROUND(SUM(J260:BB260),Assumptions!$C$16)</f>
        <v>0</v>
      </c>
      <c r="J260" s="46">
        <f>IFERROR(ROUND(IF(AND($E260&lt;J$17,SUMIF(Partners!$A:$A,$B260,Partners!$L:$L)&gt;0),$D260/SUMIF($E$19:$E$501,"&lt;"&amp;J$17,$D$19:$D$501)*J$18,0),Assumptions!$C$15),0)</f>
        <v>0</v>
      </c>
      <c r="K260" s="46">
        <f>IFERROR(ROUND(IF(AND($E260&lt;K$17,SUMIF(Partners!$A:$A,$B260,Partners!$L:$L)&gt;0),$D260/SUMIF($E$19:$E$501,"&lt;"&amp;K$17,$D$19:$D$501)*K$18,0),Assumptions!$C$15),0)</f>
        <v>0</v>
      </c>
      <c r="L260" s="46">
        <f>IFERROR(ROUND(IF(AND($E260&lt;L$17,SUMIF(Partners!$A:$A,$B260,Partners!$L:$L)&gt;0),$D260/SUMIF($E$19:$E$501,"&lt;"&amp;L$17,$D$19:$D$501)*L$18,0),Assumptions!$C$15),0)</f>
        <v>0</v>
      </c>
      <c r="M260" s="46">
        <f>IFERROR(ROUND(IF(AND($E260&lt;M$17,SUMIF(Partners!$A:$A,$B260,Partners!$L:$L)&gt;0),$D260/SUMIF($E$19:$E$501,"&lt;"&amp;M$17,$D$19:$D$501)*M$18,0),Assumptions!$C$15),0)</f>
        <v>0</v>
      </c>
      <c r="N260" s="46">
        <f>IFERROR(ROUND(IF(AND($E260&lt;N$17,SUMIF(Partners!$A:$A,$B260,Partners!$L:$L)&gt;0),$D260/SUMIF($E$19:$E$501,"&lt;"&amp;N$17,$D$19:$D$501)*N$18,0),Assumptions!$C$15),0)</f>
        <v>0</v>
      </c>
      <c r="O260" s="46">
        <f>IFERROR(ROUND(IF(AND($E260&lt;O$17,SUMIF(Partners!$A:$A,$B260,Partners!$L:$L)&gt;0),$D260/SUMIF($E$19:$E$501,"&lt;"&amp;O$17,$D$19:$D$501)*O$18,0),Assumptions!$C$15),0)</f>
        <v>0</v>
      </c>
      <c r="P260" s="46">
        <f>IFERROR(ROUND(IF(AND($E260&lt;P$17,SUMIF(Partners!$A:$A,$B260,Partners!$L:$L)&gt;0),$D260/SUMIF($E$19:$E$501,"&lt;"&amp;P$17,$D$19:$D$501)*P$18,0),Assumptions!$C$15),0)</f>
        <v>0</v>
      </c>
      <c r="Q260" s="46">
        <f>IFERROR(ROUND(IF(AND($E260&lt;Q$17,SUMIF(Partners!$A:$A,$B260,Partners!$L:$L)&gt;0),$D260/SUMIF($E$19:$E$501,"&lt;"&amp;Q$17,$D$19:$D$501)*Q$18,0),Assumptions!$C$15),0)</f>
        <v>0</v>
      </c>
      <c r="R260" s="46">
        <f>IFERROR(ROUND(IF(AND($E260&lt;R$17,SUMIF(Partners!$A:$A,$B260,Partners!$L:$L)&gt;0),$D260/SUMIF($E$19:$E$501,"&lt;"&amp;R$17,$D$19:$D$501)*R$18,0),Assumptions!$C$15),0)</f>
        <v>0</v>
      </c>
      <c r="S260" s="46">
        <f>IFERROR(ROUND(IF(AND($E260&lt;S$17,SUMIF(Partners!$A:$A,$B260,Partners!$L:$L)&gt;0),$D260/SUMIF($E$19:$E$501,"&lt;"&amp;S$17,$D$19:$D$501)*S$18,0),Assumptions!$C$15),0)</f>
        <v>0</v>
      </c>
      <c r="T260" s="46">
        <f>IFERROR(ROUND(IF(AND($E260&lt;T$17,SUMIF(Partners!$A:$A,$B260,Partners!$L:$L)&gt;0),$D260/SUMIF($E$19:$E$501,"&lt;"&amp;T$17,$D$19:$D$501)*T$18,0),Assumptions!$C$15),0)</f>
        <v>0</v>
      </c>
      <c r="U260" s="46">
        <f>IFERROR(ROUND(IF(AND($E260&lt;U$17,SUMIF(Partners!$A:$A,$B260,Partners!$L:$L)&gt;0),$D260/SUMIF($E$19:$E$501,"&lt;"&amp;U$17,$D$19:$D$501)*U$18,0),Assumptions!$C$15),0)</f>
        <v>0</v>
      </c>
      <c r="V260" s="46">
        <f>IFERROR(ROUND(IF(AND($E260&lt;V$17,SUMIF(Partners!$A:$A,$B260,Partners!$L:$L)&gt;0),$D260/SUMIF($E$19:$E$501,"&lt;"&amp;V$17,$D$19:$D$501)*V$18,0),Assumptions!$C$15),0)</f>
        <v>0</v>
      </c>
      <c r="W260" s="46">
        <f>IFERROR(ROUND(IF(AND($E260&lt;W$17,SUMIF(Partners!$A:$A,$B260,Partners!$L:$L)&gt;0),$D260/SUMIF($E$19:$E$501,"&lt;"&amp;W$17,$D$19:$D$501)*W$18,0),Assumptions!$C$15),0)</f>
        <v>0</v>
      </c>
      <c r="X260" s="46">
        <f>IFERROR(ROUND(IF(AND($E260&lt;X$17,SUMIF(Partners!$A:$A,$B260,Partners!$L:$L)&gt;0),$D260/SUMIF($E$19:$E$501,"&lt;"&amp;X$17,$D$19:$D$501)*X$18,0),Assumptions!$C$15),0)</f>
        <v>0</v>
      </c>
      <c r="Y260" s="46">
        <f>IFERROR(ROUND(IF(AND($E260&lt;Y$17,SUMIF(Partners!$A:$A,$B260,Partners!$L:$L)&gt;0),$D260/SUMIF($E$19:$E$501,"&lt;"&amp;Y$17,$D$19:$D$501)*Y$18,0),Assumptions!$C$15),0)</f>
        <v>0</v>
      </c>
      <c r="Z260" s="46">
        <f>IFERROR(ROUND(IF(AND($E260&lt;Z$17,SUMIF(Partners!$A:$A,$B260,Partners!$L:$L)&gt;0),$D260/SUMIF($E$19:$E$501,"&lt;"&amp;Z$17,$D$19:$D$501)*Z$18,0),Assumptions!$C$15),0)</f>
        <v>0</v>
      </c>
      <c r="AA260" s="46">
        <f>IFERROR(ROUND(IF(AND($E260&lt;AA$17,SUMIF(Partners!$A:$A,$B260,Partners!$L:$L)&gt;0),$D260/SUMIF($E$19:$E$501,"&lt;"&amp;AA$17,$D$19:$D$501)*AA$18,0),Assumptions!$C$15),0)</f>
        <v>0</v>
      </c>
      <c r="AB260" s="46">
        <f>IFERROR(ROUND(IF(AND($E260&lt;AB$17,SUMIF(Partners!$A:$A,$B260,Partners!$L:$L)&gt;0),$D260/SUMIF($E$19:$E$501,"&lt;"&amp;AB$17,$D$19:$D$501)*AB$18,0),Assumptions!$C$15),0)</f>
        <v>0</v>
      </c>
      <c r="AC260" s="46">
        <f>IFERROR(ROUND(IF(AND($E260&lt;AC$17,SUMIF(Partners!$A:$A,$B260,Partners!$L:$L)&gt;0),$D260/SUMIF($E$19:$E$501,"&lt;"&amp;AC$17,$D$19:$D$501)*AC$18,0),Assumptions!$C$15),0)</f>
        <v>0</v>
      </c>
    </row>
    <row r="261" spans="1:29" x14ac:dyDescent="0.2">
      <c r="A261" s="41"/>
      <c r="B261" s="28" t="str">
        <f>IF(Partners!A247=0,"",Partners!A247)</f>
        <v/>
      </c>
      <c r="C261" s="28" t="str">
        <f>IF(Partners!I247=0,"",Partners!I247)</f>
        <v/>
      </c>
      <c r="D261" s="28" t="str">
        <f>IF(Partners!J247=0,"",Partners!J247)</f>
        <v/>
      </c>
      <c r="E261" s="53" t="str">
        <f t="shared" si="4"/>
        <v/>
      </c>
      <c r="G261" s="9">
        <f>ROUND(SUM(J261:BB261),Assumptions!$C$16)</f>
        <v>0</v>
      </c>
      <c r="J261" s="46">
        <f>IFERROR(ROUND(IF(AND($E261&lt;J$17,SUMIF(Partners!$A:$A,$B261,Partners!$L:$L)&gt;0),$D261/SUMIF($E$19:$E$501,"&lt;"&amp;J$17,$D$19:$D$501)*J$18,0),Assumptions!$C$15),0)</f>
        <v>0</v>
      </c>
      <c r="K261" s="46">
        <f>IFERROR(ROUND(IF(AND($E261&lt;K$17,SUMIF(Partners!$A:$A,$B261,Partners!$L:$L)&gt;0),$D261/SUMIF($E$19:$E$501,"&lt;"&amp;K$17,$D$19:$D$501)*K$18,0),Assumptions!$C$15),0)</f>
        <v>0</v>
      </c>
      <c r="L261" s="46">
        <f>IFERROR(ROUND(IF(AND($E261&lt;L$17,SUMIF(Partners!$A:$A,$B261,Partners!$L:$L)&gt;0),$D261/SUMIF($E$19:$E$501,"&lt;"&amp;L$17,$D$19:$D$501)*L$18,0),Assumptions!$C$15),0)</f>
        <v>0</v>
      </c>
      <c r="M261" s="46">
        <f>IFERROR(ROUND(IF(AND($E261&lt;M$17,SUMIF(Partners!$A:$A,$B261,Partners!$L:$L)&gt;0),$D261/SUMIF($E$19:$E$501,"&lt;"&amp;M$17,$D$19:$D$501)*M$18,0),Assumptions!$C$15),0)</f>
        <v>0</v>
      </c>
      <c r="N261" s="46">
        <f>IFERROR(ROUND(IF(AND($E261&lt;N$17,SUMIF(Partners!$A:$A,$B261,Partners!$L:$L)&gt;0),$D261/SUMIF($E$19:$E$501,"&lt;"&amp;N$17,$D$19:$D$501)*N$18,0),Assumptions!$C$15),0)</f>
        <v>0</v>
      </c>
      <c r="O261" s="46">
        <f>IFERROR(ROUND(IF(AND($E261&lt;O$17,SUMIF(Partners!$A:$A,$B261,Partners!$L:$L)&gt;0),$D261/SUMIF($E$19:$E$501,"&lt;"&amp;O$17,$D$19:$D$501)*O$18,0),Assumptions!$C$15),0)</f>
        <v>0</v>
      </c>
      <c r="P261" s="46">
        <f>IFERROR(ROUND(IF(AND($E261&lt;P$17,SUMIF(Partners!$A:$A,$B261,Partners!$L:$L)&gt;0),$D261/SUMIF($E$19:$E$501,"&lt;"&amp;P$17,$D$19:$D$501)*P$18,0),Assumptions!$C$15),0)</f>
        <v>0</v>
      </c>
      <c r="Q261" s="46">
        <f>IFERROR(ROUND(IF(AND($E261&lt;Q$17,SUMIF(Partners!$A:$A,$B261,Partners!$L:$L)&gt;0),$D261/SUMIF($E$19:$E$501,"&lt;"&amp;Q$17,$D$19:$D$501)*Q$18,0),Assumptions!$C$15),0)</f>
        <v>0</v>
      </c>
      <c r="R261" s="46">
        <f>IFERROR(ROUND(IF(AND($E261&lt;R$17,SUMIF(Partners!$A:$A,$B261,Partners!$L:$L)&gt;0),$D261/SUMIF($E$19:$E$501,"&lt;"&amp;R$17,$D$19:$D$501)*R$18,0),Assumptions!$C$15),0)</f>
        <v>0</v>
      </c>
      <c r="S261" s="46">
        <f>IFERROR(ROUND(IF(AND($E261&lt;S$17,SUMIF(Partners!$A:$A,$B261,Partners!$L:$L)&gt;0),$D261/SUMIF($E$19:$E$501,"&lt;"&amp;S$17,$D$19:$D$501)*S$18,0),Assumptions!$C$15),0)</f>
        <v>0</v>
      </c>
      <c r="T261" s="46">
        <f>IFERROR(ROUND(IF(AND($E261&lt;T$17,SUMIF(Partners!$A:$A,$B261,Partners!$L:$L)&gt;0),$D261/SUMIF($E$19:$E$501,"&lt;"&amp;T$17,$D$19:$D$501)*T$18,0),Assumptions!$C$15),0)</f>
        <v>0</v>
      </c>
      <c r="U261" s="46">
        <f>IFERROR(ROUND(IF(AND($E261&lt;U$17,SUMIF(Partners!$A:$A,$B261,Partners!$L:$L)&gt;0),$D261/SUMIF($E$19:$E$501,"&lt;"&amp;U$17,$D$19:$D$501)*U$18,0),Assumptions!$C$15),0)</f>
        <v>0</v>
      </c>
      <c r="V261" s="46">
        <f>IFERROR(ROUND(IF(AND($E261&lt;V$17,SUMIF(Partners!$A:$A,$B261,Partners!$L:$L)&gt;0),$D261/SUMIF($E$19:$E$501,"&lt;"&amp;V$17,$D$19:$D$501)*V$18,0),Assumptions!$C$15),0)</f>
        <v>0</v>
      </c>
      <c r="W261" s="46">
        <f>IFERROR(ROUND(IF(AND($E261&lt;W$17,SUMIF(Partners!$A:$A,$B261,Partners!$L:$L)&gt;0),$D261/SUMIF($E$19:$E$501,"&lt;"&amp;W$17,$D$19:$D$501)*W$18,0),Assumptions!$C$15),0)</f>
        <v>0</v>
      </c>
      <c r="X261" s="46">
        <f>IFERROR(ROUND(IF(AND($E261&lt;X$17,SUMIF(Partners!$A:$A,$B261,Partners!$L:$L)&gt;0),$D261/SUMIF($E$19:$E$501,"&lt;"&amp;X$17,$D$19:$D$501)*X$18,0),Assumptions!$C$15),0)</f>
        <v>0</v>
      </c>
      <c r="Y261" s="46">
        <f>IFERROR(ROUND(IF(AND($E261&lt;Y$17,SUMIF(Partners!$A:$A,$B261,Partners!$L:$L)&gt;0),$D261/SUMIF($E$19:$E$501,"&lt;"&amp;Y$17,$D$19:$D$501)*Y$18,0),Assumptions!$C$15),0)</f>
        <v>0</v>
      </c>
      <c r="Z261" s="46">
        <f>IFERROR(ROUND(IF(AND($E261&lt;Z$17,SUMIF(Partners!$A:$A,$B261,Partners!$L:$L)&gt;0),$D261/SUMIF($E$19:$E$501,"&lt;"&amp;Z$17,$D$19:$D$501)*Z$18,0),Assumptions!$C$15),0)</f>
        <v>0</v>
      </c>
      <c r="AA261" s="46">
        <f>IFERROR(ROUND(IF(AND($E261&lt;AA$17,SUMIF(Partners!$A:$A,$B261,Partners!$L:$L)&gt;0),$D261/SUMIF($E$19:$E$501,"&lt;"&amp;AA$17,$D$19:$D$501)*AA$18,0),Assumptions!$C$15),0)</f>
        <v>0</v>
      </c>
      <c r="AB261" s="46">
        <f>IFERROR(ROUND(IF(AND($E261&lt;AB$17,SUMIF(Partners!$A:$A,$B261,Partners!$L:$L)&gt;0),$D261/SUMIF($E$19:$E$501,"&lt;"&amp;AB$17,$D$19:$D$501)*AB$18,0),Assumptions!$C$15),0)</f>
        <v>0</v>
      </c>
      <c r="AC261" s="46">
        <f>IFERROR(ROUND(IF(AND($E261&lt;AC$17,SUMIF(Partners!$A:$A,$B261,Partners!$L:$L)&gt;0),$D261/SUMIF($E$19:$E$501,"&lt;"&amp;AC$17,$D$19:$D$501)*AC$18,0),Assumptions!$C$15),0)</f>
        <v>0</v>
      </c>
    </row>
    <row r="262" spans="1:29" x14ac:dyDescent="0.2">
      <c r="A262" s="41"/>
      <c r="B262" s="28" t="str">
        <f>IF(Partners!A248=0,"",Partners!A248)</f>
        <v/>
      </c>
      <c r="C262" s="28" t="str">
        <f>IF(Partners!I248=0,"",Partners!I248)</f>
        <v/>
      </c>
      <c r="D262" s="28" t="str">
        <f>IF(Partners!J248=0,"",Partners!J248)</f>
        <v/>
      </c>
      <c r="E262" s="53" t="str">
        <f t="shared" si="4"/>
        <v/>
      </c>
      <c r="G262" s="9">
        <f>ROUND(SUM(J262:BB262),Assumptions!$C$16)</f>
        <v>0</v>
      </c>
      <c r="J262" s="46">
        <f>IFERROR(ROUND(IF(AND($E262&lt;J$17,SUMIF(Partners!$A:$A,$B262,Partners!$L:$L)&gt;0),$D262/SUMIF($E$19:$E$501,"&lt;"&amp;J$17,$D$19:$D$501)*J$18,0),Assumptions!$C$15),0)</f>
        <v>0</v>
      </c>
      <c r="K262" s="46">
        <f>IFERROR(ROUND(IF(AND($E262&lt;K$17,SUMIF(Partners!$A:$A,$B262,Partners!$L:$L)&gt;0),$D262/SUMIF($E$19:$E$501,"&lt;"&amp;K$17,$D$19:$D$501)*K$18,0),Assumptions!$C$15),0)</f>
        <v>0</v>
      </c>
      <c r="L262" s="46">
        <f>IFERROR(ROUND(IF(AND($E262&lt;L$17,SUMIF(Partners!$A:$A,$B262,Partners!$L:$L)&gt;0),$D262/SUMIF($E$19:$E$501,"&lt;"&amp;L$17,$D$19:$D$501)*L$18,0),Assumptions!$C$15),0)</f>
        <v>0</v>
      </c>
      <c r="M262" s="46">
        <f>IFERROR(ROUND(IF(AND($E262&lt;M$17,SUMIF(Partners!$A:$A,$B262,Partners!$L:$L)&gt;0),$D262/SUMIF($E$19:$E$501,"&lt;"&amp;M$17,$D$19:$D$501)*M$18,0),Assumptions!$C$15),0)</f>
        <v>0</v>
      </c>
      <c r="N262" s="46">
        <f>IFERROR(ROUND(IF(AND($E262&lt;N$17,SUMIF(Partners!$A:$A,$B262,Partners!$L:$L)&gt;0),$D262/SUMIF($E$19:$E$501,"&lt;"&amp;N$17,$D$19:$D$501)*N$18,0),Assumptions!$C$15),0)</f>
        <v>0</v>
      </c>
      <c r="O262" s="46">
        <f>IFERROR(ROUND(IF(AND($E262&lt;O$17,SUMIF(Partners!$A:$A,$B262,Partners!$L:$L)&gt;0),$D262/SUMIF($E$19:$E$501,"&lt;"&amp;O$17,$D$19:$D$501)*O$18,0),Assumptions!$C$15),0)</f>
        <v>0</v>
      </c>
      <c r="P262" s="46">
        <f>IFERROR(ROUND(IF(AND($E262&lt;P$17,SUMIF(Partners!$A:$A,$B262,Partners!$L:$L)&gt;0),$D262/SUMIF($E$19:$E$501,"&lt;"&amp;P$17,$D$19:$D$501)*P$18,0),Assumptions!$C$15),0)</f>
        <v>0</v>
      </c>
      <c r="Q262" s="46">
        <f>IFERROR(ROUND(IF(AND($E262&lt;Q$17,SUMIF(Partners!$A:$A,$B262,Partners!$L:$L)&gt;0),$D262/SUMIF($E$19:$E$501,"&lt;"&amp;Q$17,$D$19:$D$501)*Q$18,0),Assumptions!$C$15),0)</f>
        <v>0</v>
      </c>
      <c r="R262" s="46">
        <f>IFERROR(ROUND(IF(AND($E262&lt;R$17,SUMIF(Partners!$A:$A,$B262,Partners!$L:$L)&gt;0),$D262/SUMIF($E$19:$E$501,"&lt;"&amp;R$17,$D$19:$D$501)*R$18,0),Assumptions!$C$15),0)</f>
        <v>0</v>
      </c>
      <c r="S262" s="46">
        <f>IFERROR(ROUND(IF(AND($E262&lt;S$17,SUMIF(Partners!$A:$A,$B262,Partners!$L:$L)&gt;0),$D262/SUMIF($E$19:$E$501,"&lt;"&amp;S$17,$D$19:$D$501)*S$18,0),Assumptions!$C$15),0)</f>
        <v>0</v>
      </c>
      <c r="T262" s="46">
        <f>IFERROR(ROUND(IF(AND($E262&lt;T$17,SUMIF(Partners!$A:$A,$B262,Partners!$L:$L)&gt;0),$D262/SUMIF($E$19:$E$501,"&lt;"&amp;T$17,$D$19:$D$501)*T$18,0),Assumptions!$C$15),0)</f>
        <v>0</v>
      </c>
      <c r="U262" s="46">
        <f>IFERROR(ROUND(IF(AND($E262&lt;U$17,SUMIF(Partners!$A:$A,$B262,Partners!$L:$L)&gt;0),$D262/SUMIF($E$19:$E$501,"&lt;"&amp;U$17,$D$19:$D$501)*U$18,0),Assumptions!$C$15),0)</f>
        <v>0</v>
      </c>
      <c r="V262" s="46">
        <f>IFERROR(ROUND(IF(AND($E262&lt;V$17,SUMIF(Partners!$A:$A,$B262,Partners!$L:$L)&gt;0),$D262/SUMIF($E$19:$E$501,"&lt;"&amp;V$17,$D$19:$D$501)*V$18,0),Assumptions!$C$15),0)</f>
        <v>0</v>
      </c>
      <c r="W262" s="46">
        <f>IFERROR(ROUND(IF(AND($E262&lt;W$17,SUMIF(Partners!$A:$A,$B262,Partners!$L:$L)&gt;0),$D262/SUMIF($E$19:$E$501,"&lt;"&amp;W$17,$D$19:$D$501)*W$18,0),Assumptions!$C$15),0)</f>
        <v>0</v>
      </c>
      <c r="X262" s="46">
        <f>IFERROR(ROUND(IF(AND($E262&lt;X$17,SUMIF(Partners!$A:$A,$B262,Partners!$L:$L)&gt;0),$D262/SUMIF($E$19:$E$501,"&lt;"&amp;X$17,$D$19:$D$501)*X$18,0),Assumptions!$C$15),0)</f>
        <v>0</v>
      </c>
      <c r="Y262" s="46">
        <f>IFERROR(ROUND(IF(AND($E262&lt;Y$17,SUMIF(Partners!$A:$A,$B262,Partners!$L:$L)&gt;0),$D262/SUMIF($E$19:$E$501,"&lt;"&amp;Y$17,$D$19:$D$501)*Y$18,0),Assumptions!$C$15),0)</f>
        <v>0</v>
      </c>
      <c r="Z262" s="46">
        <f>IFERROR(ROUND(IF(AND($E262&lt;Z$17,SUMIF(Partners!$A:$A,$B262,Partners!$L:$L)&gt;0),$D262/SUMIF($E$19:$E$501,"&lt;"&amp;Z$17,$D$19:$D$501)*Z$18,0),Assumptions!$C$15),0)</f>
        <v>0</v>
      </c>
      <c r="AA262" s="46">
        <f>IFERROR(ROUND(IF(AND($E262&lt;AA$17,SUMIF(Partners!$A:$A,$B262,Partners!$L:$L)&gt;0),$D262/SUMIF($E$19:$E$501,"&lt;"&amp;AA$17,$D$19:$D$501)*AA$18,0),Assumptions!$C$15),0)</f>
        <v>0</v>
      </c>
      <c r="AB262" s="46">
        <f>IFERROR(ROUND(IF(AND($E262&lt;AB$17,SUMIF(Partners!$A:$A,$B262,Partners!$L:$L)&gt;0),$D262/SUMIF($E$19:$E$501,"&lt;"&amp;AB$17,$D$19:$D$501)*AB$18,0),Assumptions!$C$15),0)</f>
        <v>0</v>
      </c>
      <c r="AC262" s="46">
        <f>IFERROR(ROUND(IF(AND($E262&lt;AC$17,SUMIF(Partners!$A:$A,$B262,Partners!$L:$L)&gt;0),$D262/SUMIF($E$19:$E$501,"&lt;"&amp;AC$17,$D$19:$D$501)*AC$18,0),Assumptions!$C$15),0)</f>
        <v>0</v>
      </c>
    </row>
    <row r="263" spans="1:29" x14ac:dyDescent="0.2">
      <c r="A263" s="41"/>
      <c r="B263" s="28" t="str">
        <f>IF(Partners!A249=0,"",Partners!A249)</f>
        <v/>
      </c>
      <c r="C263" s="28" t="str">
        <f>IF(Partners!I249=0,"",Partners!I249)</f>
        <v/>
      </c>
      <c r="D263" s="28" t="str">
        <f>IF(Partners!J249=0,"",Partners!J249)</f>
        <v/>
      </c>
      <c r="E263" s="53" t="str">
        <f t="shared" si="4"/>
        <v/>
      </c>
      <c r="G263" s="9">
        <f>ROUND(SUM(J263:BB263),Assumptions!$C$16)</f>
        <v>0</v>
      </c>
      <c r="J263" s="46">
        <f>IFERROR(ROUND(IF(AND($E263&lt;J$17,SUMIF(Partners!$A:$A,$B263,Partners!$L:$L)&gt;0),$D263/SUMIF($E$19:$E$501,"&lt;"&amp;J$17,$D$19:$D$501)*J$18,0),Assumptions!$C$15),0)</f>
        <v>0</v>
      </c>
      <c r="K263" s="46">
        <f>IFERROR(ROUND(IF(AND($E263&lt;K$17,SUMIF(Partners!$A:$A,$B263,Partners!$L:$L)&gt;0),$D263/SUMIF($E$19:$E$501,"&lt;"&amp;K$17,$D$19:$D$501)*K$18,0),Assumptions!$C$15),0)</f>
        <v>0</v>
      </c>
      <c r="L263" s="46">
        <f>IFERROR(ROUND(IF(AND($E263&lt;L$17,SUMIF(Partners!$A:$A,$B263,Partners!$L:$L)&gt;0),$D263/SUMIF($E$19:$E$501,"&lt;"&amp;L$17,$D$19:$D$501)*L$18,0),Assumptions!$C$15),0)</f>
        <v>0</v>
      </c>
      <c r="M263" s="46">
        <f>IFERROR(ROUND(IF(AND($E263&lt;M$17,SUMIF(Partners!$A:$A,$B263,Partners!$L:$L)&gt;0),$D263/SUMIF($E$19:$E$501,"&lt;"&amp;M$17,$D$19:$D$501)*M$18,0),Assumptions!$C$15),0)</f>
        <v>0</v>
      </c>
      <c r="N263" s="46">
        <f>IFERROR(ROUND(IF(AND($E263&lt;N$17,SUMIF(Partners!$A:$A,$B263,Partners!$L:$L)&gt;0),$D263/SUMIF($E$19:$E$501,"&lt;"&amp;N$17,$D$19:$D$501)*N$18,0),Assumptions!$C$15),0)</f>
        <v>0</v>
      </c>
      <c r="O263" s="46">
        <f>IFERROR(ROUND(IF(AND($E263&lt;O$17,SUMIF(Partners!$A:$A,$B263,Partners!$L:$L)&gt;0),$D263/SUMIF($E$19:$E$501,"&lt;"&amp;O$17,$D$19:$D$501)*O$18,0),Assumptions!$C$15),0)</f>
        <v>0</v>
      </c>
      <c r="P263" s="46">
        <f>IFERROR(ROUND(IF(AND($E263&lt;P$17,SUMIF(Partners!$A:$A,$B263,Partners!$L:$L)&gt;0),$D263/SUMIF($E$19:$E$501,"&lt;"&amp;P$17,$D$19:$D$501)*P$18,0),Assumptions!$C$15),0)</f>
        <v>0</v>
      </c>
      <c r="Q263" s="46">
        <f>IFERROR(ROUND(IF(AND($E263&lt;Q$17,SUMIF(Partners!$A:$A,$B263,Partners!$L:$L)&gt;0),$D263/SUMIF($E$19:$E$501,"&lt;"&amp;Q$17,$D$19:$D$501)*Q$18,0),Assumptions!$C$15),0)</f>
        <v>0</v>
      </c>
      <c r="R263" s="46">
        <f>IFERROR(ROUND(IF(AND($E263&lt;R$17,SUMIF(Partners!$A:$A,$B263,Partners!$L:$L)&gt;0),$D263/SUMIF($E$19:$E$501,"&lt;"&amp;R$17,$D$19:$D$501)*R$18,0),Assumptions!$C$15),0)</f>
        <v>0</v>
      </c>
      <c r="S263" s="46">
        <f>IFERROR(ROUND(IF(AND($E263&lt;S$17,SUMIF(Partners!$A:$A,$B263,Partners!$L:$L)&gt;0),$D263/SUMIF($E$19:$E$501,"&lt;"&amp;S$17,$D$19:$D$501)*S$18,0),Assumptions!$C$15),0)</f>
        <v>0</v>
      </c>
      <c r="T263" s="46">
        <f>IFERROR(ROUND(IF(AND($E263&lt;T$17,SUMIF(Partners!$A:$A,$B263,Partners!$L:$L)&gt;0),$D263/SUMIF($E$19:$E$501,"&lt;"&amp;T$17,$D$19:$D$501)*T$18,0),Assumptions!$C$15),0)</f>
        <v>0</v>
      </c>
      <c r="U263" s="46">
        <f>IFERROR(ROUND(IF(AND($E263&lt;U$17,SUMIF(Partners!$A:$A,$B263,Partners!$L:$L)&gt;0),$D263/SUMIF($E$19:$E$501,"&lt;"&amp;U$17,$D$19:$D$501)*U$18,0),Assumptions!$C$15),0)</f>
        <v>0</v>
      </c>
      <c r="V263" s="46">
        <f>IFERROR(ROUND(IF(AND($E263&lt;V$17,SUMIF(Partners!$A:$A,$B263,Partners!$L:$L)&gt;0),$D263/SUMIF($E$19:$E$501,"&lt;"&amp;V$17,$D$19:$D$501)*V$18,0),Assumptions!$C$15),0)</f>
        <v>0</v>
      </c>
      <c r="W263" s="46">
        <f>IFERROR(ROUND(IF(AND($E263&lt;W$17,SUMIF(Partners!$A:$A,$B263,Partners!$L:$L)&gt;0),$D263/SUMIF($E$19:$E$501,"&lt;"&amp;W$17,$D$19:$D$501)*W$18,0),Assumptions!$C$15),0)</f>
        <v>0</v>
      </c>
      <c r="X263" s="46">
        <f>IFERROR(ROUND(IF(AND($E263&lt;X$17,SUMIF(Partners!$A:$A,$B263,Partners!$L:$L)&gt;0),$D263/SUMIF($E$19:$E$501,"&lt;"&amp;X$17,$D$19:$D$501)*X$18,0),Assumptions!$C$15),0)</f>
        <v>0</v>
      </c>
      <c r="Y263" s="46">
        <f>IFERROR(ROUND(IF(AND($E263&lt;Y$17,SUMIF(Partners!$A:$A,$B263,Partners!$L:$L)&gt;0),$D263/SUMIF($E$19:$E$501,"&lt;"&amp;Y$17,$D$19:$D$501)*Y$18,0),Assumptions!$C$15),0)</f>
        <v>0</v>
      </c>
      <c r="Z263" s="46">
        <f>IFERROR(ROUND(IF(AND($E263&lt;Z$17,SUMIF(Partners!$A:$A,$B263,Partners!$L:$L)&gt;0),$D263/SUMIF($E$19:$E$501,"&lt;"&amp;Z$17,$D$19:$D$501)*Z$18,0),Assumptions!$C$15),0)</f>
        <v>0</v>
      </c>
      <c r="AA263" s="46">
        <f>IFERROR(ROUND(IF(AND($E263&lt;AA$17,SUMIF(Partners!$A:$A,$B263,Partners!$L:$L)&gt;0),$D263/SUMIF($E$19:$E$501,"&lt;"&amp;AA$17,$D$19:$D$501)*AA$18,0),Assumptions!$C$15),0)</f>
        <v>0</v>
      </c>
      <c r="AB263" s="46">
        <f>IFERROR(ROUND(IF(AND($E263&lt;AB$17,SUMIF(Partners!$A:$A,$B263,Partners!$L:$L)&gt;0),$D263/SUMIF($E$19:$E$501,"&lt;"&amp;AB$17,$D$19:$D$501)*AB$18,0),Assumptions!$C$15),0)</f>
        <v>0</v>
      </c>
      <c r="AC263" s="46">
        <f>IFERROR(ROUND(IF(AND($E263&lt;AC$17,SUMIF(Partners!$A:$A,$B263,Partners!$L:$L)&gt;0),$D263/SUMIF($E$19:$E$501,"&lt;"&amp;AC$17,$D$19:$D$501)*AC$18,0),Assumptions!$C$15),0)</f>
        <v>0</v>
      </c>
    </row>
    <row r="264" spans="1:29" x14ac:dyDescent="0.2">
      <c r="A264" s="41"/>
      <c r="B264" s="28" t="str">
        <f>IF(Partners!A250=0,"",Partners!A250)</f>
        <v/>
      </c>
      <c r="C264" s="28" t="str">
        <f>IF(Partners!I250=0,"",Partners!I250)</f>
        <v/>
      </c>
      <c r="D264" s="28" t="str">
        <f>IF(Partners!J250=0,"",Partners!J250)</f>
        <v/>
      </c>
      <c r="E264" s="53" t="str">
        <f t="shared" si="4"/>
        <v/>
      </c>
      <c r="G264" s="9">
        <f>ROUND(SUM(J264:BB264),Assumptions!$C$16)</f>
        <v>0</v>
      </c>
      <c r="J264" s="46">
        <f>IFERROR(ROUND(IF(AND($E264&lt;J$17,SUMIF(Partners!$A:$A,$B264,Partners!$L:$L)&gt;0),$D264/SUMIF($E$19:$E$501,"&lt;"&amp;J$17,$D$19:$D$501)*J$18,0),Assumptions!$C$15),0)</f>
        <v>0</v>
      </c>
      <c r="K264" s="46">
        <f>IFERROR(ROUND(IF(AND($E264&lt;K$17,SUMIF(Partners!$A:$A,$B264,Partners!$L:$L)&gt;0),$D264/SUMIF($E$19:$E$501,"&lt;"&amp;K$17,$D$19:$D$501)*K$18,0),Assumptions!$C$15),0)</f>
        <v>0</v>
      </c>
      <c r="L264" s="46">
        <f>IFERROR(ROUND(IF(AND($E264&lt;L$17,SUMIF(Partners!$A:$A,$B264,Partners!$L:$L)&gt;0),$D264/SUMIF($E$19:$E$501,"&lt;"&amp;L$17,$D$19:$D$501)*L$18,0),Assumptions!$C$15),0)</f>
        <v>0</v>
      </c>
      <c r="M264" s="46">
        <f>IFERROR(ROUND(IF(AND($E264&lt;M$17,SUMIF(Partners!$A:$A,$B264,Partners!$L:$L)&gt;0),$D264/SUMIF($E$19:$E$501,"&lt;"&amp;M$17,$D$19:$D$501)*M$18,0),Assumptions!$C$15),0)</f>
        <v>0</v>
      </c>
      <c r="N264" s="46">
        <f>IFERROR(ROUND(IF(AND($E264&lt;N$17,SUMIF(Partners!$A:$A,$B264,Partners!$L:$L)&gt;0),$D264/SUMIF($E$19:$E$501,"&lt;"&amp;N$17,$D$19:$D$501)*N$18,0),Assumptions!$C$15),0)</f>
        <v>0</v>
      </c>
      <c r="O264" s="46">
        <f>IFERROR(ROUND(IF(AND($E264&lt;O$17,SUMIF(Partners!$A:$A,$B264,Partners!$L:$L)&gt;0),$D264/SUMIF($E$19:$E$501,"&lt;"&amp;O$17,$D$19:$D$501)*O$18,0),Assumptions!$C$15),0)</f>
        <v>0</v>
      </c>
      <c r="P264" s="46">
        <f>IFERROR(ROUND(IF(AND($E264&lt;P$17,SUMIF(Partners!$A:$A,$B264,Partners!$L:$L)&gt;0),$D264/SUMIF($E$19:$E$501,"&lt;"&amp;P$17,$D$19:$D$501)*P$18,0),Assumptions!$C$15),0)</f>
        <v>0</v>
      </c>
      <c r="Q264" s="46">
        <f>IFERROR(ROUND(IF(AND($E264&lt;Q$17,SUMIF(Partners!$A:$A,$B264,Partners!$L:$L)&gt;0),$D264/SUMIF($E$19:$E$501,"&lt;"&amp;Q$17,$D$19:$D$501)*Q$18,0),Assumptions!$C$15),0)</f>
        <v>0</v>
      </c>
      <c r="R264" s="46">
        <f>IFERROR(ROUND(IF(AND($E264&lt;R$17,SUMIF(Partners!$A:$A,$B264,Partners!$L:$L)&gt;0),$D264/SUMIF($E$19:$E$501,"&lt;"&amp;R$17,$D$19:$D$501)*R$18,0),Assumptions!$C$15),0)</f>
        <v>0</v>
      </c>
      <c r="S264" s="46">
        <f>IFERROR(ROUND(IF(AND($E264&lt;S$17,SUMIF(Partners!$A:$A,$B264,Partners!$L:$L)&gt;0),$D264/SUMIF($E$19:$E$501,"&lt;"&amp;S$17,$D$19:$D$501)*S$18,0),Assumptions!$C$15),0)</f>
        <v>0</v>
      </c>
      <c r="T264" s="46">
        <f>IFERROR(ROUND(IF(AND($E264&lt;T$17,SUMIF(Partners!$A:$A,$B264,Partners!$L:$L)&gt;0),$D264/SUMIF($E$19:$E$501,"&lt;"&amp;T$17,$D$19:$D$501)*T$18,0),Assumptions!$C$15),0)</f>
        <v>0</v>
      </c>
      <c r="U264" s="46">
        <f>IFERROR(ROUND(IF(AND($E264&lt;U$17,SUMIF(Partners!$A:$A,$B264,Partners!$L:$L)&gt;0),$D264/SUMIF($E$19:$E$501,"&lt;"&amp;U$17,$D$19:$D$501)*U$18,0),Assumptions!$C$15),0)</f>
        <v>0</v>
      </c>
      <c r="V264" s="46">
        <f>IFERROR(ROUND(IF(AND($E264&lt;V$17,SUMIF(Partners!$A:$A,$B264,Partners!$L:$L)&gt;0),$D264/SUMIF($E$19:$E$501,"&lt;"&amp;V$17,$D$19:$D$501)*V$18,0),Assumptions!$C$15),0)</f>
        <v>0</v>
      </c>
      <c r="W264" s="46">
        <f>IFERROR(ROUND(IF(AND($E264&lt;W$17,SUMIF(Partners!$A:$A,$B264,Partners!$L:$L)&gt;0),$D264/SUMIF($E$19:$E$501,"&lt;"&amp;W$17,$D$19:$D$501)*W$18,0),Assumptions!$C$15),0)</f>
        <v>0</v>
      </c>
      <c r="X264" s="46">
        <f>IFERROR(ROUND(IF(AND($E264&lt;X$17,SUMIF(Partners!$A:$A,$B264,Partners!$L:$L)&gt;0),$D264/SUMIF($E$19:$E$501,"&lt;"&amp;X$17,$D$19:$D$501)*X$18,0),Assumptions!$C$15),0)</f>
        <v>0</v>
      </c>
      <c r="Y264" s="46">
        <f>IFERROR(ROUND(IF(AND($E264&lt;Y$17,SUMIF(Partners!$A:$A,$B264,Partners!$L:$L)&gt;0),$D264/SUMIF($E$19:$E$501,"&lt;"&amp;Y$17,$D$19:$D$501)*Y$18,0),Assumptions!$C$15),0)</f>
        <v>0</v>
      </c>
      <c r="Z264" s="46">
        <f>IFERROR(ROUND(IF(AND($E264&lt;Z$17,SUMIF(Partners!$A:$A,$B264,Partners!$L:$L)&gt;0),$D264/SUMIF($E$19:$E$501,"&lt;"&amp;Z$17,$D$19:$D$501)*Z$18,0),Assumptions!$C$15),0)</f>
        <v>0</v>
      </c>
      <c r="AA264" s="46">
        <f>IFERROR(ROUND(IF(AND($E264&lt;AA$17,SUMIF(Partners!$A:$A,$B264,Partners!$L:$L)&gt;0),$D264/SUMIF($E$19:$E$501,"&lt;"&amp;AA$17,$D$19:$D$501)*AA$18,0),Assumptions!$C$15),0)</f>
        <v>0</v>
      </c>
      <c r="AB264" s="46">
        <f>IFERROR(ROUND(IF(AND($E264&lt;AB$17,SUMIF(Partners!$A:$A,$B264,Partners!$L:$L)&gt;0),$D264/SUMIF($E$19:$E$501,"&lt;"&amp;AB$17,$D$19:$D$501)*AB$18,0),Assumptions!$C$15),0)</f>
        <v>0</v>
      </c>
      <c r="AC264" s="46">
        <f>IFERROR(ROUND(IF(AND($E264&lt;AC$17,SUMIF(Partners!$A:$A,$B264,Partners!$L:$L)&gt;0),$D264/SUMIF($E$19:$E$501,"&lt;"&amp;AC$17,$D$19:$D$501)*AC$18,0),Assumptions!$C$15),0)</f>
        <v>0</v>
      </c>
    </row>
    <row r="265" spans="1:29" x14ac:dyDescent="0.2">
      <c r="A265" s="41"/>
      <c r="B265" s="28" t="str">
        <f>IF(Partners!A251=0,"",Partners!A251)</f>
        <v/>
      </c>
      <c r="C265" s="28" t="str">
        <f>IF(Partners!I251=0,"",Partners!I251)</f>
        <v/>
      </c>
      <c r="D265" s="28" t="str">
        <f>IF(Partners!J251=0,"",Partners!J251)</f>
        <v/>
      </c>
      <c r="E265" s="53" t="str">
        <f t="shared" si="4"/>
        <v/>
      </c>
      <c r="G265" s="9">
        <f>ROUND(SUM(J265:BB265),Assumptions!$C$16)</f>
        <v>0</v>
      </c>
      <c r="J265" s="46">
        <f>IFERROR(ROUND(IF(AND($E265&lt;J$17,SUMIF(Partners!$A:$A,$B265,Partners!$L:$L)&gt;0),$D265/SUMIF($E$19:$E$501,"&lt;"&amp;J$17,$D$19:$D$501)*J$18,0),Assumptions!$C$15),0)</f>
        <v>0</v>
      </c>
      <c r="K265" s="46">
        <f>IFERROR(ROUND(IF(AND($E265&lt;K$17,SUMIF(Partners!$A:$A,$B265,Partners!$L:$L)&gt;0),$D265/SUMIF($E$19:$E$501,"&lt;"&amp;K$17,$D$19:$D$501)*K$18,0),Assumptions!$C$15),0)</f>
        <v>0</v>
      </c>
      <c r="L265" s="46">
        <f>IFERROR(ROUND(IF(AND($E265&lt;L$17,SUMIF(Partners!$A:$A,$B265,Partners!$L:$L)&gt;0),$D265/SUMIF($E$19:$E$501,"&lt;"&amp;L$17,$D$19:$D$501)*L$18,0),Assumptions!$C$15),0)</f>
        <v>0</v>
      </c>
      <c r="M265" s="46">
        <f>IFERROR(ROUND(IF(AND($E265&lt;M$17,SUMIF(Partners!$A:$A,$B265,Partners!$L:$L)&gt;0),$D265/SUMIF($E$19:$E$501,"&lt;"&amp;M$17,$D$19:$D$501)*M$18,0),Assumptions!$C$15),0)</f>
        <v>0</v>
      </c>
      <c r="N265" s="46">
        <f>IFERROR(ROUND(IF(AND($E265&lt;N$17,SUMIF(Partners!$A:$A,$B265,Partners!$L:$L)&gt;0),$D265/SUMIF($E$19:$E$501,"&lt;"&amp;N$17,$D$19:$D$501)*N$18,0),Assumptions!$C$15),0)</f>
        <v>0</v>
      </c>
      <c r="O265" s="46">
        <f>IFERROR(ROUND(IF(AND($E265&lt;O$17,SUMIF(Partners!$A:$A,$B265,Partners!$L:$L)&gt;0),$D265/SUMIF($E$19:$E$501,"&lt;"&amp;O$17,$D$19:$D$501)*O$18,0),Assumptions!$C$15),0)</f>
        <v>0</v>
      </c>
      <c r="P265" s="46">
        <f>IFERROR(ROUND(IF(AND($E265&lt;P$17,SUMIF(Partners!$A:$A,$B265,Partners!$L:$L)&gt;0),$D265/SUMIF($E$19:$E$501,"&lt;"&amp;P$17,$D$19:$D$501)*P$18,0),Assumptions!$C$15),0)</f>
        <v>0</v>
      </c>
      <c r="Q265" s="46">
        <f>IFERROR(ROUND(IF(AND($E265&lt;Q$17,SUMIF(Partners!$A:$A,$B265,Partners!$L:$L)&gt;0),$D265/SUMIF($E$19:$E$501,"&lt;"&amp;Q$17,$D$19:$D$501)*Q$18,0),Assumptions!$C$15),0)</f>
        <v>0</v>
      </c>
      <c r="R265" s="46">
        <f>IFERROR(ROUND(IF(AND($E265&lt;R$17,SUMIF(Partners!$A:$A,$B265,Partners!$L:$L)&gt;0),$D265/SUMIF($E$19:$E$501,"&lt;"&amp;R$17,$D$19:$D$501)*R$18,0),Assumptions!$C$15),0)</f>
        <v>0</v>
      </c>
      <c r="S265" s="46">
        <f>IFERROR(ROUND(IF(AND($E265&lt;S$17,SUMIF(Partners!$A:$A,$B265,Partners!$L:$L)&gt;0),$D265/SUMIF($E$19:$E$501,"&lt;"&amp;S$17,$D$19:$D$501)*S$18,0),Assumptions!$C$15),0)</f>
        <v>0</v>
      </c>
      <c r="T265" s="46">
        <f>IFERROR(ROUND(IF(AND($E265&lt;T$17,SUMIF(Partners!$A:$A,$B265,Partners!$L:$L)&gt;0),$D265/SUMIF($E$19:$E$501,"&lt;"&amp;T$17,$D$19:$D$501)*T$18,0),Assumptions!$C$15),0)</f>
        <v>0</v>
      </c>
      <c r="U265" s="46">
        <f>IFERROR(ROUND(IF(AND($E265&lt;U$17,SUMIF(Partners!$A:$A,$B265,Partners!$L:$L)&gt;0),$D265/SUMIF($E$19:$E$501,"&lt;"&amp;U$17,$D$19:$D$501)*U$18,0),Assumptions!$C$15),0)</f>
        <v>0</v>
      </c>
      <c r="V265" s="46">
        <f>IFERROR(ROUND(IF(AND($E265&lt;V$17,SUMIF(Partners!$A:$A,$B265,Partners!$L:$L)&gt;0),$D265/SUMIF($E$19:$E$501,"&lt;"&amp;V$17,$D$19:$D$501)*V$18,0),Assumptions!$C$15),0)</f>
        <v>0</v>
      </c>
      <c r="W265" s="46">
        <f>IFERROR(ROUND(IF(AND($E265&lt;W$17,SUMIF(Partners!$A:$A,$B265,Partners!$L:$L)&gt;0),$D265/SUMIF($E$19:$E$501,"&lt;"&amp;W$17,$D$19:$D$501)*W$18,0),Assumptions!$C$15),0)</f>
        <v>0</v>
      </c>
      <c r="X265" s="46">
        <f>IFERROR(ROUND(IF(AND($E265&lt;X$17,SUMIF(Partners!$A:$A,$B265,Partners!$L:$L)&gt;0),$D265/SUMIF($E$19:$E$501,"&lt;"&amp;X$17,$D$19:$D$501)*X$18,0),Assumptions!$C$15),0)</f>
        <v>0</v>
      </c>
      <c r="Y265" s="46">
        <f>IFERROR(ROUND(IF(AND($E265&lt;Y$17,SUMIF(Partners!$A:$A,$B265,Partners!$L:$L)&gt;0),$D265/SUMIF($E$19:$E$501,"&lt;"&amp;Y$17,$D$19:$D$501)*Y$18,0),Assumptions!$C$15),0)</f>
        <v>0</v>
      </c>
      <c r="Z265" s="46">
        <f>IFERROR(ROUND(IF(AND($E265&lt;Z$17,SUMIF(Partners!$A:$A,$B265,Partners!$L:$L)&gt;0),$D265/SUMIF($E$19:$E$501,"&lt;"&amp;Z$17,$D$19:$D$501)*Z$18,0),Assumptions!$C$15),0)</f>
        <v>0</v>
      </c>
      <c r="AA265" s="46">
        <f>IFERROR(ROUND(IF(AND($E265&lt;AA$17,SUMIF(Partners!$A:$A,$B265,Partners!$L:$L)&gt;0),$D265/SUMIF($E$19:$E$501,"&lt;"&amp;AA$17,$D$19:$D$501)*AA$18,0),Assumptions!$C$15),0)</f>
        <v>0</v>
      </c>
      <c r="AB265" s="46">
        <f>IFERROR(ROUND(IF(AND($E265&lt;AB$17,SUMIF(Partners!$A:$A,$B265,Partners!$L:$L)&gt;0),$D265/SUMIF($E$19:$E$501,"&lt;"&amp;AB$17,$D$19:$D$501)*AB$18,0),Assumptions!$C$15),0)</f>
        <v>0</v>
      </c>
      <c r="AC265" s="46">
        <f>IFERROR(ROUND(IF(AND($E265&lt;AC$17,SUMIF(Partners!$A:$A,$B265,Partners!$L:$L)&gt;0),$D265/SUMIF($E$19:$E$501,"&lt;"&amp;AC$17,$D$19:$D$501)*AC$18,0),Assumptions!$C$15),0)</f>
        <v>0</v>
      </c>
    </row>
    <row r="266" spans="1:29" x14ac:dyDescent="0.2">
      <c r="A266" s="41"/>
      <c r="B266" s="28" t="str">
        <f>IF(Partners!A252=0,"",Partners!A252)</f>
        <v/>
      </c>
      <c r="C266" s="28" t="str">
        <f>IF(Partners!I252=0,"",Partners!I252)</f>
        <v/>
      </c>
      <c r="D266" s="28" t="str">
        <f>IF(Partners!J252=0,"",Partners!J252)</f>
        <v/>
      </c>
      <c r="E266" s="53" t="str">
        <f t="shared" si="4"/>
        <v/>
      </c>
      <c r="G266" s="9">
        <f>ROUND(SUM(J266:BB266),Assumptions!$C$16)</f>
        <v>0</v>
      </c>
      <c r="J266" s="46">
        <f>IFERROR(ROUND(IF(AND($E266&lt;J$17,SUMIF(Partners!$A:$A,$B266,Partners!$L:$L)&gt;0),$D266/SUMIF($E$19:$E$501,"&lt;"&amp;J$17,$D$19:$D$501)*J$18,0),Assumptions!$C$15),0)</f>
        <v>0</v>
      </c>
      <c r="K266" s="46">
        <f>IFERROR(ROUND(IF(AND($E266&lt;K$17,SUMIF(Partners!$A:$A,$B266,Partners!$L:$L)&gt;0),$D266/SUMIF($E$19:$E$501,"&lt;"&amp;K$17,$D$19:$D$501)*K$18,0),Assumptions!$C$15),0)</f>
        <v>0</v>
      </c>
      <c r="L266" s="46">
        <f>IFERROR(ROUND(IF(AND($E266&lt;L$17,SUMIF(Partners!$A:$A,$B266,Partners!$L:$L)&gt;0),$D266/SUMIF($E$19:$E$501,"&lt;"&amp;L$17,$D$19:$D$501)*L$18,0),Assumptions!$C$15),0)</f>
        <v>0</v>
      </c>
      <c r="M266" s="46">
        <f>IFERROR(ROUND(IF(AND($E266&lt;M$17,SUMIF(Partners!$A:$A,$B266,Partners!$L:$L)&gt;0),$D266/SUMIF($E$19:$E$501,"&lt;"&amp;M$17,$D$19:$D$501)*M$18,0),Assumptions!$C$15),0)</f>
        <v>0</v>
      </c>
      <c r="N266" s="46">
        <f>IFERROR(ROUND(IF(AND($E266&lt;N$17,SUMIF(Partners!$A:$A,$B266,Partners!$L:$L)&gt;0),$D266/SUMIF($E$19:$E$501,"&lt;"&amp;N$17,$D$19:$D$501)*N$18,0),Assumptions!$C$15),0)</f>
        <v>0</v>
      </c>
      <c r="O266" s="46">
        <f>IFERROR(ROUND(IF(AND($E266&lt;O$17,SUMIF(Partners!$A:$A,$B266,Partners!$L:$L)&gt;0),$D266/SUMIF($E$19:$E$501,"&lt;"&amp;O$17,$D$19:$D$501)*O$18,0),Assumptions!$C$15),0)</f>
        <v>0</v>
      </c>
      <c r="P266" s="46">
        <f>IFERROR(ROUND(IF(AND($E266&lt;P$17,SUMIF(Partners!$A:$A,$B266,Partners!$L:$L)&gt;0),$D266/SUMIF($E$19:$E$501,"&lt;"&amp;P$17,$D$19:$D$501)*P$18,0),Assumptions!$C$15),0)</f>
        <v>0</v>
      </c>
      <c r="Q266" s="46">
        <f>IFERROR(ROUND(IF(AND($E266&lt;Q$17,SUMIF(Partners!$A:$A,$B266,Partners!$L:$L)&gt;0),$D266/SUMIF($E$19:$E$501,"&lt;"&amp;Q$17,$D$19:$D$501)*Q$18,0),Assumptions!$C$15),0)</f>
        <v>0</v>
      </c>
      <c r="R266" s="46">
        <f>IFERROR(ROUND(IF(AND($E266&lt;R$17,SUMIF(Partners!$A:$A,$B266,Partners!$L:$L)&gt;0),$D266/SUMIF($E$19:$E$501,"&lt;"&amp;R$17,$D$19:$D$501)*R$18,0),Assumptions!$C$15),0)</f>
        <v>0</v>
      </c>
      <c r="S266" s="46">
        <f>IFERROR(ROUND(IF(AND($E266&lt;S$17,SUMIF(Partners!$A:$A,$B266,Partners!$L:$L)&gt;0),$D266/SUMIF($E$19:$E$501,"&lt;"&amp;S$17,$D$19:$D$501)*S$18,0),Assumptions!$C$15),0)</f>
        <v>0</v>
      </c>
      <c r="T266" s="46">
        <f>IFERROR(ROUND(IF(AND($E266&lt;T$17,SUMIF(Partners!$A:$A,$B266,Partners!$L:$L)&gt;0),$D266/SUMIF($E$19:$E$501,"&lt;"&amp;T$17,$D$19:$D$501)*T$18,0),Assumptions!$C$15),0)</f>
        <v>0</v>
      </c>
      <c r="U266" s="46">
        <f>IFERROR(ROUND(IF(AND($E266&lt;U$17,SUMIF(Partners!$A:$A,$B266,Partners!$L:$L)&gt;0),$D266/SUMIF($E$19:$E$501,"&lt;"&amp;U$17,$D$19:$D$501)*U$18,0),Assumptions!$C$15),0)</f>
        <v>0</v>
      </c>
      <c r="V266" s="46">
        <f>IFERROR(ROUND(IF(AND($E266&lt;V$17,SUMIF(Partners!$A:$A,$B266,Partners!$L:$L)&gt;0),$D266/SUMIF($E$19:$E$501,"&lt;"&amp;V$17,$D$19:$D$501)*V$18,0),Assumptions!$C$15),0)</f>
        <v>0</v>
      </c>
      <c r="W266" s="46">
        <f>IFERROR(ROUND(IF(AND($E266&lt;W$17,SUMIF(Partners!$A:$A,$B266,Partners!$L:$L)&gt;0),$D266/SUMIF($E$19:$E$501,"&lt;"&amp;W$17,$D$19:$D$501)*W$18,0),Assumptions!$C$15),0)</f>
        <v>0</v>
      </c>
      <c r="X266" s="46">
        <f>IFERROR(ROUND(IF(AND($E266&lt;X$17,SUMIF(Partners!$A:$A,$B266,Partners!$L:$L)&gt;0),$D266/SUMIF($E$19:$E$501,"&lt;"&amp;X$17,$D$19:$D$501)*X$18,0),Assumptions!$C$15),0)</f>
        <v>0</v>
      </c>
      <c r="Y266" s="46">
        <f>IFERROR(ROUND(IF(AND($E266&lt;Y$17,SUMIF(Partners!$A:$A,$B266,Partners!$L:$L)&gt;0),$D266/SUMIF($E$19:$E$501,"&lt;"&amp;Y$17,$D$19:$D$501)*Y$18,0),Assumptions!$C$15),0)</f>
        <v>0</v>
      </c>
      <c r="Z266" s="46">
        <f>IFERROR(ROUND(IF(AND($E266&lt;Z$17,SUMIF(Partners!$A:$A,$B266,Partners!$L:$L)&gt;0),$D266/SUMIF($E$19:$E$501,"&lt;"&amp;Z$17,$D$19:$D$501)*Z$18,0),Assumptions!$C$15),0)</f>
        <v>0</v>
      </c>
      <c r="AA266" s="46">
        <f>IFERROR(ROUND(IF(AND($E266&lt;AA$17,SUMIF(Partners!$A:$A,$B266,Partners!$L:$L)&gt;0),$D266/SUMIF($E$19:$E$501,"&lt;"&amp;AA$17,$D$19:$D$501)*AA$18,0),Assumptions!$C$15),0)</f>
        <v>0</v>
      </c>
      <c r="AB266" s="46">
        <f>IFERROR(ROUND(IF(AND($E266&lt;AB$17,SUMIF(Partners!$A:$A,$B266,Partners!$L:$L)&gt;0),$D266/SUMIF($E$19:$E$501,"&lt;"&amp;AB$17,$D$19:$D$501)*AB$18,0),Assumptions!$C$15),0)</f>
        <v>0</v>
      </c>
      <c r="AC266" s="46">
        <f>IFERROR(ROUND(IF(AND($E266&lt;AC$17,SUMIF(Partners!$A:$A,$B266,Partners!$L:$L)&gt;0),$D266/SUMIF($E$19:$E$501,"&lt;"&amp;AC$17,$D$19:$D$501)*AC$18,0),Assumptions!$C$15),0)</f>
        <v>0</v>
      </c>
    </row>
    <row r="267" spans="1:29" x14ac:dyDescent="0.2">
      <c r="A267" s="41"/>
      <c r="B267" s="28" t="str">
        <f>IF(Partners!A253=0,"",Partners!A253)</f>
        <v/>
      </c>
      <c r="C267" s="28" t="str">
        <f>IF(Partners!I253=0,"",Partners!I253)</f>
        <v/>
      </c>
      <c r="D267" s="28" t="str">
        <f>IF(Partners!J253=0,"",Partners!J253)</f>
        <v/>
      </c>
      <c r="E267" s="53" t="str">
        <f t="shared" si="4"/>
        <v/>
      </c>
      <c r="G267" s="9">
        <f>ROUND(SUM(J267:BB267),Assumptions!$C$16)</f>
        <v>0</v>
      </c>
      <c r="J267" s="46">
        <f>IFERROR(ROUND(IF(AND($E267&lt;J$17,SUMIF(Partners!$A:$A,$B267,Partners!$L:$L)&gt;0),$D267/SUMIF($E$19:$E$501,"&lt;"&amp;J$17,$D$19:$D$501)*J$18,0),Assumptions!$C$15),0)</f>
        <v>0</v>
      </c>
      <c r="K267" s="46">
        <f>IFERROR(ROUND(IF(AND($E267&lt;K$17,SUMIF(Partners!$A:$A,$B267,Partners!$L:$L)&gt;0),$D267/SUMIF($E$19:$E$501,"&lt;"&amp;K$17,$D$19:$D$501)*K$18,0),Assumptions!$C$15),0)</f>
        <v>0</v>
      </c>
      <c r="L267" s="46">
        <f>IFERROR(ROUND(IF(AND($E267&lt;L$17,SUMIF(Partners!$A:$A,$B267,Partners!$L:$L)&gt;0),$D267/SUMIF($E$19:$E$501,"&lt;"&amp;L$17,$D$19:$D$501)*L$18,0),Assumptions!$C$15),0)</f>
        <v>0</v>
      </c>
      <c r="M267" s="46">
        <f>IFERROR(ROUND(IF(AND($E267&lt;M$17,SUMIF(Partners!$A:$A,$B267,Partners!$L:$L)&gt;0),$D267/SUMIF($E$19:$E$501,"&lt;"&amp;M$17,$D$19:$D$501)*M$18,0),Assumptions!$C$15),0)</f>
        <v>0</v>
      </c>
      <c r="N267" s="46">
        <f>IFERROR(ROUND(IF(AND($E267&lt;N$17,SUMIF(Partners!$A:$A,$B267,Partners!$L:$L)&gt;0),$D267/SUMIF($E$19:$E$501,"&lt;"&amp;N$17,$D$19:$D$501)*N$18,0),Assumptions!$C$15),0)</f>
        <v>0</v>
      </c>
      <c r="O267" s="46">
        <f>IFERROR(ROUND(IF(AND($E267&lt;O$17,SUMIF(Partners!$A:$A,$B267,Partners!$L:$L)&gt;0),$D267/SUMIF($E$19:$E$501,"&lt;"&amp;O$17,$D$19:$D$501)*O$18,0),Assumptions!$C$15),0)</f>
        <v>0</v>
      </c>
      <c r="P267" s="46">
        <f>IFERROR(ROUND(IF(AND($E267&lt;P$17,SUMIF(Partners!$A:$A,$B267,Partners!$L:$L)&gt;0),$D267/SUMIF($E$19:$E$501,"&lt;"&amp;P$17,$D$19:$D$501)*P$18,0),Assumptions!$C$15),0)</f>
        <v>0</v>
      </c>
      <c r="Q267" s="46">
        <f>IFERROR(ROUND(IF(AND($E267&lt;Q$17,SUMIF(Partners!$A:$A,$B267,Partners!$L:$L)&gt;0),$D267/SUMIF($E$19:$E$501,"&lt;"&amp;Q$17,$D$19:$D$501)*Q$18,0),Assumptions!$C$15),0)</f>
        <v>0</v>
      </c>
      <c r="R267" s="46">
        <f>IFERROR(ROUND(IF(AND($E267&lt;R$17,SUMIF(Partners!$A:$A,$B267,Partners!$L:$L)&gt;0),$D267/SUMIF($E$19:$E$501,"&lt;"&amp;R$17,$D$19:$D$501)*R$18,0),Assumptions!$C$15),0)</f>
        <v>0</v>
      </c>
      <c r="S267" s="46">
        <f>IFERROR(ROUND(IF(AND($E267&lt;S$17,SUMIF(Partners!$A:$A,$B267,Partners!$L:$L)&gt;0),$D267/SUMIF($E$19:$E$501,"&lt;"&amp;S$17,$D$19:$D$501)*S$18,0),Assumptions!$C$15),0)</f>
        <v>0</v>
      </c>
      <c r="T267" s="46">
        <f>IFERROR(ROUND(IF(AND($E267&lt;T$17,SUMIF(Partners!$A:$A,$B267,Partners!$L:$L)&gt;0),$D267/SUMIF($E$19:$E$501,"&lt;"&amp;T$17,$D$19:$D$501)*T$18,0),Assumptions!$C$15),0)</f>
        <v>0</v>
      </c>
      <c r="U267" s="46">
        <f>IFERROR(ROUND(IF(AND($E267&lt;U$17,SUMIF(Partners!$A:$A,$B267,Partners!$L:$L)&gt;0),$D267/SUMIF($E$19:$E$501,"&lt;"&amp;U$17,$D$19:$D$501)*U$18,0),Assumptions!$C$15),0)</f>
        <v>0</v>
      </c>
      <c r="V267" s="46">
        <f>IFERROR(ROUND(IF(AND($E267&lt;V$17,SUMIF(Partners!$A:$A,$B267,Partners!$L:$L)&gt;0),$D267/SUMIF($E$19:$E$501,"&lt;"&amp;V$17,$D$19:$D$501)*V$18,0),Assumptions!$C$15),0)</f>
        <v>0</v>
      </c>
      <c r="W267" s="46">
        <f>IFERROR(ROUND(IF(AND($E267&lt;W$17,SUMIF(Partners!$A:$A,$B267,Partners!$L:$L)&gt;0),$D267/SUMIF($E$19:$E$501,"&lt;"&amp;W$17,$D$19:$D$501)*W$18,0),Assumptions!$C$15),0)</f>
        <v>0</v>
      </c>
      <c r="X267" s="46">
        <f>IFERROR(ROUND(IF(AND($E267&lt;X$17,SUMIF(Partners!$A:$A,$B267,Partners!$L:$L)&gt;0),$D267/SUMIF($E$19:$E$501,"&lt;"&amp;X$17,$D$19:$D$501)*X$18,0),Assumptions!$C$15),0)</f>
        <v>0</v>
      </c>
      <c r="Y267" s="46">
        <f>IFERROR(ROUND(IF(AND($E267&lt;Y$17,SUMIF(Partners!$A:$A,$B267,Partners!$L:$L)&gt;0),$D267/SUMIF($E$19:$E$501,"&lt;"&amp;Y$17,$D$19:$D$501)*Y$18,0),Assumptions!$C$15),0)</f>
        <v>0</v>
      </c>
      <c r="Z267" s="46">
        <f>IFERROR(ROUND(IF(AND($E267&lt;Z$17,SUMIF(Partners!$A:$A,$B267,Partners!$L:$L)&gt;0),$D267/SUMIF($E$19:$E$501,"&lt;"&amp;Z$17,$D$19:$D$501)*Z$18,0),Assumptions!$C$15),0)</f>
        <v>0</v>
      </c>
      <c r="AA267" s="46">
        <f>IFERROR(ROUND(IF(AND($E267&lt;AA$17,SUMIF(Partners!$A:$A,$B267,Partners!$L:$L)&gt;0),$D267/SUMIF($E$19:$E$501,"&lt;"&amp;AA$17,$D$19:$D$501)*AA$18,0),Assumptions!$C$15),0)</f>
        <v>0</v>
      </c>
      <c r="AB267" s="46">
        <f>IFERROR(ROUND(IF(AND($E267&lt;AB$17,SUMIF(Partners!$A:$A,$B267,Partners!$L:$L)&gt;0),$D267/SUMIF($E$19:$E$501,"&lt;"&amp;AB$17,$D$19:$D$501)*AB$18,0),Assumptions!$C$15),0)</f>
        <v>0</v>
      </c>
      <c r="AC267" s="46">
        <f>IFERROR(ROUND(IF(AND($E267&lt;AC$17,SUMIF(Partners!$A:$A,$B267,Partners!$L:$L)&gt;0),$D267/SUMIF($E$19:$E$501,"&lt;"&amp;AC$17,$D$19:$D$501)*AC$18,0),Assumptions!$C$15),0)</f>
        <v>0</v>
      </c>
    </row>
    <row r="268" spans="1:29" x14ac:dyDescent="0.2">
      <c r="A268" s="41"/>
      <c r="B268" s="28" t="str">
        <f>IF(Partners!A254=0,"",Partners!A254)</f>
        <v/>
      </c>
      <c r="C268" s="28" t="str">
        <f>IF(Partners!I254=0,"",Partners!I254)</f>
        <v/>
      </c>
      <c r="D268" s="28" t="str">
        <f>IF(Partners!J254=0,"",Partners!J254)</f>
        <v/>
      </c>
      <c r="E268" s="53" t="str">
        <f t="shared" si="4"/>
        <v/>
      </c>
      <c r="G268" s="9">
        <f>ROUND(SUM(J268:BB268),Assumptions!$C$16)</f>
        <v>0</v>
      </c>
      <c r="J268" s="46">
        <f>IFERROR(ROUND(IF(AND($E268&lt;J$17,SUMIF(Partners!$A:$A,$B268,Partners!$L:$L)&gt;0),$D268/SUMIF($E$19:$E$501,"&lt;"&amp;J$17,$D$19:$D$501)*J$18,0),Assumptions!$C$15),0)</f>
        <v>0</v>
      </c>
      <c r="K268" s="46">
        <f>IFERROR(ROUND(IF(AND($E268&lt;K$17,SUMIF(Partners!$A:$A,$B268,Partners!$L:$L)&gt;0),$D268/SUMIF($E$19:$E$501,"&lt;"&amp;K$17,$D$19:$D$501)*K$18,0),Assumptions!$C$15),0)</f>
        <v>0</v>
      </c>
      <c r="L268" s="46">
        <f>IFERROR(ROUND(IF(AND($E268&lt;L$17,SUMIF(Partners!$A:$A,$B268,Partners!$L:$L)&gt;0),$D268/SUMIF($E$19:$E$501,"&lt;"&amp;L$17,$D$19:$D$501)*L$18,0),Assumptions!$C$15),0)</f>
        <v>0</v>
      </c>
      <c r="M268" s="46">
        <f>IFERROR(ROUND(IF(AND($E268&lt;M$17,SUMIF(Partners!$A:$A,$B268,Partners!$L:$L)&gt;0),$D268/SUMIF($E$19:$E$501,"&lt;"&amp;M$17,$D$19:$D$501)*M$18,0),Assumptions!$C$15),0)</f>
        <v>0</v>
      </c>
      <c r="N268" s="46">
        <f>IFERROR(ROUND(IF(AND($E268&lt;N$17,SUMIF(Partners!$A:$A,$B268,Partners!$L:$L)&gt;0),$D268/SUMIF($E$19:$E$501,"&lt;"&amp;N$17,$D$19:$D$501)*N$18,0),Assumptions!$C$15),0)</f>
        <v>0</v>
      </c>
      <c r="O268" s="46">
        <f>IFERROR(ROUND(IF(AND($E268&lt;O$17,SUMIF(Partners!$A:$A,$B268,Partners!$L:$L)&gt;0),$D268/SUMIF($E$19:$E$501,"&lt;"&amp;O$17,$D$19:$D$501)*O$18,0),Assumptions!$C$15),0)</f>
        <v>0</v>
      </c>
      <c r="P268" s="46">
        <f>IFERROR(ROUND(IF(AND($E268&lt;P$17,SUMIF(Partners!$A:$A,$B268,Partners!$L:$L)&gt;0),$D268/SUMIF($E$19:$E$501,"&lt;"&amp;P$17,$D$19:$D$501)*P$18,0),Assumptions!$C$15),0)</f>
        <v>0</v>
      </c>
      <c r="Q268" s="46">
        <f>IFERROR(ROUND(IF(AND($E268&lt;Q$17,SUMIF(Partners!$A:$A,$B268,Partners!$L:$L)&gt;0),$D268/SUMIF($E$19:$E$501,"&lt;"&amp;Q$17,$D$19:$D$501)*Q$18,0),Assumptions!$C$15),0)</f>
        <v>0</v>
      </c>
      <c r="R268" s="46">
        <f>IFERROR(ROUND(IF(AND($E268&lt;R$17,SUMIF(Partners!$A:$A,$B268,Partners!$L:$L)&gt;0),$D268/SUMIF($E$19:$E$501,"&lt;"&amp;R$17,$D$19:$D$501)*R$18,0),Assumptions!$C$15),0)</f>
        <v>0</v>
      </c>
      <c r="S268" s="46">
        <f>IFERROR(ROUND(IF(AND($E268&lt;S$17,SUMIF(Partners!$A:$A,$B268,Partners!$L:$L)&gt;0),$D268/SUMIF($E$19:$E$501,"&lt;"&amp;S$17,$D$19:$D$501)*S$18,0),Assumptions!$C$15),0)</f>
        <v>0</v>
      </c>
      <c r="T268" s="46">
        <f>IFERROR(ROUND(IF(AND($E268&lt;T$17,SUMIF(Partners!$A:$A,$B268,Partners!$L:$L)&gt;0),$D268/SUMIF($E$19:$E$501,"&lt;"&amp;T$17,$D$19:$D$501)*T$18,0),Assumptions!$C$15),0)</f>
        <v>0</v>
      </c>
      <c r="U268" s="46">
        <f>IFERROR(ROUND(IF(AND($E268&lt;U$17,SUMIF(Partners!$A:$A,$B268,Partners!$L:$L)&gt;0),$D268/SUMIF($E$19:$E$501,"&lt;"&amp;U$17,$D$19:$D$501)*U$18,0),Assumptions!$C$15),0)</f>
        <v>0</v>
      </c>
      <c r="V268" s="46">
        <f>IFERROR(ROUND(IF(AND($E268&lt;V$17,SUMIF(Partners!$A:$A,$B268,Partners!$L:$L)&gt;0),$D268/SUMIF($E$19:$E$501,"&lt;"&amp;V$17,$D$19:$D$501)*V$18,0),Assumptions!$C$15),0)</f>
        <v>0</v>
      </c>
      <c r="W268" s="46">
        <f>IFERROR(ROUND(IF(AND($E268&lt;W$17,SUMIF(Partners!$A:$A,$B268,Partners!$L:$L)&gt;0),$D268/SUMIF($E$19:$E$501,"&lt;"&amp;W$17,$D$19:$D$501)*W$18,0),Assumptions!$C$15),0)</f>
        <v>0</v>
      </c>
      <c r="X268" s="46">
        <f>IFERROR(ROUND(IF(AND($E268&lt;X$17,SUMIF(Partners!$A:$A,$B268,Partners!$L:$L)&gt;0),$D268/SUMIF($E$19:$E$501,"&lt;"&amp;X$17,$D$19:$D$501)*X$18,0),Assumptions!$C$15),0)</f>
        <v>0</v>
      </c>
      <c r="Y268" s="46">
        <f>IFERROR(ROUND(IF(AND($E268&lt;Y$17,SUMIF(Partners!$A:$A,$B268,Partners!$L:$L)&gt;0),$D268/SUMIF($E$19:$E$501,"&lt;"&amp;Y$17,$D$19:$D$501)*Y$18,0),Assumptions!$C$15),0)</f>
        <v>0</v>
      </c>
      <c r="Z268" s="46">
        <f>IFERROR(ROUND(IF(AND($E268&lt;Z$17,SUMIF(Partners!$A:$A,$B268,Partners!$L:$L)&gt;0),$D268/SUMIF($E$19:$E$501,"&lt;"&amp;Z$17,$D$19:$D$501)*Z$18,0),Assumptions!$C$15),0)</f>
        <v>0</v>
      </c>
      <c r="AA268" s="46">
        <f>IFERROR(ROUND(IF(AND($E268&lt;AA$17,SUMIF(Partners!$A:$A,$B268,Partners!$L:$L)&gt;0),$D268/SUMIF($E$19:$E$501,"&lt;"&amp;AA$17,$D$19:$D$501)*AA$18,0),Assumptions!$C$15),0)</f>
        <v>0</v>
      </c>
      <c r="AB268" s="46">
        <f>IFERROR(ROUND(IF(AND($E268&lt;AB$17,SUMIF(Partners!$A:$A,$B268,Partners!$L:$L)&gt;0),$D268/SUMIF($E$19:$E$501,"&lt;"&amp;AB$17,$D$19:$D$501)*AB$18,0),Assumptions!$C$15),0)</f>
        <v>0</v>
      </c>
      <c r="AC268" s="46">
        <f>IFERROR(ROUND(IF(AND($E268&lt;AC$17,SUMIF(Partners!$A:$A,$B268,Partners!$L:$L)&gt;0),$D268/SUMIF($E$19:$E$501,"&lt;"&amp;AC$17,$D$19:$D$501)*AC$18,0),Assumptions!$C$15),0)</f>
        <v>0</v>
      </c>
    </row>
    <row r="269" spans="1:29" x14ac:dyDescent="0.2">
      <c r="A269" s="41"/>
      <c r="B269" s="28" t="str">
        <f>IF(Partners!A255=0,"",Partners!A255)</f>
        <v/>
      </c>
      <c r="C269" s="28" t="str">
        <f>IF(Partners!I255=0,"",Partners!I255)</f>
        <v/>
      </c>
      <c r="D269" s="28" t="str">
        <f>IF(Partners!J255=0,"",Partners!J255)</f>
        <v/>
      </c>
      <c r="E269" s="53" t="str">
        <f t="shared" si="4"/>
        <v/>
      </c>
      <c r="G269" s="9">
        <f>ROUND(SUM(J269:BB269),Assumptions!$C$16)</f>
        <v>0</v>
      </c>
      <c r="J269" s="46">
        <f>IFERROR(ROUND(IF(AND($E269&lt;J$17,SUMIF(Partners!$A:$A,$B269,Partners!$L:$L)&gt;0),$D269/SUMIF($E$19:$E$501,"&lt;"&amp;J$17,$D$19:$D$501)*J$18,0),Assumptions!$C$15),0)</f>
        <v>0</v>
      </c>
      <c r="K269" s="46">
        <f>IFERROR(ROUND(IF(AND($E269&lt;K$17,SUMIF(Partners!$A:$A,$B269,Partners!$L:$L)&gt;0),$D269/SUMIF($E$19:$E$501,"&lt;"&amp;K$17,$D$19:$D$501)*K$18,0),Assumptions!$C$15),0)</f>
        <v>0</v>
      </c>
      <c r="L269" s="46">
        <f>IFERROR(ROUND(IF(AND($E269&lt;L$17,SUMIF(Partners!$A:$A,$B269,Partners!$L:$L)&gt;0),$D269/SUMIF($E$19:$E$501,"&lt;"&amp;L$17,$D$19:$D$501)*L$18,0),Assumptions!$C$15),0)</f>
        <v>0</v>
      </c>
      <c r="M269" s="46">
        <f>IFERROR(ROUND(IF(AND($E269&lt;M$17,SUMIF(Partners!$A:$A,$B269,Partners!$L:$L)&gt;0),$D269/SUMIF($E$19:$E$501,"&lt;"&amp;M$17,$D$19:$D$501)*M$18,0),Assumptions!$C$15),0)</f>
        <v>0</v>
      </c>
      <c r="N269" s="46">
        <f>IFERROR(ROUND(IF(AND($E269&lt;N$17,SUMIF(Partners!$A:$A,$B269,Partners!$L:$L)&gt;0),$D269/SUMIF($E$19:$E$501,"&lt;"&amp;N$17,$D$19:$D$501)*N$18,0),Assumptions!$C$15),0)</f>
        <v>0</v>
      </c>
      <c r="O269" s="46">
        <f>IFERROR(ROUND(IF(AND($E269&lt;O$17,SUMIF(Partners!$A:$A,$B269,Partners!$L:$L)&gt;0),$D269/SUMIF($E$19:$E$501,"&lt;"&amp;O$17,$D$19:$D$501)*O$18,0),Assumptions!$C$15),0)</f>
        <v>0</v>
      </c>
      <c r="P269" s="46">
        <f>IFERROR(ROUND(IF(AND($E269&lt;P$17,SUMIF(Partners!$A:$A,$B269,Partners!$L:$L)&gt;0),$D269/SUMIF($E$19:$E$501,"&lt;"&amp;P$17,$D$19:$D$501)*P$18,0),Assumptions!$C$15),0)</f>
        <v>0</v>
      </c>
      <c r="Q269" s="46">
        <f>IFERROR(ROUND(IF(AND($E269&lt;Q$17,SUMIF(Partners!$A:$A,$B269,Partners!$L:$L)&gt;0),$D269/SUMIF($E$19:$E$501,"&lt;"&amp;Q$17,$D$19:$D$501)*Q$18,0),Assumptions!$C$15),0)</f>
        <v>0</v>
      </c>
      <c r="R269" s="46">
        <f>IFERROR(ROUND(IF(AND($E269&lt;R$17,SUMIF(Partners!$A:$A,$B269,Partners!$L:$L)&gt;0),$D269/SUMIF($E$19:$E$501,"&lt;"&amp;R$17,$D$19:$D$501)*R$18,0),Assumptions!$C$15),0)</f>
        <v>0</v>
      </c>
      <c r="S269" s="46">
        <f>IFERROR(ROUND(IF(AND($E269&lt;S$17,SUMIF(Partners!$A:$A,$B269,Partners!$L:$L)&gt;0),$D269/SUMIF($E$19:$E$501,"&lt;"&amp;S$17,$D$19:$D$501)*S$18,0),Assumptions!$C$15),0)</f>
        <v>0</v>
      </c>
      <c r="T269" s="46">
        <f>IFERROR(ROUND(IF(AND($E269&lt;T$17,SUMIF(Partners!$A:$A,$B269,Partners!$L:$L)&gt;0),$D269/SUMIF($E$19:$E$501,"&lt;"&amp;T$17,$D$19:$D$501)*T$18,0),Assumptions!$C$15),0)</f>
        <v>0</v>
      </c>
      <c r="U269" s="46">
        <f>IFERROR(ROUND(IF(AND($E269&lt;U$17,SUMIF(Partners!$A:$A,$B269,Partners!$L:$L)&gt;0),$D269/SUMIF($E$19:$E$501,"&lt;"&amp;U$17,$D$19:$D$501)*U$18,0),Assumptions!$C$15),0)</f>
        <v>0</v>
      </c>
      <c r="V269" s="46">
        <f>IFERROR(ROUND(IF(AND($E269&lt;V$17,SUMIF(Partners!$A:$A,$B269,Partners!$L:$L)&gt;0),$D269/SUMIF($E$19:$E$501,"&lt;"&amp;V$17,$D$19:$D$501)*V$18,0),Assumptions!$C$15),0)</f>
        <v>0</v>
      </c>
      <c r="W269" s="46">
        <f>IFERROR(ROUND(IF(AND($E269&lt;W$17,SUMIF(Partners!$A:$A,$B269,Partners!$L:$L)&gt;0),$D269/SUMIF($E$19:$E$501,"&lt;"&amp;W$17,$D$19:$D$501)*W$18,0),Assumptions!$C$15),0)</f>
        <v>0</v>
      </c>
      <c r="X269" s="46">
        <f>IFERROR(ROUND(IF(AND($E269&lt;X$17,SUMIF(Partners!$A:$A,$B269,Partners!$L:$L)&gt;0),$D269/SUMIF($E$19:$E$501,"&lt;"&amp;X$17,$D$19:$D$501)*X$18,0),Assumptions!$C$15),0)</f>
        <v>0</v>
      </c>
      <c r="Y269" s="46">
        <f>IFERROR(ROUND(IF(AND($E269&lt;Y$17,SUMIF(Partners!$A:$A,$B269,Partners!$L:$L)&gt;0),$D269/SUMIF($E$19:$E$501,"&lt;"&amp;Y$17,$D$19:$D$501)*Y$18,0),Assumptions!$C$15),0)</f>
        <v>0</v>
      </c>
      <c r="Z269" s="46">
        <f>IFERROR(ROUND(IF(AND($E269&lt;Z$17,SUMIF(Partners!$A:$A,$B269,Partners!$L:$L)&gt;0),$D269/SUMIF($E$19:$E$501,"&lt;"&amp;Z$17,$D$19:$D$501)*Z$18,0),Assumptions!$C$15),0)</f>
        <v>0</v>
      </c>
      <c r="AA269" s="46">
        <f>IFERROR(ROUND(IF(AND($E269&lt;AA$17,SUMIF(Partners!$A:$A,$B269,Partners!$L:$L)&gt;0),$D269/SUMIF($E$19:$E$501,"&lt;"&amp;AA$17,$D$19:$D$501)*AA$18,0),Assumptions!$C$15),0)</f>
        <v>0</v>
      </c>
      <c r="AB269" s="46">
        <f>IFERROR(ROUND(IF(AND($E269&lt;AB$17,SUMIF(Partners!$A:$A,$B269,Partners!$L:$L)&gt;0),$D269/SUMIF($E$19:$E$501,"&lt;"&amp;AB$17,$D$19:$D$501)*AB$18,0),Assumptions!$C$15),0)</f>
        <v>0</v>
      </c>
      <c r="AC269" s="46">
        <f>IFERROR(ROUND(IF(AND($E269&lt;AC$17,SUMIF(Partners!$A:$A,$B269,Partners!$L:$L)&gt;0),$D269/SUMIF($E$19:$E$501,"&lt;"&amp;AC$17,$D$19:$D$501)*AC$18,0),Assumptions!$C$15),0)</f>
        <v>0</v>
      </c>
    </row>
    <row r="270" spans="1:29" x14ac:dyDescent="0.2">
      <c r="A270" s="41"/>
      <c r="B270" s="28" t="str">
        <f>IF(Partners!A256=0,"",Partners!A256)</f>
        <v/>
      </c>
      <c r="C270" s="28" t="str">
        <f>IF(Partners!I256=0,"",Partners!I256)</f>
        <v/>
      </c>
      <c r="D270" s="28" t="str">
        <f>IF(Partners!J256=0,"",Partners!J256)</f>
        <v/>
      </c>
      <c r="E270" s="53" t="str">
        <f t="shared" si="4"/>
        <v/>
      </c>
      <c r="G270" s="9">
        <f>ROUND(SUM(J270:BB270),Assumptions!$C$16)</f>
        <v>0</v>
      </c>
      <c r="J270" s="46">
        <f>IFERROR(ROUND(IF(AND($E270&lt;J$17,SUMIF(Partners!$A:$A,$B270,Partners!$L:$L)&gt;0),$D270/SUMIF($E$19:$E$501,"&lt;"&amp;J$17,$D$19:$D$501)*J$18,0),Assumptions!$C$15),0)</f>
        <v>0</v>
      </c>
      <c r="K270" s="46">
        <f>IFERROR(ROUND(IF(AND($E270&lt;K$17,SUMIF(Partners!$A:$A,$B270,Partners!$L:$L)&gt;0),$D270/SUMIF($E$19:$E$501,"&lt;"&amp;K$17,$D$19:$D$501)*K$18,0),Assumptions!$C$15),0)</f>
        <v>0</v>
      </c>
      <c r="L270" s="46">
        <f>IFERROR(ROUND(IF(AND($E270&lt;L$17,SUMIF(Partners!$A:$A,$B270,Partners!$L:$L)&gt;0),$D270/SUMIF($E$19:$E$501,"&lt;"&amp;L$17,$D$19:$D$501)*L$18,0),Assumptions!$C$15),0)</f>
        <v>0</v>
      </c>
      <c r="M270" s="46">
        <f>IFERROR(ROUND(IF(AND($E270&lt;M$17,SUMIF(Partners!$A:$A,$B270,Partners!$L:$L)&gt;0),$D270/SUMIF($E$19:$E$501,"&lt;"&amp;M$17,$D$19:$D$501)*M$18,0),Assumptions!$C$15),0)</f>
        <v>0</v>
      </c>
      <c r="N270" s="46">
        <f>IFERROR(ROUND(IF(AND($E270&lt;N$17,SUMIF(Partners!$A:$A,$B270,Partners!$L:$L)&gt;0),$D270/SUMIF($E$19:$E$501,"&lt;"&amp;N$17,$D$19:$D$501)*N$18,0),Assumptions!$C$15),0)</f>
        <v>0</v>
      </c>
      <c r="O270" s="46">
        <f>IFERROR(ROUND(IF(AND($E270&lt;O$17,SUMIF(Partners!$A:$A,$B270,Partners!$L:$L)&gt;0),$D270/SUMIF($E$19:$E$501,"&lt;"&amp;O$17,$D$19:$D$501)*O$18,0),Assumptions!$C$15),0)</f>
        <v>0</v>
      </c>
      <c r="P270" s="46">
        <f>IFERROR(ROUND(IF(AND($E270&lt;P$17,SUMIF(Partners!$A:$A,$B270,Partners!$L:$L)&gt;0),$D270/SUMIF($E$19:$E$501,"&lt;"&amp;P$17,$D$19:$D$501)*P$18,0),Assumptions!$C$15),0)</f>
        <v>0</v>
      </c>
      <c r="Q270" s="46">
        <f>IFERROR(ROUND(IF(AND($E270&lt;Q$17,SUMIF(Partners!$A:$A,$B270,Partners!$L:$L)&gt;0),$D270/SUMIF($E$19:$E$501,"&lt;"&amp;Q$17,$D$19:$D$501)*Q$18,0),Assumptions!$C$15),0)</f>
        <v>0</v>
      </c>
      <c r="R270" s="46">
        <f>IFERROR(ROUND(IF(AND($E270&lt;R$17,SUMIF(Partners!$A:$A,$B270,Partners!$L:$L)&gt;0),$D270/SUMIF($E$19:$E$501,"&lt;"&amp;R$17,$D$19:$D$501)*R$18,0),Assumptions!$C$15),0)</f>
        <v>0</v>
      </c>
      <c r="S270" s="46">
        <f>IFERROR(ROUND(IF(AND($E270&lt;S$17,SUMIF(Partners!$A:$A,$B270,Partners!$L:$L)&gt;0),$D270/SUMIF($E$19:$E$501,"&lt;"&amp;S$17,$D$19:$D$501)*S$18,0),Assumptions!$C$15),0)</f>
        <v>0</v>
      </c>
      <c r="T270" s="46">
        <f>IFERROR(ROUND(IF(AND($E270&lt;T$17,SUMIF(Partners!$A:$A,$B270,Partners!$L:$L)&gt;0),$D270/SUMIF($E$19:$E$501,"&lt;"&amp;T$17,$D$19:$D$501)*T$18,0),Assumptions!$C$15),0)</f>
        <v>0</v>
      </c>
      <c r="U270" s="46">
        <f>IFERROR(ROUND(IF(AND($E270&lt;U$17,SUMIF(Partners!$A:$A,$B270,Partners!$L:$L)&gt;0),$D270/SUMIF($E$19:$E$501,"&lt;"&amp;U$17,$D$19:$D$501)*U$18,0),Assumptions!$C$15),0)</f>
        <v>0</v>
      </c>
      <c r="V270" s="46">
        <f>IFERROR(ROUND(IF(AND($E270&lt;V$17,SUMIF(Partners!$A:$A,$B270,Partners!$L:$L)&gt;0),$D270/SUMIF($E$19:$E$501,"&lt;"&amp;V$17,$D$19:$D$501)*V$18,0),Assumptions!$C$15),0)</f>
        <v>0</v>
      </c>
      <c r="W270" s="46">
        <f>IFERROR(ROUND(IF(AND($E270&lt;W$17,SUMIF(Partners!$A:$A,$B270,Partners!$L:$L)&gt;0),$D270/SUMIF($E$19:$E$501,"&lt;"&amp;W$17,$D$19:$D$501)*W$18,0),Assumptions!$C$15),0)</f>
        <v>0</v>
      </c>
      <c r="X270" s="46">
        <f>IFERROR(ROUND(IF(AND($E270&lt;X$17,SUMIF(Partners!$A:$A,$B270,Partners!$L:$L)&gt;0),$D270/SUMIF($E$19:$E$501,"&lt;"&amp;X$17,$D$19:$D$501)*X$18,0),Assumptions!$C$15),0)</f>
        <v>0</v>
      </c>
      <c r="Y270" s="46">
        <f>IFERROR(ROUND(IF(AND($E270&lt;Y$17,SUMIF(Partners!$A:$A,$B270,Partners!$L:$L)&gt;0),$D270/SUMIF($E$19:$E$501,"&lt;"&amp;Y$17,$D$19:$D$501)*Y$18,0),Assumptions!$C$15),0)</f>
        <v>0</v>
      </c>
      <c r="Z270" s="46">
        <f>IFERROR(ROUND(IF(AND($E270&lt;Z$17,SUMIF(Partners!$A:$A,$B270,Partners!$L:$L)&gt;0),$D270/SUMIF($E$19:$E$501,"&lt;"&amp;Z$17,$D$19:$D$501)*Z$18,0),Assumptions!$C$15),0)</f>
        <v>0</v>
      </c>
      <c r="AA270" s="46">
        <f>IFERROR(ROUND(IF(AND($E270&lt;AA$17,SUMIF(Partners!$A:$A,$B270,Partners!$L:$L)&gt;0),$D270/SUMIF($E$19:$E$501,"&lt;"&amp;AA$17,$D$19:$D$501)*AA$18,0),Assumptions!$C$15),0)</f>
        <v>0</v>
      </c>
      <c r="AB270" s="46">
        <f>IFERROR(ROUND(IF(AND($E270&lt;AB$17,SUMIF(Partners!$A:$A,$B270,Partners!$L:$L)&gt;0),$D270/SUMIF($E$19:$E$501,"&lt;"&amp;AB$17,$D$19:$D$501)*AB$18,0),Assumptions!$C$15),0)</f>
        <v>0</v>
      </c>
      <c r="AC270" s="46">
        <f>IFERROR(ROUND(IF(AND($E270&lt;AC$17,SUMIF(Partners!$A:$A,$B270,Partners!$L:$L)&gt;0),$D270/SUMIF($E$19:$E$501,"&lt;"&amp;AC$17,$D$19:$D$501)*AC$18,0),Assumptions!$C$15),0)</f>
        <v>0</v>
      </c>
    </row>
    <row r="271" spans="1:29" x14ac:dyDescent="0.2">
      <c r="A271" s="41"/>
      <c r="B271" s="28" t="str">
        <f>IF(Partners!A257=0,"",Partners!A257)</f>
        <v/>
      </c>
      <c r="C271" s="28" t="str">
        <f>IF(Partners!I257=0,"",Partners!I257)</f>
        <v/>
      </c>
      <c r="D271" s="28" t="str">
        <f>IF(Partners!J257=0,"",Partners!J257)</f>
        <v/>
      </c>
      <c r="E271" s="53" t="str">
        <f t="shared" si="4"/>
        <v/>
      </c>
      <c r="G271" s="9">
        <f>ROUND(SUM(J271:BB271),Assumptions!$C$16)</f>
        <v>0</v>
      </c>
      <c r="J271" s="46">
        <f>IFERROR(ROUND(IF(AND($E271&lt;J$17,SUMIF(Partners!$A:$A,$B271,Partners!$L:$L)&gt;0),$D271/SUMIF($E$19:$E$501,"&lt;"&amp;J$17,$D$19:$D$501)*J$18,0),Assumptions!$C$15),0)</f>
        <v>0</v>
      </c>
      <c r="K271" s="46">
        <f>IFERROR(ROUND(IF(AND($E271&lt;K$17,SUMIF(Partners!$A:$A,$B271,Partners!$L:$L)&gt;0),$D271/SUMIF($E$19:$E$501,"&lt;"&amp;K$17,$D$19:$D$501)*K$18,0),Assumptions!$C$15),0)</f>
        <v>0</v>
      </c>
      <c r="L271" s="46">
        <f>IFERROR(ROUND(IF(AND($E271&lt;L$17,SUMIF(Partners!$A:$A,$B271,Partners!$L:$L)&gt;0),$D271/SUMIF($E$19:$E$501,"&lt;"&amp;L$17,$D$19:$D$501)*L$18,0),Assumptions!$C$15),0)</f>
        <v>0</v>
      </c>
      <c r="M271" s="46">
        <f>IFERROR(ROUND(IF(AND($E271&lt;M$17,SUMIF(Partners!$A:$A,$B271,Partners!$L:$L)&gt;0),$D271/SUMIF($E$19:$E$501,"&lt;"&amp;M$17,$D$19:$D$501)*M$18,0),Assumptions!$C$15),0)</f>
        <v>0</v>
      </c>
      <c r="N271" s="46">
        <f>IFERROR(ROUND(IF(AND($E271&lt;N$17,SUMIF(Partners!$A:$A,$B271,Partners!$L:$L)&gt;0),$D271/SUMIF($E$19:$E$501,"&lt;"&amp;N$17,$D$19:$D$501)*N$18,0),Assumptions!$C$15),0)</f>
        <v>0</v>
      </c>
      <c r="O271" s="46">
        <f>IFERROR(ROUND(IF(AND($E271&lt;O$17,SUMIF(Partners!$A:$A,$B271,Partners!$L:$L)&gt;0),$D271/SUMIF($E$19:$E$501,"&lt;"&amp;O$17,$D$19:$D$501)*O$18,0),Assumptions!$C$15),0)</f>
        <v>0</v>
      </c>
      <c r="P271" s="46">
        <f>IFERROR(ROUND(IF(AND($E271&lt;P$17,SUMIF(Partners!$A:$A,$B271,Partners!$L:$L)&gt;0),$D271/SUMIF($E$19:$E$501,"&lt;"&amp;P$17,$D$19:$D$501)*P$18,0),Assumptions!$C$15),0)</f>
        <v>0</v>
      </c>
      <c r="Q271" s="46">
        <f>IFERROR(ROUND(IF(AND($E271&lt;Q$17,SUMIF(Partners!$A:$A,$B271,Partners!$L:$L)&gt;0),$D271/SUMIF($E$19:$E$501,"&lt;"&amp;Q$17,$D$19:$D$501)*Q$18,0),Assumptions!$C$15),0)</f>
        <v>0</v>
      </c>
      <c r="R271" s="46">
        <f>IFERROR(ROUND(IF(AND($E271&lt;R$17,SUMIF(Partners!$A:$A,$B271,Partners!$L:$L)&gt;0),$D271/SUMIF($E$19:$E$501,"&lt;"&amp;R$17,$D$19:$D$501)*R$18,0),Assumptions!$C$15),0)</f>
        <v>0</v>
      </c>
      <c r="S271" s="46">
        <f>IFERROR(ROUND(IF(AND($E271&lt;S$17,SUMIF(Partners!$A:$A,$B271,Partners!$L:$L)&gt;0),$D271/SUMIF($E$19:$E$501,"&lt;"&amp;S$17,$D$19:$D$501)*S$18,0),Assumptions!$C$15),0)</f>
        <v>0</v>
      </c>
      <c r="T271" s="46">
        <f>IFERROR(ROUND(IF(AND($E271&lt;T$17,SUMIF(Partners!$A:$A,$B271,Partners!$L:$L)&gt;0),$D271/SUMIF($E$19:$E$501,"&lt;"&amp;T$17,$D$19:$D$501)*T$18,0),Assumptions!$C$15),0)</f>
        <v>0</v>
      </c>
      <c r="U271" s="46">
        <f>IFERROR(ROUND(IF(AND($E271&lt;U$17,SUMIF(Partners!$A:$A,$B271,Partners!$L:$L)&gt;0),$D271/SUMIF($E$19:$E$501,"&lt;"&amp;U$17,$D$19:$D$501)*U$18,0),Assumptions!$C$15),0)</f>
        <v>0</v>
      </c>
      <c r="V271" s="46">
        <f>IFERROR(ROUND(IF(AND($E271&lt;V$17,SUMIF(Partners!$A:$A,$B271,Partners!$L:$L)&gt;0),$D271/SUMIF($E$19:$E$501,"&lt;"&amp;V$17,$D$19:$D$501)*V$18,0),Assumptions!$C$15),0)</f>
        <v>0</v>
      </c>
      <c r="W271" s="46">
        <f>IFERROR(ROUND(IF(AND($E271&lt;W$17,SUMIF(Partners!$A:$A,$B271,Partners!$L:$L)&gt;0),$D271/SUMIF($E$19:$E$501,"&lt;"&amp;W$17,$D$19:$D$501)*W$18,0),Assumptions!$C$15),0)</f>
        <v>0</v>
      </c>
      <c r="X271" s="46">
        <f>IFERROR(ROUND(IF(AND($E271&lt;X$17,SUMIF(Partners!$A:$A,$B271,Partners!$L:$L)&gt;0),$D271/SUMIF($E$19:$E$501,"&lt;"&amp;X$17,$D$19:$D$501)*X$18,0),Assumptions!$C$15),0)</f>
        <v>0</v>
      </c>
      <c r="Y271" s="46">
        <f>IFERROR(ROUND(IF(AND($E271&lt;Y$17,SUMIF(Partners!$A:$A,$B271,Partners!$L:$L)&gt;0),$D271/SUMIF($E$19:$E$501,"&lt;"&amp;Y$17,$D$19:$D$501)*Y$18,0),Assumptions!$C$15),0)</f>
        <v>0</v>
      </c>
      <c r="Z271" s="46">
        <f>IFERROR(ROUND(IF(AND($E271&lt;Z$17,SUMIF(Partners!$A:$A,$B271,Partners!$L:$L)&gt;0),$D271/SUMIF($E$19:$E$501,"&lt;"&amp;Z$17,$D$19:$D$501)*Z$18,0),Assumptions!$C$15),0)</f>
        <v>0</v>
      </c>
      <c r="AA271" s="46">
        <f>IFERROR(ROUND(IF(AND($E271&lt;AA$17,SUMIF(Partners!$A:$A,$B271,Partners!$L:$L)&gt;0),$D271/SUMIF($E$19:$E$501,"&lt;"&amp;AA$17,$D$19:$D$501)*AA$18,0),Assumptions!$C$15),0)</f>
        <v>0</v>
      </c>
      <c r="AB271" s="46">
        <f>IFERROR(ROUND(IF(AND($E271&lt;AB$17,SUMIF(Partners!$A:$A,$B271,Partners!$L:$L)&gt;0),$D271/SUMIF($E$19:$E$501,"&lt;"&amp;AB$17,$D$19:$D$501)*AB$18,0),Assumptions!$C$15),0)</f>
        <v>0</v>
      </c>
      <c r="AC271" s="46">
        <f>IFERROR(ROUND(IF(AND($E271&lt;AC$17,SUMIF(Partners!$A:$A,$B271,Partners!$L:$L)&gt;0),$D271/SUMIF($E$19:$E$501,"&lt;"&amp;AC$17,$D$19:$D$501)*AC$18,0),Assumptions!$C$15),0)</f>
        <v>0</v>
      </c>
    </row>
    <row r="272" spans="1:29" x14ac:dyDescent="0.2">
      <c r="A272" s="41"/>
      <c r="B272" s="28" t="str">
        <f>IF(Partners!A258=0,"",Partners!A258)</f>
        <v/>
      </c>
      <c r="C272" s="28" t="str">
        <f>IF(Partners!I258=0,"",Partners!I258)</f>
        <v/>
      </c>
      <c r="D272" s="28" t="str">
        <f>IF(Partners!J258=0,"",Partners!J258)</f>
        <v/>
      </c>
      <c r="E272" s="53" t="str">
        <f t="shared" si="4"/>
        <v/>
      </c>
      <c r="G272" s="9">
        <f>ROUND(SUM(J272:BB272),Assumptions!$C$16)</f>
        <v>0</v>
      </c>
      <c r="J272" s="46">
        <f>IFERROR(ROUND(IF(AND($E272&lt;J$17,SUMIF(Partners!$A:$A,$B272,Partners!$L:$L)&gt;0),$D272/SUMIF($E$19:$E$501,"&lt;"&amp;J$17,$D$19:$D$501)*J$18,0),Assumptions!$C$15),0)</f>
        <v>0</v>
      </c>
      <c r="K272" s="46">
        <f>IFERROR(ROUND(IF(AND($E272&lt;K$17,SUMIF(Partners!$A:$A,$B272,Partners!$L:$L)&gt;0),$D272/SUMIF($E$19:$E$501,"&lt;"&amp;K$17,$D$19:$D$501)*K$18,0),Assumptions!$C$15),0)</f>
        <v>0</v>
      </c>
      <c r="L272" s="46">
        <f>IFERROR(ROUND(IF(AND($E272&lt;L$17,SUMIF(Partners!$A:$A,$B272,Partners!$L:$L)&gt;0),$D272/SUMIF($E$19:$E$501,"&lt;"&amp;L$17,$D$19:$D$501)*L$18,0),Assumptions!$C$15),0)</f>
        <v>0</v>
      </c>
      <c r="M272" s="46">
        <f>IFERROR(ROUND(IF(AND($E272&lt;M$17,SUMIF(Partners!$A:$A,$B272,Partners!$L:$L)&gt;0),$D272/SUMIF($E$19:$E$501,"&lt;"&amp;M$17,$D$19:$D$501)*M$18,0),Assumptions!$C$15),0)</f>
        <v>0</v>
      </c>
      <c r="N272" s="46">
        <f>IFERROR(ROUND(IF(AND($E272&lt;N$17,SUMIF(Partners!$A:$A,$B272,Partners!$L:$L)&gt;0),$D272/SUMIF($E$19:$E$501,"&lt;"&amp;N$17,$D$19:$D$501)*N$18,0),Assumptions!$C$15),0)</f>
        <v>0</v>
      </c>
      <c r="O272" s="46">
        <f>IFERROR(ROUND(IF(AND($E272&lt;O$17,SUMIF(Partners!$A:$A,$B272,Partners!$L:$L)&gt;0),$D272/SUMIF($E$19:$E$501,"&lt;"&amp;O$17,$D$19:$D$501)*O$18,0),Assumptions!$C$15),0)</f>
        <v>0</v>
      </c>
      <c r="P272" s="46">
        <f>IFERROR(ROUND(IF(AND($E272&lt;P$17,SUMIF(Partners!$A:$A,$B272,Partners!$L:$L)&gt;0),$D272/SUMIF($E$19:$E$501,"&lt;"&amp;P$17,$D$19:$D$501)*P$18,0),Assumptions!$C$15),0)</f>
        <v>0</v>
      </c>
      <c r="Q272" s="46">
        <f>IFERROR(ROUND(IF(AND($E272&lt;Q$17,SUMIF(Partners!$A:$A,$B272,Partners!$L:$L)&gt;0),$D272/SUMIF($E$19:$E$501,"&lt;"&amp;Q$17,$D$19:$D$501)*Q$18,0),Assumptions!$C$15),0)</f>
        <v>0</v>
      </c>
      <c r="R272" s="46">
        <f>IFERROR(ROUND(IF(AND($E272&lt;R$17,SUMIF(Partners!$A:$A,$B272,Partners!$L:$L)&gt;0),$D272/SUMIF($E$19:$E$501,"&lt;"&amp;R$17,$D$19:$D$501)*R$18,0),Assumptions!$C$15),0)</f>
        <v>0</v>
      </c>
      <c r="S272" s="46">
        <f>IFERROR(ROUND(IF(AND($E272&lt;S$17,SUMIF(Partners!$A:$A,$B272,Partners!$L:$L)&gt;0),$D272/SUMIF($E$19:$E$501,"&lt;"&amp;S$17,$D$19:$D$501)*S$18,0),Assumptions!$C$15),0)</f>
        <v>0</v>
      </c>
      <c r="T272" s="46">
        <f>IFERROR(ROUND(IF(AND($E272&lt;T$17,SUMIF(Partners!$A:$A,$B272,Partners!$L:$L)&gt;0),$D272/SUMIF($E$19:$E$501,"&lt;"&amp;T$17,$D$19:$D$501)*T$18,0),Assumptions!$C$15),0)</f>
        <v>0</v>
      </c>
      <c r="U272" s="46">
        <f>IFERROR(ROUND(IF(AND($E272&lt;U$17,SUMIF(Partners!$A:$A,$B272,Partners!$L:$L)&gt;0),$D272/SUMIF($E$19:$E$501,"&lt;"&amp;U$17,$D$19:$D$501)*U$18,0),Assumptions!$C$15),0)</f>
        <v>0</v>
      </c>
      <c r="V272" s="46">
        <f>IFERROR(ROUND(IF(AND($E272&lt;V$17,SUMIF(Partners!$A:$A,$B272,Partners!$L:$L)&gt;0),$D272/SUMIF($E$19:$E$501,"&lt;"&amp;V$17,$D$19:$D$501)*V$18,0),Assumptions!$C$15),0)</f>
        <v>0</v>
      </c>
      <c r="W272" s="46">
        <f>IFERROR(ROUND(IF(AND($E272&lt;W$17,SUMIF(Partners!$A:$A,$B272,Partners!$L:$L)&gt;0),$D272/SUMIF($E$19:$E$501,"&lt;"&amp;W$17,$D$19:$D$501)*W$18,0),Assumptions!$C$15),0)</f>
        <v>0</v>
      </c>
      <c r="X272" s="46">
        <f>IFERROR(ROUND(IF(AND($E272&lt;X$17,SUMIF(Partners!$A:$A,$B272,Partners!$L:$L)&gt;0),$D272/SUMIF($E$19:$E$501,"&lt;"&amp;X$17,$D$19:$D$501)*X$18,0),Assumptions!$C$15),0)</f>
        <v>0</v>
      </c>
      <c r="Y272" s="46">
        <f>IFERROR(ROUND(IF(AND($E272&lt;Y$17,SUMIF(Partners!$A:$A,$B272,Partners!$L:$L)&gt;0),$D272/SUMIF($E$19:$E$501,"&lt;"&amp;Y$17,$D$19:$D$501)*Y$18,0),Assumptions!$C$15),0)</f>
        <v>0</v>
      </c>
      <c r="Z272" s="46">
        <f>IFERROR(ROUND(IF(AND($E272&lt;Z$17,SUMIF(Partners!$A:$A,$B272,Partners!$L:$L)&gt;0),$D272/SUMIF($E$19:$E$501,"&lt;"&amp;Z$17,$D$19:$D$501)*Z$18,0),Assumptions!$C$15),0)</f>
        <v>0</v>
      </c>
      <c r="AA272" s="46">
        <f>IFERROR(ROUND(IF(AND($E272&lt;AA$17,SUMIF(Partners!$A:$A,$B272,Partners!$L:$L)&gt;0),$D272/SUMIF($E$19:$E$501,"&lt;"&amp;AA$17,$D$19:$D$501)*AA$18,0),Assumptions!$C$15),0)</f>
        <v>0</v>
      </c>
      <c r="AB272" s="46">
        <f>IFERROR(ROUND(IF(AND($E272&lt;AB$17,SUMIF(Partners!$A:$A,$B272,Partners!$L:$L)&gt;0),$D272/SUMIF($E$19:$E$501,"&lt;"&amp;AB$17,$D$19:$D$501)*AB$18,0),Assumptions!$C$15),0)</f>
        <v>0</v>
      </c>
      <c r="AC272" s="46">
        <f>IFERROR(ROUND(IF(AND($E272&lt;AC$17,SUMIF(Partners!$A:$A,$B272,Partners!$L:$L)&gt;0),$D272/SUMIF($E$19:$E$501,"&lt;"&amp;AC$17,$D$19:$D$501)*AC$18,0),Assumptions!$C$15),0)</f>
        <v>0</v>
      </c>
    </row>
    <row r="273" spans="1:29" x14ac:dyDescent="0.2">
      <c r="A273" s="41"/>
      <c r="B273" s="28" t="str">
        <f>IF(Partners!A259=0,"",Partners!A259)</f>
        <v/>
      </c>
      <c r="C273" s="28" t="str">
        <f>IF(Partners!I259=0,"",Partners!I259)</f>
        <v/>
      </c>
      <c r="D273" s="28" t="str">
        <f>IF(Partners!J259=0,"",Partners!J259)</f>
        <v/>
      </c>
      <c r="E273" s="53" t="str">
        <f t="shared" si="4"/>
        <v/>
      </c>
      <c r="G273" s="9">
        <f>ROUND(SUM(J273:BB273),Assumptions!$C$16)</f>
        <v>0</v>
      </c>
      <c r="J273" s="46">
        <f>IFERROR(ROUND(IF(AND($E273&lt;J$17,SUMIF(Partners!$A:$A,$B273,Partners!$L:$L)&gt;0),$D273/SUMIF($E$19:$E$501,"&lt;"&amp;J$17,$D$19:$D$501)*J$18,0),Assumptions!$C$15),0)</f>
        <v>0</v>
      </c>
      <c r="K273" s="46">
        <f>IFERROR(ROUND(IF(AND($E273&lt;K$17,SUMIF(Partners!$A:$A,$B273,Partners!$L:$L)&gt;0),$D273/SUMIF($E$19:$E$501,"&lt;"&amp;K$17,$D$19:$D$501)*K$18,0),Assumptions!$C$15),0)</f>
        <v>0</v>
      </c>
      <c r="L273" s="46">
        <f>IFERROR(ROUND(IF(AND($E273&lt;L$17,SUMIF(Partners!$A:$A,$B273,Partners!$L:$L)&gt;0),$D273/SUMIF($E$19:$E$501,"&lt;"&amp;L$17,$D$19:$D$501)*L$18,0),Assumptions!$C$15),0)</f>
        <v>0</v>
      </c>
      <c r="M273" s="46">
        <f>IFERROR(ROUND(IF(AND($E273&lt;M$17,SUMIF(Partners!$A:$A,$B273,Partners!$L:$L)&gt;0),$D273/SUMIF($E$19:$E$501,"&lt;"&amp;M$17,$D$19:$D$501)*M$18,0),Assumptions!$C$15),0)</f>
        <v>0</v>
      </c>
      <c r="N273" s="46">
        <f>IFERROR(ROUND(IF(AND($E273&lt;N$17,SUMIF(Partners!$A:$A,$B273,Partners!$L:$L)&gt;0),$D273/SUMIF($E$19:$E$501,"&lt;"&amp;N$17,$D$19:$D$501)*N$18,0),Assumptions!$C$15),0)</f>
        <v>0</v>
      </c>
      <c r="O273" s="46">
        <f>IFERROR(ROUND(IF(AND($E273&lt;O$17,SUMIF(Partners!$A:$A,$B273,Partners!$L:$L)&gt;0),$D273/SUMIF($E$19:$E$501,"&lt;"&amp;O$17,$D$19:$D$501)*O$18,0),Assumptions!$C$15),0)</f>
        <v>0</v>
      </c>
      <c r="P273" s="46">
        <f>IFERROR(ROUND(IF(AND($E273&lt;P$17,SUMIF(Partners!$A:$A,$B273,Partners!$L:$L)&gt;0),$D273/SUMIF($E$19:$E$501,"&lt;"&amp;P$17,$D$19:$D$501)*P$18,0),Assumptions!$C$15),0)</f>
        <v>0</v>
      </c>
      <c r="Q273" s="46">
        <f>IFERROR(ROUND(IF(AND($E273&lt;Q$17,SUMIF(Partners!$A:$A,$B273,Partners!$L:$L)&gt;0),$D273/SUMIF($E$19:$E$501,"&lt;"&amp;Q$17,$D$19:$D$501)*Q$18,0),Assumptions!$C$15),0)</f>
        <v>0</v>
      </c>
      <c r="R273" s="46">
        <f>IFERROR(ROUND(IF(AND($E273&lt;R$17,SUMIF(Partners!$A:$A,$B273,Partners!$L:$L)&gt;0),$D273/SUMIF($E$19:$E$501,"&lt;"&amp;R$17,$D$19:$D$501)*R$18,0),Assumptions!$C$15),0)</f>
        <v>0</v>
      </c>
      <c r="S273" s="46">
        <f>IFERROR(ROUND(IF(AND($E273&lt;S$17,SUMIF(Partners!$A:$A,$B273,Partners!$L:$L)&gt;0),$D273/SUMIF($E$19:$E$501,"&lt;"&amp;S$17,$D$19:$D$501)*S$18,0),Assumptions!$C$15),0)</f>
        <v>0</v>
      </c>
      <c r="T273" s="46">
        <f>IFERROR(ROUND(IF(AND($E273&lt;T$17,SUMIF(Partners!$A:$A,$B273,Partners!$L:$L)&gt;0),$D273/SUMIF($E$19:$E$501,"&lt;"&amp;T$17,$D$19:$D$501)*T$18,0),Assumptions!$C$15),0)</f>
        <v>0</v>
      </c>
      <c r="U273" s="46">
        <f>IFERROR(ROUND(IF(AND($E273&lt;U$17,SUMIF(Partners!$A:$A,$B273,Partners!$L:$L)&gt;0),$D273/SUMIF($E$19:$E$501,"&lt;"&amp;U$17,$D$19:$D$501)*U$18,0),Assumptions!$C$15),0)</f>
        <v>0</v>
      </c>
      <c r="V273" s="46">
        <f>IFERROR(ROUND(IF(AND($E273&lt;V$17,SUMIF(Partners!$A:$A,$B273,Partners!$L:$L)&gt;0),$D273/SUMIF($E$19:$E$501,"&lt;"&amp;V$17,$D$19:$D$501)*V$18,0),Assumptions!$C$15),0)</f>
        <v>0</v>
      </c>
      <c r="W273" s="46">
        <f>IFERROR(ROUND(IF(AND($E273&lt;W$17,SUMIF(Partners!$A:$A,$B273,Partners!$L:$L)&gt;0),$D273/SUMIF($E$19:$E$501,"&lt;"&amp;W$17,$D$19:$D$501)*W$18,0),Assumptions!$C$15),0)</f>
        <v>0</v>
      </c>
      <c r="X273" s="46">
        <f>IFERROR(ROUND(IF(AND($E273&lt;X$17,SUMIF(Partners!$A:$A,$B273,Partners!$L:$L)&gt;0),$D273/SUMIF($E$19:$E$501,"&lt;"&amp;X$17,$D$19:$D$501)*X$18,0),Assumptions!$C$15),0)</f>
        <v>0</v>
      </c>
      <c r="Y273" s="46">
        <f>IFERROR(ROUND(IF(AND($E273&lt;Y$17,SUMIF(Partners!$A:$A,$B273,Partners!$L:$L)&gt;0),$D273/SUMIF($E$19:$E$501,"&lt;"&amp;Y$17,$D$19:$D$501)*Y$18,0),Assumptions!$C$15),0)</f>
        <v>0</v>
      </c>
      <c r="Z273" s="46">
        <f>IFERROR(ROUND(IF(AND($E273&lt;Z$17,SUMIF(Partners!$A:$A,$B273,Partners!$L:$L)&gt;0),$D273/SUMIF($E$19:$E$501,"&lt;"&amp;Z$17,$D$19:$D$501)*Z$18,0),Assumptions!$C$15),0)</f>
        <v>0</v>
      </c>
      <c r="AA273" s="46">
        <f>IFERROR(ROUND(IF(AND($E273&lt;AA$17,SUMIF(Partners!$A:$A,$B273,Partners!$L:$L)&gt;0),$D273/SUMIF($E$19:$E$501,"&lt;"&amp;AA$17,$D$19:$D$501)*AA$18,0),Assumptions!$C$15),0)</f>
        <v>0</v>
      </c>
      <c r="AB273" s="46">
        <f>IFERROR(ROUND(IF(AND($E273&lt;AB$17,SUMIF(Partners!$A:$A,$B273,Partners!$L:$L)&gt;0),$D273/SUMIF($E$19:$E$501,"&lt;"&amp;AB$17,$D$19:$D$501)*AB$18,0),Assumptions!$C$15),0)</f>
        <v>0</v>
      </c>
      <c r="AC273" s="46">
        <f>IFERROR(ROUND(IF(AND($E273&lt;AC$17,SUMIF(Partners!$A:$A,$B273,Partners!$L:$L)&gt;0),$D273/SUMIF($E$19:$E$501,"&lt;"&amp;AC$17,$D$19:$D$501)*AC$18,0),Assumptions!$C$15),0)</f>
        <v>0</v>
      </c>
    </row>
    <row r="274" spans="1:29" x14ac:dyDescent="0.2">
      <c r="A274" s="41"/>
      <c r="B274" s="28" t="str">
        <f>IF(Partners!A260=0,"",Partners!A260)</f>
        <v/>
      </c>
      <c r="C274" s="28" t="str">
        <f>IF(Partners!I260=0,"",Partners!I260)</f>
        <v/>
      </c>
      <c r="D274" s="28" t="str">
        <f>IF(Partners!J260=0,"",Partners!J260)</f>
        <v/>
      </c>
      <c r="E274" s="53" t="str">
        <f t="shared" si="4"/>
        <v/>
      </c>
      <c r="G274" s="9">
        <f>ROUND(SUM(J274:BB274),Assumptions!$C$16)</f>
        <v>0</v>
      </c>
      <c r="J274" s="46">
        <f>IFERROR(ROUND(IF(AND($E274&lt;J$17,SUMIF(Partners!$A:$A,$B274,Partners!$L:$L)&gt;0),$D274/SUMIF($E$19:$E$501,"&lt;"&amp;J$17,$D$19:$D$501)*J$18,0),Assumptions!$C$15),0)</f>
        <v>0</v>
      </c>
      <c r="K274" s="46">
        <f>IFERROR(ROUND(IF(AND($E274&lt;K$17,SUMIF(Partners!$A:$A,$B274,Partners!$L:$L)&gt;0),$D274/SUMIF($E$19:$E$501,"&lt;"&amp;K$17,$D$19:$D$501)*K$18,0),Assumptions!$C$15),0)</f>
        <v>0</v>
      </c>
      <c r="L274" s="46">
        <f>IFERROR(ROUND(IF(AND($E274&lt;L$17,SUMIF(Partners!$A:$A,$B274,Partners!$L:$L)&gt;0),$D274/SUMIF($E$19:$E$501,"&lt;"&amp;L$17,$D$19:$D$501)*L$18,0),Assumptions!$C$15),0)</f>
        <v>0</v>
      </c>
      <c r="M274" s="46">
        <f>IFERROR(ROUND(IF(AND($E274&lt;M$17,SUMIF(Partners!$A:$A,$B274,Partners!$L:$L)&gt;0),$D274/SUMIF($E$19:$E$501,"&lt;"&amp;M$17,$D$19:$D$501)*M$18,0),Assumptions!$C$15),0)</f>
        <v>0</v>
      </c>
      <c r="N274" s="46">
        <f>IFERROR(ROUND(IF(AND($E274&lt;N$17,SUMIF(Partners!$A:$A,$B274,Partners!$L:$L)&gt;0),$D274/SUMIF($E$19:$E$501,"&lt;"&amp;N$17,$D$19:$D$501)*N$18,0),Assumptions!$C$15),0)</f>
        <v>0</v>
      </c>
      <c r="O274" s="46">
        <f>IFERROR(ROUND(IF(AND($E274&lt;O$17,SUMIF(Partners!$A:$A,$B274,Partners!$L:$L)&gt;0),$D274/SUMIF($E$19:$E$501,"&lt;"&amp;O$17,$D$19:$D$501)*O$18,0),Assumptions!$C$15),0)</f>
        <v>0</v>
      </c>
      <c r="P274" s="46">
        <f>IFERROR(ROUND(IF(AND($E274&lt;P$17,SUMIF(Partners!$A:$A,$B274,Partners!$L:$L)&gt;0),$D274/SUMIF($E$19:$E$501,"&lt;"&amp;P$17,$D$19:$D$501)*P$18,0),Assumptions!$C$15),0)</f>
        <v>0</v>
      </c>
      <c r="Q274" s="46">
        <f>IFERROR(ROUND(IF(AND($E274&lt;Q$17,SUMIF(Partners!$A:$A,$B274,Partners!$L:$L)&gt;0),$D274/SUMIF($E$19:$E$501,"&lt;"&amp;Q$17,$D$19:$D$501)*Q$18,0),Assumptions!$C$15),0)</f>
        <v>0</v>
      </c>
      <c r="R274" s="46">
        <f>IFERROR(ROUND(IF(AND($E274&lt;R$17,SUMIF(Partners!$A:$A,$B274,Partners!$L:$L)&gt;0),$D274/SUMIF($E$19:$E$501,"&lt;"&amp;R$17,$D$19:$D$501)*R$18,0),Assumptions!$C$15),0)</f>
        <v>0</v>
      </c>
      <c r="S274" s="46">
        <f>IFERROR(ROUND(IF(AND($E274&lt;S$17,SUMIF(Partners!$A:$A,$B274,Partners!$L:$L)&gt;0),$D274/SUMIF($E$19:$E$501,"&lt;"&amp;S$17,$D$19:$D$501)*S$18,0),Assumptions!$C$15),0)</f>
        <v>0</v>
      </c>
      <c r="T274" s="46">
        <f>IFERROR(ROUND(IF(AND($E274&lt;T$17,SUMIF(Partners!$A:$A,$B274,Partners!$L:$L)&gt;0),$D274/SUMIF($E$19:$E$501,"&lt;"&amp;T$17,$D$19:$D$501)*T$18,0),Assumptions!$C$15),0)</f>
        <v>0</v>
      </c>
      <c r="U274" s="46">
        <f>IFERROR(ROUND(IF(AND($E274&lt;U$17,SUMIF(Partners!$A:$A,$B274,Partners!$L:$L)&gt;0),$D274/SUMIF($E$19:$E$501,"&lt;"&amp;U$17,$D$19:$D$501)*U$18,0),Assumptions!$C$15),0)</f>
        <v>0</v>
      </c>
      <c r="V274" s="46">
        <f>IFERROR(ROUND(IF(AND($E274&lt;V$17,SUMIF(Partners!$A:$A,$B274,Partners!$L:$L)&gt;0),$D274/SUMIF($E$19:$E$501,"&lt;"&amp;V$17,$D$19:$D$501)*V$18,0),Assumptions!$C$15),0)</f>
        <v>0</v>
      </c>
      <c r="W274" s="46">
        <f>IFERROR(ROUND(IF(AND($E274&lt;W$17,SUMIF(Partners!$A:$A,$B274,Partners!$L:$L)&gt;0),$D274/SUMIF($E$19:$E$501,"&lt;"&amp;W$17,$D$19:$D$501)*W$18,0),Assumptions!$C$15),0)</f>
        <v>0</v>
      </c>
      <c r="X274" s="46">
        <f>IFERROR(ROUND(IF(AND($E274&lt;X$17,SUMIF(Partners!$A:$A,$B274,Partners!$L:$L)&gt;0),$D274/SUMIF($E$19:$E$501,"&lt;"&amp;X$17,$D$19:$D$501)*X$18,0),Assumptions!$C$15),0)</f>
        <v>0</v>
      </c>
      <c r="Y274" s="46">
        <f>IFERROR(ROUND(IF(AND($E274&lt;Y$17,SUMIF(Partners!$A:$A,$B274,Partners!$L:$L)&gt;0),$D274/SUMIF($E$19:$E$501,"&lt;"&amp;Y$17,$D$19:$D$501)*Y$18,0),Assumptions!$C$15),0)</f>
        <v>0</v>
      </c>
      <c r="Z274" s="46">
        <f>IFERROR(ROUND(IF(AND($E274&lt;Z$17,SUMIF(Partners!$A:$A,$B274,Partners!$L:$L)&gt;0),$D274/SUMIF($E$19:$E$501,"&lt;"&amp;Z$17,$D$19:$D$501)*Z$18,0),Assumptions!$C$15),0)</f>
        <v>0</v>
      </c>
      <c r="AA274" s="46">
        <f>IFERROR(ROUND(IF(AND($E274&lt;AA$17,SUMIF(Partners!$A:$A,$B274,Partners!$L:$L)&gt;0),$D274/SUMIF($E$19:$E$501,"&lt;"&amp;AA$17,$D$19:$D$501)*AA$18,0),Assumptions!$C$15),0)</f>
        <v>0</v>
      </c>
      <c r="AB274" s="46">
        <f>IFERROR(ROUND(IF(AND($E274&lt;AB$17,SUMIF(Partners!$A:$A,$B274,Partners!$L:$L)&gt;0),$D274/SUMIF($E$19:$E$501,"&lt;"&amp;AB$17,$D$19:$D$501)*AB$18,0),Assumptions!$C$15),0)</f>
        <v>0</v>
      </c>
      <c r="AC274" s="46">
        <f>IFERROR(ROUND(IF(AND($E274&lt;AC$17,SUMIF(Partners!$A:$A,$B274,Partners!$L:$L)&gt;0),$D274/SUMIF($E$19:$E$501,"&lt;"&amp;AC$17,$D$19:$D$501)*AC$18,0),Assumptions!$C$15),0)</f>
        <v>0</v>
      </c>
    </row>
    <row r="275" spans="1:29" x14ac:dyDescent="0.2">
      <c r="A275" s="41"/>
      <c r="B275" s="28" t="str">
        <f>IF(Partners!A261=0,"",Partners!A261)</f>
        <v/>
      </c>
      <c r="C275" s="28" t="str">
        <f>IF(Partners!I261=0,"",Partners!I261)</f>
        <v/>
      </c>
      <c r="D275" s="28" t="str">
        <f>IF(Partners!J261=0,"",Partners!J261)</f>
        <v/>
      </c>
      <c r="E275" s="53" t="str">
        <f t="shared" si="4"/>
        <v/>
      </c>
      <c r="G275" s="9">
        <f>ROUND(SUM(J275:BB275),Assumptions!$C$16)</f>
        <v>0</v>
      </c>
      <c r="J275" s="46">
        <f>IFERROR(ROUND(IF(AND($E275&lt;J$17,SUMIF(Partners!$A:$A,$B275,Partners!$L:$L)&gt;0),$D275/SUMIF($E$19:$E$501,"&lt;"&amp;J$17,$D$19:$D$501)*J$18,0),Assumptions!$C$15),0)</f>
        <v>0</v>
      </c>
      <c r="K275" s="46">
        <f>IFERROR(ROUND(IF(AND($E275&lt;K$17,SUMIF(Partners!$A:$A,$B275,Partners!$L:$L)&gt;0),$D275/SUMIF($E$19:$E$501,"&lt;"&amp;K$17,$D$19:$D$501)*K$18,0),Assumptions!$C$15),0)</f>
        <v>0</v>
      </c>
      <c r="L275" s="46">
        <f>IFERROR(ROUND(IF(AND($E275&lt;L$17,SUMIF(Partners!$A:$A,$B275,Partners!$L:$L)&gt;0),$D275/SUMIF($E$19:$E$501,"&lt;"&amp;L$17,$D$19:$D$501)*L$18,0),Assumptions!$C$15),0)</f>
        <v>0</v>
      </c>
      <c r="M275" s="46">
        <f>IFERROR(ROUND(IF(AND($E275&lt;M$17,SUMIF(Partners!$A:$A,$B275,Partners!$L:$L)&gt;0),$D275/SUMIF($E$19:$E$501,"&lt;"&amp;M$17,$D$19:$D$501)*M$18,0),Assumptions!$C$15),0)</f>
        <v>0</v>
      </c>
      <c r="N275" s="46">
        <f>IFERROR(ROUND(IF(AND($E275&lt;N$17,SUMIF(Partners!$A:$A,$B275,Partners!$L:$L)&gt;0),$D275/SUMIF($E$19:$E$501,"&lt;"&amp;N$17,$D$19:$D$501)*N$18,0),Assumptions!$C$15),0)</f>
        <v>0</v>
      </c>
      <c r="O275" s="46">
        <f>IFERROR(ROUND(IF(AND($E275&lt;O$17,SUMIF(Partners!$A:$A,$B275,Partners!$L:$L)&gt;0),$D275/SUMIF($E$19:$E$501,"&lt;"&amp;O$17,$D$19:$D$501)*O$18,0),Assumptions!$C$15),0)</f>
        <v>0</v>
      </c>
      <c r="P275" s="46">
        <f>IFERROR(ROUND(IF(AND($E275&lt;P$17,SUMIF(Partners!$A:$A,$B275,Partners!$L:$L)&gt;0),$D275/SUMIF($E$19:$E$501,"&lt;"&amp;P$17,$D$19:$D$501)*P$18,0),Assumptions!$C$15),0)</f>
        <v>0</v>
      </c>
      <c r="Q275" s="46">
        <f>IFERROR(ROUND(IF(AND($E275&lt;Q$17,SUMIF(Partners!$A:$A,$B275,Partners!$L:$L)&gt;0),$D275/SUMIF($E$19:$E$501,"&lt;"&amp;Q$17,$D$19:$D$501)*Q$18,0),Assumptions!$C$15),0)</f>
        <v>0</v>
      </c>
      <c r="R275" s="46">
        <f>IFERROR(ROUND(IF(AND($E275&lt;R$17,SUMIF(Partners!$A:$A,$B275,Partners!$L:$L)&gt;0),$D275/SUMIF($E$19:$E$501,"&lt;"&amp;R$17,$D$19:$D$501)*R$18,0),Assumptions!$C$15),0)</f>
        <v>0</v>
      </c>
      <c r="S275" s="46">
        <f>IFERROR(ROUND(IF(AND($E275&lt;S$17,SUMIF(Partners!$A:$A,$B275,Partners!$L:$L)&gt;0),$D275/SUMIF($E$19:$E$501,"&lt;"&amp;S$17,$D$19:$D$501)*S$18,0),Assumptions!$C$15),0)</f>
        <v>0</v>
      </c>
      <c r="T275" s="46">
        <f>IFERROR(ROUND(IF(AND($E275&lt;T$17,SUMIF(Partners!$A:$A,$B275,Partners!$L:$L)&gt;0),$D275/SUMIF($E$19:$E$501,"&lt;"&amp;T$17,$D$19:$D$501)*T$18,0),Assumptions!$C$15),0)</f>
        <v>0</v>
      </c>
      <c r="U275" s="46">
        <f>IFERROR(ROUND(IF(AND($E275&lt;U$17,SUMIF(Partners!$A:$A,$B275,Partners!$L:$L)&gt;0),$D275/SUMIF($E$19:$E$501,"&lt;"&amp;U$17,$D$19:$D$501)*U$18,0),Assumptions!$C$15),0)</f>
        <v>0</v>
      </c>
      <c r="V275" s="46">
        <f>IFERROR(ROUND(IF(AND($E275&lt;V$17,SUMIF(Partners!$A:$A,$B275,Partners!$L:$L)&gt;0),$D275/SUMIF($E$19:$E$501,"&lt;"&amp;V$17,$D$19:$D$501)*V$18,0),Assumptions!$C$15),0)</f>
        <v>0</v>
      </c>
      <c r="W275" s="46">
        <f>IFERROR(ROUND(IF(AND($E275&lt;W$17,SUMIF(Partners!$A:$A,$B275,Partners!$L:$L)&gt;0),$D275/SUMIF($E$19:$E$501,"&lt;"&amp;W$17,$D$19:$D$501)*W$18,0),Assumptions!$C$15),0)</f>
        <v>0</v>
      </c>
      <c r="X275" s="46">
        <f>IFERROR(ROUND(IF(AND($E275&lt;X$17,SUMIF(Partners!$A:$A,$B275,Partners!$L:$L)&gt;0),$D275/SUMIF($E$19:$E$501,"&lt;"&amp;X$17,$D$19:$D$501)*X$18,0),Assumptions!$C$15),0)</f>
        <v>0</v>
      </c>
      <c r="Y275" s="46">
        <f>IFERROR(ROUND(IF(AND($E275&lt;Y$17,SUMIF(Partners!$A:$A,$B275,Partners!$L:$L)&gt;0),$D275/SUMIF($E$19:$E$501,"&lt;"&amp;Y$17,$D$19:$D$501)*Y$18,0),Assumptions!$C$15),0)</f>
        <v>0</v>
      </c>
      <c r="Z275" s="46">
        <f>IFERROR(ROUND(IF(AND($E275&lt;Z$17,SUMIF(Partners!$A:$A,$B275,Partners!$L:$L)&gt;0),$D275/SUMIF($E$19:$E$501,"&lt;"&amp;Z$17,$D$19:$D$501)*Z$18,0),Assumptions!$C$15),0)</f>
        <v>0</v>
      </c>
      <c r="AA275" s="46">
        <f>IFERROR(ROUND(IF(AND($E275&lt;AA$17,SUMIF(Partners!$A:$A,$B275,Partners!$L:$L)&gt;0),$D275/SUMIF($E$19:$E$501,"&lt;"&amp;AA$17,$D$19:$D$501)*AA$18,0),Assumptions!$C$15),0)</f>
        <v>0</v>
      </c>
      <c r="AB275" s="46">
        <f>IFERROR(ROUND(IF(AND($E275&lt;AB$17,SUMIF(Partners!$A:$A,$B275,Partners!$L:$L)&gt;0),$D275/SUMIF($E$19:$E$501,"&lt;"&amp;AB$17,$D$19:$D$501)*AB$18,0),Assumptions!$C$15),0)</f>
        <v>0</v>
      </c>
      <c r="AC275" s="46">
        <f>IFERROR(ROUND(IF(AND($E275&lt;AC$17,SUMIF(Partners!$A:$A,$B275,Partners!$L:$L)&gt;0),$D275/SUMIF($E$19:$E$501,"&lt;"&amp;AC$17,$D$19:$D$501)*AC$18,0),Assumptions!$C$15),0)</f>
        <v>0</v>
      </c>
    </row>
    <row r="276" spans="1:29" x14ac:dyDescent="0.2">
      <c r="A276" s="41"/>
      <c r="B276" s="28" t="str">
        <f>IF(Partners!A262=0,"",Partners!A262)</f>
        <v/>
      </c>
      <c r="C276" s="28" t="str">
        <f>IF(Partners!I262=0,"",Partners!I262)</f>
        <v/>
      </c>
      <c r="D276" s="28" t="str">
        <f>IF(Partners!J262=0,"",Partners!J262)</f>
        <v/>
      </c>
      <c r="E276" s="53" t="str">
        <f t="shared" ref="E276:E339" si="5">IF(_xlfn.XLOOKUP(B276,$B$5:$B$15,$E$5:$E$15,"")=0,"",_xlfn.XLOOKUP(B276,$B$5:$B$15,$E$5:$E$15,""))</f>
        <v/>
      </c>
      <c r="G276" s="9">
        <f>ROUND(SUM(J276:BB276),Assumptions!$C$16)</f>
        <v>0</v>
      </c>
      <c r="J276" s="46">
        <f>IFERROR(ROUND(IF(AND($E276&lt;J$17,SUMIF(Partners!$A:$A,$B276,Partners!$L:$L)&gt;0),$D276/SUMIF($E$19:$E$501,"&lt;"&amp;J$17,$D$19:$D$501)*J$18,0),Assumptions!$C$15),0)</f>
        <v>0</v>
      </c>
      <c r="K276" s="46">
        <f>IFERROR(ROUND(IF(AND($E276&lt;K$17,SUMIF(Partners!$A:$A,$B276,Partners!$L:$L)&gt;0),$D276/SUMIF($E$19:$E$501,"&lt;"&amp;K$17,$D$19:$D$501)*K$18,0),Assumptions!$C$15),0)</f>
        <v>0</v>
      </c>
      <c r="L276" s="46">
        <f>IFERROR(ROUND(IF(AND($E276&lt;L$17,SUMIF(Partners!$A:$A,$B276,Partners!$L:$L)&gt;0),$D276/SUMIF($E$19:$E$501,"&lt;"&amp;L$17,$D$19:$D$501)*L$18,0),Assumptions!$C$15),0)</f>
        <v>0</v>
      </c>
      <c r="M276" s="46">
        <f>IFERROR(ROUND(IF(AND($E276&lt;M$17,SUMIF(Partners!$A:$A,$B276,Partners!$L:$L)&gt;0),$D276/SUMIF($E$19:$E$501,"&lt;"&amp;M$17,$D$19:$D$501)*M$18,0),Assumptions!$C$15),0)</f>
        <v>0</v>
      </c>
      <c r="N276" s="46">
        <f>IFERROR(ROUND(IF(AND($E276&lt;N$17,SUMIF(Partners!$A:$A,$B276,Partners!$L:$L)&gt;0),$D276/SUMIF($E$19:$E$501,"&lt;"&amp;N$17,$D$19:$D$501)*N$18,0),Assumptions!$C$15),0)</f>
        <v>0</v>
      </c>
      <c r="O276" s="46">
        <f>IFERROR(ROUND(IF(AND($E276&lt;O$17,SUMIF(Partners!$A:$A,$B276,Partners!$L:$L)&gt;0),$D276/SUMIF($E$19:$E$501,"&lt;"&amp;O$17,$D$19:$D$501)*O$18,0),Assumptions!$C$15),0)</f>
        <v>0</v>
      </c>
      <c r="P276" s="46">
        <f>IFERROR(ROUND(IF(AND($E276&lt;P$17,SUMIF(Partners!$A:$A,$B276,Partners!$L:$L)&gt;0),$D276/SUMIF($E$19:$E$501,"&lt;"&amp;P$17,$D$19:$D$501)*P$18,0),Assumptions!$C$15),0)</f>
        <v>0</v>
      </c>
      <c r="Q276" s="46">
        <f>IFERROR(ROUND(IF(AND($E276&lt;Q$17,SUMIF(Partners!$A:$A,$B276,Partners!$L:$L)&gt;0),$D276/SUMIF($E$19:$E$501,"&lt;"&amp;Q$17,$D$19:$D$501)*Q$18,0),Assumptions!$C$15),0)</f>
        <v>0</v>
      </c>
      <c r="R276" s="46">
        <f>IFERROR(ROUND(IF(AND($E276&lt;R$17,SUMIF(Partners!$A:$A,$B276,Partners!$L:$L)&gt;0),$D276/SUMIF($E$19:$E$501,"&lt;"&amp;R$17,$D$19:$D$501)*R$18,0),Assumptions!$C$15),0)</f>
        <v>0</v>
      </c>
      <c r="S276" s="46">
        <f>IFERROR(ROUND(IF(AND($E276&lt;S$17,SUMIF(Partners!$A:$A,$B276,Partners!$L:$L)&gt;0),$D276/SUMIF($E$19:$E$501,"&lt;"&amp;S$17,$D$19:$D$501)*S$18,0),Assumptions!$C$15),0)</f>
        <v>0</v>
      </c>
      <c r="T276" s="46">
        <f>IFERROR(ROUND(IF(AND($E276&lt;T$17,SUMIF(Partners!$A:$A,$B276,Partners!$L:$L)&gt;0),$D276/SUMIF($E$19:$E$501,"&lt;"&amp;T$17,$D$19:$D$501)*T$18,0),Assumptions!$C$15),0)</f>
        <v>0</v>
      </c>
      <c r="U276" s="46">
        <f>IFERROR(ROUND(IF(AND($E276&lt;U$17,SUMIF(Partners!$A:$A,$B276,Partners!$L:$L)&gt;0),$D276/SUMIF($E$19:$E$501,"&lt;"&amp;U$17,$D$19:$D$501)*U$18,0),Assumptions!$C$15),0)</f>
        <v>0</v>
      </c>
      <c r="V276" s="46">
        <f>IFERROR(ROUND(IF(AND($E276&lt;V$17,SUMIF(Partners!$A:$A,$B276,Partners!$L:$L)&gt;0),$D276/SUMIF($E$19:$E$501,"&lt;"&amp;V$17,$D$19:$D$501)*V$18,0),Assumptions!$C$15),0)</f>
        <v>0</v>
      </c>
      <c r="W276" s="46">
        <f>IFERROR(ROUND(IF(AND($E276&lt;W$17,SUMIF(Partners!$A:$A,$B276,Partners!$L:$L)&gt;0),$D276/SUMIF($E$19:$E$501,"&lt;"&amp;W$17,$D$19:$D$501)*W$18,0),Assumptions!$C$15),0)</f>
        <v>0</v>
      </c>
      <c r="X276" s="46">
        <f>IFERROR(ROUND(IF(AND($E276&lt;X$17,SUMIF(Partners!$A:$A,$B276,Partners!$L:$L)&gt;0),$D276/SUMIF($E$19:$E$501,"&lt;"&amp;X$17,$D$19:$D$501)*X$18,0),Assumptions!$C$15),0)</f>
        <v>0</v>
      </c>
      <c r="Y276" s="46">
        <f>IFERROR(ROUND(IF(AND($E276&lt;Y$17,SUMIF(Partners!$A:$A,$B276,Partners!$L:$L)&gt;0),$D276/SUMIF($E$19:$E$501,"&lt;"&amp;Y$17,$D$19:$D$501)*Y$18,0),Assumptions!$C$15),0)</f>
        <v>0</v>
      </c>
      <c r="Z276" s="46">
        <f>IFERROR(ROUND(IF(AND($E276&lt;Z$17,SUMIF(Partners!$A:$A,$B276,Partners!$L:$L)&gt;0),$D276/SUMIF($E$19:$E$501,"&lt;"&amp;Z$17,$D$19:$D$501)*Z$18,0),Assumptions!$C$15),0)</f>
        <v>0</v>
      </c>
      <c r="AA276" s="46">
        <f>IFERROR(ROUND(IF(AND($E276&lt;AA$17,SUMIF(Partners!$A:$A,$B276,Partners!$L:$L)&gt;0),$D276/SUMIF($E$19:$E$501,"&lt;"&amp;AA$17,$D$19:$D$501)*AA$18,0),Assumptions!$C$15),0)</f>
        <v>0</v>
      </c>
      <c r="AB276" s="46">
        <f>IFERROR(ROUND(IF(AND($E276&lt;AB$17,SUMIF(Partners!$A:$A,$B276,Partners!$L:$L)&gt;0),$D276/SUMIF($E$19:$E$501,"&lt;"&amp;AB$17,$D$19:$D$501)*AB$18,0),Assumptions!$C$15),0)</f>
        <v>0</v>
      </c>
      <c r="AC276" s="46">
        <f>IFERROR(ROUND(IF(AND($E276&lt;AC$17,SUMIF(Partners!$A:$A,$B276,Partners!$L:$L)&gt;0),$D276/SUMIF($E$19:$E$501,"&lt;"&amp;AC$17,$D$19:$D$501)*AC$18,0),Assumptions!$C$15),0)</f>
        <v>0</v>
      </c>
    </row>
    <row r="277" spans="1:29" x14ac:dyDescent="0.2">
      <c r="A277" s="41"/>
      <c r="B277" s="28" t="str">
        <f>IF(Partners!A263=0,"",Partners!A263)</f>
        <v/>
      </c>
      <c r="C277" s="28" t="str">
        <f>IF(Partners!I263=0,"",Partners!I263)</f>
        <v/>
      </c>
      <c r="D277" s="28" t="str">
        <f>IF(Partners!J263=0,"",Partners!J263)</f>
        <v/>
      </c>
      <c r="E277" s="53" t="str">
        <f t="shared" si="5"/>
        <v/>
      </c>
      <c r="G277" s="9">
        <f>ROUND(SUM(J277:BB277),Assumptions!$C$16)</f>
        <v>0</v>
      </c>
      <c r="J277" s="46">
        <f>IFERROR(ROUND(IF(AND($E277&lt;J$17,SUMIF(Partners!$A:$A,$B277,Partners!$L:$L)&gt;0),$D277/SUMIF($E$19:$E$501,"&lt;"&amp;J$17,$D$19:$D$501)*J$18,0),Assumptions!$C$15),0)</f>
        <v>0</v>
      </c>
      <c r="K277" s="46">
        <f>IFERROR(ROUND(IF(AND($E277&lt;K$17,SUMIF(Partners!$A:$A,$B277,Partners!$L:$L)&gt;0),$D277/SUMIF($E$19:$E$501,"&lt;"&amp;K$17,$D$19:$D$501)*K$18,0),Assumptions!$C$15),0)</f>
        <v>0</v>
      </c>
      <c r="L277" s="46">
        <f>IFERROR(ROUND(IF(AND($E277&lt;L$17,SUMIF(Partners!$A:$A,$B277,Partners!$L:$L)&gt;0),$D277/SUMIF($E$19:$E$501,"&lt;"&amp;L$17,$D$19:$D$501)*L$18,0),Assumptions!$C$15),0)</f>
        <v>0</v>
      </c>
      <c r="M277" s="46">
        <f>IFERROR(ROUND(IF(AND($E277&lt;M$17,SUMIF(Partners!$A:$A,$B277,Partners!$L:$L)&gt;0),$D277/SUMIF($E$19:$E$501,"&lt;"&amp;M$17,$D$19:$D$501)*M$18,0),Assumptions!$C$15),0)</f>
        <v>0</v>
      </c>
      <c r="N277" s="46">
        <f>IFERROR(ROUND(IF(AND($E277&lt;N$17,SUMIF(Partners!$A:$A,$B277,Partners!$L:$L)&gt;0),$D277/SUMIF($E$19:$E$501,"&lt;"&amp;N$17,$D$19:$D$501)*N$18,0),Assumptions!$C$15),0)</f>
        <v>0</v>
      </c>
      <c r="O277" s="46">
        <f>IFERROR(ROUND(IF(AND($E277&lt;O$17,SUMIF(Partners!$A:$A,$B277,Partners!$L:$L)&gt;0),$D277/SUMIF($E$19:$E$501,"&lt;"&amp;O$17,$D$19:$D$501)*O$18,0),Assumptions!$C$15),0)</f>
        <v>0</v>
      </c>
      <c r="P277" s="46">
        <f>IFERROR(ROUND(IF(AND($E277&lt;P$17,SUMIF(Partners!$A:$A,$B277,Partners!$L:$L)&gt;0),$D277/SUMIF($E$19:$E$501,"&lt;"&amp;P$17,$D$19:$D$501)*P$18,0),Assumptions!$C$15),0)</f>
        <v>0</v>
      </c>
      <c r="Q277" s="46">
        <f>IFERROR(ROUND(IF(AND($E277&lt;Q$17,SUMIF(Partners!$A:$A,$B277,Partners!$L:$L)&gt;0),$D277/SUMIF($E$19:$E$501,"&lt;"&amp;Q$17,$D$19:$D$501)*Q$18,0),Assumptions!$C$15),0)</f>
        <v>0</v>
      </c>
      <c r="R277" s="46">
        <f>IFERROR(ROUND(IF(AND($E277&lt;R$17,SUMIF(Partners!$A:$A,$B277,Partners!$L:$L)&gt;0),$D277/SUMIF($E$19:$E$501,"&lt;"&amp;R$17,$D$19:$D$501)*R$18,0),Assumptions!$C$15),0)</f>
        <v>0</v>
      </c>
      <c r="S277" s="46">
        <f>IFERROR(ROUND(IF(AND($E277&lt;S$17,SUMIF(Partners!$A:$A,$B277,Partners!$L:$L)&gt;0),$D277/SUMIF($E$19:$E$501,"&lt;"&amp;S$17,$D$19:$D$501)*S$18,0),Assumptions!$C$15),0)</f>
        <v>0</v>
      </c>
      <c r="T277" s="46">
        <f>IFERROR(ROUND(IF(AND($E277&lt;T$17,SUMIF(Partners!$A:$A,$B277,Partners!$L:$L)&gt;0),$D277/SUMIF($E$19:$E$501,"&lt;"&amp;T$17,$D$19:$D$501)*T$18,0),Assumptions!$C$15),0)</f>
        <v>0</v>
      </c>
      <c r="U277" s="46">
        <f>IFERROR(ROUND(IF(AND($E277&lt;U$17,SUMIF(Partners!$A:$A,$B277,Partners!$L:$L)&gt;0),$D277/SUMIF($E$19:$E$501,"&lt;"&amp;U$17,$D$19:$D$501)*U$18,0),Assumptions!$C$15),0)</f>
        <v>0</v>
      </c>
      <c r="V277" s="46">
        <f>IFERROR(ROUND(IF(AND($E277&lt;V$17,SUMIF(Partners!$A:$A,$B277,Partners!$L:$L)&gt;0),$D277/SUMIF($E$19:$E$501,"&lt;"&amp;V$17,$D$19:$D$501)*V$18,0),Assumptions!$C$15),0)</f>
        <v>0</v>
      </c>
      <c r="W277" s="46">
        <f>IFERROR(ROUND(IF(AND($E277&lt;W$17,SUMIF(Partners!$A:$A,$B277,Partners!$L:$L)&gt;0),$D277/SUMIF($E$19:$E$501,"&lt;"&amp;W$17,$D$19:$D$501)*W$18,0),Assumptions!$C$15),0)</f>
        <v>0</v>
      </c>
      <c r="X277" s="46">
        <f>IFERROR(ROUND(IF(AND($E277&lt;X$17,SUMIF(Partners!$A:$A,$B277,Partners!$L:$L)&gt;0),$D277/SUMIF($E$19:$E$501,"&lt;"&amp;X$17,$D$19:$D$501)*X$18,0),Assumptions!$C$15),0)</f>
        <v>0</v>
      </c>
      <c r="Y277" s="46">
        <f>IFERROR(ROUND(IF(AND($E277&lt;Y$17,SUMIF(Partners!$A:$A,$B277,Partners!$L:$L)&gt;0),$D277/SUMIF($E$19:$E$501,"&lt;"&amp;Y$17,$D$19:$D$501)*Y$18,0),Assumptions!$C$15),0)</f>
        <v>0</v>
      </c>
      <c r="Z277" s="46">
        <f>IFERROR(ROUND(IF(AND($E277&lt;Z$17,SUMIF(Partners!$A:$A,$B277,Partners!$L:$L)&gt;0),$D277/SUMIF($E$19:$E$501,"&lt;"&amp;Z$17,$D$19:$D$501)*Z$18,0),Assumptions!$C$15),0)</f>
        <v>0</v>
      </c>
      <c r="AA277" s="46">
        <f>IFERROR(ROUND(IF(AND($E277&lt;AA$17,SUMIF(Partners!$A:$A,$B277,Partners!$L:$L)&gt;0),$D277/SUMIF($E$19:$E$501,"&lt;"&amp;AA$17,$D$19:$D$501)*AA$18,0),Assumptions!$C$15),0)</f>
        <v>0</v>
      </c>
      <c r="AB277" s="46">
        <f>IFERROR(ROUND(IF(AND($E277&lt;AB$17,SUMIF(Partners!$A:$A,$B277,Partners!$L:$L)&gt;0),$D277/SUMIF($E$19:$E$501,"&lt;"&amp;AB$17,$D$19:$D$501)*AB$18,0),Assumptions!$C$15),0)</f>
        <v>0</v>
      </c>
      <c r="AC277" s="46">
        <f>IFERROR(ROUND(IF(AND($E277&lt;AC$17,SUMIF(Partners!$A:$A,$B277,Partners!$L:$L)&gt;0),$D277/SUMIF($E$19:$E$501,"&lt;"&amp;AC$17,$D$19:$D$501)*AC$18,0),Assumptions!$C$15),0)</f>
        <v>0</v>
      </c>
    </row>
    <row r="278" spans="1:29" x14ac:dyDescent="0.2">
      <c r="A278" s="41"/>
      <c r="B278" s="28" t="str">
        <f>IF(Partners!A264=0,"",Partners!A264)</f>
        <v/>
      </c>
      <c r="C278" s="28" t="str">
        <f>IF(Partners!I264=0,"",Partners!I264)</f>
        <v/>
      </c>
      <c r="D278" s="28" t="str">
        <f>IF(Partners!J264=0,"",Partners!J264)</f>
        <v/>
      </c>
      <c r="E278" s="53" t="str">
        <f t="shared" si="5"/>
        <v/>
      </c>
      <c r="G278" s="9">
        <f>ROUND(SUM(J278:BB278),Assumptions!$C$16)</f>
        <v>0</v>
      </c>
      <c r="J278" s="46">
        <f>IFERROR(ROUND(IF(AND($E278&lt;J$17,SUMIF(Partners!$A:$A,$B278,Partners!$L:$L)&gt;0),$D278/SUMIF($E$19:$E$501,"&lt;"&amp;J$17,$D$19:$D$501)*J$18,0),Assumptions!$C$15),0)</f>
        <v>0</v>
      </c>
      <c r="K278" s="46">
        <f>IFERROR(ROUND(IF(AND($E278&lt;K$17,SUMIF(Partners!$A:$A,$B278,Partners!$L:$L)&gt;0),$D278/SUMIF($E$19:$E$501,"&lt;"&amp;K$17,$D$19:$D$501)*K$18,0),Assumptions!$C$15),0)</f>
        <v>0</v>
      </c>
      <c r="L278" s="46">
        <f>IFERROR(ROUND(IF(AND($E278&lt;L$17,SUMIF(Partners!$A:$A,$B278,Partners!$L:$L)&gt;0),$D278/SUMIF($E$19:$E$501,"&lt;"&amp;L$17,$D$19:$D$501)*L$18,0),Assumptions!$C$15),0)</f>
        <v>0</v>
      </c>
      <c r="M278" s="46">
        <f>IFERROR(ROUND(IF(AND($E278&lt;M$17,SUMIF(Partners!$A:$A,$B278,Partners!$L:$L)&gt;0),$D278/SUMIF($E$19:$E$501,"&lt;"&amp;M$17,$D$19:$D$501)*M$18,0),Assumptions!$C$15),0)</f>
        <v>0</v>
      </c>
      <c r="N278" s="46">
        <f>IFERROR(ROUND(IF(AND($E278&lt;N$17,SUMIF(Partners!$A:$A,$B278,Partners!$L:$L)&gt;0),$D278/SUMIF($E$19:$E$501,"&lt;"&amp;N$17,$D$19:$D$501)*N$18,0),Assumptions!$C$15),0)</f>
        <v>0</v>
      </c>
      <c r="O278" s="46">
        <f>IFERROR(ROUND(IF(AND($E278&lt;O$17,SUMIF(Partners!$A:$A,$B278,Partners!$L:$L)&gt;0),$D278/SUMIF($E$19:$E$501,"&lt;"&amp;O$17,$D$19:$D$501)*O$18,0),Assumptions!$C$15),0)</f>
        <v>0</v>
      </c>
      <c r="P278" s="46">
        <f>IFERROR(ROUND(IF(AND($E278&lt;P$17,SUMIF(Partners!$A:$A,$B278,Partners!$L:$L)&gt;0),$D278/SUMIF($E$19:$E$501,"&lt;"&amp;P$17,$D$19:$D$501)*P$18,0),Assumptions!$C$15),0)</f>
        <v>0</v>
      </c>
      <c r="Q278" s="46">
        <f>IFERROR(ROUND(IF(AND($E278&lt;Q$17,SUMIF(Partners!$A:$A,$B278,Partners!$L:$L)&gt;0),$D278/SUMIF($E$19:$E$501,"&lt;"&amp;Q$17,$D$19:$D$501)*Q$18,0),Assumptions!$C$15),0)</f>
        <v>0</v>
      </c>
      <c r="R278" s="46">
        <f>IFERROR(ROUND(IF(AND($E278&lt;R$17,SUMIF(Partners!$A:$A,$B278,Partners!$L:$L)&gt;0),$D278/SUMIF($E$19:$E$501,"&lt;"&amp;R$17,$D$19:$D$501)*R$18,0),Assumptions!$C$15),0)</f>
        <v>0</v>
      </c>
      <c r="S278" s="46">
        <f>IFERROR(ROUND(IF(AND($E278&lt;S$17,SUMIF(Partners!$A:$A,$B278,Partners!$L:$L)&gt;0),$D278/SUMIF($E$19:$E$501,"&lt;"&amp;S$17,$D$19:$D$501)*S$18,0),Assumptions!$C$15),0)</f>
        <v>0</v>
      </c>
      <c r="T278" s="46">
        <f>IFERROR(ROUND(IF(AND($E278&lt;T$17,SUMIF(Partners!$A:$A,$B278,Partners!$L:$L)&gt;0),$D278/SUMIF($E$19:$E$501,"&lt;"&amp;T$17,$D$19:$D$501)*T$18,0),Assumptions!$C$15),0)</f>
        <v>0</v>
      </c>
      <c r="U278" s="46">
        <f>IFERROR(ROUND(IF(AND($E278&lt;U$17,SUMIF(Partners!$A:$A,$B278,Partners!$L:$L)&gt;0),$D278/SUMIF($E$19:$E$501,"&lt;"&amp;U$17,$D$19:$D$501)*U$18,0),Assumptions!$C$15),0)</f>
        <v>0</v>
      </c>
      <c r="V278" s="46">
        <f>IFERROR(ROUND(IF(AND($E278&lt;V$17,SUMIF(Partners!$A:$A,$B278,Partners!$L:$L)&gt;0),$D278/SUMIF($E$19:$E$501,"&lt;"&amp;V$17,$D$19:$D$501)*V$18,0),Assumptions!$C$15),0)</f>
        <v>0</v>
      </c>
      <c r="W278" s="46">
        <f>IFERROR(ROUND(IF(AND($E278&lt;W$17,SUMIF(Partners!$A:$A,$B278,Partners!$L:$L)&gt;0),$D278/SUMIF($E$19:$E$501,"&lt;"&amp;W$17,$D$19:$D$501)*W$18,0),Assumptions!$C$15),0)</f>
        <v>0</v>
      </c>
      <c r="X278" s="46">
        <f>IFERROR(ROUND(IF(AND($E278&lt;X$17,SUMIF(Partners!$A:$A,$B278,Partners!$L:$L)&gt;0),$D278/SUMIF($E$19:$E$501,"&lt;"&amp;X$17,$D$19:$D$501)*X$18,0),Assumptions!$C$15),0)</f>
        <v>0</v>
      </c>
      <c r="Y278" s="46">
        <f>IFERROR(ROUND(IF(AND($E278&lt;Y$17,SUMIF(Partners!$A:$A,$B278,Partners!$L:$L)&gt;0),$D278/SUMIF($E$19:$E$501,"&lt;"&amp;Y$17,$D$19:$D$501)*Y$18,0),Assumptions!$C$15),0)</f>
        <v>0</v>
      </c>
      <c r="Z278" s="46">
        <f>IFERROR(ROUND(IF(AND($E278&lt;Z$17,SUMIF(Partners!$A:$A,$B278,Partners!$L:$L)&gt;0),$D278/SUMIF($E$19:$E$501,"&lt;"&amp;Z$17,$D$19:$D$501)*Z$18,0),Assumptions!$C$15),0)</f>
        <v>0</v>
      </c>
      <c r="AA278" s="46">
        <f>IFERROR(ROUND(IF(AND($E278&lt;AA$17,SUMIF(Partners!$A:$A,$B278,Partners!$L:$L)&gt;0),$D278/SUMIF($E$19:$E$501,"&lt;"&amp;AA$17,$D$19:$D$501)*AA$18,0),Assumptions!$C$15),0)</f>
        <v>0</v>
      </c>
      <c r="AB278" s="46">
        <f>IFERROR(ROUND(IF(AND($E278&lt;AB$17,SUMIF(Partners!$A:$A,$B278,Partners!$L:$L)&gt;0),$D278/SUMIF($E$19:$E$501,"&lt;"&amp;AB$17,$D$19:$D$501)*AB$18,0),Assumptions!$C$15),0)</f>
        <v>0</v>
      </c>
      <c r="AC278" s="46">
        <f>IFERROR(ROUND(IF(AND($E278&lt;AC$17,SUMIF(Partners!$A:$A,$B278,Partners!$L:$L)&gt;0),$D278/SUMIF($E$19:$E$501,"&lt;"&amp;AC$17,$D$19:$D$501)*AC$18,0),Assumptions!$C$15),0)</f>
        <v>0</v>
      </c>
    </row>
    <row r="279" spans="1:29" x14ac:dyDescent="0.2">
      <c r="A279" s="41"/>
      <c r="B279" s="28" t="str">
        <f>IF(Partners!A265=0,"",Partners!A265)</f>
        <v/>
      </c>
      <c r="C279" s="28" t="str">
        <f>IF(Partners!I265=0,"",Partners!I265)</f>
        <v/>
      </c>
      <c r="D279" s="28" t="str">
        <f>IF(Partners!J265=0,"",Partners!J265)</f>
        <v/>
      </c>
      <c r="E279" s="53" t="str">
        <f t="shared" si="5"/>
        <v/>
      </c>
      <c r="G279" s="9">
        <f>ROUND(SUM(J279:BB279),Assumptions!$C$16)</f>
        <v>0</v>
      </c>
      <c r="J279" s="46">
        <f>IFERROR(ROUND(IF(AND($E279&lt;J$17,SUMIF(Partners!$A:$A,$B279,Partners!$L:$L)&gt;0),$D279/SUMIF($E$19:$E$501,"&lt;"&amp;J$17,$D$19:$D$501)*J$18,0),Assumptions!$C$15),0)</f>
        <v>0</v>
      </c>
      <c r="K279" s="46">
        <f>IFERROR(ROUND(IF(AND($E279&lt;K$17,SUMIF(Partners!$A:$A,$B279,Partners!$L:$L)&gt;0),$D279/SUMIF($E$19:$E$501,"&lt;"&amp;K$17,$D$19:$D$501)*K$18,0),Assumptions!$C$15),0)</f>
        <v>0</v>
      </c>
      <c r="L279" s="46">
        <f>IFERROR(ROUND(IF(AND($E279&lt;L$17,SUMIF(Partners!$A:$A,$B279,Partners!$L:$L)&gt;0),$D279/SUMIF($E$19:$E$501,"&lt;"&amp;L$17,$D$19:$D$501)*L$18,0),Assumptions!$C$15),0)</f>
        <v>0</v>
      </c>
      <c r="M279" s="46">
        <f>IFERROR(ROUND(IF(AND($E279&lt;M$17,SUMIF(Partners!$A:$A,$B279,Partners!$L:$L)&gt;0),$D279/SUMIF($E$19:$E$501,"&lt;"&amp;M$17,$D$19:$D$501)*M$18,0),Assumptions!$C$15),0)</f>
        <v>0</v>
      </c>
      <c r="N279" s="46">
        <f>IFERROR(ROUND(IF(AND($E279&lt;N$17,SUMIF(Partners!$A:$A,$B279,Partners!$L:$L)&gt;0),$D279/SUMIF($E$19:$E$501,"&lt;"&amp;N$17,$D$19:$D$501)*N$18,0),Assumptions!$C$15),0)</f>
        <v>0</v>
      </c>
      <c r="O279" s="46">
        <f>IFERROR(ROUND(IF(AND($E279&lt;O$17,SUMIF(Partners!$A:$A,$B279,Partners!$L:$L)&gt;0),$D279/SUMIF($E$19:$E$501,"&lt;"&amp;O$17,$D$19:$D$501)*O$18,0),Assumptions!$C$15),0)</f>
        <v>0</v>
      </c>
      <c r="P279" s="46">
        <f>IFERROR(ROUND(IF(AND($E279&lt;P$17,SUMIF(Partners!$A:$A,$B279,Partners!$L:$L)&gt;0),$D279/SUMIF($E$19:$E$501,"&lt;"&amp;P$17,$D$19:$D$501)*P$18,0),Assumptions!$C$15),0)</f>
        <v>0</v>
      </c>
      <c r="Q279" s="46">
        <f>IFERROR(ROUND(IF(AND($E279&lt;Q$17,SUMIF(Partners!$A:$A,$B279,Partners!$L:$L)&gt;0),$D279/SUMIF($E$19:$E$501,"&lt;"&amp;Q$17,$D$19:$D$501)*Q$18,0),Assumptions!$C$15),0)</f>
        <v>0</v>
      </c>
      <c r="R279" s="46">
        <f>IFERROR(ROUND(IF(AND($E279&lt;R$17,SUMIF(Partners!$A:$A,$B279,Partners!$L:$L)&gt;0),$D279/SUMIF($E$19:$E$501,"&lt;"&amp;R$17,$D$19:$D$501)*R$18,0),Assumptions!$C$15),0)</f>
        <v>0</v>
      </c>
      <c r="S279" s="46">
        <f>IFERROR(ROUND(IF(AND($E279&lt;S$17,SUMIF(Partners!$A:$A,$B279,Partners!$L:$L)&gt;0),$D279/SUMIF($E$19:$E$501,"&lt;"&amp;S$17,$D$19:$D$501)*S$18,0),Assumptions!$C$15),0)</f>
        <v>0</v>
      </c>
      <c r="T279" s="46">
        <f>IFERROR(ROUND(IF(AND($E279&lt;T$17,SUMIF(Partners!$A:$A,$B279,Partners!$L:$L)&gt;0),$D279/SUMIF($E$19:$E$501,"&lt;"&amp;T$17,$D$19:$D$501)*T$18,0),Assumptions!$C$15),0)</f>
        <v>0</v>
      </c>
      <c r="U279" s="46">
        <f>IFERROR(ROUND(IF(AND($E279&lt;U$17,SUMIF(Partners!$A:$A,$B279,Partners!$L:$L)&gt;0),$D279/SUMIF($E$19:$E$501,"&lt;"&amp;U$17,$D$19:$D$501)*U$18,0),Assumptions!$C$15),0)</f>
        <v>0</v>
      </c>
      <c r="V279" s="46">
        <f>IFERROR(ROUND(IF(AND($E279&lt;V$17,SUMIF(Partners!$A:$A,$B279,Partners!$L:$L)&gt;0),$D279/SUMIF($E$19:$E$501,"&lt;"&amp;V$17,$D$19:$D$501)*V$18,0),Assumptions!$C$15),0)</f>
        <v>0</v>
      </c>
      <c r="W279" s="46">
        <f>IFERROR(ROUND(IF(AND($E279&lt;W$17,SUMIF(Partners!$A:$A,$B279,Partners!$L:$L)&gt;0),$D279/SUMIF($E$19:$E$501,"&lt;"&amp;W$17,$D$19:$D$501)*W$18,0),Assumptions!$C$15),0)</f>
        <v>0</v>
      </c>
      <c r="X279" s="46">
        <f>IFERROR(ROUND(IF(AND($E279&lt;X$17,SUMIF(Partners!$A:$A,$B279,Partners!$L:$L)&gt;0),$D279/SUMIF($E$19:$E$501,"&lt;"&amp;X$17,$D$19:$D$501)*X$18,0),Assumptions!$C$15),0)</f>
        <v>0</v>
      </c>
      <c r="Y279" s="46">
        <f>IFERROR(ROUND(IF(AND($E279&lt;Y$17,SUMIF(Partners!$A:$A,$B279,Partners!$L:$L)&gt;0),$D279/SUMIF($E$19:$E$501,"&lt;"&amp;Y$17,$D$19:$D$501)*Y$18,0),Assumptions!$C$15),0)</f>
        <v>0</v>
      </c>
      <c r="Z279" s="46">
        <f>IFERROR(ROUND(IF(AND($E279&lt;Z$17,SUMIF(Partners!$A:$A,$B279,Partners!$L:$L)&gt;0),$D279/SUMIF($E$19:$E$501,"&lt;"&amp;Z$17,$D$19:$D$501)*Z$18,0),Assumptions!$C$15),0)</f>
        <v>0</v>
      </c>
      <c r="AA279" s="46">
        <f>IFERROR(ROUND(IF(AND($E279&lt;AA$17,SUMIF(Partners!$A:$A,$B279,Partners!$L:$L)&gt;0),$D279/SUMIF($E$19:$E$501,"&lt;"&amp;AA$17,$D$19:$D$501)*AA$18,0),Assumptions!$C$15),0)</f>
        <v>0</v>
      </c>
      <c r="AB279" s="46">
        <f>IFERROR(ROUND(IF(AND($E279&lt;AB$17,SUMIF(Partners!$A:$A,$B279,Partners!$L:$L)&gt;0),$D279/SUMIF($E$19:$E$501,"&lt;"&amp;AB$17,$D$19:$D$501)*AB$18,0),Assumptions!$C$15),0)</f>
        <v>0</v>
      </c>
      <c r="AC279" s="46">
        <f>IFERROR(ROUND(IF(AND($E279&lt;AC$17,SUMIF(Partners!$A:$A,$B279,Partners!$L:$L)&gt;0),$D279/SUMIF($E$19:$E$501,"&lt;"&amp;AC$17,$D$19:$D$501)*AC$18,0),Assumptions!$C$15),0)</f>
        <v>0</v>
      </c>
    </row>
    <row r="280" spans="1:29" x14ac:dyDescent="0.2">
      <c r="A280" s="41"/>
      <c r="B280" s="28" t="str">
        <f>IF(Partners!A266=0,"",Partners!A266)</f>
        <v/>
      </c>
      <c r="C280" s="28" t="str">
        <f>IF(Partners!I266=0,"",Partners!I266)</f>
        <v/>
      </c>
      <c r="D280" s="28" t="str">
        <f>IF(Partners!J266=0,"",Partners!J266)</f>
        <v/>
      </c>
      <c r="E280" s="53" t="str">
        <f t="shared" si="5"/>
        <v/>
      </c>
      <c r="G280" s="9">
        <f>ROUND(SUM(J280:BB280),Assumptions!$C$16)</f>
        <v>0</v>
      </c>
      <c r="J280" s="46">
        <f>IFERROR(ROUND(IF(AND($E280&lt;J$17,SUMIF(Partners!$A:$A,$B280,Partners!$L:$L)&gt;0),$D280/SUMIF($E$19:$E$501,"&lt;"&amp;J$17,$D$19:$D$501)*J$18,0),Assumptions!$C$15),0)</f>
        <v>0</v>
      </c>
      <c r="K280" s="46">
        <f>IFERROR(ROUND(IF(AND($E280&lt;K$17,SUMIF(Partners!$A:$A,$B280,Partners!$L:$L)&gt;0),$D280/SUMIF($E$19:$E$501,"&lt;"&amp;K$17,$D$19:$D$501)*K$18,0),Assumptions!$C$15),0)</f>
        <v>0</v>
      </c>
      <c r="L280" s="46">
        <f>IFERROR(ROUND(IF(AND($E280&lt;L$17,SUMIF(Partners!$A:$A,$B280,Partners!$L:$L)&gt;0),$D280/SUMIF($E$19:$E$501,"&lt;"&amp;L$17,$D$19:$D$501)*L$18,0),Assumptions!$C$15),0)</f>
        <v>0</v>
      </c>
      <c r="M280" s="46">
        <f>IFERROR(ROUND(IF(AND($E280&lt;M$17,SUMIF(Partners!$A:$A,$B280,Partners!$L:$L)&gt;0),$D280/SUMIF($E$19:$E$501,"&lt;"&amp;M$17,$D$19:$D$501)*M$18,0),Assumptions!$C$15),0)</f>
        <v>0</v>
      </c>
      <c r="N280" s="46">
        <f>IFERROR(ROUND(IF(AND($E280&lt;N$17,SUMIF(Partners!$A:$A,$B280,Partners!$L:$L)&gt;0),$D280/SUMIF($E$19:$E$501,"&lt;"&amp;N$17,$D$19:$D$501)*N$18,0),Assumptions!$C$15),0)</f>
        <v>0</v>
      </c>
      <c r="O280" s="46">
        <f>IFERROR(ROUND(IF(AND($E280&lt;O$17,SUMIF(Partners!$A:$A,$B280,Partners!$L:$L)&gt;0),$D280/SUMIF($E$19:$E$501,"&lt;"&amp;O$17,$D$19:$D$501)*O$18,0),Assumptions!$C$15),0)</f>
        <v>0</v>
      </c>
      <c r="P280" s="46">
        <f>IFERROR(ROUND(IF(AND($E280&lt;P$17,SUMIF(Partners!$A:$A,$B280,Partners!$L:$L)&gt;0),$D280/SUMIF($E$19:$E$501,"&lt;"&amp;P$17,$D$19:$D$501)*P$18,0),Assumptions!$C$15),0)</f>
        <v>0</v>
      </c>
      <c r="Q280" s="46">
        <f>IFERROR(ROUND(IF(AND($E280&lt;Q$17,SUMIF(Partners!$A:$A,$B280,Partners!$L:$L)&gt;0),$D280/SUMIF($E$19:$E$501,"&lt;"&amp;Q$17,$D$19:$D$501)*Q$18,0),Assumptions!$C$15),0)</f>
        <v>0</v>
      </c>
      <c r="R280" s="46">
        <f>IFERROR(ROUND(IF(AND($E280&lt;R$17,SUMIF(Partners!$A:$A,$B280,Partners!$L:$L)&gt;0),$D280/SUMIF($E$19:$E$501,"&lt;"&amp;R$17,$D$19:$D$501)*R$18,0),Assumptions!$C$15),0)</f>
        <v>0</v>
      </c>
      <c r="S280" s="46">
        <f>IFERROR(ROUND(IF(AND($E280&lt;S$17,SUMIF(Partners!$A:$A,$B280,Partners!$L:$L)&gt;0),$D280/SUMIF($E$19:$E$501,"&lt;"&amp;S$17,$D$19:$D$501)*S$18,0),Assumptions!$C$15),0)</f>
        <v>0</v>
      </c>
      <c r="T280" s="46">
        <f>IFERROR(ROUND(IF(AND($E280&lt;T$17,SUMIF(Partners!$A:$A,$B280,Partners!$L:$L)&gt;0),$D280/SUMIF($E$19:$E$501,"&lt;"&amp;T$17,$D$19:$D$501)*T$18,0),Assumptions!$C$15),0)</f>
        <v>0</v>
      </c>
      <c r="U280" s="46">
        <f>IFERROR(ROUND(IF(AND($E280&lt;U$17,SUMIF(Partners!$A:$A,$B280,Partners!$L:$L)&gt;0),$D280/SUMIF($E$19:$E$501,"&lt;"&amp;U$17,$D$19:$D$501)*U$18,0),Assumptions!$C$15),0)</f>
        <v>0</v>
      </c>
      <c r="V280" s="46">
        <f>IFERROR(ROUND(IF(AND($E280&lt;V$17,SUMIF(Partners!$A:$A,$B280,Partners!$L:$L)&gt;0),$D280/SUMIF($E$19:$E$501,"&lt;"&amp;V$17,$D$19:$D$501)*V$18,0),Assumptions!$C$15),0)</f>
        <v>0</v>
      </c>
      <c r="W280" s="46">
        <f>IFERROR(ROUND(IF(AND($E280&lt;W$17,SUMIF(Partners!$A:$A,$B280,Partners!$L:$L)&gt;0),$D280/SUMIF($E$19:$E$501,"&lt;"&amp;W$17,$D$19:$D$501)*W$18,0),Assumptions!$C$15),0)</f>
        <v>0</v>
      </c>
      <c r="X280" s="46">
        <f>IFERROR(ROUND(IF(AND($E280&lt;X$17,SUMIF(Partners!$A:$A,$B280,Partners!$L:$L)&gt;0),$D280/SUMIF($E$19:$E$501,"&lt;"&amp;X$17,$D$19:$D$501)*X$18,0),Assumptions!$C$15),0)</f>
        <v>0</v>
      </c>
      <c r="Y280" s="46">
        <f>IFERROR(ROUND(IF(AND($E280&lt;Y$17,SUMIF(Partners!$A:$A,$B280,Partners!$L:$L)&gt;0),$D280/SUMIF($E$19:$E$501,"&lt;"&amp;Y$17,$D$19:$D$501)*Y$18,0),Assumptions!$C$15),0)</f>
        <v>0</v>
      </c>
      <c r="Z280" s="46">
        <f>IFERROR(ROUND(IF(AND($E280&lt;Z$17,SUMIF(Partners!$A:$A,$B280,Partners!$L:$L)&gt;0),$D280/SUMIF($E$19:$E$501,"&lt;"&amp;Z$17,$D$19:$D$501)*Z$18,0),Assumptions!$C$15),0)</f>
        <v>0</v>
      </c>
      <c r="AA280" s="46">
        <f>IFERROR(ROUND(IF(AND($E280&lt;AA$17,SUMIF(Partners!$A:$A,$B280,Partners!$L:$L)&gt;0),$D280/SUMIF($E$19:$E$501,"&lt;"&amp;AA$17,$D$19:$D$501)*AA$18,0),Assumptions!$C$15),0)</f>
        <v>0</v>
      </c>
      <c r="AB280" s="46">
        <f>IFERROR(ROUND(IF(AND($E280&lt;AB$17,SUMIF(Partners!$A:$A,$B280,Partners!$L:$L)&gt;0),$D280/SUMIF($E$19:$E$501,"&lt;"&amp;AB$17,$D$19:$D$501)*AB$18,0),Assumptions!$C$15),0)</f>
        <v>0</v>
      </c>
      <c r="AC280" s="46">
        <f>IFERROR(ROUND(IF(AND($E280&lt;AC$17,SUMIF(Partners!$A:$A,$B280,Partners!$L:$L)&gt;0),$D280/SUMIF($E$19:$E$501,"&lt;"&amp;AC$17,$D$19:$D$501)*AC$18,0),Assumptions!$C$15),0)</f>
        <v>0</v>
      </c>
    </row>
    <row r="281" spans="1:29" x14ac:dyDescent="0.2">
      <c r="A281" s="41"/>
      <c r="B281" s="28" t="str">
        <f>IF(Partners!A267=0,"",Partners!A267)</f>
        <v/>
      </c>
      <c r="C281" s="28" t="str">
        <f>IF(Partners!I267=0,"",Partners!I267)</f>
        <v/>
      </c>
      <c r="D281" s="28" t="str">
        <f>IF(Partners!J267=0,"",Partners!J267)</f>
        <v/>
      </c>
      <c r="E281" s="53" t="str">
        <f t="shared" si="5"/>
        <v/>
      </c>
      <c r="G281" s="9">
        <f>ROUND(SUM(J281:BB281),Assumptions!$C$16)</f>
        <v>0</v>
      </c>
      <c r="J281" s="46">
        <f>IFERROR(ROUND(IF(AND($E281&lt;J$17,SUMIF(Partners!$A:$A,$B281,Partners!$L:$L)&gt;0),$D281/SUMIF($E$19:$E$501,"&lt;"&amp;J$17,$D$19:$D$501)*J$18,0),Assumptions!$C$15),0)</f>
        <v>0</v>
      </c>
      <c r="K281" s="46">
        <f>IFERROR(ROUND(IF(AND($E281&lt;K$17,SUMIF(Partners!$A:$A,$B281,Partners!$L:$L)&gt;0),$D281/SUMIF($E$19:$E$501,"&lt;"&amp;K$17,$D$19:$D$501)*K$18,0),Assumptions!$C$15),0)</f>
        <v>0</v>
      </c>
      <c r="L281" s="46">
        <f>IFERROR(ROUND(IF(AND($E281&lt;L$17,SUMIF(Partners!$A:$A,$B281,Partners!$L:$L)&gt;0),$D281/SUMIF($E$19:$E$501,"&lt;"&amp;L$17,$D$19:$D$501)*L$18,0),Assumptions!$C$15),0)</f>
        <v>0</v>
      </c>
      <c r="M281" s="46">
        <f>IFERROR(ROUND(IF(AND($E281&lt;M$17,SUMIF(Partners!$A:$A,$B281,Partners!$L:$L)&gt;0),$D281/SUMIF($E$19:$E$501,"&lt;"&amp;M$17,$D$19:$D$501)*M$18,0),Assumptions!$C$15),0)</f>
        <v>0</v>
      </c>
      <c r="N281" s="46">
        <f>IFERROR(ROUND(IF(AND($E281&lt;N$17,SUMIF(Partners!$A:$A,$B281,Partners!$L:$L)&gt;0),$D281/SUMIF($E$19:$E$501,"&lt;"&amp;N$17,$D$19:$D$501)*N$18,0),Assumptions!$C$15),0)</f>
        <v>0</v>
      </c>
      <c r="O281" s="46">
        <f>IFERROR(ROUND(IF(AND($E281&lt;O$17,SUMIF(Partners!$A:$A,$B281,Partners!$L:$L)&gt;0),$D281/SUMIF($E$19:$E$501,"&lt;"&amp;O$17,$D$19:$D$501)*O$18,0),Assumptions!$C$15),0)</f>
        <v>0</v>
      </c>
      <c r="P281" s="46">
        <f>IFERROR(ROUND(IF(AND($E281&lt;P$17,SUMIF(Partners!$A:$A,$B281,Partners!$L:$L)&gt;0),$D281/SUMIF($E$19:$E$501,"&lt;"&amp;P$17,$D$19:$D$501)*P$18,0),Assumptions!$C$15),0)</f>
        <v>0</v>
      </c>
      <c r="Q281" s="46">
        <f>IFERROR(ROUND(IF(AND($E281&lt;Q$17,SUMIF(Partners!$A:$A,$B281,Partners!$L:$L)&gt;0),$D281/SUMIF($E$19:$E$501,"&lt;"&amp;Q$17,$D$19:$D$501)*Q$18,0),Assumptions!$C$15),0)</f>
        <v>0</v>
      </c>
      <c r="R281" s="46">
        <f>IFERROR(ROUND(IF(AND($E281&lt;R$17,SUMIF(Partners!$A:$A,$B281,Partners!$L:$L)&gt;0),$D281/SUMIF($E$19:$E$501,"&lt;"&amp;R$17,$D$19:$D$501)*R$18,0),Assumptions!$C$15),0)</f>
        <v>0</v>
      </c>
      <c r="S281" s="46">
        <f>IFERROR(ROUND(IF(AND($E281&lt;S$17,SUMIF(Partners!$A:$A,$B281,Partners!$L:$L)&gt;0),$D281/SUMIF($E$19:$E$501,"&lt;"&amp;S$17,$D$19:$D$501)*S$18,0),Assumptions!$C$15),0)</f>
        <v>0</v>
      </c>
      <c r="T281" s="46">
        <f>IFERROR(ROUND(IF(AND($E281&lt;T$17,SUMIF(Partners!$A:$A,$B281,Partners!$L:$L)&gt;0),$D281/SUMIF($E$19:$E$501,"&lt;"&amp;T$17,$D$19:$D$501)*T$18,0),Assumptions!$C$15),0)</f>
        <v>0</v>
      </c>
      <c r="U281" s="46">
        <f>IFERROR(ROUND(IF(AND($E281&lt;U$17,SUMIF(Partners!$A:$A,$B281,Partners!$L:$L)&gt;0),$D281/SUMIF($E$19:$E$501,"&lt;"&amp;U$17,$D$19:$D$501)*U$18,0),Assumptions!$C$15),0)</f>
        <v>0</v>
      </c>
      <c r="V281" s="46">
        <f>IFERROR(ROUND(IF(AND($E281&lt;V$17,SUMIF(Partners!$A:$A,$B281,Partners!$L:$L)&gt;0),$D281/SUMIF($E$19:$E$501,"&lt;"&amp;V$17,$D$19:$D$501)*V$18,0),Assumptions!$C$15),0)</f>
        <v>0</v>
      </c>
      <c r="W281" s="46">
        <f>IFERROR(ROUND(IF(AND($E281&lt;W$17,SUMIF(Partners!$A:$A,$B281,Partners!$L:$L)&gt;0),$D281/SUMIF($E$19:$E$501,"&lt;"&amp;W$17,$D$19:$D$501)*W$18,0),Assumptions!$C$15),0)</f>
        <v>0</v>
      </c>
      <c r="X281" s="46">
        <f>IFERROR(ROUND(IF(AND($E281&lt;X$17,SUMIF(Partners!$A:$A,$B281,Partners!$L:$L)&gt;0),$D281/SUMIF($E$19:$E$501,"&lt;"&amp;X$17,$D$19:$D$501)*X$18,0),Assumptions!$C$15),0)</f>
        <v>0</v>
      </c>
      <c r="Y281" s="46">
        <f>IFERROR(ROUND(IF(AND($E281&lt;Y$17,SUMIF(Partners!$A:$A,$B281,Partners!$L:$L)&gt;0),$D281/SUMIF($E$19:$E$501,"&lt;"&amp;Y$17,$D$19:$D$501)*Y$18,0),Assumptions!$C$15),0)</f>
        <v>0</v>
      </c>
      <c r="Z281" s="46">
        <f>IFERROR(ROUND(IF(AND($E281&lt;Z$17,SUMIF(Partners!$A:$A,$B281,Partners!$L:$L)&gt;0),$D281/SUMIF($E$19:$E$501,"&lt;"&amp;Z$17,$D$19:$D$501)*Z$18,0),Assumptions!$C$15),0)</f>
        <v>0</v>
      </c>
      <c r="AA281" s="46">
        <f>IFERROR(ROUND(IF(AND($E281&lt;AA$17,SUMIF(Partners!$A:$A,$B281,Partners!$L:$L)&gt;0),$D281/SUMIF($E$19:$E$501,"&lt;"&amp;AA$17,$D$19:$D$501)*AA$18,0),Assumptions!$C$15),0)</f>
        <v>0</v>
      </c>
      <c r="AB281" s="46">
        <f>IFERROR(ROUND(IF(AND($E281&lt;AB$17,SUMIF(Partners!$A:$A,$B281,Partners!$L:$L)&gt;0),$D281/SUMIF($E$19:$E$501,"&lt;"&amp;AB$17,$D$19:$D$501)*AB$18,0),Assumptions!$C$15),0)</f>
        <v>0</v>
      </c>
      <c r="AC281" s="46">
        <f>IFERROR(ROUND(IF(AND($E281&lt;AC$17,SUMIF(Partners!$A:$A,$B281,Partners!$L:$L)&gt;0),$D281/SUMIF($E$19:$E$501,"&lt;"&amp;AC$17,$D$19:$D$501)*AC$18,0),Assumptions!$C$15),0)</f>
        <v>0</v>
      </c>
    </row>
    <row r="282" spans="1:29" x14ac:dyDescent="0.2">
      <c r="A282" s="41"/>
      <c r="B282" s="28" t="str">
        <f>IF(Partners!A268=0,"",Partners!A268)</f>
        <v/>
      </c>
      <c r="C282" s="28" t="str">
        <f>IF(Partners!I268=0,"",Partners!I268)</f>
        <v/>
      </c>
      <c r="D282" s="28" t="str">
        <f>IF(Partners!J268=0,"",Partners!J268)</f>
        <v/>
      </c>
      <c r="E282" s="53" t="str">
        <f t="shared" si="5"/>
        <v/>
      </c>
      <c r="G282" s="9">
        <f>ROUND(SUM(J282:BB282),Assumptions!$C$16)</f>
        <v>0</v>
      </c>
      <c r="J282" s="46">
        <f>IFERROR(ROUND(IF(AND($E282&lt;J$17,SUMIF(Partners!$A:$A,$B282,Partners!$L:$L)&gt;0),$D282/SUMIF($E$19:$E$501,"&lt;"&amp;J$17,$D$19:$D$501)*J$18,0),Assumptions!$C$15),0)</f>
        <v>0</v>
      </c>
      <c r="K282" s="46">
        <f>IFERROR(ROUND(IF(AND($E282&lt;K$17,SUMIF(Partners!$A:$A,$B282,Partners!$L:$L)&gt;0),$D282/SUMIF($E$19:$E$501,"&lt;"&amp;K$17,$D$19:$D$501)*K$18,0),Assumptions!$C$15),0)</f>
        <v>0</v>
      </c>
      <c r="L282" s="46">
        <f>IFERROR(ROUND(IF(AND($E282&lt;L$17,SUMIF(Partners!$A:$A,$B282,Partners!$L:$L)&gt;0),$D282/SUMIF($E$19:$E$501,"&lt;"&amp;L$17,$D$19:$D$501)*L$18,0),Assumptions!$C$15),0)</f>
        <v>0</v>
      </c>
      <c r="M282" s="46">
        <f>IFERROR(ROUND(IF(AND($E282&lt;M$17,SUMIF(Partners!$A:$A,$B282,Partners!$L:$L)&gt;0),$D282/SUMIF($E$19:$E$501,"&lt;"&amp;M$17,$D$19:$D$501)*M$18,0),Assumptions!$C$15),0)</f>
        <v>0</v>
      </c>
      <c r="N282" s="46">
        <f>IFERROR(ROUND(IF(AND($E282&lt;N$17,SUMIF(Partners!$A:$A,$B282,Partners!$L:$L)&gt;0),$D282/SUMIF($E$19:$E$501,"&lt;"&amp;N$17,$D$19:$D$501)*N$18,0),Assumptions!$C$15),0)</f>
        <v>0</v>
      </c>
      <c r="O282" s="46">
        <f>IFERROR(ROUND(IF(AND($E282&lt;O$17,SUMIF(Partners!$A:$A,$B282,Partners!$L:$L)&gt;0),$D282/SUMIF($E$19:$E$501,"&lt;"&amp;O$17,$D$19:$D$501)*O$18,0),Assumptions!$C$15),0)</f>
        <v>0</v>
      </c>
      <c r="P282" s="46">
        <f>IFERROR(ROUND(IF(AND($E282&lt;P$17,SUMIF(Partners!$A:$A,$B282,Partners!$L:$L)&gt;0),$D282/SUMIF($E$19:$E$501,"&lt;"&amp;P$17,$D$19:$D$501)*P$18,0),Assumptions!$C$15),0)</f>
        <v>0</v>
      </c>
      <c r="Q282" s="46">
        <f>IFERROR(ROUND(IF(AND($E282&lt;Q$17,SUMIF(Partners!$A:$A,$B282,Partners!$L:$L)&gt;0),$D282/SUMIF($E$19:$E$501,"&lt;"&amp;Q$17,$D$19:$D$501)*Q$18,0),Assumptions!$C$15),0)</f>
        <v>0</v>
      </c>
      <c r="R282" s="46">
        <f>IFERROR(ROUND(IF(AND($E282&lt;R$17,SUMIF(Partners!$A:$A,$B282,Partners!$L:$L)&gt;0),$D282/SUMIF($E$19:$E$501,"&lt;"&amp;R$17,$D$19:$D$501)*R$18,0),Assumptions!$C$15),0)</f>
        <v>0</v>
      </c>
      <c r="S282" s="46">
        <f>IFERROR(ROUND(IF(AND($E282&lt;S$17,SUMIF(Partners!$A:$A,$B282,Partners!$L:$L)&gt;0),$D282/SUMIF($E$19:$E$501,"&lt;"&amp;S$17,$D$19:$D$501)*S$18,0),Assumptions!$C$15),0)</f>
        <v>0</v>
      </c>
      <c r="T282" s="46">
        <f>IFERROR(ROUND(IF(AND($E282&lt;T$17,SUMIF(Partners!$A:$A,$B282,Partners!$L:$L)&gt;0),$D282/SUMIF($E$19:$E$501,"&lt;"&amp;T$17,$D$19:$D$501)*T$18,0),Assumptions!$C$15),0)</f>
        <v>0</v>
      </c>
      <c r="U282" s="46">
        <f>IFERROR(ROUND(IF(AND($E282&lt;U$17,SUMIF(Partners!$A:$A,$B282,Partners!$L:$L)&gt;0),$D282/SUMIF($E$19:$E$501,"&lt;"&amp;U$17,$D$19:$D$501)*U$18,0),Assumptions!$C$15),0)</f>
        <v>0</v>
      </c>
      <c r="V282" s="46">
        <f>IFERROR(ROUND(IF(AND($E282&lt;V$17,SUMIF(Partners!$A:$A,$B282,Partners!$L:$L)&gt;0),$D282/SUMIF($E$19:$E$501,"&lt;"&amp;V$17,$D$19:$D$501)*V$18,0),Assumptions!$C$15),0)</f>
        <v>0</v>
      </c>
      <c r="W282" s="46">
        <f>IFERROR(ROUND(IF(AND($E282&lt;W$17,SUMIF(Partners!$A:$A,$B282,Partners!$L:$L)&gt;0),$D282/SUMIF($E$19:$E$501,"&lt;"&amp;W$17,$D$19:$D$501)*W$18,0),Assumptions!$C$15),0)</f>
        <v>0</v>
      </c>
      <c r="X282" s="46">
        <f>IFERROR(ROUND(IF(AND($E282&lt;X$17,SUMIF(Partners!$A:$A,$B282,Partners!$L:$L)&gt;0),$D282/SUMIF($E$19:$E$501,"&lt;"&amp;X$17,$D$19:$D$501)*X$18,0),Assumptions!$C$15),0)</f>
        <v>0</v>
      </c>
      <c r="Y282" s="46">
        <f>IFERROR(ROUND(IF(AND($E282&lt;Y$17,SUMIF(Partners!$A:$A,$B282,Partners!$L:$L)&gt;0),$D282/SUMIF($E$19:$E$501,"&lt;"&amp;Y$17,$D$19:$D$501)*Y$18,0),Assumptions!$C$15),0)</f>
        <v>0</v>
      </c>
      <c r="Z282" s="46">
        <f>IFERROR(ROUND(IF(AND($E282&lt;Z$17,SUMIF(Partners!$A:$A,$B282,Partners!$L:$L)&gt;0),$D282/SUMIF($E$19:$E$501,"&lt;"&amp;Z$17,$D$19:$D$501)*Z$18,0),Assumptions!$C$15),0)</f>
        <v>0</v>
      </c>
      <c r="AA282" s="46">
        <f>IFERROR(ROUND(IF(AND($E282&lt;AA$17,SUMIF(Partners!$A:$A,$B282,Partners!$L:$L)&gt;0),$D282/SUMIF($E$19:$E$501,"&lt;"&amp;AA$17,$D$19:$D$501)*AA$18,0),Assumptions!$C$15),0)</f>
        <v>0</v>
      </c>
      <c r="AB282" s="46">
        <f>IFERROR(ROUND(IF(AND($E282&lt;AB$17,SUMIF(Partners!$A:$A,$B282,Partners!$L:$L)&gt;0),$D282/SUMIF($E$19:$E$501,"&lt;"&amp;AB$17,$D$19:$D$501)*AB$18,0),Assumptions!$C$15),0)</f>
        <v>0</v>
      </c>
      <c r="AC282" s="46">
        <f>IFERROR(ROUND(IF(AND($E282&lt;AC$17,SUMIF(Partners!$A:$A,$B282,Partners!$L:$L)&gt;0),$D282/SUMIF($E$19:$E$501,"&lt;"&amp;AC$17,$D$19:$D$501)*AC$18,0),Assumptions!$C$15),0)</f>
        <v>0</v>
      </c>
    </row>
    <row r="283" spans="1:29" x14ac:dyDescent="0.2">
      <c r="A283" s="41"/>
      <c r="B283" s="28" t="str">
        <f>IF(Partners!A269=0,"",Partners!A269)</f>
        <v/>
      </c>
      <c r="C283" s="28" t="str">
        <f>IF(Partners!I269=0,"",Partners!I269)</f>
        <v/>
      </c>
      <c r="D283" s="28" t="str">
        <f>IF(Partners!J269=0,"",Partners!J269)</f>
        <v/>
      </c>
      <c r="E283" s="53" t="str">
        <f t="shared" si="5"/>
        <v/>
      </c>
      <c r="G283" s="9">
        <f>ROUND(SUM(J283:BB283),Assumptions!$C$16)</f>
        <v>0</v>
      </c>
      <c r="J283" s="46">
        <f>IFERROR(ROUND(IF(AND($E283&lt;J$17,SUMIF(Partners!$A:$A,$B283,Partners!$L:$L)&gt;0),$D283/SUMIF($E$19:$E$501,"&lt;"&amp;J$17,$D$19:$D$501)*J$18,0),Assumptions!$C$15),0)</f>
        <v>0</v>
      </c>
      <c r="K283" s="46">
        <f>IFERROR(ROUND(IF(AND($E283&lt;K$17,SUMIF(Partners!$A:$A,$B283,Partners!$L:$L)&gt;0),$D283/SUMIF($E$19:$E$501,"&lt;"&amp;K$17,$D$19:$D$501)*K$18,0),Assumptions!$C$15),0)</f>
        <v>0</v>
      </c>
      <c r="L283" s="46">
        <f>IFERROR(ROUND(IF(AND($E283&lt;L$17,SUMIF(Partners!$A:$A,$B283,Partners!$L:$L)&gt;0),$D283/SUMIF($E$19:$E$501,"&lt;"&amp;L$17,$D$19:$D$501)*L$18,0),Assumptions!$C$15),0)</f>
        <v>0</v>
      </c>
      <c r="M283" s="46">
        <f>IFERROR(ROUND(IF(AND($E283&lt;M$17,SUMIF(Partners!$A:$A,$B283,Partners!$L:$L)&gt;0),$D283/SUMIF($E$19:$E$501,"&lt;"&amp;M$17,$D$19:$D$501)*M$18,0),Assumptions!$C$15),0)</f>
        <v>0</v>
      </c>
      <c r="N283" s="46">
        <f>IFERROR(ROUND(IF(AND($E283&lt;N$17,SUMIF(Partners!$A:$A,$B283,Partners!$L:$L)&gt;0),$D283/SUMIF($E$19:$E$501,"&lt;"&amp;N$17,$D$19:$D$501)*N$18,0),Assumptions!$C$15),0)</f>
        <v>0</v>
      </c>
      <c r="O283" s="46">
        <f>IFERROR(ROUND(IF(AND($E283&lt;O$17,SUMIF(Partners!$A:$A,$B283,Partners!$L:$L)&gt;0),$D283/SUMIF($E$19:$E$501,"&lt;"&amp;O$17,$D$19:$D$501)*O$18,0),Assumptions!$C$15),0)</f>
        <v>0</v>
      </c>
      <c r="P283" s="46">
        <f>IFERROR(ROUND(IF(AND($E283&lt;P$17,SUMIF(Partners!$A:$A,$B283,Partners!$L:$L)&gt;0),$D283/SUMIF($E$19:$E$501,"&lt;"&amp;P$17,$D$19:$D$501)*P$18,0),Assumptions!$C$15),0)</f>
        <v>0</v>
      </c>
      <c r="Q283" s="46">
        <f>IFERROR(ROUND(IF(AND($E283&lt;Q$17,SUMIF(Partners!$A:$A,$B283,Partners!$L:$L)&gt;0),$D283/SUMIF($E$19:$E$501,"&lt;"&amp;Q$17,$D$19:$D$501)*Q$18,0),Assumptions!$C$15),0)</f>
        <v>0</v>
      </c>
      <c r="R283" s="46">
        <f>IFERROR(ROUND(IF(AND($E283&lt;R$17,SUMIF(Partners!$A:$A,$B283,Partners!$L:$L)&gt;0),$D283/SUMIF($E$19:$E$501,"&lt;"&amp;R$17,$D$19:$D$501)*R$18,0),Assumptions!$C$15),0)</f>
        <v>0</v>
      </c>
      <c r="S283" s="46">
        <f>IFERROR(ROUND(IF(AND($E283&lt;S$17,SUMIF(Partners!$A:$A,$B283,Partners!$L:$L)&gt;0),$D283/SUMIF($E$19:$E$501,"&lt;"&amp;S$17,$D$19:$D$501)*S$18,0),Assumptions!$C$15),0)</f>
        <v>0</v>
      </c>
      <c r="T283" s="46">
        <f>IFERROR(ROUND(IF(AND($E283&lt;T$17,SUMIF(Partners!$A:$A,$B283,Partners!$L:$L)&gt;0),$D283/SUMIF($E$19:$E$501,"&lt;"&amp;T$17,$D$19:$D$501)*T$18,0),Assumptions!$C$15),0)</f>
        <v>0</v>
      </c>
      <c r="U283" s="46">
        <f>IFERROR(ROUND(IF(AND($E283&lt;U$17,SUMIF(Partners!$A:$A,$B283,Partners!$L:$L)&gt;0),$D283/SUMIF($E$19:$E$501,"&lt;"&amp;U$17,$D$19:$D$501)*U$18,0),Assumptions!$C$15),0)</f>
        <v>0</v>
      </c>
      <c r="V283" s="46">
        <f>IFERROR(ROUND(IF(AND($E283&lt;V$17,SUMIF(Partners!$A:$A,$B283,Partners!$L:$L)&gt;0),$D283/SUMIF($E$19:$E$501,"&lt;"&amp;V$17,$D$19:$D$501)*V$18,0),Assumptions!$C$15),0)</f>
        <v>0</v>
      </c>
      <c r="W283" s="46">
        <f>IFERROR(ROUND(IF(AND($E283&lt;W$17,SUMIF(Partners!$A:$A,$B283,Partners!$L:$L)&gt;0),$D283/SUMIF($E$19:$E$501,"&lt;"&amp;W$17,$D$19:$D$501)*W$18,0),Assumptions!$C$15),0)</f>
        <v>0</v>
      </c>
      <c r="X283" s="46">
        <f>IFERROR(ROUND(IF(AND($E283&lt;X$17,SUMIF(Partners!$A:$A,$B283,Partners!$L:$L)&gt;0),$D283/SUMIF($E$19:$E$501,"&lt;"&amp;X$17,$D$19:$D$501)*X$18,0),Assumptions!$C$15),0)</f>
        <v>0</v>
      </c>
      <c r="Y283" s="46">
        <f>IFERROR(ROUND(IF(AND($E283&lt;Y$17,SUMIF(Partners!$A:$A,$B283,Partners!$L:$L)&gt;0),$D283/SUMIF($E$19:$E$501,"&lt;"&amp;Y$17,$D$19:$D$501)*Y$18,0),Assumptions!$C$15),0)</f>
        <v>0</v>
      </c>
      <c r="Z283" s="46">
        <f>IFERROR(ROUND(IF(AND($E283&lt;Z$17,SUMIF(Partners!$A:$A,$B283,Partners!$L:$L)&gt;0),$D283/SUMIF($E$19:$E$501,"&lt;"&amp;Z$17,$D$19:$D$501)*Z$18,0),Assumptions!$C$15),0)</f>
        <v>0</v>
      </c>
      <c r="AA283" s="46">
        <f>IFERROR(ROUND(IF(AND($E283&lt;AA$17,SUMIF(Partners!$A:$A,$B283,Partners!$L:$L)&gt;0),$D283/SUMIF($E$19:$E$501,"&lt;"&amp;AA$17,$D$19:$D$501)*AA$18,0),Assumptions!$C$15),0)</f>
        <v>0</v>
      </c>
      <c r="AB283" s="46">
        <f>IFERROR(ROUND(IF(AND($E283&lt;AB$17,SUMIF(Partners!$A:$A,$B283,Partners!$L:$L)&gt;0),$D283/SUMIF($E$19:$E$501,"&lt;"&amp;AB$17,$D$19:$D$501)*AB$18,0),Assumptions!$C$15),0)</f>
        <v>0</v>
      </c>
      <c r="AC283" s="46">
        <f>IFERROR(ROUND(IF(AND($E283&lt;AC$17,SUMIF(Partners!$A:$A,$B283,Partners!$L:$L)&gt;0),$D283/SUMIF($E$19:$E$501,"&lt;"&amp;AC$17,$D$19:$D$501)*AC$18,0),Assumptions!$C$15),0)</f>
        <v>0</v>
      </c>
    </row>
    <row r="284" spans="1:29" x14ac:dyDescent="0.2">
      <c r="A284" s="41"/>
      <c r="B284" s="28" t="str">
        <f>IF(Partners!A270=0,"",Partners!A270)</f>
        <v/>
      </c>
      <c r="C284" s="28" t="str">
        <f>IF(Partners!I270=0,"",Partners!I270)</f>
        <v/>
      </c>
      <c r="D284" s="28" t="str">
        <f>IF(Partners!J270=0,"",Partners!J270)</f>
        <v/>
      </c>
      <c r="E284" s="53" t="str">
        <f t="shared" si="5"/>
        <v/>
      </c>
      <c r="G284" s="9">
        <f>ROUND(SUM(J284:BB284),Assumptions!$C$16)</f>
        <v>0</v>
      </c>
      <c r="J284" s="46">
        <f>IFERROR(ROUND(IF(AND($E284&lt;J$17,SUMIF(Partners!$A:$A,$B284,Partners!$L:$L)&gt;0),$D284/SUMIF($E$19:$E$501,"&lt;"&amp;J$17,$D$19:$D$501)*J$18,0),Assumptions!$C$15),0)</f>
        <v>0</v>
      </c>
      <c r="K284" s="46">
        <f>IFERROR(ROUND(IF(AND($E284&lt;K$17,SUMIF(Partners!$A:$A,$B284,Partners!$L:$L)&gt;0),$D284/SUMIF($E$19:$E$501,"&lt;"&amp;K$17,$D$19:$D$501)*K$18,0),Assumptions!$C$15),0)</f>
        <v>0</v>
      </c>
      <c r="L284" s="46">
        <f>IFERROR(ROUND(IF(AND($E284&lt;L$17,SUMIF(Partners!$A:$A,$B284,Partners!$L:$L)&gt;0),$D284/SUMIF($E$19:$E$501,"&lt;"&amp;L$17,$D$19:$D$501)*L$18,0),Assumptions!$C$15),0)</f>
        <v>0</v>
      </c>
      <c r="M284" s="46">
        <f>IFERROR(ROUND(IF(AND($E284&lt;M$17,SUMIF(Partners!$A:$A,$B284,Partners!$L:$L)&gt;0),$D284/SUMIF($E$19:$E$501,"&lt;"&amp;M$17,$D$19:$D$501)*M$18,0),Assumptions!$C$15),0)</f>
        <v>0</v>
      </c>
      <c r="N284" s="46">
        <f>IFERROR(ROUND(IF(AND($E284&lt;N$17,SUMIF(Partners!$A:$A,$B284,Partners!$L:$L)&gt;0),$D284/SUMIF($E$19:$E$501,"&lt;"&amp;N$17,$D$19:$D$501)*N$18,0),Assumptions!$C$15),0)</f>
        <v>0</v>
      </c>
      <c r="O284" s="46">
        <f>IFERROR(ROUND(IF(AND($E284&lt;O$17,SUMIF(Partners!$A:$A,$B284,Partners!$L:$L)&gt;0),$D284/SUMIF($E$19:$E$501,"&lt;"&amp;O$17,$D$19:$D$501)*O$18,0),Assumptions!$C$15),0)</f>
        <v>0</v>
      </c>
      <c r="P284" s="46">
        <f>IFERROR(ROUND(IF(AND($E284&lt;P$17,SUMIF(Partners!$A:$A,$B284,Partners!$L:$L)&gt;0),$D284/SUMIF($E$19:$E$501,"&lt;"&amp;P$17,$D$19:$D$501)*P$18,0),Assumptions!$C$15),0)</f>
        <v>0</v>
      </c>
      <c r="Q284" s="46">
        <f>IFERROR(ROUND(IF(AND($E284&lt;Q$17,SUMIF(Partners!$A:$A,$B284,Partners!$L:$L)&gt;0),$D284/SUMIF($E$19:$E$501,"&lt;"&amp;Q$17,$D$19:$D$501)*Q$18,0),Assumptions!$C$15),0)</f>
        <v>0</v>
      </c>
      <c r="R284" s="46">
        <f>IFERROR(ROUND(IF(AND($E284&lt;R$17,SUMIF(Partners!$A:$A,$B284,Partners!$L:$L)&gt;0),$D284/SUMIF($E$19:$E$501,"&lt;"&amp;R$17,$D$19:$D$501)*R$18,0),Assumptions!$C$15),0)</f>
        <v>0</v>
      </c>
      <c r="S284" s="46">
        <f>IFERROR(ROUND(IF(AND($E284&lt;S$17,SUMIF(Partners!$A:$A,$B284,Partners!$L:$L)&gt;0),$D284/SUMIF($E$19:$E$501,"&lt;"&amp;S$17,$D$19:$D$501)*S$18,0),Assumptions!$C$15),0)</f>
        <v>0</v>
      </c>
      <c r="T284" s="46">
        <f>IFERROR(ROUND(IF(AND($E284&lt;T$17,SUMIF(Partners!$A:$A,$B284,Partners!$L:$L)&gt;0),$D284/SUMIF($E$19:$E$501,"&lt;"&amp;T$17,$D$19:$D$501)*T$18,0),Assumptions!$C$15),0)</f>
        <v>0</v>
      </c>
      <c r="U284" s="46">
        <f>IFERROR(ROUND(IF(AND($E284&lt;U$17,SUMIF(Partners!$A:$A,$B284,Partners!$L:$L)&gt;0),$D284/SUMIF($E$19:$E$501,"&lt;"&amp;U$17,$D$19:$D$501)*U$18,0),Assumptions!$C$15),0)</f>
        <v>0</v>
      </c>
      <c r="V284" s="46">
        <f>IFERROR(ROUND(IF(AND($E284&lt;V$17,SUMIF(Partners!$A:$A,$B284,Partners!$L:$L)&gt;0),$D284/SUMIF($E$19:$E$501,"&lt;"&amp;V$17,$D$19:$D$501)*V$18,0),Assumptions!$C$15),0)</f>
        <v>0</v>
      </c>
      <c r="W284" s="46">
        <f>IFERROR(ROUND(IF(AND($E284&lt;W$17,SUMIF(Partners!$A:$A,$B284,Partners!$L:$L)&gt;0),$D284/SUMIF($E$19:$E$501,"&lt;"&amp;W$17,$D$19:$D$501)*W$18,0),Assumptions!$C$15),0)</f>
        <v>0</v>
      </c>
      <c r="X284" s="46">
        <f>IFERROR(ROUND(IF(AND($E284&lt;X$17,SUMIF(Partners!$A:$A,$B284,Partners!$L:$L)&gt;0),$D284/SUMIF($E$19:$E$501,"&lt;"&amp;X$17,$D$19:$D$501)*X$18,0),Assumptions!$C$15),0)</f>
        <v>0</v>
      </c>
      <c r="Y284" s="46">
        <f>IFERROR(ROUND(IF(AND($E284&lt;Y$17,SUMIF(Partners!$A:$A,$B284,Partners!$L:$L)&gt;0),$D284/SUMIF($E$19:$E$501,"&lt;"&amp;Y$17,$D$19:$D$501)*Y$18,0),Assumptions!$C$15),0)</f>
        <v>0</v>
      </c>
      <c r="Z284" s="46">
        <f>IFERROR(ROUND(IF(AND($E284&lt;Z$17,SUMIF(Partners!$A:$A,$B284,Partners!$L:$L)&gt;0),$D284/SUMIF($E$19:$E$501,"&lt;"&amp;Z$17,$D$19:$D$501)*Z$18,0),Assumptions!$C$15),0)</f>
        <v>0</v>
      </c>
      <c r="AA284" s="46">
        <f>IFERROR(ROUND(IF(AND($E284&lt;AA$17,SUMIF(Partners!$A:$A,$B284,Partners!$L:$L)&gt;0),$D284/SUMIF($E$19:$E$501,"&lt;"&amp;AA$17,$D$19:$D$501)*AA$18,0),Assumptions!$C$15),0)</f>
        <v>0</v>
      </c>
      <c r="AB284" s="46">
        <f>IFERROR(ROUND(IF(AND($E284&lt;AB$17,SUMIF(Partners!$A:$A,$B284,Partners!$L:$L)&gt;0),$D284/SUMIF($E$19:$E$501,"&lt;"&amp;AB$17,$D$19:$D$501)*AB$18,0),Assumptions!$C$15),0)</f>
        <v>0</v>
      </c>
      <c r="AC284" s="46">
        <f>IFERROR(ROUND(IF(AND($E284&lt;AC$17,SUMIF(Partners!$A:$A,$B284,Partners!$L:$L)&gt;0),$D284/SUMIF($E$19:$E$501,"&lt;"&amp;AC$17,$D$19:$D$501)*AC$18,0),Assumptions!$C$15),0)</f>
        <v>0</v>
      </c>
    </row>
    <row r="285" spans="1:29" x14ac:dyDescent="0.2">
      <c r="A285" s="41"/>
      <c r="B285" s="28" t="str">
        <f>IF(Partners!A271=0,"",Partners!A271)</f>
        <v/>
      </c>
      <c r="C285" s="28" t="str">
        <f>IF(Partners!I271=0,"",Partners!I271)</f>
        <v/>
      </c>
      <c r="D285" s="28" t="str">
        <f>IF(Partners!J271=0,"",Partners!J271)</f>
        <v/>
      </c>
      <c r="E285" s="53" t="str">
        <f t="shared" si="5"/>
        <v/>
      </c>
      <c r="G285" s="9">
        <f>ROUND(SUM(J285:BB285),Assumptions!$C$16)</f>
        <v>0</v>
      </c>
      <c r="J285" s="46">
        <f>IFERROR(ROUND(IF(AND($E285&lt;J$17,SUMIF(Partners!$A:$A,$B285,Partners!$L:$L)&gt;0),$D285/SUMIF($E$19:$E$501,"&lt;"&amp;J$17,$D$19:$D$501)*J$18,0),Assumptions!$C$15),0)</f>
        <v>0</v>
      </c>
      <c r="K285" s="46">
        <f>IFERROR(ROUND(IF(AND($E285&lt;K$17,SUMIF(Partners!$A:$A,$B285,Partners!$L:$L)&gt;0),$D285/SUMIF($E$19:$E$501,"&lt;"&amp;K$17,$D$19:$D$501)*K$18,0),Assumptions!$C$15),0)</f>
        <v>0</v>
      </c>
      <c r="L285" s="46">
        <f>IFERROR(ROUND(IF(AND($E285&lt;L$17,SUMIF(Partners!$A:$A,$B285,Partners!$L:$L)&gt;0),$D285/SUMIF($E$19:$E$501,"&lt;"&amp;L$17,$D$19:$D$501)*L$18,0),Assumptions!$C$15),0)</f>
        <v>0</v>
      </c>
      <c r="M285" s="46">
        <f>IFERROR(ROUND(IF(AND($E285&lt;M$17,SUMIF(Partners!$A:$A,$B285,Partners!$L:$L)&gt;0),$D285/SUMIF($E$19:$E$501,"&lt;"&amp;M$17,$D$19:$D$501)*M$18,0),Assumptions!$C$15),0)</f>
        <v>0</v>
      </c>
      <c r="N285" s="46">
        <f>IFERROR(ROUND(IF(AND($E285&lt;N$17,SUMIF(Partners!$A:$A,$B285,Partners!$L:$L)&gt;0),$D285/SUMIF($E$19:$E$501,"&lt;"&amp;N$17,$D$19:$D$501)*N$18,0),Assumptions!$C$15),0)</f>
        <v>0</v>
      </c>
      <c r="O285" s="46">
        <f>IFERROR(ROUND(IF(AND($E285&lt;O$17,SUMIF(Partners!$A:$A,$B285,Partners!$L:$L)&gt;0),$D285/SUMIF($E$19:$E$501,"&lt;"&amp;O$17,$D$19:$D$501)*O$18,0),Assumptions!$C$15),0)</f>
        <v>0</v>
      </c>
      <c r="P285" s="46">
        <f>IFERROR(ROUND(IF(AND($E285&lt;P$17,SUMIF(Partners!$A:$A,$B285,Partners!$L:$L)&gt;0),$D285/SUMIF($E$19:$E$501,"&lt;"&amp;P$17,$D$19:$D$501)*P$18,0),Assumptions!$C$15),0)</f>
        <v>0</v>
      </c>
      <c r="Q285" s="46">
        <f>IFERROR(ROUND(IF(AND($E285&lt;Q$17,SUMIF(Partners!$A:$A,$B285,Partners!$L:$L)&gt;0),$D285/SUMIF($E$19:$E$501,"&lt;"&amp;Q$17,$D$19:$D$501)*Q$18,0),Assumptions!$C$15),0)</f>
        <v>0</v>
      </c>
      <c r="R285" s="46">
        <f>IFERROR(ROUND(IF(AND($E285&lt;R$17,SUMIF(Partners!$A:$A,$B285,Partners!$L:$L)&gt;0),$D285/SUMIF($E$19:$E$501,"&lt;"&amp;R$17,$D$19:$D$501)*R$18,0),Assumptions!$C$15),0)</f>
        <v>0</v>
      </c>
      <c r="S285" s="46">
        <f>IFERROR(ROUND(IF(AND($E285&lt;S$17,SUMIF(Partners!$A:$A,$B285,Partners!$L:$L)&gt;0),$D285/SUMIF($E$19:$E$501,"&lt;"&amp;S$17,$D$19:$D$501)*S$18,0),Assumptions!$C$15),0)</f>
        <v>0</v>
      </c>
      <c r="T285" s="46">
        <f>IFERROR(ROUND(IF(AND($E285&lt;T$17,SUMIF(Partners!$A:$A,$B285,Partners!$L:$L)&gt;0),$D285/SUMIF($E$19:$E$501,"&lt;"&amp;T$17,$D$19:$D$501)*T$18,0),Assumptions!$C$15),0)</f>
        <v>0</v>
      </c>
      <c r="U285" s="46">
        <f>IFERROR(ROUND(IF(AND($E285&lt;U$17,SUMIF(Partners!$A:$A,$B285,Partners!$L:$L)&gt;0),$D285/SUMIF($E$19:$E$501,"&lt;"&amp;U$17,$D$19:$D$501)*U$18,0),Assumptions!$C$15),0)</f>
        <v>0</v>
      </c>
      <c r="V285" s="46">
        <f>IFERROR(ROUND(IF(AND($E285&lt;V$17,SUMIF(Partners!$A:$A,$B285,Partners!$L:$L)&gt;0),$D285/SUMIF($E$19:$E$501,"&lt;"&amp;V$17,$D$19:$D$501)*V$18,0),Assumptions!$C$15),0)</f>
        <v>0</v>
      </c>
      <c r="W285" s="46">
        <f>IFERROR(ROUND(IF(AND($E285&lt;W$17,SUMIF(Partners!$A:$A,$B285,Partners!$L:$L)&gt;0),$D285/SUMIF($E$19:$E$501,"&lt;"&amp;W$17,$D$19:$D$501)*W$18,0),Assumptions!$C$15),0)</f>
        <v>0</v>
      </c>
      <c r="X285" s="46">
        <f>IFERROR(ROUND(IF(AND($E285&lt;X$17,SUMIF(Partners!$A:$A,$B285,Partners!$L:$L)&gt;0),$D285/SUMIF($E$19:$E$501,"&lt;"&amp;X$17,$D$19:$D$501)*X$18,0),Assumptions!$C$15),0)</f>
        <v>0</v>
      </c>
      <c r="Y285" s="46">
        <f>IFERROR(ROUND(IF(AND($E285&lt;Y$17,SUMIF(Partners!$A:$A,$B285,Partners!$L:$L)&gt;0),$D285/SUMIF($E$19:$E$501,"&lt;"&amp;Y$17,$D$19:$D$501)*Y$18,0),Assumptions!$C$15),0)</f>
        <v>0</v>
      </c>
      <c r="Z285" s="46">
        <f>IFERROR(ROUND(IF(AND($E285&lt;Z$17,SUMIF(Partners!$A:$A,$B285,Partners!$L:$L)&gt;0),$D285/SUMIF($E$19:$E$501,"&lt;"&amp;Z$17,$D$19:$D$501)*Z$18,0),Assumptions!$C$15),0)</f>
        <v>0</v>
      </c>
      <c r="AA285" s="46">
        <f>IFERROR(ROUND(IF(AND($E285&lt;AA$17,SUMIF(Partners!$A:$A,$B285,Partners!$L:$L)&gt;0),$D285/SUMIF($E$19:$E$501,"&lt;"&amp;AA$17,$D$19:$D$501)*AA$18,0),Assumptions!$C$15),0)</f>
        <v>0</v>
      </c>
      <c r="AB285" s="46">
        <f>IFERROR(ROUND(IF(AND($E285&lt;AB$17,SUMIF(Partners!$A:$A,$B285,Partners!$L:$L)&gt;0),$D285/SUMIF($E$19:$E$501,"&lt;"&amp;AB$17,$D$19:$D$501)*AB$18,0),Assumptions!$C$15),0)</f>
        <v>0</v>
      </c>
      <c r="AC285" s="46">
        <f>IFERROR(ROUND(IF(AND($E285&lt;AC$17,SUMIF(Partners!$A:$A,$B285,Partners!$L:$L)&gt;0),$D285/SUMIF($E$19:$E$501,"&lt;"&amp;AC$17,$D$19:$D$501)*AC$18,0),Assumptions!$C$15),0)</f>
        <v>0</v>
      </c>
    </row>
    <row r="286" spans="1:29" x14ac:dyDescent="0.2">
      <c r="A286" s="41"/>
      <c r="B286" s="28" t="str">
        <f>IF(Partners!A272=0,"",Partners!A272)</f>
        <v/>
      </c>
      <c r="C286" s="28" t="str">
        <f>IF(Partners!I272=0,"",Partners!I272)</f>
        <v/>
      </c>
      <c r="D286" s="28" t="str">
        <f>IF(Partners!J272=0,"",Partners!J272)</f>
        <v/>
      </c>
      <c r="E286" s="53" t="str">
        <f t="shared" si="5"/>
        <v/>
      </c>
      <c r="G286" s="9">
        <f>ROUND(SUM(J286:BB286),Assumptions!$C$16)</f>
        <v>0</v>
      </c>
      <c r="J286" s="46">
        <f>IFERROR(ROUND(IF(AND($E286&lt;J$17,SUMIF(Partners!$A:$A,$B286,Partners!$L:$L)&gt;0),$D286/SUMIF($E$19:$E$501,"&lt;"&amp;J$17,$D$19:$D$501)*J$18,0),Assumptions!$C$15),0)</f>
        <v>0</v>
      </c>
      <c r="K286" s="46">
        <f>IFERROR(ROUND(IF(AND($E286&lt;K$17,SUMIF(Partners!$A:$A,$B286,Partners!$L:$L)&gt;0),$D286/SUMIF($E$19:$E$501,"&lt;"&amp;K$17,$D$19:$D$501)*K$18,0),Assumptions!$C$15),0)</f>
        <v>0</v>
      </c>
      <c r="L286" s="46">
        <f>IFERROR(ROUND(IF(AND($E286&lt;L$17,SUMIF(Partners!$A:$A,$B286,Partners!$L:$L)&gt;0),$D286/SUMIF($E$19:$E$501,"&lt;"&amp;L$17,$D$19:$D$501)*L$18,0),Assumptions!$C$15),0)</f>
        <v>0</v>
      </c>
      <c r="M286" s="46">
        <f>IFERROR(ROUND(IF(AND($E286&lt;M$17,SUMIF(Partners!$A:$A,$B286,Partners!$L:$L)&gt;0),$D286/SUMIF($E$19:$E$501,"&lt;"&amp;M$17,$D$19:$D$501)*M$18,0),Assumptions!$C$15),0)</f>
        <v>0</v>
      </c>
      <c r="N286" s="46">
        <f>IFERROR(ROUND(IF(AND($E286&lt;N$17,SUMIF(Partners!$A:$A,$B286,Partners!$L:$L)&gt;0),$D286/SUMIF($E$19:$E$501,"&lt;"&amp;N$17,$D$19:$D$501)*N$18,0),Assumptions!$C$15),0)</f>
        <v>0</v>
      </c>
      <c r="O286" s="46">
        <f>IFERROR(ROUND(IF(AND($E286&lt;O$17,SUMIF(Partners!$A:$A,$B286,Partners!$L:$L)&gt;0),$D286/SUMIF($E$19:$E$501,"&lt;"&amp;O$17,$D$19:$D$501)*O$18,0),Assumptions!$C$15),0)</f>
        <v>0</v>
      </c>
      <c r="P286" s="46">
        <f>IFERROR(ROUND(IF(AND($E286&lt;P$17,SUMIF(Partners!$A:$A,$B286,Partners!$L:$L)&gt;0),$D286/SUMIF($E$19:$E$501,"&lt;"&amp;P$17,$D$19:$D$501)*P$18,0),Assumptions!$C$15),0)</f>
        <v>0</v>
      </c>
      <c r="Q286" s="46">
        <f>IFERROR(ROUND(IF(AND($E286&lt;Q$17,SUMIF(Partners!$A:$A,$B286,Partners!$L:$L)&gt;0),$D286/SUMIF($E$19:$E$501,"&lt;"&amp;Q$17,$D$19:$D$501)*Q$18,0),Assumptions!$C$15),0)</f>
        <v>0</v>
      </c>
      <c r="R286" s="46">
        <f>IFERROR(ROUND(IF(AND($E286&lt;R$17,SUMIF(Partners!$A:$A,$B286,Partners!$L:$L)&gt;0),$D286/SUMIF($E$19:$E$501,"&lt;"&amp;R$17,$D$19:$D$501)*R$18,0),Assumptions!$C$15),0)</f>
        <v>0</v>
      </c>
      <c r="S286" s="46">
        <f>IFERROR(ROUND(IF(AND($E286&lt;S$17,SUMIF(Partners!$A:$A,$B286,Partners!$L:$L)&gt;0),$D286/SUMIF($E$19:$E$501,"&lt;"&amp;S$17,$D$19:$D$501)*S$18,0),Assumptions!$C$15),0)</f>
        <v>0</v>
      </c>
      <c r="T286" s="46">
        <f>IFERROR(ROUND(IF(AND($E286&lt;T$17,SUMIF(Partners!$A:$A,$B286,Partners!$L:$L)&gt;0),$D286/SUMIF($E$19:$E$501,"&lt;"&amp;T$17,$D$19:$D$501)*T$18,0),Assumptions!$C$15),0)</f>
        <v>0</v>
      </c>
      <c r="U286" s="46">
        <f>IFERROR(ROUND(IF(AND($E286&lt;U$17,SUMIF(Partners!$A:$A,$B286,Partners!$L:$L)&gt;0),$D286/SUMIF($E$19:$E$501,"&lt;"&amp;U$17,$D$19:$D$501)*U$18,0),Assumptions!$C$15),0)</f>
        <v>0</v>
      </c>
      <c r="V286" s="46">
        <f>IFERROR(ROUND(IF(AND($E286&lt;V$17,SUMIF(Partners!$A:$A,$B286,Partners!$L:$L)&gt;0),$D286/SUMIF($E$19:$E$501,"&lt;"&amp;V$17,$D$19:$D$501)*V$18,0),Assumptions!$C$15),0)</f>
        <v>0</v>
      </c>
      <c r="W286" s="46">
        <f>IFERROR(ROUND(IF(AND($E286&lt;W$17,SUMIF(Partners!$A:$A,$B286,Partners!$L:$L)&gt;0),$D286/SUMIF($E$19:$E$501,"&lt;"&amp;W$17,$D$19:$D$501)*W$18,0),Assumptions!$C$15),0)</f>
        <v>0</v>
      </c>
      <c r="X286" s="46">
        <f>IFERROR(ROUND(IF(AND($E286&lt;X$17,SUMIF(Partners!$A:$A,$B286,Partners!$L:$L)&gt;0),$D286/SUMIF($E$19:$E$501,"&lt;"&amp;X$17,$D$19:$D$501)*X$18,0),Assumptions!$C$15),0)</f>
        <v>0</v>
      </c>
      <c r="Y286" s="46">
        <f>IFERROR(ROUND(IF(AND($E286&lt;Y$17,SUMIF(Partners!$A:$A,$B286,Partners!$L:$L)&gt;0),$D286/SUMIF($E$19:$E$501,"&lt;"&amp;Y$17,$D$19:$D$501)*Y$18,0),Assumptions!$C$15),0)</f>
        <v>0</v>
      </c>
      <c r="Z286" s="46">
        <f>IFERROR(ROUND(IF(AND($E286&lt;Z$17,SUMIF(Partners!$A:$A,$B286,Partners!$L:$L)&gt;0),$D286/SUMIF($E$19:$E$501,"&lt;"&amp;Z$17,$D$19:$D$501)*Z$18,0),Assumptions!$C$15),0)</f>
        <v>0</v>
      </c>
      <c r="AA286" s="46">
        <f>IFERROR(ROUND(IF(AND($E286&lt;AA$17,SUMIF(Partners!$A:$A,$B286,Partners!$L:$L)&gt;0),$D286/SUMIF($E$19:$E$501,"&lt;"&amp;AA$17,$D$19:$D$501)*AA$18,0),Assumptions!$C$15),0)</f>
        <v>0</v>
      </c>
      <c r="AB286" s="46">
        <f>IFERROR(ROUND(IF(AND($E286&lt;AB$17,SUMIF(Partners!$A:$A,$B286,Partners!$L:$L)&gt;0),$D286/SUMIF($E$19:$E$501,"&lt;"&amp;AB$17,$D$19:$D$501)*AB$18,0),Assumptions!$C$15),0)</f>
        <v>0</v>
      </c>
      <c r="AC286" s="46">
        <f>IFERROR(ROUND(IF(AND($E286&lt;AC$17,SUMIF(Partners!$A:$A,$B286,Partners!$L:$L)&gt;0),$D286/SUMIF($E$19:$E$501,"&lt;"&amp;AC$17,$D$19:$D$501)*AC$18,0),Assumptions!$C$15),0)</f>
        <v>0</v>
      </c>
    </row>
    <row r="287" spans="1:29" x14ac:dyDescent="0.2">
      <c r="A287" s="41"/>
      <c r="B287" s="28" t="str">
        <f>IF(Partners!A273=0,"",Partners!A273)</f>
        <v/>
      </c>
      <c r="C287" s="28" t="str">
        <f>IF(Partners!I273=0,"",Partners!I273)</f>
        <v/>
      </c>
      <c r="D287" s="28" t="str">
        <f>IF(Partners!J273=0,"",Partners!J273)</f>
        <v/>
      </c>
      <c r="E287" s="53" t="str">
        <f t="shared" si="5"/>
        <v/>
      </c>
      <c r="G287" s="9">
        <f>ROUND(SUM(J287:BB287),Assumptions!$C$16)</f>
        <v>0</v>
      </c>
      <c r="J287" s="46">
        <f>IFERROR(ROUND(IF(AND($E287&lt;J$17,SUMIF(Partners!$A:$A,$B287,Partners!$L:$L)&gt;0),$D287/SUMIF($E$19:$E$501,"&lt;"&amp;J$17,$D$19:$D$501)*J$18,0),Assumptions!$C$15),0)</f>
        <v>0</v>
      </c>
      <c r="K287" s="46">
        <f>IFERROR(ROUND(IF(AND($E287&lt;K$17,SUMIF(Partners!$A:$A,$B287,Partners!$L:$L)&gt;0),$D287/SUMIF($E$19:$E$501,"&lt;"&amp;K$17,$D$19:$D$501)*K$18,0),Assumptions!$C$15),0)</f>
        <v>0</v>
      </c>
      <c r="L287" s="46">
        <f>IFERROR(ROUND(IF(AND($E287&lt;L$17,SUMIF(Partners!$A:$A,$B287,Partners!$L:$L)&gt;0),$D287/SUMIF($E$19:$E$501,"&lt;"&amp;L$17,$D$19:$D$501)*L$18,0),Assumptions!$C$15),0)</f>
        <v>0</v>
      </c>
      <c r="M287" s="46">
        <f>IFERROR(ROUND(IF(AND($E287&lt;M$17,SUMIF(Partners!$A:$A,$B287,Partners!$L:$L)&gt;0),$D287/SUMIF($E$19:$E$501,"&lt;"&amp;M$17,$D$19:$D$501)*M$18,0),Assumptions!$C$15),0)</f>
        <v>0</v>
      </c>
      <c r="N287" s="46">
        <f>IFERROR(ROUND(IF(AND($E287&lt;N$17,SUMIF(Partners!$A:$A,$B287,Partners!$L:$L)&gt;0),$D287/SUMIF($E$19:$E$501,"&lt;"&amp;N$17,$D$19:$D$501)*N$18,0),Assumptions!$C$15),0)</f>
        <v>0</v>
      </c>
      <c r="O287" s="46">
        <f>IFERROR(ROUND(IF(AND($E287&lt;O$17,SUMIF(Partners!$A:$A,$B287,Partners!$L:$L)&gt;0),$D287/SUMIF($E$19:$E$501,"&lt;"&amp;O$17,$D$19:$D$501)*O$18,0),Assumptions!$C$15),0)</f>
        <v>0</v>
      </c>
      <c r="P287" s="46">
        <f>IFERROR(ROUND(IF(AND($E287&lt;P$17,SUMIF(Partners!$A:$A,$B287,Partners!$L:$L)&gt;0),$D287/SUMIF($E$19:$E$501,"&lt;"&amp;P$17,$D$19:$D$501)*P$18,0),Assumptions!$C$15),0)</f>
        <v>0</v>
      </c>
      <c r="Q287" s="46">
        <f>IFERROR(ROUND(IF(AND($E287&lt;Q$17,SUMIF(Partners!$A:$A,$B287,Partners!$L:$L)&gt;0),$D287/SUMIF($E$19:$E$501,"&lt;"&amp;Q$17,$D$19:$D$501)*Q$18,0),Assumptions!$C$15),0)</f>
        <v>0</v>
      </c>
      <c r="R287" s="46">
        <f>IFERROR(ROUND(IF(AND($E287&lt;R$17,SUMIF(Partners!$A:$A,$B287,Partners!$L:$L)&gt;0),$D287/SUMIF($E$19:$E$501,"&lt;"&amp;R$17,$D$19:$D$501)*R$18,0),Assumptions!$C$15),0)</f>
        <v>0</v>
      </c>
      <c r="S287" s="46">
        <f>IFERROR(ROUND(IF(AND($E287&lt;S$17,SUMIF(Partners!$A:$A,$B287,Partners!$L:$L)&gt;0),$D287/SUMIF($E$19:$E$501,"&lt;"&amp;S$17,$D$19:$D$501)*S$18,0),Assumptions!$C$15),0)</f>
        <v>0</v>
      </c>
      <c r="T287" s="46">
        <f>IFERROR(ROUND(IF(AND($E287&lt;T$17,SUMIF(Partners!$A:$A,$B287,Partners!$L:$L)&gt;0),$D287/SUMIF($E$19:$E$501,"&lt;"&amp;T$17,$D$19:$D$501)*T$18,0),Assumptions!$C$15),0)</f>
        <v>0</v>
      </c>
      <c r="U287" s="46">
        <f>IFERROR(ROUND(IF(AND($E287&lt;U$17,SUMIF(Partners!$A:$A,$B287,Partners!$L:$L)&gt;0),$D287/SUMIF($E$19:$E$501,"&lt;"&amp;U$17,$D$19:$D$501)*U$18,0),Assumptions!$C$15),0)</f>
        <v>0</v>
      </c>
      <c r="V287" s="46">
        <f>IFERROR(ROUND(IF(AND($E287&lt;V$17,SUMIF(Partners!$A:$A,$B287,Partners!$L:$L)&gt;0),$D287/SUMIF($E$19:$E$501,"&lt;"&amp;V$17,$D$19:$D$501)*V$18,0),Assumptions!$C$15),0)</f>
        <v>0</v>
      </c>
      <c r="W287" s="46">
        <f>IFERROR(ROUND(IF(AND($E287&lt;W$17,SUMIF(Partners!$A:$A,$B287,Partners!$L:$L)&gt;0),$D287/SUMIF($E$19:$E$501,"&lt;"&amp;W$17,$D$19:$D$501)*W$18,0),Assumptions!$C$15),0)</f>
        <v>0</v>
      </c>
      <c r="X287" s="46">
        <f>IFERROR(ROUND(IF(AND($E287&lt;X$17,SUMIF(Partners!$A:$A,$B287,Partners!$L:$L)&gt;0),$D287/SUMIF($E$19:$E$501,"&lt;"&amp;X$17,$D$19:$D$501)*X$18,0),Assumptions!$C$15),0)</f>
        <v>0</v>
      </c>
      <c r="Y287" s="46">
        <f>IFERROR(ROUND(IF(AND($E287&lt;Y$17,SUMIF(Partners!$A:$A,$B287,Partners!$L:$L)&gt;0),$D287/SUMIF($E$19:$E$501,"&lt;"&amp;Y$17,$D$19:$D$501)*Y$18,0),Assumptions!$C$15),0)</f>
        <v>0</v>
      </c>
      <c r="Z287" s="46">
        <f>IFERROR(ROUND(IF(AND($E287&lt;Z$17,SUMIF(Partners!$A:$A,$B287,Partners!$L:$L)&gt;0),$D287/SUMIF($E$19:$E$501,"&lt;"&amp;Z$17,$D$19:$D$501)*Z$18,0),Assumptions!$C$15),0)</f>
        <v>0</v>
      </c>
      <c r="AA287" s="46">
        <f>IFERROR(ROUND(IF(AND($E287&lt;AA$17,SUMIF(Partners!$A:$A,$B287,Partners!$L:$L)&gt;0),$D287/SUMIF($E$19:$E$501,"&lt;"&amp;AA$17,$D$19:$D$501)*AA$18,0),Assumptions!$C$15),0)</f>
        <v>0</v>
      </c>
      <c r="AB287" s="46">
        <f>IFERROR(ROUND(IF(AND($E287&lt;AB$17,SUMIF(Partners!$A:$A,$B287,Partners!$L:$L)&gt;0),$D287/SUMIF($E$19:$E$501,"&lt;"&amp;AB$17,$D$19:$D$501)*AB$18,0),Assumptions!$C$15),0)</f>
        <v>0</v>
      </c>
      <c r="AC287" s="46">
        <f>IFERROR(ROUND(IF(AND($E287&lt;AC$17,SUMIF(Partners!$A:$A,$B287,Partners!$L:$L)&gt;0),$D287/SUMIF($E$19:$E$501,"&lt;"&amp;AC$17,$D$19:$D$501)*AC$18,0),Assumptions!$C$15),0)</f>
        <v>0</v>
      </c>
    </row>
    <row r="288" spans="1:29" x14ac:dyDescent="0.2">
      <c r="A288" s="41"/>
      <c r="B288" s="28" t="str">
        <f>IF(Partners!A274=0,"",Partners!A274)</f>
        <v/>
      </c>
      <c r="C288" s="28" t="str">
        <f>IF(Partners!I274=0,"",Partners!I274)</f>
        <v/>
      </c>
      <c r="D288" s="28" t="str">
        <f>IF(Partners!J274=0,"",Partners!J274)</f>
        <v/>
      </c>
      <c r="E288" s="53" t="str">
        <f t="shared" si="5"/>
        <v/>
      </c>
      <c r="G288" s="9">
        <f>ROUND(SUM(J288:BB288),Assumptions!$C$16)</f>
        <v>0</v>
      </c>
      <c r="J288" s="46">
        <f>IFERROR(ROUND(IF(AND($E288&lt;J$17,SUMIF(Partners!$A:$A,$B288,Partners!$L:$L)&gt;0),$D288/SUMIF($E$19:$E$501,"&lt;"&amp;J$17,$D$19:$D$501)*J$18,0),Assumptions!$C$15),0)</f>
        <v>0</v>
      </c>
      <c r="K288" s="46">
        <f>IFERROR(ROUND(IF(AND($E288&lt;K$17,SUMIF(Partners!$A:$A,$B288,Partners!$L:$L)&gt;0),$D288/SUMIF($E$19:$E$501,"&lt;"&amp;K$17,$D$19:$D$501)*K$18,0),Assumptions!$C$15),0)</f>
        <v>0</v>
      </c>
      <c r="L288" s="46">
        <f>IFERROR(ROUND(IF(AND($E288&lt;L$17,SUMIF(Partners!$A:$A,$B288,Partners!$L:$L)&gt;0),$D288/SUMIF($E$19:$E$501,"&lt;"&amp;L$17,$D$19:$D$501)*L$18,0),Assumptions!$C$15),0)</f>
        <v>0</v>
      </c>
      <c r="M288" s="46">
        <f>IFERROR(ROUND(IF(AND($E288&lt;M$17,SUMIF(Partners!$A:$A,$B288,Partners!$L:$L)&gt;0),$D288/SUMIF($E$19:$E$501,"&lt;"&amp;M$17,$D$19:$D$501)*M$18,0),Assumptions!$C$15),0)</f>
        <v>0</v>
      </c>
      <c r="N288" s="46">
        <f>IFERROR(ROUND(IF(AND($E288&lt;N$17,SUMIF(Partners!$A:$A,$B288,Partners!$L:$L)&gt;0),$D288/SUMIF($E$19:$E$501,"&lt;"&amp;N$17,$D$19:$D$501)*N$18,0),Assumptions!$C$15),0)</f>
        <v>0</v>
      </c>
      <c r="O288" s="46">
        <f>IFERROR(ROUND(IF(AND($E288&lt;O$17,SUMIF(Partners!$A:$A,$B288,Partners!$L:$L)&gt;0),$D288/SUMIF($E$19:$E$501,"&lt;"&amp;O$17,$D$19:$D$501)*O$18,0),Assumptions!$C$15),0)</f>
        <v>0</v>
      </c>
      <c r="P288" s="46">
        <f>IFERROR(ROUND(IF(AND($E288&lt;P$17,SUMIF(Partners!$A:$A,$B288,Partners!$L:$L)&gt;0),$D288/SUMIF($E$19:$E$501,"&lt;"&amp;P$17,$D$19:$D$501)*P$18,0),Assumptions!$C$15),0)</f>
        <v>0</v>
      </c>
      <c r="Q288" s="46">
        <f>IFERROR(ROUND(IF(AND($E288&lt;Q$17,SUMIF(Partners!$A:$A,$B288,Partners!$L:$L)&gt;0),$D288/SUMIF($E$19:$E$501,"&lt;"&amp;Q$17,$D$19:$D$501)*Q$18,0),Assumptions!$C$15),0)</f>
        <v>0</v>
      </c>
      <c r="R288" s="46">
        <f>IFERROR(ROUND(IF(AND($E288&lt;R$17,SUMIF(Partners!$A:$A,$B288,Partners!$L:$L)&gt;0),$D288/SUMIF($E$19:$E$501,"&lt;"&amp;R$17,$D$19:$D$501)*R$18,0),Assumptions!$C$15),0)</f>
        <v>0</v>
      </c>
      <c r="S288" s="46">
        <f>IFERROR(ROUND(IF(AND($E288&lt;S$17,SUMIF(Partners!$A:$A,$B288,Partners!$L:$L)&gt;0),$D288/SUMIF($E$19:$E$501,"&lt;"&amp;S$17,$D$19:$D$501)*S$18,0),Assumptions!$C$15),0)</f>
        <v>0</v>
      </c>
      <c r="T288" s="46">
        <f>IFERROR(ROUND(IF(AND($E288&lt;T$17,SUMIF(Partners!$A:$A,$B288,Partners!$L:$L)&gt;0),$D288/SUMIF($E$19:$E$501,"&lt;"&amp;T$17,$D$19:$D$501)*T$18,0),Assumptions!$C$15),0)</f>
        <v>0</v>
      </c>
      <c r="U288" s="46">
        <f>IFERROR(ROUND(IF(AND($E288&lt;U$17,SUMIF(Partners!$A:$A,$B288,Partners!$L:$L)&gt;0),$D288/SUMIF($E$19:$E$501,"&lt;"&amp;U$17,$D$19:$D$501)*U$18,0),Assumptions!$C$15),0)</f>
        <v>0</v>
      </c>
      <c r="V288" s="46">
        <f>IFERROR(ROUND(IF(AND($E288&lt;V$17,SUMIF(Partners!$A:$A,$B288,Partners!$L:$L)&gt;0),$D288/SUMIF($E$19:$E$501,"&lt;"&amp;V$17,$D$19:$D$501)*V$18,0),Assumptions!$C$15),0)</f>
        <v>0</v>
      </c>
      <c r="W288" s="46">
        <f>IFERROR(ROUND(IF(AND($E288&lt;W$17,SUMIF(Partners!$A:$A,$B288,Partners!$L:$L)&gt;0),$D288/SUMIF($E$19:$E$501,"&lt;"&amp;W$17,$D$19:$D$501)*W$18,0),Assumptions!$C$15),0)</f>
        <v>0</v>
      </c>
      <c r="X288" s="46">
        <f>IFERROR(ROUND(IF(AND($E288&lt;X$17,SUMIF(Partners!$A:$A,$B288,Partners!$L:$L)&gt;0),$D288/SUMIF($E$19:$E$501,"&lt;"&amp;X$17,$D$19:$D$501)*X$18,0),Assumptions!$C$15),0)</f>
        <v>0</v>
      </c>
      <c r="Y288" s="46">
        <f>IFERROR(ROUND(IF(AND($E288&lt;Y$17,SUMIF(Partners!$A:$A,$B288,Partners!$L:$L)&gt;0),$D288/SUMIF($E$19:$E$501,"&lt;"&amp;Y$17,$D$19:$D$501)*Y$18,0),Assumptions!$C$15),0)</f>
        <v>0</v>
      </c>
      <c r="Z288" s="46">
        <f>IFERROR(ROUND(IF(AND($E288&lt;Z$17,SUMIF(Partners!$A:$A,$B288,Partners!$L:$L)&gt;0),$D288/SUMIF($E$19:$E$501,"&lt;"&amp;Z$17,$D$19:$D$501)*Z$18,0),Assumptions!$C$15),0)</f>
        <v>0</v>
      </c>
      <c r="AA288" s="46">
        <f>IFERROR(ROUND(IF(AND($E288&lt;AA$17,SUMIF(Partners!$A:$A,$B288,Partners!$L:$L)&gt;0),$D288/SUMIF($E$19:$E$501,"&lt;"&amp;AA$17,$D$19:$D$501)*AA$18,0),Assumptions!$C$15),0)</f>
        <v>0</v>
      </c>
      <c r="AB288" s="46">
        <f>IFERROR(ROUND(IF(AND($E288&lt;AB$17,SUMIF(Partners!$A:$A,$B288,Partners!$L:$L)&gt;0),$D288/SUMIF($E$19:$E$501,"&lt;"&amp;AB$17,$D$19:$D$501)*AB$18,0),Assumptions!$C$15),0)</f>
        <v>0</v>
      </c>
      <c r="AC288" s="46">
        <f>IFERROR(ROUND(IF(AND($E288&lt;AC$17,SUMIF(Partners!$A:$A,$B288,Partners!$L:$L)&gt;0),$D288/SUMIF($E$19:$E$501,"&lt;"&amp;AC$17,$D$19:$D$501)*AC$18,0),Assumptions!$C$15),0)</f>
        <v>0</v>
      </c>
    </row>
    <row r="289" spans="1:29" x14ac:dyDescent="0.2">
      <c r="A289" s="41"/>
      <c r="B289" s="28" t="str">
        <f>IF(Partners!A275=0,"",Partners!A275)</f>
        <v/>
      </c>
      <c r="C289" s="28" t="str">
        <f>IF(Partners!I275=0,"",Partners!I275)</f>
        <v/>
      </c>
      <c r="D289" s="28" t="str">
        <f>IF(Partners!J275=0,"",Partners!J275)</f>
        <v/>
      </c>
      <c r="E289" s="53" t="str">
        <f t="shared" si="5"/>
        <v/>
      </c>
      <c r="G289" s="9">
        <f>ROUND(SUM(J289:BB289),Assumptions!$C$16)</f>
        <v>0</v>
      </c>
      <c r="J289" s="46">
        <f>IFERROR(ROUND(IF(AND($E289&lt;J$17,SUMIF(Partners!$A:$A,$B289,Partners!$L:$L)&gt;0),$D289/SUMIF($E$19:$E$501,"&lt;"&amp;J$17,$D$19:$D$501)*J$18,0),Assumptions!$C$15),0)</f>
        <v>0</v>
      </c>
      <c r="K289" s="46">
        <f>IFERROR(ROUND(IF(AND($E289&lt;K$17,SUMIF(Partners!$A:$A,$B289,Partners!$L:$L)&gt;0),$D289/SUMIF($E$19:$E$501,"&lt;"&amp;K$17,$D$19:$D$501)*K$18,0),Assumptions!$C$15),0)</f>
        <v>0</v>
      </c>
      <c r="L289" s="46">
        <f>IFERROR(ROUND(IF(AND($E289&lt;L$17,SUMIF(Partners!$A:$A,$B289,Partners!$L:$L)&gt;0),$D289/SUMIF($E$19:$E$501,"&lt;"&amp;L$17,$D$19:$D$501)*L$18,0),Assumptions!$C$15),0)</f>
        <v>0</v>
      </c>
      <c r="M289" s="46">
        <f>IFERROR(ROUND(IF(AND($E289&lt;M$17,SUMIF(Partners!$A:$A,$B289,Partners!$L:$L)&gt;0),$D289/SUMIF($E$19:$E$501,"&lt;"&amp;M$17,$D$19:$D$501)*M$18,0),Assumptions!$C$15),0)</f>
        <v>0</v>
      </c>
      <c r="N289" s="46">
        <f>IFERROR(ROUND(IF(AND($E289&lt;N$17,SUMIF(Partners!$A:$A,$B289,Partners!$L:$L)&gt;0),$D289/SUMIF($E$19:$E$501,"&lt;"&amp;N$17,$D$19:$D$501)*N$18,0),Assumptions!$C$15),0)</f>
        <v>0</v>
      </c>
      <c r="O289" s="46">
        <f>IFERROR(ROUND(IF(AND($E289&lt;O$17,SUMIF(Partners!$A:$A,$B289,Partners!$L:$L)&gt;0),$D289/SUMIF($E$19:$E$501,"&lt;"&amp;O$17,$D$19:$D$501)*O$18,0),Assumptions!$C$15),0)</f>
        <v>0</v>
      </c>
      <c r="P289" s="46">
        <f>IFERROR(ROUND(IF(AND($E289&lt;P$17,SUMIF(Partners!$A:$A,$B289,Partners!$L:$L)&gt;0),$D289/SUMIF($E$19:$E$501,"&lt;"&amp;P$17,$D$19:$D$501)*P$18,0),Assumptions!$C$15),0)</f>
        <v>0</v>
      </c>
      <c r="Q289" s="46">
        <f>IFERROR(ROUND(IF(AND($E289&lt;Q$17,SUMIF(Partners!$A:$A,$B289,Partners!$L:$L)&gt;0),$D289/SUMIF($E$19:$E$501,"&lt;"&amp;Q$17,$D$19:$D$501)*Q$18,0),Assumptions!$C$15),0)</f>
        <v>0</v>
      </c>
      <c r="R289" s="46">
        <f>IFERROR(ROUND(IF(AND($E289&lt;R$17,SUMIF(Partners!$A:$A,$B289,Partners!$L:$L)&gt;0),$D289/SUMIF($E$19:$E$501,"&lt;"&amp;R$17,$D$19:$D$501)*R$18,0),Assumptions!$C$15),0)</f>
        <v>0</v>
      </c>
      <c r="S289" s="46">
        <f>IFERROR(ROUND(IF(AND($E289&lt;S$17,SUMIF(Partners!$A:$A,$B289,Partners!$L:$L)&gt;0),$D289/SUMIF($E$19:$E$501,"&lt;"&amp;S$17,$D$19:$D$501)*S$18,0),Assumptions!$C$15),0)</f>
        <v>0</v>
      </c>
      <c r="T289" s="46">
        <f>IFERROR(ROUND(IF(AND($E289&lt;T$17,SUMIF(Partners!$A:$A,$B289,Partners!$L:$L)&gt;0),$D289/SUMIF($E$19:$E$501,"&lt;"&amp;T$17,$D$19:$D$501)*T$18,0),Assumptions!$C$15),0)</f>
        <v>0</v>
      </c>
      <c r="U289" s="46">
        <f>IFERROR(ROUND(IF(AND($E289&lt;U$17,SUMIF(Partners!$A:$A,$B289,Partners!$L:$L)&gt;0),$D289/SUMIF($E$19:$E$501,"&lt;"&amp;U$17,$D$19:$D$501)*U$18,0),Assumptions!$C$15),0)</f>
        <v>0</v>
      </c>
      <c r="V289" s="46">
        <f>IFERROR(ROUND(IF(AND($E289&lt;V$17,SUMIF(Partners!$A:$A,$B289,Partners!$L:$L)&gt;0),$D289/SUMIF($E$19:$E$501,"&lt;"&amp;V$17,$D$19:$D$501)*V$18,0),Assumptions!$C$15),0)</f>
        <v>0</v>
      </c>
      <c r="W289" s="46">
        <f>IFERROR(ROUND(IF(AND($E289&lt;W$17,SUMIF(Partners!$A:$A,$B289,Partners!$L:$L)&gt;0),$D289/SUMIF($E$19:$E$501,"&lt;"&amp;W$17,$D$19:$D$501)*W$18,0),Assumptions!$C$15),0)</f>
        <v>0</v>
      </c>
      <c r="X289" s="46">
        <f>IFERROR(ROUND(IF(AND($E289&lt;X$17,SUMIF(Partners!$A:$A,$B289,Partners!$L:$L)&gt;0),$D289/SUMIF($E$19:$E$501,"&lt;"&amp;X$17,$D$19:$D$501)*X$18,0),Assumptions!$C$15),0)</f>
        <v>0</v>
      </c>
      <c r="Y289" s="46">
        <f>IFERROR(ROUND(IF(AND($E289&lt;Y$17,SUMIF(Partners!$A:$A,$B289,Partners!$L:$L)&gt;0),$D289/SUMIF($E$19:$E$501,"&lt;"&amp;Y$17,$D$19:$D$501)*Y$18,0),Assumptions!$C$15),0)</f>
        <v>0</v>
      </c>
      <c r="Z289" s="46">
        <f>IFERROR(ROUND(IF(AND($E289&lt;Z$17,SUMIF(Partners!$A:$A,$B289,Partners!$L:$L)&gt;0),$D289/SUMIF($E$19:$E$501,"&lt;"&amp;Z$17,$D$19:$D$501)*Z$18,0),Assumptions!$C$15),0)</f>
        <v>0</v>
      </c>
      <c r="AA289" s="46">
        <f>IFERROR(ROUND(IF(AND($E289&lt;AA$17,SUMIF(Partners!$A:$A,$B289,Partners!$L:$L)&gt;0),$D289/SUMIF($E$19:$E$501,"&lt;"&amp;AA$17,$D$19:$D$501)*AA$18,0),Assumptions!$C$15),0)</f>
        <v>0</v>
      </c>
      <c r="AB289" s="46">
        <f>IFERROR(ROUND(IF(AND($E289&lt;AB$17,SUMIF(Partners!$A:$A,$B289,Partners!$L:$L)&gt;0),$D289/SUMIF($E$19:$E$501,"&lt;"&amp;AB$17,$D$19:$D$501)*AB$18,0),Assumptions!$C$15),0)</f>
        <v>0</v>
      </c>
      <c r="AC289" s="46">
        <f>IFERROR(ROUND(IF(AND($E289&lt;AC$17,SUMIF(Partners!$A:$A,$B289,Partners!$L:$L)&gt;0),$D289/SUMIF($E$19:$E$501,"&lt;"&amp;AC$17,$D$19:$D$501)*AC$18,0),Assumptions!$C$15),0)</f>
        <v>0</v>
      </c>
    </row>
    <row r="290" spans="1:29" x14ac:dyDescent="0.2">
      <c r="A290" s="41"/>
      <c r="B290" s="28" t="str">
        <f>IF(Partners!A276=0,"",Partners!A276)</f>
        <v/>
      </c>
      <c r="C290" s="28" t="str">
        <f>IF(Partners!I276=0,"",Partners!I276)</f>
        <v/>
      </c>
      <c r="D290" s="28" t="str">
        <f>IF(Partners!J276=0,"",Partners!J276)</f>
        <v/>
      </c>
      <c r="E290" s="53" t="str">
        <f t="shared" si="5"/>
        <v/>
      </c>
      <c r="G290" s="9">
        <f>ROUND(SUM(J290:BB290),Assumptions!$C$16)</f>
        <v>0</v>
      </c>
      <c r="J290" s="46">
        <f>IFERROR(ROUND(IF(AND($E290&lt;J$17,SUMIF(Partners!$A:$A,$B290,Partners!$L:$L)&gt;0),$D290/SUMIF($E$19:$E$501,"&lt;"&amp;J$17,$D$19:$D$501)*J$18,0),Assumptions!$C$15),0)</f>
        <v>0</v>
      </c>
      <c r="K290" s="46">
        <f>IFERROR(ROUND(IF(AND($E290&lt;K$17,SUMIF(Partners!$A:$A,$B290,Partners!$L:$L)&gt;0),$D290/SUMIF($E$19:$E$501,"&lt;"&amp;K$17,$D$19:$D$501)*K$18,0),Assumptions!$C$15),0)</f>
        <v>0</v>
      </c>
      <c r="L290" s="46">
        <f>IFERROR(ROUND(IF(AND($E290&lt;L$17,SUMIF(Partners!$A:$A,$B290,Partners!$L:$L)&gt;0),$D290/SUMIF($E$19:$E$501,"&lt;"&amp;L$17,$D$19:$D$501)*L$18,0),Assumptions!$C$15),0)</f>
        <v>0</v>
      </c>
      <c r="M290" s="46">
        <f>IFERROR(ROUND(IF(AND($E290&lt;M$17,SUMIF(Partners!$A:$A,$B290,Partners!$L:$L)&gt;0),$D290/SUMIF($E$19:$E$501,"&lt;"&amp;M$17,$D$19:$D$501)*M$18,0),Assumptions!$C$15),0)</f>
        <v>0</v>
      </c>
      <c r="N290" s="46">
        <f>IFERROR(ROUND(IF(AND($E290&lt;N$17,SUMIF(Partners!$A:$A,$B290,Partners!$L:$L)&gt;0),$D290/SUMIF($E$19:$E$501,"&lt;"&amp;N$17,$D$19:$D$501)*N$18,0),Assumptions!$C$15),0)</f>
        <v>0</v>
      </c>
      <c r="O290" s="46">
        <f>IFERROR(ROUND(IF(AND($E290&lt;O$17,SUMIF(Partners!$A:$A,$B290,Partners!$L:$L)&gt;0),$D290/SUMIF($E$19:$E$501,"&lt;"&amp;O$17,$D$19:$D$501)*O$18,0),Assumptions!$C$15),0)</f>
        <v>0</v>
      </c>
      <c r="P290" s="46">
        <f>IFERROR(ROUND(IF(AND($E290&lt;P$17,SUMIF(Partners!$A:$A,$B290,Partners!$L:$L)&gt;0),$D290/SUMIF($E$19:$E$501,"&lt;"&amp;P$17,$D$19:$D$501)*P$18,0),Assumptions!$C$15),0)</f>
        <v>0</v>
      </c>
      <c r="Q290" s="46">
        <f>IFERROR(ROUND(IF(AND($E290&lt;Q$17,SUMIF(Partners!$A:$A,$B290,Partners!$L:$L)&gt;0),$D290/SUMIF($E$19:$E$501,"&lt;"&amp;Q$17,$D$19:$D$501)*Q$18,0),Assumptions!$C$15),0)</f>
        <v>0</v>
      </c>
      <c r="R290" s="46">
        <f>IFERROR(ROUND(IF(AND($E290&lt;R$17,SUMIF(Partners!$A:$A,$B290,Partners!$L:$L)&gt;0),$D290/SUMIF($E$19:$E$501,"&lt;"&amp;R$17,$D$19:$D$501)*R$18,0),Assumptions!$C$15),0)</f>
        <v>0</v>
      </c>
      <c r="S290" s="46">
        <f>IFERROR(ROUND(IF(AND($E290&lt;S$17,SUMIF(Partners!$A:$A,$B290,Partners!$L:$L)&gt;0),$D290/SUMIF($E$19:$E$501,"&lt;"&amp;S$17,$D$19:$D$501)*S$18,0),Assumptions!$C$15),0)</f>
        <v>0</v>
      </c>
      <c r="T290" s="46">
        <f>IFERROR(ROUND(IF(AND($E290&lt;T$17,SUMIF(Partners!$A:$A,$B290,Partners!$L:$L)&gt;0),$D290/SUMIF($E$19:$E$501,"&lt;"&amp;T$17,$D$19:$D$501)*T$18,0),Assumptions!$C$15),0)</f>
        <v>0</v>
      </c>
      <c r="U290" s="46">
        <f>IFERROR(ROUND(IF(AND($E290&lt;U$17,SUMIF(Partners!$A:$A,$B290,Partners!$L:$L)&gt;0),$D290/SUMIF($E$19:$E$501,"&lt;"&amp;U$17,$D$19:$D$501)*U$18,0),Assumptions!$C$15),0)</f>
        <v>0</v>
      </c>
      <c r="V290" s="46">
        <f>IFERROR(ROUND(IF(AND($E290&lt;V$17,SUMIF(Partners!$A:$A,$B290,Partners!$L:$L)&gt;0),$D290/SUMIF($E$19:$E$501,"&lt;"&amp;V$17,$D$19:$D$501)*V$18,0),Assumptions!$C$15),0)</f>
        <v>0</v>
      </c>
      <c r="W290" s="46">
        <f>IFERROR(ROUND(IF(AND($E290&lt;W$17,SUMIF(Partners!$A:$A,$B290,Partners!$L:$L)&gt;0),$D290/SUMIF($E$19:$E$501,"&lt;"&amp;W$17,$D$19:$D$501)*W$18,0),Assumptions!$C$15),0)</f>
        <v>0</v>
      </c>
      <c r="X290" s="46">
        <f>IFERROR(ROUND(IF(AND($E290&lt;X$17,SUMIF(Partners!$A:$A,$B290,Partners!$L:$L)&gt;0),$D290/SUMIF($E$19:$E$501,"&lt;"&amp;X$17,$D$19:$D$501)*X$18,0),Assumptions!$C$15),0)</f>
        <v>0</v>
      </c>
      <c r="Y290" s="46">
        <f>IFERROR(ROUND(IF(AND($E290&lt;Y$17,SUMIF(Partners!$A:$A,$B290,Partners!$L:$L)&gt;0),$D290/SUMIF($E$19:$E$501,"&lt;"&amp;Y$17,$D$19:$D$501)*Y$18,0),Assumptions!$C$15),0)</f>
        <v>0</v>
      </c>
      <c r="Z290" s="46">
        <f>IFERROR(ROUND(IF(AND($E290&lt;Z$17,SUMIF(Partners!$A:$A,$B290,Partners!$L:$L)&gt;0),$D290/SUMIF($E$19:$E$501,"&lt;"&amp;Z$17,$D$19:$D$501)*Z$18,0),Assumptions!$C$15),0)</f>
        <v>0</v>
      </c>
      <c r="AA290" s="46">
        <f>IFERROR(ROUND(IF(AND($E290&lt;AA$17,SUMIF(Partners!$A:$A,$B290,Partners!$L:$L)&gt;0),$D290/SUMIF($E$19:$E$501,"&lt;"&amp;AA$17,$D$19:$D$501)*AA$18,0),Assumptions!$C$15),0)</f>
        <v>0</v>
      </c>
      <c r="AB290" s="46">
        <f>IFERROR(ROUND(IF(AND($E290&lt;AB$17,SUMIF(Partners!$A:$A,$B290,Partners!$L:$L)&gt;0),$D290/SUMIF($E$19:$E$501,"&lt;"&amp;AB$17,$D$19:$D$501)*AB$18,0),Assumptions!$C$15),0)</f>
        <v>0</v>
      </c>
      <c r="AC290" s="46">
        <f>IFERROR(ROUND(IF(AND($E290&lt;AC$17,SUMIF(Partners!$A:$A,$B290,Partners!$L:$L)&gt;0),$D290/SUMIF($E$19:$E$501,"&lt;"&amp;AC$17,$D$19:$D$501)*AC$18,0),Assumptions!$C$15),0)</f>
        <v>0</v>
      </c>
    </row>
    <row r="291" spans="1:29" x14ac:dyDescent="0.2">
      <c r="A291" s="41"/>
      <c r="B291" s="28" t="str">
        <f>IF(Partners!A277=0,"",Partners!A277)</f>
        <v/>
      </c>
      <c r="C291" s="28" t="str">
        <f>IF(Partners!I277=0,"",Partners!I277)</f>
        <v/>
      </c>
      <c r="D291" s="28" t="str">
        <f>IF(Partners!J277=0,"",Partners!J277)</f>
        <v/>
      </c>
      <c r="E291" s="53" t="str">
        <f t="shared" si="5"/>
        <v/>
      </c>
      <c r="G291" s="9">
        <f>ROUND(SUM(J291:BB291),Assumptions!$C$16)</f>
        <v>0</v>
      </c>
      <c r="J291" s="46">
        <f>IFERROR(ROUND(IF(AND($E291&lt;J$17,SUMIF(Partners!$A:$A,$B291,Partners!$L:$L)&gt;0),$D291/SUMIF($E$19:$E$501,"&lt;"&amp;J$17,$D$19:$D$501)*J$18,0),Assumptions!$C$15),0)</f>
        <v>0</v>
      </c>
      <c r="K291" s="46">
        <f>IFERROR(ROUND(IF(AND($E291&lt;K$17,SUMIF(Partners!$A:$A,$B291,Partners!$L:$L)&gt;0),$D291/SUMIF($E$19:$E$501,"&lt;"&amp;K$17,$D$19:$D$501)*K$18,0),Assumptions!$C$15),0)</f>
        <v>0</v>
      </c>
      <c r="L291" s="46">
        <f>IFERROR(ROUND(IF(AND($E291&lt;L$17,SUMIF(Partners!$A:$A,$B291,Partners!$L:$L)&gt;0),$D291/SUMIF($E$19:$E$501,"&lt;"&amp;L$17,$D$19:$D$501)*L$18,0),Assumptions!$C$15),0)</f>
        <v>0</v>
      </c>
      <c r="M291" s="46">
        <f>IFERROR(ROUND(IF(AND($E291&lt;M$17,SUMIF(Partners!$A:$A,$B291,Partners!$L:$L)&gt;0),$D291/SUMIF($E$19:$E$501,"&lt;"&amp;M$17,$D$19:$D$501)*M$18,0),Assumptions!$C$15),0)</f>
        <v>0</v>
      </c>
      <c r="N291" s="46">
        <f>IFERROR(ROUND(IF(AND($E291&lt;N$17,SUMIF(Partners!$A:$A,$B291,Partners!$L:$L)&gt;0),$D291/SUMIF($E$19:$E$501,"&lt;"&amp;N$17,$D$19:$D$501)*N$18,0),Assumptions!$C$15),0)</f>
        <v>0</v>
      </c>
      <c r="O291" s="46">
        <f>IFERROR(ROUND(IF(AND($E291&lt;O$17,SUMIF(Partners!$A:$A,$B291,Partners!$L:$L)&gt;0),$D291/SUMIF($E$19:$E$501,"&lt;"&amp;O$17,$D$19:$D$501)*O$18,0),Assumptions!$C$15),0)</f>
        <v>0</v>
      </c>
      <c r="P291" s="46">
        <f>IFERROR(ROUND(IF(AND($E291&lt;P$17,SUMIF(Partners!$A:$A,$B291,Partners!$L:$L)&gt;0),$D291/SUMIF($E$19:$E$501,"&lt;"&amp;P$17,$D$19:$D$501)*P$18,0),Assumptions!$C$15),0)</f>
        <v>0</v>
      </c>
      <c r="Q291" s="46">
        <f>IFERROR(ROUND(IF(AND($E291&lt;Q$17,SUMIF(Partners!$A:$A,$B291,Partners!$L:$L)&gt;0),$D291/SUMIF($E$19:$E$501,"&lt;"&amp;Q$17,$D$19:$D$501)*Q$18,0),Assumptions!$C$15),0)</f>
        <v>0</v>
      </c>
      <c r="R291" s="46">
        <f>IFERROR(ROUND(IF(AND($E291&lt;R$17,SUMIF(Partners!$A:$A,$B291,Partners!$L:$L)&gt;0),$D291/SUMIF($E$19:$E$501,"&lt;"&amp;R$17,$D$19:$D$501)*R$18,0),Assumptions!$C$15),0)</f>
        <v>0</v>
      </c>
      <c r="S291" s="46">
        <f>IFERROR(ROUND(IF(AND($E291&lt;S$17,SUMIF(Partners!$A:$A,$B291,Partners!$L:$L)&gt;0),$D291/SUMIF($E$19:$E$501,"&lt;"&amp;S$17,$D$19:$D$501)*S$18,0),Assumptions!$C$15),0)</f>
        <v>0</v>
      </c>
      <c r="T291" s="46">
        <f>IFERROR(ROUND(IF(AND($E291&lt;T$17,SUMIF(Partners!$A:$A,$B291,Partners!$L:$L)&gt;0),$D291/SUMIF($E$19:$E$501,"&lt;"&amp;T$17,$D$19:$D$501)*T$18,0),Assumptions!$C$15),0)</f>
        <v>0</v>
      </c>
      <c r="U291" s="46">
        <f>IFERROR(ROUND(IF(AND($E291&lt;U$17,SUMIF(Partners!$A:$A,$B291,Partners!$L:$L)&gt;0),$D291/SUMIF($E$19:$E$501,"&lt;"&amp;U$17,$D$19:$D$501)*U$18,0),Assumptions!$C$15),0)</f>
        <v>0</v>
      </c>
      <c r="V291" s="46">
        <f>IFERROR(ROUND(IF(AND($E291&lt;V$17,SUMIF(Partners!$A:$A,$B291,Partners!$L:$L)&gt;0),$D291/SUMIF($E$19:$E$501,"&lt;"&amp;V$17,$D$19:$D$501)*V$18,0),Assumptions!$C$15),0)</f>
        <v>0</v>
      </c>
      <c r="W291" s="46">
        <f>IFERROR(ROUND(IF(AND($E291&lt;W$17,SUMIF(Partners!$A:$A,$B291,Partners!$L:$L)&gt;0),$D291/SUMIF($E$19:$E$501,"&lt;"&amp;W$17,$D$19:$D$501)*W$18,0),Assumptions!$C$15),0)</f>
        <v>0</v>
      </c>
      <c r="X291" s="46">
        <f>IFERROR(ROUND(IF(AND($E291&lt;X$17,SUMIF(Partners!$A:$A,$B291,Partners!$L:$L)&gt;0),$D291/SUMIF($E$19:$E$501,"&lt;"&amp;X$17,$D$19:$D$501)*X$18,0),Assumptions!$C$15),0)</f>
        <v>0</v>
      </c>
      <c r="Y291" s="46">
        <f>IFERROR(ROUND(IF(AND($E291&lt;Y$17,SUMIF(Partners!$A:$A,$B291,Partners!$L:$L)&gt;0),$D291/SUMIF($E$19:$E$501,"&lt;"&amp;Y$17,$D$19:$D$501)*Y$18,0),Assumptions!$C$15),0)</f>
        <v>0</v>
      </c>
      <c r="Z291" s="46">
        <f>IFERROR(ROUND(IF(AND($E291&lt;Z$17,SUMIF(Partners!$A:$A,$B291,Partners!$L:$L)&gt;0),$D291/SUMIF($E$19:$E$501,"&lt;"&amp;Z$17,$D$19:$D$501)*Z$18,0),Assumptions!$C$15),0)</f>
        <v>0</v>
      </c>
      <c r="AA291" s="46">
        <f>IFERROR(ROUND(IF(AND($E291&lt;AA$17,SUMIF(Partners!$A:$A,$B291,Partners!$L:$L)&gt;0),$D291/SUMIF($E$19:$E$501,"&lt;"&amp;AA$17,$D$19:$D$501)*AA$18,0),Assumptions!$C$15),0)</f>
        <v>0</v>
      </c>
      <c r="AB291" s="46">
        <f>IFERROR(ROUND(IF(AND($E291&lt;AB$17,SUMIF(Partners!$A:$A,$B291,Partners!$L:$L)&gt;0),$D291/SUMIF($E$19:$E$501,"&lt;"&amp;AB$17,$D$19:$D$501)*AB$18,0),Assumptions!$C$15),0)</f>
        <v>0</v>
      </c>
      <c r="AC291" s="46">
        <f>IFERROR(ROUND(IF(AND($E291&lt;AC$17,SUMIF(Partners!$A:$A,$B291,Partners!$L:$L)&gt;0),$D291/SUMIF($E$19:$E$501,"&lt;"&amp;AC$17,$D$19:$D$501)*AC$18,0),Assumptions!$C$15),0)</f>
        <v>0</v>
      </c>
    </row>
    <row r="292" spans="1:29" x14ac:dyDescent="0.2">
      <c r="A292" s="41"/>
      <c r="B292" s="28" t="str">
        <f>IF(Partners!A278=0,"",Partners!A278)</f>
        <v/>
      </c>
      <c r="C292" s="28" t="str">
        <f>IF(Partners!I278=0,"",Partners!I278)</f>
        <v/>
      </c>
      <c r="D292" s="28" t="str">
        <f>IF(Partners!J278=0,"",Partners!J278)</f>
        <v/>
      </c>
      <c r="E292" s="53" t="str">
        <f t="shared" si="5"/>
        <v/>
      </c>
      <c r="G292" s="9">
        <f>ROUND(SUM(J292:BB292),Assumptions!$C$16)</f>
        <v>0</v>
      </c>
      <c r="J292" s="46">
        <f>IFERROR(ROUND(IF(AND($E292&lt;J$17,SUMIF(Partners!$A:$A,$B292,Partners!$L:$L)&gt;0),$D292/SUMIF($E$19:$E$501,"&lt;"&amp;J$17,$D$19:$D$501)*J$18,0),Assumptions!$C$15),0)</f>
        <v>0</v>
      </c>
      <c r="K292" s="46">
        <f>IFERROR(ROUND(IF(AND($E292&lt;K$17,SUMIF(Partners!$A:$A,$B292,Partners!$L:$L)&gt;0),$D292/SUMIF($E$19:$E$501,"&lt;"&amp;K$17,$D$19:$D$501)*K$18,0),Assumptions!$C$15),0)</f>
        <v>0</v>
      </c>
      <c r="L292" s="46">
        <f>IFERROR(ROUND(IF(AND($E292&lt;L$17,SUMIF(Partners!$A:$A,$B292,Partners!$L:$L)&gt;0),$D292/SUMIF($E$19:$E$501,"&lt;"&amp;L$17,$D$19:$D$501)*L$18,0),Assumptions!$C$15),0)</f>
        <v>0</v>
      </c>
      <c r="M292" s="46">
        <f>IFERROR(ROUND(IF(AND($E292&lt;M$17,SUMIF(Partners!$A:$A,$B292,Partners!$L:$L)&gt;0),$D292/SUMIF($E$19:$E$501,"&lt;"&amp;M$17,$D$19:$D$501)*M$18,0),Assumptions!$C$15),0)</f>
        <v>0</v>
      </c>
      <c r="N292" s="46">
        <f>IFERROR(ROUND(IF(AND($E292&lt;N$17,SUMIF(Partners!$A:$A,$B292,Partners!$L:$L)&gt;0),$D292/SUMIF($E$19:$E$501,"&lt;"&amp;N$17,$D$19:$D$501)*N$18,0),Assumptions!$C$15),0)</f>
        <v>0</v>
      </c>
      <c r="O292" s="46">
        <f>IFERROR(ROUND(IF(AND($E292&lt;O$17,SUMIF(Partners!$A:$A,$B292,Partners!$L:$L)&gt;0),$D292/SUMIF($E$19:$E$501,"&lt;"&amp;O$17,$D$19:$D$501)*O$18,0),Assumptions!$C$15),0)</f>
        <v>0</v>
      </c>
      <c r="P292" s="46">
        <f>IFERROR(ROUND(IF(AND($E292&lt;P$17,SUMIF(Partners!$A:$A,$B292,Partners!$L:$L)&gt;0),$D292/SUMIF($E$19:$E$501,"&lt;"&amp;P$17,$D$19:$D$501)*P$18,0),Assumptions!$C$15),0)</f>
        <v>0</v>
      </c>
      <c r="Q292" s="46">
        <f>IFERROR(ROUND(IF(AND($E292&lt;Q$17,SUMIF(Partners!$A:$A,$B292,Partners!$L:$L)&gt;0),$D292/SUMIF($E$19:$E$501,"&lt;"&amp;Q$17,$D$19:$D$501)*Q$18,0),Assumptions!$C$15),0)</f>
        <v>0</v>
      </c>
      <c r="R292" s="46">
        <f>IFERROR(ROUND(IF(AND($E292&lt;R$17,SUMIF(Partners!$A:$A,$B292,Partners!$L:$L)&gt;0),$D292/SUMIF($E$19:$E$501,"&lt;"&amp;R$17,$D$19:$D$501)*R$18,0),Assumptions!$C$15),0)</f>
        <v>0</v>
      </c>
      <c r="S292" s="46">
        <f>IFERROR(ROUND(IF(AND($E292&lt;S$17,SUMIF(Partners!$A:$A,$B292,Partners!$L:$L)&gt;0),$D292/SUMIF($E$19:$E$501,"&lt;"&amp;S$17,$D$19:$D$501)*S$18,0),Assumptions!$C$15),0)</f>
        <v>0</v>
      </c>
      <c r="T292" s="46">
        <f>IFERROR(ROUND(IF(AND($E292&lt;T$17,SUMIF(Partners!$A:$A,$B292,Partners!$L:$L)&gt;0),$D292/SUMIF($E$19:$E$501,"&lt;"&amp;T$17,$D$19:$D$501)*T$18,0),Assumptions!$C$15),0)</f>
        <v>0</v>
      </c>
      <c r="U292" s="46">
        <f>IFERROR(ROUND(IF(AND($E292&lt;U$17,SUMIF(Partners!$A:$A,$B292,Partners!$L:$L)&gt;0),$D292/SUMIF($E$19:$E$501,"&lt;"&amp;U$17,$D$19:$D$501)*U$18,0),Assumptions!$C$15),0)</f>
        <v>0</v>
      </c>
      <c r="V292" s="46">
        <f>IFERROR(ROUND(IF(AND($E292&lt;V$17,SUMIF(Partners!$A:$A,$B292,Partners!$L:$L)&gt;0),$D292/SUMIF($E$19:$E$501,"&lt;"&amp;V$17,$D$19:$D$501)*V$18,0),Assumptions!$C$15),0)</f>
        <v>0</v>
      </c>
      <c r="W292" s="46">
        <f>IFERROR(ROUND(IF(AND($E292&lt;W$17,SUMIF(Partners!$A:$A,$B292,Partners!$L:$L)&gt;0),$D292/SUMIF($E$19:$E$501,"&lt;"&amp;W$17,$D$19:$D$501)*W$18,0),Assumptions!$C$15),0)</f>
        <v>0</v>
      </c>
      <c r="X292" s="46">
        <f>IFERROR(ROUND(IF(AND($E292&lt;X$17,SUMIF(Partners!$A:$A,$B292,Partners!$L:$L)&gt;0),$D292/SUMIF($E$19:$E$501,"&lt;"&amp;X$17,$D$19:$D$501)*X$18,0),Assumptions!$C$15),0)</f>
        <v>0</v>
      </c>
      <c r="Y292" s="46">
        <f>IFERROR(ROUND(IF(AND($E292&lt;Y$17,SUMIF(Partners!$A:$A,$B292,Partners!$L:$L)&gt;0),$D292/SUMIF($E$19:$E$501,"&lt;"&amp;Y$17,$D$19:$D$501)*Y$18,0),Assumptions!$C$15),0)</f>
        <v>0</v>
      </c>
      <c r="Z292" s="46">
        <f>IFERROR(ROUND(IF(AND($E292&lt;Z$17,SUMIF(Partners!$A:$A,$B292,Partners!$L:$L)&gt;0),$D292/SUMIF($E$19:$E$501,"&lt;"&amp;Z$17,$D$19:$D$501)*Z$18,0),Assumptions!$C$15),0)</f>
        <v>0</v>
      </c>
      <c r="AA292" s="46">
        <f>IFERROR(ROUND(IF(AND($E292&lt;AA$17,SUMIF(Partners!$A:$A,$B292,Partners!$L:$L)&gt;0),$D292/SUMIF($E$19:$E$501,"&lt;"&amp;AA$17,$D$19:$D$501)*AA$18,0),Assumptions!$C$15),0)</f>
        <v>0</v>
      </c>
      <c r="AB292" s="46">
        <f>IFERROR(ROUND(IF(AND($E292&lt;AB$17,SUMIF(Partners!$A:$A,$B292,Partners!$L:$L)&gt;0),$D292/SUMIF($E$19:$E$501,"&lt;"&amp;AB$17,$D$19:$D$501)*AB$18,0),Assumptions!$C$15),0)</f>
        <v>0</v>
      </c>
      <c r="AC292" s="46">
        <f>IFERROR(ROUND(IF(AND($E292&lt;AC$17,SUMIF(Partners!$A:$A,$B292,Partners!$L:$L)&gt;0),$D292/SUMIF($E$19:$E$501,"&lt;"&amp;AC$17,$D$19:$D$501)*AC$18,0),Assumptions!$C$15),0)</f>
        <v>0</v>
      </c>
    </row>
    <row r="293" spans="1:29" x14ac:dyDescent="0.2">
      <c r="A293" s="41"/>
      <c r="B293" s="28" t="str">
        <f>IF(Partners!A279=0,"",Partners!A279)</f>
        <v/>
      </c>
      <c r="C293" s="28" t="str">
        <f>IF(Partners!I279=0,"",Partners!I279)</f>
        <v/>
      </c>
      <c r="D293" s="28" t="str">
        <f>IF(Partners!J279=0,"",Partners!J279)</f>
        <v/>
      </c>
      <c r="E293" s="53" t="str">
        <f t="shared" si="5"/>
        <v/>
      </c>
      <c r="G293" s="9">
        <f>ROUND(SUM(J293:BB293),Assumptions!$C$16)</f>
        <v>0</v>
      </c>
      <c r="J293" s="46">
        <f>IFERROR(ROUND(IF(AND($E293&lt;J$17,SUMIF(Partners!$A:$A,$B293,Partners!$L:$L)&gt;0),$D293/SUMIF($E$19:$E$501,"&lt;"&amp;J$17,$D$19:$D$501)*J$18,0),Assumptions!$C$15),0)</f>
        <v>0</v>
      </c>
      <c r="K293" s="46">
        <f>IFERROR(ROUND(IF(AND($E293&lt;K$17,SUMIF(Partners!$A:$A,$B293,Partners!$L:$L)&gt;0),$D293/SUMIF($E$19:$E$501,"&lt;"&amp;K$17,$D$19:$D$501)*K$18,0),Assumptions!$C$15),0)</f>
        <v>0</v>
      </c>
      <c r="L293" s="46">
        <f>IFERROR(ROUND(IF(AND($E293&lt;L$17,SUMIF(Partners!$A:$A,$B293,Partners!$L:$L)&gt;0),$D293/SUMIF($E$19:$E$501,"&lt;"&amp;L$17,$D$19:$D$501)*L$18,0),Assumptions!$C$15),0)</f>
        <v>0</v>
      </c>
      <c r="M293" s="46">
        <f>IFERROR(ROUND(IF(AND($E293&lt;M$17,SUMIF(Partners!$A:$A,$B293,Partners!$L:$L)&gt;0),$D293/SUMIF($E$19:$E$501,"&lt;"&amp;M$17,$D$19:$D$501)*M$18,0),Assumptions!$C$15),0)</f>
        <v>0</v>
      </c>
      <c r="N293" s="46">
        <f>IFERROR(ROUND(IF(AND($E293&lt;N$17,SUMIF(Partners!$A:$A,$B293,Partners!$L:$L)&gt;0),$D293/SUMIF($E$19:$E$501,"&lt;"&amp;N$17,$D$19:$D$501)*N$18,0),Assumptions!$C$15),0)</f>
        <v>0</v>
      </c>
      <c r="O293" s="46">
        <f>IFERROR(ROUND(IF(AND($E293&lt;O$17,SUMIF(Partners!$A:$A,$B293,Partners!$L:$L)&gt;0),$D293/SUMIF($E$19:$E$501,"&lt;"&amp;O$17,$D$19:$D$501)*O$18,0),Assumptions!$C$15),0)</f>
        <v>0</v>
      </c>
      <c r="P293" s="46">
        <f>IFERROR(ROUND(IF(AND($E293&lt;P$17,SUMIF(Partners!$A:$A,$B293,Partners!$L:$L)&gt;0),$D293/SUMIF($E$19:$E$501,"&lt;"&amp;P$17,$D$19:$D$501)*P$18,0),Assumptions!$C$15),0)</f>
        <v>0</v>
      </c>
      <c r="Q293" s="46">
        <f>IFERROR(ROUND(IF(AND($E293&lt;Q$17,SUMIF(Partners!$A:$A,$B293,Partners!$L:$L)&gt;0),$D293/SUMIF($E$19:$E$501,"&lt;"&amp;Q$17,$D$19:$D$501)*Q$18,0),Assumptions!$C$15),0)</f>
        <v>0</v>
      </c>
      <c r="R293" s="46">
        <f>IFERROR(ROUND(IF(AND($E293&lt;R$17,SUMIF(Partners!$A:$A,$B293,Partners!$L:$L)&gt;0),$D293/SUMIF($E$19:$E$501,"&lt;"&amp;R$17,$D$19:$D$501)*R$18,0),Assumptions!$C$15),0)</f>
        <v>0</v>
      </c>
      <c r="S293" s="46">
        <f>IFERROR(ROUND(IF(AND($E293&lt;S$17,SUMIF(Partners!$A:$A,$B293,Partners!$L:$L)&gt;0),$D293/SUMIF($E$19:$E$501,"&lt;"&amp;S$17,$D$19:$D$501)*S$18,0),Assumptions!$C$15),0)</f>
        <v>0</v>
      </c>
      <c r="T293" s="46">
        <f>IFERROR(ROUND(IF(AND($E293&lt;T$17,SUMIF(Partners!$A:$A,$B293,Partners!$L:$L)&gt;0),$D293/SUMIF($E$19:$E$501,"&lt;"&amp;T$17,$D$19:$D$501)*T$18,0),Assumptions!$C$15),0)</f>
        <v>0</v>
      </c>
      <c r="U293" s="46">
        <f>IFERROR(ROUND(IF(AND($E293&lt;U$17,SUMIF(Partners!$A:$A,$B293,Partners!$L:$L)&gt;0),$D293/SUMIF($E$19:$E$501,"&lt;"&amp;U$17,$D$19:$D$501)*U$18,0),Assumptions!$C$15),0)</f>
        <v>0</v>
      </c>
      <c r="V293" s="46">
        <f>IFERROR(ROUND(IF(AND($E293&lt;V$17,SUMIF(Partners!$A:$A,$B293,Partners!$L:$L)&gt;0),$D293/SUMIF($E$19:$E$501,"&lt;"&amp;V$17,$D$19:$D$501)*V$18,0),Assumptions!$C$15),0)</f>
        <v>0</v>
      </c>
      <c r="W293" s="46">
        <f>IFERROR(ROUND(IF(AND($E293&lt;W$17,SUMIF(Partners!$A:$A,$B293,Partners!$L:$L)&gt;0),$D293/SUMIF($E$19:$E$501,"&lt;"&amp;W$17,$D$19:$D$501)*W$18,0),Assumptions!$C$15),0)</f>
        <v>0</v>
      </c>
      <c r="X293" s="46">
        <f>IFERROR(ROUND(IF(AND($E293&lt;X$17,SUMIF(Partners!$A:$A,$B293,Partners!$L:$L)&gt;0),$D293/SUMIF($E$19:$E$501,"&lt;"&amp;X$17,$D$19:$D$501)*X$18,0),Assumptions!$C$15),0)</f>
        <v>0</v>
      </c>
      <c r="Y293" s="46">
        <f>IFERROR(ROUND(IF(AND($E293&lt;Y$17,SUMIF(Partners!$A:$A,$B293,Partners!$L:$L)&gt;0),$D293/SUMIF($E$19:$E$501,"&lt;"&amp;Y$17,$D$19:$D$501)*Y$18,0),Assumptions!$C$15),0)</f>
        <v>0</v>
      </c>
      <c r="Z293" s="46">
        <f>IFERROR(ROUND(IF(AND($E293&lt;Z$17,SUMIF(Partners!$A:$A,$B293,Partners!$L:$L)&gt;0),$D293/SUMIF($E$19:$E$501,"&lt;"&amp;Z$17,$D$19:$D$501)*Z$18,0),Assumptions!$C$15),0)</f>
        <v>0</v>
      </c>
      <c r="AA293" s="46">
        <f>IFERROR(ROUND(IF(AND($E293&lt;AA$17,SUMIF(Partners!$A:$A,$B293,Partners!$L:$L)&gt;0),$D293/SUMIF($E$19:$E$501,"&lt;"&amp;AA$17,$D$19:$D$501)*AA$18,0),Assumptions!$C$15),0)</f>
        <v>0</v>
      </c>
      <c r="AB293" s="46">
        <f>IFERROR(ROUND(IF(AND($E293&lt;AB$17,SUMIF(Partners!$A:$A,$B293,Partners!$L:$L)&gt;0),$D293/SUMIF($E$19:$E$501,"&lt;"&amp;AB$17,$D$19:$D$501)*AB$18,0),Assumptions!$C$15),0)</f>
        <v>0</v>
      </c>
      <c r="AC293" s="46">
        <f>IFERROR(ROUND(IF(AND($E293&lt;AC$17,SUMIF(Partners!$A:$A,$B293,Partners!$L:$L)&gt;0),$D293/SUMIF($E$19:$E$501,"&lt;"&amp;AC$17,$D$19:$D$501)*AC$18,0),Assumptions!$C$15),0)</f>
        <v>0</v>
      </c>
    </row>
    <row r="294" spans="1:29" x14ac:dyDescent="0.2">
      <c r="A294" s="41"/>
      <c r="B294" s="28" t="str">
        <f>IF(Partners!A280=0,"",Partners!A280)</f>
        <v/>
      </c>
      <c r="C294" s="28" t="str">
        <f>IF(Partners!I280=0,"",Partners!I280)</f>
        <v/>
      </c>
      <c r="D294" s="28" t="str">
        <f>IF(Partners!J280=0,"",Partners!J280)</f>
        <v/>
      </c>
      <c r="E294" s="53" t="str">
        <f t="shared" si="5"/>
        <v/>
      </c>
      <c r="G294" s="9">
        <f>ROUND(SUM(J294:BB294),Assumptions!$C$16)</f>
        <v>0</v>
      </c>
      <c r="J294" s="46">
        <f>IFERROR(ROUND(IF(AND($E294&lt;J$17,SUMIF(Partners!$A:$A,$B294,Partners!$L:$L)&gt;0),$D294/SUMIF($E$19:$E$501,"&lt;"&amp;J$17,$D$19:$D$501)*J$18,0),Assumptions!$C$15),0)</f>
        <v>0</v>
      </c>
      <c r="K294" s="46">
        <f>IFERROR(ROUND(IF(AND($E294&lt;K$17,SUMIF(Partners!$A:$A,$B294,Partners!$L:$L)&gt;0),$D294/SUMIF($E$19:$E$501,"&lt;"&amp;K$17,$D$19:$D$501)*K$18,0),Assumptions!$C$15),0)</f>
        <v>0</v>
      </c>
      <c r="L294" s="46">
        <f>IFERROR(ROUND(IF(AND($E294&lt;L$17,SUMIF(Partners!$A:$A,$B294,Partners!$L:$L)&gt;0),$D294/SUMIF($E$19:$E$501,"&lt;"&amp;L$17,$D$19:$D$501)*L$18,0),Assumptions!$C$15),0)</f>
        <v>0</v>
      </c>
      <c r="M294" s="46">
        <f>IFERROR(ROUND(IF(AND($E294&lt;M$17,SUMIF(Partners!$A:$A,$B294,Partners!$L:$L)&gt;0),$D294/SUMIF($E$19:$E$501,"&lt;"&amp;M$17,$D$19:$D$501)*M$18,0),Assumptions!$C$15),0)</f>
        <v>0</v>
      </c>
      <c r="N294" s="46">
        <f>IFERROR(ROUND(IF(AND($E294&lt;N$17,SUMIF(Partners!$A:$A,$B294,Partners!$L:$L)&gt;0),$D294/SUMIF($E$19:$E$501,"&lt;"&amp;N$17,$D$19:$D$501)*N$18,0),Assumptions!$C$15),0)</f>
        <v>0</v>
      </c>
      <c r="O294" s="46">
        <f>IFERROR(ROUND(IF(AND($E294&lt;O$17,SUMIF(Partners!$A:$A,$B294,Partners!$L:$L)&gt;0),$D294/SUMIF($E$19:$E$501,"&lt;"&amp;O$17,$D$19:$D$501)*O$18,0),Assumptions!$C$15),0)</f>
        <v>0</v>
      </c>
      <c r="P294" s="46">
        <f>IFERROR(ROUND(IF(AND($E294&lt;P$17,SUMIF(Partners!$A:$A,$B294,Partners!$L:$L)&gt;0),$D294/SUMIF($E$19:$E$501,"&lt;"&amp;P$17,$D$19:$D$501)*P$18,0),Assumptions!$C$15),0)</f>
        <v>0</v>
      </c>
      <c r="Q294" s="46">
        <f>IFERROR(ROUND(IF(AND($E294&lt;Q$17,SUMIF(Partners!$A:$A,$B294,Partners!$L:$L)&gt;0),$D294/SUMIF($E$19:$E$501,"&lt;"&amp;Q$17,$D$19:$D$501)*Q$18,0),Assumptions!$C$15),0)</f>
        <v>0</v>
      </c>
      <c r="R294" s="46">
        <f>IFERROR(ROUND(IF(AND($E294&lt;R$17,SUMIF(Partners!$A:$A,$B294,Partners!$L:$L)&gt;0),$D294/SUMIF($E$19:$E$501,"&lt;"&amp;R$17,$D$19:$D$501)*R$18,0),Assumptions!$C$15),0)</f>
        <v>0</v>
      </c>
      <c r="S294" s="46">
        <f>IFERROR(ROUND(IF(AND($E294&lt;S$17,SUMIF(Partners!$A:$A,$B294,Partners!$L:$L)&gt;0),$D294/SUMIF($E$19:$E$501,"&lt;"&amp;S$17,$D$19:$D$501)*S$18,0),Assumptions!$C$15),0)</f>
        <v>0</v>
      </c>
      <c r="T294" s="46">
        <f>IFERROR(ROUND(IF(AND($E294&lt;T$17,SUMIF(Partners!$A:$A,$B294,Partners!$L:$L)&gt;0),$D294/SUMIF($E$19:$E$501,"&lt;"&amp;T$17,$D$19:$D$501)*T$18,0),Assumptions!$C$15),0)</f>
        <v>0</v>
      </c>
      <c r="U294" s="46">
        <f>IFERROR(ROUND(IF(AND($E294&lt;U$17,SUMIF(Partners!$A:$A,$B294,Partners!$L:$L)&gt;0),$D294/SUMIF($E$19:$E$501,"&lt;"&amp;U$17,$D$19:$D$501)*U$18,0),Assumptions!$C$15),0)</f>
        <v>0</v>
      </c>
      <c r="V294" s="46">
        <f>IFERROR(ROUND(IF(AND($E294&lt;V$17,SUMIF(Partners!$A:$A,$B294,Partners!$L:$L)&gt;0),$D294/SUMIF($E$19:$E$501,"&lt;"&amp;V$17,$D$19:$D$501)*V$18,0),Assumptions!$C$15),0)</f>
        <v>0</v>
      </c>
      <c r="W294" s="46">
        <f>IFERROR(ROUND(IF(AND($E294&lt;W$17,SUMIF(Partners!$A:$A,$B294,Partners!$L:$L)&gt;0),$D294/SUMIF($E$19:$E$501,"&lt;"&amp;W$17,$D$19:$D$501)*W$18,0),Assumptions!$C$15),0)</f>
        <v>0</v>
      </c>
      <c r="X294" s="46">
        <f>IFERROR(ROUND(IF(AND($E294&lt;X$17,SUMIF(Partners!$A:$A,$B294,Partners!$L:$L)&gt;0),$D294/SUMIF($E$19:$E$501,"&lt;"&amp;X$17,$D$19:$D$501)*X$18,0),Assumptions!$C$15),0)</f>
        <v>0</v>
      </c>
      <c r="Y294" s="46">
        <f>IFERROR(ROUND(IF(AND($E294&lt;Y$17,SUMIF(Partners!$A:$A,$B294,Partners!$L:$L)&gt;0),$D294/SUMIF($E$19:$E$501,"&lt;"&amp;Y$17,$D$19:$D$501)*Y$18,0),Assumptions!$C$15),0)</f>
        <v>0</v>
      </c>
      <c r="Z294" s="46">
        <f>IFERROR(ROUND(IF(AND($E294&lt;Z$17,SUMIF(Partners!$A:$A,$B294,Partners!$L:$L)&gt;0),$D294/SUMIF($E$19:$E$501,"&lt;"&amp;Z$17,$D$19:$D$501)*Z$18,0),Assumptions!$C$15),0)</f>
        <v>0</v>
      </c>
      <c r="AA294" s="46">
        <f>IFERROR(ROUND(IF(AND($E294&lt;AA$17,SUMIF(Partners!$A:$A,$B294,Partners!$L:$L)&gt;0),$D294/SUMIF($E$19:$E$501,"&lt;"&amp;AA$17,$D$19:$D$501)*AA$18,0),Assumptions!$C$15),0)</f>
        <v>0</v>
      </c>
      <c r="AB294" s="46">
        <f>IFERROR(ROUND(IF(AND($E294&lt;AB$17,SUMIF(Partners!$A:$A,$B294,Partners!$L:$L)&gt;0),$D294/SUMIF($E$19:$E$501,"&lt;"&amp;AB$17,$D$19:$D$501)*AB$18,0),Assumptions!$C$15),0)</f>
        <v>0</v>
      </c>
      <c r="AC294" s="46">
        <f>IFERROR(ROUND(IF(AND($E294&lt;AC$17,SUMIF(Partners!$A:$A,$B294,Partners!$L:$L)&gt;0),$D294/SUMIF($E$19:$E$501,"&lt;"&amp;AC$17,$D$19:$D$501)*AC$18,0),Assumptions!$C$15),0)</f>
        <v>0</v>
      </c>
    </row>
    <row r="295" spans="1:29" x14ac:dyDescent="0.2">
      <c r="A295" s="41"/>
      <c r="B295" s="28" t="str">
        <f>IF(Partners!A281=0,"",Partners!A281)</f>
        <v/>
      </c>
      <c r="C295" s="28" t="str">
        <f>IF(Partners!I281=0,"",Partners!I281)</f>
        <v/>
      </c>
      <c r="D295" s="28" t="str">
        <f>IF(Partners!J281=0,"",Partners!J281)</f>
        <v/>
      </c>
      <c r="E295" s="53" t="str">
        <f t="shared" si="5"/>
        <v/>
      </c>
      <c r="G295" s="9">
        <f>ROUND(SUM(J295:BB295),Assumptions!$C$16)</f>
        <v>0</v>
      </c>
      <c r="J295" s="46">
        <f>IFERROR(ROUND(IF(AND($E295&lt;J$17,SUMIF(Partners!$A:$A,$B295,Partners!$L:$L)&gt;0),$D295/SUMIF($E$19:$E$501,"&lt;"&amp;J$17,$D$19:$D$501)*J$18,0),Assumptions!$C$15),0)</f>
        <v>0</v>
      </c>
      <c r="K295" s="46">
        <f>IFERROR(ROUND(IF(AND($E295&lt;K$17,SUMIF(Partners!$A:$A,$B295,Partners!$L:$L)&gt;0),$D295/SUMIF($E$19:$E$501,"&lt;"&amp;K$17,$D$19:$D$501)*K$18,0),Assumptions!$C$15),0)</f>
        <v>0</v>
      </c>
      <c r="L295" s="46">
        <f>IFERROR(ROUND(IF(AND($E295&lt;L$17,SUMIF(Partners!$A:$A,$B295,Partners!$L:$L)&gt;0),$D295/SUMIF($E$19:$E$501,"&lt;"&amp;L$17,$D$19:$D$501)*L$18,0),Assumptions!$C$15),0)</f>
        <v>0</v>
      </c>
      <c r="M295" s="46">
        <f>IFERROR(ROUND(IF(AND($E295&lt;M$17,SUMIF(Partners!$A:$A,$B295,Partners!$L:$L)&gt;0),$D295/SUMIF($E$19:$E$501,"&lt;"&amp;M$17,$D$19:$D$501)*M$18,0),Assumptions!$C$15),0)</f>
        <v>0</v>
      </c>
      <c r="N295" s="46">
        <f>IFERROR(ROUND(IF(AND($E295&lt;N$17,SUMIF(Partners!$A:$A,$B295,Partners!$L:$L)&gt;0),$D295/SUMIF($E$19:$E$501,"&lt;"&amp;N$17,$D$19:$D$501)*N$18,0),Assumptions!$C$15),0)</f>
        <v>0</v>
      </c>
      <c r="O295" s="46">
        <f>IFERROR(ROUND(IF(AND($E295&lt;O$17,SUMIF(Partners!$A:$A,$B295,Partners!$L:$L)&gt;0),$D295/SUMIF($E$19:$E$501,"&lt;"&amp;O$17,$D$19:$D$501)*O$18,0),Assumptions!$C$15),0)</f>
        <v>0</v>
      </c>
      <c r="P295" s="46">
        <f>IFERROR(ROUND(IF(AND($E295&lt;P$17,SUMIF(Partners!$A:$A,$B295,Partners!$L:$L)&gt;0),$D295/SUMIF($E$19:$E$501,"&lt;"&amp;P$17,$D$19:$D$501)*P$18,0),Assumptions!$C$15),0)</f>
        <v>0</v>
      </c>
      <c r="Q295" s="46">
        <f>IFERROR(ROUND(IF(AND($E295&lt;Q$17,SUMIF(Partners!$A:$A,$B295,Partners!$L:$L)&gt;0),$D295/SUMIF($E$19:$E$501,"&lt;"&amp;Q$17,$D$19:$D$501)*Q$18,0),Assumptions!$C$15),0)</f>
        <v>0</v>
      </c>
      <c r="R295" s="46">
        <f>IFERROR(ROUND(IF(AND($E295&lt;R$17,SUMIF(Partners!$A:$A,$B295,Partners!$L:$L)&gt;0),$D295/SUMIF($E$19:$E$501,"&lt;"&amp;R$17,$D$19:$D$501)*R$18,0),Assumptions!$C$15),0)</f>
        <v>0</v>
      </c>
      <c r="S295" s="46">
        <f>IFERROR(ROUND(IF(AND($E295&lt;S$17,SUMIF(Partners!$A:$A,$B295,Partners!$L:$L)&gt;0),$D295/SUMIF($E$19:$E$501,"&lt;"&amp;S$17,$D$19:$D$501)*S$18,0),Assumptions!$C$15),0)</f>
        <v>0</v>
      </c>
      <c r="T295" s="46">
        <f>IFERROR(ROUND(IF(AND($E295&lt;T$17,SUMIF(Partners!$A:$A,$B295,Partners!$L:$L)&gt;0),$D295/SUMIF($E$19:$E$501,"&lt;"&amp;T$17,$D$19:$D$501)*T$18,0),Assumptions!$C$15),0)</f>
        <v>0</v>
      </c>
      <c r="U295" s="46">
        <f>IFERROR(ROUND(IF(AND($E295&lt;U$17,SUMIF(Partners!$A:$A,$B295,Partners!$L:$L)&gt;0),$D295/SUMIF($E$19:$E$501,"&lt;"&amp;U$17,$D$19:$D$501)*U$18,0),Assumptions!$C$15),0)</f>
        <v>0</v>
      </c>
      <c r="V295" s="46">
        <f>IFERROR(ROUND(IF(AND($E295&lt;V$17,SUMIF(Partners!$A:$A,$B295,Partners!$L:$L)&gt;0),$D295/SUMIF($E$19:$E$501,"&lt;"&amp;V$17,$D$19:$D$501)*V$18,0),Assumptions!$C$15),0)</f>
        <v>0</v>
      </c>
      <c r="W295" s="46">
        <f>IFERROR(ROUND(IF(AND($E295&lt;W$17,SUMIF(Partners!$A:$A,$B295,Partners!$L:$L)&gt;0),$D295/SUMIF($E$19:$E$501,"&lt;"&amp;W$17,$D$19:$D$501)*W$18,0),Assumptions!$C$15),0)</f>
        <v>0</v>
      </c>
      <c r="X295" s="46">
        <f>IFERROR(ROUND(IF(AND($E295&lt;X$17,SUMIF(Partners!$A:$A,$B295,Partners!$L:$L)&gt;0),$D295/SUMIF($E$19:$E$501,"&lt;"&amp;X$17,$D$19:$D$501)*X$18,0),Assumptions!$C$15),0)</f>
        <v>0</v>
      </c>
      <c r="Y295" s="46">
        <f>IFERROR(ROUND(IF(AND($E295&lt;Y$17,SUMIF(Partners!$A:$A,$B295,Partners!$L:$L)&gt;0),$D295/SUMIF($E$19:$E$501,"&lt;"&amp;Y$17,$D$19:$D$501)*Y$18,0),Assumptions!$C$15),0)</f>
        <v>0</v>
      </c>
      <c r="Z295" s="46">
        <f>IFERROR(ROUND(IF(AND($E295&lt;Z$17,SUMIF(Partners!$A:$A,$B295,Partners!$L:$L)&gt;0),$D295/SUMIF($E$19:$E$501,"&lt;"&amp;Z$17,$D$19:$D$501)*Z$18,0),Assumptions!$C$15),0)</f>
        <v>0</v>
      </c>
      <c r="AA295" s="46">
        <f>IFERROR(ROUND(IF(AND($E295&lt;AA$17,SUMIF(Partners!$A:$A,$B295,Partners!$L:$L)&gt;0),$D295/SUMIF($E$19:$E$501,"&lt;"&amp;AA$17,$D$19:$D$501)*AA$18,0),Assumptions!$C$15),0)</f>
        <v>0</v>
      </c>
      <c r="AB295" s="46">
        <f>IFERROR(ROUND(IF(AND($E295&lt;AB$17,SUMIF(Partners!$A:$A,$B295,Partners!$L:$L)&gt;0),$D295/SUMIF($E$19:$E$501,"&lt;"&amp;AB$17,$D$19:$D$501)*AB$18,0),Assumptions!$C$15),0)</f>
        <v>0</v>
      </c>
      <c r="AC295" s="46">
        <f>IFERROR(ROUND(IF(AND($E295&lt;AC$17,SUMIF(Partners!$A:$A,$B295,Partners!$L:$L)&gt;0),$D295/SUMIF($E$19:$E$501,"&lt;"&amp;AC$17,$D$19:$D$501)*AC$18,0),Assumptions!$C$15),0)</f>
        <v>0</v>
      </c>
    </row>
    <row r="296" spans="1:29" x14ac:dyDescent="0.2">
      <c r="A296" s="41"/>
      <c r="B296" s="28" t="str">
        <f>IF(Partners!A282=0,"",Partners!A282)</f>
        <v/>
      </c>
      <c r="C296" s="28" t="str">
        <f>IF(Partners!I282=0,"",Partners!I282)</f>
        <v/>
      </c>
      <c r="D296" s="28" t="str">
        <f>IF(Partners!J282=0,"",Partners!J282)</f>
        <v/>
      </c>
      <c r="E296" s="53" t="str">
        <f t="shared" si="5"/>
        <v/>
      </c>
      <c r="G296" s="9">
        <f>ROUND(SUM(J296:BB296),Assumptions!$C$16)</f>
        <v>0</v>
      </c>
      <c r="J296" s="46">
        <f>IFERROR(ROUND(IF(AND($E296&lt;J$17,SUMIF(Partners!$A:$A,$B296,Partners!$L:$L)&gt;0),$D296/SUMIF($E$19:$E$501,"&lt;"&amp;J$17,$D$19:$D$501)*J$18,0),Assumptions!$C$15),0)</f>
        <v>0</v>
      </c>
      <c r="K296" s="46">
        <f>IFERROR(ROUND(IF(AND($E296&lt;K$17,SUMIF(Partners!$A:$A,$B296,Partners!$L:$L)&gt;0),$D296/SUMIF($E$19:$E$501,"&lt;"&amp;K$17,$D$19:$D$501)*K$18,0),Assumptions!$C$15),0)</f>
        <v>0</v>
      </c>
      <c r="L296" s="46">
        <f>IFERROR(ROUND(IF(AND($E296&lt;L$17,SUMIF(Partners!$A:$A,$B296,Partners!$L:$L)&gt;0),$D296/SUMIF($E$19:$E$501,"&lt;"&amp;L$17,$D$19:$D$501)*L$18,0),Assumptions!$C$15),0)</f>
        <v>0</v>
      </c>
      <c r="M296" s="46">
        <f>IFERROR(ROUND(IF(AND($E296&lt;M$17,SUMIF(Partners!$A:$A,$B296,Partners!$L:$L)&gt;0),$D296/SUMIF($E$19:$E$501,"&lt;"&amp;M$17,$D$19:$D$501)*M$18,0),Assumptions!$C$15),0)</f>
        <v>0</v>
      </c>
      <c r="N296" s="46">
        <f>IFERROR(ROUND(IF(AND($E296&lt;N$17,SUMIF(Partners!$A:$A,$B296,Partners!$L:$L)&gt;0),$D296/SUMIF($E$19:$E$501,"&lt;"&amp;N$17,$D$19:$D$501)*N$18,0),Assumptions!$C$15),0)</f>
        <v>0</v>
      </c>
      <c r="O296" s="46">
        <f>IFERROR(ROUND(IF(AND($E296&lt;O$17,SUMIF(Partners!$A:$A,$B296,Partners!$L:$L)&gt;0),$D296/SUMIF($E$19:$E$501,"&lt;"&amp;O$17,$D$19:$D$501)*O$18,0),Assumptions!$C$15),0)</f>
        <v>0</v>
      </c>
      <c r="P296" s="46">
        <f>IFERROR(ROUND(IF(AND($E296&lt;P$17,SUMIF(Partners!$A:$A,$B296,Partners!$L:$L)&gt;0),$D296/SUMIF($E$19:$E$501,"&lt;"&amp;P$17,$D$19:$D$501)*P$18,0),Assumptions!$C$15),0)</f>
        <v>0</v>
      </c>
      <c r="Q296" s="46">
        <f>IFERROR(ROUND(IF(AND($E296&lt;Q$17,SUMIF(Partners!$A:$A,$B296,Partners!$L:$L)&gt;0),$D296/SUMIF($E$19:$E$501,"&lt;"&amp;Q$17,$D$19:$D$501)*Q$18,0),Assumptions!$C$15),0)</f>
        <v>0</v>
      </c>
      <c r="R296" s="46">
        <f>IFERROR(ROUND(IF(AND($E296&lt;R$17,SUMIF(Partners!$A:$A,$B296,Partners!$L:$L)&gt;0),$D296/SUMIF($E$19:$E$501,"&lt;"&amp;R$17,$D$19:$D$501)*R$18,0),Assumptions!$C$15),0)</f>
        <v>0</v>
      </c>
      <c r="S296" s="46">
        <f>IFERROR(ROUND(IF(AND($E296&lt;S$17,SUMIF(Partners!$A:$A,$B296,Partners!$L:$L)&gt;0),$D296/SUMIF($E$19:$E$501,"&lt;"&amp;S$17,$D$19:$D$501)*S$18,0),Assumptions!$C$15),0)</f>
        <v>0</v>
      </c>
      <c r="T296" s="46">
        <f>IFERROR(ROUND(IF(AND($E296&lt;T$17,SUMIF(Partners!$A:$A,$B296,Partners!$L:$L)&gt;0),$D296/SUMIF($E$19:$E$501,"&lt;"&amp;T$17,$D$19:$D$501)*T$18,0),Assumptions!$C$15),0)</f>
        <v>0</v>
      </c>
      <c r="U296" s="46">
        <f>IFERROR(ROUND(IF(AND($E296&lt;U$17,SUMIF(Partners!$A:$A,$B296,Partners!$L:$L)&gt;0),$D296/SUMIF($E$19:$E$501,"&lt;"&amp;U$17,$D$19:$D$501)*U$18,0),Assumptions!$C$15),0)</f>
        <v>0</v>
      </c>
      <c r="V296" s="46">
        <f>IFERROR(ROUND(IF(AND($E296&lt;V$17,SUMIF(Partners!$A:$A,$B296,Partners!$L:$L)&gt;0),$D296/SUMIF($E$19:$E$501,"&lt;"&amp;V$17,$D$19:$D$501)*V$18,0),Assumptions!$C$15),0)</f>
        <v>0</v>
      </c>
      <c r="W296" s="46">
        <f>IFERROR(ROUND(IF(AND($E296&lt;W$17,SUMIF(Partners!$A:$A,$B296,Partners!$L:$L)&gt;0),$D296/SUMIF($E$19:$E$501,"&lt;"&amp;W$17,$D$19:$D$501)*W$18,0),Assumptions!$C$15),0)</f>
        <v>0</v>
      </c>
      <c r="X296" s="46">
        <f>IFERROR(ROUND(IF(AND($E296&lt;X$17,SUMIF(Partners!$A:$A,$B296,Partners!$L:$L)&gt;0),$D296/SUMIF($E$19:$E$501,"&lt;"&amp;X$17,$D$19:$D$501)*X$18,0),Assumptions!$C$15),0)</f>
        <v>0</v>
      </c>
      <c r="Y296" s="46">
        <f>IFERROR(ROUND(IF(AND($E296&lt;Y$17,SUMIF(Partners!$A:$A,$B296,Partners!$L:$L)&gt;0),$D296/SUMIF($E$19:$E$501,"&lt;"&amp;Y$17,$D$19:$D$501)*Y$18,0),Assumptions!$C$15),0)</f>
        <v>0</v>
      </c>
      <c r="Z296" s="46">
        <f>IFERROR(ROUND(IF(AND($E296&lt;Z$17,SUMIF(Partners!$A:$A,$B296,Partners!$L:$L)&gt;0),$D296/SUMIF($E$19:$E$501,"&lt;"&amp;Z$17,$D$19:$D$501)*Z$18,0),Assumptions!$C$15),0)</f>
        <v>0</v>
      </c>
      <c r="AA296" s="46">
        <f>IFERROR(ROUND(IF(AND($E296&lt;AA$17,SUMIF(Partners!$A:$A,$B296,Partners!$L:$L)&gt;0),$D296/SUMIF($E$19:$E$501,"&lt;"&amp;AA$17,$D$19:$D$501)*AA$18,0),Assumptions!$C$15),0)</f>
        <v>0</v>
      </c>
      <c r="AB296" s="46">
        <f>IFERROR(ROUND(IF(AND($E296&lt;AB$17,SUMIF(Partners!$A:$A,$B296,Partners!$L:$L)&gt;0),$D296/SUMIF($E$19:$E$501,"&lt;"&amp;AB$17,$D$19:$D$501)*AB$18,0),Assumptions!$C$15),0)</f>
        <v>0</v>
      </c>
      <c r="AC296" s="46">
        <f>IFERROR(ROUND(IF(AND($E296&lt;AC$17,SUMIF(Partners!$A:$A,$B296,Partners!$L:$L)&gt;0),$D296/SUMIF($E$19:$E$501,"&lt;"&amp;AC$17,$D$19:$D$501)*AC$18,0),Assumptions!$C$15),0)</f>
        <v>0</v>
      </c>
    </row>
    <row r="297" spans="1:29" x14ac:dyDescent="0.2">
      <c r="A297" s="41"/>
      <c r="B297" s="28" t="str">
        <f>IF(Partners!A283=0,"",Partners!A283)</f>
        <v/>
      </c>
      <c r="C297" s="28" t="str">
        <f>IF(Partners!I283=0,"",Partners!I283)</f>
        <v/>
      </c>
      <c r="D297" s="28" t="str">
        <f>IF(Partners!J283=0,"",Partners!J283)</f>
        <v/>
      </c>
      <c r="E297" s="53" t="str">
        <f t="shared" si="5"/>
        <v/>
      </c>
      <c r="G297" s="9">
        <f>ROUND(SUM(J297:BB297),Assumptions!$C$16)</f>
        <v>0</v>
      </c>
      <c r="J297" s="46">
        <f>IFERROR(ROUND(IF(AND($E297&lt;J$17,SUMIF(Partners!$A:$A,$B297,Partners!$L:$L)&gt;0),$D297/SUMIF($E$19:$E$501,"&lt;"&amp;J$17,$D$19:$D$501)*J$18,0),Assumptions!$C$15),0)</f>
        <v>0</v>
      </c>
      <c r="K297" s="46">
        <f>IFERROR(ROUND(IF(AND($E297&lt;K$17,SUMIF(Partners!$A:$A,$B297,Partners!$L:$L)&gt;0),$D297/SUMIF($E$19:$E$501,"&lt;"&amp;K$17,$D$19:$D$501)*K$18,0),Assumptions!$C$15),0)</f>
        <v>0</v>
      </c>
      <c r="L297" s="46">
        <f>IFERROR(ROUND(IF(AND($E297&lt;L$17,SUMIF(Partners!$A:$A,$B297,Partners!$L:$L)&gt;0),$D297/SUMIF($E$19:$E$501,"&lt;"&amp;L$17,$D$19:$D$501)*L$18,0),Assumptions!$C$15),0)</f>
        <v>0</v>
      </c>
      <c r="M297" s="46">
        <f>IFERROR(ROUND(IF(AND($E297&lt;M$17,SUMIF(Partners!$A:$A,$B297,Partners!$L:$L)&gt;0),$D297/SUMIF($E$19:$E$501,"&lt;"&amp;M$17,$D$19:$D$501)*M$18,0),Assumptions!$C$15),0)</f>
        <v>0</v>
      </c>
      <c r="N297" s="46">
        <f>IFERROR(ROUND(IF(AND($E297&lt;N$17,SUMIF(Partners!$A:$A,$B297,Partners!$L:$L)&gt;0),$D297/SUMIF($E$19:$E$501,"&lt;"&amp;N$17,$D$19:$D$501)*N$18,0),Assumptions!$C$15),0)</f>
        <v>0</v>
      </c>
      <c r="O297" s="46">
        <f>IFERROR(ROUND(IF(AND($E297&lt;O$17,SUMIF(Partners!$A:$A,$B297,Partners!$L:$L)&gt;0),$D297/SUMIF($E$19:$E$501,"&lt;"&amp;O$17,$D$19:$D$501)*O$18,0),Assumptions!$C$15),0)</f>
        <v>0</v>
      </c>
      <c r="P297" s="46">
        <f>IFERROR(ROUND(IF(AND($E297&lt;P$17,SUMIF(Partners!$A:$A,$B297,Partners!$L:$L)&gt;0),$D297/SUMIF($E$19:$E$501,"&lt;"&amp;P$17,$D$19:$D$501)*P$18,0),Assumptions!$C$15),0)</f>
        <v>0</v>
      </c>
      <c r="Q297" s="46">
        <f>IFERROR(ROUND(IF(AND($E297&lt;Q$17,SUMIF(Partners!$A:$A,$B297,Partners!$L:$L)&gt;0),$D297/SUMIF($E$19:$E$501,"&lt;"&amp;Q$17,$D$19:$D$501)*Q$18,0),Assumptions!$C$15),0)</f>
        <v>0</v>
      </c>
      <c r="R297" s="46">
        <f>IFERROR(ROUND(IF(AND($E297&lt;R$17,SUMIF(Partners!$A:$A,$B297,Partners!$L:$L)&gt;0),$D297/SUMIF($E$19:$E$501,"&lt;"&amp;R$17,$D$19:$D$501)*R$18,0),Assumptions!$C$15),0)</f>
        <v>0</v>
      </c>
      <c r="S297" s="46">
        <f>IFERROR(ROUND(IF(AND($E297&lt;S$17,SUMIF(Partners!$A:$A,$B297,Partners!$L:$L)&gt;0),$D297/SUMIF($E$19:$E$501,"&lt;"&amp;S$17,$D$19:$D$501)*S$18,0),Assumptions!$C$15),0)</f>
        <v>0</v>
      </c>
      <c r="T297" s="46">
        <f>IFERROR(ROUND(IF(AND($E297&lt;T$17,SUMIF(Partners!$A:$A,$B297,Partners!$L:$L)&gt;0),$D297/SUMIF($E$19:$E$501,"&lt;"&amp;T$17,$D$19:$D$501)*T$18,0),Assumptions!$C$15),0)</f>
        <v>0</v>
      </c>
      <c r="U297" s="46">
        <f>IFERROR(ROUND(IF(AND($E297&lt;U$17,SUMIF(Partners!$A:$A,$B297,Partners!$L:$L)&gt;0),$D297/SUMIF($E$19:$E$501,"&lt;"&amp;U$17,$D$19:$D$501)*U$18,0),Assumptions!$C$15),0)</f>
        <v>0</v>
      </c>
      <c r="V297" s="46">
        <f>IFERROR(ROUND(IF(AND($E297&lt;V$17,SUMIF(Partners!$A:$A,$B297,Partners!$L:$L)&gt;0),$D297/SUMIF($E$19:$E$501,"&lt;"&amp;V$17,$D$19:$D$501)*V$18,0),Assumptions!$C$15),0)</f>
        <v>0</v>
      </c>
      <c r="W297" s="46">
        <f>IFERROR(ROUND(IF(AND($E297&lt;W$17,SUMIF(Partners!$A:$A,$B297,Partners!$L:$L)&gt;0),$D297/SUMIF($E$19:$E$501,"&lt;"&amp;W$17,$D$19:$D$501)*W$18,0),Assumptions!$C$15),0)</f>
        <v>0</v>
      </c>
      <c r="X297" s="46">
        <f>IFERROR(ROUND(IF(AND($E297&lt;X$17,SUMIF(Partners!$A:$A,$B297,Partners!$L:$L)&gt;0),$D297/SUMIF($E$19:$E$501,"&lt;"&amp;X$17,$D$19:$D$501)*X$18,0),Assumptions!$C$15),0)</f>
        <v>0</v>
      </c>
      <c r="Y297" s="46">
        <f>IFERROR(ROUND(IF(AND($E297&lt;Y$17,SUMIF(Partners!$A:$A,$B297,Partners!$L:$L)&gt;0),$D297/SUMIF($E$19:$E$501,"&lt;"&amp;Y$17,$D$19:$D$501)*Y$18,0),Assumptions!$C$15),0)</f>
        <v>0</v>
      </c>
      <c r="Z297" s="46">
        <f>IFERROR(ROUND(IF(AND($E297&lt;Z$17,SUMIF(Partners!$A:$A,$B297,Partners!$L:$L)&gt;0),$D297/SUMIF($E$19:$E$501,"&lt;"&amp;Z$17,$D$19:$D$501)*Z$18,0),Assumptions!$C$15),0)</f>
        <v>0</v>
      </c>
      <c r="AA297" s="46">
        <f>IFERROR(ROUND(IF(AND($E297&lt;AA$17,SUMIF(Partners!$A:$A,$B297,Partners!$L:$L)&gt;0),$D297/SUMIF($E$19:$E$501,"&lt;"&amp;AA$17,$D$19:$D$501)*AA$18,0),Assumptions!$C$15),0)</f>
        <v>0</v>
      </c>
      <c r="AB297" s="46">
        <f>IFERROR(ROUND(IF(AND($E297&lt;AB$17,SUMIF(Partners!$A:$A,$B297,Partners!$L:$L)&gt;0),$D297/SUMIF($E$19:$E$501,"&lt;"&amp;AB$17,$D$19:$D$501)*AB$18,0),Assumptions!$C$15),0)</f>
        <v>0</v>
      </c>
      <c r="AC297" s="46">
        <f>IFERROR(ROUND(IF(AND($E297&lt;AC$17,SUMIF(Partners!$A:$A,$B297,Partners!$L:$L)&gt;0),$D297/SUMIF($E$19:$E$501,"&lt;"&amp;AC$17,$D$19:$D$501)*AC$18,0),Assumptions!$C$15),0)</f>
        <v>0</v>
      </c>
    </row>
    <row r="298" spans="1:29" x14ac:dyDescent="0.2">
      <c r="A298" s="41"/>
      <c r="B298" s="28" t="str">
        <f>IF(Partners!A284=0,"",Partners!A284)</f>
        <v/>
      </c>
      <c r="C298" s="28" t="str">
        <f>IF(Partners!I284=0,"",Partners!I284)</f>
        <v/>
      </c>
      <c r="D298" s="28" t="str">
        <f>IF(Partners!J284=0,"",Partners!J284)</f>
        <v/>
      </c>
      <c r="E298" s="53" t="str">
        <f t="shared" si="5"/>
        <v/>
      </c>
      <c r="G298" s="9">
        <f>ROUND(SUM(J298:BB298),Assumptions!$C$16)</f>
        <v>0</v>
      </c>
      <c r="J298" s="46">
        <f>IFERROR(ROUND(IF(AND($E298&lt;J$17,SUMIF(Partners!$A:$A,$B298,Partners!$L:$L)&gt;0),$D298/SUMIF($E$19:$E$501,"&lt;"&amp;J$17,$D$19:$D$501)*J$18,0),Assumptions!$C$15),0)</f>
        <v>0</v>
      </c>
      <c r="K298" s="46">
        <f>IFERROR(ROUND(IF(AND($E298&lt;K$17,SUMIF(Partners!$A:$A,$B298,Partners!$L:$L)&gt;0),$D298/SUMIF($E$19:$E$501,"&lt;"&amp;K$17,$D$19:$D$501)*K$18,0),Assumptions!$C$15),0)</f>
        <v>0</v>
      </c>
      <c r="L298" s="46">
        <f>IFERROR(ROUND(IF(AND($E298&lt;L$17,SUMIF(Partners!$A:$A,$B298,Partners!$L:$L)&gt;0),$D298/SUMIF($E$19:$E$501,"&lt;"&amp;L$17,$D$19:$D$501)*L$18,0),Assumptions!$C$15),0)</f>
        <v>0</v>
      </c>
      <c r="M298" s="46">
        <f>IFERROR(ROUND(IF(AND($E298&lt;M$17,SUMIF(Partners!$A:$A,$B298,Partners!$L:$L)&gt;0),$D298/SUMIF($E$19:$E$501,"&lt;"&amp;M$17,$D$19:$D$501)*M$18,0),Assumptions!$C$15),0)</f>
        <v>0</v>
      </c>
      <c r="N298" s="46">
        <f>IFERROR(ROUND(IF(AND($E298&lt;N$17,SUMIF(Partners!$A:$A,$B298,Partners!$L:$L)&gt;0),$D298/SUMIF($E$19:$E$501,"&lt;"&amp;N$17,$D$19:$D$501)*N$18,0),Assumptions!$C$15),0)</f>
        <v>0</v>
      </c>
      <c r="O298" s="46">
        <f>IFERROR(ROUND(IF(AND($E298&lt;O$17,SUMIF(Partners!$A:$A,$B298,Partners!$L:$L)&gt;0),$D298/SUMIF($E$19:$E$501,"&lt;"&amp;O$17,$D$19:$D$501)*O$18,0),Assumptions!$C$15),0)</f>
        <v>0</v>
      </c>
      <c r="P298" s="46">
        <f>IFERROR(ROUND(IF(AND($E298&lt;P$17,SUMIF(Partners!$A:$A,$B298,Partners!$L:$L)&gt;0),$D298/SUMIF($E$19:$E$501,"&lt;"&amp;P$17,$D$19:$D$501)*P$18,0),Assumptions!$C$15),0)</f>
        <v>0</v>
      </c>
      <c r="Q298" s="46">
        <f>IFERROR(ROUND(IF(AND($E298&lt;Q$17,SUMIF(Partners!$A:$A,$B298,Partners!$L:$L)&gt;0),$D298/SUMIF($E$19:$E$501,"&lt;"&amp;Q$17,$D$19:$D$501)*Q$18,0),Assumptions!$C$15),0)</f>
        <v>0</v>
      </c>
      <c r="R298" s="46">
        <f>IFERROR(ROUND(IF(AND($E298&lt;R$17,SUMIF(Partners!$A:$A,$B298,Partners!$L:$L)&gt;0),$D298/SUMIF($E$19:$E$501,"&lt;"&amp;R$17,$D$19:$D$501)*R$18,0),Assumptions!$C$15),0)</f>
        <v>0</v>
      </c>
      <c r="S298" s="46">
        <f>IFERROR(ROUND(IF(AND($E298&lt;S$17,SUMIF(Partners!$A:$A,$B298,Partners!$L:$L)&gt;0),$D298/SUMIF($E$19:$E$501,"&lt;"&amp;S$17,$D$19:$D$501)*S$18,0),Assumptions!$C$15),0)</f>
        <v>0</v>
      </c>
      <c r="T298" s="46">
        <f>IFERROR(ROUND(IF(AND($E298&lt;T$17,SUMIF(Partners!$A:$A,$B298,Partners!$L:$L)&gt;0),$D298/SUMIF($E$19:$E$501,"&lt;"&amp;T$17,$D$19:$D$501)*T$18,0),Assumptions!$C$15),0)</f>
        <v>0</v>
      </c>
      <c r="U298" s="46">
        <f>IFERROR(ROUND(IF(AND($E298&lt;U$17,SUMIF(Partners!$A:$A,$B298,Partners!$L:$L)&gt;0),$D298/SUMIF($E$19:$E$501,"&lt;"&amp;U$17,$D$19:$D$501)*U$18,0),Assumptions!$C$15),0)</f>
        <v>0</v>
      </c>
      <c r="V298" s="46">
        <f>IFERROR(ROUND(IF(AND($E298&lt;V$17,SUMIF(Partners!$A:$A,$B298,Partners!$L:$L)&gt;0),$D298/SUMIF($E$19:$E$501,"&lt;"&amp;V$17,$D$19:$D$501)*V$18,0),Assumptions!$C$15),0)</f>
        <v>0</v>
      </c>
      <c r="W298" s="46">
        <f>IFERROR(ROUND(IF(AND($E298&lt;W$17,SUMIF(Partners!$A:$A,$B298,Partners!$L:$L)&gt;0),$D298/SUMIF($E$19:$E$501,"&lt;"&amp;W$17,$D$19:$D$501)*W$18,0),Assumptions!$C$15),0)</f>
        <v>0</v>
      </c>
      <c r="X298" s="46">
        <f>IFERROR(ROUND(IF(AND($E298&lt;X$17,SUMIF(Partners!$A:$A,$B298,Partners!$L:$L)&gt;0),$D298/SUMIF($E$19:$E$501,"&lt;"&amp;X$17,$D$19:$D$501)*X$18,0),Assumptions!$C$15),0)</f>
        <v>0</v>
      </c>
      <c r="Y298" s="46">
        <f>IFERROR(ROUND(IF(AND($E298&lt;Y$17,SUMIF(Partners!$A:$A,$B298,Partners!$L:$L)&gt;0),$D298/SUMIF($E$19:$E$501,"&lt;"&amp;Y$17,$D$19:$D$501)*Y$18,0),Assumptions!$C$15),0)</f>
        <v>0</v>
      </c>
      <c r="Z298" s="46">
        <f>IFERROR(ROUND(IF(AND($E298&lt;Z$17,SUMIF(Partners!$A:$A,$B298,Partners!$L:$L)&gt;0),$D298/SUMIF($E$19:$E$501,"&lt;"&amp;Z$17,$D$19:$D$501)*Z$18,0),Assumptions!$C$15),0)</f>
        <v>0</v>
      </c>
      <c r="AA298" s="46">
        <f>IFERROR(ROUND(IF(AND($E298&lt;AA$17,SUMIF(Partners!$A:$A,$B298,Partners!$L:$L)&gt;0),$D298/SUMIF($E$19:$E$501,"&lt;"&amp;AA$17,$D$19:$D$501)*AA$18,0),Assumptions!$C$15),0)</f>
        <v>0</v>
      </c>
      <c r="AB298" s="46">
        <f>IFERROR(ROUND(IF(AND($E298&lt;AB$17,SUMIF(Partners!$A:$A,$B298,Partners!$L:$L)&gt;0),$D298/SUMIF($E$19:$E$501,"&lt;"&amp;AB$17,$D$19:$D$501)*AB$18,0),Assumptions!$C$15),0)</f>
        <v>0</v>
      </c>
      <c r="AC298" s="46">
        <f>IFERROR(ROUND(IF(AND($E298&lt;AC$17,SUMIF(Partners!$A:$A,$B298,Partners!$L:$L)&gt;0),$D298/SUMIF($E$19:$E$501,"&lt;"&amp;AC$17,$D$19:$D$501)*AC$18,0),Assumptions!$C$15),0)</f>
        <v>0</v>
      </c>
    </row>
    <row r="299" spans="1:29" x14ac:dyDescent="0.2">
      <c r="A299" s="41"/>
      <c r="B299" s="28" t="str">
        <f>IF(Partners!A285=0,"",Partners!A285)</f>
        <v/>
      </c>
      <c r="C299" s="28" t="str">
        <f>IF(Partners!I285=0,"",Partners!I285)</f>
        <v/>
      </c>
      <c r="D299" s="28" t="str">
        <f>IF(Partners!J285=0,"",Partners!J285)</f>
        <v/>
      </c>
      <c r="E299" s="53" t="str">
        <f t="shared" si="5"/>
        <v/>
      </c>
      <c r="G299" s="9">
        <f>ROUND(SUM(J299:BB299),Assumptions!$C$16)</f>
        <v>0</v>
      </c>
      <c r="J299" s="46">
        <f>IFERROR(ROUND(IF(AND($E299&lt;J$17,SUMIF(Partners!$A:$A,$B299,Partners!$L:$L)&gt;0),$D299/SUMIF($E$19:$E$501,"&lt;"&amp;J$17,$D$19:$D$501)*J$18,0),Assumptions!$C$15),0)</f>
        <v>0</v>
      </c>
      <c r="K299" s="46">
        <f>IFERROR(ROUND(IF(AND($E299&lt;K$17,SUMIF(Partners!$A:$A,$B299,Partners!$L:$L)&gt;0),$D299/SUMIF($E$19:$E$501,"&lt;"&amp;K$17,$D$19:$D$501)*K$18,0),Assumptions!$C$15),0)</f>
        <v>0</v>
      </c>
      <c r="L299" s="46">
        <f>IFERROR(ROUND(IF(AND($E299&lt;L$17,SUMIF(Partners!$A:$A,$B299,Partners!$L:$L)&gt;0),$D299/SUMIF($E$19:$E$501,"&lt;"&amp;L$17,$D$19:$D$501)*L$18,0),Assumptions!$C$15),0)</f>
        <v>0</v>
      </c>
      <c r="M299" s="46">
        <f>IFERROR(ROUND(IF(AND($E299&lt;M$17,SUMIF(Partners!$A:$A,$B299,Partners!$L:$L)&gt;0),$D299/SUMIF($E$19:$E$501,"&lt;"&amp;M$17,$D$19:$D$501)*M$18,0),Assumptions!$C$15),0)</f>
        <v>0</v>
      </c>
      <c r="N299" s="46">
        <f>IFERROR(ROUND(IF(AND($E299&lt;N$17,SUMIF(Partners!$A:$A,$B299,Partners!$L:$L)&gt;0),$D299/SUMIF($E$19:$E$501,"&lt;"&amp;N$17,$D$19:$D$501)*N$18,0),Assumptions!$C$15),0)</f>
        <v>0</v>
      </c>
      <c r="O299" s="46">
        <f>IFERROR(ROUND(IF(AND($E299&lt;O$17,SUMIF(Partners!$A:$A,$B299,Partners!$L:$L)&gt;0),$D299/SUMIF($E$19:$E$501,"&lt;"&amp;O$17,$D$19:$D$501)*O$18,0),Assumptions!$C$15),0)</f>
        <v>0</v>
      </c>
      <c r="P299" s="46">
        <f>IFERROR(ROUND(IF(AND($E299&lt;P$17,SUMIF(Partners!$A:$A,$B299,Partners!$L:$L)&gt;0),$D299/SUMIF($E$19:$E$501,"&lt;"&amp;P$17,$D$19:$D$501)*P$18,0),Assumptions!$C$15),0)</f>
        <v>0</v>
      </c>
      <c r="Q299" s="46">
        <f>IFERROR(ROUND(IF(AND($E299&lt;Q$17,SUMIF(Partners!$A:$A,$B299,Partners!$L:$L)&gt;0),$D299/SUMIF($E$19:$E$501,"&lt;"&amp;Q$17,$D$19:$D$501)*Q$18,0),Assumptions!$C$15),0)</f>
        <v>0</v>
      </c>
      <c r="R299" s="46">
        <f>IFERROR(ROUND(IF(AND($E299&lt;R$17,SUMIF(Partners!$A:$A,$B299,Partners!$L:$L)&gt;0),$D299/SUMIF($E$19:$E$501,"&lt;"&amp;R$17,$D$19:$D$501)*R$18,0),Assumptions!$C$15),0)</f>
        <v>0</v>
      </c>
      <c r="S299" s="46">
        <f>IFERROR(ROUND(IF(AND($E299&lt;S$17,SUMIF(Partners!$A:$A,$B299,Partners!$L:$L)&gt;0),$D299/SUMIF($E$19:$E$501,"&lt;"&amp;S$17,$D$19:$D$501)*S$18,0),Assumptions!$C$15),0)</f>
        <v>0</v>
      </c>
      <c r="T299" s="46">
        <f>IFERROR(ROUND(IF(AND($E299&lt;T$17,SUMIF(Partners!$A:$A,$B299,Partners!$L:$L)&gt;0),$D299/SUMIF($E$19:$E$501,"&lt;"&amp;T$17,$D$19:$D$501)*T$18,0),Assumptions!$C$15),0)</f>
        <v>0</v>
      </c>
      <c r="U299" s="46">
        <f>IFERROR(ROUND(IF(AND($E299&lt;U$17,SUMIF(Partners!$A:$A,$B299,Partners!$L:$L)&gt;0),$D299/SUMIF($E$19:$E$501,"&lt;"&amp;U$17,$D$19:$D$501)*U$18,0),Assumptions!$C$15),0)</f>
        <v>0</v>
      </c>
      <c r="V299" s="46">
        <f>IFERROR(ROUND(IF(AND($E299&lt;V$17,SUMIF(Partners!$A:$A,$B299,Partners!$L:$L)&gt;0),$D299/SUMIF($E$19:$E$501,"&lt;"&amp;V$17,$D$19:$D$501)*V$18,0),Assumptions!$C$15),0)</f>
        <v>0</v>
      </c>
      <c r="W299" s="46">
        <f>IFERROR(ROUND(IF(AND($E299&lt;W$17,SUMIF(Partners!$A:$A,$B299,Partners!$L:$L)&gt;0),$D299/SUMIF($E$19:$E$501,"&lt;"&amp;W$17,$D$19:$D$501)*W$18,0),Assumptions!$C$15),0)</f>
        <v>0</v>
      </c>
      <c r="X299" s="46">
        <f>IFERROR(ROUND(IF(AND($E299&lt;X$17,SUMIF(Partners!$A:$A,$B299,Partners!$L:$L)&gt;0),$D299/SUMIF($E$19:$E$501,"&lt;"&amp;X$17,$D$19:$D$501)*X$18,0),Assumptions!$C$15),0)</f>
        <v>0</v>
      </c>
      <c r="Y299" s="46">
        <f>IFERROR(ROUND(IF(AND($E299&lt;Y$17,SUMIF(Partners!$A:$A,$B299,Partners!$L:$L)&gt;0),$D299/SUMIF($E$19:$E$501,"&lt;"&amp;Y$17,$D$19:$D$501)*Y$18,0),Assumptions!$C$15),0)</f>
        <v>0</v>
      </c>
      <c r="Z299" s="46">
        <f>IFERROR(ROUND(IF(AND($E299&lt;Z$17,SUMIF(Partners!$A:$A,$B299,Partners!$L:$L)&gt;0),$D299/SUMIF($E$19:$E$501,"&lt;"&amp;Z$17,$D$19:$D$501)*Z$18,0),Assumptions!$C$15),0)</f>
        <v>0</v>
      </c>
      <c r="AA299" s="46">
        <f>IFERROR(ROUND(IF(AND($E299&lt;AA$17,SUMIF(Partners!$A:$A,$B299,Partners!$L:$L)&gt;0),$D299/SUMIF($E$19:$E$501,"&lt;"&amp;AA$17,$D$19:$D$501)*AA$18,0),Assumptions!$C$15),0)</f>
        <v>0</v>
      </c>
      <c r="AB299" s="46">
        <f>IFERROR(ROUND(IF(AND($E299&lt;AB$17,SUMIF(Partners!$A:$A,$B299,Partners!$L:$L)&gt;0),$D299/SUMIF($E$19:$E$501,"&lt;"&amp;AB$17,$D$19:$D$501)*AB$18,0),Assumptions!$C$15),0)</f>
        <v>0</v>
      </c>
      <c r="AC299" s="46">
        <f>IFERROR(ROUND(IF(AND($E299&lt;AC$17,SUMIF(Partners!$A:$A,$B299,Partners!$L:$L)&gt;0),$D299/SUMIF($E$19:$E$501,"&lt;"&amp;AC$17,$D$19:$D$501)*AC$18,0),Assumptions!$C$15),0)</f>
        <v>0</v>
      </c>
    </row>
    <row r="300" spans="1:29" x14ac:dyDescent="0.2">
      <c r="A300" s="41"/>
      <c r="B300" s="28" t="str">
        <f>IF(Partners!A286=0,"",Partners!A286)</f>
        <v/>
      </c>
      <c r="C300" s="28" t="str">
        <f>IF(Partners!I286=0,"",Partners!I286)</f>
        <v/>
      </c>
      <c r="D300" s="28" t="str">
        <f>IF(Partners!J286=0,"",Partners!J286)</f>
        <v/>
      </c>
      <c r="E300" s="53" t="str">
        <f t="shared" si="5"/>
        <v/>
      </c>
      <c r="G300" s="9">
        <f>ROUND(SUM(J300:BB300),Assumptions!$C$16)</f>
        <v>0</v>
      </c>
      <c r="J300" s="46">
        <f>IFERROR(ROUND(IF(AND($E300&lt;J$17,SUMIF(Partners!$A:$A,$B300,Partners!$L:$L)&gt;0),$D300/SUMIF($E$19:$E$501,"&lt;"&amp;J$17,$D$19:$D$501)*J$18,0),Assumptions!$C$15),0)</f>
        <v>0</v>
      </c>
      <c r="K300" s="46">
        <f>IFERROR(ROUND(IF(AND($E300&lt;K$17,SUMIF(Partners!$A:$A,$B300,Partners!$L:$L)&gt;0),$D300/SUMIF($E$19:$E$501,"&lt;"&amp;K$17,$D$19:$D$501)*K$18,0),Assumptions!$C$15),0)</f>
        <v>0</v>
      </c>
      <c r="L300" s="46">
        <f>IFERROR(ROUND(IF(AND($E300&lt;L$17,SUMIF(Partners!$A:$A,$B300,Partners!$L:$L)&gt;0),$D300/SUMIF($E$19:$E$501,"&lt;"&amp;L$17,$D$19:$D$501)*L$18,0),Assumptions!$C$15),0)</f>
        <v>0</v>
      </c>
      <c r="M300" s="46">
        <f>IFERROR(ROUND(IF(AND($E300&lt;M$17,SUMIF(Partners!$A:$A,$B300,Partners!$L:$L)&gt;0),$D300/SUMIF($E$19:$E$501,"&lt;"&amp;M$17,$D$19:$D$501)*M$18,0),Assumptions!$C$15),0)</f>
        <v>0</v>
      </c>
      <c r="N300" s="46">
        <f>IFERROR(ROUND(IF(AND($E300&lt;N$17,SUMIF(Partners!$A:$A,$B300,Partners!$L:$L)&gt;0),$D300/SUMIF($E$19:$E$501,"&lt;"&amp;N$17,$D$19:$D$501)*N$18,0),Assumptions!$C$15),0)</f>
        <v>0</v>
      </c>
      <c r="O300" s="46">
        <f>IFERROR(ROUND(IF(AND($E300&lt;O$17,SUMIF(Partners!$A:$A,$B300,Partners!$L:$L)&gt;0),$D300/SUMIF($E$19:$E$501,"&lt;"&amp;O$17,$D$19:$D$501)*O$18,0),Assumptions!$C$15),0)</f>
        <v>0</v>
      </c>
      <c r="P300" s="46">
        <f>IFERROR(ROUND(IF(AND($E300&lt;P$17,SUMIF(Partners!$A:$A,$B300,Partners!$L:$L)&gt;0),$D300/SUMIF($E$19:$E$501,"&lt;"&amp;P$17,$D$19:$D$501)*P$18,0),Assumptions!$C$15),0)</f>
        <v>0</v>
      </c>
      <c r="Q300" s="46">
        <f>IFERROR(ROUND(IF(AND($E300&lt;Q$17,SUMIF(Partners!$A:$A,$B300,Partners!$L:$L)&gt;0),$D300/SUMIF($E$19:$E$501,"&lt;"&amp;Q$17,$D$19:$D$501)*Q$18,0),Assumptions!$C$15),0)</f>
        <v>0</v>
      </c>
      <c r="R300" s="46">
        <f>IFERROR(ROUND(IF(AND($E300&lt;R$17,SUMIF(Partners!$A:$A,$B300,Partners!$L:$L)&gt;0),$D300/SUMIF($E$19:$E$501,"&lt;"&amp;R$17,$D$19:$D$501)*R$18,0),Assumptions!$C$15),0)</f>
        <v>0</v>
      </c>
      <c r="S300" s="46">
        <f>IFERROR(ROUND(IF(AND($E300&lt;S$17,SUMIF(Partners!$A:$A,$B300,Partners!$L:$L)&gt;0),$D300/SUMIF($E$19:$E$501,"&lt;"&amp;S$17,$D$19:$D$501)*S$18,0),Assumptions!$C$15),0)</f>
        <v>0</v>
      </c>
      <c r="T300" s="46">
        <f>IFERROR(ROUND(IF(AND($E300&lt;T$17,SUMIF(Partners!$A:$A,$B300,Partners!$L:$L)&gt;0),$D300/SUMIF($E$19:$E$501,"&lt;"&amp;T$17,$D$19:$D$501)*T$18,0),Assumptions!$C$15),0)</f>
        <v>0</v>
      </c>
      <c r="U300" s="46">
        <f>IFERROR(ROUND(IF(AND($E300&lt;U$17,SUMIF(Partners!$A:$A,$B300,Partners!$L:$L)&gt;0),$D300/SUMIF($E$19:$E$501,"&lt;"&amp;U$17,$D$19:$D$501)*U$18,0),Assumptions!$C$15),0)</f>
        <v>0</v>
      </c>
      <c r="V300" s="46">
        <f>IFERROR(ROUND(IF(AND($E300&lt;V$17,SUMIF(Partners!$A:$A,$B300,Partners!$L:$L)&gt;0),$D300/SUMIF($E$19:$E$501,"&lt;"&amp;V$17,$D$19:$D$501)*V$18,0),Assumptions!$C$15),0)</f>
        <v>0</v>
      </c>
      <c r="W300" s="46">
        <f>IFERROR(ROUND(IF(AND($E300&lt;W$17,SUMIF(Partners!$A:$A,$B300,Partners!$L:$L)&gt;0),$D300/SUMIF($E$19:$E$501,"&lt;"&amp;W$17,$D$19:$D$501)*W$18,0),Assumptions!$C$15),0)</f>
        <v>0</v>
      </c>
      <c r="X300" s="46">
        <f>IFERROR(ROUND(IF(AND($E300&lt;X$17,SUMIF(Partners!$A:$A,$B300,Partners!$L:$L)&gt;0),$D300/SUMIF($E$19:$E$501,"&lt;"&amp;X$17,$D$19:$D$501)*X$18,0),Assumptions!$C$15),0)</f>
        <v>0</v>
      </c>
      <c r="Y300" s="46">
        <f>IFERROR(ROUND(IF(AND($E300&lt;Y$17,SUMIF(Partners!$A:$A,$B300,Partners!$L:$L)&gt;0),$D300/SUMIF($E$19:$E$501,"&lt;"&amp;Y$17,$D$19:$D$501)*Y$18,0),Assumptions!$C$15),0)</f>
        <v>0</v>
      </c>
      <c r="Z300" s="46">
        <f>IFERROR(ROUND(IF(AND($E300&lt;Z$17,SUMIF(Partners!$A:$A,$B300,Partners!$L:$L)&gt;0),$D300/SUMIF($E$19:$E$501,"&lt;"&amp;Z$17,$D$19:$D$501)*Z$18,0),Assumptions!$C$15),0)</f>
        <v>0</v>
      </c>
      <c r="AA300" s="46">
        <f>IFERROR(ROUND(IF(AND($E300&lt;AA$17,SUMIF(Partners!$A:$A,$B300,Partners!$L:$L)&gt;0),$D300/SUMIF($E$19:$E$501,"&lt;"&amp;AA$17,$D$19:$D$501)*AA$18,0),Assumptions!$C$15),0)</f>
        <v>0</v>
      </c>
      <c r="AB300" s="46">
        <f>IFERROR(ROUND(IF(AND($E300&lt;AB$17,SUMIF(Partners!$A:$A,$B300,Partners!$L:$L)&gt;0),$D300/SUMIF($E$19:$E$501,"&lt;"&amp;AB$17,$D$19:$D$501)*AB$18,0),Assumptions!$C$15),0)</f>
        <v>0</v>
      </c>
      <c r="AC300" s="46">
        <f>IFERROR(ROUND(IF(AND($E300&lt;AC$17,SUMIF(Partners!$A:$A,$B300,Partners!$L:$L)&gt;0),$D300/SUMIF($E$19:$E$501,"&lt;"&amp;AC$17,$D$19:$D$501)*AC$18,0),Assumptions!$C$15),0)</f>
        <v>0</v>
      </c>
    </row>
    <row r="301" spans="1:29" x14ac:dyDescent="0.2">
      <c r="A301" s="41"/>
      <c r="B301" s="28" t="str">
        <f>IF(Partners!A287=0,"",Partners!A287)</f>
        <v/>
      </c>
      <c r="C301" s="28" t="str">
        <f>IF(Partners!I287=0,"",Partners!I287)</f>
        <v/>
      </c>
      <c r="D301" s="28" t="str">
        <f>IF(Partners!J287=0,"",Partners!J287)</f>
        <v/>
      </c>
      <c r="E301" s="53" t="str">
        <f t="shared" si="5"/>
        <v/>
      </c>
      <c r="G301" s="9">
        <f>ROUND(SUM(J301:BB301),Assumptions!$C$16)</f>
        <v>0</v>
      </c>
      <c r="J301" s="46">
        <f>IFERROR(ROUND(IF(AND($E301&lt;J$17,SUMIF(Partners!$A:$A,$B301,Partners!$L:$L)&gt;0),$D301/SUMIF($E$19:$E$501,"&lt;"&amp;J$17,$D$19:$D$501)*J$18,0),Assumptions!$C$15),0)</f>
        <v>0</v>
      </c>
      <c r="K301" s="46">
        <f>IFERROR(ROUND(IF(AND($E301&lt;K$17,SUMIF(Partners!$A:$A,$B301,Partners!$L:$L)&gt;0),$D301/SUMIF($E$19:$E$501,"&lt;"&amp;K$17,$D$19:$D$501)*K$18,0),Assumptions!$C$15),0)</f>
        <v>0</v>
      </c>
      <c r="L301" s="46">
        <f>IFERROR(ROUND(IF(AND($E301&lt;L$17,SUMIF(Partners!$A:$A,$B301,Partners!$L:$L)&gt;0),$D301/SUMIF($E$19:$E$501,"&lt;"&amp;L$17,$D$19:$D$501)*L$18,0),Assumptions!$C$15),0)</f>
        <v>0</v>
      </c>
      <c r="M301" s="46">
        <f>IFERROR(ROUND(IF(AND($E301&lt;M$17,SUMIF(Partners!$A:$A,$B301,Partners!$L:$L)&gt;0),$D301/SUMIF($E$19:$E$501,"&lt;"&amp;M$17,$D$19:$D$501)*M$18,0),Assumptions!$C$15),0)</f>
        <v>0</v>
      </c>
      <c r="N301" s="46">
        <f>IFERROR(ROUND(IF(AND($E301&lt;N$17,SUMIF(Partners!$A:$A,$B301,Partners!$L:$L)&gt;0),$D301/SUMIF($E$19:$E$501,"&lt;"&amp;N$17,$D$19:$D$501)*N$18,0),Assumptions!$C$15),0)</f>
        <v>0</v>
      </c>
      <c r="O301" s="46">
        <f>IFERROR(ROUND(IF(AND($E301&lt;O$17,SUMIF(Partners!$A:$A,$B301,Partners!$L:$L)&gt;0),$D301/SUMIF($E$19:$E$501,"&lt;"&amp;O$17,$D$19:$D$501)*O$18,0),Assumptions!$C$15),0)</f>
        <v>0</v>
      </c>
      <c r="P301" s="46">
        <f>IFERROR(ROUND(IF(AND($E301&lt;P$17,SUMIF(Partners!$A:$A,$B301,Partners!$L:$L)&gt;0),$D301/SUMIF($E$19:$E$501,"&lt;"&amp;P$17,$D$19:$D$501)*P$18,0),Assumptions!$C$15),0)</f>
        <v>0</v>
      </c>
      <c r="Q301" s="46">
        <f>IFERROR(ROUND(IF(AND($E301&lt;Q$17,SUMIF(Partners!$A:$A,$B301,Partners!$L:$L)&gt;0),$D301/SUMIF($E$19:$E$501,"&lt;"&amp;Q$17,$D$19:$D$501)*Q$18,0),Assumptions!$C$15),0)</f>
        <v>0</v>
      </c>
      <c r="R301" s="46">
        <f>IFERROR(ROUND(IF(AND($E301&lt;R$17,SUMIF(Partners!$A:$A,$B301,Partners!$L:$L)&gt;0),$D301/SUMIF($E$19:$E$501,"&lt;"&amp;R$17,$D$19:$D$501)*R$18,0),Assumptions!$C$15),0)</f>
        <v>0</v>
      </c>
      <c r="S301" s="46">
        <f>IFERROR(ROUND(IF(AND($E301&lt;S$17,SUMIF(Partners!$A:$A,$B301,Partners!$L:$L)&gt;0),$D301/SUMIF($E$19:$E$501,"&lt;"&amp;S$17,$D$19:$D$501)*S$18,0),Assumptions!$C$15),0)</f>
        <v>0</v>
      </c>
      <c r="T301" s="46">
        <f>IFERROR(ROUND(IF(AND($E301&lt;T$17,SUMIF(Partners!$A:$A,$B301,Partners!$L:$L)&gt;0),$D301/SUMIF($E$19:$E$501,"&lt;"&amp;T$17,$D$19:$D$501)*T$18,0),Assumptions!$C$15),0)</f>
        <v>0</v>
      </c>
      <c r="U301" s="46">
        <f>IFERROR(ROUND(IF(AND($E301&lt;U$17,SUMIF(Partners!$A:$A,$B301,Partners!$L:$L)&gt;0),$D301/SUMIF($E$19:$E$501,"&lt;"&amp;U$17,$D$19:$D$501)*U$18,0),Assumptions!$C$15),0)</f>
        <v>0</v>
      </c>
      <c r="V301" s="46">
        <f>IFERROR(ROUND(IF(AND($E301&lt;V$17,SUMIF(Partners!$A:$A,$B301,Partners!$L:$L)&gt;0),$D301/SUMIF($E$19:$E$501,"&lt;"&amp;V$17,$D$19:$D$501)*V$18,0),Assumptions!$C$15),0)</f>
        <v>0</v>
      </c>
      <c r="W301" s="46">
        <f>IFERROR(ROUND(IF(AND($E301&lt;W$17,SUMIF(Partners!$A:$A,$B301,Partners!$L:$L)&gt;0),$D301/SUMIF($E$19:$E$501,"&lt;"&amp;W$17,$D$19:$D$501)*W$18,0),Assumptions!$C$15),0)</f>
        <v>0</v>
      </c>
      <c r="X301" s="46">
        <f>IFERROR(ROUND(IF(AND($E301&lt;X$17,SUMIF(Partners!$A:$A,$B301,Partners!$L:$L)&gt;0),$D301/SUMIF($E$19:$E$501,"&lt;"&amp;X$17,$D$19:$D$501)*X$18,0),Assumptions!$C$15),0)</f>
        <v>0</v>
      </c>
      <c r="Y301" s="46">
        <f>IFERROR(ROUND(IF(AND($E301&lt;Y$17,SUMIF(Partners!$A:$A,$B301,Partners!$L:$L)&gt;0),$D301/SUMIF($E$19:$E$501,"&lt;"&amp;Y$17,$D$19:$D$501)*Y$18,0),Assumptions!$C$15),0)</f>
        <v>0</v>
      </c>
      <c r="Z301" s="46">
        <f>IFERROR(ROUND(IF(AND($E301&lt;Z$17,SUMIF(Partners!$A:$A,$B301,Partners!$L:$L)&gt;0),$D301/SUMIF($E$19:$E$501,"&lt;"&amp;Z$17,$D$19:$D$501)*Z$18,0),Assumptions!$C$15),0)</f>
        <v>0</v>
      </c>
      <c r="AA301" s="46">
        <f>IFERROR(ROUND(IF(AND($E301&lt;AA$17,SUMIF(Partners!$A:$A,$B301,Partners!$L:$L)&gt;0),$D301/SUMIF($E$19:$E$501,"&lt;"&amp;AA$17,$D$19:$D$501)*AA$18,0),Assumptions!$C$15),0)</f>
        <v>0</v>
      </c>
      <c r="AB301" s="46">
        <f>IFERROR(ROUND(IF(AND($E301&lt;AB$17,SUMIF(Partners!$A:$A,$B301,Partners!$L:$L)&gt;0),$D301/SUMIF($E$19:$E$501,"&lt;"&amp;AB$17,$D$19:$D$501)*AB$18,0),Assumptions!$C$15),0)</f>
        <v>0</v>
      </c>
      <c r="AC301" s="46">
        <f>IFERROR(ROUND(IF(AND($E301&lt;AC$17,SUMIF(Partners!$A:$A,$B301,Partners!$L:$L)&gt;0),$D301/SUMIF($E$19:$E$501,"&lt;"&amp;AC$17,$D$19:$D$501)*AC$18,0),Assumptions!$C$15),0)</f>
        <v>0</v>
      </c>
    </row>
    <row r="302" spans="1:29" x14ac:dyDescent="0.2">
      <c r="A302" s="41"/>
      <c r="B302" s="28" t="str">
        <f>IF(Partners!A288=0,"",Partners!A288)</f>
        <v/>
      </c>
      <c r="C302" s="28" t="str">
        <f>IF(Partners!I288=0,"",Partners!I288)</f>
        <v/>
      </c>
      <c r="D302" s="28" t="str">
        <f>IF(Partners!J288=0,"",Partners!J288)</f>
        <v/>
      </c>
      <c r="E302" s="53" t="str">
        <f t="shared" si="5"/>
        <v/>
      </c>
      <c r="G302" s="9">
        <f>ROUND(SUM(J302:BB302),Assumptions!$C$16)</f>
        <v>0</v>
      </c>
      <c r="J302" s="46">
        <f>IFERROR(ROUND(IF(AND($E302&lt;J$17,SUMIF(Partners!$A:$A,$B302,Partners!$L:$L)&gt;0),$D302/SUMIF($E$19:$E$501,"&lt;"&amp;J$17,$D$19:$D$501)*J$18,0),Assumptions!$C$15),0)</f>
        <v>0</v>
      </c>
      <c r="K302" s="46">
        <f>IFERROR(ROUND(IF(AND($E302&lt;K$17,SUMIF(Partners!$A:$A,$B302,Partners!$L:$L)&gt;0),$D302/SUMIF($E$19:$E$501,"&lt;"&amp;K$17,$D$19:$D$501)*K$18,0),Assumptions!$C$15),0)</f>
        <v>0</v>
      </c>
      <c r="L302" s="46">
        <f>IFERROR(ROUND(IF(AND($E302&lt;L$17,SUMIF(Partners!$A:$A,$B302,Partners!$L:$L)&gt;0),$D302/SUMIF($E$19:$E$501,"&lt;"&amp;L$17,$D$19:$D$501)*L$18,0),Assumptions!$C$15),0)</f>
        <v>0</v>
      </c>
      <c r="M302" s="46">
        <f>IFERROR(ROUND(IF(AND($E302&lt;M$17,SUMIF(Partners!$A:$A,$B302,Partners!$L:$L)&gt;0),$D302/SUMIF($E$19:$E$501,"&lt;"&amp;M$17,$D$19:$D$501)*M$18,0),Assumptions!$C$15),0)</f>
        <v>0</v>
      </c>
      <c r="N302" s="46">
        <f>IFERROR(ROUND(IF(AND($E302&lt;N$17,SUMIF(Partners!$A:$A,$B302,Partners!$L:$L)&gt;0),$D302/SUMIF($E$19:$E$501,"&lt;"&amp;N$17,$D$19:$D$501)*N$18,0),Assumptions!$C$15),0)</f>
        <v>0</v>
      </c>
      <c r="O302" s="46">
        <f>IFERROR(ROUND(IF(AND($E302&lt;O$17,SUMIF(Partners!$A:$A,$B302,Partners!$L:$L)&gt;0),$D302/SUMIF($E$19:$E$501,"&lt;"&amp;O$17,$D$19:$D$501)*O$18,0),Assumptions!$C$15),0)</f>
        <v>0</v>
      </c>
      <c r="P302" s="46">
        <f>IFERROR(ROUND(IF(AND($E302&lt;P$17,SUMIF(Partners!$A:$A,$B302,Partners!$L:$L)&gt;0),$D302/SUMIF($E$19:$E$501,"&lt;"&amp;P$17,$D$19:$D$501)*P$18,0),Assumptions!$C$15),0)</f>
        <v>0</v>
      </c>
      <c r="Q302" s="46">
        <f>IFERROR(ROUND(IF(AND($E302&lt;Q$17,SUMIF(Partners!$A:$A,$B302,Partners!$L:$L)&gt;0),$D302/SUMIF($E$19:$E$501,"&lt;"&amp;Q$17,$D$19:$D$501)*Q$18,0),Assumptions!$C$15),0)</f>
        <v>0</v>
      </c>
      <c r="R302" s="46">
        <f>IFERROR(ROUND(IF(AND($E302&lt;R$17,SUMIF(Partners!$A:$A,$B302,Partners!$L:$L)&gt;0),$D302/SUMIF($E$19:$E$501,"&lt;"&amp;R$17,$D$19:$D$501)*R$18,0),Assumptions!$C$15),0)</f>
        <v>0</v>
      </c>
      <c r="S302" s="46">
        <f>IFERROR(ROUND(IF(AND($E302&lt;S$17,SUMIF(Partners!$A:$A,$B302,Partners!$L:$L)&gt;0),$D302/SUMIF($E$19:$E$501,"&lt;"&amp;S$17,$D$19:$D$501)*S$18,0),Assumptions!$C$15),0)</f>
        <v>0</v>
      </c>
      <c r="T302" s="46">
        <f>IFERROR(ROUND(IF(AND($E302&lt;T$17,SUMIF(Partners!$A:$A,$B302,Partners!$L:$L)&gt;0),$D302/SUMIF($E$19:$E$501,"&lt;"&amp;T$17,$D$19:$D$501)*T$18,0),Assumptions!$C$15),0)</f>
        <v>0</v>
      </c>
      <c r="U302" s="46">
        <f>IFERROR(ROUND(IF(AND($E302&lt;U$17,SUMIF(Partners!$A:$A,$B302,Partners!$L:$L)&gt;0),$D302/SUMIF($E$19:$E$501,"&lt;"&amp;U$17,$D$19:$D$501)*U$18,0),Assumptions!$C$15),0)</f>
        <v>0</v>
      </c>
      <c r="V302" s="46">
        <f>IFERROR(ROUND(IF(AND($E302&lt;V$17,SUMIF(Partners!$A:$A,$B302,Partners!$L:$L)&gt;0),$D302/SUMIF($E$19:$E$501,"&lt;"&amp;V$17,$D$19:$D$501)*V$18,0),Assumptions!$C$15),0)</f>
        <v>0</v>
      </c>
      <c r="W302" s="46">
        <f>IFERROR(ROUND(IF(AND($E302&lt;W$17,SUMIF(Partners!$A:$A,$B302,Partners!$L:$L)&gt;0),$D302/SUMIF($E$19:$E$501,"&lt;"&amp;W$17,$D$19:$D$501)*W$18,0),Assumptions!$C$15),0)</f>
        <v>0</v>
      </c>
      <c r="X302" s="46">
        <f>IFERROR(ROUND(IF(AND($E302&lt;X$17,SUMIF(Partners!$A:$A,$B302,Partners!$L:$L)&gt;0),$D302/SUMIF($E$19:$E$501,"&lt;"&amp;X$17,$D$19:$D$501)*X$18,0),Assumptions!$C$15),0)</f>
        <v>0</v>
      </c>
      <c r="Y302" s="46">
        <f>IFERROR(ROUND(IF(AND($E302&lt;Y$17,SUMIF(Partners!$A:$A,$B302,Partners!$L:$L)&gt;0),$D302/SUMIF($E$19:$E$501,"&lt;"&amp;Y$17,$D$19:$D$501)*Y$18,0),Assumptions!$C$15),0)</f>
        <v>0</v>
      </c>
      <c r="Z302" s="46">
        <f>IFERROR(ROUND(IF(AND($E302&lt;Z$17,SUMIF(Partners!$A:$A,$B302,Partners!$L:$L)&gt;0),$D302/SUMIF($E$19:$E$501,"&lt;"&amp;Z$17,$D$19:$D$501)*Z$18,0),Assumptions!$C$15),0)</f>
        <v>0</v>
      </c>
      <c r="AA302" s="46">
        <f>IFERROR(ROUND(IF(AND($E302&lt;AA$17,SUMIF(Partners!$A:$A,$B302,Partners!$L:$L)&gt;0),$D302/SUMIF($E$19:$E$501,"&lt;"&amp;AA$17,$D$19:$D$501)*AA$18,0),Assumptions!$C$15),0)</f>
        <v>0</v>
      </c>
      <c r="AB302" s="46">
        <f>IFERROR(ROUND(IF(AND($E302&lt;AB$17,SUMIF(Partners!$A:$A,$B302,Partners!$L:$L)&gt;0),$D302/SUMIF($E$19:$E$501,"&lt;"&amp;AB$17,$D$19:$D$501)*AB$18,0),Assumptions!$C$15),0)</f>
        <v>0</v>
      </c>
      <c r="AC302" s="46">
        <f>IFERROR(ROUND(IF(AND($E302&lt;AC$17,SUMIF(Partners!$A:$A,$B302,Partners!$L:$L)&gt;0),$D302/SUMIF($E$19:$E$501,"&lt;"&amp;AC$17,$D$19:$D$501)*AC$18,0),Assumptions!$C$15),0)</f>
        <v>0</v>
      </c>
    </row>
    <row r="303" spans="1:29" x14ac:dyDescent="0.2">
      <c r="A303" s="41"/>
      <c r="B303" s="28" t="str">
        <f>IF(Partners!A289=0,"",Partners!A289)</f>
        <v/>
      </c>
      <c r="C303" s="28" t="str">
        <f>IF(Partners!I289=0,"",Partners!I289)</f>
        <v/>
      </c>
      <c r="D303" s="28" t="str">
        <f>IF(Partners!J289=0,"",Partners!J289)</f>
        <v/>
      </c>
      <c r="E303" s="53" t="str">
        <f t="shared" si="5"/>
        <v/>
      </c>
      <c r="G303" s="9">
        <f>ROUND(SUM(J303:BB303),Assumptions!$C$16)</f>
        <v>0</v>
      </c>
      <c r="J303" s="46">
        <f>IFERROR(ROUND(IF(AND($E303&lt;J$17,SUMIF(Partners!$A:$A,$B303,Partners!$L:$L)&gt;0),$D303/SUMIF($E$19:$E$501,"&lt;"&amp;J$17,$D$19:$D$501)*J$18,0),Assumptions!$C$15),0)</f>
        <v>0</v>
      </c>
      <c r="K303" s="46">
        <f>IFERROR(ROUND(IF(AND($E303&lt;K$17,SUMIF(Partners!$A:$A,$B303,Partners!$L:$L)&gt;0),$D303/SUMIF($E$19:$E$501,"&lt;"&amp;K$17,$D$19:$D$501)*K$18,0),Assumptions!$C$15),0)</f>
        <v>0</v>
      </c>
      <c r="L303" s="46">
        <f>IFERROR(ROUND(IF(AND($E303&lt;L$17,SUMIF(Partners!$A:$A,$B303,Partners!$L:$L)&gt;0),$D303/SUMIF($E$19:$E$501,"&lt;"&amp;L$17,$D$19:$D$501)*L$18,0),Assumptions!$C$15),0)</f>
        <v>0</v>
      </c>
      <c r="M303" s="46">
        <f>IFERROR(ROUND(IF(AND($E303&lt;M$17,SUMIF(Partners!$A:$A,$B303,Partners!$L:$L)&gt;0),$D303/SUMIF($E$19:$E$501,"&lt;"&amp;M$17,$D$19:$D$501)*M$18,0),Assumptions!$C$15),0)</f>
        <v>0</v>
      </c>
      <c r="N303" s="46">
        <f>IFERROR(ROUND(IF(AND($E303&lt;N$17,SUMIF(Partners!$A:$A,$B303,Partners!$L:$L)&gt;0),$D303/SUMIF($E$19:$E$501,"&lt;"&amp;N$17,$D$19:$D$501)*N$18,0),Assumptions!$C$15),0)</f>
        <v>0</v>
      </c>
      <c r="O303" s="46">
        <f>IFERROR(ROUND(IF(AND($E303&lt;O$17,SUMIF(Partners!$A:$A,$B303,Partners!$L:$L)&gt;0),$D303/SUMIF($E$19:$E$501,"&lt;"&amp;O$17,$D$19:$D$501)*O$18,0),Assumptions!$C$15),0)</f>
        <v>0</v>
      </c>
      <c r="P303" s="46">
        <f>IFERROR(ROUND(IF(AND($E303&lt;P$17,SUMIF(Partners!$A:$A,$B303,Partners!$L:$L)&gt;0),$D303/SUMIF($E$19:$E$501,"&lt;"&amp;P$17,$D$19:$D$501)*P$18,0),Assumptions!$C$15),0)</f>
        <v>0</v>
      </c>
      <c r="Q303" s="46">
        <f>IFERROR(ROUND(IF(AND($E303&lt;Q$17,SUMIF(Partners!$A:$A,$B303,Partners!$L:$L)&gt;0),$D303/SUMIF($E$19:$E$501,"&lt;"&amp;Q$17,$D$19:$D$501)*Q$18,0),Assumptions!$C$15),0)</f>
        <v>0</v>
      </c>
      <c r="R303" s="46">
        <f>IFERROR(ROUND(IF(AND($E303&lt;R$17,SUMIF(Partners!$A:$A,$B303,Partners!$L:$L)&gt;0),$D303/SUMIF($E$19:$E$501,"&lt;"&amp;R$17,$D$19:$D$501)*R$18,0),Assumptions!$C$15),0)</f>
        <v>0</v>
      </c>
      <c r="S303" s="46">
        <f>IFERROR(ROUND(IF(AND($E303&lt;S$17,SUMIF(Partners!$A:$A,$B303,Partners!$L:$L)&gt;0),$D303/SUMIF($E$19:$E$501,"&lt;"&amp;S$17,$D$19:$D$501)*S$18,0),Assumptions!$C$15),0)</f>
        <v>0</v>
      </c>
      <c r="T303" s="46">
        <f>IFERROR(ROUND(IF(AND($E303&lt;T$17,SUMIF(Partners!$A:$A,$B303,Partners!$L:$L)&gt;0),$D303/SUMIF($E$19:$E$501,"&lt;"&amp;T$17,$D$19:$D$501)*T$18,0),Assumptions!$C$15),0)</f>
        <v>0</v>
      </c>
      <c r="U303" s="46">
        <f>IFERROR(ROUND(IF(AND($E303&lt;U$17,SUMIF(Partners!$A:$A,$B303,Partners!$L:$L)&gt;0),$D303/SUMIF($E$19:$E$501,"&lt;"&amp;U$17,$D$19:$D$501)*U$18,0),Assumptions!$C$15),0)</f>
        <v>0</v>
      </c>
      <c r="V303" s="46">
        <f>IFERROR(ROUND(IF(AND($E303&lt;V$17,SUMIF(Partners!$A:$A,$B303,Partners!$L:$L)&gt;0),$D303/SUMIF($E$19:$E$501,"&lt;"&amp;V$17,$D$19:$D$501)*V$18,0),Assumptions!$C$15),0)</f>
        <v>0</v>
      </c>
      <c r="W303" s="46">
        <f>IFERROR(ROUND(IF(AND($E303&lt;W$17,SUMIF(Partners!$A:$A,$B303,Partners!$L:$L)&gt;0),$D303/SUMIF($E$19:$E$501,"&lt;"&amp;W$17,$D$19:$D$501)*W$18,0),Assumptions!$C$15),0)</f>
        <v>0</v>
      </c>
      <c r="X303" s="46">
        <f>IFERROR(ROUND(IF(AND($E303&lt;X$17,SUMIF(Partners!$A:$A,$B303,Partners!$L:$L)&gt;0),$D303/SUMIF($E$19:$E$501,"&lt;"&amp;X$17,$D$19:$D$501)*X$18,0),Assumptions!$C$15),0)</f>
        <v>0</v>
      </c>
      <c r="Y303" s="46">
        <f>IFERROR(ROUND(IF(AND($E303&lt;Y$17,SUMIF(Partners!$A:$A,$B303,Partners!$L:$L)&gt;0),$D303/SUMIF($E$19:$E$501,"&lt;"&amp;Y$17,$D$19:$D$501)*Y$18,0),Assumptions!$C$15),0)</f>
        <v>0</v>
      </c>
      <c r="Z303" s="46">
        <f>IFERROR(ROUND(IF(AND($E303&lt;Z$17,SUMIF(Partners!$A:$A,$B303,Partners!$L:$L)&gt;0),$D303/SUMIF($E$19:$E$501,"&lt;"&amp;Z$17,$D$19:$D$501)*Z$18,0),Assumptions!$C$15),0)</f>
        <v>0</v>
      </c>
      <c r="AA303" s="46">
        <f>IFERROR(ROUND(IF(AND($E303&lt;AA$17,SUMIF(Partners!$A:$A,$B303,Partners!$L:$L)&gt;0),$D303/SUMIF($E$19:$E$501,"&lt;"&amp;AA$17,$D$19:$D$501)*AA$18,0),Assumptions!$C$15),0)</f>
        <v>0</v>
      </c>
      <c r="AB303" s="46">
        <f>IFERROR(ROUND(IF(AND($E303&lt;AB$17,SUMIF(Partners!$A:$A,$B303,Partners!$L:$L)&gt;0),$D303/SUMIF($E$19:$E$501,"&lt;"&amp;AB$17,$D$19:$D$501)*AB$18,0),Assumptions!$C$15),0)</f>
        <v>0</v>
      </c>
      <c r="AC303" s="46">
        <f>IFERROR(ROUND(IF(AND($E303&lt;AC$17,SUMIF(Partners!$A:$A,$B303,Partners!$L:$L)&gt;0),$D303/SUMIF($E$19:$E$501,"&lt;"&amp;AC$17,$D$19:$D$501)*AC$18,0),Assumptions!$C$15),0)</f>
        <v>0</v>
      </c>
    </row>
    <row r="304" spans="1:29" x14ac:dyDescent="0.2">
      <c r="A304" s="41"/>
      <c r="B304" s="28" t="str">
        <f>IF(Partners!A290=0,"",Partners!A290)</f>
        <v/>
      </c>
      <c r="C304" s="28" t="str">
        <f>IF(Partners!I290=0,"",Partners!I290)</f>
        <v/>
      </c>
      <c r="D304" s="28" t="str">
        <f>IF(Partners!J290=0,"",Partners!J290)</f>
        <v/>
      </c>
      <c r="E304" s="53" t="str">
        <f t="shared" si="5"/>
        <v/>
      </c>
      <c r="G304" s="9">
        <f>ROUND(SUM(J304:BB304),Assumptions!$C$16)</f>
        <v>0</v>
      </c>
      <c r="J304" s="46">
        <f>IFERROR(ROUND(IF(AND($E304&lt;J$17,SUMIF(Partners!$A:$A,$B304,Partners!$L:$L)&gt;0),$D304/SUMIF($E$19:$E$501,"&lt;"&amp;J$17,$D$19:$D$501)*J$18,0),Assumptions!$C$15),0)</f>
        <v>0</v>
      </c>
      <c r="K304" s="46">
        <f>IFERROR(ROUND(IF(AND($E304&lt;K$17,SUMIF(Partners!$A:$A,$B304,Partners!$L:$L)&gt;0),$D304/SUMIF($E$19:$E$501,"&lt;"&amp;K$17,$D$19:$D$501)*K$18,0),Assumptions!$C$15),0)</f>
        <v>0</v>
      </c>
      <c r="L304" s="46">
        <f>IFERROR(ROUND(IF(AND($E304&lt;L$17,SUMIF(Partners!$A:$A,$B304,Partners!$L:$L)&gt;0),$D304/SUMIF($E$19:$E$501,"&lt;"&amp;L$17,$D$19:$D$501)*L$18,0),Assumptions!$C$15),0)</f>
        <v>0</v>
      </c>
      <c r="M304" s="46">
        <f>IFERROR(ROUND(IF(AND($E304&lt;M$17,SUMIF(Partners!$A:$A,$B304,Partners!$L:$L)&gt;0),$D304/SUMIF($E$19:$E$501,"&lt;"&amp;M$17,$D$19:$D$501)*M$18,0),Assumptions!$C$15),0)</f>
        <v>0</v>
      </c>
      <c r="N304" s="46">
        <f>IFERROR(ROUND(IF(AND($E304&lt;N$17,SUMIF(Partners!$A:$A,$B304,Partners!$L:$L)&gt;0),$D304/SUMIF($E$19:$E$501,"&lt;"&amp;N$17,$D$19:$D$501)*N$18,0),Assumptions!$C$15),0)</f>
        <v>0</v>
      </c>
      <c r="O304" s="46">
        <f>IFERROR(ROUND(IF(AND($E304&lt;O$17,SUMIF(Partners!$A:$A,$B304,Partners!$L:$L)&gt;0),$D304/SUMIF($E$19:$E$501,"&lt;"&amp;O$17,$D$19:$D$501)*O$18,0),Assumptions!$C$15),0)</f>
        <v>0</v>
      </c>
      <c r="P304" s="46">
        <f>IFERROR(ROUND(IF(AND($E304&lt;P$17,SUMIF(Partners!$A:$A,$B304,Partners!$L:$L)&gt;0),$D304/SUMIF($E$19:$E$501,"&lt;"&amp;P$17,$D$19:$D$501)*P$18,0),Assumptions!$C$15),0)</f>
        <v>0</v>
      </c>
      <c r="Q304" s="46">
        <f>IFERROR(ROUND(IF(AND($E304&lt;Q$17,SUMIF(Partners!$A:$A,$B304,Partners!$L:$L)&gt;0),$D304/SUMIF($E$19:$E$501,"&lt;"&amp;Q$17,$D$19:$D$501)*Q$18,0),Assumptions!$C$15),0)</f>
        <v>0</v>
      </c>
      <c r="R304" s="46">
        <f>IFERROR(ROUND(IF(AND($E304&lt;R$17,SUMIF(Partners!$A:$A,$B304,Partners!$L:$L)&gt;0),$D304/SUMIF($E$19:$E$501,"&lt;"&amp;R$17,$D$19:$D$501)*R$18,0),Assumptions!$C$15),0)</f>
        <v>0</v>
      </c>
      <c r="S304" s="46">
        <f>IFERROR(ROUND(IF(AND($E304&lt;S$17,SUMIF(Partners!$A:$A,$B304,Partners!$L:$L)&gt;0),$D304/SUMIF($E$19:$E$501,"&lt;"&amp;S$17,$D$19:$D$501)*S$18,0),Assumptions!$C$15),0)</f>
        <v>0</v>
      </c>
      <c r="T304" s="46">
        <f>IFERROR(ROUND(IF(AND($E304&lt;T$17,SUMIF(Partners!$A:$A,$B304,Partners!$L:$L)&gt;0),$D304/SUMIF($E$19:$E$501,"&lt;"&amp;T$17,$D$19:$D$501)*T$18,0),Assumptions!$C$15),0)</f>
        <v>0</v>
      </c>
      <c r="U304" s="46">
        <f>IFERROR(ROUND(IF(AND($E304&lt;U$17,SUMIF(Partners!$A:$A,$B304,Partners!$L:$L)&gt;0),$D304/SUMIF($E$19:$E$501,"&lt;"&amp;U$17,$D$19:$D$501)*U$18,0),Assumptions!$C$15),0)</f>
        <v>0</v>
      </c>
      <c r="V304" s="46">
        <f>IFERROR(ROUND(IF(AND($E304&lt;V$17,SUMIF(Partners!$A:$A,$B304,Partners!$L:$L)&gt;0),$D304/SUMIF($E$19:$E$501,"&lt;"&amp;V$17,$D$19:$D$501)*V$18,0),Assumptions!$C$15),0)</f>
        <v>0</v>
      </c>
      <c r="W304" s="46">
        <f>IFERROR(ROUND(IF(AND($E304&lt;W$17,SUMIF(Partners!$A:$A,$B304,Partners!$L:$L)&gt;0),$D304/SUMIF($E$19:$E$501,"&lt;"&amp;W$17,$D$19:$D$501)*W$18,0),Assumptions!$C$15),0)</f>
        <v>0</v>
      </c>
      <c r="X304" s="46">
        <f>IFERROR(ROUND(IF(AND($E304&lt;X$17,SUMIF(Partners!$A:$A,$B304,Partners!$L:$L)&gt;0),$D304/SUMIF($E$19:$E$501,"&lt;"&amp;X$17,$D$19:$D$501)*X$18,0),Assumptions!$C$15),0)</f>
        <v>0</v>
      </c>
      <c r="Y304" s="46">
        <f>IFERROR(ROUND(IF(AND($E304&lt;Y$17,SUMIF(Partners!$A:$A,$B304,Partners!$L:$L)&gt;0),$D304/SUMIF($E$19:$E$501,"&lt;"&amp;Y$17,$D$19:$D$501)*Y$18,0),Assumptions!$C$15),0)</f>
        <v>0</v>
      </c>
      <c r="Z304" s="46">
        <f>IFERROR(ROUND(IF(AND($E304&lt;Z$17,SUMIF(Partners!$A:$A,$B304,Partners!$L:$L)&gt;0),$D304/SUMIF($E$19:$E$501,"&lt;"&amp;Z$17,$D$19:$D$501)*Z$18,0),Assumptions!$C$15),0)</f>
        <v>0</v>
      </c>
      <c r="AA304" s="46">
        <f>IFERROR(ROUND(IF(AND($E304&lt;AA$17,SUMIF(Partners!$A:$A,$B304,Partners!$L:$L)&gt;0),$D304/SUMIF($E$19:$E$501,"&lt;"&amp;AA$17,$D$19:$D$501)*AA$18,0),Assumptions!$C$15),0)</f>
        <v>0</v>
      </c>
      <c r="AB304" s="46">
        <f>IFERROR(ROUND(IF(AND($E304&lt;AB$17,SUMIF(Partners!$A:$A,$B304,Partners!$L:$L)&gt;0),$D304/SUMIF($E$19:$E$501,"&lt;"&amp;AB$17,$D$19:$D$501)*AB$18,0),Assumptions!$C$15),0)</f>
        <v>0</v>
      </c>
      <c r="AC304" s="46">
        <f>IFERROR(ROUND(IF(AND($E304&lt;AC$17,SUMIF(Partners!$A:$A,$B304,Partners!$L:$L)&gt;0),$D304/SUMIF($E$19:$E$501,"&lt;"&amp;AC$17,$D$19:$D$501)*AC$18,0),Assumptions!$C$15),0)</f>
        <v>0</v>
      </c>
    </row>
    <row r="305" spans="1:29" x14ac:dyDescent="0.2">
      <c r="A305" s="41"/>
      <c r="B305" s="28" t="str">
        <f>IF(Partners!A291=0,"",Partners!A291)</f>
        <v/>
      </c>
      <c r="C305" s="28" t="str">
        <f>IF(Partners!I291=0,"",Partners!I291)</f>
        <v/>
      </c>
      <c r="D305" s="28" t="str">
        <f>IF(Partners!J291=0,"",Partners!J291)</f>
        <v/>
      </c>
      <c r="E305" s="53" t="str">
        <f t="shared" si="5"/>
        <v/>
      </c>
      <c r="G305" s="9">
        <f>ROUND(SUM(J305:BB305),Assumptions!$C$16)</f>
        <v>0</v>
      </c>
      <c r="J305" s="46">
        <f>IFERROR(ROUND(IF(AND($E305&lt;J$17,SUMIF(Partners!$A:$A,$B305,Partners!$L:$L)&gt;0),$D305/SUMIF($E$19:$E$501,"&lt;"&amp;J$17,$D$19:$D$501)*J$18,0),Assumptions!$C$15),0)</f>
        <v>0</v>
      </c>
      <c r="K305" s="46">
        <f>IFERROR(ROUND(IF(AND($E305&lt;K$17,SUMIF(Partners!$A:$A,$B305,Partners!$L:$L)&gt;0),$D305/SUMIF($E$19:$E$501,"&lt;"&amp;K$17,$D$19:$D$501)*K$18,0),Assumptions!$C$15),0)</f>
        <v>0</v>
      </c>
      <c r="L305" s="46">
        <f>IFERROR(ROUND(IF(AND($E305&lt;L$17,SUMIF(Partners!$A:$A,$B305,Partners!$L:$L)&gt;0),$D305/SUMIF($E$19:$E$501,"&lt;"&amp;L$17,$D$19:$D$501)*L$18,0),Assumptions!$C$15),0)</f>
        <v>0</v>
      </c>
      <c r="M305" s="46">
        <f>IFERROR(ROUND(IF(AND($E305&lt;M$17,SUMIF(Partners!$A:$A,$B305,Partners!$L:$L)&gt;0),$D305/SUMIF($E$19:$E$501,"&lt;"&amp;M$17,$D$19:$D$501)*M$18,0),Assumptions!$C$15),0)</f>
        <v>0</v>
      </c>
      <c r="N305" s="46">
        <f>IFERROR(ROUND(IF(AND($E305&lt;N$17,SUMIF(Partners!$A:$A,$B305,Partners!$L:$L)&gt;0),$D305/SUMIF($E$19:$E$501,"&lt;"&amp;N$17,$D$19:$D$501)*N$18,0),Assumptions!$C$15),0)</f>
        <v>0</v>
      </c>
      <c r="O305" s="46">
        <f>IFERROR(ROUND(IF(AND($E305&lt;O$17,SUMIF(Partners!$A:$A,$B305,Partners!$L:$L)&gt;0),$D305/SUMIF($E$19:$E$501,"&lt;"&amp;O$17,$D$19:$D$501)*O$18,0),Assumptions!$C$15),0)</f>
        <v>0</v>
      </c>
      <c r="P305" s="46">
        <f>IFERROR(ROUND(IF(AND($E305&lt;P$17,SUMIF(Partners!$A:$A,$B305,Partners!$L:$L)&gt;0),$D305/SUMIF($E$19:$E$501,"&lt;"&amp;P$17,$D$19:$D$501)*P$18,0),Assumptions!$C$15),0)</f>
        <v>0</v>
      </c>
      <c r="Q305" s="46">
        <f>IFERROR(ROUND(IF(AND($E305&lt;Q$17,SUMIF(Partners!$A:$A,$B305,Partners!$L:$L)&gt;0),$D305/SUMIF($E$19:$E$501,"&lt;"&amp;Q$17,$D$19:$D$501)*Q$18,0),Assumptions!$C$15),0)</f>
        <v>0</v>
      </c>
      <c r="R305" s="46">
        <f>IFERROR(ROUND(IF(AND($E305&lt;R$17,SUMIF(Partners!$A:$A,$B305,Partners!$L:$L)&gt;0),$D305/SUMIF($E$19:$E$501,"&lt;"&amp;R$17,$D$19:$D$501)*R$18,0),Assumptions!$C$15),0)</f>
        <v>0</v>
      </c>
      <c r="S305" s="46">
        <f>IFERROR(ROUND(IF(AND($E305&lt;S$17,SUMIF(Partners!$A:$A,$B305,Partners!$L:$L)&gt;0),$D305/SUMIF($E$19:$E$501,"&lt;"&amp;S$17,$D$19:$D$501)*S$18,0),Assumptions!$C$15),0)</f>
        <v>0</v>
      </c>
      <c r="T305" s="46">
        <f>IFERROR(ROUND(IF(AND($E305&lt;T$17,SUMIF(Partners!$A:$A,$B305,Partners!$L:$L)&gt;0),$D305/SUMIF($E$19:$E$501,"&lt;"&amp;T$17,$D$19:$D$501)*T$18,0),Assumptions!$C$15),0)</f>
        <v>0</v>
      </c>
      <c r="U305" s="46">
        <f>IFERROR(ROUND(IF(AND($E305&lt;U$17,SUMIF(Partners!$A:$A,$B305,Partners!$L:$L)&gt;0),$D305/SUMIF($E$19:$E$501,"&lt;"&amp;U$17,$D$19:$D$501)*U$18,0),Assumptions!$C$15),0)</f>
        <v>0</v>
      </c>
      <c r="V305" s="46">
        <f>IFERROR(ROUND(IF(AND($E305&lt;V$17,SUMIF(Partners!$A:$A,$B305,Partners!$L:$L)&gt;0),$D305/SUMIF($E$19:$E$501,"&lt;"&amp;V$17,$D$19:$D$501)*V$18,0),Assumptions!$C$15),0)</f>
        <v>0</v>
      </c>
      <c r="W305" s="46">
        <f>IFERROR(ROUND(IF(AND($E305&lt;W$17,SUMIF(Partners!$A:$A,$B305,Partners!$L:$L)&gt;0),$D305/SUMIF($E$19:$E$501,"&lt;"&amp;W$17,$D$19:$D$501)*W$18,0),Assumptions!$C$15),0)</f>
        <v>0</v>
      </c>
      <c r="X305" s="46">
        <f>IFERROR(ROUND(IF(AND($E305&lt;X$17,SUMIF(Partners!$A:$A,$B305,Partners!$L:$L)&gt;0),$D305/SUMIF($E$19:$E$501,"&lt;"&amp;X$17,$D$19:$D$501)*X$18,0),Assumptions!$C$15),0)</f>
        <v>0</v>
      </c>
      <c r="Y305" s="46">
        <f>IFERROR(ROUND(IF(AND($E305&lt;Y$17,SUMIF(Partners!$A:$A,$B305,Partners!$L:$L)&gt;0),$D305/SUMIF($E$19:$E$501,"&lt;"&amp;Y$17,$D$19:$D$501)*Y$18,0),Assumptions!$C$15),0)</f>
        <v>0</v>
      </c>
      <c r="Z305" s="46">
        <f>IFERROR(ROUND(IF(AND($E305&lt;Z$17,SUMIF(Partners!$A:$A,$B305,Partners!$L:$L)&gt;0),$D305/SUMIF($E$19:$E$501,"&lt;"&amp;Z$17,$D$19:$D$501)*Z$18,0),Assumptions!$C$15),0)</f>
        <v>0</v>
      </c>
      <c r="AA305" s="46">
        <f>IFERROR(ROUND(IF(AND($E305&lt;AA$17,SUMIF(Partners!$A:$A,$B305,Partners!$L:$L)&gt;0),$D305/SUMIF($E$19:$E$501,"&lt;"&amp;AA$17,$D$19:$D$501)*AA$18,0),Assumptions!$C$15),0)</f>
        <v>0</v>
      </c>
      <c r="AB305" s="46">
        <f>IFERROR(ROUND(IF(AND($E305&lt;AB$17,SUMIF(Partners!$A:$A,$B305,Partners!$L:$L)&gt;0),$D305/SUMIF($E$19:$E$501,"&lt;"&amp;AB$17,$D$19:$D$501)*AB$18,0),Assumptions!$C$15),0)</f>
        <v>0</v>
      </c>
      <c r="AC305" s="46">
        <f>IFERROR(ROUND(IF(AND($E305&lt;AC$17,SUMIF(Partners!$A:$A,$B305,Partners!$L:$L)&gt;0),$D305/SUMIF($E$19:$E$501,"&lt;"&amp;AC$17,$D$19:$D$501)*AC$18,0),Assumptions!$C$15),0)</f>
        <v>0</v>
      </c>
    </row>
    <row r="306" spans="1:29" x14ac:dyDescent="0.2">
      <c r="A306" s="41"/>
      <c r="B306" s="28" t="str">
        <f>IF(Partners!A292=0,"",Partners!A292)</f>
        <v/>
      </c>
      <c r="C306" s="28" t="str">
        <f>IF(Partners!I292=0,"",Partners!I292)</f>
        <v/>
      </c>
      <c r="D306" s="28" t="str">
        <f>IF(Partners!J292=0,"",Partners!J292)</f>
        <v/>
      </c>
      <c r="E306" s="53" t="str">
        <f t="shared" si="5"/>
        <v/>
      </c>
      <c r="G306" s="9">
        <f>ROUND(SUM(J306:BB306),Assumptions!$C$16)</f>
        <v>0</v>
      </c>
      <c r="J306" s="46">
        <f>IFERROR(ROUND(IF(AND($E306&lt;J$17,SUMIF(Partners!$A:$A,$B306,Partners!$L:$L)&gt;0),$D306/SUMIF($E$19:$E$501,"&lt;"&amp;J$17,$D$19:$D$501)*J$18,0),Assumptions!$C$15),0)</f>
        <v>0</v>
      </c>
      <c r="K306" s="46">
        <f>IFERROR(ROUND(IF(AND($E306&lt;K$17,SUMIF(Partners!$A:$A,$B306,Partners!$L:$L)&gt;0),$D306/SUMIF($E$19:$E$501,"&lt;"&amp;K$17,$D$19:$D$501)*K$18,0),Assumptions!$C$15),0)</f>
        <v>0</v>
      </c>
      <c r="L306" s="46">
        <f>IFERROR(ROUND(IF(AND($E306&lt;L$17,SUMIF(Partners!$A:$A,$B306,Partners!$L:$L)&gt;0),$D306/SUMIF($E$19:$E$501,"&lt;"&amp;L$17,$D$19:$D$501)*L$18,0),Assumptions!$C$15),0)</f>
        <v>0</v>
      </c>
      <c r="M306" s="46">
        <f>IFERROR(ROUND(IF(AND($E306&lt;M$17,SUMIF(Partners!$A:$A,$B306,Partners!$L:$L)&gt;0),$D306/SUMIF($E$19:$E$501,"&lt;"&amp;M$17,$D$19:$D$501)*M$18,0),Assumptions!$C$15),0)</f>
        <v>0</v>
      </c>
      <c r="N306" s="46">
        <f>IFERROR(ROUND(IF(AND($E306&lt;N$17,SUMIF(Partners!$A:$A,$B306,Partners!$L:$L)&gt;0),$D306/SUMIF($E$19:$E$501,"&lt;"&amp;N$17,$D$19:$D$501)*N$18,0),Assumptions!$C$15),0)</f>
        <v>0</v>
      </c>
      <c r="O306" s="46">
        <f>IFERROR(ROUND(IF(AND($E306&lt;O$17,SUMIF(Partners!$A:$A,$B306,Partners!$L:$L)&gt;0),$D306/SUMIF($E$19:$E$501,"&lt;"&amp;O$17,$D$19:$D$501)*O$18,0),Assumptions!$C$15),0)</f>
        <v>0</v>
      </c>
      <c r="P306" s="46">
        <f>IFERROR(ROUND(IF(AND($E306&lt;P$17,SUMIF(Partners!$A:$A,$B306,Partners!$L:$L)&gt;0),$D306/SUMIF($E$19:$E$501,"&lt;"&amp;P$17,$D$19:$D$501)*P$18,0),Assumptions!$C$15),0)</f>
        <v>0</v>
      </c>
      <c r="Q306" s="46">
        <f>IFERROR(ROUND(IF(AND($E306&lt;Q$17,SUMIF(Partners!$A:$A,$B306,Partners!$L:$L)&gt;0),$D306/SUMIF($E$19:$E$501,"&lt;"&amp;Q$17,$D$19:$D$501)*Q$18,0),Assumptions!$C$15),0)</f>
        <v>0</v>
      </c>
      <c r="R306" s="46">
        <f>IFERROR(ROUND(IF(AND($E306&lt;R$17,SUMIF(Partners!$A:$A,$B306,Partners!$L:$L)&gt;0),$D306/SUMIF($E$19:$E$501,"&lt;"&amp;R$17,$D$19:$D$501)*R$18,0),Assumptions!$C$15),0)</f>
        <v>0</v>
      </c>
      <c r="S306" s="46">
        <f>IFERROR(ROUND(IF(AND($E306&lt;S$17,SUMIF(Partners!$A:$A,$B306,Partners!$L:$L)&gt;0),$D306/SUMIF($E$19:$E$501,"&lt;"&amp;S$17,$D$19:$D$501)*S$18,0),Assumptions!$C$15),0)</f>
        <v>0</v>
      </c>
      <c r="T306" s="46">
        <f>IFERROR(ROUND(IF(AND($E306&lt;T$17,SUMIF(Partners!$A:$A,$B306,Partners!$L:$L)&gt;0),$D306/SUMIF($E$19:$E$501,"&lt;"&amp;T$17,$D$19:$D$501)*T$18,0),Assumptions!$C$15),0)</f>
        <v>0</v>
      </c>
      <c r="U306" s="46">
        <f>IFERROR(ROUND(IF(AND($E306&lt;U$17,SUMIF(Partners!$A:$A,$B306,Partners!$L:$L)&gt;0),$D306/SUMIF($E$19:$E$501,"&lt;"&amp;U$17,$D$19:$D$501)*U$18,0),Assumptions!$C$15),0)</f>
        <v>0</v>
      </c>
      <c r="V306" s="46">
        <f>IFERROR(ROUND(IF(AND($E306&lt;V$17,SUMIF(Partners!$A:$A,$B306,Partners!$L:$L)&gt;0),$D306/SUMIF($E$19:$E$501,"&lt;"&amp;V$17,$D$19:$D$501)*V$18,0),Assumptions!$C$15),0)</f>
        <v>0</v>
      </c>
      <c r="W306" s="46">
        <f>IFERROR(ROUND(IF(AND($E306&lt;W$17,SUMIF(Partners!$A:$A,$B306,Partners!$L:$L)&gt;0),$D306/SUMIF($E$19:$E$501,"&lt;"&amp;W$17,$D$19:$D$501)*W$18,0),Assumptions!$C$15),0)</f>
        <v>0</v>
      </c>
      <c r="X306" s="46">
        <f>IFERROR(ROUND(IF(AND($E306&lt;X$17,SUMIF(Partners!$A:$A,$B306,Partners!$L:$L)&gt;0),$D306/SUMIF($E$19:$E$501,"&lt;"&amp;X$17,$D$19:$D$501)*X$18,0),Assumptions!$C$15),0)</f>
        <v>0</v>
      </c>
      <c r="Y306" s="46">
        <f>IFERROR(ROUND(IF(AND($E306&lt;Y$17,SUMIF(Partners!$A:$A,$B306,Partners!$L:$L)&gt;0),$D306/SUMIF($E$19:$E$501,"&lt;"&amp;Y$17,$D$19:$D$501)*Y$18,0),Assumptions!$C$15),0)</f>
        <v>0</v>
      </c>
      <c r="Z306" s="46">
        <f>IFERROR(ROUND(IF(AND($E306&lt;Z$17,SUMIF(Partners!$A:$A,$B306,Partners!$L:$L)&gt;0),$D306/SUMIF($E$19:$E$501,"&lt;"&amp;Z$17,$D$19:$D$501)*Z$18,0),Assumptions!$C$15),0)</f>
        <v>0</v>
      </c>
      <c r="AA306" s="46">
        <f>IFERROR(ROUND(IF(AND($E306&lt;AA$17,SUMIF(Partners!$A:$A,$B306,Partners!$L:$L)&gt;0),$D306/SUMIF($E$19:$E$501,"&lt;"&amp;AA$17,$D$19:$D$501)*AA$18,0),Assumptions!$C$15),0)</f>
        <v>0</v>
      </c>
      <c r="AB306" s="46">
        <f>IFERROR(ROUND(IF(AND($E306&lt;AB$17,SUMIF(Partners!$A:$A,$B306,Partners!$L:$L)&gt;0),$D306/SUMIF($E$19:$E$501,"&lt;"&amp;AB$17,$D$19:$D$501)*AB$18,0),Assumptions!$C$15),0)</f>
        <v>0</v>
      </c>
      <c r="AC306" s="46">
        <f>IFERROR(ROUND(IF(AND($E306&lt;AC$17,SUMIF(Partners!$A:$A,$B306,Partners!$L:$L)&gt;0),$D306/SUMIF($E$19:$E$501,"&lt;"&amp;AC$17,$D$19:$D$501)*AC$18,0),Assumptions!$C$15),0)</f>
        <v>0</v>
      </c>
    </row>
    <row r="307" spans="1:29" x14ac:dyDescent="0.2">
      <c r="A307" s="41"/>
      <c r="B307" s="28" t="str">
        <f>IF(Partners!A293=0,"",Partners!A293)</f>
        <v/>
      </c>
      <c r="C307" s="28" t="str">
        <f>IF(Partners!I293=0,"",Partners!I293)</f>
        <v/>
      </c>
      <c r="D307" s="28" t="str">
        <f>IF(Partners!J293=0,"",Partners!J293)</f>
        <v/>
      </c>
      <c r="E307" s="53" t="str">
        <f t="shared" si="5"/>
        <v/>
      </c>
      <c r="G307" s="9">
        <f>ROUND(SUM(J307:BB307),Assumptions!$C$16)</f>
        <v>0</v>
      </c>
      <c r="J307" s="46">
        <f>IFERROR(ROUND(IF(AND($E307&lt;J$17,SUMIF(Partners!$A:$A,$B307,Partners!$L:$L)&gt;0),$D307/SUMIF($E$19:$E$501,"&lt;"&amp;J$17,$D$19:$D$501)*J$18,0),Assumptions!$C$15),0)</f>
        <v>0</v>
      </c>
      <c r="K307" s="46">
        <f>IFERROR(ROUND(IF(AND($E307&lt;K$17,SUMIF(Partners!$A:$A,$B307,Partners!$L:$L)&gt;0),$D307/SUMIF($E$19:$E$501,"&lt;"&amp;K$17,$D$19:$D$501)*K$18,0),Assumptions!$C$15),0)</f>
        <v>0</v>
      </c>
      <c r="L307" s="46">
        <f>IFERROR(ROUND(IF(AND($E307&lt;L$17,SUMIF(Partners!$A:$A,$B307,Partners!$L:$L)&gt;0),$D307/SUMIF($E$19:$E$501,"&lt;"&amp;L$17,$D$19:$D$501)*L$18,0),Assumptions!$C$15),0)</f>
        <v>0</v>
      </c>
      <c r="M307" s="46">
        <f>IFERROR(ROUND(IF(AND($E307&lt;M$17,SUMIF(Partners!$A:$A,$B307,Partners!$L:$L)&gt;0),$D307/SUMIF($E$19:$E$501,"&lt;"&amp;M$17,$D$19:$D$501)*M$18,0),Assumptions!$C$15),0)</f>
        <v>0</v>
      </c>
      <c r="N307" s="46">
        <f>IFERROR(ROUND(IF(AND($E307&lt;N$17,SUMIF(Partners!$A:$A,$B307,Partners!$L:$L)&gt;0),$D307/SUMIF($E$19:$E$501,"&lt;"&amp;N$17,$D$19:$D$501)*N$18,0),Assumptions!$C$15),0)</f>
        <v>0</v>
      </c>
      <c r="O307" s="46">
        <f>IFERROR(ROUND(IF(AND($E307&lt;O$17,SUMIF(Partners!$A:$A,$B307,Partners!$L:$L)&gt;0),$D307/SUMIF($E$19:$E$501,"&lt;"&amp;O$17,$D$19:$D$501)*O$18,0),Assumptions!$C$15),0)</f>
        <v>0</v>
      </c>
      <c r="P307" s="46">
        <f>IFERROR(ROUND(IF(AND($E307&lt;P$17,SUMIF(Partners!$A:$A,$B307,Partners!$L:$L)&gt;0),$D307/SUMIF($E$19:$E$501,"&lt;"&amp;P$17,$D$19:$D$501)*P$18,0),Assumptions!$C$15),0)</f>
        <v>0</v>
      </c>
      <c r="Q307" s="46">
        <f>IFERROR(ROUND(IF(AND($E307&lt;Q$17,SUMIF(Partners!$A:$A,$B307,Partners!$L:$L)&gt;0),$D307/SUMIF($E$19:$E$501,"&lt;"&amp;Q$17,$D$19:$D$501)*Q$18,0),Assumptions!$C$15),0)</f>
        <v>0</v>
      </c>
      <c r="R307" s="46">
        <f>IFERROR(ROUND(IF(AND($E307&lt;R$17,SUMIF(Partners!$A:$A,$B307,Partners!$L:$L)&gt;0),$D307/SUMIF($E$19:$E$501,"&lt;"&amp;R$17,$D$19:$D$501)*R$18,0),Assumptions!$C$15),0)</f>
        <v>0</v>
      </c>
      <c r="S307" s="46">
        <f>IFERROR(ROUND(IF(AND($E307&lt;S$17,SUMIF(Partners!$A:$A,$B307,Partners!$L:$L)&gt;0),$D307/SUMIF($E$19:$E$501,"&lt;"&amp;S$17,$D$19:$D$501)*S$18,0),Assumptions!$C$15),0)</f>
        <v>0</v>
      </c>
      <c r="T307" s="46">
        <f>IFERROR(ROUND(IF(AND($E307&lt;T$17,SUMIF(Partners!$A:$A,$B307,Partners!$L:$L)&gt;0),$D307/SUMIF($E$19:$E$501,"&lt;"&amp;T$17,$D$19:$D$501)*T$18,0),Assumptions!$C$15),0)</f>
        <v>0</v>
      </c>
      <c r="U307" s="46">
        <f>IFERROR(ROUND(IF(AND($E307&lt;U$17,SUMIF(Partners!$A:$A,$B307,Partners!$L:$L)&gt;0),$D307/SUMIF($E$19:$E$501,"&lt;"&amp;U$17,$D$19:$D$501)*U$18,0),Assumptions!$C$15),0)</f>
        <v>0</v>
      </c>
      <c r="V307" s="46">
        <f>IFERROR(ROUND(IF(AND($E307&lt;V$17,SUMIF(Partners!$A:$A,$B307,Partners!$L:$L)&gt;0),$D307/SUMIF($E$19:$E$501,"&lt;"&amp;V$17,$D$19:$D$501)*V$18,0),Assumptions!$C$15),0)</f>
        <v>0</v>
      </c>
      <c r="W307" s="46">
        <f>IFERROR(ROUND(IF(AND($E307&lt;W$17,SUMIF(Partners!$A:$A,$B307,Partners!$L:$L)&gt;0),$D307/SUMIF($E$19:$E$501,"&lt;"&amp;W$17,$D$19:$D$501)*W$18,0),Assumptions!$C$15),0)</f>
        <v>0</v>
      </c>
      <c r="X307" s="46">
        <f>IFERROR(ROUND(IF(AND($E307&lt;X$17,SUMIF(Partners!$A:$A,$B307,Partners!$L:$L)&gt;0),$D307/SUMIF($E$19:$E$501,"&lt;"&amp;X$17,$D$19:$D$501)*X$18,0),Assumptions!$C$15),0)</f>
        <v>0</v>
      </c>
      <c r="Y307" s="46">
        <f>IFERROR(ROUND(IF(AND($E307&lt;Y$17,SUMIF(Partners!$A:$A,$B307,Partners!$L:$L)&gt;0),$D307/SUMIF($E$19:$E$501,"&lt;"&amp;Y$17,$D$19:$D$501)*Y$18,0),Assumptions!$C$15),0)</f>
        <v>0</v>
      </c>
      <c r="Z307" s="46">
        <f>IFERROR(ROUND(IF(AND($E307&lt;Z$17,SUMIF(Partners!$A:$A,$B307,Partners!$L:$L)&gt;0),$D307/SUMIF($E$19:$E$501,"&lt;"&amp;Z$17,$D$19:$D$501)*Z$18,0),Assumptions!$C$15),0)</f>
        <v>0</v>
      </c>
      <c r="AA307" s="46">
        <f>IFERROR(ROUND(IF(AND($E307&lt;AA$17,SUMIF(Partners!$A:$A,$B307,Partners!$L:$L)&gt;0),$D307/SUMIF($E$19:$E$501,"&lt;"&amp;AA$17,$D$19:$D$501)*AA$18,0),Assumptions!$C$15),0)</f>
        <v>0</v>
      </c>
      <c r="AB307" s="46">
        <f>IFERROR(ROUND(IF(AND($E307&lt;AB$17,SUMIF(Partners!$A:$A,$B307,Partners!$L:$L)&gt;0),$D307/SUMIF($E$19:$E$501,"&lt;"&amp;AB$17,$D$19:$D$501)*AB$18,0),Assumptions!$C$15),0)</f>
        <v>0</v>
      </c>
      <c r="AC307" s="46">
        <f>IFERROR(ROUND(IF(AND($E307&lt;AC$17,SUMIF(Partners!$A:$A,$B307,Partners!$L:$L)&gt;0),$D307/SUMIF($E$19:$E$501,"&lt;"&amp;AC$17,$D$19:$D$501)*AC$18,0),Assumptions!$C$15),0)</f>
        <v>0</v>
      </c>
    </row>
    <row r="308" spans="1:29" x14ac:dyDescent="0.2">
      <c r="A308" s="41"/>
      <c r="B308" s="28" t="str">
        <f>IF(Partners!A294=0,"",Partners!A294)</f>
        <v/>
      </c>
      <c r="C308" s="28" t="str">
        <f>IF(Partners!I294=0,"",Partners!I294)</f>
        <v/>
      </c>
      <c r="D308" s="28" t="str">
        <f>IF(Partners!J294=0,"",Partners!J294)</f>
        <v/>
      </c>
      <c r="E308" s="53" t="str">
        <f t="shared" si="5"/>
        <v/>
      </c>
      <c r="G308" s="9">
        <f>ROUND(SUM(J308:BB308),Assumptions!$C$16)</f>
        <v>0</v>
      </c>
      <c r="J308" s="46">
        <f>IFERROR(ROUND(IF(AND($E308&lt;J$17,SUMIF(Partners!$A:$A,$B308,Partners!$L:$L)&gt;0),$D308/SUMIF($E$19:$E$501,"&lt;"&amp;J$17,$D$19:$D$501)*J$18,0),Assumptions!$C$15),0)</f>
        <v>0</v>
      </c>
      <c r="K308" s="46">
        <f>IFERROR(ROUND(IF(AND($E308&lt;K$17,SUMIF(Partners!$A:$A,$B308,Partners!$L:$L)&gt;0),$D308/SUMIF($E$19:$E$501,"&lt;"&amp;K$17,$D$19:$D$501)*K$18,0),Assumptions!$C$15),0)</f>
        <v>0</v>
      </c>
      <c r="L308" s="46">
        <f>IFERROR(ROUND(IF(AND($E308&lt;L$17,SUMIF(Partners!$A:$A,$B308,Partners!$L:$L)&gt;0),$D308/SUMIF($E$19:$E$501,"&lt;"&amp;L$17,$D$19:$D$501)*L$18,0),Assumptions!$C$15),0)</f>
        <v>0</v>
      </c>
      <c r="M308" s="46">
        <f>IFERROR(ROUND(IF(AND($E308&lt;M$17,SUMIF(Partners!$A:$A,$B308,Partners!$L:$L)&gt;0),$D308/SUMIF($E$19:$E$501,"&lt;"&amp;M$17,$D$19:$D$501)*M$18,0),Assumptions!$C$15),0)</f>
        <v>0</v>
      </c>
      <c r="N308" s="46">
        <f>IFERROR(ROUND(IF(AND($E308&lt;N$17,SUMIF(Partners!$A:$A,$B308,Partners!$L:$L)&gt;0),$D308/SUMIF($E$19:$E$501,"&lt;"&amp;N$17,$D$19:$D$501)*N$18,0),Assumptions!$C$15),0)</f>
        <v>0</v>
      </c>
      <c r="O308" s="46">
        <f>IFERROR(ROUND(IF(AND($E308&lt;O$17,SUMIF(Partners!$A:$A,$B308,Partners!$L:$L)&gt;0),$D308/SUMIF($E$19:$E$501,"&lt;"&amp;O$17,$D$19:$D$501)*O$18,0),Assumptions!$C$15),0)</f>
        <v>0</v>
      </c>
      <c r="P308" s="46">
        <f>IFERROR(ROUND(IF(AND($E308&lt;P$17,SUMIF(Partners!$A:$A,$B308,Partners!$L:$L)&gt;0),$D308/SUMIF($E$19:$E$501,"&lt;"&amp;P$17,$D$19:$D$501)*P$18,0),Assumptions!$C$15),0)</f>
        <v>0</v>
      </c>
      <c r="Q308" s="46">
        <f>IFERROR(ROUND(IF(AND($E308&lt;Q$17,SUMIF(Partners!$A:$A,$B308,Partners!$L:$L)&gt;0),$D308/SUMIF($E$19:$E$501,"&lt;"&amp;Q$17,$D$19:$D$501)*Q$18,0),Assumptions!$C$15),0)</f>
        <v>0</v>
      </c>
      <c r="R308" s="46">
        <f>IFERROR(ROUND(IF(AND($E308&lt;R$17,SUMIF(Partners!$A:$A,$B308,Partners!$L:$L)&gt;0),$D308/SUMIF($E$19:$E$501,"&lt;"&amp;R$17,$D$19:$D$501)*R$18,0),Assumptions!$C$15),0)</f>
        <v>0</v>
      </c>
      <c r="S308" s="46">
        <f>IFERROR(ROUND(IF(AND($E308&lt;S$17,SUMIF(Partners!$A:$A,$B308,Partners!$L:$L)&gt;0),$D308/SUMIF($E$19:$E$501,"&lt;"&amp;S$17,$D$19:$D$501)*S$18,0),Assumptions!$C$15),0)</f>
        <v>0</v>
      </c>
      <c r="T308" s="46">
        <f>IFERROR(ROUND(IF(AND($E308&lt;T$17,SUMIF(Partners!$A:$A,$B308,Partners!$L:$L)&gt;0),$D308/SUMIF($E$19:$E$501,"&lt;"&amp;T$17,$D$19:$D$501)*T$18,0),Assumptions!$C$15),0)</f>
        <v>0</v>
      </c>
      <c r="U308" s="46">
        <f>IFERROR(ROUND(IF(AND($E308&lt;U$17,SUMIF(Partners!$A:$A,$B308,Partners!$L:$L)&gt;0),$D308/SUMIF($E$19:$E$501,"&lt;"&amp;U$17,$D$19:$D$501)*U$18,0),Assumptions!$C$15),0)</f>
        <v>0</v>
      </c>
      <c r="V308" s="46">
        <f>IFERROR(ROUND(IF(AND($E308&lt;V$17,SUMIF(Partners!$A:$A,$B308,Partners!$L:$L)&gt;0),$D308/SUMIF($E$19:$E$501,"&lt;"&amp;V$17,$D$19:$D$501)*V$18,0),Assumptions!$C$15),0)</f>
        <v>0</v>
      </c>
      <c r="W308" s="46">
        <f>IFERROR(ROUND(IF(AND($E308&lt;W$17,SUMIF(Partners!$A:$A,$B308,Partners!$L:$L)&gt;0),$D308/SUMIF($E$19:$E$501,"&lt;"&amp;W$17,$D$19:$D$501)*W$18,0),Assumptions!$C$15),0)</f>
        <v>0</v>
      </c>
      <c r="X308" s="46">
        <f>IFERROR(ROUND(IF(AND($E308&lt;X$17,SUMIF(Partners!$A:$A,$B308,Partners!$L:$L)&gt;0),$D308/SUMIF($E$19:$E$501,"&lt;"&amp;X$17,$D$19:$D$501)*X$18,0),Assumptions!$C$15),0)</f>
        <v>0</v>
      </c>
      <c r="Y308" s="46">
        <f>IFERROR(ROUND(IF(AND($E308&lt;Y$17,SUMIF(Partners!$A:$A,$B308,Partners!$L:$L)&gt;0),$D308/SUMIF($E$19:$E$501,"&lt;"&amp;Y$17,$D$19:$D$501)*Y$18,0),Assumptions!$C$15),0)</f>
        <v>0</v>
      </c>
      <c r="Z308" s="46">
        <f>IFERROR(ROUND(IF(AND($E308&lt;Z$17,SUMIF(Partners!$A:$A,$B308,Partners!$L:$L)&gt;0),$D308/SUMIF($E$19:$E$501,"&lt;"&amp;Z$17,$D$19:$D$501)*Z$18,0),Assumptions!$C$15),0)</f>
        <v>0</v>
      </c>
      <c r="AA308" s="46">
        <f>IFERROR(ROUND(IF(AND($E308&lt;AA$17,SUMIF(Partners!$A:$A,$B308,Partners!$L:$L)&gt;0),$D308/SUMIF($E$19:$E$501,"&lt;"&amp;AA$17,$D$19:$D$501)*AA$18,0),Assumptions!$C$15),0)</f>
        <v>0</v>
      </c>
      <c r="AB308" s="46">
        <f>IFERROR(ROUND(IF(AND($E308&lt;AB$17,SUMIF(Partners!$A:$A,$B308,Partners!$L:$L)&gt;0),$D308/SUMIF($E$19:$E$501,"&lt;"&amp;AB$17,$D$19:$D$501)*AB$18,0),Assumptions!$C$15),0)</f>
        <v>0</v>
      </c>
      <c r="AC308" s="46">
        <f>IFERROR(ROUND(IF(AND($E308&lt;AC$17,SUMIF(Partners!$A:$A,$B308,Partners!$L:$L)&gt;0),$D308/SUMIF($E$19:$E$501,"&lt;"&amp;AC$17,$D$19:$D$501)*AC$18,0),Assumptions!$C$15),0)</f>
        <v>0</v>
      </c>
    </row>
    <row r="309" spans="1:29" x14ac:dyDescent="0.2">
      <c r="A309" s="41"/>
      <c r="B309" s="28" t="str">
        <f>IF(Partners!A295=0,"",Partners!A295)</f>
        <v/>
      </c>
      <c r="C309" s="28" t="str">
        <f>IF(Partners!I295=0,"",Partners!I295)</f>
        <v/>
      </c>
      <c r="D309" s="28" t="str">
        <f>IF(Partners!J295=0,"",Partners!J295)</f>
        <v/>
      </c>
      <c r="E309" s="53" t="str">
        <f t="shared" si="5"/>
        <v/>
      </c>
      <c r="G309" s="9">
        <f>ROUND(SUM(J309:BB309),Assumptions!$C$16)</f>
        <v>0</v>
      </c>
      <c r="J309" s="46">
        <f>IFERROR(ROUND(IF(AND($E309&lt;J$17,SUMIF(Partners!$A:$A,$B309,Partners!$L:$L)&gt;0),$D309/SUMIF($E$19:$E$501,"&lt;"&amp;J$17,$D$19:$D$501)*J$18,0),Assumptions!$C$15),0)</f>
        <v>0</v>
      </c>
      <c r="K309" s="46">
        <f>IFERROR(ROUND(IF(AND($E309&lt;K$17,SUMIF(Partners!$A:$A,$B309,Partners!$L:$L)&gt;0),$D309/SUMIF($E$19:$E$501,"&lt;"&amp;K$17,$D$19:$D$501)*K$18,0),Assumptions!$C$15),0)</f>
        <v>0</v>
      </c>
      <c r="L309" s="46">
        <f>IFERROR(ROUND(IF(AND($E309&lt;L$17,SUMIF(Partners!$A:$A,$B309,Partners!$L:$L)&gt;0),$D309/SUMIF($E$19:$E$501,"&lt;"&amp;L$17,$D$19:$D$501)*L$18,0),Assumptions!$C$15),0)</f>
        <v>0</v>
      </c>
      <c r="M309" s="46">
        <f>IFERROR(ROUND(IF(AND($E309&lt;M$17,SUMIF(Partners!$A:$A,$B309,Partners!$L:$L)&gt;0),$D309/SUMIF($E$19:$E$501,"&lt;"&amp;M$17,$D$19:$D$501)*M$18,0),Assumptions!$C$15),0)</f>
        <v>0</v>
      </c>
      <c r="N309" s="46">
        <f>IFERROR(ROUND(IF(AND($E309&lt;N$17,SUMIF(Partners!$A:$A,$B309,Partners!$L:$L)&gt;0),$D309/SUMIF($E$19:$E$501,"&lt;"&amp;N$17,$D$19:$D$501)*N$18,0),Assumptions!$C$15),0)</f>
        <v>0</v>
      </c>
      <c r="O309" s="46">
        <f>IFERROR(ROUND(IF(AND($E309&lt;O$17,SUMIF(Partners!$A:$A,$B309,Partners!$L:$L)&gt;0),$D309/SUMIF($E$19:$E$501,"&lt;"&amp;O$17,$D$19:$D$501)*O$18,0),Assumptions!$C$15),0)</f>
        <v>0</v>
      </c>
      <c r="P309" s="46">
        <f>IFERROR(ROUND(IF(AND($E309&lt;P$17,SUMIF(Partners!$A:$A,$B309,Partners!$L:$L)&gt;0),$D309/SUMIF($E$19:$E$501,"&lt;"&amp;P$17,$D$19:$D$501)*P$18,0),Assumptions!$C$15),0)</f>
        <v>0</v>
      </c>
      <c r="Q309" s="46">
        <f>IFERROR(ROUND(IF(AND($E309&lt;Q$17,SUMIF(Partners!$A:$A,$B309,Partners!$L:$L)&gt;0),$D309/SUMIF($E$19:$E$501,"&lt;"&amp;Q$17,$D$19:$D$501)*Q$18,0),Assumptions!$C$15),0)</f>
        <v>0</v>
      </c>
      <c r="R309" s="46">
        <f>IFERROR(ROUND(IF(AND($E309&lt;R$17,SUMIF(Partners!$A:$A,$B309,Partners!$L:$L)&gt;0),$D309/SUMIF($E$19:$E$501,"&lt;"&amp;R$17,$D$19:$D$501)*R$18,0),Assumptions!$C$15),0)</f>
        <v>0</v>
      </c>
      <c r="S309" s="46">
        <f>IFERROR(ROUND(IF(AND($E309&lt;S$17,SUMIF(Partners!$A:$A,$B309,Partners!$L:$L)&gt;0),$D309/SUMIF($E$19:$E$501,"&lt;"&amp;S$17,$D$19:$D$501)*S$18,0),Assumptions!$C$15),0)</f>
        <v>0</v>
      </c>
      <c r="T309" s="46">
        <f>IFERROR(ROUND(IF(AND($E309&lt;T$17,SUMIF(Partners!$A:$A,$B309,Partners!$L:$L)&gt;0),$D309/SUMIF($E$19:$E$501,"&lt;"&amp;T$17,$D$19:$D$501)*T$18,0),Assumptions!$C$15),0)</f>
        <v>0</v>
      </c>
      <c r="U309" s="46">
        <f>IFERROR(ROUND(IF(AND($E309&lt;U$17,SUMIF(Partners!$A:$A,$B309,Partners!$L:$L)&gt;0),$D309/SUMIF($E$19:$E$501,"&lt;"&amp;U$17,$D$19:$D$501)*U$18,0),Assumptions!$C$15),0)</f>
        <v>0</v>
      </c>
      <c r="V309" s="46">
        <f>IFERROR(ROUND(IF(AND($E309&lt;V$17,SUMIF(Partners!$A:$A,$B309,Partners!$L:$L)&gt;0),$D309/SUMIF($E$19:$E$501,"&lt;"&amp;V$17,$D$19:$D$501)*V$18,0),Assumptions!$C$15),0)</f>
        <v>0</v>
      </c>
      <c r="W309" s="46">
        <f>IFERROR(ROUND(IF(AND($E309&lt;W$17,SUMIF(Partners!$A:$A,$B309,Partners!$L:$L)&gt;0),$D309/SUMIF($E$19:$E$501,"&lt;"&amp;W$17,$D$19:$D$501)*W$18,0),Assumptions!$C$15),0)</f>
        <v>0</v>
      </c>
      <c r="X309" s="46">
        <f>IFERROR(ROUND(IF(AND($E309&lt;X$17,SUMIF(Partners!$A:$A,$B309,Partners!$L:$L)&gt;0),$D309/SUMIF($E$19:$E$501,"&lt;"&amp;X$17,$D$19:$D$501)*X$18,0),Assumptions!$C$15),0)</f>
        <v>0</v>
      </c>
      <c r="Y309" s="46">
        <f>IFERROR(ROUND(IF(AND($E309&lt;Y$17,SUMIF(Partners!$A:$A,$B309,Partners!$L:$L)&gt;0),$D309/SUMIF($E$19:$E$501,"&lt;"&amp;Y$17,$D$19:$D$501)*Y$18,0),Assumptions!$C$15),0)</f>
        <v>0</v>
      </c>
      <c r="Z309" s="46">
        <f>IFERROR(ROUND(IF(AND($E309&lt;Z$17,SUMIF(Partners!$A:$A,$B309,Partners!$L:$L)&gt;0),$D309/SUMIF($E$19:$E$501,"&lt;"&amp;Z$17,$D$19:$D$501)*Z$18,0),Assumptions!$C$15),0)</f>
        <v>0</v>
      </c>
      <c r="AA309" s="46">
        <f>IFERROR(ROUND(IF(AND($E309&lt;AA$17,SUMIF(Partners!$A:$A,$B309,Partners!$L:$L)&gt;0),$D309/SUMIF($E$19:$E$501,"&lt;"&amp;AA$17,$D$19:$D$501)*AA$18,0),Assumptions!$C$15),0)</f>
        <v>0</v>
      </c>
      <c r="AB309" s="46">
        <f>IFERROR(ROUND(IF(AND($E309&lt;AB$17,SUMIF(Partners!$A:$A,$B309,Partners!$L:$L)&gt;0),$D309/SUMIF($E$19:$E$501,"&lt;"&amp;AB$17,$D$19:$D$501)*AB$18,0),Assumptions!$C$15),0)</f>
        <v>0</v>
      </c>
      <c r="AC309" s="46">
        <f>IFERROR(ROUND(IF(AND($E309&lt;AC$17,SUMIF(Partners!$A:$A,$B309,Partners!$L:$L)&gt;0),$D309/SUMIF($E$19:$E$501,"&lt;"&amp;AC$17,$D$19:$D$501)*AC$18,0),Assumptions!$C$15),0)</f>
        <v>0</v>
      </c>
    </row>
    <row r="310" spans="1:29" x14ac:dyDescent="0.2">
      <c r="A310" s="41"/>
      <c r="B310" s="28" t="str">
        <f>IF(Partners!A296=0,"",Partners!A296)</f>
        <v/>
      </c>
      <c r="C310" s="28" t="str">
        <f>IF(Partners!I296=0,"",Partners!I296)</f>
        <v/>
      </c>
      <c r="D310" s="28" t="str">
        <f>IF(Partners!J296=0,"",Partners!J296)</f>
        <v/>
      </c>
      <c r="E310" s="53" t="str">
        <f t="shared" si="5"/>
        <v/>
      </c>
      <c r="G310" s="9">
        <f>ROUND(SUM(J310:BB310),Assumptions!$C$16)</f>
        <v>0</v>
      </c>
      <c r="J310" s="46">
        <f>IFERROR(ROUND(IF(AND($E310&lt;J$17,SUMIF(Partners!$A:$A,$B310,Partners!$L:$L)&gt;0),$D310/SUMIF($E$19:$E$501,"&lt;"&amp;J$17,$D$19:$D$501)*J$18,0),Assumptions!$C$15),0)</f>
        <v>0</v>
      </c>
      <c r="K310" s="46">
        <f>IFERROR(ROUND(IF(AND($E310&lt;K$17,SUMIF(Partners!$A:$A,$B310,Partners!$L:$L)&gt;0),$D310/SUMIF($E$19:$E$501,"&lt;"&amp;K$17,$D$19:$D$501)*K$18,0),Assumptions!$C$15),0)</f>
        <v>0</v>
      </c>
      <c r="L310" s="46">
        <f>IFERROR(ROUND(IF(AND($E310&lt;L$17,SUMIF(Partners!$A:$A,$B310,Partners!$L:$L)&gt;0),$D310/SUMIF($E$19:$E$501,"&lt;"&amp;L$17,$D$19:$D$501)*L$18,0),Assumptions!$C$15),0)</f>
        <v>0</v>
      </c>
      <c r="M310" s="46">
        <f>IFERROR(ROUND(IF(AND($E310&lt;M$17,SUMIF(Partners!$A:$A,$B310,Partners!$L:$L)&gt;0),$D310/SUMIF($E$19:$E$501,"&lt;"&amp;M$17,$D$19:$D$501)*M$18,0),Assumptions!$C$15),0)</f>
        <v>0</v>
      </c>
      <c r="N310" s="46">
        <f>IFERROR(ROUND(IF(AND($E310&lt;N$17,SUMIF(Partners!$A:$A,$B310,Partners!$L:$L)&gt;0),$D310/SUMIF($E$19:$E$501,"&lt;"&amp;N$17,$D$19:$D$501)*N$18,0),Assumptions!$C$15),0)</f>
        <v>0</v>
      </c>
      <c r="O310" s="46">
        <f>IFERROR(ROUND(IF(AND($E310&lt;O$17,SUMIF(Partners!$A:$A,$B310,Partners!$L:$L)&gt;0),$D310/SUMIF($E$19:$E$501,"&lt;"&amp;O$17,$D$19:$D$501)*O$18,0),Assumptions!$C$15),0)</f>
        <v>0</v>
      </c>
      <c r="P310" s="46">
        <f>IFERROR(ROUND(IF(AND($E310&lt;P$17,SUMIF(Partners!$A:$A,$B310,Partners!$L:$L)&gt;0),$D310/SUMIF($E$19:$E$501,"&lt;"&amp;P$17,$D$19:$D$501)*P$18,0),Assumptions!$C$15),0)</f>
        <v>0</v>
      </c>
      <c r="Q310" s="46">
        <f>IFERROR(ROUND(IF(AND($E310&lt;Q$17,SUMIF(Partners!$A:$A,$B310,Partners!$L:$L)&gt;0),$D310/SUMIF($E$19:$E$501,"&lt;"&amp;Q$17,$D$19:$D$501)*Q$18,0),Assumptions!$C$15),0)</f>
        <v>0</v>
      </c>
      <c r="R310" s="46">
        <f>IFERROR(ROUND(IF(AND($E310&lt;R$17,SUMIF(Partners!$A:$A,$B310,Partners!$L:$L)&gt;0),$D310/SUMIF($E$19:$E$501,"&lt;"&amp;R$17,$D$19:$D$501)*R$18,0),Assumptions!$C$15),0)</f>
        <v>0</v>
      </c>
      <c r="S310" s="46">
        <f>IFERROR(ROUND(IF(AND($E310&lt;S$17,SUMIF(Partners!$A:$A,$B310,Partners!$L:$L)&gt;0),$D310/SUMIF($E$19:$E$501,"&lt;"&amp;S$17,$D$19:$D$501)*S$18,0),Assumptions!$C$15),0)</f>
        <v>0</v>
      </c>
      <c r="T310" s="46">
        <f>IFERROR(ROUND(IF(AND($E310&lt;T$17,SUMIF(Partners!$A:$A,$B310,Partners!$L:$L)&gt;0),$D310/SUMIF($E$19:$E$501,"&lt;"&amp;T$17,$D$19:$D$501)*T$18,0),Assumptions!$C$15),0)</f>
        <v>0</v>
      </c>
      <c r="U310" s="46">
        <f>IFERROR(ROUND(IF(AND($E310&lt;U$17,SUMIF(Partners!$A:$A,$B310,Partners!$L:$L)&gt;0),$D310/SUMIF($E$19:$E$501,"&lt;"&amp;U$17,$D$19:$D$501)*U$18,0),Assumptions!$C$15),0)</f>
        <v>0</v>
      </c>
      <c r="V310" s="46">
        <f>IFERROR(ROUND(IF(AND($E310&lt;V$17,SUMIF(Partners!$A:$A,$B310,Partners!$L:$L)&gt;0),$D310/SUMIF($E$19:$E$501,"&lt;"&amp;V$17,$D$19:$D$501)*V$18,0),Assumptions!$C$15),0)</f>
        <v>0</v>
      </c>
      <c r="W310" s="46">
        <f>IFERROR(ROUND(IF(AND($E310&lt;W$17,SUMIF(Partners!$A:$A,$B310,Partners!$L:$L)&gt;0),$D310/SUMIF($E$19:$E$501,"&lt;"&amp;W$17,$D$19:$D$501)*W$18,0),Assumptions!$C$15),0)</f>
        <v>0</v>
      </c>
      <c r="X310" s="46">
        <f>IFERROR(ROUND(IF(AND($E310&lt;X$17,SUMIF(Partners!$A:$A,$B310,Partners!$L:$L)&gt;0),$D310/SUMIF($E$19:$E$501,"&lt;"&amp;X$17,$D$19:$D$501)*X$18,0),Assumptions!$C$15),0)</f>
        <v>0</v>
      </c>
      <c r="Y310" s="46">
        <f>IFERROR(ROUND(IF(AND($E310&lt;Y$17,SUMIF(Partners!$A:$A,$B310,Partners!$L:$L)&gt;0),$D310/SUMIF($E$19:$E$501,"&lt;"&amp;Y$17,$D$19:$D$501)*Y$18,0),Assumptions!$C$15),0)</f>
        <v>0</v>
      </c>
      <c r="Z310" s="46">
        <f>IFERROR(ROUND(IF(AND($E310&lt;Z$17,SUMIF(Partners!$A:$A,$B310,Partners!$L:$L)&gt;0),$D310/SUMIF($E$19:$E$501,"&lt;"&amp;Z$17,$D$19:$D$501)*Z$18,0),Assumptions!$C$15),0)</f>
        <v>0</v>
      </c>
      <c r="AA310" s="46">
        <f>IFERROR(ROUND(IF(AND($E310&lt;AA$17,SUMIF(Partners!$A:$A,$B310,Partners!$L:$L)&gt;0),$D310/SUMIF($E$19:$E$501,"&lt;"&amp;AA$17,$D$19:$D$501)*AA$18,0),Assumptions!$C$15),0)</f>
        <v>0</v>
      </c>
      <c r="AB310" s="46">
        <f>IFERROR(ROUND(IF(AND($E310&lt;AB$17,SUMIF(Partners!$A:$A,$B310,Partners!$L:$L)&gt;0),$D310/SUMIF($E$19:$E$501,"&lt;"&amp;AB$17,$D$19:$D$501)*AB$18,0),Assumptions!$C$15),0)</f>
        <v>0</v>
      </c>
      <c r="AC310" s="46">
        <f>IFERROR(ROUND(IF(AND($E310&lt;AC$17,SUMIF(Partners!$A:$A,$B310,Partners!$L:$L)&gt;0),$D310/SUMIF($E$19:$E$501,"&lt;"&amp;AC$17,$D$19:$D$501)*AC$18,0),Assumptions!$C$15),0)</f>
        <v>0</v>
      </c>
    </row>
    <row r="311" spans="1:29" x14ac:dyDescent="0.2">
      <c r="A311" s="41"/>
      <c r="B311" s="28" t="str">
        <f>IF(Partners!A297=0,"",Partners!A297)</f>
        <v/>
      </c>
      <c r="C311" s="28" t="str">
        <f>IF(Partners!I297=0,"",Partners!I297)</f>
        <v/>
      </c>
      <c r="D311" s="28" t="str">
        <f>IF(Partners!J297=0,"",Partners!J297)</f>
        <v/>
      </c>
      <c r="E311" s="53" t="str">
        <f t="shared" si="5"/>
        <v/>
      </c>
      <c r="G311" s="9">
        <f>ROUND(SUM(J311:BB311),Assumptions!$C$16)</f>
        <v>0</v>
      </c>
      <c r="J311" s="46">
        <f>IFERROR(ROUND(IF(AND($E311&lt;J$17,SUMIF(Partners!$A:$A,$B311,Partners!$L:$L)&gt;0),$D311/SUMIF($E$19:$E$501,"&lt;"&amp;J$17,$D$19:$D$501)*J$18,0),Assumptions!$C$15),0)</f>
        <v>0</v>
      </c>
      <c r="K311" s="46">
        <f>IFERROR(ROUND(IF(AND($E311&lt;K$17,SUMIF(Partners!$A:$A,$B311,Partners!$L:$L)&gt;0),$D311/SUMIF($E$19:$E$501,"&lt;"&amp;K$17,$D$19:$D$501)*K$18,0),Assumptions!$C$15),0)</f>
        <v>0</v>
      </c>
      <c r="L311" s="46">
        <f>IFERROR(ROUND(IF(AND($E311&lt;L$17,SUMIF(Partners!$A:$A,$B311,Partners!$L:$L)&gt;0),$D311/SUMIF($E$19:$E$501,"&lt;"&amp;L$17,$D$19:$D$501)*L$18,0),Assumptions!$C$15),0)</f>
        <v>0</v>
      </c>
      <c r="M311" s="46">
        <f>IFERROR(ROUND(IF(AND($E311&lt;M$17,SUMIF(Partners!$A:$A,$B311,Partners!$L:$L)&gt;0),$D311/SUMIF($E$19:$E$501,"&lt;"&amp;M$17,$D$19:$D$501)*M$18,0),Assumptions!$C$15),0)</f>
        <v>0</v>
      </c>
      <c r="N311" s="46">
        <f>IFERROR(ROUND(IF(AND($E311&lt;N$17,SUMIF(Partners!$A:$A,$B311,Partners!$L:$L)&gt;0),$D311/SUMIF($E$19:$E$501,"&lt;"&amp;N$17,$D$19:$D$501)*N$18,0),Assumptions!$C$15),0)</f>
        <v>0</v>
      </c>
      <c r="O311" s="46">
        <f>IFERROR(ROUND(IF(AND($E311&lt;O$17,SUMIF(Partners!$A:$A,$B311,Partners!$L:$L)&gt;0),$D311/SUMIF($E$19:$E$501,"&lt;"&amp;O$17,$D$19:$D$501)*O$18,0),Assumptions!$C$15),0)</f>
        <v>0</v>
      </c>
      <c r="P311" s="46">
        <f>IFERROR(ROUND(IF(AND($E311&lt;P$17,SUMIF(Partners!$A:$A,$B311,Partners!$L:$L)&gt;0),$D311/SUMIF($E$19:$E$501,"&lt;"&amp;P$17,$D$19:$D$501)*P$18,0),Assumptions!$C$15),0)</f>
        <v>0</v>
      </c>
      <c r="Q311" s="46">
        <f>IFERROR(ROUND(IF(AND($E311&lt;Q$17,SUMIF(Partners!$A:$A,$B311,Partners!$L:$L)&gt;0),$D311/SUMIF($E$19:$E$501,"&lt;"&amp;Q$17,$D$19:$D$501)*Q$18,0),Assumptions!$C$15),0)</f>
        <v>0</v>
      </c>
      <c r="R311" s="46">
        <f>IFERROR(ROUND(IF(AND($E311&lt;R$17,SUMIF(Partners!$A:$A,$B311,Partners!$L:$L)&gt;0),$D311/SUMIF($E$19:$E$501,"&lt;"&amp;R$17,$D$19:$D$501)*R$18,0),Assumptions!$C$15),0)</f>
        <v>0</v>
      </c>
      <c r="S311" s="46">
        <f>IFERROR(ROUND(IF(AND($E311&lt;S$17,SUMIF(Partners!$A:$A,$B311,Partners!$L:$L)&gt;0),$D311/SUMIF($E$19:$E$501,"&lt;"&amp;S$17,$D$19:$D$501)*S$18,0),Assumptions!$C$15),0)</f>
        <v>0</v>
      </c>
      <c r="T311" s="46">
        <f>IFERROR(ROUND(IF(AND($E311&lt;T$17,SUMIF(Partners!$A:$A,$B311,Partners!$L:$L)&gt;0),$D311/SUMIF($E$19:$E$501,"&lt;"&amp;T$17,$D$19:$D$501)*T$18,0),Assumptions!$C$15),0)</f>
        <v>0</v>
      </c>
      <c r="U311" s="46">
        <f>IFERROR(ROUND(IF(AND($E311&lt;U$17,SUMIF(Partners!$A:$A,$B311,Partners!$L:$L)&gt;0),$D311/SUMIF($E$19:$E$501,"&lt;"&amp;U$17,$D$19:$D$501)*U$18,0),Assumptions!$C$15),0)</f>
        <v>0</v>
      </c>
      <c r="V311" s="46">
        <f>IFERROR(ROUND(IF(AND($E311&lt;V$17,SUMIF(Partners!$A:$A,$B311,Partners!$L:$L)&gt;0),$D311/SUMIF($E$19:$E$501,"&lt;"&amp;V$17,$D$19:$D$501)*V$18,0),Assumptions!$C$15),0)</f>
        <v>0</v>
      </c>
      <c r="W311" s="46">
        <f>IFERROR(ROUND(IF(AND($E311&lt;W$17,SUMIF(Partners!$A:$A,$B311,Partners!$L:$L)&gt;0),$D311/SUMIF($E$19:$E$501,"&lt;"&amp;W$17,$D$19:$D$501)*W$18,0),Assumptions!$C$15),0)</f>
        <v>0</v>
      </c>
      <c r="X311" s="46">
        <f>IFERROR(ROUND(IF(AND($E311&lt;X$17,SUMIF(Partners!$A:$A,$B311,Partners!$L:$L)&gt;0),$D311/SUMIF($E$19:$E$501,"&lt;"&amp;X$17,$D$19:$D$501)*X$18,0),Assumptions!$C$15),0)</f>
        <v>0</v>
      </c>
      <c r="Y311" s="46">
        <f>IFERROR(ROUND(IF(AND($E311&lt;Y$17,SUMIF(Partners!$A:$A,$B311,Partners!$L:$L)&gt;0),$D311/SUMIF($E$19:$E$501,"&lt;"&amp;Y$17,$D$19:$D$501)*Y$18,0),Assumptions!$C$15),0)</f>
        <v>0</v>
      </c>
      <c r="Z311" s="46">
        <f>IFERROR(ROUND(IF(AND($E311&lt;Z$17,SUMIF(Partners!$A:$A,$B311,Partners!$L:$L)&gt;0),$D311/SUMIF($E$19:$E$501,"&lt;"&amp;Z$17,$D$19:$D$501)*Z$18,0),Assumptions!$C$15),0)</f>
        <v>0</v>
      </c>
      <c r="AA311" s="46">
        <f>IFERROR(ROUND(IF(AND($E311&lt;AA$17,SUMIF(Partners!$A:$A,$B311,Partners!$L:$L)&gt;0),$D311/SUMIF($E$19:$E$501,"&lt;"&amp;AA$17,$D$19:$D$501)*AA$18,0),Assumptions!$C$15),0)</f>
        <v>0</v>
      </c>
      <c r="AB311" s="46">
        <f>IFERROR(ROUND(IF(AND($E311&lt;AB$17,SUMIF(Partners!$A:$A,$B311,Partners!$L:$L)&gt;0),$D311/SUMIF($E$19:$E$501,"&lt;"&amp;AB$17,$D$19:$D$501)*AB$18,0),Assumptions!$C$15),0)</f>
        <v>0</v>
      </c>
      <c r="AC311" s="46">
        <f>IFERROR(ROUND(IF(AND($E311&lt;AC$17,SUMIF(Partners!$A:$A,$B311,Partners!$L:$L)&gt;0),$D311/SUMIF($E$19:$E$501,"&lt;"&amp;AC$17,$D$19:$D$501)*AC$18,0),Assumptions!$C$15),0)</f>
        <v>0</v>
      </c>
    </row>
    <row r="312" spans="1:29" x14ac:dyDescent="0.2">
      <c r="A312" s="41"/>
      <c r="B312" s="28" t="str">
        <f>IF(Partners!A298=0,"",Partners!A298)</f>
        <v/>
      </c>
      <c r="C312" s="28" t="str">
        <f>IF(Partners!I298=0,"",Partners!I298)</f>
        <v/>
      </c>
      <c r="D312" s="28" t="str">
        <f>IF(Partners!J298=0,"",Partners!J298)</f>
        <v/>
      </c>
      <c r="E312" s="53" t="str">
        <f t="shared" si="5"/>
        <v/>
      </c>
      <c r="G312" s="9">
        <f>ROUND(SUM(J312:BB312),Assumptions!$C$16)</f>
        <v>0</v>
      </c>
      <c r="J312" s="46">
        <f>IFERROR(ROUND(IF(AND($E312&lt;J$17,SUMIF(Partners!$A:$A,$B312,Partners!$L:$L)&gt;0),$D312/SUMIF($E$19:$E$501,"&lt;"&amp;J$17,$D$19:$D$501)*J$18,0),Assumptions!$C$15),0)</f>
        <v>0</v>
      </c>
      <c r="K312" s="46">
        <f>IFERROR(ROUND(IF(AND($E312&lt;K$17,SUMIF(Partners!$A:$A,$B312,Partners!$L:$L)&gt;0),$D312/SUMIF($E$19:$E$501,"&lt;"&amp;K$17,$D$19:$D$501)*K$18,0),Assumptions!$C$15),0)</f>
        <v>0</v>
      </c>
      <c r="L312" s="46">
        <f>IFERROR(ROUND(IF(AND($E312&lt;L$17,SUMIF(Partners!$A:$A,$B312,Partners!$L:$L)&gt;0),$D312/SUMIF($E$19:$E$501,"&lt;"&amp;L$17,$D$19:$D$501)*L$18,0),Assumptions!$C$15),0)</f>
        <v>0</v>
      </c>
      <c r="M312" s="46">
        <f>IFERROR(ROUND(IF(AND($E312&lt;M$17,SUMIF(Partners!$A:$A,$B312,Partners!$L:$L)&gt;0),$D312/SUMIF($E$19:$E$501,"&lt;"&amp;M$17,$D$19:$D$501)*M$18,0),Assumptions!$C$15),0)</f>
        <v>0</v>
      </c>
      <c r="N312" s="46">
        <f>IFERROR(ROUND(IF(AND($E312&lt;N$17,SUMIF(Partners!$A:$A,$B312,Partners!$L:$L)&gt;0),$D312/SUMIF($E$19:$E$501,"&lt;"&amp;N$17,$D$19:$D$501)*N$18,0),Assumptions!$C$15),0)</f>
        <v>0</v>
      </c>
      <c r="O312" s="46">
        <f>IFERROR(ROUND(IF(AND($E312&lt;O$17,SUMIF(Partners!$A:$A,$B312,Partners!$L:$L)&gt;0),$D312/SUMIF($E$19:$E$501,"&lt;"&amp;O$17,$D$19:$D$501)*O$18,0),Assumptions!$C$15),0)</f>
        <v>0</v>
      </c>
      <c r="P312" s="46">
        <f>IFERROR(ROUND(IF(AND($E312&lt;P$17,SUMIF(Partners!$A:$A,$B312,Partners!$L:$L)&gt;0),$D312/SUMIF($E$19:$E$501,"&lt;"&amp;P$17,$D$19:$D$501)*P$18,0),Assumptions!$C$15),0)</f>
        <v>0</v>
      </c>
      <c r="Q312" s="46">
        <f>IFERROR(ROUND(IF(AND($E312&lt;Q$17,SUMIF(Partners!$A:$A,$B312,Partners!$L:$L)&gt;0),$D312/SUMIF($E$19:$E$501,"&lt;"&amp;Q$17,$D$19:$D$501)*Q$18,0),Assumptions!$C$15),0)</f>
        <v>0</v>
      </c>
      <c r="R312" s="46">
        <f>IFERROR(ROUND(IF(AND($E312&lt;R$17,SUMIF(Partners!$A:$A,$B312,Partners!$L:$L)&gt;0),$D312/SUMIF($E$19:$E$501,"&lt;"&amp;R$17,$D$19:$D$501)*R$18,0),Assumptions!$C$15),0)</f>
        <v>0</v>
      </c>
      <c r="S312" s="46">
        <f>IFERROR(ROUND(IF(AND($E312&lt;S$17,SUMIF(Partners!$A:$A,$B312,Partners!$L:$L)&gt;0),$D312/SUMIF($E$19:$E$501,"&lt;"&amp;S$17,$D$19:$D$501)*S$18,0),Assumptions!$C$15),0)</f>
        <v>0</v>
      </c>
      <c r="T312" s="46">
        <f>IFERROR(ROUND(IF(AND($E312&lt;T$17,SUMIF(Partners!$A:$A,$B312,Partners!$L:$L)&gt;0),$D312/SUMIF($E$19:$E$501,"&lt;"&amp;T$17,$D$19:$D$501)*T$18,0),Assumptions!$C$15),0)</f>
        <v>0</v>
      </c>
      <c r="U312" s="46">
        <f>IFERROR(ROUND(IF(AND($E312&lt;U$17,SUMIF(Partners!$A:$A,$B312,Partners!$L:$L)&gt;0),$D312/SUMIF($E$19:$E$501,"&lt;"&amp;U$17,$D$19:$D$501)*U$18,0),Assumptions!$C$15),0)</f>
        <v>0</v>
      </c>
      <c r="V312" s="46">
        <f>IFERROR(ROUND(IF(AND($E312&lt;V$17,SUMIF(Partners!$A:$A,$B312,Partners!$L:$L)&gt;0),$D312/SUMIF($E$19:$E$501,"&lt;"&amp;V$17,$D$19:$D$501)*V$18,0),Assumptions!$C$15),0)</f>
        <v>0</v>
      </c>
      <c r="W312" s="46">
        <f>IFERROR(ROUND(IF(AND($E312&lt;W$17,SUMIF(Partners!$A:$A,$B312,Partners!$L:$L)&gt;0),$D312/SUMIF($E$19:$E$501,"&lt;"&amp;W$17,$D$19:$D$501)*W$18,0),Assumptions!$C$15),0)</f>
        <v>0</v>
      </c>
      <c r="X312" s="46">
        <f>IFERROR(ROUND(IF(AND($E312&lt;X$17,SUMIF(Partners!$A:$A,$B312,Partners!$L:$L)&gt;0),$D312/SUMIF($E$19:$E$501,"&lt;"&amp;X$17,$D$19:$D$501)*X$18,0),Assumptions!$C$15),0)</f>
        <v>0</v>
      </c>
      <c r="Y312" s="46">
        <f>IFERROR(ROUND(IF(AND($E312&lt;Y$17,SUMIF(Partners!$A:$A,$B312,Partners!$L:$L)&gt;0),$D312/SUMIF($E$19:$E$501,"&lt;"&amp;Y$17,$D$19:$D$501)*Y$18,0),Assumptions!$C$15),0)</f>
        <v>0</v>
      </c>
      <c r="Z312" s="46">
        <f>IFERROR(ROUND(IF(AND($E312&lt;Z$17,SUMIF(Partners!$A:$A,$B312,Partners!$L:$L)&gt;0),$D312/SUMIF($E$19:$E$501,"&lt;"&amp;Z$17,$D$19:$D$501)*Z$18,0),Assumptions!$C$15),0)</f>
        <v>0</v>
      </c>
      <c r="AA312" s="46">
        <f>IFERROR(ROUND(IF(AND($E312&lt;AA$17,SUMIF(Partners!$A:$A,$B312,Partners!$L:$L)&gt;0),$D312/SUMIF($E$19:$E$501,"&lt;"&amp;AA$17,$D$19:$D$501)*AA$18,0),Assumptions!$C$15),0)</f>
        <v>0</v>
      </c>
      <c r="AB312" s="46">
        <f>IFERROR(ROUND(IF(AND($E312&lt;AB$17,SUMIF(Partners!$A:$A,$B312,Partners!$L:$L)&gt;0),$D312/SUMIF($E$19:$E$501,"&lt;"&amp;AB$17,$D$19:$D$501)*AB$18,0),Assumptions!$C$15),0)</f>
        <v>0</v>
      </c>
      <c r="AC312" s="46">
        <f>IFERROR(ROUND(IF(AND($E312&lt;AC$17,SUMIF(Partners!$A:$A,$B312,Partners!$L:$L)&gt;0),$D312/SUMIF($E$19:$E$501,"&lt;"&amp;AC$17,$D$19:$D$501)*AC$18,0),Assumptions!$C$15),0)</f>
        <v>0</v>
      </c>
    </row>
    <row r="313" spans="1:29" x14ac:dyDescent="0.2">
      <c r="A313" s="41"/>
      <c r="B313" s="28" t="str">
        <f>IF(Partners!A299=0,"",Partners!A299)</f>
        <v/>
      </c>
      <c r="C313" s="28" t="str">
        <f>IF(Partners!I299=0,"",Partners!I299)</f>
        <v/>
      </c>
      <c r="D313" s="28" t="str">
        <f>IF(Partners!J299=0,"",Partners!J299)</f>
        <v/>
      </c>
      <c r="E313" s="53" t="str">
        <f t="shared" si="5"/>
        <v/>
      </c>
      <c r="G313" s="9">
        <f>ROUND(SUM(J313:BB313),Assumptions!$C$16)</f>
        <v>0</v>
      </c>
      <c r="J313" s="46">
        <f>IFERROR(ROUND(IF(AND($E313&lt;J$17,SUMIF(Partners!$A:$A,$B313,Partners!$L:$L)&gt;0),$D313/SUMIF($E$19:$E$501,"&lt;"&amp;J$17,$D$19:$D$501)*J$18,0),Assumptions!$C$15),0)</f>
        <v>0</v>
      </c>
      <c r="K313" s="46">
        <f>IFERROR(ROUND(IF(AND($E313&lt;K$17,SUMIF(Partners!$A:$A,$B313,Partners!$L:$L)&gt;0),$D313/SUMIF($E$19:$E$501,"&lt;"&amp;K$17,$D$19:$D$501)*K$18,0),Assumptions!$C$15),0)</f>
        <v>0</v>
      </c>
      <c r="L313" s="46">
        <f>IFERROR(ROUND(IF(AND($E313&lt;L$17,SUMIF(Partners!$A:$A,$B313,Partners!$L:$L)&gt;0),$D313/SUMIF($E$19:$E$501,"&lt;"&amp;L$17,$D$19:$D$501)*L$18,0),Assumptions!$C$15),0)</f>
        <v>0</v>
      </c>
      <c r="M313" s="46">
        <f>IFERROR(ROUND(IF(AND($E313&lt;M$17,SUMIF(Partners!$A:$A,$B313,Partners!$L:$L)&gt;0),$D313/SUMIF($E$19:$E$501,"&lt;"&amp;M$17,$D$19:$D$501)*M$18,0),Assumptions!$C$15),0)</f>
        <v>0</v>
      </c>
      <c r="N313" s="46">
        <f>IFERROR(ROUND(IF(AND($E313&lt;N$17,SUMIF(Partners!$A:$A,$B313,Partners!$L:$L)&gt;0),$D313/SUMIF($E$19:$E$501,"&lt;"&amp;N$17,$D$19:$D$501)*N$18,0),Assumptions!$C$15),0)</f>
        <v>0</v>
      </c>
      <c r="O313" s="46">
        <f>IFERROR(ROUND(IF(AND($E313&lt;O$17,SUMIF(Partners!$A:$A,$B313,Partners!$L:$L)&gt;0),$D313/SUMIF($E$19:$E$501,"&lt;"&amp;O$17,$D$19:$D$501)*O$18,0),Assumptions!$C$15),0)</f>
        <v>0</v>
      </c>
      <c r="P313" s="46">
        <f>IFERROR(ROUND(IF(AND($E313&lt;P$17,SUMIF(Partners!$A:$A,$B313,Partners!$L:$L)&gt;0),$D313/SUMIF($E$19:$E$501,"&lt;"&amp;P$17,$D$19:$D$501)*P$18,0),Assumptions!$C$15),0)</f>
        <v>0</v>
      </c>
      <c r="Q313" s="46">
        <f>IFERROR(ROUND(IF(AND($E313&lt;Q$17,SUMIF(Partners!$A:$A,$B313,Partners!$L:$L)&gt;0),$D313/SUMIF($E$19:$E$501,"&lt;"&amp;Q$17,$D$19:$D$501)*Q$18,0),Assumptions!$C$15),0)</f>
        <v>0</v>
      </c>
      <c r="R313" s="46">
        <f>IFERROR(ROUND(IF(AND($E313&lt;R$17,SUMIF(Partners!$A:$A,$B313,Partners!$L:$L)&gt;0),$D313/SUMIF($E$19:$E$501,"&lt;"&amp;R$17,$D$19:$D$501)*R$18,0),Assumptions!$C$15),0)</f>
        <v>0</v>
      </c>
      <c r="S313" s="46">
        <f>IFERROR(ROUND(IF(AND($E313&lt;S$17,SUMIF(Partners!$A:$A,$B313,Partners!$L:$L)&gt;0),$D313/SUMIF($E$19:$E$501,"&lt;"&amp;S$17,$D$19:$D$501)*S$18,0),Assumptions!$C$15),0)</f>
        <v>0</v>
      </c>
      <c r="T313" s="46">
        <f>IFERROR(ROUND(IF(AND($E313&lt;T$17,SUMIF(Partners!$A:$A,$B313,Partners!$L:$L)&gt;0),$D313/SUMIF($E$19:$E$501,"&lt;"&amp;T$17,$D$19:$D$501)*T$18,0),Assumptions!$C$15),0)</f>
        <v>0</v>
      </c>
      <c r="U313" s="46">
        <f>IFERROR(ROUND(IF(AND($E313&lt;U$17,SUMIF(Partners!$A:$A,$B313,Partners!$L:$L)&gt;0),$D313/SUMIF($E$19:$E$501,"&lt;"&amp;U$17,$D$19:$D$501)*U$18,0),Assumptions!$C$15),0)</f>
        <v>0</v>
      </c>
      <c r="V313" s="46">
        <f>IFERROR(ROUND(IF(AND($E313&lt;V$17,SUMIF(Partners!$A:$A,$B313,Partners!$L:$L)&gt;0),$D313/SUMIF($E$19:$E$501,"&lt;"&amp;V$17,$D$19:$D$501)*V$18,0),Assumptions!$C$15),0)</f>
        <v>0</v>
      </c>
      <c r="W313" s="46">
        <f>IFERROR(ROUND(IF(AND($E313&lt;W$17,SUMIF(Partners!$A:$A,$B313,Partners!$L:$L)&gt;0),$D313/SUMIF($E$19:$E$501,"&lt;"&amp;W$17,$D$19:$D$501)*W$18,0),Assumptions!$C$15),0)</f>
        <v>0</v>
      </c>
      <c r="X313" s="46">
        <f>IFERROR(ROUND(IF(AND($E313&lt;X$17,SUMIF(Partners!$A:$A,$B313,Partners!$L:$L)&gt;0),$D313/SUMIF($E$19:$E$501,"&lt;"&amp;X$17,$D$19:$D$501)*X$18,0),Assumptions!$C$15),0)</f>
        <v>0</v>
      </c>
      <c r="Y313" s="46">
        <f>IFERROR(ROUND(IF(AND($E313&lt;Y$17,SUMIF(Partners!$A:$A,$B313,Partners!$L:$L)&gt;0),$D313/SUMIF($E$19:$E$501,"&lt;"&amp;Y$17,$D$19:$D$501)*Y$18,0),Assumptions!$C$15),0)</f>
        <v>0</v>
      </c>
      <c r="Z313" s="46">
        <f>IFERROR(ROUND(IF(AND($E313&lt;Z$17,SUMIF(Partners!$A:$A,$B313,Partners!$L:$L)&gt;0),$D313/SUMIF($E$19:$E$501,"&lt;"&amp;Z$17,$D$19:$D$501)*Z$18,0),Assumptions!$C$15),0)</f>
        <v>0</v>
      </c>
      <c r="AA313" s="46">
        <f>IFERROR(ROUND(IF(AND($E313&lt;AA$17,SUMIF(Partners!$A:$A,$B313,Partners!$L:$L)&gt;0),$D313/SUMIF($E$19:$E$501,"&lt;"&amp;AA$17,$D$19:$D$501)*AA$18,0),Assumptions!$C$15),0)</f>
        <v>0</v>
      </c>
      <c r="AB313" s="46">
        <f>IFERROR(ROUND(IF(AND($E313&lt;AB$17,SUMIF(Partners!$A:$A,$B313,Partners!$L:$L)&gt;0),$D313/SUMIF($E$19:$E$501,"&lt;"&amp;AB$17,$D$19:$D$501)*AB$18,0),Assumptions!$C$15),0)</f>
        <v>0</v>
      </c>
      <c r="AC313" s="46">
        <f>IFERROR(ROUND(IF(AND($E313&lt;AC$17,SUMIF(Partners!$A:$A,$B313,Partners!$L:$L)&gt;0),$D313/SUMIF($E$19:$E$501,"&lt;"&amp;AC$17,$D$19:$D$501)*AC$18,0),Assumptions!$C$15),0)</f>
        <v>0</v>
      </c>
    </row>
    <row r="314" spans="1:29" x14ac:dyDescent="0.2">
      <c r="A314" s="41"/>
      <c r="B314" s="28" t="str">
        <f>IF(Partners!A300=0,"",Partners!A300)</f>
        <v/>
      </c>
      <c r="C314" s="28" t="str">
        <f>IF(Partners!I300=0,"",Partners!I300)</f>
        <v/>
      </c>
      <c r="D314" s="28" t="str">
        <f>IF(Partners!J300=0,"",Partners!J300)</f>
        <v/>
      </c>
      <c r="E314" s="53" t="str">
        <f t="shared" si="5"/>
        <v/>
      </c>
      <c r="G314" s="9">
        <f>ROUND(SUM(J314:BB314),Assumptions!$C$16)</f>
        <v>0</v>
      </c>
      <c r="J314" s="46">
        <f>IFERROR(ROUND(IF(AND($E314&lt;J$17,SUMIF(Partners!$A:$A,$B314,Partners!$L:$L)&gt;0),$D314/SUMIF($E$19:$E$501,"&lt;"&amp;J$17,$D$19:$D$501)*J$18,0),Assumptions!$C$15),0)</f>
        <v>0</v>
      </c>
      <c r="K314" s="46">
        <f>IFERROR(ROUND(IF(AND($E314&lt;K$17,SUMIF(Partners!$A:$A,$B314,Partners!$L:$L)&gt;0),$D314/SUMIF($E$19:$E$501,"&lt;"&amp;K$17,$D$19:$D$501)*K$18,0),Assumptions!$C$15),0)</f>
        <v>0</v>
      </c>
      <c r="L314" s="46">
        <f>IFERROR(ROUND(IF(AND($E314&lt;L$17,SUMIF(Partners!$A:$A,$B314,Partners!$L:$L)&gt;0),$D314/SUMIF($E$19:$E$501,"&lt;"&amp;L$17,$D$19:$D$501)*L$18,0),Assumptions!$C$15),0)</f>
        <v>0</v>
      </c>
      <c r="M314" s="46">
        <f>IFERROR(ROUND(IF(AND($E314&lt;M$17,SUMIF(Partners!$A:$A,$B314,Partners!$L:$L)&gt;0),$D314/SUMIF($E$19:$E$501,"&lt;"&amp;M$17,$D$19:$D$501)*M$18,0),Assumptions!$C$15),0)</f>
        <v>0</v>
      </c>
      <c r="N314" s="46">
        <f>IFERROR(ROUND(IF(AND($E314&lt;N$17,SUMIF(Partners!$A:$A,$B314,Partners!$L:$L)&gt;0),$D314/SUMIF($E$19:$E$501,"&lt;"&amp;N$17,$D$19:$D$501)*N$18,0),Assumptions!$C$15),0)</f>
        <v>0</v>
      </c>
      <c r="O314" s="46">
        <f>IFERROR(ROUND(IF(AND($E314&lt;O$17,SUMIF(Partners!$A:$A,$B314,Partners!$L:$L)&gt;0),$D314/SUMIF($E$19:$E$501,"&lt;"&amp;O$17,$D$19:$D$501)*O$18,0),Assumptions!$C$15),0)</f>
        <v>0</v>
      </c>
      <c r="P314" s="46">
        <f>IFERROR(ROUND(IF(AND($E314&lt;P$17,SUMIF(Partners!$A:$A,$B314,Partners!$L:$L)&gt;0),$D314/SUMIF($E$19:$E$501,"&lt;"&amp;P$17,$D$19:$D$501)*P$18,0),Assumptions!$C$15),0)</f>
        <v>0</v>
      </c>
      <c r="Q314" s="46">
        <f>IFERROR(ROUND(IF(AND($E314&lt;Q$17,SUMIF(Partners!$A:$A,$B314,Partners!$L:$L)&gt;0),$D314/SUMIF($E$19:$E$501,"&lt;"&amp;Q$17,$D$19:$D$501)*Q$18,0),Assumptions!$C$15),0)</f>
        <v>0</v>
      </c>
      <c r="R314" s="46">
        <f>IFERROR(ROUND(IF(AND($E314&lt;R$17,SUMIF(Partners!$A:$A,$B314,Partners!$L:$L)&gt;0),$D314/SUMIF($E$19:$E$501,"&lt;"&amp;R$17,$D$19:$D$501)*R$18,0),Assumptions!$C$15),0)</f>
        <v>0</v>
      </c>
      <c r="S314" s="46">
        <f>IFERROR(ROUND(IF(AND($E314&lt;S$17,SUMIF(Partners!$A:$A,$B314,Partners!$L:$L)&gt;0),$D314/SUMIF($E$19:$E$501,"&lt;"&amp;S$17,$D$19:$D$501)*S$18,0),Assumptions!$C$15),0)</f>
        <v>0</v>
      </c>
      <c r="T314" s="46">
        <f>IFERROR(ROUND(IF(AND($E314&lt;T$17,SUMIF(Partners!$A:$A,$B314,Partners!$L:$L)&gt;0),$D314/SUMIF($E$19:$E$501,"&lt;"&amp;T$17,$D$19:$D$501)*T$18,0),Assumptions!$C$15),0)</f>
        <v>0</v>
      </c>
      <c r="U314" s="46">
        <f>IFERROR(ROUND(IF(AND($E314&lt;U$17,SUMIF(Partners!$A:$A,$B314,Partners!$L:$L)&gt;0),$D314/SUMIF($E$19:$E$501,"&lt;"&amp;U$17,$D$19:$D$501)*U$18,0),Assumptions!$C$15),0)</f>
        <v>0</v>
      </c>
      <c r="V314" s="46">
        <f>IFERROR(ROUND(IF(AND($E314&lt;V$17,SUMIF(Partners!$A:$A,$B314,Partners!$L:$L)&gt;0),$D314/SUMIF($E$19:$E$501,"&lt;"&amp;V$17,$D$19:$D$501)*V$18,0),Assumptions!$C$15),0)</f>
        <v>0</v>
      </c>
      <c r="W314" s="46">
        <f>IFERROR(ROUND(IF(AND($E314&lt;W$17,SUMIF(Partners!$A:$A,$B314,Partners!$L:$L)&gt;0),$D314/SUMIF($E$19:$E$501,"&lt;"&amp;W$17,$D$19:$D$501)*W$18,0),Assumptions!$C$15),0)</f>
        <v>0</v>
      </c>
      <c r="X314" s="46">
        <f>IFERROR(ROUND(IF(AND($E314&lt;X$17,SUMIF(Partners!$A:$A,$B314,Partners!$L:$L)&gt;0),$D314/SUMIF($E$19:$E$501,"&lt;"&amp;X$17,$D$19:$D$501)*X$18,0),Assumptions!$C$15),0)</f>
        <v>0</v>
      </c>
      <c r="Y314" s="46">
        <f>IFERROR(ROUND(IF(AND($E314&lt;Y$17,SUMIF(Partners!$A:$A,$B314,Partners!$L:$L)&gt;0),$D314/SUMIF($E$19:$E$501,"&lt;"&amp;Y$17,$D$19:$D$501)*Y$18,0),Assumptions!$C$15),0)</f>
        <v>0</v>
      </c>
      <c r="Z314" s="46">
        <f>IFERROR(ROUND(IF(AND($E314&lt;Z$17,SUMIF(Partners!$A:$A,$B314,Partners!$L:$L)&gt;0),$D314/SUMIF($E$19:$E$501,"&lt;"&amp;Z$17,$D$19:$D$501)*Z$18,0),Assumptions!$C$15),0)</f>
        <v>0</v>
      </c>
      <c r="AA314" s="46">
        <f>IFERROR(ROUND(IF(AND($E314&lt;AA$17,SUMIF(Partners!$A:$A,$B314,Partners!$L:$L)&gt;0),$D314/SUMIF($E$19:$E$501,"&lt;"&amp;AA$17,$D$19:$D$501)*AA$18,0),Assumptions!$C$15),0)</f>
        <v>0</v>
      </c>
      <c r="AB314" s="46">
        <f>IFERROR(ROUND(IF(AND($E314&lt;AB$17,SUMIF(Partners!$A:$A,$B314,Partners!$L:$L)&gt;0),$D314/SUMIF($E$19:$E$501,"&lt;"&amp;AB$17,$D$19:$D$501)*AB$18,0),Assumptions!$C$15),0)</f>
        <v>0</v>
      </c>
      <c r="AC314" s="46">
        <f>IFERROR(ROUND(IF(AND($E314&lt;AC$17,SUMIF(Partners!$A:$A,$B314,Partners!$L:$L)&gt;0),$D314/SUMIF($E$19:$E$501,"&lt;"&amp;AC$17,$D$19:$D$501)*AC$18,0),Assumptions!$C$15),0)</f>
        <v>0</v>
      </c>
    </row>
    <row r="315" spans="1:29" x14ac:dyDescent="0.2">
      <c r="A315" s="41"/>
      <c r="B315" s="28" t="str">
        <f>IF(Partners!A301=0,"",Partners!A301)</f>
        <v/>
      </c>
      <c r="C315" s="28" t="str">
        <f>IF(Partners!I301=0,"",Partners!I301)</f>
        <v/>
      </c>
      <c r="D315" s="28" t="str">
        <f>IF(Partners!J301=0,"",Partners!J301)</f>
        <v/>
      </c>
      <c r="E315" s="53" t="str">
        <f t="shared" si="5"/>
        <v/>
      </c>
      <c r="G315" s="9">
        <f>ROUND(SUM(J315:BB315),Assumptions!$C$16)</f>
        <v>0</v>
      </c>
      <c r="J315" s="46">
        <f>IFERROR(ROUND(IF(AND($E315&lt;J$17,SUMIF(Partners!$A:$A,$B315,Partners!$L:$L)&gt;0),$D315/SUMIF($E$19:$E$501,"&lt;"&amp;J$17,$D$19:$D$501)*J$18,0),Assumptions!$C$15),0)</f>
        <v>0</v>
      </c>
      <c r="K315" s="46">
        <f>IFERROR(ROUND(IF(AND($E315&lt;K$17,SUMIF(Partners!$A:$A,$B315,Partners!$L:$L)&gt;0),$D315/SUMIF($E$19:$E$501,"&lt;"&amp;K$17,$D$19:$D$501)*K$18,0),Assumptions!$C$15),0)</f>
        <v>0</v>
      </c>
      <c r="L315" s="46">
        <f>IFERROR(ROUND(IF(AND($E315&lt;L$17,SUMIF(Partners!$A:$A,$B315,Partners!$L:$L)&gt;0),$D315/SUMIF($E$19:$E$501,"&lt;"&amp;L$17,$D$19:$D$501)*L$18,0),Assumptions!$C$15),0)</f>
        <v>0</v>
      </c>
      <c r="M315" s="46">
        <f>IFERROR(ROUND(IF(AND($E315&lt;M$17,SUMIF(Partners!$A:$A,$B315,Partners!$L:$L)&gt;0),$D315/SUMIF($E$19:$E$501,"&lt;"&amp;M$17,$D$19:$D$501)*M$18,0),Assumptions!$C$15),0)</f>
        <v>0</v>
      </c>
      <c r="N315" s="46">
        <f>IFERROR(ROUND(IF(AND($E315&lt;N$17,SUMIF(Partners!$A:$A,$B315,Partners!$L:$L)&gt;0),$D315/SUMIF($E$19:$E$501,"&lt;"&amp;N$17,$D$19:$D$501)*N$18,0),Assumptions!$C$15),0)</f>
        <v>0</v>
      </c>
      <c r="O315" s="46">
        <f>IFERROR(ROUND(IF(AND($E315&lt;O$17,SUMIF(Partners!$A:$A,$B315,Partners!$L:$L)&gt;0),$D315/SUMIF($E$19:$E$501,"&lt;"&amp;O$17,$D$19:$D$501)*O$18,0),Assumptions!$C$15),0)</f>
        <v>0</v>
      </c>
      <c r="P315" s="46">
        <f>IFERROR(ROUND(IF(AND($E315&lt;P$17,SUMIF(Partners!$A:$A,$B315,Partners!$L:$L)&gt;0),$D315/SUMIF($E$19:$E$501,"&lt;"&amp;P$17,$D$19:$D$501)*P$18,0),Assumptions!$C$15),0)</f>
        <v>0</v>
      </c>
      <c r="Q315" s="46">
        <f>IFERROR(ROUND(IF(AND($E315&lt;Q$17,SUMIF(Partners!$A:$A,$B315,Partners!$L:$L)&gt;0),$D315/SUMIF($E$19:$E$501,"&lt;"&amp;Q$17,$D$19:$D$501)*Q$18,0),Assumptions!$C$15),0)</f>
        <v>0</v>
      </c>
      <c r="R315" s="46">
        <f>IFERROR(ROUND(IF(AND($E315&lt;R$17,SUMIF(Partners!$A:$A,$B315,Partners!$L:$L)&gt;0),$D315/SUMIF($E$19:$E$501,"&lt;"&amp;R$17,$D$19:$D$501)*R$18,0),Assumptions!$C$15),0)</f>
        <v>0</v>
      </c>
      <c r="S315" s="46">
        <f>IFERROR(ROUND(IF(AND($E315&lt;S$17,SUMIF(Partners!$A:$A,$B315,Partners!$L:$L)&gt;0),$D315/SUMIF($E$19:$E$501,"&lt;"&amp;S$17,$D$19:$D$501)*S$18,0),Assumptions!$C$15),0)</f>
        <v>0</v>
      </c>
      <c r="T315" s="46">
        <f>IFERROR(ROUND(IF(AND($E315&lt;T$17,SUMIF(Partners!$A:$A,$B315,Partners!$L:$L)&gt;0),$D315/SUMIF($E$19:$E$501,"&lt;"&amp;T$17,$D$19:$D$501)*T$18,0),Assumptions!$C$15),0)</f>
        <v>0</v>
      </c>
      <c r="U315" s="46">
        <f>IFERROR(ROUND(IF(AND($E315&lt;U$17,SUMIF(Partners!$A:$A,$B315,Partners!$L:$L)&gt;0),$D315/SUMIF($E$19:$E$501,"&lt;"&amp;U$17,$D$19:$D$501)*U$18,0),Assumptions!$C$15),0)</f>
        <v>0</v>
      </c>
      <c r="V315" s="46">
        <f>IFERROR(ROUND(IF(AND($E315&lt;V$17,SUMIF(Partners!$A:$A,$B315,Partners!$L:$L)&gt;0),$D315/SUMIF($E$19:$E$501,"&lt;"&amp;V$17,$D$19:$D$501)*V$18,0),Assumptions!$C$15),0)</f>
        <v>0</v>
      </c>
      <c r="W315" s="46">
        <f>IFERROR(ROUND(IF(AND($E315&lt;W$17,SUMIF(Partners!$A:$A,$B315,Partners!$L:$L)&gt;0),$D315/SUMIF($E$19:$E$501,"&lt;"&amp;W$17,$D$19:$D$501)*W$18,0),Assumptions!$C$15),0)</f>
        <v>0</v>
      </c>
      <c r="X315" s="46">
        <f>IFERROR(ROUND(IF(AND($E315&lt;X$17,SUMIF(Partners!$A:$A,$B315,Partners!$L:$L)&gt;0),$D315/SUMIF($E$19:$E$501,"&lt;"&amp;X$17,$D$19:$D$501)*X$18,0),Assumptions!$C$15),0)</f>
        <v>0</v>
      </c>
      <c r="Y315" s="46">
        <f>IFERROR(ROUND(IF(AND($E315&lt;Y$17,SUMIF(Partners!$A:$A,$B315,Partners!$L:$L)&gt;0),$D315/SUMIF($E$19:$E$501,"&lt;"&amp;Y$17,$D$19:$D$501)*Y$18,0),Assumptions!$C$15),0)</f>
        <v>0</v>
      </c>
      <c r="Z315" s="46">
        <f>IFERROR(ROUND(IF(AND($E315&lt;Z$17,SUMIF(Partners!$A:$A,$B315,Partners!$L:$L)&gt;0),$D315/SUMIF($E$19:$E$501,"&lt;"&amp;Z$17,$D$19:$D$501)*Z$18,0),Assumptions!$C$15),0)</f>
        <v>0</v>
      </c>
      <c r="AA315" s="46">
        <f>IFERROR(ROUND(IF(AND($E315&lt;AA$17,SUMIF(Partners!$A:$A,$B315,Partners!$L:$L)&gt;0),$D315/SUMIF($E$19:$E$501,"&lt;"&amp;AA$17,$D$19:$D$501)*AA$18,0),Assumptions!$C$15),0)</f>
        <v>0</v>
      </c>
      <c r="AB315" s="46">
        <f>IFERROR(ROUND(IF(AND($E315&lt;AB$17,SUMIF(Partners!$A:$A,$B315,Partners!$L:$L)&gt;0),$D315/SUMIF($E$19:$E$501,"&lt;"&amp;AB$17,$D$19:$D$501)*AB$18,0),Assumptions!$C$15),0)</f>
        <v>0</v>
      </c>
      <c r="AC315" s="46">
        <f>IFERROR(ROUND(IF(AND($E315&lt;AC$17,SUMIF(Partners!$A:$A,$B315,Partners!$L:$L)&gt;0),$D315/SUMIF($E$19:$E$501,"&lt;"&amp;AC$17,$D$19:$D$501)*AC$18,0),Assumptions!$C$15),0)</f>
        <v>0</v>
      </c>
    </row>
    <row r="316" spans="1:29" x14ac:dyDescent="0.2">
      <c r="A316" s="41"/>
      <c r="B316" s="28" t="str">
        <f>IF(Partners!A302=0,"",Partners!A302)</f>
        <v/>
      </c>
      <c r="C316" s="28" t="str">
        <f>IF(Partners!I302=0,"",Partners!I302)</f>
        <v/>
      </c>
      <c r="D316" s="28" t="str">
        <f>IF(Partners!J302=0,"",Partners!J302)</f>
        <v/>
      </c>
      <c r="E316" s="53" t="str">
        <f t="shared" si="5"/>
        <v/>
      </c>
      <c r="G316" s="9">
        <f>ROUND(SUM(J316:BB316),Assumptions!$C$16)</f>
        <v>0</v>
      </c>
      <c r="J316" s="46">
        <f>IFERROR(ROUND(IF(AND($E316&lt;J$17,SUMIF(Partners!$A:$A,$B316,Partners!$L:$L)&gt;0),$D316/SUMIF($E$19:$E$501,"&lt;"&amp;J$17,$D$19:$D$501)*J$18,0),Assumptions!$C$15),0)</f>
        <v>0</v>
      </c>
      <c r="K316" s="46">
        <f>IFERROR(ROUND(IF(AND($E316&lt;K$17,SUMIF(Partners!$A:$A,$B316,Partners!$L:$L)&gt;0),$D316/SUMIF($E$19:$E$501,"&lt;"&amp;K$17,$D$19:$D$501)*K$18,0),Assumptions!$C$15),0)</f>
        <v>0</v>
      </c>
      <c r="L316" s="46">
        <f>IFERROR(ROUND(IF(AND($E316&lt;L$17,SUMIF(Partners!$A:$A,$B316,Partners!$L:$L)&gt;0),$D316/SUMIF($E$19:$E$501,"&lt;"&amp;L$17,$D$19:$D$501)*L$18,0),Assumptions!$C$15),0)</f>
        <v>0</v>
      </c>
      <c r="M316" s="46">
        <f>IFERROR(ROUND(IF(AND($E316&lt;M$17,SUMIF(Partners!$A:$A,$B316,Partners!$L:$L)&gt;0),$D316/SUMIF($E$19:$E$501,"&lt;"&amp;M$17,$D$19:$D$501)*M$18,0),Assumptions!$C$15),0)</f>
        <v>0</v>
      </c>
      <c r="N316" s="46">
        <f>IFERROR(ROUND(IF(AND($E316&lt;N$17,SUMIF(Partners!$A:$A,$B316,Partners!$L:$L)&gt;0),$D316/SUMIF($E$19:$E$501,"&lt;"&amp;N$17,$D$19:$D$501)*N$18,0),Assumptions!$C$15),0)</f>
        <v>0</v>
      </c>
      <c r="O316" s="46">
        <f>IFERROR(ROUND(IF(AND($E316&lt;O$17,SUMIF(Partners!$A:$A,$B316,Partners!$L:$L)&gt;0),$D316/SUMIF($E$19:$E$501,"&lt;"&amp;O$17,$D$19:$D$501)*O$18,0),Assumptions!$C$15),0)</f>
        <v>0</v>
      </c>
      <c r="P316" s="46">
        <f>IFERROR(ROUND(IF(AND($E316&lt;P$17,SUMIF(Partners!$A:$A,$B316,Partners!$L:$L)&gt;0),$D316/SUMIF($E$19:$E$501,"&lt;"&amp;P$17,$D$19:$D$501)*P$18,0),Assumptions!$C$15),0)</f>
        <v>0</v>
      </c>
      <c r="Q316" s="46">
        <f>IFERROR(ROUND(IF(AND($E316&lt;Q$17,SUMIF(Partners!$A:$A,$B316,Partners!$L:$L)&gt;0),$D316/SUMIF($E$19:$E$501,"&lt;"&amp;Q$17,$D$19:$D$501)*Q$18,0),Assumptions!$C$15),0)</f>
        <v>0</v>
      </c>
      <c r="R316" s="46">
        <f>IFERROR(ROUND(IF(AND($E316&lt;R$17,SUMIF(Partners!$A:$A,$B316,Partners!$L:$L)&gt;0),$D316/SUMIF($E$19:$E$501,"&lt;"&amp;R$17,$D$19:$D$501)*R$18,0),Assumptions!$C$15),0)</f>
        <v>0</v>
      </c>
      <c r="S316" s="46">
        <f>IFERROR(ROUND(IF(AND($E316&lt;S$17,SUMIF(Partners!$A:$A,$B316,Partners!$L:$L)&gt;0),$D316/SUMIF($E$19:$E$501,"&lt;"&amp;S$17,$D$19:$D$501)*S$18,0),Assumptions!$C$15),0)</f>
        <v>0</v>
      </c>
      <c r="T316" s="46">
        <f>IFERROR(ROUND(IF(AND($E316&lt;T$17,SUMIF(Partners!$A:$A,$B316,Partners!$L:$L)&gt;0),$D316/SUMIF($E$19:$E$501,"&lt;"&amp;T$17,$D$19:$D$501)*T$18,0),Assumptions!$C$15),0)</f>
        <v>0</v>
      </c>
      <c r="U316" s="46">
        <f>IFERROR(ROUND(IF(AND($E316&lt;U$17,SUMIF(Partners!$A:$A,$B316,Partners!$L:$L)&gt;0),$D316/SUMIF($E$19:$E$501,"&lt;"&amp;U$17,$D$19:$D$501)*U$18,0),Assumptions!$C$15),0)</f>
        <v>0</v>
      </c>
      <c r="V316" s="46">
        <f>IFERROR(ROUND(IF(AND($E316&lt;V$17,SUMIF(Partners!$A:$A,$B316,Partners!$L:$L)&gt;0),$D316/SUMIF($E$19:$E$501,"&lt;"&amp;V$17,$D$19:$D$501)*V$18,0),Assumptions!$C$15),0)</f>
        <v>0</v>
      </c>
      <c r="W316" s="46">
        <f>IFERROR(ROUND(IF(AND($E316&lt;W$17,SUMIF(Partners!$A:$A,$B316,Partners!$L:$L)&gt;0),$D316/SUMIF($E$19:$E$501,"&lt;"&amp;W$17,$D$19:$D$501)*W$18,0),Assumptions!$C$15),0)</f>
        <v>0</v>
      </c>
      <c r="X316" s="46">
        <f>IFERROR(ROUND(IF(AND($E316&lt;X$17,SUMIF(Partners!$A:$A,$B316,Partners!$L:$L)&gt;0),$D316/SUMIF($E$19:$E$501,"&lt;"&amp;X$17,$D$19:$D$501)*X$18,0),Assumptions!$C$15),0)</f>
        <v>0</v>
      </c>
      <c r="Y316" s="46">
        <f>IFERROR(ROUND(IF(AND($E316&lt;Y$17,SUMIF(Partners!$A:$A,$B316,Partners!$L:$L)&gt;0),$D316/SUMIF($E$19:$E$501,"&lt;"&amp;Y$17,$D$19:$D$501)*Y$18,0),Assumptions!$C$15),0)</f>
        <v>0</v>
      </c>
      <c r="Z316" s="46">
        <f>IFERROR(ROUND(IF(AND($E316&lt;Z$17,SUMIF(Partners!$A:$A,$B316,Partners!$L:$L)&gt;0),$D316/SUMIF($E$19:$E$501,"&lt;"&amp;Z$17,$D$19:$D$501)*Z$18,0),Assumptions!$C$15),0)</f>
        <v>0</v>
      </c>
      <c r="AA316" s="46">
        <f>IFERROR(ROUND(IF(AND($E316&lt;AA$17,SUMIF(Partners!$A:$A,$B316,Partners!$L:$L)&gt;0),$D316/SUMIF($E$19:$E$501,"&lt;"&amp;AA$17,$D$19:$D$501)*AA$18,0),Assumptions!$C$15),0)</f>
        <v>0</v>
      </c>
      <c r="AB316" s="46">
        <f>IFERROR(ROUND(IF(AND($E316&lt;AB$17,SUMIF(Partners!$A:$A,$B316,Partners!$L:$L)&gt;0),$D316/SUMIF($E$19:$E$501,"&lt;"&amp;AB$17,$D$19:$D$501)*AB$18,0),Assumptions!$C$15),0)</f>
        <v>0</v>
      </c>
      <c r="AC316" s="46">
        <f>IFERROR(ROUND(IF(AND($E316&lt;AC$17,SUMIF(Partners!$A:$A,$B316,Partners!$L:$L)&gt;0),$D316/SUMIF($E$19:$E$501,"&lt;"&amp;AC$17,$D$19:$D$501)*AC$18,0),Assumptions!$C$15),0)</f>
        <v>0</v>
      </c>
    </row>
    <row r="317" spans="1:29" x14ac:dyDescent="0.2">
      <c r="A317" s="41"/>
      <c r="B317" s="28" t="str">
        <f>IF(Partners!A303=0,"",Partners!A303)</f>
        <v/>
      </c>
      <c r="C317" s="28" t="str">
        <f>IF(Partners!I303=0,"",Partners!I303)</f>
        <v/>
      </c>
      <c r="D317" s="28" t="str">
        <f>IF(Partners!J303=0,"",Partners!J303)</f>
        <v/>
      </c>
      <c r="E317" s="53" t="str">
        <f t="shared" si="5"/>
        <v/>
      </c>
      <c r="G317" s="9">
        <f>ROUND(SUM(J317:BB317),Assumptions!$C$16)</f>
        <v>0</v>
      </c>
      <c r="J317" s="46">
        <f>IFERROR(ROUND(IF(AND($E317&lt;J$17,SUMIF(Partners!$A:$A,$B317,Partners!$L:$L)&gt;0),$D317/SUMIF($E$19:$E$501,"&lt;"&amp;J$17,$D$19:$D$501)*J$18,0),Assumptions!$C$15),0)</f>
        <v>0</v>
      </c>
      <c r="K317" s="46">
        <f>IFERROR(ROUND(IF(AND($E317&lt;K$17,SUMIF(Partners!$A:$A,$B317,Partners!$L:$L)&gt;0),$D317/SUMIF($E$19:$E$501,"&lt;"&amp;K$17,$D$19:$D$501)*K$18,0),Assumptions!$C$15),0)</f>
        <v>0</v>
      </c>
      <c r="L317" s="46">
        <f>IFERROR(ROUND(IF(AND($E317&lt;L$17,SUMIF(Partners!$A:$A,$B317,Partners!$L:$L)&gt;0),$D317/SUMIF($E$19:$E$501,"&lt;"&amp;L$17,$D$19:$D$501)*L$18,0),Assumptions!$C$15),0)</f>
        <v>0</v>
      </c>
      <c r="M317" s="46">
        <f>IFERROR(ROUND(IF(AND($E317&lt;M$17,SUMIF(Partners!$A:$A,$B317,Partners!$L:$L)&gt;0),$D317/SUMIF($E$19:$E$501,"&lt;"&amp;M$17,$D$19:$D$501)*M$18,0),Assumptions!$C$15),0)</f>
        <v>0</v>
      </c>
      <c r="N317" s="46">
        <f>IFERROR(ROUND(IF(AND($E317&lt;N$17,SUMIF(Partners!$A:$A,$B317,Partners!$L:$L)&gt;0),$D317/SUMIF($E$19:$E$501,"&lt;"&amp;N$17,$D$19:$D$501)*N$18,0),Assumptions!$C$15),0)</f>
        <v>0</v>
      </c>
      <c r="O317" s="46">
        <f>IFERROR(ROUND(IF(AND($E317&lt;O$17,SUMIF(Partners!$A:$A,$B317,Partners!$L:$L)&gt;0),$D317/SUMIF($E$19:$E$501,"&lt;"&amp;O$17,$D$19:$D$501)*O$18,0),Assumptions!$C$15),0)</f>
        <v>0</v>
      </c>
      <c r="P317" s="46">
        <f>IFERROR(ROUND(IF(AND($E317&lt;P$17,SUMIF(Partners!$A:$A,$B317,Partners!$L:$L)&gt;0),$D317/SUMIF($E$19:$E$501,"&lt;"&amp;P$17,$D$19:$D$501)*P$18,0),Assumptions!$C$15),0)</f>
        <v>0</v>
      </c>
      <c r="Q317" s="46">
        <f>IFERROR(ROUND(IF(AND($E317&lt;Q$17,SUMIF(Partners!$A:$A,$B317,Partners!$L:$L)&gt;0),$D317/SUMIF($E$19:$E$501,"&lt;"&amp;Q$17,$D$19:$D$501)*Q$18,0),Assumptions!$C$15),0)</f>
        <v>0</v>
      </c>
      <c r="R317" s="46">
        <f>IFERROR(ROUND(IF(AND($E317&lt;R$17,SUMIF(Partners!$A:$A,$B317,Partners!$L:$L)&gt;0),$D317/SUMIF($E$19:$E$501,"&lt;"&amp;R$17,$D$19:$D$501)*R$18,0),Assumptions!$C$15),0)</f>
        <v>0</v>
      </c>
      <c r="S317" s="46">
        <f>IFERROR(ROUND(IF(AND($E317&lt;S$17,SUMIF(Partners!$A:$A,$B317,Partners!$L:$L)&gt;0),$D317/SUMIF($E$19:$E$501,"&lt;"&amp;S$17,$D$19:$D$501)*S$18,0),Assumptions!$C$15),0)</f>
        <v>0</v>
      </c>
      <c r="T317" s="46">
        <f>IFERROR(ROUND(IF(AND($E317&lt;T$17,SUMIF(Partners!$A:$A,$B317,Partners!$L:$L)&gt;0),$D317/SUMIF($E$19:$E$501,"&lt;"&amp;T$17,$D$19:$D$501)*T$18,0),Assumptions!$C$15),0)</f>
        <v>0</v>
      </c>
      <c r="U317" s="46">
        <f>IFERROR(ROUND(IF(AND($E317&lt;U$17,SUMIF(Partners!$A:$A,$B317,Partners!$L:$L)&gt;0),$D317/SUMIF($E$19:$E$501,"&lt;"&amp;U$17,$D$19:$D$501)*U$18,0),Assumptions!$C$15),0)</f>
        <v>0</v>
      </c>
      <c r="V317" s="46">
        <f>IFERROR(ROUND(IF(AND($E317&lt;V$17,SUMIF(Partners!$A:$A,$B317,Partners!$L:$L)&gt;0),$D317/SUMIF($E$19:$E$501,"&lt;"&amp;V$17,$D$19:$D$501)*V$18,0),Assumptions!$C$15),0)</f>
        <v>0</v>
      </c>
      <c r="W317" s="46">
        <f>IFERROR(ROUND(IF(AND($E317&lt;W$17,SUMIF(Partners!$A:$A,$B317,Partners!$L:$L)&gt;0),$D317/SUMIF($E$19:$E$501,"&lt;"&amp;W$17,$D$19:$D$501)*W$18,0),Assumptions!$C$15),0)</f>
        <v>0</v>
      </c>
      <c r="X317" s="46">
        <f>IFERROR(ROUND(IF(AND($E317&lt;X$17,SUMIF(Partners!$A:$A,$B317,Partners!$L:$L)&gt;0),$D317/SUMIF($E$19:$E$501,"&lt;"&amp;X$17,$D$19:$D$501)*X$18,0),Assumptions!$C$15),0)</f>
        <v>0</v>
      </c>
      <c r="Y317" s="46">
        <f>IFERROR(ROUND(IF(AND($E317&lt;Y$17,SUMIF(Partners!$A:$A,$B317,Partners!$L:$L)&gt;0),$D317/SUMIF($E$19:$E$501,"&lt;"&amp;Y$17,$D$19:$D$501)*Y$18,0),Assumptions!$C$15),0)</f>
        <v>0</v>
      </c>
      <c r="Z317" s="46">
        <f>IFERROR(ROUND(IF(AND($E317&lt;Z$17,SUMIF(Partners!$A:$A,$B317,Partners!$L:$L)&gt;0),$D317/SUMIF($E$19:$E$501,"&lt;"&amp;Z$17,$D$19:$D$501)*Z$18,0),Assumptions!$C$15),0)</f>
        <v>0</v>
      </c>
      <c r="AA317" s="46">
        <f>IFERROR(ROUND(IF(AND($E317&lt;AA$17,SUMIF(Partners!$A:$A,$B317,Partners!$L:$L)&gt;0),$D317/SUMIF($E$19:$E$501,"&lt;"&amp;AA$17,$D$19:$D$501)*AA$18,0),Assumptions!$C$15),0)</f>
        <v>0</v>
      </c>
      <c r="AB317" s="46">
        <f>IFERROR(ROUND(IF(AND($E317&lt;AB$17,SUMIF(Partners!$A:$A,$B317,Partners!$L:$L)&gt;0),$D317/SUMIF($E$19:$E$501,"&lt;"&amp;AB$17,$D$19:$D$501)*AB$18,0),Assumptions!$C$15),0)</f>
        <v>0</v>
      </c>
      <c r="AC317" s="46">
        <f>IFERROR(ROUND(IF(AND($E317&lt;AC$17,SUMIF(Partners!$A:$A,$B317,Partners!$L:$L)&gt;0),$D317/SUMIF($E$19:$E$501,"&lt;"&amp;AC$17,$D$19:$D$501)*AC$18,0),Assumptions!$C$15),0)</f>
        <v>0</v>
      </c>
    </row>
    <row r="318" spans="1:29" x14ac:dyDescent="0.2">
      <c r="A318" s="41"/>
      <c r="B318" s="28" t="str">
        <f>IF(Partners!A304=0,"",Partners!A304)</f>
        <v/>
      </c>
      <c r="C318" s="28" t="str">
        <f>IF(Partners!I304=0,"",Partners!I304)</f>
        <v/>
      </c>
      <c r="D318" s="28" t="str">
        <f>IF(Partners!J304=0,"",Partners!J304)</f>
        <v/>
      </c>
      <c r="E318" s="53" t="str">
        <f t="shared" si="5"/>
        <v/>
      </c>
      <c r="G318" s="9">
        <f>ROUND(SUM(J318:BB318),Assumptions!$C$16)</f>
        <v>0</v>
      </c>
      <c r="J318" s="46">
        <f>IFERROR(ROUND(IF(AND($E318&lt;J$17,SUMIF(Partners!$A:$A,$B318,Partners!$L:$L)&gt;0),$D318/SUMIF($E$19:$E$501,"&lt;"&amp;J$17,$D$19:$D$501)*J$18,0),Assumptions!$C$15),0)</f>
        <v>0</v>
      </c>
      <c r="K318" s="46">
        <f>IFERROR(ROUND(IF(AND($E318&lt;K$17,SUMIF(Partners!$A:$A,$B318,Partners!$L:$L)&gt;0),$D318/SUMIF($E$19:$E$501,"&lt;"&amp;K$17,$D$19:$D$501)*K$18,0),Assumptions!$C$15),0)</f>
        <v>0</v>
      </c>
      <c r="L318" s="46">
        <f>IFERROR(ROUND(IF(AND($E318&lt;L$17,SUMIF(Partners!$A:$A,$B318,Partners!$L:$L)&gt;0),$D318/SUMIF($E$19:$E$501,"&lt;"&amp;L$17,$D$19:$D$501)*L$18,0),Assumptions!$C$15),0)</f>
        <v>0</v>
      </c>
      <c r="M318" s="46">
        <f>IFERROR(ROUND(IF(AND($E318&lt;M$17,SUMIF(Partners!$A:$A,$B318,Partners!$L:$L)&gt;0),$D318/SUMIF($E$19:$E$501,"&lt;"&amp;M$17,$D$19:$D$501)*M$18,0),Assumptions!$C$15),0)</f>
        <v>0</v>
      </c>
      <c r="N318" s="46">
        <f>IFERROR(ROUND(IF(AND($E318&lt;N$17,SUMIF(Partners!$A:$A,$B318,Partners!$L:$L)&gt;0),$D318/SUMIF($E$19:$E$501,"&lt;"&amp;N$17,$D$19:$D$501)*N$18,0),Assumptions!$C$15),0)</f>
        <v>0</v>
      </c>
      <c r="O318" s="46">
        <f>IFERROR(ROUND(IF(AND($E318&lt;O$17,SUMIF(Partners!$A:$A,$B318,Partners!$L:$L)&gt;0),$D318/SUMIF($E$19:$E$501,"&lt;"&amp;O$17,$D$19:$D$501)*O$18,0),Assumptions!$C$15),0)</f>
        <v>0</v>
      </c>
      <c r="P318" s="46">
        <f>IFERROR(ROUND(IF(AND($E318&lt;P$17,SUMIF(Partners!$A:$A,$B318,Partners!$L:$L)&gt;0),$D318/SUMIF($E$19:$E$501,"&lt;"&amp;P$17,$D$19:$D$501)*P$18,0),Assumptions!$C$15),0)</f>
        <v>0</v>
      </c>
      <c r="Q318" s="46">
        <f>IFERROR(ROUND(IF(AND($E318&lt;Q$17,SUMIF(Partners!$A:$A,$B318,Partners!$L:$L)&gt;0),$D318/SUMIF($E$19:$E$501,"&lt;"&amp;Q$17,$D$19:$D$501)*Q$18,0),Assumptions!$C$15),0)</f>
        <v>0</v>
      </c>
      <c r="R318" s="46">
        <f>IFERROR(ROUND(IF(AND($E318&lt;R$17,SUMIF(Partners!$A:$A,$B318,Partners!$L:$L)&gt;0),$D318/SUMIF($E$19:$E$501,"&lt;"&amp;R$17,$D$19:$D$501)*R$18,0),Assumptions!$C$15),0)</f>
        <v>0</v>
      </c>
      <c r="S318" s="46">
        <f>IFERROR(ROUND(IF(AND($E318&lt;S$17,SUMIF(Partners!$A:$A,$B318,Partners!$L:$L)&gt;0),$D318/SUMIF($E$19:$E$501,"&lt;"&amp;S$17,$D$19:$D$501)*S$18,0),Assumptions!$C$15),0)</f>
        <v>0</v>
      </c>
      <c r="T318" s="46">
        <f>IFERROR(ROUND(IF(AND($E318&lt;T$17,SUMIF(Partners!$A:$A,$B318,Partners!$L:$L)&gt;0),$D318/SUMIF($E$19:$E$501,"&lt;"&amp;T$17,$D$19:$D$501)*T$18,0),Assumptions!$C$15),0)</f>
        <v>0</v>
      </c>
      <c r="U318" s="46">
        <f>IFERROR(ROUND(IF(AND($E318&lt;U$17,SUMIF(Partners!$A:$A,$B318,Partners!$L:$L)&gt;0),$D318/SUMIF($E$19:$E$501,"&lt;"&amp;U$17,$D$19:$D$501)*U$18,0),Assumptions!$C$15),0)</f>
        <v>0</v>
      </c>
      <c r="V318" s="46">
        <f>IFERROR(ROUND(IF(AND($E318&lt;V$17,SUMIF(Partners!$A:$A,$B318,Partners!$L:$L)&gt;0),$D318/SUMIF($E$19:$E$501,"&lt;"&amp;V$17,$D$19:$D$501)*V$18,0),Assumptions!$C$15),0)</f>
        <v>0</v>
      </c>
      <c r="W318" s="46">
        <f>IFERROR(ROUND(IF(AND($E318&lt;W$17,SUMIF(Partners!$A:$A,$B318,Partners!$L:$L)&gt;0),$D318/SUMIF($E$19:$E$501,"&lt;"&amp;W$17,$D$19:$D$501)*W$18,0),Assumptions!$C$15),0)</f>
        <v>0</v>
      </c>
      <c r="X318" s="46">
        <f>IFERROR(ROUND(IF(AND($E318&lt;X$17,SUMIF(Partners!$A:$A,$B318,Partners!$L:$L)&gt;0),$D318/SUMIF($E$19:$E$501,"&lt;"&amp;X$17,$D$19:$D$501)*X$18,0),Assumptions!$C$15),0)</f>
        <v>0</v>
      </c>
      <c r="Y318" s="46">
        <f>IFERROR(ROUND(IF(AND($E318&lt;Y$17,SUMIF(Partners!$A:$A,$B318,Partners!$L:$L)&gt;0),$D318/SUMIF($E$19:$E$501,"&lt;"&amp;Y$17,$D$19:$D$501)*Y$18,0),Assumptions!$C$15),0)</f>
        <v>0</v>
      </c>
      <c r="Z318" s="46">
        <f>IFERROR(ROUND(IF(AND($E318&lt;Z$17,SUMIF(Partners!$A:$A,$B318,Partners!$L:$L)&gt;0),$D318/SUMIF($E$19:$E$501,"&lt;"&amp;Z$17,$D$19:$D$501)*Z$18,0),Assumptions!$C$15),0)</f>
        <v>0</v>
      </c>
      <c r="AA318" s="46">
        <f>IFERROR(ROUND(IF(AND($E318&lt;AA$17,SUMIF(Partners!$A:$A,$B318,Partners!$L:$L)&gt;0),$D318/SUMIF($E$19:$E$501,"&lt;"&amp;AA$17,$D$19:$D$501)*AA$18,0),Assumptions!$C$15),0)</f>
        <v>0</v>
      </c>
      <c r="AB318" s="46">
        <f>IFERROR(ROUND(IF(AND($E318&lt;AB$17,SUMIF(Partners!$A:$A,$B318,Partners!$L:$L)&gt;0),$D318/SUMIF($E$19:$E$501,"&lt;"&amp;AB$17,$D$19:$D$501)*AB$18,0),Assumptions!$C$15),0)</f>
        <v>0</v>
      </c>
      <c r="AC318" s="46">
        <f>IFERROR(ROUND(IF(AND($E318&lt;AC$17,SUMIF(Partners!$A:$A,$B318,Partners!$L:$L)&gt;0),$D318/SUMIF($E$19:$E$501,"&lt;"&amp;AC$17,$D$19:$D$501)*AC$18,0),Assumptions!$C$15),0)</f>
        <v>0</v>
      </c>
    </row>
    <row r="319" spans="1:29" x14ac:dyDescent="0.2">
      <c r="A319" s="41"/>
      <c r="B319" s="28" t="str">
        <f>IF(Partners!A305=0,"",Partners!A305)</f>
        <v/>
      </c>
      <c r="C319" s="28" t="str">
        <f>IF(Partners!I305=0,"",Partners!I305)</f>
        <v/>
      </c>
      <c r="D319" s="28" t="str">
        <f>IF(Partners!J305=0,"",Partners!J305)</f>
        <v/>
      </c>
      <c r="E319" s="53" t="str">
        <f t="shared" si="5"/>
        <v/>
      </c>
      <c r="G319" s="9">
        <f>ROUND(SUM(J319:BB319),Assumptions!$C$16)</f>
        <v>0</v>
      </c>
      <c r="J319" s="46">
        <f>IFERROR(ROUND(IF(AND($E319&lt;J$17,SUMIF(Partners!$A:$A,$B319,Partners!$L:$L)&gt;0),$D319/SUMIF($E$19:$E$501,"&lt;"&amp;J$17,$D$19:$D$501)*J$18,0),Assumptions!$C$15),0)</f>
        <v>0</v>
      </c>
      <c r="K319" s="46">
        <f>IFERROR(ROUND(IF(AND($E319&lt;K$17,SUMIF(Partners!$A:$A,$B319,Partners!$L:$L)&gt;0),$D319/SUMIF($E$19:$E$501,"&lt;"&amp;K$17,$D$19:$D$501)*K$18,0),Assumptions!$C$15),0)</f>
        <v>0</v>
      </c>
      <c r="L319" s="46">
        <f>IFERROR(ROUND(IF(AND($E319&lt;L$17,SUMIF(Partners!$A:$A,$B319,Partners!$L:$L)&gt;0),$D319/SUMIF($E$19:$E$501,"&lt;"&amp;L$17,$D$19:$D$501)*L$18,0),Assumptions!$C$15),0)</f>
        <v>0</v>
      </c>
      <c r="M319" s="46">
        <f>IFERROR(ROUND(IF(AND($E319&lt;M$17,SUMIF(Partners!$A:$A,$B319,Partners!$L:$L)&gt;0),$D319/SUMIF($E$19:$E$501,"&lt;"&amp;M$17,$D$19:$D$501)*M$18,0),Assumptions!$C$15),0)</f>
        <v>0</v>
      </c>
      <c r="N319" s="46">
        <f>IFERROR(ROUND(IF(AND($E319&lt;N$17,SUMIF(Partners!$A:$A,$B319,Partners!$L:$L)&gt;0),$D319/SUMIF($E$19:$E$501,"&lt;"&amp;N$17,$D$19:$D$501)*N$18,0),Assumptions!$C$15),0)</f>
        <v>0</v>
      </c>
      <c r="O319" s="46">
        <f>IFERROR(ROUND(IF(AND($E319&lt;O$17,SUMIF(Partners!$A:$A,$B319,Partners!$L:$L)&gt;0),$D319/SUMIF($E$19:$E$501,"&lt;"&amp;O$17,$D$19:$D$501)*O$18,0),Assumptions!$C$15),0)</f>
        <v>0</v>
      </c>
      <c r="P319" s="46">
        <f>IFERROR(ROUND(IF(AND($E319&lt;P$17,SUMIF(Partners!$A:$A,$B319,Partners!$L:$L)&gt;0),$D319/SUMIF($E$19:$E$501,"&lt;"&amp;P$17,$D$19:$D$501)*P$18,0),Assumptions!$C$15),0)</f>
        <v>0</v>
      </c>
      <c r="Q319" s="46">
        <f>IFERROR(ROUND(IF(AND($E319&lt;Q$17,SUMIF(Partners!$A:$A,$B319,Partners!$L:$L)&gt;0),$D319/SUMIF($E$19:$E$501,"&lt;"&amp;Q$17,$D$19:$D$501)*Q$18,0),Assumptions!$C$15),0)</f>
        <v>0</v>
      </c>
      <c r="R319" s="46">
        <f>IFERROR(ROUND(IF(AND($E319&lt;R$17,SUMIF(Partners!$A:$A,$B319,Partners!$L:$L)&gt;0),$D319/SUMIF($E$19:$E$501,"&lt;"&amp;R$17,$D$19:$D$501)*R$18,0),Assumptions!$C$15),0)</f>
        <v>0</v>
      </c>
      <c r="S319" s="46">
        <f>IFERROR(ROUND(IF(AND($E319&lt;S$17,SUMIF(Partners!$A:$A,$B319,Partners!$L:$L)&gt;0),$D319/SUMIF($E$19:$E$501,"&lt;"&amp;S$17,$D$19:$D$501)*S$18,0),Assumptions!$C$15),0)</f>
        <v>0</v>
      </c>
      <c r="T319" s="46">
        <f>IFERROR(ROUND(IF(AND($E319&lt;T$17,SUMIF(Partners!$A:$A,$B319,Partners!$L:$L)&gt;0),$D319/SUMIF($E$19:$E$501,"&lt;"&amp;T$17,$D$19:$D$501)*T$18,0),Assumptions!$C$15),0)</f>
        <v>0</v>
      </c>
      <c r="U319" s="46">
        <f>IFERROR(ROUND(IF(AND($E319&lt;U$17,SUMIF(Partners!$A:$A,$B319,Partners!$L:$L)&gt;0),$D319/SUMIF($E$19:$E$501,"&lt;"&amp;U$17,$D$19:$D$501)*U$18,0),Assumptions!$C$15),0)</f>
        <v>0</v>
      </c>
      <c r="V319" s="46">
        <f>IFERROR(ROUND(IF(AND($E319&lt;V$17,SUMIF(Partners!$A:$A,$B319,Partners!$L:$L)&gt;0),$D319/SUMIF($E$19:$E$501,"&lt;"&amp;V$17,$D$19:$D$501)*V$18,0),Assumptions!$C$15),0)</f>
        <v>0</v>
      </c>
      <c r="W319" s="46">
        <f>IFERROR(ROUND(IF(AND($E319&lt;W$17,SUMIF(Partners!$A:$A,$B319,Partners!$L:$L)&gt;0),$D319/SUMIF($E$19:$E$501,"&lt;"&amp;W$17,$D$19:$D$501)*W$18,0),Assumptions!$C$15),0)</f>
        <v>0</v>
      </c>
      <c r="X319" s="46">
        <f>IFERROR(ROUND(IF(AND($E319&lt;X$17,SUMIF(Partners!$A:$A,$B319,Partners!$L:$L)&gt;0),$D319/SUMIF($E$19:$E$501,"&lt;"&amp;X$17,$D$19:$D$501)*X$18,0),Assumptions!$C$15),0)</f>
        <v>0</v>
      </c>
      <c r="Y319" s="46">
        <f>IFERROR(ROUND(IF(AND($E319&lt;Y$17,SUMIF(Partners!$A:$A,$B319,Partners!$L:$L)&gt;0),$D319/SUMIF($E$19:$E$501,"&lt;"&amp;Y$17,$D$19:$D$501)*Y$18,0),Assumptions!$C$15),0)</f>
        <v>0</v>
      </c>
      <c r="Z319" s="46">
        <f>IFERROR(ROUND(IF(AND($E319&lt;Z$17,SUMIF(Partners!$A:$A,$B319,Partners!$L:$L)&gt;0),$D319/SUMIF($E$19:$E$501,"&lt;"&amp;Z$17,$D$19:$D$501)*Z$18,0),Assumptions!$C$15),0)</f>
        <v>0</v>
      </c>
      <c r="AA319" s="46">
        <f>IFERROR(ROUND(IF(AND($E319&lt;AA$17,SUMIF(Partners!$A:$A,$B319,Partners!$L:$L)&gt;0),$D319/SUMIF($E$19:$E$501,"&lt;"&amp;AA$17,$D$19:$D$501)*AA$18,0),Assumptions!$C$15),0)</f>
        <v>0</v>
      </c>
      <c r="AB319" s="46">
        <f>IFERROR(ROUND(IF(AND($E319&lt;AB$17,SUMIF(Partners!$A:$A,$B319,Partners!$L:$L)&gt;0),$D319/SUMIF($E$19:$E$501,"&lt;"&amp;AB$17,$D$19:$D$501)*AB$18,0),Assumptions!$C$15),0)</f>
        <v>0</v>
      </c>
      <c r="AC319" s="46">
        <f>IFERROR(ROUND(IF(AND($E319&lt;AC$17,SUMIF(Partners!$A:$A,$B319,Partners!$L:$L)&gt;0),$D319/SUMIF($E$19:$E$501,"&lt;"&amp;AC$17,$D$19:$D$501)*AC$18,0),Assumptions!$C$15),0)</f>
        <v>0</v>
      </c>
    </row>
    <row r="320" spans="1:29" x14ac:dyDescent="0.2">
      <c r="A320" s="41"/>
      <c r="B320" s="28" t="str">
        <f>IF(Partners!A306=0,"",Partners!A306)</f>
        <v/>
      </c>
      <c r="C320" s="28" t="str">
        <f>IF(Partners!I306=0,"",Partners!I306)</f>
        <v/>
      </c>
      <c r="D320" s="28" t="str">
        <f>IF(Partners!J306=0,"",Partners!J306)</f>
        <v/>
      </c>
      <c r="E320" s="53" t="str">
        <f t="shared" si="5"/>
        <v/>
      </c>
      <c r="G320" s="9">
        <f>ROUND(SUM(J320:BB320),Assumptions!$C$16)</f>
        <v>0</v>
      </c>
      <c r="J320" s="46">
        <f>IFERROR(ROUND(IF(AND($E320&lt;J$17,SUMIF(Partners!$A:$A,$B320,Partners!$L:$L)&gt;0),$D320/SUMIF($E$19:$E$501,"&lt;"&amp;J$17,$D$19:$D$501)*J$18,0),Assumptions!$C$15),0)</f>
        <v>0</v>
      </c>
      <c r="K320" s="46">
        <f>IFERROR(ROUND(IF(AND($E320&lt;K$17,SUMIF(Partners!$A:$A,$B320,Partners!$L:$L)&gt;0),$D320/SUMIF($E$19:$E$501,"&lt;"&amp;K$17,$D$19:$D$501)*K$18,0),Assumptions!$C$15),0)</f>
        <v>0</v>
      </c>
      <c r="L320" s="46">
        <f>IFERROR(ROUND(IF(AND($E320&lt;L$17,SUMIF(Partners!$A:$A,$B320,Partners!$L:$L)&gt;0),$D320/SUMIF($E$19:$E$501,"&lt;"&amp;L$17,$D$19:$D$501)*L$18,0),Assumptions!$C$15),0)</f>
        <v>0</v>
      </c>
      <c r="M320" s="46">
        <f>IFERROR(ROUND(IF(AND($E320&lt;M$17,SUMIF(Partners!$A:$A,$B320,Partners!$L:$L)&gt;0),$D320/SUMIF($E$19:$E$501,"&lt;"&amp;M$17,$D$19:$D$501)*M$18,0),Assumptions!$C$15),0)</f>
        <v>0</v>
      </c>
      <c r="N320" s="46">
        <f>IFERROR(ROUND(IF(AND($E320&lt;N$17,SUMIF(Partners!$A:$A,$B320,Partners!$L:$L)&gt;0),$D320/SUMIF($E$19:$E$501,"&lt;"&amp;N$17,$D$19:$D$501)*N$18,0),Assumptions!$C$15),0)</f>
        <v>0</v>
      </c>
      <c r="O320" s="46">
        <f>IFERROR(ROUND(IF(AND($E320&lt;O$17,SUMIF(Partners!$A:$A,$B320,Partners!$L:$L)&gt;0),$D320/SUMIF($E$19:$E$501,"&lt;"&amp;O$17,$D$19:$D$501)*O$18,0),Assumptions!$C$15),0)</f>
        <v>0</v>
      </c>
      <c r="P320" s="46">
        <f>IFERROR(ROUND(IF(AND($E320&lt;P$17,SUMIF(Partners!$A:$A,$B320,Partners!$L:$L)&gt;0),$D320/SUMIF($E$19:$E$501,"&lt;"&amp;P$17,$D$19:$D$501)*P$18,0),Assumptions!$C$15),0)</f>
        <v>0</v>
      </c>
      <c r="Q320" s="46">
        <f>IFERROR(ROUND(IF(AND($E320&lt;Q$17,SUMIF(Partners!$A:$A,$B320,Partners!$L:$L)&gt;0),$D320/SUMIF($E$19:$E$501,"&lt;"&amp;Q$17,$D$19:$D$501)*Q$18,0),Assumptions!$C$15),0)</f>
        <v>0</v>
      </c>
      <c r="R320" s="46">
        <f>IFERROR(ROUND(IF(AND($E320&lt;R$17,SUMIF(Partners!$A:$A,$B320,Partners!$L:$L)&gt;0),$D320/SUMIF($E$19:$E$501,"&lt;"&amp;R$17,$D$19:$D$501)*R$18,0),Assumptions!$C$15),0)</f>
        <v>0</v>
      </c>
      <c r="S320" s="46">
        <f>IFERROR(ROUND(IF(AND($E320&lt;S$17,SUMIF(Partners!$A:$A,$B320,Partners!$L:$L)&gt;0),$D320/SUMIF($E$19:$E$501,"&lt;"&amp;S$17,$D$19:$D$501)*S$18,0),Assumptions!$C$15),0)</f>
        <v>0</v>
      </c>
      <c r="T320" s="46">
        <f>IFERROR(ROUND(IF(AND($E320&lt;T$17,SUMIF(Partners!$A:$A,$B320,Partners!$L:$L)&gt;0),$D320/SUMIF($E$19:$E$501,"&lt;"&amp;T$17,$D$19:$D$501)*T$18,0),Assumptions!$C$15),0)</f>
        <v>0</v>
      </c>
      <c r="U320" s="46">
        <f>IFERROR(ROUND(IF(AND($E320&lt;U$17,SUMIF(Partners!$A:$A,$B320,Partners!$L:$L)&gt;0),$D320/SUMIF($E$19:$E$501,"&lt;"&amp;U$17,$D$19:$D$501)*U$18,0),Assumptions!$C$15),0)</f>
        <v>0</v>
      </c>
      <c r="V320" s="46">
        <f>IFERROR(ROUND(IF(AND($E320&lt;V$17,SUMIF(Partners!$A:$A,$B320,Partners!$L:$L)&gt;0),$D320/SUMIF($E$19:$E$501,"&lt;"&amp;V$17,$D$19:$D$501)*V$18,0),Assumptions!$C$15),0)</f>
        <v>0</v>
      </c>
      <c r="W320" s="46">
        <f>IFERROR(ROUND(IF(AND($E320&lt;W$17,SUMIF(Partners!$A:$A,$B320,Partners!$L:$L)&gt;0),$D320/SUMIF($E$19:$E$501,"&lt;"&amp;W$17,$D$19:$D$501)*W$18,0),Assumptions!$C$15),0)</f>
        <v>0</v>
      </c>
      <c r="X320" s="46">
        <f>IFERROR(ROUND(IF(AND($E320&lt;X$17,SUMIF(Partners!$A:$A,$B320,Partners!$L:$L)&gt;0),$D320/SUMIF($E$19:$E$501,"&lt;"&amp;X$17,$D$19:$D$501)*X$18,0),Assumptions!$C$15),0)</f>
        <v>0</v>
      </c>
      <c r="Y320" s="46">
        <f>IFERROR(ROUND(IF(AND($E320&lt;Y$17,SUMIF(Partners!$A:$A,$B320,Partners!$L:$L)&gt;0),$D320/SUMIF($E$19:$E$501,"&lt;"&amp;Y$17,$D$19:$D$501)*Y$18,0),Assumptions!$C$15),0)</f>
        <v>0</v>
      </c>
      <c r="Z320" s="46">
        <f>IFERROR(ROUND(IF(AND($E320&lt;Z$17,SUMIF(Partners!$A:$A,$B320,Partners!$L:$L)&gt;0),$D320/SUMIF($E$19:$E$501,"&lt;"&amp;Z$17,$D$19:$D$501)*Z$18,0),Assumptions!$C$15),0)</f>
        <v>0</v>
      </c>
      <c r="AA320" s="46">
        <f>IFERROR(ROUND(IF(AND($E320&lt;AA$17,SUMIF(Partners!$A:$A,$B320,Partners!$L:$L)&gt;0),$D320/SUMIF($E$19:$E$501,"&lt;"&amp;AA$17,$D$19:$D$501)*AA$18,0),Assumptions!$C$15),0)</f>
        <v>0</v>
      </c>
      <c r="AB320" s="46">
        <f>IFERROR(ROUND(IF(AND($E320&lt;AB$17,SUMIF(Partners!$A:$A,$B320,Partners!$L:$L)&gt;0),$D320/SUMIF($E$19:$E$501,"&lt;"&amp;AB$17,$D$19:$D$501)*AB$18,0),Assumptions!$C$15),0)</f>
        <v>0</v>
      </c>
      <c r="AC320" s="46">
        <f>IFERROR(ROUND(IF(AND($E320&lt;AC$17,SUMIF(Partners!$A:$A,$B320,Partners!$L:$L)&gt;0),$D320/SUMIF($E$19:$E$501,"&lt;"&amp;AC$17,$D$19:$D$501)*AC$18,0),Assumptions!$C$15),0)</f>
        <v>0</v>
      </c>
    </row>
    <row r="321" spans="1:29" x14ac:dyDescent="0.2">
      <c r="A321" s="41"/>
      <c r="B321" s="28" t="str">
        <f>IF(Partners!A307=0,"",Partners!A307)</f>
        <v/>
      </c>
      <c r="C321" s="28" t="str">
        <f>IF(Partners!I307=0,"",Partners!I307)</f>
        <v/>
      </c>
      <c r="D321" s="28" t="str">
        <f>IF(Partners!J307=0,"",Partners!J307)</f>
        <v/>
      </c>
      <c r="E321" s="53" t="str">
        <f t="shared" si="5"/>
        <v/>
      </c>
      <c r="G321" s="9">
        <f>ROUND(SUM(J321:BB321),Assumptions!$C$16)</f>
        <v>0</v>
      </c>
      <c r="J321" s="46">
        <f>IFERROR(ROUND(IF(AND($E321&lt;J$17,SUMIF(Partners!$A:$A,$B321,Partners!$L:$L)&gt;0),$D321/SUMIF($E$19:$E$501,"&lt;"&amp;J$17,$D$19:$D$501)*J$18,0),Assumptions!$C$15),0)</f>
        <v>0</v>
      </c>
      <c r="K321" s="46">
        <f>IFERROR(ROUND(IF(AND($E321&lt;K$17,SUMIF(Partners!$A:$A,$B321,Partners!$L:$L)&gt;0),$D321/SUMIF($E$19:$E$501,"&lt;"&amp;K$17,$D$19:$D$501)*K$18,0),Assumptions!$C$15),0)</f>
        <v>0</v>
      </c>
      <c r="L321" s="46">
        <f>IFERROR(ROUND(IF(AND($E321&lt;L$17,SUMIF(Partners!$A:$A,$B321,Partners!$L:$L)&gt;0),$D321/SUMIF($E$19:$E$501,"&lt;"&amp;L$17,$D$19:$D$501)*L$18,0),Assumptions!$C$15),0)</f>
        <v>0</v>
      </c>
      <c r="M321" s="46">
        <f>IFERROR(ROUND(IF(AND($E321&lt;M$17,SUMIF(Partners!$A:$A,$B321,Partners!$L:$L)&gt;0),$D321/SUMIF($E$19:$E$501,"&lt;"&amp;M$17,$D$19:$D$501)*M$18,0),Assumptions!$C$15),0)</f>
        <v>0</v>
      </c>
      <c r="N321" s="46">
        <f>IFERROR(ROUND(IF(AND($E321&lt;N$17,SUMIF(Partners!$A:$A,$B321,Partners!$L:$L)&gt;0),$D321/SUMIF($E$19:$E$501,"&lt;"&amp;N$17,$D$19:$D$501)*N$18,0),Assumptions!$C$15),0)</f>
        <v>0</v>
      </c>
      <c r="O321" s="46">
        <f>IFERROR(ROUND(IF(AND($E321&lt;O$17,SUMIF(Partners!$A:$A,$B321,Partners!$L:$L)&gt;0),$D321/SUMIF($E$19:$E$501,"&lt;"&amp;O$17,$D$19:$D$501)*O$18,0),Assumptions!$C$15),0)</f>
        <v>0</v>
      </c>
      <c r="P321" s="46">
        <f>IFERROR(ROUND(IF(AND($E321&lt;P$17,SUMIF(Partners!$A:$A,$B321,Partners!$L:$L)&gt;0),$D321/SUMIF($E$19:$E$501,"&lt;"&amp;P$17,$D$19:$D$501)*P$18,0),Assumptions!$C$15),0)</f>
        <v>0</v>
      </c>
      <c r="Q321" s="46">
        <f>IFERROR(ROUND(IF(AND($E321&lt;Q$17,SUMIF(Partners!$A:$A,$B321,Partners!$L:$L)&gt;0),$D321/SUMIF($E$19:$E$501,"&lt;"&amp;Q$17,$D$19:$D$501)*Q$18,0),Assumptions!$C$15),0)</f>
        <v>0</v>
      </c>
      <c r="R321" s="46">
        <f>IFERROR(ROUND(IF(AND($E321&lt;R$17,SUMIF(Partners!$A:$A,$B321,Partners!$L:$L)&gt;0),$D321/SUMIF($E$19:$E$501,"&lt;"&amp;R$17,$D$19:$D$501)*R$18,0),Assumptions!$C$15),0)</f>
        <v>0</v>
      </c>
      <c r="S321" s="46">
        <f>IFERROR(ROUND(IF(AND($E321&lt;S$17,SUMIF(Partners!$A:$A,$B321,Partners!$L:$L)&gt;0),$D321/SUMIF($E$19:$E$501,"&lt;"&amp;S$17,$D$19:$D$501)*S$18,0),Assumptions!$C$15),0)</f>
        <v>0</v>
      </c>
      <c r="T321" s="46">
        <f>IFERROR(ROUND(IF(AND($E321&lt;T$17,SUMIF(Partners!$A:$A,$B321,Partners!$L:$L)&gt;0),$D321/SUMIF($E$19:$E$501,"&lt;"&amp;T$17,$D$19:$D$501)*T$18,0),Assumptions!$C$15),0)</f>
        <v>0</v>
      </c>
      <c r="U321" s="46">
        <f>IFERROR(ROUND(IF(AND($E321&lt;U$17,SUMIF(Partners!$A:$A,$B321,Partners!$L:$L)&gt;0),$D321/SUMIF($E$19:$E$501,"&lt;"&amp;U$17,$D$19:$D$501)*U$18,0),Assumptions!$C$15),0)</f>
        <v>0</v>
      </c>
      <c r="V321" s="46">
        <f>IFERROR(ROUND(IF(AND($E321&lt;V$17,SUMIF(Partners!$A:$A,$B321,Partners!$L:$L)&gt;0),$D321/SUMIF($E$19:$E$501,"&lt;"&amp;V$17,$D$19:$D$501)*V$18,0),Assumptions!$C$15),0)</f>
        <v>0</v>
      </c>
      <c r="W321" s="46">
        <f>IFERROR(ROUND(IF(AND($E321&lt;W$17,SUMIF(Partners!$A:$A,$B321,Partners!$L:$L)&gt;0),$D321/SUMIF($E$19:$E$501,"&lt;"&amp;W$17,$D$19:$D$501)*W$18,0),Assumptions!$C$15),0)</f>
        <v>0</v>
      </c>
      <c r="X321" s="46">
        <f>IFERROR(ROUND(IF(AND($E321&lt;X$17,SUMIF(Partners!$A:$A,$B321,Partners!$L:$L)&gt;0),$D321/SUMIF($E$19:$E$501,"&lt;"&amp;X$17,$D$19:$D$501)*X$18,0),Assumptions!$C$15),0)</f>
        <v>0</v>
      </c>
      <c r="Y321" s="46">
        <f>IFERROR(ROUND(IF(AND($E321&lt;Y$17,SUMIF(Partners!$A:$A,$B321,Partners!$L:$L)&gt;0),$D321/SUMIF($E$19:$E$501,"&lt;"&amp;Y$17,$D$19:$D$501)*Y$18,0),Assumptions!$C$15),0)</f>
        <v>0</v>
      </c>
      <c r="Z321" s="46">
        <f>IFERROR(ROUND(IF(AND($E321&lt;Z$17,SUMIF(Partners!$A:$A,$B321,Partners!$L:$L)&gt;0),$D321/SUMIF($E$19:$E$501,"&lt;"&amp;Z$17,$D$19:$D$501)*Z$18,0),Assumptions!$C$15),0)</f>
        <v>0</v>
      </c>
      <c r="AA321" s="46">
        <f>IFERROR(ROUND(IF(AND($E321&lt;AA$17,SUMIF(Partners!$A:$A,$B321,Partners!$L:$L)&gt;0),$D321/SUMIF($E$19:$E$501,"&lt;"&amp;AA$17,$D$19:$D$501)*AA$18,0),Assumptions!$C$15),0)</f>
        <v>0</v>
      </c>
      <c r="AB321" s="46">
        <f>IFERROR(ROUND(IF(AND($E321&lt;AB$17,SUMIF(Partners!$A:$A,$B321,Partners!$L:$L)&gt;0),$D321/SUMIF($E$19:$E$501,"&lt;"&amp;AB$17,$D$19:$D$501)*AB$18,0),Assumptions!$C$15),0)</f>
        <v>0</v>
      </c>
      <c r="AC321" s="46">
        <f>IFERROR(ROUND(IF(AND($E321&lt;AC$17,SUMIF(Partners!$A:$A,$B321,Partners!$L:$L)&gt;0),$D321/SUMIF($E$19:$E$501,"&lt;"&amp;AC$17,$D$19:$D$501)*AC$18,0),Assumptions!$C$15),0)</f>
        <v>0</v>
      </c>
    </row>
    <row r="322" spans="1:29" x14ac:dyDescent="0.2">
      <c r="A322" s="41"/>
      <c r="B322" s="28" t="str">
        <f>IF(Partners!A308=0,"",Partners!A308)</f>
        <v/>
      </c>
      <c r="C322" s="28" t="str">
        <f>IF(Partners!I308=0,"",Partners!I308)</f>
        <v/>
      </c>
      <c r="D322" s="28" t="str">
        <f>IF(Partners!J308=0,"",Partners!J308)</f>
        <v/>
      </c>
      <c r="E322" s="53" t="str">
        <f t="shared" si="5"/>
        <v/>
      </c>
      <c r="G322" s="9">
        <f>ROUND(SUM(J322:BB322),Assumptions!$C$16)</f>
        <v>0</v>
      </c>
      <c r="J322" s="46">
        <f>IFERROR(ROUND(IF(AND($E322&lt;J$17,SUMIF(Partners!$A:$A,$B322,Partners!$L:$L)&gt;0),$D322/SUMIF($E$19:$E$501,"&lt;"&amp;J$17,$D$19:$D$501)*J$18,0),Assumptions!$C$15),0)</f>
        <v>0</v>
      </c>
      <c r="K322" s="46">
        <f>IFERROR(ROUND(IF(AND($E322&lt;K$17,SUMIF(Partners!$A:$A,$B322,Partners!$L:$L)&gt;0),$D322/SUMIF($E$19:$E$501,"&lt;"&amp;K$17,$D$19:$D$501)*K$18,0),Assumptions!$C$15),0)</f>
        <v>0</v>
      </c>
      <c r="L322" s="46">
        <f>IFERROR(ROUND(IF(AND($E322&lt;L$17,SUMIF(Partners!$A:$A,$B322,Partners!$L:$L)&gt;0),$D322/SUMIF($E$19:$E$501,"&lt;"&amp;L$17,$D$19:$D$501)*L$18,0),Assumptions!$C$15),0)</f>
        <v>0</v>
      </c>
      <c r="M322" s="46">
        <f>IFERROR(ROUND(IF(AND($E322&lt;M$17,SUMIF(Partners!$A:$A,$B322,Partners!$L:$L)&gt;0),$D322/SUMIF($E$19:$E$501,"&lt;"&amp;M$17,$D$19:$D$501)*M$18,0),Assumptions!$C$15),0)</f>
        <v>0</v>
      </c>
      <c r="N322" s="46">
        <f>IFERROR(ROUND(IF(AND($E322&lt;N$17,SUMIF(Partners!$A:$A,$B322,Partners!$L:$L)&gt;0),$D322/SUMIF($E$19:$E$501,"&lt;"&amp;N$17,$D$19:$D$501)*N$18,0),Assumptions!$C$15),0)</f>
        <v>0</v>
      </c>
      <c r="O322" s="46">
        <f>IFERROR(ROUND(IF(AND($E322&lt;O$17,SUMIF(Partners!$A:$A,$B322,Partners!$L:$L)&gt;0),$D322/SUMIF($E$19:$E$501,"&lt;"&amp;O$17,$D$19:$D$501)*O$18,0),Assumptions!$C$15),0)</f>
        <v>0</v>
      </c>
      <c r="P322" s="46">
        <f>IFERROR(ROUND(IF(AND($E322&lt;P$17,SUMIF(Partners!$A:$A,$B322,Partners!$L:$L)&gt;0),$D322/SUMIF($E$19:$E$501,"&lt;"&amp;P$17,$D$19:$D$501)*P$18,0),Assumptions!$C$15),0)</f>
        <v>0</v>
      </c>
      <c r="Q322" s="46">
        <f>IFERROR(ROUND(IF(AND($E322&lt;Q$17,SUMIF(Partners!$A:$A,$B322,Partners!$L:$L)&gt;0),$D322/SUMIF($E$19:$E$501,"&lt;"&amp;Q$17,$D$19:$D$501)*Q$18,0),Assumptions!$C$15),0)</f>
        <v>0</v>
      </c>
      <c r="R322" s="46">
        <f>IFERROR(ROUND(IF(AND($E322&lt;R$17,SUMIF(Partners!$A:$A,$B322,Partners!$L:$L)&gt;0),$D322/SUMIF($E$19:$E$501,"&lt;"&amp;R$17,$D$19:$D$501)*R$18,0),Assumptions!$C$15),0)</f>
        <v>0</v>
      </c>
      <c r="S322" s="46">
        <f>IFERROR(ROUND(IF(AND($E322&lt;S$17,SUMIF(Partners!$A:$A,$B322,Partners!$L:$L)&gt;0),$D322/SUMIF($E$19:$E$501,"&lt;"&amp;S$17,$D$19:$D$501)*S$18,0),Assumptions!$C$15),0)</f>
        <v>0</v>
      </c>
      <c r="T322" s="46">
        <f>IFERROR(ROUND(IF(AND($E322&lt;T$17,SUMIF(Partners!$A:$A,$B322,Partners!$L:$L)&gt;0),$D322/SUMIF($E$19:$E$501,"&lt;"&amp;T$17,$D$19:$D$501)*T$18,0),Assumptions!$C$15),0)</f>
        <v>0</v>
      </c>
      <c r="U322" s="46">
        <f>IFERROR(ROUND(IF(AND($E322&lt;U$17,SUMIF(Partners!$A:$A,$B322,Partners!$L:$L)&gt;0),$D322/SUMIF($E$19:$E$501,"&lt;"&amp;U$17,$D$19:$D$501)*U$18,0),Assumptions!$C$15),0)</f>
        <v>0</v>
      </c>
      <c r="V322" s="46">
        <f>IFERROR(ROUND(IF(AND($E322&lt;V$17,SUMIF(Partners!$A:$A,$B322,Partners!$L:$L)&gt;0),$D322/SUMIF($E$19:$E$501,"&lt;"&amp;V$17,$D$19:$D$501)*V$18,0),Assumptions!$C$15),0)</f>
        <v>0</v>
      </c>
      <c r="W322" s="46">
        <f>IFERROR(ROUND(IF(AND($E322&lt;W$17,SUMIF(Partners!$A:$A,$B322,Partners!$L:$L)&gt;0),$D322/SUMIF($E$19:$E$501,"&lt;"&amp;W$17,$D$19:$D$501)*W$18,0),Assumptions!$C$15),0)</f>
        <v>0</v>
      </c>
      <c r="X322" s="46">
        <f>IFERROR(ROUND(IF(AND($E322&lt;X$17,SUMIF(Partners!$A:$A,$B322,Partners!$L:$L)&gt;0),$D322/SUMIF($E$19:$E$501,"&lt;"&amp;X$17,$D$19:$D$501)*X$18,0),Assumptions!$C$15),0)</f>
        <v>0</v>
      </c>
      <c r="Y322" s="46">
        <f>IFERROR(ROUND(IF(AND($E322&lt;Y$17,SUMIF(Partners!$A:$A,$B322,Partners!$L:$L)&gt;0),$D322/SUMIF($E$19:$E$501,"&lt;"&amp;Y$17,$D$19:$D$501)*Y$18,0),Assumptions!$C$15),0)</f>
        <v>0</v>
      </c>
      <c r="Z322" s="46">
        <f>IFERROR(ROUND(IF(AND($E322&lt;Z$17,SUMIF(Partners!$A:$A,$B322,Partners!$L:$L)&gt;0),$D322/SUMIF($E$19:$E$501,"&lt;"&amp;Z$17,$D$19:$D$501)*Z$18,0),Assumptions!$C$15),0)</f>
        <v>0</v>
      </c>
      <c r="AA322" s="46">
        <f>IFERROR(ROUND(IF(AND($E322&lt;AA$17,SUMIF(Partners!$A:$A,$B322,Partners!$L:$L)&gt;0),$D322/SUMIF($E$19:$E$501,"&lt;"&amp;AA$17,$D$19:$D$501)*AA$18,0),Assumptions!$C$15),0)</f>
        <v>0</v>
      </c>
      <c r="AB322" s="46">
        <f>IFERROR(ROUND(IF(AND($E322&lt;AB$17,SUMIF(Partners!$A:$A,$B322,Partners!$L:$L)&gt;0),$D322/SUMIF($E$19:$E$501,"&lt;"&amp;AB$17,$D$19:$D$501)*AB$18,0),Assumptions!$C$15),0)</f>
        <v>0</v>
      </c>
      <c r="AC322" s="46">
        <f>IFERROR(ROUND(IF(AND($E322&lt;AC$17,SUMIF(Partners!$A:$A,$B322,Partners!$L:$L)&gt;0),$D322/SUMIF($E$19:$E$501,"&lt;"&amp;AC$17,$D$19:$D$501)*AC$18,0),Assumptions!$C$15),0)</f>
        <v>0</v>
      </c>
    </row>
    <row r="323" spans="1:29" x14ac:dyDescent="0.2">
      <c r="A323" s="41"/>
      <c r="B323" s="28" t="str">
        <f>IF(Partners!A309=0,"",Partners!A309)</f>
        <v/>
      </c>
      <c r="C323" s="28" t="str">
        <f>IF(Partners!I309=0,"",Partners!I309)</f>
        <v/>
      </c>
      <c r="D323" s="28" t="str">
        <f>IF(Partners!J309=0,"",Partners!J309)</f>
        <v/>
      </c>
      <c r="E323" s="53" t="str">
        <f t="shared" si="5"/>
        <v/>
      </c>
      <c r="G323" s="9">
        <f>ROUND(SUM(J323:BB323),Assumptions!$C$16)</f>
        <v>0</v>
      </c>
      <c r="J323" s="46">
        <f>IFERROR(ROUND(IF(AND($E323&lt;J$17,SUMIF(Partners!$A:$A,$B323,Partners!$L:$L)&gt;0),$D323/SUMIF($E$19:$E$501,"&lt;"&amp;J$17,$D$19:$D$501)*J$18,0),Assumptions!$C$15),0)</f>
        <v>0</v>
      </c>
      <c r="K323" s="46">
        <f>IFERROR(ROUND(IF(AND($E323&lt;K$17,SUMIF(Partners!$A:$A,$B323,Partners!$L:$L)&gt;0),$D323/SUMIF($E$19:$E$501,"&lt;"&amp;K$17,$D$19:$D$501)*K$18,0),Assumptions!$C$15),0)</f>
        <v>0</v>
      </c>
      <c r="L323" s="46">
        <f>IFERROR(ROUND(IF(AND($E323&lt;L$17,SUMIF(Partners!$A:$A,$B323,Partners!$L:$L)&gt;0),$D323/SUMIF($E$19:$E$501,"&lt;"&amp;L$17,$D$19:$D$501)*L$18,0),Assumptions!$C$15),0)</f>
        <v>0</v>
      </c>
      <c r="M323" s="46">
        <f>IFERROR(ROUND(IF(AND($E323&lt;M$17,SUMIF(Partners!$A:$A,$B323,Partners!$L:$L)&gt;0),$D323/SUMIF($E$19:$E$501,"&lt;"&amp;M$17,$D$19:$D$501)*M$18,0),Assumptions!$C$15),0)</f>
        <v>0</v>
      </c>
      <c r="N323" s="46">
        <f>IFERROR(ROUND(IF(AND($E323&lt;N$17,SUMIF(Partners!$A:$A,$B323,Partners!$L:$L)&gt;0),$D323/SUMIF($E$19:$E$501,"&lt;"&amp;N$17,$D$19:$D$501)*N$18,0),Assumptions!$C$15),0)</f>
        <v>0</v>
      </c>
      <c r="O323" s="46">
        <f>IFERROR(ROUND(IF(AND($E323&lt;O$17,SUMIF(Partners!$A:$A,$B323,Partners!$L:$L)&gt;0),$D323/SUMIF($E$19:$E$501,"&lt;"&amp;O$17,$D$19:$D$501)*O$18,0),Assumptions!$C$15),0)</f>
        <v>0</v>
      </c>
      <c r="P323" s="46">
        <f>IFERROR(ROUND(IF(AND($E323&lt;P$17,SUMIF(Partners!$A:$A,$B323,Partners!$L:$L)&gt;0),$D323/SUMIF($E$19:$E$501,"&lt;"&amp;P$17,$D$19:$D$501)*P$18,0),Assumptions!$C$15),0)</f>
        <v>0</v>
      </c>
      <c r="Q323" s="46">
        <f>IFERROR(ROUND(IF(AND($E323&lt;Q$17,SUMIF(Partners!$A:$A,$B323,Partners!$L:$L)&gt;0),$D323/SUMIF($E$19:$E$501,"&lt;"&amp;Q$17,$D$19:$D$501)*Q$18,0),Assumptions!$C$15),0)</f>
        <v>0</v>
      </c>
      <c r="R323" s="46">
        <f>IFERROR(ROUND(IF(AND($E323&lt;R$17,SUMIF(Partners!$A:$A,$B323,Partners!$L:$L)&gt;0),$D323/SUMIF($E$19:$E$501,"&lt;"&amp;R$17,$D$19:$D$501)*R$18,0),Assumptions!$C$15),0)</f>
        <v>0</v>
      </c>
      <c r="S323" s="46">
        <f>IFERROR(ROUND(IF(AND($E323&lt;S$17,SUMIF(Partners!$A:$A,$B323,Partners!$L:$L)&gt;0),$D323/SUMIF($E$19:$E$501,"&lt;"&amp;S$17,$D$19:$D$501)*S$18,0),Assumptions!$C$15),0)</f>
        <v>0</v>
      </c>
      <c r="T323" s="46">
        <f>IFERROR(ROUND(IF(AND($E323&lt;T$17,SUMIF(Partners!$A:$A,$B323,Partners!$L:$L)&gt;0),$D323/SUMIF($E$19:$E$501,"&lt;"&amp;T$17,$D$19:$D$501)*T$18,0),Assumptions!$C$15),0)</f>
        <v>0</v>
      </c>
      <c r="U323" s="46">
        <f>IFERROR(ROUND(IF(AND($E323&lt;U$17,SUMIF(Partners!$A:$A,$B323,Partners!$L:$L)&gt;0),$D323/SUMIF($E$19:$E$501,"&lt;"&amp;U$17,$D$19:$D$501)*U$18,0),Assumptions!$C$15),0)</f>
        <v>0</v>
      </c>
      <c r="V323" s="46">
        <f>IFERROR(ROUND(IF(AND($E323&lt;V$17,SUMIF(Partners!$A:$A,$B323,Partners!$L:$L)&gt;0),$D323/SUMIF($E$19:$E$501,"&lt;"&amp;V$17,$D$19:$D$501)*V$18,0),Assumptions!$C$15),0)</f>
        <v>0</v>
      </c>
      <c r="W323" s="46">
        <f>IFERROR(ROUND(IF(AND($E323&lt;W$17,SUMIF(Partners!$A:$A,$B323,Partners!$L:$L)&gt;0),$D323/SUMIF($E$19:$E$501,"&lt;"&amp;W$17,$D$19:$D$501)*W$18,0),Assumptions!$C$15),0)</f>
        <v>0</v>
      </c>
      <c r="X323" s="46">
        <f>IFERROR(ROUND(IF(AND($E323&lt;X$17,SUMIF(Partners!$A:$A,$B323,Partners!$L:$L)&gt;0),$D323/SUMIF($E$19:$E$501,"&lt;"&amp;X$17,$D$19:$D$501)*X$18,0),Assumptions!$C$15),0)</f>
        <v>0</v>
      </c>
      <c r="Y323" s="46">
        <f>IFERROR(ROUND(IF(AND($E323&lt;Y$17,SUMIF(Partners!$A:$A,$B323,Partners!$L:$L)&gt;0),$D323/SUMIF($E$19:$E$501,"&lt;"&amp;Y$17,$D$19:$D$501)*Y$18,0),Assumptions!$C$15),0)</f>
        <v>0</v>
      </c>
      <c r="Z323" s="46">
        <f>IFERROR(ROUND(IF(AND($E323&lt;Z$17,SUMIF(Partners!$A:$A,$B323,Partners!$L:$L)&gt;0),$D323/SUMIF($E$19:$E$501,"&lt;"&amp;Z$17,$D$19:$D$501)*Z$18,0),Assumptions!$C$15),0)</f>
        <v>0</v>
      </c>
      <c r="AA323" s="46">
        <f>IFERROR(ROUND(IF(AND($E323&lt;AA$17,SUMIF(Partners!$A:$A,$B323,Partners!$L:$L)&gt;0),$D323/SUMIF($E$19:$E$501,"&lt;"&amp;AA$17,$D$19:$D$501)*AA$18,0),Assumptions!$C$15),0)</f>
        <v>0</v>
      </c>
      <c r="AB323" s="46">
        <f>IFERROR(ROUND(IF(AND($E323&lt;AB$17,SUMIF(Partners!$A:$A,$B323,Partners!$L:$L)&gt;0),$D323/SUMIF($E$19:$E$501,"&lt;"&amp;AB$17,$D$19:$D$501)*AB$18,0),Assumptions!$C$15),0)</f>
        <v>0</v>
      </c>
      <c r="AC323" s="46">
        <f>IFERROR(ROUND(IF(AND($E323&lt;AC$17,SUMIF(Partners!$A:$A,$B323,Partners!$L:$L)&gt;0),$D323/SUMIF($E$19:$E$501,"&lt;"&amp;AC$17,$D$19:$D$501)*AC$18,0),Assumptions!$C$15),0)</f>
        <v>0</v>
      </c>
    </row>
    <row r="324" spans="1:29" x14ac:dyDescent="0.2">
      <c r="A324" s="41"/>
      <c r="B324" s="28" t="str">
        <f>IF(Partners!A310=0,"",Partners!A310)</f>
        <v/>
      </c>
      <c r="C324" s="28" t="str">
        <f>IF(Partners!I310=0,"",Partners!I310)</f>
        <v/>
      </c>
      <c r="D324" s="28" t="str">
        <f>IF(Partners!J310=0,"",Partners!J310)</f>
        <v/>
      </c>
      <c r="E324" s="53" t="str">
        <f t="shared" si="5"/>
        <v/>
      </c>
      <c r="G324" s="9">
        <f>ROUND(SUM(J324:BB324),Assumptions!$C$16)</f>
        <v>0</v>
      </c>
      <c r="J324" s="46">
        <f>IFERROR(ROUND(IF(AND($E324&lt;J$17,SUMIF(Partners!$A:$A,$B324,Partners!$L:$L)&gt;0),$D324/SUMIF($E$19:$E$501,"&lt;"&amp;J$17,$D$19:$D$501)*J$18,0),Assumptions!$C$15),0)</f>
        <v>0</v>
      </c>
      <c r="K324" s="46">
        <f>IFERROR(ROUND(IF(AND($E324&lt;K$17,SUMIF(Partners!$A:$A,$B324,Partners!$L:$L)&gt;0),$D324/SUMIF($E$19:$E$501,"&lt;"&amp;K$17,$D$19:$D$501)*K$18,0),Assumptions!$C$15),0)</f>
        <v>0</v>
      </c>
      <c r="L324" s="46">
        <f>IFERROR(ROUND(IF(AND($E324&lt;L$17,SUMIF(Partners!$A:$A,$B324,Partners!$L:$L)&gt;0),$D324/SUMIF($E$19:$E$501,"&lt;"&amp;L$17,$D$19:$D$501)*L$18,0),Assumptions!$C$15),0)</f>
        <v>0</v>
      </c>
      <c r="M324" s="46">
        <f>IFERROR(ROUND(IF(AND($E324&lt;M$17,SUMIF(Partners!$A:$A,$B324,Partners!$L:$L)&gt;0),$D324/SUMIF($E$19:$E$501,"&lt;"&amp;M$17,$D$19:$D$501)*M$18,0),Assumptions!$C$15),0)</f>
        <v>0</v>
      </c>
      <c r="N324" s="46">
        <f>IFERROR(ROUND(IF(AND($E324&lt;N$17,SUMIF(Partners!$A:$A,$B324,Partners!$L:$L)&gt;0),$D324/SUMIF($E$19:$E$501,"&lt;"&amp;N$17,$D$19:$D$501)*N$18,0),Assumptions!$C$15),0)</f>
        <v>0</v>
      </c>
      <c r="O324" s="46">
        <f>IFERROR(ROUND(IF(AND($E324&lt;O$17,SUMIF(Partners!$A:$A,$B324,Partners!$L:$L)&gt;0),$D324/SUMIF($E$19:$E$501,"&lt;"&amp;O$17,$D$19:$D$501)*O$18,0),Assumptions!$C$15),0)</f>
        <v>0</v>
      </c>
      <c r="P324" s="46">
        <f>IFERROR(ROUND(IF(AND($E324&lt;P$17,SUMIF(Partners!$A:$A,$B324,Partners!$L:$L)&gt;0),$D324/SUMIF($E$19:$E$501,"&lt;"&amp;P$17,$D$19:$D$501)*P$18,0),Assumptions!$C$15),0)</f>
        <v>0</v>
      </c>
      <c r="Q324" s="46">
        <f>IFERROR(ROUND(IF(AND($E324&lt;Q$17,SUMIF(Partners!$A:$A,$B324,Partners!$L:$L)&gt;0),$D324/SUMIF($E$19:$E$501,"&lt;"&amp;Q$17,$D$19:$D$501)*Q$18,0),Assumptions!$C$15),0)</f>
        <v>0</v>
      </c>
      <c r="R324" s="46">
        <f>IFERROR(ROUND(IF(AND($E324&lt;R$17,SUMIF(Partners!$A:$A,$B324,Partners!$L:$L)&gt;0),$D324/SUMIF($E$19:$E$501,"&lt;"&amp;R$17,$D$19:$D$501)*R$18,0),Assumptions!$C$15),0)</f>
        <v>0</v>
      </c>
      <c r="S324" s="46">
        <f>IFERROR(ROUND(IF(AND($E324&lt;S$17,SUMIF(Partners!$A:$A,$B324,Partners!$L:$L)&gt;0),$D324/SUMIF($E$19:$E$501,"&lt;"&amp;S$17,$D$19:$D$501)*S$18,0),Assumptions!$C$15),0)</f>
        <v>0</v>
      </c>
      <c r="T324" s="46">
        <f>IFERROR(ROUND(IF(AND($E324&lt;T$17,SUMIF(Partners!$A:$A,$B324,Partners!$L:$L)&gt;0),$D324/SUMIF($E$19:$E$501,"&lt;"&amp;T$17,$D$19:$D$501)*T$18,0),Assumptions!$C$15),0)</f>
        <v>0</v>
      </c>
      <c r="U324" s="46">
        <f>IFERROR(ROUND(IF(AND($E324&lt;U$17,SUMIF(Partners!$A:$A,$B324,Partners!$L:$L)&gt;0),$D324/SUMIF($E$19:$E$501,"&lt;"&amp;U$17,$D$19:$D$501)*U$18,0),Assumptions!$C$15),0)</f>
        <v>0</v>
      </c>
      <c r="V324" s="46">
        <f>IFERROR(ROUND(IF(AND($E324&lt;V$17,SUMIF(Partners!$A:$A,$B324,Partners!$L:$L)&gt;0),$D324/SUMIF($E$19:$E$501,"&lt;"&amp;V$17,$D$19:$D$501)*V$18,0),Assumptions!$C$15),0)</f>
        <v>0</v>
      </c>
      <c r="W324" s="46">
        <f>IFERROR(ROUND(IF(AND($E324&lt;W$17,SUMIF(Partners!$A:$A,$B324,Partners!$L:$L)&gt;0),$D324/SUMIF($E$19:$E$501,"&lt;"&amp;W$17,$D$19:$D$501)*W$18,0),Assumptions!$C$15),0)</f>
        <v>0</v>
      </c>
      <c r="X324" s="46">
        <f>IFERROR(ROUND(IF(AND($E324&lt;X$17,SUMIF(Partners!$A:$A,$B324,Partners!$L:$L)&gt;0),$D324/SUMIF($E$19:$E$501,"&lt;"&amp;X$17,$D$19:$D$501)*X$18,0),Assumptions!$C$15),0)</f>
        <v>0</v>
      </c>
      <c r="Y324" s="46">
        <f>IFERROR(ROUND(IF(AND($E324&lt;Y$17,SUMIF(Partners!$A:$A,$B324,Partners!$L:$L)&gt;0),$D324/SUMIF($E$19:$E$501,"&lt;"&amp;Y$17,$D$19:$D$501)*Y$18,0),Assumptions!$C$15),0)</f>
        <v>0</v>
      </c>
      <c r="Z324" s="46">
        <f>IFERROR(ROUND(IF(AND($E324&lt;Z$17,SUMIF(Partners!$A:$A,$B324,Partners!$L:$L)&gt;0),$D324/SUMIF($E$19:$E$501,"&lt;"&amp;Z$17,$D$19:$D$501)*Z$18,0),Assumptions!$C$15),0)</f>
        <v>0</v>
      </c>
      <c r="AA324" s="46">
        <f>IFERROR(ROUND(IF(AND($E324&lt;AA$17,SUMIF(Partners!$A:$A,$B324,Partners!$L:$L)&gt;0),$D324/SUMIF($E$19:$E$501,"&lt;"&amp;AA$17,$D$19:$D$501)*AA$18,0),Assumptions!$C$15),0)</f>
        <v>0</v>
      </c>
      <c r="AB324" s="46">
        <f>IFERROR(ROUND(IF(AND($E324&lt;AB$17,SUMIF(Partners!$A:$A,$B324,Partners!$L:$L)&gt;0),$D324/SUMIF($E$19:$E$501,"&lt;"&amp;AB$17,$D$19:$D$501)*AB$18,0),Assumptions!$C$15),0)</f>
        <v>0</v>
      </c>
      <c r="AC324" s="46">
        <f>IFERROR(ROUND(IF(AND($E324&lt;AC$17,SUMIF(Partners!$A:$A,$B324,Partners!$L:$L)&gt;0),$D324/SUMIF($E$19:$E$501,"&lt;"&amp;AC$17,$D$19:$D$501)*AC$18,0),Assumptions!$C$15),0)</f>
        <v>0</v>
      </c>
    </row>
    <row r="325" spans="1:29" x14ac:dyDescent="0.2">
      <c r="A325" s="41"/>
      <c r="B325" s="28" t="str">
        <f>IF(Partners!A311=0,"",Partners!A311)</f>
        <v/>
      </c>
      <c r="C325" s="28" t="str">
        <f>IF(Partners!I311=0,"",Partners!I311)</f>
        <v/>
      </c>
      <c r="D325" s="28" t="str">
        <f>IF(Partners!J311=0,"",Partners!J311)</f>
        <v/>
      </c>
      <c r="E325" s="53" t="str">
        <f t="shared" si="5"/>
        <v/>
      </c>
      <c r="G325" s="9">
        <f>ROUND(SUM(J325:BB325),Assumptions!$C$16)</f>
        <v>0</v>
      </c>
      <c r="J325" s="46">
        <f>IFERROR(ROUND(IF(AND($E325&lt;J$17,SUMIF(Partners!$A:$A,$B325,Partners!$L:$L)&gt;0),$D325/SUMIF($E$19:$E$501,"&lt;"&amp;J$17,$D$19:$D$501)*J$18,0),Assumptions!$C$15),0)</f>
        <v>0</v>
      </c>
      <c r="K325" s="46">
        <f>IFERROR(ROUND(IF(AND($E325&lt;K$17,SUMIF(Partners!$A:$A,$B325,Partners!$L:$L)&gt;0),$D325/SUMIF($E$19:$E$501,"&lt;"&amp;K$17,$D$19:$D$501)*K$18,0),Assumptions!$C$15),0)</f>
        <v>0</v>
      </c>
      <c r="L325" s="46">
        <f>IFERROR(ROUND(IF(AND($E325&lt;L$17,SUMIF(Partners!$A:$A,$B325,Partners!$L:$L)&gt;0),$D325/SUMIF($E$19:$E$501,"&lt;"&amp;L$17,$D$19:$D$501)*L$18,0),Assumptions!$C$15),0)</f>
        <v>0</v>
      </c>
      <c r="M325" s="46">
        <f>IFERROR(ROUND(IF(AND($E325&lt;M$17,SUMIF(Partners!$A:$A,$B325,Partners!$L:$L)&gt;0),$D325/SUMIF($E$19:$E$501,"&lt;"&amp;M$17,$D$19:$D$501)*M$18,0),Assumptions!$C$15),0)</f>
        <v>0</v>
      </c>
      <c r="N325" s="46">
        <f>IFERROR(ROUND(IF(AND($E325&lt;N$17,SUMIF(Partners!$A:$A,$B325,Partners!$L:$L)&gt;0),$D325/SUMIF($E$19:$E$501,"&lt;"&amp;N$17,$D$19:$D$501)*N$18,0),Assumptions!$C$15),0)</f>
        <v>0</v>
      </c>
      <c r="O325" s="46">
        <f>IFERROR(ROUND(IF(AND($E325&lt;O$17,SUMIF(Partners!$A:$A,$B325,Partners!$L:$L)&gt;0),$D325/SUMIF($E$19:$E$501,"&lt;"&amp;O$17,$D$19:$D$501)*O$18,0),Assumptions!$C$15),0)</f>
        <v>0</v>
      </c>
      <c r="P325" s="46">
        <f>IFERROR(ROUND(IF(AND($E325&lt;P$17,SUMIF(Partners!$A:$A,$B325,Partners!$L:$L)&gt;0),$D325/SUMIF($E$19:$E$501,"&lt;"&amp;P$17,$D$19:$D$501)*P$18,0),Assumptions!$C$15),0)</f>
        <v>0</v>
      </c>
      <c r="Q325" s="46">
        <f>IFERROR(ROUND(IF(AND($E325&lt;Q$17,SUMIF(Partners!$A:$A,$B325,Partners!$L:$L)&gt;0),$D325/SUMIF($E$19:$E$501,"&lt;"&amp;Q$17,$D$19:$D$501)*Q$18,0),Assumptions!$C$15),0)</f>
        <v>0</v>
      </c>
      <c r="R325" s="46">
        <f>IFERROR(ROUND(IF(AND($E325&lt;R$17,SUMIF(Partners!$A:$A,$B325,Partners!$L:$L)&gt;0),$D325/SUMIF($E$19:$E$501,"&lt;"&amp;R$17,$D$19:$D$501)*R$18,0),Assumptions!$C$15),0)</f>
        <v>0</v>
      </c>
      <c r="S325" s="46">
        <f>IFERROR(ROUND(IF(AND($E325&lt;S$17,SUMIF(Partners!$A:$A,$B325,Partners!$L:$L)&gt;0),$D325/SUMIF($E$19:$E$501,"&lt;"&amp;S$17,$D$19:$D$501)*S$18,0),Assumptions!$C$15),0)</f>
        <v>0</v>
      </c>
      <c r="T325" s="46">
        <f>IFERROR(ROUND(IF(AND($E325&lt;T$17,SUMIF(Partners!$A:$A,$B325,Partners!$L:$L)&gt;0),$D325/SUMIF($E$19:$E$501,"&lt;"&amp;T$17,$D$19:$D$501)*T$18,0),Assumptions!$C$15),0)</f>
        <v>0</v>
      </c>
      <c r="U325" s="46">
        <f>IFERROR(ROUND(IF(AND($E325&lt;U$17,SUMIF(Partners!$A:$A,$B325,Partners!$L:$L)&gt;0),$D325/SUMIF($E$19:$E$501,"&lt;"&amp;U$17,$D$19:$D$501)*U$18,0),Assumptions!$C$15),0)</f>
        <v>0</v>
      </c>
      <c r="V325" s="46">
        <f>IFERROR(ROUND(IF(AND($E325&lt;V$17,SUMIF(Partners!$A:$A,$B325,Partners!$L:$L)&gt;0),$D325/SUMIF($E$19:$E$501,"&lt;"&amp;V$17,$D$19:$D$501)*V$18,0),Assumptions!$C$15),0)</f>
        <v>0</v>
      </c>
      <c r="W325" s="46">
        <f>IFERROR(ROUND(IF(AND($E325&lt;W$17,SUMIF(Partners!$A:$A,$B325,Partners!$L:$L)&gt;0),$D325/SUMIF($E$19:$E$501,"&lt;"&amp;W$17,$D$19:$D$501)*W$18,0),Assumptions!$C$15),0)</f>
        <v>0</v>
      </c>
      <c r="X325" s="46">
        <f>IFERROR(ROUND(IF(AND($E325&lt;X$17,SUMIF(Partners!$A:$A,$B325,Partners!$L:$L)&gt;0),$D325/SUMIF($E$19:$E$501,"&lt;"&amp;X$17,$D$19:$D$501)*X$18,0),Assumptions!$C$15),0)</f>
        <v>0</v>
      </c>
      <c r="Y325" s="46">
        <f>IFERROR(ROUND(IF(AND($E325&lt;Y$17,SUMIF(Partners!$A:$A,$B325,Partners!$L:$L)&gt;0),$D325/SUMIF($E$19:$E$501,"&lt;"&amp;Y$17,$D$19:$D$501)*Y$18,0),Assumptions!$C$15),0)</f>
        <v>0</v>
      </c>
      <c r="Z325" s="46">
        <f>IFERROR(ROUND(IF(AND($E325&lt;Z$17,SUMIF(Partners!$A:$A,$B325,Partners!$L:$L)&gt;0),$D325/SUMIF($E$19:$E$501,"&lt;"&amp;Z$17,$D$19:$D$501)*Z$18,0),Assumptions!$C$15),0)</f>
        <v>0</v>
      </c>
      <c r="AA325" s="46">
        <f>IFERROR(ROUND(IF(AND($E325&lt;AA$17,SUMIF(Partners!$A:$A,$B325,Partners!$L:$L)&gt;0),$D325/SUMIF($E$19:$E$501,"&lt;"&amp;AA$17,$D$19:$D$501)*AA$18,0),Assumptions!$C$15),0)</f>
        <v>0</v>
      </c>
      <c r="AB325" s="46">
        <f>IFERROR(ROUND(IF(AND($E325&lt;AB$17,SUMIF(Partners!$A:$A,$B325,Partners!$L:$L)&gt;0),$D325/SUMIF($E$19:$E$501,"&lt;"&amp;AB$17,$D$19:$D$501)*AB$18,0),Assumptions!$C$15),0)</f>
        <v>0</v>
      </c>
      <c r="AC325" s="46">
        <f>IFERROR(ROUND(IF(AND($E325&lt;AC$17,SUMIF(Partners!$A:$A,$B325,Partners!$L:$L)&gt;0),$D325/SUMIF($E$19:$E$501,"&lt;"&amp;AC$17,$D$19:$D$501)*AC$18,0),Assumptions!$C$15),0)</f>
        <v>0</v>
      </c>
    </row>
    <row r="326" spans="1:29" x14ac:dyDescent="0.2">
      <c r="A326" s="41"/>
      <c r="B326" s="28" t="str">
        <f>IF(Partners!A312=0,"",Partners!A312)</f>
        <v/>
      </c>
      <c r="C326" s="28" t="str">
        <f>IF(Partners!I312=0,"",Partners!I312)</f>
        <v/>
      </c>
      <c r="D326" s="28" t="str">
        <f>IF(Partners!J312=0,"",Partners!J312)</f>
        <v/>
      </c>
      <c r="E326" s="53" t="str">
        <f t="shared" si="5"/>
        <v/>
      </c>
      <c r="G326" s="9">
        <f>ROUND(SUM(J326:BB326),Assumptions!$C$16)</f>
        <v>0</v>
      </c>
      <c r="J326" s="46">
        <f>IFERROR(ROUND(IF(AND($E326&lt;J$17,SUMIF(Partners!$A:$A,$B326,Partners!$L:$L)&gt;0),$D326/SUMIF($E$19:$E$501,"&lt;"&amp;J$17,$D$19:$D$501)*J$18,0),Assumptions!$C$15),0)</f>
        <v>0</v>
      </c>
      <c r="K326" s="46">
        <f>IFERROR(ROUND(IF(AND($E326&lt;K$17,SUMIF(Partners!$A:$A,$B326,Partners!$L:$L)&gt;0),$D326/SUMIF($E$19:$E$501,"&lt;"&amp;K$17,$D$19:$D$501)*K$18,0),Assumptions!$C$15),0)</f>
        <v>0</v>
      </c>
      <c r="L326" s="46">
        <f>IFERROR(ROUND(IF(AND($E326&lt;L$17,SUMIF(Partners!$A:$A,$B326,Partners!$L:$L)&gt;0),$D326/SUMIF($E$19:$E$501,"&lt;"&amp;L$17,$D$19:$D$501)*L$18,0),Assumptions!$C$15),0)</f>
        <v>0</v>
      </c>
      <c r="M326" s="46">
        <f>IFERROR(ROUND(IF(AND($E326&lt;M$17,SUMIF(Partners!$A:$A,$B326,Partners!$L:$L)&gt;0),$D326/SUMIF($E$19:$E$501,"&lt;"&amp;M$17,$D$19:$D$501)*M$18,0),Assumptions!$C$15),0)</f>
        <v>0</v>
      </c>
      <c r="N326" s="46">
        <f>IFERROR(ROUND(IF(AND($E326&lt;N$17,SUMIF(Partners!$A:$A,$B326,Partners!$L:$L)&gt;0),$D326/SUMIF($E$19:$E$501,"&lt;"&amp;N$17,$D$19:$D$501)*N$18,0),Assumptions!$C$15),0)</f>
        <v>0</v>
      </c>
      <c r="O326" s="46">
        <f>IFERROR(ROUND(IF(AND($E326&lt;O$17,SUMIF(Partners!$A:$A,$B326,Partners!$L:$L)&gt;0),$D326/SUMIF($E$19:$E$501,"&lt;"&amp;O$17,$D$19:$D$501)*O$18,0),Assumptions!$C$15),0)</f>
        <v>0</v>
      </c>
      <c r="P326" s="46">
        <f>IFERROR(ROUND(IF(AND($E326&lt;P$17,SUMIF(Partners!$A:$A,$B326,Partners!$L:$L)&gt;0),$D326/SUMIF($E$19:$E$501,"&lt;"&amp;P$17,$D$19:$D$501)*P$18,0),Assumptions!$C$15),0)</f>
        <v>0</v>
      </c>
      <c r="Q326" s="46">
        <f>IFERROR(ROUND(IF(AND($E326&lt;Q$17,SUMIF(Partners!$A:$A,$B326,Partners!$L:$L)&gt;0),$D326/SUMIF($E$19:$E$501,"&lt;"&amp;Q$17,$D$19:$D$501)*Q$18,0),Assumptions!$C$15),0)</f>
        <v>0</v>
      </c>
      <c r="R326" s="46">
        <f>IFERROR(ROUND(IF(AND($E326&lt;R$17,SUMIF(Partners!$A:$A,$B326,Partners!$L:$L)&gt;0),$D326/SUMIF($E$19:$E$501,"&lt;"&amp;R$17,$D$19:$D$501)*R$18,0),Assumptions!$C$15),0)</f>
        <v>0</v>
      </c>
      <c r="S326" s="46">
        <f>IFERROR(ROUND(IF(AND($E326&lt;S$17,SUMIF(Partners!$A:$A,$B326,Partners!$L:$L)&gt;0),$D326/SUMIF($E$19:$E$501,"&lt;"&amp;S$17,$D$19:$D$501)*S$18,0),Assumptions!$C$15),0)</f>
        <v>0</v>
      </c>
      <c r="T326" s="46">
        <f>IFERROR(ROUND(IF(AND($E326&lt;T$17,SUMIF(Partners!$A:$A,$B326,Partners!$L:$L)&gt;0),$D326/SUMIF($E$19:$E$501,"&lt;"&amp;T$17,$D$19:$D$501)*T$18,0),Assumptions!$C$15),0)</f>
        <v>0</v>
      </c>
      <c r="U326" s="46">
        <f>IFERROR(ROUND(IF(AND($E326&lt;U$17,SUMIF(Partners!$A:$A,$B326,Partners!$L:$L)&gt;0),$D326/SUMIF($E$19:$E$501,"&lt;"&amp;U$17,$D$19:$D$501)*U$18,0),Assumptions!$C$15),0)</f>
        <v>0</v>
      </c>
      <c r="V326" s="46">
        <f>IFERROR(ROUND(IF(AND($E326&lt;V$17,SUMIF(Partners!$A:$A,$B326,Partners!$L:$L)&gt;0),$D326/SUMIF($E$19:$E$501,"&lt;"&amp;V$17,$D$19:$D$501)*V$18,0),Assumptions!$C$15),0)</f>
        <v>0</v>
      </c>
      <c r="W326" s="46">
        <f>IFERROR(ROUND(IF(AND($E326&lt;W$17,SUMIF(Partners!$A:$A,$B326,Partners!$L:$L)&gt;0),$D326/SUMIF($E$19:$E$501,"&lt;"&amp;W$17,$D$19:$D$501)*W$18,0),Assumptions!$C$15),0)</f>
        <v>0</v>
      </c>
      <c r="X326" s="46">
        <f>IFERROR(ROUND(IF(AND($E326&lt;X$17,SUMIF(Partners!$A:$A,$B326,Partners!$L:$L)&gt;0),$D326/SUMIF($E$19:$E$501,"&lt;"&amp;X$17,$D$19:$D$501)*X$18,0),Assumptions!$C$15),0)</f>
        <v>0</v>
      </c>
      <c r="Y326" s="46">
        <f>IFERROR(ROUND(IF(AND($E326&lt;Y$17,SUMIF(Partners!$A:$A,$B326,Partners!$L:$L)&gt;0),$D326/SUMIF($E$19:$E$501,"&lt;"&amp;Y$17,$D$19:$D$501)*Y$18,0),Assumptions!$C$15),0)</f>
        <v>0</v>
      </c>
      <c r="Z326" s="46">
        <f>IFERROR(ROUND(IF(AND($E326&lt;Z$17,SUMIF(Partners!$A:$A,$B326,Partners!$L:$L)&gt;0),$D326/SUMIF($E$19:$E$501,"&lt;"&amp;Z$17,$D$19:$D$501)*Z$18,0),Assumptions!$C$15),0)</f>
        <v>0</v>
      </c>
      <c r="AA326" s="46">
        <f>IFERROR(ROUND(IF(AND($E326&lt;AA$17,SUMIF(Partners!$A:$A,$B326,Partners!$L:$L)&gt;0),$D326/SUMIF($E$19:$E$501,"&lt;"&amp;AA$17,$D$19:$D$501)*AA$18,0),Assumptions!$C$15),0)</f>
        <v>0</v>
      </c>
      <c r="AB326" s="46">
        <f>IFERROR(ROUND(IF(AND($E326&lt;AB$17,SUMIF(Partners!$A:$A,$B326,Partners!$L:$L)&gt;0),$D326/SUMIF($E$19:$E$501,"&lt;"&amp;AB$17,$D$19:$D$501)*AB$18,0),Assumptions!$C$15),0)</f>
        <v>0</v>
      </c>
      <c r="AC326" s="46">
        <f>IFERROR(ROUND(IF(AND($E326&lt;AC$17,SUMIF(Partners!$A:$A,$B326,Partners!$L:$L)&gt;0),$D326/SUMIF($E$19:$E$501,"&lt;"&amp;AC$17,$D$19:$D$501)*AC$18,0),Assumptions!$C$15),0)</f>
        <v>0</v>
      </c>
    </row>
    <row r="327" spans="1:29" x14ac:dyDescent="0.2">
      <c r="A327" s="41"/>
      <c r="B327" s="28" t="str">
        <f>IF(Partners!A313=0,"",Partners!A313)</f>
        <v/>
      </c>
      <c r="C327" s="28" t="str">
        <f>IF(Partners!I313=0,"",Partners!I313)</f>
        <v/>
      </c>
      <c r="D327" s="28" t="str">
        <f>IF(Partners!J313=0,"",Partners!J313)</f>
        <v/>
      </c>
      <c r="E327" s="53" t="str">
        <f t="shared" si="5"/>
        <v/>
      </c>
      <c r="G327" s="9">
        <f>ROUND(SUM(J327:BB327),Assumptions!$C$16)</f>
        <v>0</v>
      </c>
      <c r="J327" s="46">
        <f>IFERROR(ROUND(IF(AND($E327&lt;J$17,SUMIF(Partners!$A:$A,$B327,Partners!$L:$L)&gt;0),$D327/SUMIF($E$19:$E$501,"&lt;"&amp;J$17,$D$19:$D$501)*J$18,0),Assumptions!$C$15),0)</f>
        <v>0</v>
      </c>
      <c r="K327" s="46">
        <f>IFERROR(ROUND(IF(AND($E327&lt;K$17,SUMIF(Partners!$A:$A,$B327,Partners!$L:$L)&gt;0),$D327/SUMIF($E$19:$E$501,"&lt;"&amp;K$17,$D$19:$D$501)*K$18,0),Assumptions!$C$15),0)</f>
        <v>0</v>
      </c>
      <c r="L327" s="46">
        <f>IFERROR(ROUND(IF(AND($E327&lt;L$17,SUMIF(Partners!$A:$A,$B327,Partners!$L:$L)&gt;0),$D327/SUMIF($E$19:$E$501,"&lt;"&amp;L$17,$D$19:$D$501)*L$18,0),Assumptions!$C$15),0)</f>
        <v>0</v>
      </c>
      <c r="M327" s="46">
        <f>IFERROR(ROUND(IF(AND($E327&lt;M$17,SUMIF(Partners!$A:$A,$B327,Partners!$L:$L)&gt;0),$D327/SUMIF($E$19:$E$501,"&lt;"&amp;M$17,$D$19:$D$501)*M$18,0),Assumptions!$C$15),0)</f>
        <v>0</v>
      </c>
      <c r="N327" s="46">
        <f>IFERROR(ROUND(IF(AND($E327&lt;N$17,SUMIF(Partners!$A:$A,$B327,Partners!$L:$L)&gt;0),$D327/SUMIF($E$19:$E$501,"&lt;"&amp;N$17,$D$19:$D$501)*N$18,0),Assumptions!$C$15),0)</f>
        <v>0</v>
      </c>
      <c r="O327" s="46">
        <f>IFERROR(ROUND(IF(AND($E327&lt;O$17,SUMIF(Partners!$A:$A,$B327,Partners!$L:$L)&gt;0),$D327/SUMIF($E$19:$E$501,"&lt;"&amp;O$17,$D$19:$D$501)*O$18,0),Assumptions!$C$15),0)</f>
        <v>0</v>
      </c>
      <c r="P327" s="46">
        <f>IFERROR(ROUND(IF(AND($E327&lt;P$17,SUMIF(Partners!$A:$A,$B327,Partners!$L:$L)&gt;0),$D327/SUMIF($E$19:$E$501,"&lt;"&amp;P$17,$D$19:$D$501)*P$18,0),Assumptions!$C$15),0)</f>
        <v>0</v>
      </c>
      <c r="Q327" s="46">
        <f>IFERROR(ROUND(IF(AND($E327&lt;Q$17,SUMIF(Partners!$A:$A,$B327,Partners!$L:$L)&gt;0),$D327/SUMIF($E$19:$E$501,"&lt;"&amp;Q$17,$D$19:$D$501)*Q$18,0),Assumptions!$C$15),0)</f>
        <v>0</v>
      </c>
      <c r="R327" s="46">
        <f>IFERROR(ROUND(IF(AND($E327&lt;R$17,SUMIF(Partners!$A:$A,$B327,Partners!$L:$L)&gt;0),$D327/SUMIF($E$19:$E$501,"&lt;"&amp;R$17,$D$19:$D$501)*R$18,0),Assumptions!$C$15),0)</f>
        <v>0</v>
      </c>
      <c r="S327" s="46">
        <f>IFERROR(ROUND(IF(AND($E327&lt;S$17,SUMIF(Partners!$A:$A,$B327,Partners!$L:$L)&gt;0),$D327/SUMIF($E$19:$E$501,"&lt;"&amp;S$17,$D$19:$D$501)*S$18,0),Assumptions!$C$15),0)</f>
        <v>0</v>
      </c>
      <c r="T327" s="46">
        <f>IFERROR(ROUND(IF(AND($E327&lt;T$17,SUMIF(Partners!$A:$A,$B327,Partners!$L:$L)&gt;0),$D327/SUMIF($E$19:$E$501,"&lt;"&amp;T$17,$D$19:$D$501)*T$18,0),Assumptions!$C$15),0)</f>
        <v>0</v>
      </c>
      <c r="U327" s="46">
        <f>IFERROR(ROUND(IF(AND($E327&lt;U$17,SUMIF(Partners!$A:$A,$B327,Partners!$L:$L)&gt;0),$D327/SUMIF($E$19:$E$501,"&lt;"&amp;U$17,$D$19:$D$501)*U$18,0),Assumptions!$C$15),0)</f>
        <v>0</v>
      </c>
      <c r="V327" s="46">
        <f>IFERROR(ROUND(IF(AND($E327&lt;V$17,SUMIF(Partners!$A:$A,$B327,Partners!$L:$L)&gt;0),$D327/SUMIF($E$19:$E$501,"&lt;"&amp;V$17,$D$19:$D$501)*V$18,0),Assumptions!$C$15),0)</f>
        <v>0</v>
      </c>
      <c r="W327" s="46">
        <f>IFERROR(ROUND(IF(AND($E327&lt;W$17,SUMIF(Partners!$A:$A,$B327,Partners!$L:$L)&gt;0),$D327/SUMIF($E$19:$E$501,"&lt;"&amp;W$17,$D$19:$D$501)*W$18,0),Assumptions!$C$15),0)</f>
        <v>0</v>
      </c>
      <c r="X327" s="46">
        <f>IFERROR(ROUND(IF(AND($E327&lt;X$17,SUMIF(Partners!$A:$A,$B327,Partners!$L:$L)&gt;0),$D327/SUMIF($E$19:$E$501,"&lt;"&amp;X$17,$D$19:$D$501)*X$18,0),Assumptions!$C$15),0)</f>
        <v>0</v>
      </c>
      <c r="Y327" s="46">
        <f>IFERROR(ROUND(IF(AND($E327&lt;Y$17,SUMIF(Partners!$A:$A,$B327,Partners!$L:$L)&gt;0),$D327/SUMIF($E$19:$E$501,"&lt;"&amp;Y$17,$D$19:$D$501)*Y$18,0),Assumptions!$C$15),0)</f>
        <v>0</v>
      </c>
      <c r="Z327" s="46">
        <f>IFERROR(ROUND(IF(AND($E327&lt;Z$17,SUMIF(Partners!$A:$A,$B327,Partners!$L:$L)&gt;0),$D327/SUMIF($E$19:$E$501,"&lt;"&amp;Z$17,$D$19:$D$501)*Z$18,0),Assumptions!$C$15),0)</f>
        <v>0</v>
      </c>
      <c r="AA327" s="46">
        <f>IFERROR(ROUND(IF(AND($E327&lt;AA$17,SUMIF(Partners!$A:$A,$B327,Partners!$L:$L)&gt;0),$D327/SUMIF($E$19:$E$501,"&lt;"&amp;AA$17,$D$19:$D$501)*AA$18,0),Assumptions!$C$15),0)</f>
        <v>0</v>
      </c>
      <c r="AB327" s="46">
        <f>IFERROR(ROUND(IF(AND($E327&lt;AB$17,SUMIF(Partners!$A:$A,$B327,Partners!$L:$L)&gt;0),$D327/SUMIF($E$19:$E$501,"&lt;"&amp;AB$17,$D$19:$D$501)*AB$18,0),Assumptions!$C$15),0)</f>
        <v>0</v>
      </c>
      <c r="AC327" s="46">
        <f>IFERROR(ROUND(IF(AND($E327&lt;AC$17,SUMIF(Partners!$A:$A,$B327,Partners!$L:$L)&gt;0),$D327/SUMIF($E$19:$E$501,"&lt;"&amp;AC$17,$D$19:$D$501)*AC$18,0),Assumptions!$C$15),0)</f>
        <v>0</v>
      </c>
    </row>
    <row r="328" spans="1:29" x14ac:dyDescent="0.2">
      <c r="A328" s="41"/>
      <c r="B328" s="28" t="str">
        <f>IF(Partners!A314=0,"",Partners!A314)</f>
        <v/>
      </c>
      <c r="C328" s="28" t="str">
        <f>IF(Partners!I314=0,"",Partners!I314)</f>
        <v/>
      </c>
      <c r="D328" s="28" t="str">
        <f>IF(Partners!J314=0,"",Partners!J314)</f>
        <v/>
      </c>
      <c r="E328" s="53" t="str">
        <f t="shared" si="5"/>
        <v/>
      </c>
      <c r="G328" s="9">
        <f>ROUND(SUM(J328:BB328),Assumptions!$C$16)</f>
        <v>0</v>
      </c>
      <c r="J328" s="46">
        <f>IFERROR(ROUND(IF(AND($E328&lt;J$17,SUMIF(Partners!$A:$A,$B328,Partners!$L:$L)&gt;0),$D328/SUMIF($E$19:$E$501,"&lt;"&amp;J$17,$D$19:$D$501)*J$18,0),Assumptions!$C$15),0)</f>
        <v>0</v>
      </c>
      <c r="K328" s="46">
        <f>IFERROR(ROUND(IF(AND($E328&lt;K$17,SUMIF(Partners!$A:$A,$B328,Partners!$L:$L)&gt;0),$D328/SUMIF($E$19:$E$501,"&lt;"&amp;K$17,$D$19:$D$501)*K$18,0),Assumptions!$C$15),0)</f>
        <v>0</v>
      </c>
      <c r="L328" s="46">
        <f>IFERROR(ROUND(IF(AND($E328&lt;L$17,SUMIF(Partners!$A:$A,$B328,Partners!$L:$L)&gt;0),$D328/SUMIF($E$19:$E$501,"&lt;"&amp;L$17,$D$19:$D$501)*L$18,0),Assumptions!$C$15),0)</f>
        <v>0</v>
      </c>
      <c r="M328" s="46">
        <f>IFERROR(ROUND(IF(AND($E328&lt;M$17,SUMIF(Partners!$A:$A,$B328,Partners!$L:$L)&gt;0),$D328/SUMIF($E$19:$E$501,"&lt;"&amp;M$17,$D$19:$D$501)*M$18,0),Assumptions!$C$15),0)</f>
        <v>0</v>
      </c>
      <c r="N328" s="46">
        <f>IFERROR(ROUND(IF(AND($E328&lt;N$17,SUMIF(Partners!$A:$A,$B328,Partners!$L:$L)&gt;0),$D328/SUMIF($E$19:$E$501,"&lt;"&amp;N$17,$D$19:$D$501)*N$18,0),Assumptions!$C$15),0)</f>
        <v>0</v>
      </c>
      <c r="O328" s="46">
        <f>IFERROR(ROUND(IF(AND($E328&lt;O$17,SUMIF(Partners!$A:$A,$B328,Partners!$L:$L)&gt;0),$D328/SUMIF($E$19:$E$501,"&lt;"&amp;O$17,$D$19:$D$501)*O$18,0),Assumptions!$C$15),0)</f>
        <v>0</v>
      </c>
      <c r="P328" s="46">
        <f>IFERROR(ROUND(IF(AND($E328&lt;P$17,SUMIF(Partners!$A:$A,$B328,Partners!$L:$L)&gt;0),$D328/SUMIF($E$19:$E$501,"&lt;"&amp;P$17,$D$19:$D$501)*P$18,0),Assumptions!$C$15),0)</f>
        <v>0</v>
      </c>
      <c r="Q328" s="46">
        <f>IFERROR(ROUND(IF(AND($E328&lt;Q$17,SUMIF(Partners!$A:$A,$B328,Partners!$L:$L)&gt;0),$D328/SUMIF($E$19:$E$501,"&lt;"&amp;Q$17,$D$19:$D$501)*Q$18,0),Assumptions!$C$15),0)</f>
        <v>0</v>
      </c>
      <c r="R328" s="46">
        <f>IFERROR(ROUND(IF(AND($E328&lt;R$17,SUMIF(Partners!$A:$A,$B328,Partners!$L:$L)&gt;0),$D328/SUMIF($E$19:$E$501,"&lt;"&amp;R$17,$D$19:$D$501)*R$18,0),Assumptions!$C$15),0)</f>
        <v>0</v>
      </c>
      <c r="S328" s="46">
        <f>IFERROR(ROUND(IF(AND($E328&lt;S$17,SUMIF(Partners!$A:$A,$B328,Partners!$L:$L)&gt;0),$D328/SUMIF($E$19:$E$501,"&lt;"&amp;S$17,$D$19:$D$501)*S$18,0),Assumptions!$C$15),0)</f>
        <v>0</v>
      </c>
      <c r="T328" s="46">
        <f>IFERROR(ROUND(IF(AND($E328&lt;T$17,SUMIF(Partners!$A:$A,$B328,Partners!$L:$L)&gt;0),$D328/SUMIF($E$19:$E$501,"&lt;"&amp;T$17,$D$19:$D$501)*T$18,0),Assumptions!$C$15),0)</f>
        <v>0</v>
      </c>
      <c r="U328" s="46">
        <f>IFERROR(ROUND(IF(AND($E328&lt;U$17,SUMIF(Partners!$A:$A,$B328,Partners!$L:$L)&gt;0),$D328/SUMIF($E$19:$E$501,"&lt;"&amp;U$17,$D$19:$D$501)*U$18,0),Assumptions!$C$15),0)</f>
        <v>0</v>
      </c>
      <c r="V328" s="46">
        <f>IFERROR(ROUND(IF(AND($E328&lt;V$17,SUMIF(Partners!$A:$A,$B328,Partners!$L:$L)&gt;0),$D328/SUMIF($E$19:$E$501,"&lt;"&amp;V$17,$D$19:$D$501)*V$18,0),Assumptions!$C$15),0)</f>
        <v>0</v>
      </c>
      <c r="W328" s="46">
        <f>IFERROR(ROUND(IF(AND($E328&lt;W$17,SUMIF(Partners!$A:$A,$B328,Partners!$L:$L)&gt;0),$D328/SUMIF($E$19:$E$501,"&lt;"&amp;W$17,$D$19:$D$501)*W$18,0),Assumptions!$C$15),0)</f>
        <v>0</v>
      </c>
      <c r="X328" s="46">
        <f>IFERROR(ROUND(IF(AND($E328&lt;X$17,SUMIF(Partners!$A:$A,$B328,Partners!$L:$L)&gt;0),$D328/SUMIF($E$19:$E$501,"&lt;"&amp;X$17,$D$19:$D$501)*X$18,0),Assumptions!$C$15),0)</f>
        <v>0</v>
      </c>
      <c r="Y328" s="46">
        <f>IFERROR(ROUND(IF(AND($E328&lt;Y$17,SUMIF(Partners!$A:$A,$B328,Partners!$L:$L)&gt;0),$D328/SUMIF($E$19:$E$501,"&lt;"&amp;Y$17,$D$19:$D$501)*Y$18,0),Assumptions!$C$15),0)</f>
        <v>0</v>
      </c>
      <c r="Z328" s="46">
        <f>IFERROR(ROUND(IF(AND($E328&lt;Z$17,SUMIF(Partners!$A:$A,$B328,Partners!$L:$L)&gt;0),$D328/SUMIF($E$19:$E$501,"&lt;"&amp;Z$17,$D$19:$D$501)*Z$18,0),Assumptions!$C$15),0)</f>
        <v>0</v>
      </c>
      <c r="AA328" s="46">
        <f>IFERROR(ROUND(IF(AND($E328&lt;AA$17,SUMIF(Partners!$A:$A,$B328,Partners!$L:$L)&gt;0),$D328/SUMIF($E$19:$E$501,"&lt;"&amp;AA$17,$D$19:$D$501)*AA$18,0),Assumptions!$C$15),0)</f>
        <v>0</v>
      </c>
      <c r="AB328" s="46">
        <f>IFERROR(ROUND(IF(AND($E328&lt;AB$17,SUMIF(Partners!$A:$A,$B328,Partners!$L:$L)&gt;0),$D328/SUMIF($E$19:$E$501,"&lt;"&amp;AB$17,$D$19:$D$501)*AB$18,0),Assumptions!$C$15),0)</f>
        <v>0</v>
      </c>
      <c r="AC328" s="46">
        <f>IFERROR(ROUND(IF(AND($E328&lt;AC$17,SUMIF(Partners!$A:$A,$B328,Partners!$L:$L)&gt;0),$D328/SUMIF($E$19:$E$501,"&lt;"&amp;AC$17,$D$19:$D$501)*AC$18,0),Assumptions!$C$15),0)</f>
        <v>0</v>
      </c>
    </row>
    <row r="329" spans="1:29" x14ac:dyDescent="0.2">
      <c r="A329" s="41"/>
      <c r="B329" s="28" t="str">
        <f>IF(Partners!A315=0,"",Partners!A315)</f>
        <v/>
      </c>
      <c r="C329" s="28" t="str">
        <f>IF(Partners!I315=0,"",Partners!I315)</f>
        <v/>
      </c>
      <c r="D329" s="28" t="str">
        <f>IF(Partners!J315=0,"",Partners!J315)</f>
        <v/>
      </c>
      <c r="E329" s="53" t="str">
        <f t="shared" si="5"/>
        <v/>
      </c>
      <c r="G329" s="9">
        <f>ROUND(SUM(J329:BB329),Assumptions!$C$16)</f>
        <v>0</v>
      </c>
      <c r="J329" s="46">
        <f>IFERROR(ROUND(IF(AND($E329&lt;J$17,SUMIF(Partners!$A:$A,$B329,Partners!$L:$L)&gt;0),$D329/SUMIF($E$19:$E$501,"&lt;"&amp;J$17,$D$19:$D$501)*J$18,0),Assumptions!$C$15),0)</f>
        <v>0</v>
      </c>
      <c r="K329" s="46">
        <f>IFERROR(ROUND(IF(AND($E329&lt;K$17,SUMIF(Partners!$A:$A,$B329,Partners!$L:$L)&gt;0),$D329/SUMIF($E$19:$E$501,"&lt;"&amp;K$17,$D$19:$D$501)*K$18,0),Assumptions!$C$15),0)</f>
        <v>0</v>
      </c>
      <c r="L329" s="46">
        <f>IFERROR(ROUND(IF(AND($E329&lt;L$17,SUMIF(Partners!$A:$A,$B329,Partners!$L:$L)&gt;0),$D329/SUMIF($E$19:$E$501,"&lt;"&amp;L$17,$D$19:$D$501)*L$18,0),Assumptions!$C$15),0)</f>
        <v>0</v>
      </c>
      <c r="M329" s="46">
        <f>IFERROR(ROUND(IF(AND($E329&lt;M$17,SUMIF(Partners!$A:$A,$B329,Partners!$L:$L)&gt;0),$D329/SUMIF($E$19:$E$501,"&lt;"&amp;M$17,$D$19:$D$501)*M$18,0),Assumptions!$C$15),0)</f>
        <v>0</v>
      </c>
      <c r="N329" s="46">
        <f>IFERROR(ROUND(IF(AND($E329&lt;N$17,SUMIF(Partners!$A:$A,$B329,Partners!$L:$L)&gt;0),$D329/SUMIF($E$19:$E$501,"&lt;"&amp;N$17,$D$19:$D$501)*N$18,0),Assumptions!$C$15),0)</f>
        <v>0</v>
      </c>
      <c r="O329" s="46">
        <f>IFERROR(ROUND(IF(AND($E329&lt;O$17,SUMIF(Partners!$A:$A,$B329,Partners!$L:$L)&gt;0),$D329/SUMIF($E$19:$E$501,"&lt;"&amp;O$17,$D$19:$D$501)*O$18,0),Assumptions!$C$15),0)</f>
        <v>0</v>
      </c>
      <c r="P329" s="46">
        <f>IFERROR(ROUND(IF(AND($E329&lt;P$17,SUMIF(Partners!$A:$A,$B329,Partners!$L:$L)&gt;0),$D329/SUMIF($E$19:$E$501,"&lt;"&amp;P$17,$D$19:$D$501)*P$18,0),Assumptions!$C$15),0)</f>
        <v>0</v>
      </c>
      <c r="Q329" s="46">
        <f>IFERROR(ROUND(IF(AND($E329&lt;Q$17,SUMIF(Partners!$A:$A,$B329,Partners!$L:$L)&gt;0),$D329/SUMIF($E$19:$E$501,"&lt;"&amp;Q$17,$D$19:$D$501)*Q$18,0),Assumptions!$C$15),0)</f>
        <v>0</v>
      </c>
      <c r="R329" s="46">
        <f>IFERROR(ROUND(IF(AND($E329&lt;R$17,SUMIF(Partners!$A:$A,$B329,Partners!$L:$L)&gt;0),$D329/SUMIF($E$19:$E$501,"&lt;"&amp;R$17,$D$19:$D$501)*R$18,0),Assumptions!$C$15),0)</f>
        <v>0</v>
      </c>
      <c r="S329" s="46">
        <f>IFERROR(ROUND(IF(AND($E329&lt;S$17,SUMIF(Partners!$A:$A,$B329,Partners!$L:$L)&gt;0),$D329/SUMIF($E$19:$E$501,"&lt;"&amp;S$17,$D$19:$D$501)*S$18,0),Assumptions!$C$15),0)</f>
        <v>0</v>
      </c>
      <c r="T329" s="46">
        <f>IFERROR(ROUND(IF(AND($E329&lt;T$17,SUMIF(Partners!$A:$A,$B329,Partners!$L:$L)&gt;0),$D329/SUMIF($E$19:$E$501,"&lt;"&amp;T$17,$D$19:$D$501)*T$18,0),Assumptions!$C$15),0)</f>
        <v>0</v>
      </c>
      <c r="U329" s="46">
        <f>IFERROR(ROUND(IF(AND($E329&lt;U$17,SUMIF(Partners!$A:$A,$B329,Partners!$L:$L)&gt;0),$D329/SUMIF($E$19:$E$501,"&lt;"&amp;U$17,$D$19:$D$501)*U$18,0),Assumptions!$C$15),0)</f>
        <v>0</v>
      </c>
      <c r="V329" s="46">
        <f>IFERROR(ROUND(IF(AND($E329&lt;V$17,SUMIF(Partners!$A:$A,$B329,Partners!$L:$L)&gt;0),$D329/SUMIF($E$19:$E$501,"&lt;"&amp;V$17,$D$19:$D$501)*V$18,0),Assumptions!$C$15),0)</f>
        <v>0</v>
      </c>
      <c r="W329" s="46">
        <f>IFERROR(ROUND(IF(AND($E329&lt;W$17,SUMIF(Partners!$A:$A,$B329,Partners!$L:$L)&gt;0),$D329/SUMIF($E$19:$E$501,"&lt;"&amp;W$17,$D$19:$D$501)*W$18,0),Assumptions!$C$15),0)</f>
        <v>0</v>
      </c>
      <c r="X329" s="46">
        <f>IFERROR(ROUND(IF(AND($E329&lt;X$17,SUMIF(Partners!$A:$A,$B329,Partners!$L:$L)&gt;0),$D329/SUMIF($E$19:$E$501,"&lt;"&amp;X$17,$D$19:$D$501)*X$18,0),Assumptions!$C$15),0)</f>
        <v>0</v>
      </c>
      <c r="Y329" s="46">
        <f>IFERROR(ROUND(IF(AND($E329&lt;Y$17,SUMIF(Partners!$A:$A,$B329,Partners!$L:$L)&gt;0),$D329/SUMIF($E$19:$E$501,"&lt;"&amp;Y$17,$D$19:$D$501)*Y$18,0),Assumptions!$C$15),0)</f>
        <v>0</v>
      </c>
      <c r="Z329" s="46">
        <f>IFERROR(ROUND(IF(AND($E329&lt;Z$17,SUMIF(Partners!$A:$A,$B329,Partners!$L:$L)&gt;0),$D329/SUMIF($E$19:$E$501,"&lt;"&amp;Z$17,$D$19:$D$501)*Z$18,0),Assumptions!$C$15),0)</f>
        <v>0</v>
      </c>
      <c r="AA329" s="46">
        <f>IFERROR(ROUND(IF(AND($E329&lt;AA$17,SUMIF(Partners!$A:$A,$B329,Partners!$L:$L)&gt;0),$D329/SUMIF($E$19:$E$501,"&lt;"&amp;AA$17,$D$19:$D$501)*AA$18,0),Assumptions!$C$15),0)</f>
        <v>0</v>
      </c>
      <c r="AB329" s="46">
        <f>IFERROR(ROUND(IF(AND($E329&lt;AB$17,SUMIF(Partners!$A:$A,$B329,Partners!$L:$L)&gt;0),$D329/SUMIF($E$19:$E$501,"&lt;"&amp;AB$17,$D$19:$D$501)*AB$18,0),Assumptions!$C$15),0)</f>
        <v>0</v>
      </c>
      <c r="AC329" s="46">
        <f>IFERROR(ROUND(IF(AND($E329&lt;AC$17,SUMIF(Partners!$A:$A,$B329,Partners!$L:$L)&gt;0),$D329/SUMIF($E$19:$E$501,"&lt;"&amp;AC$17,$D$19:$D$501)*AC$18,0),Assumptions!$C$15),0)</f>
        <v>0</v>
      </c>
    </row>
    <row r="330" spans="1:29" x14ac:dyDescent="0.2">
      <c r="A330" s="41"/>
      <c r="B330" s="28" t="str">
        <f>IF(Partners!A316=0,"",Partners!A316)</f>
        <v/>
      </c>
      <c r="C330" s="28" t="str">
        <f>IF(Partners!I316=0,"",Partners!I316)</f>
        <v/>
      </c>
      <c r="D330" s="28" t="str">
        <f>IF(Partners!J316=0,"",Partners!J316)</f>
        <v/>
      </c>
      <c r="E330" s="53" t="str">
        <f t="shared" si="5"/>
        <v/>
      </c>
      <c r="G330" s="9">
        <f>ROUND(SUM(J330:BB330),Assumptions!$C$16)</f>
        <v>0</v>
      </c>
      <c r="J330" s="46">
        <f>IFERROR(ROUND(IF(AND($E330&lt;J$17,SUMIF(Partners!$A:$A,$B330,Partners!$L:$L)&gt;0),$D330/SUMIF($E$19:$E$501,"&lt;"&amp;J$17,$D$19:$D$501)*J$18,0),Assumptions!$C$15),0)</f>
        <v>0</v>
      </c>
      <c r="K330" s="46">
        <f>IFERROR(ROUND(IF(AND($E330&lt;K$17,SUMIF(Partners!$A:$A,$B330,Partners!$L:$L)&gt;0),$D330/SUMIF($E$19:$E$501,"&lt;"&amp;K$17,$D$19:$D$501)*K$18,0),Assumptions!$C$15),0)</f>
        <v>0</v>
      </c>
      <c r="L330" s="46">
        <f>IFERROR(ROUND(IF(AND($E330&lt;L$17,SUMIF(Partners!$A:$A,$B330,Partners!$L:$L)&gt;0),$D330/SUMIF($E$19:$E$501,"&lt;"&amp;L$17,$D$19:$D$501)*L$18,0),Assumptions!$C$15),0)</f>
        <v>0</v>
      </c>
      <c r="M330" s="46">
        <f>IFERROR(ROUND(IF(AND($E330&lt;M$17,SUMIF(Partners!$A:$A,$B330,Partners!$L:$L)&gt;0),$D330/SUMIF($E$19:$E$501,"&lt;"&amp;M$17,$D$19:$D$501)*M$18,0),Assumptions!$C$15),0)</f>
        <v>0</v>
      </c>
      <c r="N330" s="46">
        <f>IFERROR(ROUND(IF(AND($E330&lt;N$17,SUMIF(Partners!$A:$A,$B330,Partners!$L:$L)&gt;0),$D330/SUMIF($E$19:$E$501,"&lt;"&amp;N$17,$D$19:$D$501)*N$18,0),Assumptions!$C$15),0)</f>
        <v>0</v>
      </c>
      <c r="O330" s="46">
        <f>IFERROR(ROUND(IF(AND($E330&lt;O$17,SUMIF(Partners!$A:$A,$B330,Partners!$L:$L)&gt;0),$D330/SUMIF($E$19:$E$501,"&lt;"&amp;O$17,$D$19:$D$501)*O$18,0),Assumptions!$C$15),0)</f>
        <v>0</v>
      </c>
      <c r="P330" s="46">
        <f>IFERROR(ROUND(IF(AND($E330&lt;P$17,SUMIF(Partners!$A:$A,$B330,Partners!$L:$L)&gt;0),$D330/SUMIF($E$19:$E$501,"&lt;"&amp;P$17,$D$19:$D$501)*P$18,0),Assumptions!$C$15),0)</f>
        <v>0</v>
      </c>
      <c r="Q330" s="46">
        <f>IFERROR(ROUND(IF(AND($E330&lt;Q$17,SUMIF(Partners!$A:$A,$B330,Partners!$L:$L)&gt;0),$D330/SUMIF($E$19:$E$501,"&lt;"&amp;Q$17,$D$19:$D$501)*Q$18,0),Assumptions!$C$15),0)</f>
        <v>0</v>
      </c>
      <c r="R330" s="46">
        <f>IFERROR(ROUND(IF(AND($E330&lt;R$17,SUMIF(Partners!$A:$A,$B330,Partners!$L:$L)&gt;0),$D330/SUMIF($E$19:$E$501,"&lt;"&amp;R$17,$D$19:$D$501)*R$18,0),Assumptions!$C$15),0)</f>
        <v>0</v>
      </c>
      <c r="S330" s="46">
        <f>IFERROR(ROUND(IF(AND($E330&lt;S$17,SUMIF(Partners!$A:$A,$B330,Partners!$L:$L)&gt;0),$D330/SUMIF($E$19:$E$501,"&lt;"&amp;S$17,$D$19:$D$501)*S$18,0),Assumptions!$C$15),0)</f>
        <v>0</v>
      </c>
      <c r="T330" s="46">
        <f>IFERROR(ROUND(IF(AND($E330&lt;T$17,SUMIF(Partners!$A:$A,$B330,Partners!$L:$L)&gt;0),$D330/SUMIF($E$19:$E$501,"&lt;"&amp;T$17,$D$19:$D$501)*T$18,0),Assumptions!$C$15),0)</f>
        <v>0</v>
      </c>
      <c r="U330" s="46">
        <f>IFERROR(ROUND(IF(AND($E330&lt;U$17,SUMIF(Partners!$A:$A,$B330,Partners!$L:$L)&gt;0),$D330/SUMIF($E$19:$E$501,"&lt;"&amp;U$17,$D$19:$D$501)*U$18,0),Assumptions!$C$15),0)</f>
        <v>0</v>
      </c>
      <c r="V330" s="46">
        <f>IFERROR(ROUND(IF(AND($E330&lt;V$17,SUMIF(Partners!$A:$A,$B330,Partners!$L:$L)&gt;0),$D330/SUMIF($E$19:$E$501,"&lt;"&amp;V$17,$D$19:$D$501)*V$18,0),Assumptions!$C$15),0)</f>
        <v>0</v>
      </c>
      <c r="W330" s="46">
        <f>IFERROR(ROUND(IF(AND($E330&lt;W$17,SUMIF(Partners!$A:$A,$B330,Partners!$L:$L)&gt;0),$D330/SUMIF($E$19:$E$501,"&lt;"&amp;W$17,$D$19:$D$501)*W$18,0),Assumptions!$C$15),0)</f>
        <v>0</v>
      </c>
      <c r="X330" s="46">
        <f>IFERROR(ROUND(IF(AND($E330&lt;X$17,SUMIF(Partners!$A:$A,$B330,Partners!$L:$L)&gt;0),$D330/SUMIF($E$19:$E$501,"&lt;"&amp;X$17,$D$19:$D$501)*X$18,0),Assumptions!$C$15),0)</f>
        <v>0</v>
      </c>
      <c r="Y330" s="46">
        <f>IFERROR(ROUND(IF(AND($E330&lt;Y$17,SUMIF(Partners!$A:$A,$B330,Partners!$L:$L)&gt;0),$D330/SUMIF($E$19:$E$501,"&lt;"&amp;Y$17,$D$19:$D$501)*Y$18,0),Assumptions!$C$15),0)</f>
        <v>0</v>
      </c>
      <c r="Z330" s="46">
        <f>IFERROR(ROUND(IF(AND($E330&lt;Z$17,SUMIF(Partners!$A:$A,$B330,Partners!$L:$L)&gt;0),$D330/SUMIF($E$19:$E$501,"&lt;"&amp;Z$17,$D$19:$D$501)*Z$18,0),Assumptions!$C$15),0)</f>
        <v>0</v>
      </c>
      <c r="AA330" s="46">
        <f>IFERROR(ROUND(IF(AND($E330&lt;AA$17,SUMIF(Partners!$A:$A,$B330,Partners!$L:$L)&gt;0),$D330/SUMIF($E$19:$E$501,"&lt;"&amp;AA$17,$D$19:$D$501)*AA$18,0),Assumptions!$C$15),0)</f>
        <v>0</v>
      </c>
      <c r="AB330" s="46">
        <f>IFERROR(ROUND(IF(AND($E330&lt;AB$17,SUMIF(Partners!$A:$A,$B330,Partners!$L:$L)&gt;0),$D330/SUMIF($E$19:$E$501,"&lt;"&amp;AB$17,$D$19:$D$501)*AB$18,0),Assumptions!$C$15),0)</f>
        <v>0</v>
      </c>
      <c r="AC330" s="46">
        <f>IFERROR(ROUND(IF(AND($E330&lt;AC$17,SUMIF(Partners!$A:$A,$B330,Partners!$L:$L)&gt;0),$D330/SUMIF($E$19:$E$501,"&lt;"&amp;AC$17,$D$19:$D$501)*AC$18,0),Assumptions!$C$15),0)</f>
        <v>0</v>
      </c>
    </row>
    <row r="331" spans="1:29" x14ac:dyDescent="0.2">
      <c r="A331" s="41"/>
      <c r="B331" s="28" t="str">
        <f>IF(Partners!A317=0,"",Partners!A317)</f>
        <v/>
      </c>
      <c r="C331" s="28" t="str">
        <f>IF(Partners!I317=0,"",Partners!I317)</f>
        <v/>
      </c>
      <c r="D331" s="28" t="str">
        <f>IF(Partners!J317=0,"",Partners!J317)</f>
        <v/>
      </c>
      <c r="E331" s="53" t="str">
        <f t="shared" si="5"/>
        <v/>
      </c>
      <c r="G331" s="9">
        <f>ROUND(SUM(J331:BB331),Assumptions!$C$16)</f>
        <v>0</v>
      </c>
      <c r="J331" s="46">
        <f>IFERROR(ROUND(IF(AND($E331&lt;J$17,SUMIF(Partners!$A:$A,$B331,Partners!$L:$L)&gt;0),$D331/SUMIF($E$19:$E$501,"&lt;"&amp;J$17,$D$19:$D$501)*J$18,0),Assumptions!$C$15),0)</f>
        <v>0</v>
      </c>
      <c r="K331" s="46">
        <f>IFERROR(ROUND(IF(AND($E331&lt;K$17,SUMIF(Partners!$A:$A,$B331,Partners!$L:$L)&gt;0),$D331/SUMIF($E$19:$E$501,"&lt;"&amp;K$17,$D$19:$D$501)*K$18,0),Assumptions!$C$15),0)</f>
        <v>0</v>
      </c>
      <c r="L331" s="46">
        <f>IFERROR(ROUND(IF(AND($E331&lt;L$17,SUMIF(Partners!$A:$A,$B331,Partners!$L:$L)&gt;0),$D331/SUMIF($E$19:$E$501,"&lt;"&amp;L$17,$D$19:$D$501)*L$18,0),Assumptions!$C$15),0)</f>
        <v>0</v>
      </c>
      <c r="M331" s="46">
        <f>IFERROR(ROUND(IF(AND($E331&lt;M$17,SUMIF(Partners!$A:$A,$B331,Partners!$L:$L)&gt;0),$D331/SUMIF($E$19:$E$501,"&lt;"&amp;M$17,$D$19:$D$501)*M$18,0),Assumptions!$C$15),0)</f>
        <v>0</v>
      </c>
      <c r="N331" s="46">
        <f>IFERROR(ROUND(IF(AND($E331&lt;N$17,SUMIF(Partners!$A:$A,$B331,Partners!$L:$L)&gt;0),$D331/SUMIF($E$19:$E$501,"&lt;"&amp;N$17,$D$19:$D$501)*N$18,0),Assumptions!$C$15),0)</f>
        <v>0</v>
      </c>
      <c r="O331" s="46">
        <f>IFERROR(ROUND(IF(AND($E331&lt;O$17,SUMIF(Partners!$A:$A,$B331,Partners!$L:$L)&gt;0),$D331/SUMIF($E$19:$E$501,"&lt;"&amp;O$17,$D$19:$D$501)*O$18,0),Assumptions!$C$15),0)</f>
        <v>0</v>
      </c>
      <c r="P331" s="46">
        <f>IFERROR(ROUND(IF(AND($E331&lt;P$17,SUMIF(Partners!$A:$A,$B331,Partners!$L:$L)&gt;0),$D331/SUMIF($E$19:$E$501,"&lt;"&amp;P$17,$D$19:$D$501)*P$18,0),Assumptions!$C$15),0)</f>
        <v>0</v>
      </c>
      <c r="Q331" s="46">
        <f>IFERROR(ROUND(IF(AND($E331&lt;Q$17,SUMIF(Partners!$A:$A,$B331,Partners!$L:$L)&gt;0),$D331/SUMIF($E$19:$E$501,"&lt;"&amp;Q$17,$D$19:$D$501)*Q$18,0),Assumptions!$C$15),0)</f>
        <v>0</v>
      </c>
      <c r="R331" s="46">
        <f>IFERROR(ROUND(IF(AND($E331&lt;R$17,SUMIF(Partners!$A:$A,$B331,Partners!$L:$L)&gt;0),$D331/SUMIF($E$19:$E$501,"&lt;"&amp;R$17,$D$19:$D$501)*R$18,0),Assumptions!$C$15),0)</f>
        <v>0</v>
      </c>
      <c r="S331" s="46">
        <f>IFERROR(ROUND(IF(AND($E331&lt;S$17,SUMIF(Partners!$A:$A,$B331,Partners!$L:$L)&gt;0),$D331/SUMIF($E$19:$E$501,"&lt;"&amp;S$17,$D$19:$D$501)*S$18,0),Assumptions!$C$15),0)</f>
        <v>0</v>
      </c>
      <c r="T331" s="46">
        <f>IFERROR(ROUND(IF(AND($E331&lt;T$17,SUMIF(Partners!$A:$A,$B331,Partners!$L:$L)&gt;0),$D331/SUMIF($E$19:$E$501,"&lt;"&amp;T$17,$D$19:$D$501)*T$18,0),Assumptions!$C$15),0)</f>
        <v>0</v>
      </c>
      <c r="U331" s="46">
        <f>IFERROR(ROUND(IF(AND($E331&lt;U$17,SUMIF(Partners!$A:$A,$B331,Partners!$L:$L)&gt;0),$D331/SUMIF($E$19:$E$501,"&lt;"&amp;U$17,$D$19:$D$501)*U$18,0),Assumptions!$C$15),0)</f>
        <v>0</v>
      </c>
      <c r="V331" s="46">
        <f>IFERROR(ROUND(IF(AND($E331&lt;V$17,SUMIF(Partners!$A:$A,$B331,Partners!$L:$L)&gt;0),$D331/SUMIF($E$19:$E$501,"&lt;"&amp;V$17,$D$19:$D$501)*V$18,0),Assumptions!$C$15),0)</f>
        <v>0</v>
      </c>
      <c r="W331" s="46">
        <f>IFERROR(ROUND(IF(AND($E331&lt;W$17,SUMIF(Partners!$A:$A,$B331,Partners!$L:$L)&gt;0),$D331/SUMIF($E$19:$E$501,"&lt;"&amp;W$17,$D$19:$D$501)*W$18,0),Assumptions!$C$15),0)</f>
        <v>0</v>
      </c>
      <c r="X331" s="46">
        <f>IFERROR(ROUND(IF(AND($E331&lt;X$17,SUMIF(Partners!$A:$A,$B331,Partners!$L:$L)&gt;0),$D331/SUMIF($E$19:$E$501,"&lt;"&amp;X$17,$D$19:$D$501)*X$18,0),Assumptions!$C$15),0)</f>
        <v>0</v>
      </c>
      <c r="Y331" s="46">
        <f>IFERROR(ROUND(IF(AND($E331&lt;Y$17,SUMIF(Partners!$A:$A,$B331,Partners!$L:$L)&gt;0),$D331/SUMIF($E$19:$E$501,"&lt;"&amp;Y$17,$D$19:$D$501)*Y$18,0),Assumptions!$C$15),0)</f>
        <v>0</v>
      </c>
      <c r="Z331" s="46">
        <f>IFERROR(ROUND(IF(AND($E331&lt;Z$17,SUMIF(Partners!$A:$A,$B331,Partners!$L:$L)&gt;0),$D331/SUMIF($E$19:$E$501,"&lt;"&amp;Z$17,$D$19:$D$501)*Z$18,0),Assumptions!$C$15),0)</f>
        <v>0</v>
      </c>
      <c r="AA331" s="46">
        <f>IFERROR(ROUND(IF(AND($E331&lt;AA$17,SUMIF(Partners!$A:$A,$B331,Partners!$L:$L)&gt;0),$D331/SUMIF($E$19:$E$501,"&lt;"&amp;AA$17,$D$19:$D$501)*AA$18,0),Assumptions!$C$15),0)</f>
        <v>0</v>
      </c>
      <c r="AB331" s="46">
        <f>IFERROR(ROUND(IF(AND($E331&lt;AB$17,SUMIF(Partners!$A:$A,$B331,Partners!$L:$L)&gt;0),$D331/SUMIF($E$19:$E$501,"&lt;"&amp;AB$17,$D$19:$D$501)*AB$18,0),Assumptions!$C$15),0)</f>
        <v>0</v>
      </c>
      <c r="AC331" s="46">
        <f>IFERROR(ROUND(IF(AND($E331&lt;AC$17,SUMIF(Partners!$A:$A,$B331,Partners!$L:$L)&gt;0),$D331/SUMIF($E$19:$E$501,"&lt;"&amp;AC$17,$D$19:$D$501)*AC$18,0),Assumptions!$C$15),0)</f>
        <v>0</v>
      </c>
    </row>
    <row r="332" spans="1:29" x14ac:dyDescent="0.2">
      <c r="A332" s="41"/>
      <c r="B332" s="28" t="str">
        <f>IF(Partners!A318=0,"",Partners!A318)</f>
        <v/>
      </c>
      <c r="C332" s="28" t="str">
        <f>IF(Partners!I318=0,"",Partners!I318)</f>
        <v/>
      </c>
      <c r="D332" s="28" t="str">
        <f>IF(Partners!J318=0,"",Partners!J318)</f>
        <v/>
      </c>
      <c r="E332" s="53" t="str">
        <f t="shared" si="5"/>
        <v/>
      </c>
      <c r="G332" s="9">
        <f>ROUND(SUM(J332:BB332),Assumptions!$C$16)</f>
        <v>0</v>
      </c>
      <c r="J332" s="46">
        <f>IFERROR(ROUND(IF(AND($E332&lt;J$17,SUMIF(Partners!$A:$A,$B332,Partners!$L:$L)&gt;0),$D332/SUMIF($E$19:$E$501,"&lt;"&amp;J$17,$D$19:$D$501)*J$18,0),Assumptions!$C$15),0)</f>
        <v>0</v>
      </c>
      <c r="K332" s="46">
        <f>IFERROR(ROUND(IF(AND($E332&lt;K$17,SUMIF(Partners!$A:$A,$B332,Partners!$L:$L)&gt;0),$D332/SUMIF($E$19:$E$501,"&lt;"&amp;K$17,$D$19:$D$501)*K$18,0),Assumptions!$C$15),0)</f>
        <v>0</v>
      </c>
      <c r="L332" s="46">
        <f>IFERROR(ROUND(IF(AND($E332&lt;L$17,SUMIF(Partners!$A:$A,$B332,Partners!$L:$L)&gt;0),$D332/SUMIF($E$19:$E$501,"&lt;"&amp;L$17,$D$19:$D$501)*L$18,0),Assumptions!$C$15),0)</f>
        <v>0</v>
      </c>
      <c r="M332" s="46">
        <f>IFERROR(ROUND(IF(AND($E332&lt;M$17,SUMIF(Partners!$A:$A,$B332,Partners!$L:$L)&gt;0),$D332/SUMIF($E$19:$E$501,"&lt;"&amp;M$17,$D$19:$D$501)*M$18,0),Assumptions!$C$15),0)</f>
        <v>0</v>
      </c>
      <c r="N332" s="46">
        <f>IFERROR(ROUND(IF(AND($E332&lt;N$17,SUMIF(Partners!$A:$A,$B332,Partners!$L:$L)&gt;0),$D332/SUMIF($E$19:$E$501,"&lt;"&amp;N$17,$D$19:$D$501)*N$18,0),Assumptions!$C$15),0)</f>
        <v>0</v>
      </c>
      <c r="O332" s="46">
        <f>IFERROR(ROUND(IF(AND($E332&lt;O$17,SUMIF(Partners!$A:$A,$B332,Partners!$L:$L)&gt;0),$D332/SUMIF($E$19:$E$501,"&lt;"&amp;O$17,$D$19:$D$501)*O$18,0),Assumptions!$C$15),0)</f>
        <v>0</v>
      </c>
      <c r="P332" s="46">
        <f>IFERROR(ROUND(IF(AND($E332&lt;P$17,SUMIF(Partners!$A:$A,$B332,Partners!$L:$L)&gt;0),$D332/SUMIF($E$19:$E$501,"&lt;"&amp;P$17,$D$19:$D$501)*P$18,0),Assumptions!$C$15),0)</f>
        <v>0</v>
      </c>
      <c r="Q332" s="46">
        <f>IFERROR(ROUND(IF(AND($E332&lt;Q$17,SUMIF(Partners!$A:$A,$B332,Partners!$L:$L)&gt;0),$D332/SUMIF($E$19:$E$501,"&lt;"&amp;Q$17,$D$19:$D$501)*Q$18,0),Assumptions!$C$15),0)</f>
        <v>0</v>
      </c>
      <c r="R332" s="46">
        <f>IFERROR(ROUND(IF(AND($E332&lt;R$17,SUMIF(Partners!$A:$A,$B332,Partners!$L:$L)&gt;0),$D332/SUMIF($E$19:$E$501,"&lt;"&amp;R$17,$D$19:$D$501)*R$18,0),Assumptions!$C$15),0)</f>
        <v>0</v>
      </c>
      <c r="S332" s="46">
        <f>IFERROR(ROUND(IF(AND($E332&lt;S$17,SUMIF(Partners!$A:$A,$B332,Partners!$L:$L)&gt;0),$D332/SUMIF($E$19:$E$501,"&lt;"&amp;S$17,$D$19:$D$501)*S$18,0),Assumptions!$C$15),0)</f>
        <v>0</v>
      </c>
      <c r="T332" s="46">
        <f>IFERROR(ROUND(IF(AND($E332&lt;T$17,SUMIF(Partners!$A:$A,$B332,Partners!$L:$L)&gt;0),$D332/SUMIF($E$19:$E$501,"&lt;"&amp;T$17,$D$19:$D$501)*T$18,0),Assumptions!$C$15),0)</f>
        <v>0</v>
      </c>
      <c r="U332" s="46">
        <f>IFERROR(ROUND(IF(AND($E332&lt;U$17,SUMIF(Partners!$A:$A,$B332,Partners!$L:$L)&gt;0),$D332/SUMIF($E$19:$E$501,"&lt;"&amp;U$17,$D$19:$D$501)*U$18,0),Assumptions!$C$15),0)</f>
        <v>0</v>
      </c>
      <c r="V332" s="46">
        <f>IFERROR(ROUND(IF(AND($E332&lt;V$17,SUMIF(Partners!$A:$A,$B332,Partners!$L:$L)&gt;0),$D332/SUMIF($E$19:$E$501,"&lt;"&amp;V$17,$D$19:$D$501)*V$18,0),Assumptions!$C$15),0)</f>
        <v>0</v>
      </c>
      <c r="W332" s="46">
        <f>IFERROR(ROUND(IF(AND($E332&lt;W$17,SUMIF(Partners!$A:$A,$B332,Partners!$L:$L)&gt;0),$D332/SUMIF($E$19:$E$501,"&lt;"&amp;W$17,$D$19:$D$501)*W$18,0),Assumptions!$C$15),0)</f>
        <v>0</v>
      </c>
      <c r="X332" s="46">
        <f>IFERROR(ROUND(IF(AND($E332&lt;X$17,SUMIF(Partners!$A:$A,$B332,Partners!$L:$L)&gt;0),$D332/SUMIF($E$19:$E$501,"&lt;"&amp;X$17,$D$19:$D$501)*X$18,0),Assumptions!$C$15),0)</f>
        <v>0</v>
      </c>
      <c r="Y332" s="46">
        <f>IFERROR(ROUND(IF(AND($E332&lt;Y$17,SUMIF(Partners!$A:$A,$B332,Partners!$L:$L)&gt;0),$D332/SUMIF($E$19:$E$501,"&lt;"&amp;Y$17,$D$19:$D$501)*Y$18,0),Assumptions!$C$15),0)</f>
        <v>0</v>
      </c>
      <c r="Z332" s="46">
        <f>IFERROR(ROUND(IF(AND($E332&lt;Z$17,SUMIF(Partners!$A:$A,$B332,Partners!$L:$L)&gt;0),$D332/SUMIF($E$19:$E$501,"&lt;"&amp;Z$17,$D$19:$D$501)*Z$18,0),Assumptions!$C$15),0)</f>
        <v>0</v>
      </c>
      <c r="AA332" s="46">
        <f>IFERROR(ROUND(IF(AND($E332&lt;AA$17,SUMIF(Partners!$A:$A,$B332,Partners!$L:$L)&gt;0),$D332/SUMIF($E$19:$E$501,"&lt;"&amp;AA$17,$D$19:$D$501)*AA$18,0),Assumptions!$C$15),0)</f>
        <v>0</v>
      </c>
      <c r="AB332" s="46">
        <f>IFERROR(ROUND(IF(AND($E332&lt;AB$17,SUMIF(Partners!$A:$A,$B332,Partners!$L:$L)&gt;0),$D332/SUMIF($E$19:$E$501,"&lt;"&amp;AB$17,$D$19:$D$501)*AB$18,0),Assumptions!$C$15),0)</f>
        <v>0</v>
      </c>
      <c r="AC332" s="46">
        <f>IFERROR(ROUND(IF(AND($E332&lt;AC$17,SUMIF(Partners!$A:$A,$B332,Partners!$L:$L)&gt;0),$D332/SUMIF($E$19:$E$501,"&lt;"&amp;AC$17,$D$19:$D$501)*AC$18,0),Assumptions!$C$15),0)</f>
        <v>0</v>
      </c>
    </row>
    <row r="333" spans="1:29" x14ac:dyDescent="0.2">
      <c r="A333" s="41"/>
      <c r="B333" s="28" t="str">
        <f>IF(Partners!A319=0,"",Partners!A319)</f>
        <v/>
      </c>
      <c r="C333" s="28" t="str">
        <f>IF(Partners!I319=0,"",Partners!I319)</f>
        <v/>
      </c>
      <c r="D333" s="28" t="str">
        <f>IF(Partners!J319=0,"",Partners!J319)</f>
        <v/>
      </c>
      <c r="E333" s="53" t="str">
        <f t="shared" si="5"/>
        <v/>
      </c>
      <c r="G333" s="9">
        <f>ROUND(SUM(J333:BB333),Assumptions!$C$16)</f>
        <v>0</v>
      </c>
      <c r="J333" s="46">
        <f>IFERROR(ROUND(IF(AND($E333&lt;J$17,SUMIF(Partners!$A:$A,$B333,Partners!$L:$L)&gt;0),$D333/SUMIF($E$19:$E$501,"&lt;"&amp;J$17,$D$19:$D$501)*J$18,0),Assumptions!$C$15),0)</f>
        <v>0</v>
      </c>
      <c r="K333" s="46">
        <f>IFERROR(ROUND(IF(AND($E333&lt;K$17,SUMIF(Partners!$A:$A,$B333,Partners!$L:$L)&gt;0),$D333/SUMIF($E$19:$E$501,"&lt;"&amp;K$17,$D$19:$D$501)*K$18,0),Assumptions!$C$15),0)</f>
        <v>0</v>
      </c>
      <c r="L333" s="46">
        <f>IFERROR(ROUND(IF(AND($E333&lt;L$17,SUMIF(Partners!$A:$A,$B333,Partners!$L:$L)&gt;0),$D333/SUMIF($E$19:$E$501,"&lt;"&amp;L$17,$D$19:$D$501)*L$18,0),Assumptions!$C$15),0)</f>
        <v>0</v>
      </c>
      <c r="M333" s="46">
        <f>IFERROR(ROUND(IF(AND($E333&lt;M$17,SUMIF(Partners!$A:$A,$B333,Partners!$L:$L)&gt;0),$D333/SUMIF($E$19:$E$501,"&lt;"&amp;M$17,$D$19:$D$501)*M$18,0),Assumptions!$C$15),0)</f>
        <v>0</v>
      </c>
      <c r="N333" s="46">
        <f>IFERROR(ROUND(IF(AND($E333&lt;N$17,SUMIF(Partners!$A:$A,$B333,Partners!$L:$L)&gt;0),$D333/SUMIF($E$19:$E$501,"&lt;"&amp;N$17,$D$19:$D$501)*N$18,0),Assumptions!$C$15),0)</f>
        <v>0</v>
      </c>
      <c r="O333" s="46">
        <f>IFERROR(ROUND(IF(AND($E333&lt;O$17,SUMIF(Partners!$A:$A,$B333,Partners!$L:$L)&gt;0),$D333/SUMIF($E$19:$E$501,"&lt;"&amp;O$17,$D$19:$D$501)*O$18,0),Assumptions!$C$15),0)</f>
        <v>0</v>
      </c>
      <c r="P333" s="46">
        <f>IFERROR(ROUND(IF(AND($E333&lt;P$17,SUMIF(Partners!$A:$A,$B333,Partners!$L:$L)&gt;0),$D333/SUMIF($E$19:$E$501,"&lt;"&amp;P$17,$D$19:$D$501)*P$18,0),Assumptions!$C$15),0)</f>
        <v>0</v>
      </c>
      <c r="Q333" s="46">
        <f>IFERROR(ROUND(IF(AND($E333&lt;Q$17,SUMIF(Partners!$A:$A,$B333,Partners!$L:$L)&gt;0),$D333/SUMIF($E$19:$E$501,"&lt;"&amp;Q$17,$D$19:$D$501)*Q$18,0),Assumptions!$C$15),0)</f>
        <v>0</v>
      </c>
      <c r="R333" s="46">
        <f>IFERROR(ROUND(IF(AND($E333&lt;R$17,SUMIF(Partners!$A:$A,$B333,Partners!$L:$L)&gt;0),$D333/SUMIF($E$19:$E$501,"&lt;"&amp;R$17,$D$19:$D$501)*R$18,0),Assumptions!$C$15),0)</f>
        <v>0</v>
      </c>
      <c r="S333" s="46">
        <f>IFERROR(ROUND(IF(AND($E333&lt;S$17,SUMIF(Partners!$A:$A,$B333,Partners!$L:$L)&gt;0),$D333/SUMIF($E$19:$E$501,"&lt;"&amp;S$17,$D$19:$D$501)*S$18,0),Assumptions!$C$15),0)</f>
        <v>0</v>
      </c>
      <c r="T333" s="46">
        <f>IFERROR(ROUND(IF(AND($E333&lt;T$17,SUMIF(Partners!$A:$A,$B333,Partners!$L:$L)&gt;0),$D333/SUMIF($E$19:$E$501,"&lt;"&amp;T$17,$D$19:$D$501)*T$18,0),Assumptions!$C$15),0)</f>
        <v>0</v>
      </c>
      <c r="U333" s="46">
        <f>IFERROR(ROUND(IF(AND($E333&lt;U$17,SUMIF(Partners!$A:$A,$B333,Partners!$L:$L)&gt;0),$D333/SUMIF($E$19:$E$501,"&lt;"&amp;U$17,$D$19:$D$501)*U$18,0),Assumptions!$C$15),0)</f>
        <v>0</v>
      </c>
      <c r="V333" s="46">
        <f>IFERROR(ROUND(IF(AND($E333&lt;V$17,SUMIF(Partners!$A:$A,$B333,Partners!$L:$L)&gt;0),$D333/SUMIF($E$19:$E$501,"&lt;"&amp;V$17,$D$19:$D$501)*V$18,0),Assumptions!$C$15),0)</f>
        <v>0</v>
      </c>
      <c r="W333" s="46">
        <f>IFERROR(ROUND(IF(AND($E333&lt;W$17,SUMIF(Partners!$A:$A,$B333,Partners!$L:$L)&gt;0),$D333/SUMIF($E$19:$E$501,"&lt;"&amp;W$17,$D$19:$D$501)*W$18,0),Assumptions!$C$15),0)</f>
        <v>0</v>
      </c>
      <c r="X333" s="46">
        <f>IFERROR(ROUND(IF(AND($E333&lt;X$17,SUMIF(Partners!$A:$A,$B333,Partners!$L:$L)&gt;0),$D333/SUMIF($E$19:$E$501,"&lt;"&amp;X$17,$D$19:$D$501)*X$18,0),Assumptions!$C$15),0)</f>
        <v>0</v>
      </c>
      <c r="Y333" s="46">
        <f>IFERROR(ROUND(IF(AND($E333&lt;Y$17,SUMIF(Partners!$A:$A,$B333,Partners!$L:$L)&gt;0),$D333/SUMIF($E$19:$E$501,"&lt;"&amp;Y$17,$D$19:$D$501)*Y$18,0),Assumptions!$C$15),0)</f>
        <v>0</v>
      </c>
      <c r="Z333" s="46">
        <f>IFERROR(ROUND(IF(AND($E333&lt;Z$17,SUMIF(Partners!$A:$A,$B333,Partners!$L:$L)&gt;0),$D333/SUMIF($E$19:$E$501,"&lt;"&amp;Z$17,$D$19:$D$501)*Z$18,0),Assumptions!$C$15),0)</f>
        <v>0</v>
      </c>
      <c r="AA333" s="46">
        <f>IFERROR(ROUND(IF(AND($E333&lt;AA$17,SUMIF(Partners!$A:$A,$B333,Partners!$L:$L)&gt;0),$D333/SUMIF($E$19:$E$501,"&lt;"&amp;AA$17,$D$19:$D$501)*AA$18,0),Assumptions!$C$15),0)</f>
        <v>0</v>
      </c>
      <c r="AB333" s="46">
        <f>IFERROR(ROUND(IF(AND($E333&lt;AB$17,SUMIF(Partners!$A:$A,$B333,Partners!$L:$L)&gt;0),$D333/SUMIF($E$19:$E$501,"&lt;"&amp;AB$17,$D$19:$D$501)*AB$18,0),Assumptions!$C$15),0)</f>
        <v>0</v>
      </c>
      <c r="AC333" s="46">
        <f>IFERROR(ROUND(IF(AND($E333&lt;AC$17,SUMIF(Partners!$A:$A,$B333,Partners!$L:$L)&gt;0),$D333/SUMIF($E$19:$E$501,"&lt;"&amp;AC$17,$D$19:$D$501)*AC$18,0),Assumptions!$C$15),0)</f>
        <v>0</v>
      </c>
    </row>
    <row r="334" spans="1:29" x14ac:dyDescent="0.2">
      <c r="A334" s="41"/>
      <c r="B334" s="28" t="str">
        <f>IF(Partners!A320=0,"",Partners!A320)</f>
        <v/>
      </c>
      <c r="C334" s="28" t="str">
        <f>IF(Partners!I320=0,"",Partners!I320)</f>
        <v/>
      </c>
      <c r="D334" s="28" t="str">
        <f>IF(Partners!J320=0,"",Partners!J320)</f>
        <v/>
      </c>
      <c r="E334" s="53" t="str">
        <f t="shared" si="5"/>
        <v/>
      </c>
      <c r="G334" s="9">
        <f>ROUND(SUM(J334:BB334),Assumptions!$C$16)</f>
        <v>0</v>
      </c>
      <c r="J334" s="46">
        <f>IFERROR(ROUND(IF(AND($E334&lt;J$17,SUMIF(Partners!$A:$A,$B334,Partners!$L:$L)&gt;0),$D334/SUMIF($E$19:$E$501,"&lt;"&amp;J$17,$D$19:$D$501)*J$18,0),Assumptions!$C$15),0)</f>
        <v>0</v>
      </c>
      <c r="K334" s="46">
        <f>IFERROR(ROUND(IF(AND($E334&lt;K$17,SUMIF(Partners!$A:$A,$B334,Partners!$L:$L)&gt;0),$D334/SUMIF($E$19:$E$501,"&lt;"&amp;K$17,$D$19:$D$501)*K$18,0),Assumptions!$C$15),0)</f>
        <v>0</v>
      </c>
      <c r="L334" s="46">
        <f>IFERROR(ROUND(IF(AND($E334&lt;L$17,SUMIF(Partners!$A:$A,$B334,Partners!$L:$L)&gt;0),$D334/SUMIF($E$19:$E$501,"&lt;"&amp;L$17,$D$19:$D$501)*L$18,0),Assumptions!$C$15),0)</f>
        <v>0</v>
      </c>
      <c r="M334" s="46">
        <f>IFERROR(ROUND(IF(AND($E334&lt;M$17,SUMIF(Partners!$A:$A,$B334,Partners!$L:$L)&gt;0),$D334/SUMIF($E$19:$E$501,"&lt;"&amp;M$17,$D$19:$D$501)*M$18,0),Assumptions!$C$15),0)</f>
        <v>0</v>
      </c>
      <c r="N334" s="46">
        <f>IFERROR(ROUND(IF(AND($E334&lt;N$17,SUMIF(Partners!$A:$A,$B334,Partners!$L:$L)&gt;0),$D334/SUMIF($E$19:$E$501,"&lt;"&amp;N$17,$D$19:$D$501)*N$18,0),Assumptions!$C$15),0)</f>
        <v>0</v>
      </c>
      <c r="O334" s="46">
        <f>IFERROR(ROUND(IF(AND($E334&lt;O$17,SUMIF(Partners!$A:$A,$B334,Partners!$L:$L)&gt;0),$D334/SUMIF($E$19:$E$501,"&lt;"&amp;O$17,$D$19:$D$501)*O$18,0),Assumptions!$C$15),0)</f>
        <v>0</v>
      </c>
      <c r="P334" s="46">
        <f>IFERROR(ROUND(IF(AND($E334&lt;P$17,SUMIF(Partners!$A:$A,$B334,Partners!$L:$L)&gt;0),$D334/SUMIF($E$19:$E$501,"&lt;"&amp;P$17,$D$19:$D$501)*P$18,0),Assumptions!$C$15),0)</f>
        <v>0</v>
      </c>
      <c r="Q334" s="46">
        <f>IFERROR(ROUND(IF(AND($E334&lt;Q$17,SUMIF(Partners!$A:$A,$B334,Partners!$L:$L)&gt;0),$D334/SUMIF($E$19:$E$501,"&lt;"&amp;Q$17,$D$19:$D$501)*Q$18,0),Assumptions!$C$15),0)</f>
        <v>0</v>
      </c>
      <c r="R334" s="46">
        <f>IFERROR(ROUND(IF(AND($E334&lt;R$17,SUMIF(Partners!$A:$A,$B334,Partners!$L:$L)&gt;0),$D334/SUMIF($E$19:$E$501,"&lt;"&amp;R$17,$D$19:$D$501)*R$18,0),Assumptions!$C$15),0)</f>
        <v>0</v>
      </c>
      <c r="S334" s="46">
        <f>IFERROR(ROUND(IF(AND($E334&lt;S$17,SUMIF(Partners!$A:$A,$B334,Partners!$L:$L)&gt;0),$D334/SUMIF($E$19:$E$501,"&lt;"&amp;S$17,$D$19:$D$501)*S$18,0),Assumptions!$C$15),0)</f>
        <v>0</v>
      </c>
      <c r="T334" s="46">
        <f>IFERROR(ROUND(IF(AND($E334&lt;T$17,SUMIF(Partners!$A:$A,$B334,Partners!$L:$L)&gt;0),$D334/SUMIF($E$19:$E$501,"&lt;"&amp;T$17,$D$19:$D$501)*T$18,0),Assumptions!$C$15),0)</f>
        <v>0</v>
      </c>
      <c r="U334" s="46">
        <f>IFERROR(ROUND(IF(AND($E334&lt;U$17,SUMIF(Partners!$A:$A,$B334,Partners!$L:$L)&gt;0),$D334/SUMIF($E$19:$E$501,"&lt;"&amp;U$17,$D$19:$D$501)*U$18,0),Assumptions!$C$15),0)</f>
        <v>0</v>
      </c>
      <c r="V334" s="46">
        <f>IFERROR(ROUND(IF(AND($E334&lt;V$17,SUMIF(Partners!$A:$A,$B334,Partners!$L:$L)&gt;0),$D334/SUMIF($E$19:$E$501,"&lt;"&amp;V$17,$D$19:$D$501)*V$18,0),Assumptions!$C$15),0)</f>
        <v>0</v>
      </c>
      <c r="W334" s="46">
        <f>IFERROR(ROUND(IF(AND($E334&lt;W$17,SUMIF(Partners!$A:$A,$B334,Partners!$L:$L)&gt;0),$D334/SUMIF($E$19:$E$501,"&lt;"&amp;W$17,$D$19:$D$501)*W$18,0),Assumptions!$C$15),0)</f>
        <v>0</v>
      </c>
      <c r="X334" s="46">
        <f>IFERROR(ROUND(IF(AND($E334&lt;X$17,SUMIF(Partners!$A:$A,$B334,Partners!$L:$L)&gt;0),$D334/SUMIF($E$19:$E$501,"&lt;"&amp;X$17,$D$19:$D$501)*X$18,0),Assumptions!$C$15),0)</f>
        <v>0</v>
      </c>
      <c r="Y334" s="46">
        <f>IFERROR(ROUND(IF(AND($E334&lt;Y$17,SUMIF(Partners!$A:$A,$B334,Partners!$L:$L)&gt;0),$D334/SUMIF($E$19:$E$501,"&lt;"&amp;Y$17,$D$19:$D$501)*Y$18,0),Assumptions!$C$15),0)</f>
        <v>0</v>
      </c>
      <c r="Z334" s="46">
        <f>IFERROR(ROUND(IF(AND($E334&lt;Z$17,SUMIF(Partners!$A:$A,$B334,Partners!$L:$L)&gt;0),$D334/SUMIF($E$19:$E$501,"&lt;"&amp;Z$17,$D$19:$D$501)*Z$18,0),Assumptions!$C$15),0)</f>
        <v>0</v>
      </c>
      <c r="AA334" s="46">
        <f>IFERROR(ROUND(IF(AND($E334&lt;AA$17,SUMIF(Partners!$A:$A,$B334,Partners!$L:$L)&gt;0),$D334/SUMIF($E$19:$E$501,"&lt;"&amp;AA$17,$D$19:$D$501)*AA$18,0),Assumptions!$C$15),0)</f>
        <v>0</v>
      </c>
      <c r="AB334" s="46">
        <f>IFERROR(ROUND(IF(AND($E334&lt;AB$17,SUMIF(Partners!$A:$A,$B334,Partners!$L:$L)&gt;0),$D334/SUMIF($E$19:$E$501,"&lt;"&amp;AB$17,$D$19:$D$501)*AB$18,0),Assumptions!$C$15),0)</f>
        <v>0</v>
      </c>
      <c r="AC334" s="46">
        <f>IFERROR(ROUND(IF(AND($E334&lt;AC$17,SUMIF(Partners!$A:$A,$B334,Partners!$L:$L)&gt;0),$D334/SUMIF($E$19:$E$501,"&lt;"&amp;AC$17,$D$19:$D$501)*AC$18,0),Assumptions!$C$15),0)</f>
        <v>0</v>
      </c>
    </row>
    <row r="335" spans="1:29" x14ac:dyDescent="0.2">
      <c r="A335" s="41"/>
      <c r="B335" s="28" t="str">
        <f>IF(Partners!A321=0,"",Partners!A321)</f>
        <v/>
      </c>
      <c r="C335" s="28" t="str">
        <f>IF(Partners!I321=0,"",Partners!I321)</f>
        <v/>
      </c>
      <c r="D335" s="28" t="str">
        <f>IF(Partners!J321=0,"",Partners!J321)</f>
        <v/>
      </c>
      <c r="E335" s="53" t="str">
        <f t="shared" si="5"/>
        <v/>
      </c>
      <c r="G335" s="9">
        <f>ROUND(SUM(J335:BB335),Assumptions!$C$16)</f>
        <v>0</v>
      </c>
      <c r="J335" s="46">
        <f>IFERROR(ROUND(IF(AND($E335&lt;J$17,SUMIF(Partners!$A:$A,$B335,Partners!$L:$L)&gt;0),$D335/SUMIF($E$19:$E$501,"&lt;"&amp;J$17,$D$19:$D$501)*J$18,0),Assumptions!$C$15),0)</f>
        <v>0</v>
      </c>
      <c r="K335" s="46">
        <f>IFERROR(ROUND(IF(AND($E335&lt;K$17,SUMIF(Partners!$A:$A,$B335,Partners!$L:$L)&gt;0),$D335/SUMIF($E$19:$E$501,"&lt;"&amp;K$17,$D$19:$D$501)*K$18,0),Assumptions!$C$15),0)</f>
        <v>0</v>
      </c>
      <c r="L335" s="46">
        <f>IFERROR(ROUND(IF(AND($E335&lt;L$17,SUMIF(Partners!$A:$A,$B335,Partners!$L:$L)&gt;0),$D335/SUMIF($E$19:$E$501,"&lt;"&amp;L$17,$D$19:$D$501)*L$18,0),Assumptions!$C$15),0)</f>
        <v>0</v>
      </c>
      <c r="M335" s="46">
        <f>IFERROR(ROUND(IF(AND($E335&lt;M$17,SUMIF(Partners!$A:$A,$B335,Partners!$L:$L)&gt;0),$D335/SUMIF($E$19:$E$501,"&lt;"&amp;M$17,$D$19:$D$501)*M$18,0),Assumptions!$C$15),0)</f>
        <v>0</v>
      </c>
      <c r="N335" s="46">
        <f>IFERROR(ROUND(IF(AND($E335&lt;N$17,SUMIF(Partners!$A:$A,$B335,Partners!$L:$L)&gt;0),$D335/SUMIF($E$19:$E$501,"&lt;"&amp;N$17,$D$19:$D$501)*N$18,0),Assumptions!$C$15),0)</f>
        <v>0</v>
      </c>
      <c r="O335" s="46">
        <f>IFERROR(ROUND(IF(AND($E335&lt;O$17,SUMIF(Partners!$A:$A,$B335,Partners!$L:$L)&gt;0),$D335/SUMIF($E$19:$E$501,"&lt;"&amp;O$17,$D$19:$D$501)*O$18,0),Assumptions!$C$15),0)</f>
        <v>0</v>
      </c>
      <c r="P335" s="46">
        <f>IFERROR(ROUND(IF(AND($E335&lt;P$17,SUMIF(Partners!$A:$A,$B335,Partners!$L:$L)&gt;0),$D335/SUMIF($E$19:$E$501,"&lt;"&amp;P$17,$D$19:$D$501)*P$18,0),Assumptions!$C$15),0)</f>
        <v>0</v>
      </c>
      <c r="Q335" s="46">
        <f>IFERROR(ROUND(IF(AND($E335&lt;Q$17,SUMIF(Partners!$A:$A,$B335,Partners!$L:$L)&gt;0),$D335/SUMIF($E$19:$E$501,"&lt;"&amp;Q$17,$D$19:$D$501)*Q$18,0),Assumptions!$C$15),0)</f>
        <v>0</v>
      </c>
      <c r="R335" s="46">
        <f>IFERROR(ROUND(IF(AND($E335&lt;R$17,SUMIF(Partners!$A:$A,$B335,Partners!$L:$L)&gt;0),$D335/SUMIF($E$19:$E$501,"&lt;"&amp;R$17,$D$19:$D$501)*R$18,0),Assumptions!$C$15),0)</f>
        <v>0</v>
      </c>
      <c r="S335" s="46">
        <f>IFERROR(ROUND(IF(AND($E335&lt;S$17,SUMIF(Partners!$A:$A,$B335,Partners!$L:$L)&gt;0),$D335/SUMIF($E$19:$E$501,"&lt;"&amp;S$17,$D$19:$D$501)*S$18,0),Assumptions!$C$15),0)</f>
        <v>0</v>
      </c>
      <c r="T335" s="46">
        <f>IFERROR(ROUND(IF(AND($E335&lt;T$17,SUMIF(Partners!$A:$A,$B335,Partners!$L:$L)&gt;0),$D335/SUMIF($E$19:$E$501,"&lt;"&amp;T$17,$D$19:$D$501)*T$18,0),Assumptions!$C$15),0)</f>
        <v>0</v>
      </c>
      <c r="U335" s="46">
        <f>IFERROR(ROUND(IF(AND($E335&lt;U$17,SUMIF(Partners!$A:$A,$B335,Partners!$L:$L)&gt;0),$D335/SUMIF($E$19:$E$501,"&lt;"&amp;U$17,$D$19:$D$501)*U$18,0),Assumptions!$C$15),0)</f>
        <v>0</v>
      </c>
      <c r="V335" s="46">
        <f>IFERROR(ROUND(IF(AND($E335&lt;V$17,SUMIF(Partners!$A:$A,$B335,Partners!$L:$L)&gt;0),$D335/SUMIF($E$19:$E$501,"&lt;"&amp;V$17,$D$19:$D$501)*V$18,0),Assumptions!$C$15),0)</f>
        <v>0</v>
      </c>
      <c r="W335" s="46">
        <f>IFERROR(ROUND(IF(AND($E335&lt;W$17,SUMIF(Partners!$A:$A,$B335,Partners!$L:$L)&gt;0),$D335/SUMIF($E$19:$E$501,"&lt;"&amp;W$17,$D$19:$D$501)*W$18,0),Assumptions!$C$15),0)</f>
        <v>0</v>
      </c>
      <c r="X335" s="46">
        <f>IFERROR(ROUND(IF(AND($E335&lt;X$17,SUMIF(Partners!$A:$A,$B335,Partners!$L:$L)&gt;0),$D335/SUMIF($E$19:$E$501,"&lt;"&amp;X$17,$D$19:$D$501)*X$18,0),Assumptions!$C$15),0)</f>
        <v>0</v>
      </c>
      <c r="Y335" s="46">
        <f>IFERROR(ROUND(IF(AND($E335&lt;Y$17,SUMIF(Partners!$A:$A,$B335,Partners!$L:$L)&gt;0),$D335/SUMIF($E$19:$E$501,"&lt;"&amp;Y$17,$D$19:$D$501)*Y$18,0),Assumptions!$C$15),0)</f>
        <v>0</v>
      </c>
      <c r="Z335" s="46">
        <f>IFERROR(ROUND(IF(AND($E335&lt;Z$17,SUMIF(Partners!$A:$A,$B335,Partners!$L:$L)&gt;0),$D335/SUMIF($E$19:$E$501,"&lt;"&amp;Z$17,$D$19:$D$501)*Z$18,0),Assumptions!$C$15),0)</f>
        <v>0</v>
      </c>
      <c r="AA335" s="46">
        <f>IFERROR(ROUND(IF(AND($E335&lt;AA$17,SUMIF(Partners!$A:$A,$B335,Partners!$L:$L)&gt;0),$D335/SUMIF($E$19:$E$501,"&lt;"&amp;AA$17,$D$19:$D$501)*AA$18,0),Assumptions!$C$15),0)</f>
        <v>0</v>
      </c>
      <c r="AB335" s="46">
        <f>IFERROR(ROUND(IF(AND($E335&lt;AB$17,SUMIF(Partners!$A:$A,$B335,Partners!$L:$L)&gt;0),$D335/SUMIF($E$19:$E$501,"&lt;"&amp;AB$17,$D$19:$D$501)*AB$18,0),Assumptions!$C$15),0)</f>
        <v>0</v>
      </c>
      <c r="AC335" s="46">
        <f>IFERROR(ROUND(IF(AND($E335&lt;AC$17,SUMIF(Partners!$A:$A,$B335,Partners!$L:$L)&gt;0),$D335/SUMIF($E$19:$E$501,"&lt;"&amp;AC$17,$D$19:$D$501)*AC$18,0),Assumptions!$C$15),0)</f>
        <v>0</v>
      </c>
    </row>
    <row r="336" spans="1:29" x14ac:dyDescent="0.2">
      <c r="A336" s="41"/>
      <c r="B336" s="28" t="str">
        <f>IF(Partners!A322=0,"",Partners!A322)</f>
        <v/>
      </c>
      <c r="C336" s="28" t="str">
        <f>IF(Partners!I322=0,"",Partners!I322)</f>
        <v/>
      </c>
      <c r="D336" s="28" t="str">
        <f>IF(Partners!J322=0,"",Partners!J322)</f>
        <v/>
      </c>
      <c r="E336" s="53" t="str">
        <f t="shared" si="5"/>
        <v/>
      </c>
      <c r="G336" s="9">
        <f>ROUND(SUM(J336:BB336),Assumptions!$C$16)</f>
        <v>0</v>
      </c>
      <c r="J336" s="46">
        <f>IFERROR(ROUND(IF(AND($E336&lt;J$17,SUMIF(Partners!$A:$A,$B336,Partners!$L:$L)&gt;0),$D336/SUMIF($E$19:$E$501,"&lt;"&amp;J$17,$D$19:$D$501)*J$18,0),Assumptions!$C$15),0)</f>
        <v>0</v>
      </c>
      <c r="K336" s="46">
        <f>IFERROR(ROUND(IF(AND($E336&lt;K$17,SUMIF(Partners!$A:$A,$B336,Partners!$L:$L)&gt;0),$D336/SUMIF($E$19:$E$501,"&lt;"&amp;K$17,$D$19:$D$501)*K$18,0),Assumptions!$C$15),0)</f>
        <v>0</v>
      </c>
      <c r="L336" s="46">
        <f>IFERROR(ROUND(IF(AND($E336&lt;L$17,SUMIF(Partners!$A:$A,$B336,Partners!$L:$L)&gt;0),$D336/SUMIF($E$19:$E$501,"&lt;"&amp;L$17,$D$19:$D$501)*L$18,0),Assumptions!$C$15),0)</f>
        <v>0</v>
      </c>
      <c r="M336" s="46">
        <f>IFERROR(ROUND(IF(AND($E336&lt;M$17,SUMIF(Partners!$A:$A,$B336,Partners!$L:$L)&gt;0),$D336/SUMIF($E$19:$E$501,"&lt;"&amp;M$17,$D$19:$D$501)*M$18,0),Assumptions!$C$15),0)</f>
        <v>0</v>
      </c>
      <c r="N336" s="46">
        <f>IFERROR(ROUND(IF(AND($E336&lt;N$17,SUMIF(Partners!$A:$A,$B336,Partners!$L:$L)&gt;0),$D336/SUMIF($E$19:$E$501,"&lt;"&amp;N$17,$D$19:$D$501)*N$18,0),Assumptions!$C$15),0)</f>
        <v>0</v>
      </c>
      <c r="O336" s="46">
        <f>IFERROR(ROUND(IF(AND($E336&lt;O$17,SUMIF(Partners!$A:$A,$B336,Partners!$L:$L)&gt;0),$D336/SUMIF($E$19:$E$501,"&lt;"&amp;O$17,$D$19:$D$501)*O$18,0),Assumptions!$C$15),0)</f>
        <v>0</v>
      </c>
      <c r="P336" s="46">
        <f>IFERROR(ROUND(IF(AND($E336&lt;P$17,SUMIF(Partners!$A:$A,$B336,Partners!$L:$L)&gt;0),$D336/SUMIF($E$19:$E$501,"&lt;"&amp;P$17,$D$19:$D$501)*P$18,0),Assumptions!$C$15),0)</f>
        <v>0</v>
      </c>
      <c r="Q336" s="46">
        <f>IFERROR(ROUND(IF(AND($E336&lt;Q$17,SUMIF(Partners!$A:$A,$B336,Partners!$L:$L)&gt;0),$D336/SUMIF($E$19:$E$501,"&lt;"&amp;Q$17,$D$19:$D$501)*Q$18,0),Assumptions!$C$15),0)</f>
        <v>0</v>
      </c>
      <c r="R336" s="46">
        <f>IFERROR(ROUND(IF(AND($E336&lt;R$17,SUMIF(Partners!$A:$A,$B336,Partners!$L:$L)&gt;0),$D336/SUMIF($E$19:$E$501,"&lt;"&amp;R$17,$D$19:$D$501)*R$18,0),Assumptions!$C$15),0)</f>
        <v>0</v>
      </c>
      <c r="S336" s="46">
        <f>IFERROR(ROUND(IF(AND($E336&lt;S$17,SUMIF(Partners!$A:$A,$B336,Partners!$L:$L)&gt;0),$D336/SUMIF($E$19:$E$501,"&lt;"&amp;S$17,$D$19:$D$501)*S$18,0),Assumptions!$C$15),0)</f>
        <v>0</v>
      </c>
      <c r="T336" s="46">
        <f>IFERROR(ROUND(IF(AND($E336&lt;T$17,SUMIF(Partners!$A:$A,$B336,Partners!$L:$L)&gt;0),$D336/SUMIF($E$19:$E$501,"&lt;"&amp;T$17,$D$19:$D$501)*T$18,0),Assumptions!$C$15),0)</f>
        <v>0</v>
      </c>
      <c r="U336" s="46">
        <f>IFERROR(ROUND(IF(AND($E336&lt;U$17,SUMIF(Partners!$A:$A,$B336,Partners!$L:$L)&gt;0),$D336/SUMIF($E$19:$E$501,"&lt;"&amp;U$17,$D$19:$D$501)*U$18,0),Assumptions!$C$15),0)</f>
        <v>0</v>
      </c>
      <c r="V336" s="46">
        <f>IFERROR(ROUND(IF(AND($E336&lt;V$17,SUMIF(Partners!$A:$A,$B336,Partners!$L:$L)&gt;0),$D336/SUMIF($E$19:$E$501,"&lt;"&amp;V$17,$D$19:$D$501)*V$18,0),Assumptions!$C$15),0)</f>
        <v>0</v>
      </c>
      <c r="W336" s="46">
        <f>IFERROR(ROUND(IF(AND($E336&lt;W$17,SUMIF(Partners!$A:$A,$B336,Partners!$L:$L)&gt;0),$D336/SUMIF($E$19:$E$501,"&lt;"&amp;W$17,$D$19:$D$501)*W$18,0),Assumptions!$C$15),0)</f>
        <v>0</v>
      </c>
      <c r="X336" s="46">
        <f>IFERROR(ROUND(IF(AND($E336&lt;X$17,SUMIF(Partners!$A:$A,$B336,Partners!$L:$L)&gt;0),$D336/SUMIF($E$19:$E$501,"&lt;"&amp;X$17,$D$19:$D$501)*X$18,0),Assumptions!$C$15),0)</f>
        <v>0</v>
      </c>
      <c r="Y336" s="46">
        <f>IFERROR(ROUND(IF(AND($E336&lt;Y$17,SUMIF(Partners!$A:$A,$B336,Partners!$L:$L)&gt;0),$D336/SUMIF($E$19:$E$501,"&lt;"&amp;Y$17,$D$19:$D$501)*Y$18,0),Assumptions!$C$15),0)</f>
        <v>0</v>
      </c>
      <c r="Z336" s="46">
        <f>IFERROR(ROUND(IF(AND($E336&lt;Z$17,SUMIF(Partners!$A:$A,$B336,Partners!$L:$L)&gt;0),$D336/SUMIF($E$19:$E$501,"&lt;"&amp;Z$17,$D$19:$D$501)*Z$18,0),Assumptions!$C$15),0)</f>
        <v>0</v>
      </c>
      <c r="AA336" s="46">
        <f>IFERROR(ROUND(IF(AND($E336&lt;AA$17,SUMIF(Partners!$A:$A,$B336,Partners!$L:$L)&gt;0),$D336/SUMIF($E$19:$E$501,"&lt;"&amp;AA$17,$D$19:$D$501)*AA$18,0),Assumptions!$C$15),0)</f>
        <v>0</v>
      </c>
      <c r="AB336" s="46">
        <f>IFERROR(ROUND(IF(AND($E336&lt;AB$17,SUMIF(Partners!$A:$A,$B336,Partners!$L:$L)&gt;0),$D336/SUMIF($E$19:$E$501,"&lt;"&amp;AB$17,$D$19:$D$501)*AB$18,0),Assumptions!$C$15),0)</f>
        <v>0</v>
      </c>
      <c r="AC336" s="46">
        <f>IFERROR(ROUND(IF(AND($E336&lt;AC$17,SUMIF(Partners!$A:$A,$B336,Partners!$L:$L)&gt;0),$D336/SUMIF($E$19:$E$501,"&lt;"&amp;AC$17,$D$19:$D$501)*AC$18,0),Assumptions!$C$15),0)</f>
        <v>0</v>
      </c>
    </row>
    <row r="337" spans="1:29" x14ac:dyDescent="0.2">
      <c r="A337" s="41"/>
      <c r="B337" s="28" t="str">
        <f>IF(Partners!A323=0,"",Partners!A323)</f>
        <v/>
      </c>
      <c r="C337" s="28" t="str">
        <f>IF(Partners!I323=0,"",Partners!I323)</f>
        <v/>
      </c>
      <c r="D337" s="28" t="str">
        <f>IF(Partners!J323=0,"",Partners!J323)</f>
        <v/>
      </c>
      <c r="E337" s="53" t="str">
        <f t="shared" si="5"/>
        <v/>
      </c>
      <c r="G337" s="9">
        <f>ROUND(SUM(J337:BB337),Assumptions!$C$16)</f>
        <v>0</v>
      </c>
      <c r="J337" s="46">
        <f>IFERROR(ROUND(IF(AND($E337&lt;J$17,SUMIF(Partners!$A:$A,$B337,Partners!$L:$L)&gt;0),$D337/SUMIF($E$19:$E$501,"&lt;"&amp;J$17,$D$19:$D$501)*J$18,0),Assumptions!$C$15),0)</f>
        <v>0</v>
      </c>
      <c r="K337" s="46">
        <f>IFERROR(ROUND(IF(AND($E337&lt;K$17,SUMIF(Partners!$A:$A,$B337,Partners!$L:$L)&gt;0),$D337/SUMIF($E$19:$E$501,"&lt;"&amp;K$17,$D$19:$D$501)*K$18,0),Assumptions!$C$15),0)</f>
        <v>0</v>
      </c>
      <c r="L337" s="46">
        <f>IFERROR(ROUND(IF(AND($E337&lt;L$17,SUMIF(Partners!$A:$A,$B337,Partners!$L:$L)&gt;0),$D337/SUMIF($E$19:$E$501,"&lt;"&amp;L$17,$D$19:$D$501)*L$18,0),Assumptions!$C$15),0)</f>
        <v>0</v>
      </c>
      <c r="M337" s="46">
        <f>IFERROR(ROUND(IF(AND($E337&lt;M$17,SUMIF(Partners!$A:$A,$B337,Partners!$L:$L)&gt;0),$D337/SUMIF($E$19:$E$501,"&lt;"&amp;M$17,$D$19:$D$501)*M$18,0),Assumptions!$C$15),0)</f>
        <v>0</v>
      </c>
      <c r="N337" s="46">
        <f>IFERROR(ROUND(IF(AND($E337&lt;N$17,SUMIF(Partners!$A:$A,$B337,Partners!$L:$L)&gt;0),$D337/SUMIF($E$19:$E$501,"&lt;"&amp;N$17,$D$19:$D$501)*N$18,0),Assumptions!$C$15),0)</f>
        <v>0</v>
      </c>
      <c r="O337" s="46">
        <f>IFERROR(ROUND(IF(AND($E337&lt;O$17,SUMIF(Partners!$A:$A,$B337,Partners!$L:$L)&gt;0),$D337/SUMIF($E$19:$E$501,"&lt;"&amp;O$17,$D$19:$D$501)*O$18,0),Assumptions!$C$15),0)</f>
        <v>0</v>
      </c>
      <c r="P337" s="46">
        <f>IFERROR(ROUND(IF(AND($E337&lt;P$17,SUMIF(Partners!$A:$A,$B337,Partners!$L:$L)&gt;0),$D337/SUMIF($E$19:$E$501,"&lt;"&amp;P$17,$D$19:$D$501)*P$18,0),Assumptions!$C$15),0)</f>
        <v>0</v>
      </c>
      <c r="Q337" s="46">
        <f>IFERROR(ROUND(IF(AND($E337&lt;Q$17,SUMIF(Partners!$A:$A,$B337,Partners!$L:$L)&gt;0),$D337/SUMIF($E$19:$E$501,"&lt;"&amp;Q$17,$D$19:$D$501)*Q$18,0),Assumptions!$C$15),0)</f>
        <v>0</v>
      </c>
      <c r="R337" s="46">
        <f>IFERROR(ROUND(IF(AND($E337&lt;R$17,SUMIF(Partners!$A:$A,$B337,Partners!$L:$L)&gt;0),$D337/SUMIF($E$19:$E$501,"&lt;"&amp;R$17,$D$19:$D$501)*R$18,0),Assumptions!$C$15),0)</f>
        <v>0</v>
      </c>
      <c r="S337" s="46">
        <f>IFERROR(ROUND(IF(AND($E337&lt;S$17,SUMIF(Partners!$A:$A,$B337,Partners!$L:$L)&gt;0),$D337/SUMIF($E$19:$E$501,"&lt;"&amp;S$17,$D$19:$D$501)*S$18,0),Assumptions!$C$15),0)</f>
        <v>0</v>
      </c>
      <c r="T337" s="46">
        <f>IFERROR(ROUND(IF(AND($E337&lt;T$17,SUMIF(Partners!$A:$A,$B337,Partners!$L:$L)&gt;0),$D337/SUMIF($E$19:$E$501,"&lt;"&amp;T$17,$D$19:$D$501)*T$18,0),Assumptions!$C$15),0)</f>
        <v>0</v>
      </c>
      <c r="U337" s="46">
        <f>IFERROR(ROUND(IF(AND($E337&lt;U$17,SUMIF(Partners!$A:$A,$B337,Partners!$L:$L)&gt;0),$D337/SUMIF($E$19:$E$501,"&lt;"&amp;U$17,$D$19:$D$501)*U$18,0),Assumptions!$C$15),0)</f>
        <v>0</v>
      </c>
      <c r="V337" s="46">
        <f>IFERROR(ROUND(IF(AND($E337&lt;V$17,SUMIF(Partners!$A:$A,$B337,Partners!$L:$L)&gt;0),$D337/SUMIF($E$19:$E$501,"&lt;"&amp;V$17,$D$19:$D$501)*V$18,0),Assumptions!$C$15),0)</f>
        <v>0</v>
      </c>
      <c r="W337" s="46">
        <f>IFERROR(ROUND(IF(AND($E337&lt;W$17,SUMIF(Partners!$A:$A,$B337,Partners!$L:$L)&gt;0),$D337/SUMIF($E$19:$E$501,"&lt;"&amp;W$17,$D$19:$D$501)*W$18,0),Assumptions!$C$15),0)</f>
        <v>0</v>
      </c>
      <c r="X337" s="46">
        <f>IFERROR(ROUND(IF(AND($E337&lt;X$17,SUMIF(Partners!$A:$A,$B337,Partners!$L:$L)&gt;0),$D337/SUMIF($E$19:$E$501,"&lt;"&amp;X$17,$D$19:$D$501)*X$18,0),Assumptions!$C$15),0)</f>
        <v>0</v>
      </c>
      <c r="Y337" s="46">
        <f>IFERROR(ROUND(IF(AND($E337&lt;Y$17,SUMIF(Partners!$A:$A,$B337,Partners!$L:$L)&gt;0),$D337/SUMIF($E$19:$E$501,"&lt;"&amp;Y$17,$D$19:$D$501)*Y$18,0),Assumptions!$C$15),0)</f>
        <v>0</v>
      </c>
      <c r="Z337" s="46">
        <f>IFERROR(ROUND(IF(AND($E337&lt;Z$17,SUMIF(Partners!$A:$A,$B337,Partners!$L:$L)&gt;0),$D337/SUMIF($E$19:$E$501,"&lt;"&amp;Z$17,$D$19:$D$501)*Z$18,0),Assumptions!$C$15),0)</f>
        <v>0</v>
      </c>
      <c r="AA337" s="46">
        <f>IFERROR(ROUND(IF(AND($E337&lt;AA$17,SUMIF(Partners!$A:$A,$B337,Partners!$L:$L)&gt;0),$D337/SUMIF($E$19:$E$501,"&lt;"&amp;AA$17,$D$19:$D$501)*AA$18,0),Assumptions!$C$15),0)</f>
        <v>0</v>
      </c>
      <c r="AB337" s="46">
        <f>IFERROR(ROUND(IF(AND($E337&lt;AB$17,SUMIF(Partners!$A:$A,$B337,Partners!$L:$L)&gt;0),$D337/SUMIF($E$19:$E$501,"&lt;"&amp;AB$17,$D$19:$D$501)*AB$18,0),Assumptions!$C$15),0)</f>
        <v>0</v>
      </c>
      <c r="AC337" s="46">
        <f>IFERROR(ROUND(IF(AND($E337&lt;AC$17,SUMIF(Partners!$A:$A,$B337,Partners!$L:$L)&gt;0),$D337/SUMIF($E$19:$E$501,"&lt;"&amp;AC$17,$D$19:$D$501)*AC$18,0),Assumptions!$C$15),0)</f>
        <v>0</v>
      </c>
    </row>
    <row r="338" spans="1:29" x14ac:dyDescent="0.2">
      <c r="A338" s="41"/>
      <c r="B338" s="28" t="str">
        <f>IF(Partners!A324=0,"",Partners!A324)</f>
        <v/>
      </c>
      <c r="C338" s="28" t="str">
        <f>IF(Partners!I324=0,"",Partners!I324)</f>
        <v/>
      </c>
      <c r="D338" s="28" t="str">
        <f>IF(Partners!J324=0,"",Partners!J324)</f>
        <v/>
      </c>
      <c r="E338" s="53" t="str">
        <f t="shared" si="5"/>
        <v/>
      </c>
      <c r="G338" s="9">
        <f>ROUND(SUM(J338:BB338),Assumptions!$C$16)</f>
        <v>0</v>
      </c>
      <c r="J338" s="46">
        <f>IFERROR(ROUND(IF(AND($E338&lt;J$17,SUMIF(Partners!$A:$A,$B338,Partners!$L:$L)&gt;0),$D338/SUMIF($E$19:$E$501,"&lt;"&amp;J$17,$D$19:$D$501)*J$18,0),Assumptions!$C$15),0)</f>
        <v>0</v>
      </c>
      <c r="K338" s="46">
        <f>IFERROR(ROUND(IF(AND($E338&lt;K$17,SUMIF(Partners!$A:$A,$B338,Partners!$L:$L)&gt;0),$D338/SUMIF($E$19:$E$501,"&lt;"&amp;K$17,$D$19:$D$501)*K$18,0),Assumptions!$C$15),0)</f>
        <v>0</v>
      </c>
      <c r="L338" s="46">
        <f>IFERROR(ROUND(IF(AND($E338&lt;L$17,SUMIF(Partners!$A:$A,$B338,Partners!$L:$L)&gt;0),$D338/SUMIF($E$19:$E$501,"&lt;"&amp;L$17,$D$19:$D$501)*L$18,0),Assumptions!$C$15),0)</f>
        <v>0</v>
      </c>
      <c r="M338" s="46">
        <f>IFERROR(ROUND(IF(AND($E338&lt;M$17,SUMIF(Partners!$A:$A,$B338,Partners!$L:$L)&gt;0),$D338/SUMIF($E$19:$E$501,"&lt;"&amp;M$17,$D$19:$D$501)*M$18,0),Assumptions!$C$15),0)</f>
        <v>0</v>
      </c>
      <c r="N338" s="46">
        <f>IFERROR(ROUND(IF(AND($E338&lt;N$17,SUMIF(Partners!$A:$A,$B338,Partners!$L:$L)&gt;0),$D338/SUMIF($E$19:$E$501,"&lt;"&amp;N$17,$D$19:$D$501)*N$18,0),Assumptions!$C$15),0)</f>
        <v>0</v>
      </c>
      <c r="O338" s="46">
        <f>IFERROR(ROUND(IF(AND($E338&lt;O$17,SUMIF(Partners!$A:$A,$B338,Partners!$L:$L)&gt;0),$D338/SUMIF($E$19:$E$501,"&lt;"&amp;O$17,$D$19:$D$501)*O$18,0),Assumptions!$C$15),0)</f>
        <v>0</v>
      </c>
      <c r="P338" s="46">
        <f>IFERROR(ROUND(IF(AND($E338&lt;P$17,SUMIF(Partners!$A:$A,$B338,Partners!$L:$L)&gt;0),$D338/SUMIF($E$19:$E$501,"&lt;"&amp;P$17,$D$19:$D$501)*P$18,0),Assumptions!$C$15),0)</f>
        <v>0</v>
      </c>
      <c r="Q338" s="46">
        <f>IFERROR(ROUND(IF(AND($E338&lt;Q$17,SUMIF(Partners!$A:$A,$B338,Partners!$L:$L)&gt;0),$D338/SUMIF($E$19:$E$501,"&lt;"&amp;Q$17,$D$19:$D$501)*Q$18,0),Assumptions!$C$15),0)</f>
        <v>0</v>
      </c>
      <c r="R338" s="46">
        <f>IFERROR(ROUND(IF(AND($E338&lt;R$17,SUMIF(Partners!$A:$A,$B338,Partners!$L:$L)&gt;0),$D338/SUMIF($E$19:$E$501,"&lt;"&amp;R$17,$D$19:$D$501)*R$18,0),Assumptions!$C$15),0)</f>
        <v>0</v>
      </c>
      <c r="S338" s="46">
        <f>IFERROR(ROUND(IF(AND($E338&lt;S$17,SUMIF(Partners!$A:$A,$B338,Partners!$L:$L)&gt;0),$D338/SUMIF($E$19:$E$501,"&lt;"&amp;S$17,$D$19:$D$501)*S$18,0),Assumptions!$C$15),0)</f>
        <v>0</v>
      </c>
      <c r="T338" s="46">
        <f>IFERROR(ROUND(IF(AND($E338&lt;T$17,SUMIF(Partners!$A:$A,$B338,Partners!$L:$L)&gt;0),$D338/SUMIF($E$19:$E$501,"&lt;"&amp;T$17,$D$19:$D$501)*T$18,0),Assumptions!$C$15),0)</f>
        <v>0</v>
      </c>
      <c r="U338" s="46">
        <f>IFERROR(ROUND(IF(AND($E338&lt;U$17,SUMIF(Partners!$A:$A,$B338,Partners!$L:$L)&gt;0),$D338/SUMIF($E$19:$E$501,"&lt;"&amp;U$17,$D$19:$D$501)*U$18,0),Assumptions!$C$15),0)</f>
        <v>0</v>
      </c>
      <c r="V338" s="46">
        <f>IFERROR(ROUND(IF(AND($E338&lt;V$17,SUMIF(Partners!$A:$A,$B338,Partners!$L:$L)&gt;0),$D338/SUMIF($E$19:$E$501,"&lt;"&amp;V$17,$D$19:$D$501)*V$18,0),Assumptions!$C$15),0)</f>
        <v>0</v>
      </c>
      <c r="W338" s="46">
        <f>IFERROR(ROUND(IF(AND($E338&lt;W$17,SUMIF(Partners!$A:$A,$B338,Partners!$L:$L)&gt;0),$D338/SUMIF($E$19:$E$501,"&lt;"&amp;W$17,$D$19:$D$501)*W$18,0),Assumptions!$C$15),0)</f>
        <v>0</v>
      </c>
      <c r="X338" s="46">
        <f>IFERROR(ROUND(IF(AND($E338&lt;X$17,SUMIF(Partners!$A:$A,$B338,Partners!$L:$L)&gt;0),$D338/SUMIF($E$19:$E$501,"&lt;"&amp;X$17,$D$19:$D$501)*X$18,0),Assumptions!$C$15),0)</f>
        <v>0</v>
      </c>
      <c r="Y338" s="46">
        <f>IFERROR(ROUND(IF(AND($E338&lt;Y$17,SUMIF(Partners!$A:$A,$B338,Partners!$L:$L)&gt;0),$D338/SUMIF($E$19:$E$501,"&lt;"&amp;Y$17,$D$19:$D$501)*Y$18,0),Assumptions!$C$15),0)</f>
        <v>0</v>
      </c>
      <c r="Z338" s="46">
        <f>IFERROR(ROUND(IF(AND($E338&lt;Z$17,SUMIF(Partners!$A:$A,$B338,Partners!$L:$L)&gt;0),$D338/SUMIF($E$19:$E$501,"&lt;"&amp;Z$17,$D$19:$D$501)*Z$18,0),Assumptions!$C$15),0)</f>
        <v>0</v>
      </c>
      <c r="AA338" s="46">
        <f>IFERROR(ROUND(IF(AND($E338&lt;AA$17,SUMIF(Partners!$A:$A,$B338,Partners!$L:$L)&gt;0),$D338/SUMIF($E$19:$E$501,"&lt;"&amp;AA$17,$D$19:$D$501)*AA$18,0),Assumptions!$C$15),0)</f>
        <v>0</v>
      </c>
      <c r="AB338" s="46">
        <f>IFERROR(ROUND(IF(AND($E338&lt;AB$17,SUMIF(Partners!$A:$A,$B338,Partners!$L:$L)&gt;0),$D338/SUMIF($E$19:$E$501,"&lt;"&amp;AB$17,$D$19:$D$501)*AB$18,0),Assumptions!$C$15),0)</f>
        <v>0</v>
      </c>
      <c r="AC338" s="46">
        <f>IFERROR(ROUND(IF(AND($E338&lt;AC$17,SUMIF(Partners!$A:$A,$B338,Partners!$L:$L)&gt;0),$D338/SUMIF($E$19:$E$501,"&lt;"&amp;AC$17,$D$19:$D$501)*AC$18,0),Assumptions!$C$15),0)</f>
        <v>0</v>
      </c>
    </row>
    <row r="339" spans="1:29" x14ac:dyDescent="0.2">
      <c r="A339" s="41"/>
      <c r="B339" s="28" t="str">
        <f>IF(Partners!A325=0,"",Partners!A325)</f>
        <v/>
      </c>
      <c r="C339" s="28" t="str">
        <f>IF(Partners!I325=0,"",Partners!I325)</f>
        <v/>
      </c>
      <c r="D339" s="28" t="str">
        <f>IF(Partners!J325=0,"",Partners!J325)</f>
        <v/>
      </c>
      <c r="E339" s="53" t="str">
        <f t="shared" si="5"/>
        <v/>
      </c>
      <c r="G339" s="9">
        <f>ROUND(SUM(J339:BB339),Assumptions!$C$16)</f>
        <v>0</v>
      </c>
      <c r="J339" s="46">
        <f>IFERROR(ROUND(IF(AND($E339&lt;J$17,SUMIF(Partners!$A:$A,$B339,Partners!$L:$L)&gt;0),$D339/SUMIF($E$19:$E$501,"&lt;"&amp;J$17,$D$19:$D$501)*J$18,0),Assumptions!$C$15),0)</f>
        <v>0</v>
      </c>
      <c r="K339" s="46">
        <f>IFERROR(ROUND(IF(AND($E339&lt;K$17,SUMIF(Partners!$A:$A,$B339,Partners!$L:$L)&gt;0),$D339/SUMIF($E$19:$E$501,"&lt;"&amp;K$17,$D$19:$D$501)*K$18,0),Assumptions!$C$15),0)</f>
        <v>0</v>
      </c>
      <c r="L339" s="46">
        <f>IFERROR(ROUND(IF(AND($E339&lt;L$17,SUMIF(Partners!$A:$A,$B339,Partners!$L:$L)&gt;0),$D339/SUMIF($E$19:$E$501,"&lt;"&amp;L$17,$D$19:$D$501)*L$18,0),Assumptions!$C$15),0)</f>
        <v>0</v>
      </c>
      <c r="M339" s="46">
        <f>IFERROR(ROUND(IF(AND($E339&lt;M$17,SUMIF(Partners!$A:$A,$B339,Partners!$L:$L)&gt;0),$D339/SUMIF($E$19:$E$501,"&lt;"&amp;M$17,$D$19:$D$501)*M$18,0),Assumptions!$C$15),0)</f>
        <v>0</v>
      </c>
      <c r="N339" s="46">
        <f>IFERROR(ROUND(IF(AND($E339&lt;N$17,SUMIF(Partners!$A:$A,$B339,Partners!$L:$L)&gt;0),$D339/SUMIF($E$19:$E$501,"&lt;"&amp;N$17,$D$19:$D$501)*N$18,0),Assumptions!$C$15),0)</f>
        <v>0</v>
      </c>
      <c r="O339" s="46">
        <f>IFERROR(ROUND(IF(AND($E339&lt;O$17,SUMIF(Partners!$A:$A,$B339,Partners!$L:$L)&gt;0),$D339/SUMIF($E$19:$E$501,"&lt;"&amp;O$17,$D$19:$D$501)*O$18,0),Assumptions!$C$15),0)</f>
        <v>0</v>
      </c>
      <c r="P339" s="46">
        <f>IFERROR(ROUND(IF(AND($E339&lt;P$17,SUMIF(Partners!$A:$A,$B339,Partners!$L:$L)&gt;0),$D339/SUMIF($E$19:$E$501,"&lt;"&amp;P$17,$D$19:$D$501)*P$18,0),Assumptions!$C$15),0)</f>
        <v>0</v>
      </c>
      <c r="Q339" s="46">
        <f>IFERROR(ROUND(IF(AND($E339&lt;Q$17,SUMIF(Partners!$A:$A,$B339,Partners!$L:$L)&gt;0),$D339/SUMIF($E$19:$E$501,"&lt;"&amp;Q$17,$D$19:$D$501)*Q$18,0),Assumptions!$C$15),0)</f>
        <v>0</v>
      </c>
      <c r="R339" s="46">
        <f>IFERROR(ROUND(IF(AND($E339&lt;R$17,SUMIF(Partners!$A:$A,$B339,Partners!$L:$L)&gt;0),$D339/SUMIF($E$19:$E$501,"&lt;"&amp;R$17,$D$19:$D$501)*R$18,0),Assumptions!$C$15),0)</f>
        <v>0</v>
      </c>
      <c r="S339" s="46">
        <f>IFERROR(ROUND(IF(AND($E339&lt;S$17,SUMIF(Partners!$A:$A,$B339,Partners!$L:$L)&gt;0),$D339/SUMIF($E$19:$E$501,"&lt;"&amp;S$17,$D$19:$D$501)*S$18,0),Assumptions!$C$15),0)</f>
        <v>0</v>
      </c>
      <c r="T339" s="46">
        <f>IFERROR(ROUND(IF(AND($E339&lt;T$17,SUMIF(Partners!$A:$A,$B339,Partners!$L:$L)&gt;0),$D339/SUMIF($E$19:$E$501,"&lt;"&amp;T$17,$D$19:$D$501)*T$18,0),Assumptions!$C$15),0)</f>
        <v>0</v>
      </c>
      <c r="U339" s="46">
        <f>IFERROR(ROUND(IF(AND($E339&lt;U$17,SUMIF(Partners!$A:$A,$B339,Partners!$L:$L)&gt;0),$D339/SUMIF($E$19:$E$501,"&lt;"&amp;U$17,$D$19:$D$501)*U$18,0),Assumptions!$C$15),0)</f>
        <v>0</v>
      </c>
      <c r="V339" s="46">
        <f>IFERROR(ROUND(IF(AND($E339&lt;V$17,SUMIF(Partners!$A:$A,$B339,Partners!$L:$L)&gt;0),$D339/SUMIF($E$19:$E$501,"&lt;"&amp;V$17,$D$19:$D$501)*V$18,0),Assumptions!$C$15),0)</f>
        <v>0</v>
      </c>
      <c r="W339" s="46">
        <f>IFERROR(ROUND(IF(AND($E339&lt;W$17,SUMIF(Partners!$A:$A,$B339,Partners!$L:$L)&gt;0),$D339/SUMIF($E$19:$E$501,"&lt;"&amp;W$17,$D$19:$D$501)*W$18,0),Assumptions!$C$15),0)</f>
        <v>0</v>
      </c>
      <c r="X339" s="46">
        <f>IFERROR(ROUND(IF(AND($E339&lt;X$17,SUMIF(Partners!$A:$A,$B339,Partners!$L:$L)&gt;0),$D339/SUMIF($E$19:$E$501,"&lt;"&amp;X$17,$D$19:$D$501)*X$18,0),Assumptions!$C$15),0)</f>
        <v>0</v>
      </c>
      <c r="Y339" s="46">
        <f>IFERROR(ROUND(IF(AND($E339&lt;Y$17,SUMIF(Partners!$A:$A,$B339,Partners!$L:$L)&gt;0),$D339/SUMIF($E$19:$E$501,"&lt;"&amp;Y$17,$D$19:$D$501)*Y$18,0),Assumptions!$C$15),0)</f>
        <v>0</v>
      </c>
      <c r="Z339" s="46">
        <f>IFERROR(ROUND(IF(AND($E339&lt;Z$17,SUMIF(Partners!$A:$A,$B339,Partners!$L:$L)&gt;0),$D339/SUMIF($E$19:$E$501,"&lt;"&amp;Z$17,$D$19:$D$501)*Z$18,0),Assumptions!$C$15),0)</f>
        <v>0</v>
      </c>
      <c r="AA339" s="46">
        <f>IFERROR(ROUND(IF(AND($E339&lt;AA$17,SUMIF(Partners!$A:$A,$B339,Partners!$L:$L)&gt;0),$D339/SUMIF($E$19:$E$501,"&lt;"&amp;AA$17,$D$19:$D$501)*AA$18,0),Assumptions!$C$15),0)</f>
        <v>0</v>
      </c>
      <c r="AB339" s="46">
        <f>IFERROR(ROUND(IF(AND($E339&lt;AB$17,SUMIF(Partners!$A:$A,$B339,Partners!$L:$L)&gt;0),$D339/SUMIF($E$19:$E$501,"&lt;"&amp;AB$17,$D$19:$D$501)*AB$18,0),Assumptions!$C$15),0)</f>
        <v>0</v>
      </c>
      <c r="AC339" s="46">
        <f>IFERROR(ROUND(IF(AND($E339&lt;AC$17,SUMIF(Partners!$A:$A,$B339,Partners!$L:$L)&gt;0),$D339/SUMIF($E$19:$E$501,"&lt;"&amp;AC$17,$D$19:$D$501)*AC$18,0),Assumptions!$C$15),0)</f>
        <v>0</v>
      </c>
    </row>
    <row r="340" spans="1:29" x14ac:dyDescent="0.2">
      <c r="A340" s="41"/>
      <c r="B340" s="28" t="str">
        <f>IF(Partners!A326=0,"",Partners!A326)</f>
        <v/>
      </c>
      <c r="C340" s="28" t="str">
        <f>IF(Partners!I326=0,"",Partners!I326)</f>
        <v/>
      </c>
      <c r="D340" s="28" t="str">
        <f>IF(Partners!J326=0,"",Partners!J326)</f>
        <v/>
      </c>
      <c r="E340" s="53" t="str">
        <f t="shared" ref="E340:E403" si="6">IF(_xlfn.XLOOKUP(B340,$B$5:$B$15,$E$5:$E$15,"")=0,"",_xlfn.XLOOKUP(B340,$B$5:$B$15,$E$5:$E$15,""))</f>
        <v/>
      </c>
      <c r="G340" s="9">
        <f>ROUND(SUM(J340:BB340),Assumptions!$C$16)</f>
        <v>0</v>
      </c>
      <c r="J340" s="46">
        <f>IFERROR(ROUND(IF(AND($E340&lt;J$17,SUMIF(Partners!$A:$A,$B340,Partners!$L:$L)&gt;0),$D340/SUMIF($E$19:$E$501,"&lt;"&amp;J$17,$D$19:$D$501)*J$18,0),Assumptions!$C$15),0)</f>
        <v>0</v>
      </c>
      <c r="K340" s="46">
        <f>IFERROR(ROUND(IF(AND($E340&lt;K$17,SUMIF(Partners!$A:$A,$B340,Partners!$L:$L)&gt;0),$D340/SUMIF($E$19:$E$501,"&lt;"&amp;K$17,$D$19:$D$501)*K$18,0),Assumptions!$C$15),0)</f>
        <v>0</v>
      </c>
      <c r="L340" s="46">
        <f>IFERROR(ROUND(IF(AND($E340&lt;L$17,SUMIF(Partners!$A:$A,$B340,Partners!$L:$L)&gt;0),$D340/SUMIF($E$19:$E$501,"&lt;"&amp;L$17,$D$19:$D$501)*L$18,0),Assumptions!$C$15),0)</f>
        <v>0</v>
      </c>
      <c r="M340" s="46">
        <f>IFERROR(ROUND(IF(AND($E340&lt;M$17,SUMIF(Partners!$A:$A,$B340,Partners!$L:$L)&gt;0),$D340/SUMIF($E$19:$E$501,"&lt;"&amp;M$17,$D$19:$D$501)*M$18,0),Assumptions!$C$15),0)</f>
        <v>0</v>
      </c>
      <c r="N340" s="46">
        <f>IFERROR(ROUND(IF(AND($E340&lt;N$17,SUMIF(Partners!$A:$A,$B340,Partners!$L:$L)&gt;0),$D340/SUMIF($E$19:$E$501,"&lt;"&amp;N$17,$D$19:$D$501)*N$18,0),Assumptions!$C$15),0)</f>
        <v>0</v>
      </c>
      <c r="O340" s="46">
        <f>IFERROR(ROUND(IF(AND($E340&lt;O$17,SUMIF(Partners!$A:$A,$B340,Partners!$L:$L)&gt;0),$D340/SUMIF($E$19:$E$501,"&lt;"&amp;O$17,$D$19:$D$501)*O$18,0),Assumptions!$C$15),0)</f>
        <v>0</v>
      </c>
      <c r="P340" s="46">
        <f>IFERROR(ROUND(IF(AND($E340&lt;P$17,SUMIF(Partners!$A:$A,$B340,Partners!$L:$L)&gt;0),$D340/SUMIF($E$19:$E$501,"&lt;"&amp;P$17,$D$19:$D$501)*P$18,0),Assumptions!$C$15),0)</f>
        <v>0</v>
      </c>
      <c r="Q340" s="46">
        <f>IFERROR(ROUND(IF(AND($E340&lt;Q$17,SUMIF(Partners!$A:$A,$B340,Partners!$L:$L)&gt;0),$D340/SUMIF($E$19:$E$501,"&lt;"&amp;Q$17,$D$19:$D$501)*Q$18,0),Assumptions!$C$15),0)</f>
        <v>0</v>
      </c>
      <c r="R340" s="46">
        <f>IFERROR(ROUND(IF(AND($E340&lt;R$17,SUMIF(Partners!$A:$A,$B340,Partners!$L:$L)&gt;0),$D340/SUMIF($E$19:$E$501,"&lt;"&amp;R$17,$D$19:$D$501)*R$18,0),Assumptions!$C$15),0)</f>
        <v>0</v>
      </c>
      <c r="S340" s="46">
        <f>IFERROR(ROUND(IF(AND($E340&lt;S$17,SUMIF(Partners!$A:$A,$B340,Partners!$L:$L)&gt;0),$D340/SUMIF($E$19:$E$501,"&lt;"&amp;S$17,$D$19:$D$501)*S$18,0),Assumptions!$C$15),0)</f>
        <v>0</v>
      </c>
      <c r="T340" s="46">
        <f>IFERROR(ROUND(IF(AND($E340&lt;T$17,SUMIF(Partners!$A:$A,$B340,Partners!$L:$L)&gt;0),$D340/SUMIF($E$19:$E$501,"&lt;"&amp;T$17,$D$19:$D$501)*T$18,0),Assumptions!$C$15),0)</f>
        <v>0</v>
      </c>
      <c r="U340" s="46">
        <f>IFERROR(ROUND(IF(AND($E340&lt;U$17,SUMIF(Partners!$A:$A,$B340,Partners!$L:$L)&gt;0),$D340/SUMIF($E$19:$E$501,"&lt;"&amp;U$17,$D$19:$D$501)*U$18,0),Assumptions!$C$15),0)</f>
        <v>0</v>
      </c>
      <c r="V340" s="46">
        <f>IFERROR(ROUND(IF(AND($E340&lt;V$17,SUMIF(Partners!$A:$A,$B340,Partners!$L:$L)&gt;0),$D340/SUMIF($E$19:$E$501,"&lt;"&amp;V$17,$D$19:$D$501)*V$18,0),Assumptions!$C$15),0)</f>
        <v>0</v>
      </c>
      <c r="W340" s="46">
        <f>IFERROR(ROUND(IF(AND($E340&lt;W$17,SUMIF(Partners!$A:$A,$B340,Partners!$L:$L)&gt;0),$D340/SUMIF($E$19:$E$501,"&lt;"&amp;W$17,$D$19:$D$501)*W$18,0),Assumptions!$C$15),0)</f>
        <v>0</v>
      </c>
      <c r="X340" s="46">
        <f>IFERROR(ROUND(IF(AND($E340&lt;X$17,SUMIF(Partners!$A:$A,$B340,Partners!$L:$L)&gt;0),$D340/SUMIF($E$19:$E$501,"&lt;"&amp;X$17,$D$19:$D$501)*X$18,0),Assumptions!$C$15),0)</f>
        <v>0</v>
      </c>
      <c r="Y340" s="46">
        <f>IFERROR(ROUND(IF(AND($E340&lt;Y$17,SUMIF(Partners!$A:$A,$B340,Partners!$L:$L)&gt;0),$D340/SUMIF($E$19:$E$501,"&lt;"&amp;Y$17,$D$19:$D$501)*Y$18,0),Assumptions!$C$15),0)</f>
        <v>0</v>
      </c>
      <c r="Z340" s="46">
        <f>IFERROR(ROUND(IF(AND($E340&lt;Z$17,SUMIF(Partners!$A:$A,$B340,Partners!$L:$L)&gt;0),$D340/SUMIF($E$19:$E$501,"&lt;"&amp;Z$17,$D$19:$D$501)*Z$18,0),Assumptions!$C$15),0)</f>
        <v>0</v>
      </c>
      <c r="AA340" s="46">
        <f>IFERROR(ROUND(IF(AND($E340&lt;AA$17,SUMIF(Partners!$A:$A,$B340,Partners!$L:$L)&gt;0),$D340/SUMIF($E$19:$E$501,"&lt;"&amp;AA$17,$D$19:$D$501)*AA$18,0),Assumptions!$C$15),0)</f>
        <v>0</v>
      </c>
      <c r="AB340" s="46">
        <f>IFERROR(ROUND(IF(AND($E340&lt;AB$17,SUMIF(Partners!$A:$A,$B340,Partners!$L:$L)&gt;0),$D340/SUMIF($E$19:$E$501,"&lt;"&amp;AB$17,$D$19:$D$501)*AB$18,0),Assumptions!$C$15),0)</f>
        <v>0</v>
      </c>
      <c r="AC340" s="46">
        <f>IFERROR(ROUND(IF(AND($E340&lt;AC$17,SUMIF(Partners!$A:$A,$B340,Partners!$L:$L)&gt;0),$D340/SUMIF($E$19:$E$501,"&lt;"&amp;AC$17,$D$19:$D$501)*AC$18,0),Assumptions!$C$15),0)</f>
        <v>0</v>
      </c>
    </row>
    <row r="341" spans="1:29" x14ac:dyDescent="0.2">
      <c r="A341" s="41"/>
      <c r="B341" s="28" t="str">
        <f>IF(Partners!A327=0,"",Partners!A327)</f>
        <v/>
      </c>
      <c r="C341" s="28" t="str">
        <f>IF(Partners!I327=0,"",Partners!I327)</f>
        <v/>
      </c>
      <c r="D341" s="28" t="str">
        <f>IF(Partners!J327=0,"",Partners!J327)</f>
        <v/>
      </c>
      <c r="E341" s="53" t="str">
        <f t="shared" si="6"/>
        <v/>
      </c>
      <c r="G341" s="9">
        <f>ROUND(SUM(J341:BB341),Assumptions!$C$16)</f>
        <v>0</v>
      </c>
      <c r="J341" s="46">
        <f>IFERROR(ROUND(IF(AND($E341&lt;J$17,SUMIF(Partners!$A:$A,$B341,Partners!$L:$L)&gt;0),$D341/SUMIF($E$19:$E$501,"&lt;"&amp;J$17,$D$19:$D$501)*J$18,0),Assumptions!$C$15),0)</f>
        <v>0</v>
      </c>
      <c r="K341" s="46">
        <f>IFERROR(ROUND(IF(AND($E341&lt;K$17,SUMIF(Partners!$A:$A,$B341,Partners!$L:$L)&gt;0),$D341/SUMIF($E$19:$E$501,"&lt;"&amp;K$17,$D$19:$D$501)*K$18,0),Assumptions!$C$15),0)</f>
        <v>0</v>
      </c>
      <c r="L341" s="46">
        <f>IFERROR(ROUND(IF(AND($E341&lt;L$17,SUMIF(Partners!$A:$A,$B341,Partners!$L:$L)&gt;0),$D341/SUMIF($E$19:$E$501,"&lt;"&amp;L$17,$D$19:$D$501)*L$18,0),Assumptions!$C$15),0)</f>
        <v>0</v>
      </c>
      <c r="M341" s="46">
        <f>IFERROR(ROUND(IF(AND($E341&lt;M$17,SUMIF(Partners!$A:$A,$B341,Partners!$L:$L)&gt;0),$D341/SUMIF($E$19:$E$501,"&lt;"&amp;M$17,$D$19:$D$501)*M$18,0),Assumptions!$C$15),0)</f>
        <v>0</v>
      </c>
      <c r="N341" s="46">
        <f>IFERROR(ROUND(IF(AND($E341&lt;N$17,SUMIF(Partners!$A:$A,$B341,Partners!$L:$L)&gt;0),$D341/SUMIF($E$19:$E$501,"&lt;"&amp;N$17,$D$19:$D$501)*N$18,0),Assumptions!$C$15),0)</f>
        <v>0</v>
      </c>
      <c r="O341" s="46">
        <f>IFERROR(ROUND(IF(AND($E341&lt;O$17,SUMIF(Partners!$A:$A,$B341,Partners!$L:$L)&gt;0),$D341/SUMIF($E$19:$E$501,"&lt;"&amp;O$17,$D$19:$D$501)*O$18,0),Assumptions!$C$15),0)</f>
        <v>0</v>
      </c>
      <c r="P341" s="46">
        <f>IFERROR(ROUND(IF(AND($E341&lt;P$17,SUMIF(Partners!$A:$A,$B341,Partners!$L:$L)&gt;0),$D341/SUMIF($E$19:$E$501,"&lt;"&amp;P$17,$D$19:$D$501)*P$18,0),Assumptions!$C$15),0)</f>
        <v>0</v>
      </c>
      <c r="Q341" s="46">
        <f>IFERROR(ROUND(IF(AND($E341&lt;Q$17,SUMIF(Partners!$A:$A,$B341,Partners!$L:$L)&gt;0),$D341/SUMIF($E$19:$E$501,"&lt;"&amp;Q$17,$D$19:$D$501)*Q$18,0),Assumptions!$C$15),0)</f>
        <v>0</v>
      </c>
      <c r="R341" s="46">
        <f>IFERROR(ROUND(IF(AND($E341&lt;R$17,SUMIF(Partners!$A:$A,$B341,Partners!$L:$L)&gt;0),$D341/SUMIF($E$19:$E$501,"&lt;"&amp;R$17,$D$19:$D$501)*R$18,0),Assumptions!$C$15),0)</f>
        <v>0</v>
      </c>
      <c r="S341" s="46">
        <f>IFERROR(ROUND(IF(AND($E341&lt;S$17,SUMIF(Partners!$A:$A,$B341,Partners!$L:$L)&gt;0),$D341/SUMIF($E$19:$E$501,"&lt;"&amp;S$17,$D$19:$D$501)*S$18,0),Assumptions!$C$15),0)</f>
        <v>0</v>
      </c>
      <c r="T341" s="46">
        <f>IFERROR(ROUND(IF(AND($E341&lt;T$17,SUMIF(Partners!$A:$A,$B341,Partners!$L:$L)&gt;0),$D341/SUMIF($E$19:$E$501,"&lt;"&amp;T$17,$D$19:$D$501)*T$18,0),Assumptions!$C$15),0)</f>
        <v>0</v>
      </c>
      <c r="U341" s="46">
        <f>IFERROR(ROUND(IF(AND($E341&lt;U$17,SUMIF(Partners!$A:$A,$B341,Partners!$L:$L)&gt;0),$D341/SUMIF($E$19:$E$501,"&lt;"&amp;U$17,$D$19:$D$501)*U$18,0),Assumptions!$C$15),0)</f>
        <v>0</v>
      </c>
      <c r="V341" s="46">
        <f>IFERROR(ROUND(IF(AND($E341&lt;V$17,SUMIF(Partners!$A:$A,$B341,Partners!$L:$L)&gt;0),$D341/SUMIF($E$19:$E$501,"&lt;"&amp;V$17,$D$19:$D$501)*V$18,0),Assumptions!$C$15),0)</f>
        <v>0</v>
      </c>
      <c r="W341" s="46">
        <f>IFERROR(ROUND(IF(AND($E341&lt;W$17,SUMIF(Partners!$A:$A,$B341,Partners!$L:$L)&gt;0),$D341/SUMIF($E$19:$E$501,"&lt;"&amp;W$17,$D$19:$D$501)*W$18,0),Assumptions!$C$15),0)</f>
        <v>0</v>
      </c>
      <c r="X341" s="46">
        <f>IFERROR(ROUND(IF(AND($E341&lt;X$17,SUMIF(Partners!$A:$A,$B341,Partners!$L:$L)&gt;0),$D341/SUMIF($E$19:$E$501,"&lt;"&amp;X$17,$D$19:$D$501)*X$18,0),Assumptions!$C$15),0)</f>
        <v>0</v>
      </c>
      <c r="Y341" s="46">
        <f>IFERROR(ROUND(IF(AND($E341&lt;Y$17,SUMIF(Partners!$A:$A,$B341,Partners!$L:$L)&gt;0),$D341/SUMIF($E$19:$E$501,"&lt;"&amp;Y$17,$D$19:$D$501)*Y$18,0),Assumptions!$C$15),0)</f>
        <v>0</v>
      </c>
      <c r="Z341" s="46">
        <f>IFERROR(ROUND(IF(AND($E341&lt;Z$17,SUMIF(Partners!$A:$A,$B341,Partners!$L:$L)&gt;0),$D341/SUMIF($E$19:$E$501,"&lt;"&amp;Z$17,$D$19:$D$501)*Z$18,0),Assumptions!$C$15),0)</f>
        <v>0</v>
      </c>
      <c r="AA341" s="46">
        <f>IFERROR(ROUND(IF(AND($E341&lt;AA$17,SUMIF(Partners!$A:$A,$B341,Partners!$L:$L)&gt;0),$D341/SUMIF($E$19:$E$501,"&lt;"&amp;AA$17,$D$19:$D$501)*AA$18,0),Assumptions!$C$15),0)</f>
        <v>0</v>
      </c>
      <c r="AB341" s="46">
        <f>IFERROR(ROUND(IF(AND($E341&lt;AB$17,SUMIF(Partners!$A:$A,$B341,Partners!$L:$L)&gt;0),$D341/SUMIF($E$19:$E$501,"&lt;"&amp;AB$17,$D$19:$D$501)*AB$18,0),Assumptions!$C$15),0)</f>
        <v>0</v>
      </c>
      <c r="AC341" s="46">
        <f>IFERROR(ROUND(IF(AND($E341&lt;AC$17,SUMIF(Partners!$A:$A,$B341,Partners!$L:$L)&gt;0),$D341/SUMIF($E$19:$E$501,"&lt;"&amp;AC$17,$D$19:$D$501)*AC$18,0),Assumptions!$C$15),0)</f>
        <v>0</v>
      </c>
    </row>
    <row r="342" spans="1:29" x14ac:dyDescent="0.2">
      <c r="A342" s="41"/>
      <c r="B342" s="28" t="str">
        <f>IF(Partners!A328=0,"",Partners!A328)</f>
        <v/>
      </c>
      <c r="C342" s="28" t="str">
        <f>IF(Partners!I328=0,"",Partners!I328)</f>
        <v/>
      </c>
      <c r="D342" s="28" t="str">
        <f>IF(Partners!J328=0,"",Partners!J328)</f>
        <v/>
      </c>
      <c r="E342" s="53" t="str">
        <f t="shared" si="6"/>
        <v/>
      </c>
      <c r="G342" s="9">
        <f>ROUND(SUM(J342:BB342),Assumptions!$C$16)</f>
        <v>0</v>
      </c>
      <c r="J342" s="46">
        <f>IFERROR(ROUND(IF(AND($E342&lt;J$17,SUMIF(Partners!$A:$A,$B342,Partners!$L:$L)&gt;0),$D342/SUMIF($E$19:$E$501,"&lt;"&amp;J$17,$D$19:$D$501)*J$18,0),Assumptions!$C$15),0)</f>
        <v>0</v>
      </c>
      <c r="K342" s="46">
        <f>IFERROR(ROUND(IF(AND($E342&lt;K$17,SUMIF(Partners!$A:$A,$B342,Partners!$L:$L)&gt;0),$D342/SUMIF($E$19:$E$501,"&lt;"&amp;K$17,$D$19:$D$501)*K$18,0),Assumptions!$C$15),0)</f>
        <v>0</v>
      </c>
      <c r="L342" s="46">
        <f>IFERROR(ROUND(IF(AND($E342&lt;L$17,SUMIF(Partners!$A:$A,$B342,Partners!$L:$L)&gt;0),$D342/SUMIF($E$19:$E$501,"&lt;"&amp;L$17,$D$19:$D$501)*L$18,0),Assumptions!$C$15),0)</f>
        <v>0</v>
      </c>
      <c r="M342" s="46">
        <f>IFERROR(ROUND(IF(AND($E342&lt;M$17,SUMIF(Partners!$A:$A,$B342,Partners!$L:$L)&gt;0),$D342/SUMIF($E$19:$E$501,"&lt;"&amp;M$17,$D$19:$D$501)*M$18,0),Assumptions!$C$15),0)</f>
        <v>0</v>
      </c>
      <c r="N342" s="46">
        <f>IFERROR(ROUND(IF(AND($E342&lt;N$17,SUMIF(Partners!$A:$A,$B342,Partners!$L:$L)&gt;0),$D342/SUMIF($E$19:$E$501,"&lt;"&amp;N$17,$D$19:$D$501)*N$18,0),Assumptions!$C$15),0)</f>
        <v>0</v>
      </c>
      <c r="O342" s="46">
        <f>IFERROR(ROUND(IF(AND($E342&lt;O$17,SUMIF(Partners!$A:$A,$B342,Partners!$L:$L)&gt;0),$D342/SUMIF($E$19:$E$501,"&lt;"&amp;O$17,$D$19:$D$501)*O$18,0),Assumptions!$C$15),0)</f>
        <v>0</v>
      </c>
      <c r="P342" s="46">
        <f>IFERROR(ROUND(IF(AND($E342&lt;P$17,SUMIF(Partners!$A:$A,$B342,Partners!$L:$L)&gt;0),$D342/SUMIF($E$19:$E$501,"&lt;"&amp;P$17,$D$19:$D$501)*P$18,0),Assumptions!$C$15),0)</f>
        <v>0</v>
      </c>
      <c r="Q342" s="46">
        <f>IFERROR(ROUND(IF(AND($E342&lt;Q$17,SUMIF(Partners!$A:$A,$B342,Partners!$L:$L)&gt;0),$D342/SUMIF($E$19:$E$501,"&lt;"&amp;Q$17,$D$19:$D$501)*Q$18,0),Assumptions!$C$15),0)</f>
        <v>0</v>
      </c>
      <c r="R342" s="46">
        <f>IFERROR(ROUND(IF(AND($E342&lt;R$17,SUMIF(Partners!$A:$A,$B342,Partners!$L:$L)&gt;0),$D342/SUMIF($E$19:$E$501,"&lt;"&amp;R$17,$D$19:$D$501)*R$18,0),Assumptions!$C$15),0)</f>
        <v>0</v>
      </c>
      <c r="S342" s="46">
        <f>IFERROR(ROUND(IF(AND($E342&lt;S$17,SUMIF(Partners!$A:$A,$B342,Partners!$L:$L)&gt;0),$D342/SUMIF($E$19:$E$501,"&lt;"&amp;S$17,$D$19:$D$501)*S$18,0),Assumptions!$C$15),0)</f>
        <v>0</v>
      </c>
      <c r="T342" s="46">
        <f>IFERROR(ROUND(IF(AND($E342&lt;T$17,SUMIF(Partners!$A:$A,$B342,Partners!$L:$L)&gt;0),$D342/SUMIF($E$19:$E$501,"&lt;"&amp;T$17,$D$19:$D$501)*T$18,0),Assumptions!$C$15),0)</f>
        <v>0</v>
      </c>
      <c r="U342" s="46">
        <f>IFERROR(ROUND(IF(AND($E342&lt;U$17,SUMIF(Partners!$A:$A,$B342,Partners!$L:$L)&gt;0),$D342/SUMIF($E$19:$E$501,"&lt;"&amp;U$17,$D$19:$D$501)*U$18,0),Assumptions!$C$15),0)</f>
        <v>0</v>
      </c>
      <c r="V342" s="46">
        <f>IFERROR(ROUND(IF(AND($E342&lt;V$17,SUMIF(Partners!$A:$A,$B342,Partners!$L:$L)&gt;0),$D342/SUMIF($E$19:$E$501,"&lt;"&amp;V$17,$D$19:$D$501)*V$18,0),Assumptions!$C$15),0)</f>
        <v>0</v>
      </c>
      <c r="W342" s="46">
        <f>IFERROR(ROUND(IF(AND($E342&lt;W$17,SUMIF(Partners!$A:$A,$B342,Partners!$L:$L)&gt;0),$D342/SUMIF($E$19:$E$501,"&lt;"&amp;W$17,$D$19:$D$501)*W$18,0),Assumptions!$C$15),0)</f>
        <v>0</v>
      </c>
      <c r="X342" s="46">
        <f>IFERROR(ROUND(IF(AND($E342&lt;X$17,SUMIF(Partners!$A:$A,$B342,Partners!$L:$L)&gt;0),$D342/SUMIF($E$19:$E$501,"&lt;"&amp;X$17,$D$19:$D$501)*X$18,0),Assumptions!$C$15),0)</f>
        <v>0</v>
      </c>
      <c r="Y342" s="46">
        <f>IFERROR(ROUND(IF(AND($E342&lt;Y$17,SUMIF(Partners!$A:$A,$B342,Partners!$L:$L)&gt;0),$D342/SUMIF($E$19:$E$501,"&lt;"&amp;Y$17,$D$19:$D$501)*Y$18,0),Assumptions!$C$15),0)</f>
        <v>0</v>
      </c>
      <c r="Z342" s="46">
        <f>IFERROR(ROUND(IF(AND($E342&lt;Z$17,SUMIF(Partners!$A:$A,$B342,Partners!$L:$L)&gt;0),$D342/SUMIF($E$19:$E$501,"&lt;"&amp;Z$17,$D$19:$D$501)*Z$18,0),Assumptions!$C$15),0)</f>
        <v>0</v>
      </c>
      <c r="AA342" s="46">
        <f>IFERROR(ROUND(IF(AND($E342&lt;AA$17,SUMIF(Partners!$A:$A,$B342,Partners!$L:$L)&gt;0),$D342/SUMIF($E$19:$E$501,"&lt;"&amp;AA$17,$D$19:$D$501)*AA$18,0),Assumptions!$C$15),0)</f>
        <v>0</v>
      </c>
      <c r="AB342" s="46">
        <f>IFERROR(ROUND(IF(AND($E342&lt;AB$17,SUMIF(Partners!$A:$A,$B342,Partners!$L:$L)&gt;0),$D342/SUMIF($E$19:$E$501,"&lt;"&amp;AB$17,$D$19:$D$501)*AB$18,0),Assumptions!$C$15),0)</f>
        <v>0</v>
      </c>
      <c r="AC342" s="46">
        <f>IFERROR(ROUND(IF(AND($E342&lt;AC$17,SUMIF(Partners!$A:$A,$B342,Partners!$L:$L)&gt;0),$D342/SUMIF($E$19:$E$501,"&lt;"&amp;AC$17,$D$19:$D$501)*AC$18,0),Assumptions!$C$15),0)</f>
        <v>0</v>
      </c>
    </row>
    <row r="343" spans="1:29" x14ac:dyDescent="0.2">
      <c r="A343" s="41"/>
      <c r="B343" s="28" t="str">
        <f>IF(Partners!A329=0,"",Partners!A329)</f>
        <v/>
      </c>
      <c r="C343" s="28" t="str">
        <f>IF(Partners!I329=0,"",Partners!I329)</f>
        <v/>
      </c>
      <c r="D343" s="28" t="str">
        <f>IF(Partners!J329=0,"",Partners!J329)</f>
        <v/>
      </c>
      <c r="E343" s="53" t="str">
        <f t="shared" si="6"/>
        <v/>
      </c>
      <c r="G343" s="9">
        <f>ROUND(SUM(J343:BB343),Assumptions!$C$16)</f>
        <v>0</v>
      </c>
      <c r="J343" s="46">
        <f>IFERROR(ROUND(IF(AND($E343&lt;J$17,SUMIF(Partners!$A:$A,$B343,Partners!$L:$L)&gt;0),$D343/SUMIF($E$19:$E$501,"&lt;"&amp;J$17,$D$19:$D$501)*J$18,0),Assumptions!$C$15),0)</f>
        <v>0</v>
      </c>
      <c r="K343" s="46">
        <f>IFERROR(ROUND(IF(AND($E343&lt;K$17,SUMIF(Partners!$A:$A,$B343,Partners!$L:$L)&gt;0),$D343/SUMIF($E$19:$E$501,"&lt;"&amp;K$17,$D$19:$D$501)*K$18,0),Assumptions!$C$15),0)</f>
        <v>0</v>
      </c>
      <c r="L343" s="46">
        <f>IFERROR(ROUND(IF(AND($E343&lt;L$17,SUMIF(Partners!$A:$A,$B343,Partners!$L:$L)&gt;0),$D343/SUMIF($E$19:$E$501,"&lt;"&amp;L$17,$D$19:$D$501)*L$18,0),Assumptions!$C$15),0)</f>
        <v>0</v>
      </c>
      <c r="M343" s="46">
        <f>IFERROR(ROUND(IF(AND($E343&lt;M$17,SUMIF(Partners!$A:$A,$B343,Partners!$L:$L)&gt;0),$D343/SUMIF($E$19:$E$501,"&lt;"&amp;M$17,$D$19:$D$501)*M$18,0),Assumptions!$C$15),0)</f>
        <v>0</v>
      </c>
      <c r="N343" s="46">
        <f>IFERROR(ROUND(IF(AND($E343&lt;N$17,SUMIF(Partners!$A:$A,$B343,Partners!$L:$L)&gt;0),$D343/SUMIF($E$19:$E$501,"&lt;"&amp;N$17,$D$19:$D$501)*N$18,0),Assumptions!$C$15),0)</f>
        <v>0</v>
      </c>
      <c r="O343" s="46">
        <f>IFERROR(ROUND(IF(AND($E343&lt;O$17,SUMIF(Partners!$A:$A,$B343,Partners!$L:$L)&gt;0),$D343/SUMIF($E$19:$E$501,"&lt;"&amp;O$17,$D$19:$D$501)*O$18,0),Assumptions!$C$15),0)</f>
        <v>0</v>
      </c>
      <c r="P343" s="46">
        <f>IFERROR(ROUND(IF(AND($E343&lt;P$17,SUMIF(Partners!$A:$A,$B343,Partners!$L:$L)&gt;0),$D343/SUMIF($E$19:$E$501,"&lt;"&amp;P$17,$D$19:$D$501)*P$18,0),Assumptions!$C$15),0)</f>
        <v>0</v>
      </c>
      <c r="Q343" s="46">
        <f>IFERROR(ROUND(IF(AND($E343&lt;Q$17,SUMIF(Partners!$A:$A,$B343,Partners!$L:$L)&gt;0),$D343/SUMIF($E$19:$E$501,"&lt;"&amp;Q$17,$D$19:$D$501)*Q$18,0),Assumptions!$C$15),0)</f>
        <v>0</v>
      </c>
      <c r="R343" s="46">
        <f>IFERROR(ROUND(IF(AND($E343&lt;R$17,SUMIF(Partners!$A:$A,$B343,Partners!$L:$L)&gt;0),$D343/SUMIF($E$19:$E$501,"&lt;"&amp;R$17,$D$19:$D$501)*R$18,0),Assumptions!$C$15),0)</f>
        <v>0</v>
      </c>
      <c r="S343" s="46">
        <f>IFERROR(ROUND(IF(AND($E343&lt;S$17,SUMIF(Partners!$A:$A,$B343,Partners!$L:$L)&gt;0),$D343/SUMIF($E$19:$E$501,"&lt;"&amp;S$17,$D$19:$D$501)*S$18,0),Assumptions!$C$15),0)</f>
        <v>0</v>
      </c>
      <c r="T343" s="46">
        <f>IFERROR(ROUND(IF(AND($E343&lt;T$17,SUMIF(Partners!$A:$A,$B343,Partners!$L:$L)&gt;0),$D343/SUMIF($E$19:$E$501,"&lt;"&amp;T$17,$D$19:$D$501)*T$18,0),Assumptions!$C$15),0)</f>
        <v>0</v>
      </c>
      <c r="U343" s="46">
        <f>IFERROR(ROUND(IF(AND($E343&lt;U$17,SUMIF(Partners!$A:$A,$B343,Partners!$L:$L)&gt;0),$D343/SUMIF($E$19:$E$501,"&lt;"&amp;U$17,$D$19:$D$501)*U$18,0),Assumptions!$C$15),0)</f>
        <v>0</v>
      </c>
      <c r="V343" s="46">
        <f>IFERROR(ROUND(IF(AND($E343&lt;V$17,SUMIF(Partners!$A:$A,$B343,Partners!$L:$L)&gt;0),$D343/SUMIF($E$19:$E$501,"&lt;"&amp;V$17,$D$19:$D$501)*V$18,0),Assumptions!$C$15),0)</f>
        <v>0</v>
      </c>
      <c r="W343" s="46">
        <f>IFERROR(ROUND(IF(AND($E343&lt;W$17,SUMIF(Partners!$A:$A,$B343,Partners!$L:$L)&gt;0),$D343/SUMIF($E$19:$E$501,"&lt;"&amp;W$17,$D$19:$D$501)*W$18,0),Assumptions!$C$15),0)</f>
        <v>0</v>
      </c>
      <c r="X343" s="46">
        <f>IFERROR(ROUND(IF(AND($E343&lt;X$17,SUMIF(Partners!$A:$A,$B343,Partners!$L:$L)&gt;0),$D343/SUMIF($E$19:$E$501,"&lt;"&amp;X$17,$D$19:$D$501)*X$18,0),Assumptions!$C$15),0)</f>
        <v>0</v>
      </c>
      <c r="Y343" s="46">
        <f>IFERROR(ROUND(IF(AND($E343&lt;Y$17,SUMIF(Partners!$A:$A,$B343,Partners!$L:$L)&gt;0),$D343/SUMIF($E$19:$E$501,"&lt;"&amp;Y$17,$D$19:$D$501)*Y$18,0),Assumptions!$C$15),0)</f>
        <v>0</v>
      </c>
      <c r="Z343" s="46">
        <f>IFERROR(ROUND(IF(AND($E343&lt;Z$17,SUMIF(Partners!$A:$A,$B343,Partners!$L:$L)&gt;0),$D343/SUMIF($E$19:$E$501,"&lt;"&amp;Z$17,$D$19:$D$501)*Z$18,0),Assumptions!$C$15),0)</f>
        <v>0</v>
      </c>
      <c r="AA343" s="46">
        <f>IFERROR(ROUND(IF(AND($E343&lt;AA$17,SUMIF(Partners!$A:$A,$B343,Partners!$L:$L)&gt;0),$D343/SUMIF($E$19:$E$501,"&lt;"&amp;AA$17,$D$19:$D$501)*AA$18,0),Assumptions!$C$15),0)</f>
        <v>0</v>
      </c>
      <c r="AB343" s="46">
        <f>IFERROR(ROUND(IF(AND($E343&lt;AB$17,SUMIF(Partners!$A:$A,$B343,Partners!$L:$L)&gt;0),$D343/SUMIF($E$19:$E$501,"&lt;"&amp;AB$17,$D$19:$D$501)*AB$18,0),Assumptions!$C$15),0)</f>
        <v>0</v>
      </c>
      <c r="AC343" s="46">
        <f>IFERROR(ROUND(IF(AND($E343&lt;AC$17,SUMIF(Partners!$A:$A,$B343,Partners!$L:$L)&gt;0),$D343/SUMIF($E$19:$E$501,"&lt;"&amp;AC$17,$D$19:$D$501)*AC$18,0),Assumptions!$C$15),0)</f>
        <v>0</v>
      </c>
    </row>
    <row r="344" spans="1:29" x14ac:dyDescent="0.2">
      <c r="A344" s="41"/>
      <c r="B344" s="28" t="str">
        <f>IF(Partners!A330=0,"",Partners!A330)</f>
        <v/>
      </c>
      <c r="C344" s="28" t="str">
        <f>IF(Partners!I330=0,"",Partners!I330)</f>
        <v/>
      </c>
      <c r="D344" s="28" t="str">
        <f>IF(Partners!J330=0,"",Partners!J330)</f>
        <v/>
      </c>
      <c r="E344" s="53" t="str">
        <f t="shared" si="6"/>
        <v/>
      </c>
      <c r="G344" s="9">
        <f>ROUND(SUM(J344:BB344),Assumptions!$C$16)</f>
        <v>0</v>
      </c>
      <c r="J344" s="46">
        <f>IFERROR(ROUND(IF(AND($E344&lt;J$17,SUMIF(Partners!$A:$A,$B344,Partners!$L:$L)&gt;0),$D344/SUMIF($E$19:$E$501,"&lt;"&amp;J$17,$D$19:$D$501)*J$18,0),Assumptions!$C$15),0)</f>
        <v>0</v>
      </c>
      <c r="K344" s="46">
        <f>IFERROR(ROUND(IF(AND($E344&lt;K$17,SUMIF(Partners!$A:$A,$B344,Partners!$L:$L)&gt;0),$D344/SUMIF($E$19:$E$501,"&lt;"&amp;K$17,$D$19:$D$501)*K$18,0),Assumptions!$C$15),0)</f>
        <v>0</v>
      </c>
      <c r="L344" s="46">
        <f>IFERROR(ROUND(IF(AND($E344&lt;L$17,SUMIF(Partners!$A:$A,$B344,Partners!$L:$L)&gt;0),$D344/SUMIF($E$19:$E$501,"&lt;"&amp;L$17,$D$19:$D$501)*L$18,0),Assumptions!$C$15),0)</f>
        <v>0</v>
      </c>
      <c r="M344" s="46">
        <f>IFERROR(ROUND(IF(AND($E344&lt;M$17,SUMIF(Partners!$A:$A,$B344,Partners!$L:$L)&gt;0),$D344/SUMIF($E$19:$E$501,"&lt;"&amp;M$17,$D$19:$D$501)*M$18,0),Assumptions!$C$15),0)</f>
        <v>0</v>
      </c>
      <c r="N344" s="46">
        <f>IFERROR(ROUND(IF(AND($E344&lt;N$17,SUMIF(Partners!$A:$A,$B344,Partners!$L:$L)&gt;0),$D344/SUMIF($E$19:$E$501,"&lt;"&amp;N$17,$D$19:$D$501)*N$18,0),Assumptions!$C$15),0)</f>
        <v>0</v>
      </c>
      <c r="O344" s="46">
        <f>IFERROR(ROUND(IF(AND($E344&lt;O$17,SUMIF(Partners!$A:$A,$B344,Partners!$L:$L)&gt;0),$D344/SUMIF($E$19:$E$501,"&lt;"&amp;O$17,$D$19:$D$501)*O$18,0),Assumptions!$C$15),0)</f>
        <v>0</v>
      </c>
      <c r="P344" s="46">
        <f>IFERROR(ROUND(IF(AND($E344&lt;P$17,SUMIF(Partners!$A:$A,$B344,Partners!$L:$L)&gt;0),$D344/SUMIF($E$19:$E$501,"&lt;"&amp;P$17,$D$19:$D$501)*P$18,0),Assumptions!$C$15),0)</f>
        <v>0</v>
      </c>
      <c r="Q344" s="46">
        <f>IFERROR(ROUND(IF(AND($E344&lt;Q$17,SUMIF(Partners!$A:$A,$B344,Partners!$L:$L)&gt;0),$D344/SUMIF($E$19:$E$501,"&lt;"&amp;Q$17,$D$19:$D$501)*Q$18,0),Assumptions!$C$15),0)</f>
        <v>0</v>
      </c>
      <c r="R344" s="46">
        <f>IFERROR(ROUND(IF(AND($E344&lt;R$17,SUMIF(Partners!$A:$A,$B344,Partners!$L:$L)&gt;0),$D344/SUMIF($E$19:$E$501,"&lt;"&amp;R$17,$D$19:$D$501)*R$18,0),Assumptions!$C$15),0)</f>
        <v>0</v>
      </c>
      <c r="S344" s="46">
        <f>IFERROR(ROUND(IF(AND($E344&lt;S$17,SUMIF(Partners!$A:$A,$B344,Partners!$L:$L)&gt;0),$D344/SUMIF($E$19:$E$501,"&lt;"&amp;S$17,$D$19:$D$501)*S$18,0),Assumptions!$C$15),0)</f>
        <v>0</v>
      </c>
      <c r="T344" s="46">
        <f>IFERROR(ROUND(IF(AND($E344&lt;T$17,SUMIF(Partners!$A:$A,$B344,Partners!$L:$L)&gt;0),$D344/SUMIF($E$19:$E$501,"&lt;"&amp;T$17,$D$19:$D$501)*T$18,0),Assumptions!$C$15),0)</f>
        <v>0</v>
      </c>
      <c r="U344" s="46">
        <f>IFERROR(ROUND(IF(AND($E344&lt;U$17,SUMIF(Partners!$A:$A,$B344,Partners!$L:$L)&gt;0),$D344/SUMIF($E$19:$E$501,"&lt;"&amp;U$17,$D$19:$D$501)*U$18,0),Assumptions!$C$15),0)</f>
        <v>0</v>
      </c>
      <c r="V344" s="46">
        <f>IFERROR(ROUND(IF(AND($E344&lt;V$17,SUMIF(Partners!$A:$A,$B344,Partners!$L:$L)&gt;0),$D344/SUMIF($E$19:$E$501,"&lt;"&amp;V$17,$D$19:$D$501)*V$18,0),Assumptions!$C$15),0)</f>
        <v>0</v>
      </c>
      <c r="W344" s="46">
        <f>IFERROR(ROUND(IF(AND($E344&lt;W$17,SUMIF(Partners!$A:$A,$B344,Partners!$L:$L)&gt;0),$D344/SUMIF($E$19:$E$501,"&lt;"&amp;W$17,$D$19:$D$501)*W$18,0),Assumptions!$C$15),0)</f>
        <v>0</v>
      </c>
      <c r="X344" s="46">
        <f>IFERROR(ROUND(IF(AND($E344&lt;X$17,SUMIF(Partners!$A:$A,$B344,Partners!$L:$L)&gt;0),$D344/SUMIF($E$19:$E$501,"&lt;"&amp;X$17,$D$19:$D$501)*X$18,0),Assumptions!$C$15),0)</f>
        <v>0</v>
      </c>
      <c r="Y344" s="46">
        <f>IFERROR(ROUND(IF(AND($E344&lt;Y$17,SUMIF(Partners!$A:$A,$B344,Partners!$L:$L)&gt;0),$D344/SUMIF($E$19:$E$501,"&lt;"&amp;Y$17,$D$19:$D$501)*Y$18,0),Assumptions!$C$15),0)</f>
        <v>0</v>
      </c>
      <c r="Z344" s="46">
        <f>IFERROR(ROUND(IF(AND($E344&lt;Z$17,SUMIF(Partners!$A:$A,$B344,Partners!$L:$L)&gt;0),$D344/SUMIF($E$19:$E$501,"&lt;"&amp;Z$17,$D$19:$D$501)*Z$18,0),Assumptions!$C$15),0)</f>
        <v>0</v>
      </c>
      <c r="AA344" s="46">
        <f>IFERROR(ROUND(IF(AND($E344&lt;AA$17,SUMIF(Partners!$A:$A,$B344,Partners!$L:$L)&gt;0),$D344/SUMIF($E$19:$E$501,"&lt;"&amp;AA$17,$D$19:$D$501)*AA$18,0),Assumptions!$C$15),0)</f>
        <v>0</v>
      </c>
      <c r="AB344" s="46">
        <f>IFERROR(ROUND(IF(AND($E344&lt;AB$17,SUMIF(Partners!$A:$A,$B344,Partners!$L:$L)&gt;0),$D344/SUMIF($E$19:$E$501,"&lt;"&amp;AB$17,$D$19:$D$501)*AB$18,0),Assumptions!$C$15),0)</f>
        <v>0</v>
      </c>
      <c r="AC344" s="46">
        <f>IFERROR(ROUND(IF(AND($E344&lt;AC$17,SUMIF(Partners!$A:$A,$B344,Partners!$L:$L)&gt;0),$D344/SUMIF($E$19:$E$501,"&lt;"&amp;AC$17,$D$19:$D$501)*AC$18,0),Assumptions!$C$15),0)</f>
        <v>0</v>
      </c>
    </row>
    <row r="345" spans="1:29" x14ac:dyDescent="0.2">
      <c r="A345" s="41"/>
      <c r="B345" s="28" t="str">
        <f>IF(Partners!A331=0,"",Partners!A331)</f>
        <v/>
      </c>
      <c r="C345" s="28" t="str">
        <f>IF(Partners!I331=0,"",Partners!I331)</f>
        <v/>
      </c>
      <c r="D345" s="28" t="str">
        <f>IF(Partners!J331=0,"",Partners!J331)</f>
        <v/>
      </c>
      <c r="E345" s="53" t="str">
        <f t="shared" si="6"/>
        <v/>
      </c>
      <c r="G345" s="9">
        <f>ROUND(SUM(J345:BB345),Assumptions!$C$16)</f>
        <v>0</v>
      </c>
      <c r="J345" s="46">
        <f>IFERROR(ROUND(IF(AND($E345&lt;J$17,SUMIF(Partners!$A:$A,$B345,Partners!$L:$L)&gt;0),$D345/SUMIF($E$19:$E$501,"&lt;"&amp;J$17,$D$19:$D$501)*J$18,0),Assumptions!$C$15),0)</f>
        <v>0</v>
      </c>
      <c r="K345" s="46">
        <f>IFERROR(ROUND(IF(AND($E345&lt;K$17,SUMIF(Partners!$A:$A,$B345,Partners!$L:$L)&gt;0),$D345/SUMIF($E$19:$E$501,"&lt;"&amp;K$17,$D$19:$D$501)*K$18,0),Assumptions!$C$15),0)</f>
        <v>0</v>
      </c>
      <c r="L345" s="46">
        <f>IFERROR(ROUND(IF(AND($E345&lt;L$17,SUMIF(Partners!$A:$A,$B345,Partners!$L:$L)&gt;0),$D345/SUMIF($E$19:$E$501,"&lt;"&amp;L$17,$D$19:$D$501)*L$18,0),Assumptions!$C$15),0)</f>
        <v>0</v>
      </c>
      <c r="M345" s="46">
        <f>IFERROR(ROUND(IF(AND($E345&lt;M$17,SUMIF(Partners!$A:$A,$B345,Partners!$L:$L)&gt;0),$D345/SUMIF($E$19:$E$501,"&lt;"&amp;M$17,$D$19:$D$501)*M$18,0),Assumptions!$C$15),0)</f>
        <v>0</v>
      </c>
      <c r="N345" s="46">
        <f>IFERROR(ROUND(IF(AND($E345&lt;N$17,SUMIF(Partners!$A:$A,$B345,Partners!$L:$L)&gt;0),$D345/SUMIF($E$19:$E$501,"&lt;"&amp;N$17,$D$19:$D$501)*N$18,0),Assumptions!$C$15),0)</f>
        <v>0</v>
      </c>
      <c r="O345" s="46">
        <f>IFERROR(ROUND(IF(AND($E345&lt;O$17,SUMIF(Partners!$A:$A,$B345,Partners!$L:$L)&gt;0),$D345/SUMIF($E$19:$E$501,"&lt;"&amp;O$17,$D$19:$D$501)*O$18,0),Assumptions!$C$15),0)</f>
        <v>0</v>
      </c>
      <c r="P345" s="46">
        <f>IFERROR(ROUND(IF(AND($E345&lt;P$17,SUMIF(Partners!$A:$A,$B345,Partners!$L:$L)&gt;0),$D345/SUMIF($E$19:$E$501,"&lt;"&amp;P$17,$D$19:$D$501)*P$18,0),Assumptions!$C$15),0)</f>
        <v>0</v>
      </c>
      <c r="Q345" s="46">
        <f>IFERROR(ROUND(IF(AND($E345&lt;Q$17,SUMIF(Partners!$A:$A,$B345,Partners!$L:$L)&gt;0),$D345/SUMIF($E$19:$E$501,"&lt;"&amp;Q$17,$D$19:$D$501)*Q$18,0),Assumptions!$C$15),0)</f>
        <v>0</v>
      </c>
      <c r="R345" s="46">
        <f>IFERROR(ROUND(IF(AND($E345&lt;R$17,SUMIF(Partners!$A:$A,$B345,Partners!$L:$L)&gt;0),$D345/SUMIF($E$19:$E$501,"&lt;"&amp;R$17,$D$19:$D$501)*R$18,0),Assumptions!$C$15),0)</f>
        <v>0</v>
      </c>
      <c r="S345" s="46">
        <f>IFERROR(ROUND(IF(AND($E345&lt;S$17,SUMIF(Partners!$A:$A,$B345,Partners!$L:$L)&gt;0),$D345/SUMIF($E$19:$E$501,"&lt;"&amp;S$17,$D$19:$D$501)*S$18,0),Assumptions!$C$15),0)</f>
        <v>0</v>
      </c>
      <c r="T345" s="46">
        <f>IFERROR(ROUND(IF(AND($E345&lt;T$17,SUMIF(Partners!$A:$A,$B345,Partners!$L:$L)&gt;0),$D345/SUMIF($E$19:$E$501,"&lt;"&amp;T$17,$D$19:$D$501)*T$18,0),Assumptions!$C$15),0)</f>
        <v>0</v>
      </c>
      <c r="U345" s="46">
        <f>IFERROR(ROUND(IF(AND($E345&lt;U$17,SUMIF(Partners!$A:$A,$B345,Partners!$L:$L)&gt;0),$D345/SUMIF($E$19:$E$501,"&lt;"&amp;U$17,$D$19:$D$501)*U$18,0),Assumptions!$C$15),0)</f>
        <v>0</v>
      </c>
      <c r="V345" s="46">
        <f>IFERROR(ROUND(IF(AND($E345&lt;V$17,SUMIF(Partners!$A:$A,$B345,Partners!$L:$L)&gt;0),$D345/SUMIF($E$19:$E$501,"&lt;"&amp;V$17,$D$19:$D$501)*V$18,0),Assumptions!$C$15),0)</f>
        <v>0</v>
      </c>
      <c r="W345" s="46">
        <f>IFERROR(ROUND(IF(AND($E345&lt;W$17,SUMIF(Partners!$A:$A,$B345,Partners!$L:$L)&gt;0),$D345/SUMIF($E$19:$E$501,"&lt;"&amp;W$17,$D$19:$D$501)*W$18,0),Assumptions!$C$15),0)</f>
        <v>0</v>
      </c>
      <c r="X345" s="46">
        <f>IFERROR(ROUND(IF(AND($E345&lt;X$17,SUMIF(Partners!$A:$A,$B345,Partners!$L:$L)&gt;0),$D345/SUMIF($E$19:$E$501,"&lt;"&amp;X$17,$D$19:$D$501)*X$18,0),Assumptions!$C$15),0)</f>
        <v>0</v>
      </c>
      <c r="Y345" s="46">
        <f>IFERROR(ROUND(IF(AND($E345&lt;Y$17,SUMIF(Partners!$A:$A,$B345,Partners!$L:$L)&gt;0),$D345/SUMIF($E$19:$E$501,"&lt;"&amp;Y$17,$D$19:$D$501)*Y$18,0),Assumptions!$C$15),0)</f>
        <v>0</v>
      </c>
      <c r="Z345" s="46">
        <f>IFERROR(ROUND(IF(AND($E345&lt;Z$17,SUMIF(Partners!$A:$A,$B345,Partners!$L:$L)&gt;0),$D345/SUMIF($E$19:$E$501,"&lt;"&amp;Z$17,$D$19:$D$501)*Z$18,0),Assumptions!$C$15),0)</f>
        <v>0</v>
      </c>
      <c r="AA345" s="46">
        <f>IFERROR(ROUND(IF(AND($E345&lt;AA$17,SUMIF(Partners!$A:$A,$B345,Partners!$L:$L)&gt;0),$D345/SUMIF($E$19:$E$501,"&lt;"&amp;AA$17,$D$19:$D$501)*AA$18,0),Assumptions!$C$15),0)</f>
        <v>0</v>
      </c>
      <c r="AB345" s="46">
        <f>IFERROR(ROUND(IF(AND($E345&lt;AB$17,SUMIF(Partners!$A:$A,$B345,Partners!$L:$L)&gt;0),$D345/SUMIF($E$19:$E$501,"&lt;"&amp;AB$17,$D$19:$D$501)*AB$18,0),Assumptions!$C$15),0)</f>
        <v>0</v>
      </c>
      <c r="AC345" s="46">
        <f>IFERROR(ROUND(IF(AND($E345&lt;AC$17,SUMIF(Partners!$A:$A,$B345,Partners!$L:$L)&gt;0),$D345/SUMIF($E$19:$E$501,"&lt;"&amp;AC$17,$D$19:$D$501)*AC$18,0),Assumptions!$C$15),0)</f>
        <v>0</v>
      </c>
    </row>
    <row r="346" spans="1:29" x14ac:dyDescent="0.2">
      <c r="A346" s="41"/>
      <c r="B346" s="28" t="str">
        <f>IF(Partners!A332=0,"",Partners!A332)</f>
        <v/>
      </c>
      <c r="C346" s="28" t="str">
        <f>IF(Partners!I332=0,"",Partners!I332)</f>
        <v/>
      </c>
      <c r="D346" s="28" t="str">
        <f>IF(Partners!J332=0,"",Partners!J332)</f>
        <v/>
      </c>
      <c r="E346" s="53" t="str">
        <f t="shared" si="6"/>
        <v/>
      </c>
      <c r="G346" s="9">
        <f>ROUND(SUM(J346:BB346),Assumptions!$C$16)</f>
        <v>0</v>
      </c>
      <c r="J346" s="46">
        <f>IFERROR(ROUND(IF(AND($E346&lt;J$17,SUMIF(Partners!$A:$A,$B346,Partners!$L:$L)&gt;0),$D346/SUMIF($E$19:$E$501,"&lt;"&amp;J$17,$D$19:$D$501)*J$18,0),Assumptions!$C$15),0)</f>
        <v>0</v>
      </c>
      <c r="K346" s="46">
        <f>IFERROR(ROUND(IF(AND($E346&lt;K$17,SUMIF(Partners!$A:$A,$B346,Partners!$L:$L)&gt;0),$D346/SUMIF($E$19:$E$501,"&lt;"&amp;K$17,$D$19:$D$501)*K$18,0),Assumptions!$C$15),0)</f>
        <v>0</v>
      </c>
      <c r="L346" s="46">
        <f>IFERROR(ROUND(IF(AND($E346&lt;L$17,SUMIF(Partners!$A:$A,$B346,Partners!$L:$L)&gt;0),$D346/SUMIF($E$19:$E$501,"&lt;"&amp;L$17,$D$19:$D$501)*L$18,0),Assumptions!$C$15),0)</f>
        <v>0</v>
      </c>
      <c r="M346" s="46">
        <f>IFERROR(ROUND(IF(AND($E346&lt;M$17,SUMIF(Partners!$A:$A,$B346,Partners!$L:$L)&gt;0),$D346/SUMIF($E$19:$E$501,"&lt;"&amp;M$17,$D$19:$D$501)*M$18,0),Assumptions!$C$15),0)</f>
        <v>0</v>
      </c>
      <c r="N346" s="46">
        <f>IFERROR(ROUND(IF(AND($E346&lt;N$17,SUMIF(Partners!$A:$A,$B346,Partners!$L:$L)&gt;0),$D346/SUMIF($E$19:$E$501,"&lt;"&amp;N$17,$D$19:$D$501)*N$18,0),Assumptions!$C$15),0)</f>
        <v>0</v>
      </c>
      <c r="O346" s="46">
        <f>IFERROR(ROUND(IF(AND($E346&lt;O$17,SUMIF(Partners!$A:$A,$B346,Partners!$L:$L)&gt;0),$D346/SUMIF($E$19:$E$501,"&lt;"&amp;O$17,$D$19:$D$501)*O$18,0),Assumptions!$C$15),0)</f>
        <v>0</v>
      </c>
      <c r="P346" s="46">
        <f>IFERROR(ROUND(IF(AND($E346&lt;P$17,SUMIF(Partners!$A:$A,$B346,Partners!$L:$L)&gt;0),$D346/SUMIF($E$19:$E$501,"&lt;"&amp;P$17,$D$19:$D$501)*P$18,0),Assumptions!$C$15),0)</f>
        <v>0</v>
      </c>
      <c r="Q346" s="46">
        <f>IFERROR(ROUND(IF(AND($E346&lt;Q$17,SUMIF(Partners!$A:$A,$B346,Partners!$L:$L)&gt;0),$D346/SUMIF($E$19:$E$501,"&lt;"&amp;Q$17,$D$19:$D$501)*Q$18,0),Assumptions!$C$15),0)</f>
        <v>0</v>
      </c>
      <c r="R346" s="46">
        <f>IFERROR(ROUND(IF(AND($E346&lt;R$17,SUMIF(Partners!$A:$A,$B346,Partners!$L:$L)&gt;0),$D346/SUMIF($E$19:$E$501,"&lt;"&amp;R$17,$D$19:$D$501)*R$18,0),Assumptions!$C$15),0)</f>
        <v>0</v>
      </c>
      <c r="S346" s="46">
        <f>IFERROR(ROUND(IF(AND($E346&lt;S$17,SUMIF(Partners!$A:$A,$B346,Partners!$L:$L)&gt;0),$D346/SUMIF($E$19:$E$501,"&lt;"&amp;S$17,$D$19:$D$501)*S$18,0),Assumptions!$C$15),0)</f>
        <v>0</v>
      </c>
      <c r="T346" s="46">
        <f>IFERROR(ROUND(IF(AND($E346&lt;T$17,SUMIF(Partners!$A:$A,$B346,Partners!$L:$L)&gt;0),$D346/SUMIF($E$19:$E$501,"&lt;"&amp;T$17,$D$19:$D$501)*T$18,0),Assumptions!$C$15),0)</f>
        <v>0</v>
      </c>
      <c r="U346" s="46">
        <f>IFERROR(ROUND(IF(AND($E346&lt;U$17,SUMIF(Partners!$A:$A,$B346,Partners!$L:$L)&gt;0),$D346/SUMIF($E$19:$E$501,"&lt;"&amp;U$17,$D$19:$D$501)*U$18,0),Assumptions!$C$15),0)</f>
        <v>0</v>
      </c>
      <c r="V346" s="46">
        <f>IFERROR(ROUND(IF(AND($E346&lt;V$17,SUMIF(Partners!$A:$A,$B346,Partners!$L:$L)&gt;0),$D346/SUMIF($E$19:$E$501,"&lt;"&amp;V$17,$D$19:$D$501)*V$18,0),Assumptions!$C$15),0)</f>
        <v>0</v>
      </c>
      <c r="W346" s="46">
        <f>IFERROR(ROUND(IF(AND($E346&lt;W$17,SUMIF(Partners!$A:$A,$B346,Partners!$L:$L)&gt;0),$D346/SUMIF($E$19:$E$501,"&lt;"&amp;W$17,$D$19:$D$501)*W$18,0),Assumptions!$C$15),0)</f>
        <v>0</v>
      </c>
      <c r="X346" s="46">
        <f>IFERROR(ROUND(IF(AND($E346&lt;X$17,SUMIF(Partners!$A:$A,$B346,Partners!$L:$L)&gt;0),$D346/SUMIF($E$19:$E$501,"&lt;"&amp;X$17,$D$19:$D$501)*X$18,0),Assumptions!$C$15),0)</f>
        <v>0</v>
      </c>
      <c r="Y346" s="46">
        <f>IFERROR(ROUND(IF(AND($E346&lt;Y$17,SUMIF(Partners!$A:$A,$B346,Partners!$L:$L)&gt;0),$D346/SUMIF($E$19:$E$501,"&lt;"&amp;Y$17,$D$19:$D$501)*Y$18,0),Assumptions!$C$15),0)</f>
        <v>0</v>
      </c>
      <c r="Z346" s="46">
        <f>IFERROR(ROUND(IF(AND($E346&lt;Z$17,SUMIF(Partners!$A:$A,$B346,Partners!$L:$L)&gt;0),$D346/SUMIF($E$19:$E$501,"&lt;"&amp;Z$17,$D$19:$D$501)*Z$18,0),Assumptions!$C$15),0)</f>
        <v>0</v>
      </c>
      <c r="AA346" s="46">
        <f>IFERROR(ROUND(IF(AND($E346&lt;AA$17,SUMIF(Partners!$A:$A,$B346,Partners!$L:$L)&gt;0),$D346/SUMIF($E$19:$E$501,"&lt;"&amp;AA$17,$D$19:$D$501)*AA$18,0),Assumptions!$C$15),0)</f>
        <v>0</v>
      </c>
      <c r="AB346" s="46">
        <f>IFERROR(ROUND(IF(AND($E346&lt;AB$17,SUMIF(Partners!$A:$A,$B346,Partners!$L:$L)&gt;0),$D346/SUMIF($E$19:$E$501,"&lt;"&amp;AB$17,$D$19:$D$501)*AB$18,0),Assumptions!$C$15),0)</f>
        <v>0</v>
      </c>
      <c r="AC346" s="46">
        <f>IFERROR(ROUND(IF(AND($E346&lt;AC$17,SUMIF(Partners!$A:$A,$B346,Partners!$L:$L)&gt;0),$D346/SUMIF($E$19:$E$501,"&lt;"&amp;AC$17,$D$19:$D$501)*AC$18,0),Assumptions!$C$15),0)</f>
        <v>0</v>
      </c>
    </row>
    <row r="347" spans="1:29" x14ac:dyDescent="0.2">
      <c r="A347" s="41"/>
      <c r="B347" s="28" t="str">
        <f>IF(Partners!A333=0,"",Partners!A333)</f>
        <v/>
      </c>
      <c r="C347" s="28" t="str">
        <f>IF(Partners!I333=0,"",Partners!I333)</f>
        <v/>
      </c>
      <c r="D347" s="28" t="str">
        <f>IF(Partners!J333=0,"",Partners!J333)</f>
        <v/>
      </c>
      <c r="E347" s="53" t="str">
        <f t="shared" si="6"/>
        <v/>
      </c>
      <c r="G347" s="9">
        <f>ROUND(SUM(J347:BB347),Assumptions!$C$16)</f>
        <v>0</v>
      </c>
      <c r="J347" s="46">
        <f>IFERROR(ROUND(IF(AND($E347&lt;J$17,SUMIF(Partners!$A:$A,$B347,Partners!$L:$L)&gt;0),$D347/SUMIF($E$19:$E$501,"&lt;"&amp;J$17,$D$19:$D$501)*J$18,0),Assumptions!$C$15),0)</f>
        <v>0</v>
      </c>
      <c r="K347" s="46">
        <f>IFERROR(ROUND(IF(AND($E347&lt;K$17,SUMIF(Partners!$A:$A,$B347,Partners!$L:$L)&gt;0),$D347/SUMIF($E$19:$E$501,"&lt;"&amp;K$17,$D$19:$D$501)*K$18,0),Assumptions!$C$15),0)</f>
        <v>0</v>
      </c>
      <c r="L347" s="46">
        <f>IFERROR(ROUND(IF(AND($E347&lt;L$17,SUMIF(Partners!$A:$A,$B347,Partners!$L:$L)&gt;0),$D347/SUMIF($E$19:$E$501,"&lt;"&amp;L$17,$D$19:$D$501)*L$18,0),Assumptions!$C$15),0)</f>
        <v>0</v>
      </c>
      <c r="M347" s="46">
        <f>IFERROR(ROUND(IF(AND($E347&lt;M$17,SUMIF(Partners!$A:$A,$B347,Partners!$L:$L)&gt;0),$D347/SUMIF($E$19:$E$501,"&lt;"&amp;M$17,$D$19:$D$501)*M$18,0),Assumptions!$C$15),0)</f>
        <v>0</v>
      </c>
      <c r="N347" s="46">
        <f>IFERROR(ROUND(IF(AND($E347&lt;N$17,SUMIF(Partners!$A:$A,$B347,Partners!$L:$L)&gt;0),$D347/SUMIF($E$19:$E$501,"&lt;"&amp;N$17,$D$19:$D$501)*N$18,0),Assumptions!$C$15),0)</f>
        <v>0</v>
      </c>
      <c r="O347" s="46">
        <f>IFERROR(ROUND(IF(AND($E347&lt;O$17,SUMIF(Partners!$A:$A,$B347,Partners!$L:$L)&gt;0),$D347/SUMIF($E$19:$E$501,"&lt;"&amp;O$17,$D$19:$D$501)*O$18,0),Assumptions!$C$15),0)</f>
        <v>0</v>
      </c>
      <c r="P347" s="46">
        <f>IFERROR(ROUND(IF(AND($E347&lt;P$17,SUMIF(Partners!$A:$A,$B347,Partners!$L:$L)&gt;0),$D347/SUMIF($E$19:$E$501,"&lt;"&amp;P$17,$D$19:$D$501)*P$18,0),Assumptions!$C$15),0)</f>
        <v>0</v>
      </c>
      <c r="Q347" s="46">
        <f>IFERROR(ROUND(IF(AND($E347&lt;Q$17,SUMIF(Partners!$A:$A,$B347,Partners!$L:$L)&gt;0),$D347/SUMIF($E$19:$E$501,"&lt;"&amp;Q$17,$D$19:$D$501)*Q$18,0),Assumptions!$C$15),0)</f>
        <v>0</v>
      </c>
      <c r="R347" s="46">
        <f>IFERROR(ROUND(IF(AND($E347&lt;R$17,SUMIF(Partners!$A:$A,$B347,Partners!$L:$L)&gt;0),$D347/SUMIF($E$19:$E$501,"&lt;"&amp;R$17,$D$19:$D$501)*R$18,0),Assumptions!$C$15),0)</f>
        <v>0</v>
      </c>
      <c r="S347" s="46">
        <f>IFERROR(ROUND(IF(AND($E347&lt;S$17,SUMIF(Partners!$A:$A,$B347,Partners!$L:$L)&gt;0),$D347/SUMIF($E$19:$E$501,"&lt;"&amp;S$17,$D$19:$D$501)*S$18,0),Assumptions!$C$15),0)</f>
        <v>0</v>
      </c>
      <c r="T347" s="46">
        <f>IFERROR(ROUND(IF(AND($E347&lt;T$17,SUMIF(Partners!$A:$A,$B347,Partners!$L:$L)&gt;0),$D347/SUMIF($E$19:$E$501,"&lt;"&amp;T$17,$D$19:$D$501)*T$18,0),Assumptions!$C$15),0)</f>
        <v>0</v>
      </c>
      <c r="U347" s="46">
        <f>IFERROR(ROUND(IF(AND($E347&lt;U$17,SUMIF(Partners!$A:$A,$B347,Partners!$L:$L)&gt;0),$D347/SUMIF($E$19:$E$501,"&lt;"&amp;U$17,$D$19:$D$501)*U$18,0),Assumptions!$C$15),0)</f>
        <v>0</v>
      </c>
      <c r="V347" s="46">
        <f>IFERROR(ROUND(IF(AND($E347&lt;V$17,SUMIF(Partners!$A:$A,$B347,Partners!$L:$L)&gt;0),$D347/SUMIF($E$19:$E$501,"&lt;"&amp;V$17,$D$19:$D$501)*V$18,0),Assumptions!$C$15),0)</f>
        <v>0</v>
      </c>
      <c r="W347" s="46">
        <f>IFERROR(ROUND(IF(AND($E347&lt;W$17,SUMIF(Partners!$A:$A,$B347,Partners!$L:$L)&gt;0),$D347/SUMIF($E$19:$E$501,"&lt;"&amp;W$17,$D$19:$D$501)*W$18,0),Assumptions!$C$15),0)</f>
        <v>0</v>
      </c>
      <c r="X347" s="46">
        <f>IFERROR(ROUND(IF(AND($E347&lt;X$17,SUMIF(Partners!$A:$A,$B347,Partners!$L:$L)&gt;0),$D347/SUMIF($E$19:$E$501,"&lt;"&amp;X$17,$D$19:$D$501)*X$18,0),Assumptions!$C$15),0)</f>
        <v>0</v>
      </c>
      <c r="Y347" s="46">
        <f>IFERROR(ROUND(IF(AND($E347&lt;Y$17,SUMIF(Partners!$A:$A,$B347,Partners!$L:$L)&gt;0),$D347/SUMIF($E$19:$E$501,"&lt;"&amp;Y$17,$D$19:$D$501)*Y$18,0),Assumptions!$C$15),0)</f>
        <v>0</v>
      </c>
      <c r="Z347" s="46">
        <f>IFERROR(ROUND(IF(AND($E347&lt;Z$17,SUMIF(Partners!$A:$A,$B347,Partners!$L:$L)&gt;0),$D347/SUMIF($E$19:$E$501,"&lt;"&amp;Z$17,$D$19:$D$501)*Z$18,0),Assumptions!$C$15),0)</f>
        <v>0</v>
      </c>
      <c r="AA347" s="46">
        <f>IFERROR(ROUND(IF(AND($E347&lt;AA$17,SUMIF(Partners!$A:$A,$B347,Partners!$L:$L)&gt;0),$D347/SUMIF($E$19:$E$501,"&lt;"&amp;AA$17,$D$19:$D$501)*AA$18,0),Assumptions!$C$15),0)</f>
        <v>0</v>
      </c>
      <c r="AB347" s="46">
        <f>IFERROR(ROUND(IF(AND($E347&lt;AB$17,SUMIF(Partners!$A:$A,$B347,Partners!$L:$L)&gt;0),$D347/SUMIF($E$19:$E$501,"&lt;"&amp;AB$17,$D$19:$D$501)*AB$18,0),Assumptions!$C$15),0)</f>
        <v>0</v>
      </c>
      <c r="AC347" s="46">
        <f>IFERROR(ROUND(IF(AND($E347&lt;AC$17,SUMIF(Partners!$A:$A,$B347,Partners!$L:$L)&gt;0),$D347/SUMIF($E$19:$E$501,"&lt;"&amp;AC$17,$D$19:$D$501)*AC$18,0),Assumptions!$C$15),0)</f>
        <v>0</v>
      </c>
    </row>
    <row r="348" spans="1:29" x14ac:dyDescent="0.2">
      <c r="A348" s="41"/>
      <c r="B348" s="28" t="str">
        <f>IF(Partners!A334=0,"",Partners!A334)</f>
        <v/>
      </c>
      <c r="C348" s="28" t="str">
        <f>IF(Partners!I334=0,"",Partners!I334)</f>
        <v/>
      </c>
      <c r="D348" s="28" t="str">
        <f>IF(Partners!J334=0,"",Partners!J334)</f>
        <v/>
      </c>
      <c r="E348" s="53" t="str">
        <f t="shared" si="6"/>
        <v/>
      </c>
      <c r="G348" s="9">
        <f>ROUND(SUM(J348:BB348),Assumptions!$C$16)</f>
        <v>0</v>
      </c>
      <c r="J348" s="46">
        <f>IFERROR(ROUND(IF(AND($E348&lt;J$17,SUMIF(Partners!$A:$A,$B348,Partners!$L:$L)&gt;0),$D348/SUMIF($E$19:$E$501,"&lt;"&amp;J$17,$D$19:$D$501)*J$18,0),Assumptions!$C$15),0)</f>
        <v>0</v>
      </c>
      <c r="K348" s="46">
        <f>IFERROR(ROUND(IF(AND($E348&lt;K$17,SUMIF(Partners!$A:$A,$B348,Partners!$L:$L)&gt;0),$D348/SUMIF($E$19:$E$501,"&lt;"&amp;K$17,$D$19:$D$501)*K$18,0),Assumptions!$C$15),0)</f>
        <v>0</v>
      </c>
      <c r="L348" s="46">
        <f>IFERROR(ROUND(IF(AND($E348&lt;L$17,SUMIF(Partners!$A:$A,$B348,Partners!$L:$L)&gt;0),$D348/SUMIF($E$19:$E$501,"&lt;"&amp;L$17,$D$19:$D$501)*L$18,0),Assumptions!$C$15),0)</f>
        <v>0</v>
      </c>
      <c r="M348" s="46">
        <f>IFERROR(ROUND(IF(AND($E348&lt;M$17,SUMIF(Partners!$A:$A,$B348,Partners!$L:$L)&gt;0),$D348/SUMIF($E$19:$E$501,"&lt;"&amp;M$17,$D$19:$D$501)*M$18,0),Assumptions!$C$15),0)</f>
        <v>0</v>
      </c>
      <c r="N348" s="46">
        <f>IFERROR(ROUND(IF(AND($E348&lt;N$17,SUMIF(Partners!$A:$A,$B348,Partners!$L:$L)&gt;0),$D348/SUMIF($E$19:$E$501,"&lt;"&amp;N$17,$D$19:$D$501)*N$18,0),Assumptions!$C$15),0)</f>
        <v>0</v>
      </c>
      <c r="O348" s="46">
        <f>IFERROR(ROUND(IF(AND($E348&lt;O$17,SUMIF(Partners!$A:$A,$B348,Partners!$L:$L)&gt;0),$D348/SUMIF($E$19:$E$501,"&lt;"&amp;O$17,$D$19:$D$501)*O$18,0),Assumptions!$C$15),0)</f>
        <v>0</v>
      </c>
      <c r="P348" s="46">
        <f>IFERROR(ROUND(IF(AND($E348&lt;P$17,SUMIF(Partners!$A:$A,$B348,Partners!$L:$L)&gt;0),$D348/SUMIF($E$19:$E$501,"&lt;"&amp;P$17,$D$19:$D$501)*P$18,0),Assumptions!$C$15),0)</f>
        <v>0</v>
      </c>
      <c r="Q348" s="46">
        <f>IFERROR(ROUND(IF(AND($E348&lt;Q$17,SUMIF(Partners!$A:$A,$B348,Partners!$L:$L)&gt;0),$D348/SUMIF($E$19:$E$501,"&lt;"&amp;Q$17,$D$19:$D$501)*Q$18,0),Assumptions!$C$15),0)</f>
        <v>0</v>
      </c>
      <c r="R348" s="46">
        <f>IFERROR(ROUND(IF(AND($E348&lt;R$17,SUMIF(Partners!$A:$A,$B348,Partners!$L:$L)&gt;0),$D348/SUMIF($E$19:$E$501,"&lt;"&amp;R$17,$D$19:$D$501)*R$18,0),Assumptions!$C$15),0)</f>
        <v>0</v>
      </c>
      <c r="S348" s="46">
        <f>IFERROR(ROUND(IF(AND($E348&lt;S$17,SUMIF(Partners!$A:$A,$B348,Partners!$L:$L)&gt;0),$D348/SUMIF($E$19:$E$501,"&lt;"&amp;S$17,$D$19:$D$501)*S$18,0),Assumptions!$C$15),0)</f>
        <v>0</v>
      </c>
      <c r="T348" s="46">
        <f>IFERROR(ROUND(IF(AND($E348&lt;T$17,SUMIF(Partners!$A:$A,$B348,Partners!$L:$L)&gt;0),$D348/SUMIF($E$19:$E$501,"&lt;"&amp;T$17,$D$19:$D$501)*T$18,0),Assumptions!$C$15),0)</f>
        <v>0</v>
      </c>
      <c r="U348" s="46">
        <f>IFERROR(ROUND(IF(AND($E348&lt;U$17,SUMIF(Partners!$A:$A,$B348,Partners!$L:$L)&gt;0),$D348/SUMIF($E$19:$E$501,"&lt;"&amp;U$17,$D$19:$D$501)*U$18,0),Assumptions!$C$15),0)</f>
        <v>0</v>
      </c>
      <c r="V348" s="46">
        <f>IFERROR(ROUND(IF(AND($E348&lt;V$17,SUMIF(Partners!$A:$A,$B348,Partners!$L:$L)&gt;0),$D348/SUMIF($E$19:$E$501,"&lt;"&amp;V$17,$D$19:$D$501)*V$18,0),Assumptions!$C$15),0)</f>
        <v>0</v>
      </c>
      <c r="W348" s="46">
        <f>IFERROR(ROUND(IF(AND($E348&lt;W$17,SUMIF(Partners!$A:$A,$B348,Partners!$L:$L)&gt;0),$D348/SUMIF($E$19:$E$501,"&lt;"&amp;W$17,$D$19:$D$501)*W$18,0),Assumptions!$C$15),0)</f>
        <v>0</v>
      </c>
      <c r="X348" s="46">
        <f>IFERROR(ROUND(IF(AND($E348&lt;X$17,SUMIF(Partners!$A:$A,$B348,Partners!$L:$L)&gt;0),$D348/SUMIF($E$19:$E$501,"&lt;"&amp;X$17,$D$19:$D$501)*X$18,0),Assumptions!$C$15),0)</f>
        <v>0</v>
      </c>
      <c r="Y348" s="46">
        <f>IFERROR(ROUND(IF(AND($E348&lt;Y$17,SUMIF(Partners!$A:$A,$B348,Partners!$L:$L)&gt;0),$D348/SUMIF($E$19:$E$501,"&lt;"&amp;Y$17,$D$19:$D$501)*Y$18,0),Assumptions!$C$15),0)</f>
        <v>0</v>
      </c>
      <c r="Z348" s="46">
        <f>IFERROR(ROUND(IF(AND($E348&lt;Z$17,SUMIF(Partners!$A:$A,$B348,Partners!$L:$L)&gt;0),$D348/SUMIF($E$19:$E$501,"&lt;"&amp;Z$17,$D$19:$D$501)*Z$18,0),Assumptions!$C$15),0)</f>
        <v>0</v>
      </c>
      <c r="AA348" s="46">
        <f>IFERROR(ROUND(IF(AND($E348&lt;AA$17,SUMIF(Partners!$A:$A,$B348,Partners!$L:$L)&gt;0),$D348/SUMIF($E$19:$E$501,"&lt;"&amp;AA$17,$D$19:$D$501)*AA$18,0),Assumptions!$C$15),0)</f>
        <v>0</v>
      </c>
      <c r="AB348" s="46">
        <f>IFERROR(ROUND(IF(AND($E348&lt;AB$17,SUMIF(Partners!$A:$A,$B348,Partners!$L:$L)&gt;0),$D348/SUMIF($E$19:$E$501,"&lt;"&amp;AB$17,$D$19:$D$501)*AB$18,0),Assumptions!$C$15),0)</f>
        <v>0</v>
      </c>
      <c r="AC348" s="46">
        <f>IFERROR(ROUND(IF(AND($E348&lt;AC$17,SUMIF(Partners!$A:$A,$B348,Partners!$L:$L)&gt;0),$D348/SUMIF($E$19:$E$501,"&lt;"&amp;AC$17,$D$19:$D$501)*AC$18,0),Assumptions!$C$15),0)</f>
        <v>0</v>
      </c>
    </row>
    <row r="349" spans="1:29" x14ac:dyDescent="0.2">
      <c r="A349" s="41"/>
      <c r="B349" s="28" t="str">
        <f>IF(Partners!A335=0,"",Partners!A335)</f>
        <v/>
      </c>
      <c r="C349" s="28" t="str">
        <f>IF(Partners!I335=0,"",Partners!I335)</f>
        <v/>
      </c>
      <c r="D349" s="28" t="str">
        <f>IF(Partners!J335=0,"",Partners!J335)</f>
        <v/>
      </c>
      <c r="E349" s="53" t="str">
        <f t="shared" si="6"/>
        <v/>
      </c>
      <c r="G349" s="9">
        <f>ROUND(SUM(J349:BB349),Assumptions!$C$16)</f>
        <v>0</v>
      </c>
      <c r="J349" s="46">
        <f>IFERROR(ROUND(IF(AND($E349&lt;J$17,SUMIF(Partners!$A:$A,$B349,Partners!$L:$L)&gt;0),$D349/SUMIF($E$19:$E$501,"&lt;"&amp;J$17,$D$19:$D$501)*J$18,0),Assumptions!$C$15),0)</f>
        <v>0</v>
      </c>
      <c r="K349" s="46">
        <f>IFERROR(ROUND(IF(AND($E349&lt;K$17,SUMIF(Partners!$A:$A,$B349,Partners!$L:$L)&gt;0),$D349/SUMIF($E$19:$E$501,"&lt;"&amp;K$17,$D$19:$D$501)*K$18,0),Assumptions!$C$15),0)</f>
        <v>0</v>
      </c>
      <c r="L349" s="46">
        <f>IFERROR(ROUND(IF(AND($E349&lt;L$17,SUMIF(Partners!$A:$A,$B349,Partners!$L:$L)&gt;0),$D349/SUMIF($E$19:$E$501,"&lt;"&amp;L$17,$D$19:$D$501)*L$18,0),Assumptions!$C$15),0)</f>
        <v>0</v>
      </c>
      <c r="M349" s="46">
        <f>IFERROR(ROUND(IF(AND($E349&lt;M$17,SUMIF(Partners!$A:$A,$B349,Partners!$L:$L)&gt;0),$D349/SUMIF($E$19:$E$501,"&lt;"&amp;M$17,$D$19:$D$501)*M$18,0),Assumptions!$C$15),0)</f>
        <v>0</v>
      </c>
      <c r="N349" s="46">
        <f>IFERROR(ROUND(IF(AND($E349&lt;N$17,SUMIF(Partners!$A:$A,$B349,Partners!$L:$L)&gt;0),$D349/SUMIF($E$19:$E$501,"&lt;"&amp;N$17,$D$19:$D$501)*N$18,0),Assumptions!$C$15),0)</f>
        <v>0</v>
      </c>
      <c r="O349" s="46">
        <f>IFERROR(ROUND(IF(AND($E349&lt;O$17,SUMIF(Partners!$A:$A,$B349,Partners!$L:$L)&gt;0),$D349/SUMIF($E$19:$E$501,"&lt;"&amp;O$17,$D$19:$D$501)*O$18,0),Assumptions!$C$15),0)</f>
        <v>0</v>
      </c>
      <c r="P349" s="46">
        <f>IFERROR(ROUND(IF(AND($E349&lt;P$17,SUMIF(Partners!$A:$A,$B349,Partners!$L:$L)&gt;0),$D349/SUMIF($E$19:$E$501,"&lt;"&amp;P$17,$D$19:$D$501)*P$18,0),Assumptions!$C$15),0)</f>
        <v>0</v>
      </c>
      <c r="Q349" s="46">
        <f>IFERROR(ROUND(IF(AND($E349&lt;Q$17,SUMIF(Partners!$A:$A,$B349,Partners!$L:$L)&gt;0),$D349/SUMIF($E$19:$E$501,"&lt;"&amp;Q$17,$D$19:$D$501)*Q$18,0),Assumptions!$C$15),0)</f>
        <v>0</v>
      </c>
      <c r="R349" s="46">
        <f>IFERROR(ROUND(IF(AND($E349&lt;R$17,SUMIF(Partners!$A:$A,$B349,Partners!$L:$L)&gt;0),$D349/SUMIF($E$19:$E$501,"&lt;"&amp;R$17,$D$19:$D$501)*R$18,0),Assumptions!$C$15),0)</f>
        <v>0</v>
      </c>
      <c r="S349" s="46">
        <f>IFERROR(ROUND(IF(AND($E349&lt;S$17,SUMIF(Partners!$A:$A,$B349,Partners!$L:$L)&gt;0),$D349/SUMIF($E$19:$E$501,"&lt;"&amp;S$17,$D$19:$D$501)*S$18,0),Assumptions!$C$15),0)</f>
        <v>0</v>
      </c>
      <c r="T349" s="46">
        <f>IFERROR(ROUND(IF(AND($E349&lt;T$17,SUMIF(Partners!$A:$A,$B349,Partners!$L:$L)&gt;0),$D349/SUMIF($E$19:$E$501,"&lt;"&amp;T$17,$D$19:$D$501)*T$18,0),Assumptions!$C$15),0)</f>
        <v>0</v>
      </c>
      <c r="U349" s="46">
        <f>IFERROR(ROUND(IF(AND($E349&lt;U$17,SUMIF(Partners!$A:$A,$B349,Partners!$L:$L)&gt;0),$D349/SUMIF($E$19:$E$501,"&lt;"&amp;U$17,$D$19:$D$501)*U$18,0),Assumptions!$C$15),0)</f>
        <v>0</v>
      </c>
      <c r="V349" s="46">
        <f>IFERROR(ROUND(IF(AND($E349&lt;V$17,SUMIF(Partners!$A:$A,$B349,Partners!$L:$L)&gt;0),$D349/SUMIF($E$19:$E$501,"&lt;"&amp;V$17,$D$19:$D$501)*V$18,0),Assumptions!$C$15),0)</f>
        <v>0</v>
      </c>
      <c r="W349" s="46">
        <f>IFERROR(ROUND(IF(AND($E349&lt;W$17,SUMIF(Partners!$A:$A,$B349,Partners!$L:$L)&gt;0),$D349/SUMIF($E$19:$E$501,"&lt;"&amp;W$17,$D$19:$D$501)*W$18,0),Assumptions!$C$15),0)</f>
        <v>0</v>
      </c>
      <c r="X349" s="46">
        <f>IFERROR(ROUND(IF(AND($E349&lt;X$17,SUMIF(Partners!$A:$A,$B349,Partners!$L:$L)&gt;0),$D349/SUMIF($E$19:$E$501,"&lt;"&amp;X$17,$D$19:$D$501)*X$18,0),Assumptions!$C$15),0)</f>
        <v>0</v>
      </c>
      <c r="Y349" s="46">
        <f>IFERROR(ROUND(IF(AND($E349&lt;Y$17,SUMIF(Partners!$A:$A,$B349,Partners!$L:$L)&gt;0),$D349/SUMIF($E$19:$E$501,"&lt;"&amp;Y$17,$D$19:$D$501)*Y$18,0),Assumptions!$C$15),0)</f>
        <v>0</v>
      </c>
      <c r="Z349" s="46">
        <f>IFERROR(ROUND(IF(AND($E349&lt;Z$17,SUMIF(Partners!$A:$A,$B349,Partners!$L:$L)&gt;0),$D349/SUMIF($E$19:$E$501,"&lt;"&amp;Z$17,$D$19:$D$501)*Z$18,0),Assumptions!$C$15),0)</f>
        <v>0</v>
      </c>
      <c r="AA349" s="46">
        <f>IFERROR(ROUND(IF(AND($E349&lt;AA$17,SUMIF(Partners!$A:$A,$B349,Partners!$L:$L)&gt;0),$D349/SUMIF($E$19:$E$501,"&lt;"&amp;AA$17,$D$19:$D$501)*AA$18,0),Assumptions!$C$15),0)</f>
        <v>0</v>
      </c>
      <c r="AB349" s="46">
        <f>IFERROR(ROUND(IF(AND($E349&lt;AB$17,SUMIF(Partners!$A:$A,$B349,Partners!$L:$L)&gt;0),$D349/SUMIF($E$19:$E$501,"&lt;"&amp;AB$17,$D$19:$D$501)*AB$18,0),Assumptions!$C$15),0)</f>
        <v>0</v>
      </c>
      <c r="AC349" s="46">
        <f>IFERROR(ROUND(IF(AND($E349&lt;AC$17,SUMIF(Partners!$A:$A,$B349,Partners!$L:$L)&gt;0),$D349/SUMIF($E$19:$E$501,"&lt;"&amp;AC$17,$D$19:$D$501)*AC$18,0),Assumptions!$C$15),0)</f>
        <v>0</v>
      </c>
    </row>
    <row r="350" spans="1:29" x14ac:dyDescent="0.2">
      <c r="A350" s="41"/>
      <c r="B350" s="28" t="str">
        <f>IF(Partners!A336=0,"",Partners!A336)</f>
        <v/>
      </c>
      <c r="C350" s="28" t="str">
        <f>IF(Partners!I336=0,"",Partners!I336)</f>
        <v/>
      </c>
      <c r="D350" s="28" t="str">
        <f>IF(Partners!J336=0,"",Partners!J336)</f>
        <v/>
      </c>
      <c r="E350" s="53" t="str">
        <f t="shared" si="6"/>
        <v/>
      </c>
      <c r="G350" s="9">
        <f>ROUND(SUM(J350:BB350),Assumptions!$C$16)</f>
        <v>0</v>
      </c>
      <c r="J350" s="46">
        <f>IFERROR(ROUND(IF(AND($E350&lt;J$17,SUMIF(Partners!$A:$A,$B350,Partners!$L:$L)&gt;0),$D350/SUMIF($E$19:$E$501,"&lt;"&amp;J$17,$D$19:$D$501)*J$18,0),Assumptions!$C$15),0)</f>
        <v>0</v>
      </c>
      <c r="K350" s="46">
        <f>IFERROR(ROUND(IF(AND($E350&lt;K$17,SUMIF(Partners!$A:$A,$B350,Partners!$L:$L)&gt;0),$D350/SUMIF($E$19:$E$501,"&lt;"&amp;K$17,$D$19:$D$501)*K$18,0),Assumptions!$C$15),0)</f>
        <v>0</v>
      </c>
      <c r="L350" s="46">
        <f>IFERROR(ROUND(IF(AND($E350&lt;L$17,SUMIF(Partners!$A:$A,$B350,Partners!$L:$L)&gt;0),$D350/SUMIF($E$19:$E$501,"&lt;"&amp;L$17,$D$19:$D$501)*L$18,0),Assumptions!$C$15),0)</f>
        <v>0</v>
      </c>
      <c r="M350" s="46">
        <f>IFERROR(ROUND(IF(AND($E350&lt;M$17,SUMIF(Partners!$A:$A,$B350,Partners!$L:$L)&gt;0),$D350/SUMIF($E$19:$E$501,"&lt;"&amp;M$17,$D$19:$D$501)*M$18,0),Assumptions!$C$15),0)</f>
        <v>0</v>
      </c>
      <c r="N350" s="46">
        <f>IFERROR(ROUND(IF(AND($E350&lt;N$17,SUMIF(Partners!$A:$A,$B350,Partners!$L:$L)&gt;0),$D350/SUMIF($E$19:$E$501,"&lt;"&amp;N$17,$D$19:$D$501)*N$18,0),Assumptions!$C$15),0)</f>
        <v>0</v>
      </c>
      <c r="O350" s="46">
        <f>IFERROR(ROUND(IF(AND($E350&lt;O$17,SUMIF(Partners!$A:$A,$B350,Partners!$L:$L)&gt;0),$D350/SUMIF($E$19:$E$501,"&lt;"&amp;O$17,$D$19:$D$501)*O$18,0),Assumptions!$C$15),0)</f>
        <v>0</v>
      </c>
      <c r="P350" s="46">
        <f>IFERROR(ROUND(IF(AND($E350&lt;P$17,SUMIF(Partners!$A:$A,$B350,Partners!$L:$L)&gt;0),$D350/SUMIF($E$19:$E$501,"&lt;"&amp;P$17,$D$19:$D$501)*P$18,0),Assumptions!$C$15),0)</f>
        <v>0</v>
      </c>
      <c r="Q350" s="46">
        <f>IFERROR(ROUND(IF(AND($E350&lt;Q$17,SUMIF(Partners!$A:$A,$B350,Partners!$L:$L)&gt;0),$D350/SUMIF($E$19:$E$501,"&lt;"&amp;Q$17,$D$19:$D$501)*Q$18,0),Assumptions!$C$15),0)</f>
        <v>0</v>
      </c>
      <c r="R350" s="46">
        <f>IFERROR(ROUND(IF(AND($E350&lt;R$17,SUMIF(Partners!$A:$A,$B350,Partners!$L:$L)&gt;0),$D350/SUMIF($E$19:$E$501,"&lt;"&amp;R$17,$D$19:$D$501)*R$18,0),Assumptions!$C$15),0)</f>
        <v>0</v>
      </c>
      <c r="S350" s="46">
        <f>IFERROR(ROUND(IF(AND($E350&lt;S$17,SUMIF(Partners!$A:$A,$B350,Partners!$L:$L)&gt;0),$D350/SUMIF($E$19:$E$501,"&lt;"&amp;S$17,$D$19:$D$501)*S$18,0),Assumptions!$C$15),0)</f>
        <v>0</v>
      </c>
      <c r="T350" s="46">
        <f>IFERROR(ROUND(IF(AND($E350&lt;T$17,SUMIF(Partners!$A:$A,$B350,Partners!$L:$L)&gt;0),$D350/SUMIF($E$19:$E$501,"&lt;"&amp;T$17,$D$19:$D$501)*T$18,0),Assumptions!$C$15),0)</f>
        <v>0</v>
      </c>
      <c r="U350" s="46">
        <f>IFERROR(ROUND(IF(AND($E350&lt;U$17,SUMIF(Partners!$A:$A,$B350,Partners!$L:$L)&gt;0),$D350/SUMIF($E$19:$E$501,"&lt;"&amp;U$17,$D$19:$D$501)*U$18,0),Assumptions!$C$15),0)</f>
        <v>0</v>
      </c>
      <c r="V350" s="46">
        <f>IFERROR(ROUND(IF(AND($E350&lt;V$17,SUMIF(Partners!$A:$A,$B350,Partners!$L:$L)&gt;0),$D350/SUMIF($E$19:$E$501,"&lt;"&amp;V$17,$D$19:$D$501)*V$18,0),Assumptions!$C$15),0)</f>
        <v>0</v>
      </c>
      <c r="W350" s="46">
        <f>IFERROR(ROUND(IF(AND($E350&lt;W$17,SUMIF(Partners!$A:$A,$B350,Partners!$L:$L)&gt;0),$D350/SUMIF($E$19:$E$501,"&lt;"&amp;W$17,$D$19:$D$501)*W$18,0),Assumptions!$C$15),0)</f>
        <v>0</v>
      </c>
      <c r="X350" s="46">
        <f>IFERROR(ROUND(IF(AND($E350&lt;X$17,SUMIF(Partners!$A:$A,$B350,Partners!$L:$L)&gt;0),$D350/SUMIF($E$19:$E$501,"&lt;"&amp;X$17,$D$19:$D$501)*X$18,0),Assumptions!$C$15),0)</f>
        <v>0</v>
      </c>
      <c r="Y350" s="46">
        <f>IFERROR(ROUND(IF(AND($E350&lt;Y$17,SUMIF(Partners!$A:$A,$B350,Partners!$L:$L)&gt;0),$D350/SUMIF($E$19:$E$501,"&lt;"&amp;Y$17,$D$19:$D$501)*Y$18,0),Assumptions!$C$15),0)</f>
        <v>0</v>
      </c>
      <c r="Z350" s="46">
        <f>IFERROR(ROUND(IF(AND($E350&lt;Z$17,SUMIF(Partners!$A:$A,$B350,Partners!$L:$L)&gt;0),$D350/SUMIF($E$19:$E$501,"&lt;"&amp;Z$17,$D$19:$D$501)*Z$18,0),Assumptions!$C$15),0)</f>
        <v>0</v>
      </c>
      <c r="AA350" s="46">
        <f>IFERROR(ROUND(IF(AND($E350&lt;AA$17,SUMIF(Partners!$A:$A,$B350,Partners!$L:$L)&gt;0),$D350/SUMIF($E$19:$E$501,"&lt;"&amp;AA$17,$D$19:$D$501)*AA$18,0),Assumptions!$C$15),0)</f>
        <v>0</v>
      </c>
      <c r="AB350" s="46">
        <f>IFERROR(ROUND(IF(AND($E350&lt;AB$17,SUMIF(Partners!$A:$A,$B350,Partners!$L:$L)&gt;0),$D350/SUMIF($E$19:$E$501,"&lt;"&amp;AB$17,$D$19:$D$501)*AB$18,0),Assumptions!$C$15),0)</f>
        <v>0</v>
      </c>
      <c r="AC350" s="46">
        <f>IFERROR(ROUND(IF(AND($E350&lt;AC$17,SUMIF(Partners!$A:$A,$B350,Partners!$L:$L)&gt;0),$D350/SUMIF($E$19:$E$501,"&lt;"&amp;AC$17,$D$19:$D$501)*AC$18,0),Assumptions!$C$15),0)</f>
        <v>0</v>
      </c>
    </row>
    <row r="351" spans="1:29" x14ac:dyDescent="0.2">
      <c r="A351" s="41"/>
      <c r="B351" s="28" t="str">
        <f>IF(Partners!A337=0,"",Partners!A337)</f>
        <v/>
      </c>
      <c r="C351" s="28" t="str">
        <f>IF(Partners!I337=0,"",Partners!I337)</f>
        <v/>
      </c>
      <c r="D351" s="28" t="str">
        <f>IF(Partners!J337=0,"",Partners!J337)</f>
        <v/>
      </c>
      <c r="E351" s="53" t="str">
        <f t="shared" si="6"/>
        <v/>
      </c>
      <c r="G351" s="9">
        <f>ROUND(SUM(J351:BB351),Assumptions!$C$16)</f>
        <v>0</v>
      </c>
      <c r="J351" s="46">
        <f>IFERROR(ROUND(IF(AND($E351&lt;J$17,SUMIF(Partners!$A:$A,$B351,Partners!$L:$L)&gt;0),$D351/SUMIF($E$19:$E$501,"&lt;"&amp;J$17,$D$19:$D$501)*J$18,0),Assumptions!$C$15),0)</f>
        <v>0</v>
      </c>
      <c r="K351" s="46">
        <f>IFERROR(ROUND(IF(AND($E351&lt;K$17,SUMIF(Partners!$A:$A,$B351,Partners!$L:$L)&gt;0),$D351/SUMIF($E$19:$E$501,"&lt;"&amp;K$17,$D$19:$D$501)*K$18,0),Assumptions!$C$15),0)</f>
        <v>0</v>
      </c>
      <c r="L351" s="46">
        <f>IFERROR(ROUND(IF(AND($E351&lt;L$17,SUMIF(Partners!$A:$A,$B351,Partners!$L:$L)&gt;0),$D351/SUMIF($E$19:$E$501,"&lt;"&amp;L$17,$D$19:$D$501)*L$18,0),Assumptions!$C$15),0)</f>
        <v>0</v>
      </c>
      <c r="M351" s="46">
        <f>IFERROR(ROUND(IF(AND($E351&lt;M$17,SUMIF(Partners!$A:$A,$B351,Partners!$L:$L)&gt;0),$D351/SUMIF($E$19:$E$501,"&lt;"&amp;M$17,$D$19:$D$501)*M$18,0),Assumptions!$C$15),0)</f>
        <v>0</v>
      </c>
      <c r="N351" s="46">
        <f>IFERROR(ROUND(IF(AND($E351&lt;N$17,SUMIF(Partners!$A:$A,$B351,Partners!$L:$L)&gt;0),$D351/SUMIF($E$19:$E$501,"&lt;"&amp;N$17,$D$19:$D$501)*N$18,0),Assumptions!$C$15),0)</f>
        <v>0</v>
      </c>
      <c r="O351" s="46">
        <f>IFERROR(ROUND(IF(AND($E351&lt;O$17,SUMIF(Partners!$A:$A,$B351,Partners!$L:$L)&gt;0),$D351/SUMIF($E$19:$E$501,"&lt;"&amp;O$17,$D$19:$D$501)*O$18,0),Assumptions!$C$15),0)</f>
        <v>0</v>
      </c>
      <c r="P351" s="46">
        <f>IFERROR(ROUND(IF(AND($E351&lt;P$17,SUMIF(Partners!$A:$A,$B351,Partners!$L:$L)&gt;0),$D351/SUMIF($E$19:$E$501,"&lt;"&amp;P$17,$D$19:$D$501)*P$18,0),Assumptions!$C$15),0)</f>
        <v>0</v>
      </c>
      <c r="Q351" s="46">
        <f>IFERROR(ROUND(IF(AND($E351&lt;Q$17,SUMIF(Partners!$A:$A,$B351,Partners!$L:$L)&gt;0),$D351/SUMIF($E$19:$E$501,"&lt;"&amp;Q$17,$D$19:$D$501)*Q$18,0),Assumptions!$C$15),0)</f>
        <v>0</v>
      </c>
      <c r="R351" s="46">
        <f>IFERROR(ROUND(IF(AND($E351&lt;R$17,SUMIF(Partners!$A:$A,$B351,Partners!$L:$L)&gt;0),$D351/SUMIF($E$19:$E$501,"&lt;"&amp;R$17,$D$19:$D$501)*R$18,0),Assumptions!$C$15),0)</f>
        <v>0</v>
      </c>
      <c r="S351" s="46">
        <f>IFERROR(ROUND(IF(AND($E351&lt;S$17,SUMIF(Partners!$A:$A,$B351,Partners!$L:$L)&gt;0),$D351/SUMIF($E$19:$E$501,"&lt;"&amp;S$17,$D$19:$D$501)*S$18,0),Assumptions!$C$15),0)</f>
        <v>0</v>
      </c>
      <c r="T351" s="46">
        <f>IFERROR(ROUND(IF(AND($E351&lt;T$17,SUMIF(Partners!$A:$A,$B351,Partners!$L:$L)&gt;0),$D351/SUMIF($E$19:$E$501,"&lt;"&amp;T$17,$D$19:$D$501)*T$18,0),Assumptions!$C$15),0)</f>
        <v>0</v>
      </c>
      <c r="U351" s="46">
        <f>IFERROR(ROUND(IF(AND($E351&lt;U$17,SUMIF(Partners!$A:$A,$B351,Partners!$L:$L)&gt;0),$D351/SUMIF($E$19:$E$501,"&lt;"&amp;U$17,$D$19:$D$501)*U$18,0),Assumptions!$C$15),0)</f>
        <v>0</v>
      </c>
      <c r="V351" s="46">
        <f>IFERROR(ROUND(IF(AND($E351&lt;V$17,SUMIF(Partners!$A:$A,$B351,Partners!$L:$L)&gt;0),$D351/SUMIF($E$19:$E$501,"&lt;"&amp;V$17,$D$19:$D$501)*V$18,0),Assumptions!$C$15),0)</f>
        <v>0</v>
      </c>
      <c r="W351" s="46">
        <f>IFERROR(ROUND(IF(AND($E351&lt;W$17,SUMIF(Partners!$A:$A,$B351,Partners!$L:$L)&gt;0),$D351/SUMIF($E$19:$E$501,"&lt;"&amp;W$17,$D$19:$D$501)*W$18,0),Assumptions!$C$15),0)</f>
        <v>0</v>
      </c>
      <c r="X351" s="46">
        <f>IFERROR(ROUND(IF(AND($E351&lt;X$17,SUMIF(Partners!$A:$A,$B351,Partners!$L:$L)&gt;0),$D351/SUMIF($E$19:$E$501,"&lt;"&amp;X$17,$D$19:$D$501)*X$18,0),Assumptions!$C$15),0)</f>
        <v>0</v>
      </c>
      <c r="Y351" s="46">
        <f>IFERROR(ROUND(IF(AND($E351&lt;Y$17,SUMIF(Partners!$A:$A,$B351,Partners!$L:$L)&gt;0),$D351/SUMIF($E$19:$E$501,"&lt;"&amp;Y$17,$D$19:$D$501)*Y$18,0),Assumptions!$C$15),0)</f>
        <v>0</v>
      </c>
      <c r="Z351" s="46">
        <f>IFERROR(ROUND(IF(AND($E351&lt;Z$17,SUMIF(Partners!$A:$A,$B351,Partners!$L:$L)&gt;0),$D351/SUMIF($E$19:$E$501,"&lt;"&amp;Z$17,$D$19:$D$501)*Z$18,0),Assumptions!$C$15),0)</f>
        <v>0</v>
      </c>
      <c r="AA351" s="46">
        <f>IFERROR(ROUND(IF(AND($E351&lt;AA$17,SUMIF(Partners!$A:$A,$B351,Partners!$L:$L)&gt;0),$D351/SUMIF($E$19:$E$501,"&lt;"&amp;AA$17,$D$19:$D$501)*AA$18,0),Assumptions!$C$15),0)</f>
        <v>0</v>
      </c>
      <c r="AB351" s="46">
        <f>IFERROR(ROUND(IF(AND($E351&lt;AB$17,SUMIF(Partners!$A:$A,$B351,Partners!$L:$L)&gt;0),$D351/SUMIF($E$19:$E$501,"&lt;"&amp;AB$17,$D$19:$D$501)*AB$18,0),Assumptions!$C$15),0)</f>
        <v>0</v>
      </c>
      <c r="AC351" s="46">
        <f>IFERROR(ROUND(IF(AND($E351&lt;AC$17,SUMIF(Partners!$A:$A,$B351,Partners!$L:$L)&gt;0),$D351/SUMIF($E$19:$E$501,"&lt;"&amp;AC$17,$D$19:$D$501)*AC$18,0),Assumptions!$C$15),0)</f>
        <v>0</v>
      </c>
    </row>
    <row r="352" spans="1:29" x14ac:dyDescent="0.2">
      <c r="A352" s="41"/>
      <c r="B352" s="28" t="str">
        <f>IF(Partners!A338=0,"",Partners!A338)</f>
        <v/>
      </c>
      <c r="C352" s="28" t="str">
        <f>IF(Partners!I338=0,"",Partners!I338)</f>
        <v/>
      </c>
      <c r="D352" s="28" t="str">
        <f>IF(Partners!J338=0,"",Partners!J338)</f>
        <v/>
      </c>
      <c r="E352" s="53" t="str">
        <f t="shared" si="6"/>
        <v/>
      </c>
      <c r="G352" s="9">
        <f>ROUND(SUM(J352:BB352),Assumptions!$C$16)</f>
        <v>0</v>
      </c>
      <c r="J352" s="46">
        <f>IFERROR(ROUND(IF(AND($E352&lt;J$17,SUMIF(Partners!$A:$A,$B352,Partners!$L:$L)&gt;0),$D352/SUMIF($E$19:$E$501,"&lt;"&amp;J$17,$D$19:$D$501)*J$18,0),Assumptions!$C$15),0)</f>
        <v>0</v>
      </c>
      <c r="K352" s="46">
        <f>IFERROR(ROUND(IF(AND($E352&lt;K$17,SUMIF(Partners!$A:$A,$B352,Partners!$L:$L)&gt;0),$D352/SUMIF($E$19:$E$501,"&lt;"&amp;K$17,$D$19:$D$501)*K$18,0),Assumptions!$C$15),0)</f>
        <v>0</v>
      </c>
      <c r="L352" s="46">
        <f>IFERROR(ROUND(IF(AND($E352&lt;L$17,SUMIF(Partners!$A:$A,$B352,Partners!$L:$L)&gt;0),$D352/SUMIF($E$19:$E$501,"&lt;"&amp;L$17,$D$19:$D$501)*L$18,0),Assumptions!$C$15),0)</f>
        <v>0</v>
      </c>
      <c r="M352" s="46">
        <f>IFERROR(ROUND(IF(AND($E352&lt;M$17,SUMIF(Partners!$A:$A,$B352,Partners!$L:$L)&gt;0),$D352/SUMIF($E$19:$E$501,"&lt;"&amp;M$17,$D$19:$D$501)*M$18,0),Assumptions!$C$15),0)</f>
        <v>0</v>
      </c>
      <c r="N352" s="46">
        <f>IFERROR(ROUND(IF(AND($E352&lt;N$17,SUMIF(Partners!$A:$A,$B352,Partners!$L:$L)&gt;0),$D352/SUMIF($E$19:$E$501,"&lt;"&amp;N$17,$D$19:$D$501)*N$18,0),Assumptions!$C$15),0)</f>
        <v>0</v>
      </c>
      <c r="O352" s="46">
        <f>IFERROR(ROUND(IF(AND($E352&lt;O$17,SUMIF(Partners!$A:$A,$B352,Partners!$L:$L)&gt;0),$D352/SUMIF($E$19:$E$501,"&lt;"&amp;O$17,$D$19:$D$501)*O$18,0),Assumptions!$C$15),0)</f>
        <v>0</v>
      </c>
      <c r="P352" s="46">
        <f>IFERROR(ROUND(IF(AND($E352&lt;P$17,SUMIF(Partners!$A:$A,$B352,Partners!$L:$L)&gt;0),$D352/SUMIF($E$19:$E$501,"&lt;"&amp;P$17,$D$19:$D$501)*P$18,0),Assumptions!$C$15),0)</f>
        <v>0</v>
      </c>
      <c r="Q352" s="46">
        <f>IFERROR(ROUND(IF(AND($E352&lt;Q$17,SUMIF(Partners!$A:$A,$B352,Partners!$L:$L)&gt;0),$D352/SUMIF($E$19:$E$501,"&lt;"&amp;Q$17,$D$19:$D$501)*Q$18,0),Assumptions!$C$15),0)</f>
        <v>0</v>
      </c>
      <c r="R352" s="46">
        <f>IFERROR(ROUND(IF(AND($E352&lt;R$17,SUMIF(Partners!$A:$A,$B352,Partners!$L:$L)&gt;0),$D352/SUMIF($E$19:$E$501,"&lt;"&amp;R$17,$D$19:$D$501)*R$18,0),Assumptions!$C$15),0)</f>
        <v>0</v>
      </c>
      <c r="S352" s="46">
        <f>IFERROR(ROUND(IF(AND($E352&lt;S$17,SUMIF(Partners!$A:$A,$B352,Partners!$L:$L)&gt;0),$D352/SUMIF($E$19:$E$501,"&lt;"&amp;S$17,$D$19:$D$501)*S$18,0),Assumptions!$C$15),0)</f>
        <v>0</v>
      </c>
      <c r="T352" s="46">
        <f>IFERROR(ROUND(IF(AND($E352&lt;T$17,SUMIF(Partners!$A:$A,$B352,Partners!$L:$L)&gt;0),$D352/SUMIF($E$19:$E$501,"&lt;"&amp;T$17,$D$19:$D$501)*T$18,0),Assumptions!$C$15),0)</f>
        <v>0</v>
      </c>
      <c r="U352" s="46">
        <f>IFERROR(ROUND(IF(AND($E352&lt;U$17,SUMIF(Partners!$A:$A,$B352,Partners!$L:$L)&gt;0),$D352/SUMIF($E$19:$E$501,"&lt;"&amp;U$17,$D$19:$D$501)*U$18,0),Assumptions!$C$15),0)</f>
        <v>0</v>
      </c>
      <c r="V352" s="46">
        <f>IFERROR(ROUND(IF(AND($E352&lt;V$17,SUMIF(Partners!$A:$A,$B352,Partners!$L:$L)&gt;0),$D352/SUMIF($E$19:$E$501,"&lt;"&amp;V$17,$D$19:$D$501)*V$18,0),Assumptions!$C$15),0)</f>
        <v>0</v>
      </c>
      <c r="W352" s="46">
        <f>IFERROR(ROUND(IF(AND($E352&lt;W$17,SUMIF(Partners!$A:$A,$B352,Partners!$L:$L)&gt;0),$D352/SUMIF($E$19:$E$501,"&lt;"&amp;W$17,$D$19:$D$501)*W$18,0),Assumptions!$C$15),0)</f>
        <v>0</v>
      </c>
      <c r="X352" s="46">
        <f>IFERROR(ROUND(IF(AND($E352&lt;X$17,SUMIF(Partners!$A:$A,$B352,Partners!$L:$L)&gt;0),$D352/SUMIF($E$19:$E$501,"&lt;"&amp;X$17,$D$19:$D$501)*X$18,0),Assumptions!$C$15),0)</f>
        <v>0</v>
      </c>
      <c r="Y352" s="46">
        <f>IFERROR(ROUND(IF(AND($E352&lt;Y$17,SUMIF(Partners!$A:$A,$B352,Partners!$L:$L)&gt;0),$D352/SUMIF($E$19:$E$501,"&lt;"&amp;Y$17,$D$19:$D$501)*Y$18,0),Assumptions!$C$15),0)</f>
        <v>0</v>
      </c>
      <c r="Z352" s="46">
        <f>IFERROR(ROUND(IF(AND($E352&lt;Z$17,SUMIF(Partners!$A:$A,$B352,Partners!$L:$L)&gt;0),$D352/SUMIF($E$19:$E$501,"&lt;"&amp;Z$17,$D$19:$D$501)*Z$18,0),Assumptions!$C$15),0)</f>
        <v>0</v>
      </c>
      <c r="AA352" s="46">
        <f>IFERROR(ROUND(IF(AND($E352&lt;AA$17,SUMIF(Partners!$A:$A,$B352,Partners!$L:$L)&gt;0),$D352/SUMIF($E$19:$E$501,"&lt;"&amp;AA$17,$D$19:$D$501)*AA$18,0),Assumptions!$C$15),0)</f>
        <v>0</v>
      </c>
      <c r="AB352" s="46">
        <f>IFERROR(ROUND(IF(AND($E352&lt;AB$17,SUMIF(Partners!$A:$A,$B352,Partners!$L:$L)&gt;0),$D352/SUMIF($E$19:$E$501,"&lt;"&amp;AB$17,$D$19:$D$501)*AB$18,0),Assumptions!$C$15),0)</f>
        <v>0</v>
      </c>
      <c r="AC352" s="46">
        <f>IFERROR(ROUND(IF(AND($E352&lt;AC$17,SUMIF(Partners!$A:$A,$B352,Partners!$L:$L)&gt;0),$D352/SUMIF($E$19:$E$501,"&lt;"&amp;AC$17,$D$19:$D$501)*AC$18,0),Assumptions!$C$15),0)</f>
        <v>0</v>
      </c>
    </row>
    <row r="353" spans="1:29" x14ac:dyDescent="0.2">
      <c r="A353" s="41"/>
      <c r="B353" s="28" t="str">
        <f>IF(Partners!A339=0,"",Partners!A339)</f>
        <v/>
      </c>
      <c r="C353" s="28" t="str">
        <f>IF(Partners!I339=0,"",Partners!I339)</f>
        <v/>
      </c>
      <c r="D353" s="28" t="str">
        <f>IF(Partners!J339=0,"",Partners!J339)</f>
        <v/>
      </c>
      <c r="E353" s="53" t="str">
        <f t="shared" si="6"/>
        <v/>
      </c>
      <c r="G353" s="9">
        <f>ROUND(SUM(J353:BB353),Assumptions!$C$16)</f>
        <v>0</v>
      </c>
      <c r="J353" s="46">
        <f>IFERROR(ROUND(IF(AND($E353&lt;J$17,SUMIF(Partners!$A:$A,$B353,Partners!$L:$L)&gt;0),$D353/SUMIF($E$19:$E$501,"&lt;"&amp;J$17,$D$19:$D$501)*J$18,0),Assumptions!$C$15),0)</f>
        <v>0</v>
      </c>
      <c r="K353" s="46">
        <f>IFERROR(ROUND(IF(AND($E353&lt;K$17,SUMIF(Partners!$A:$A,$B353,Partners!$L:$L)&gt;0),$D353/SUMIF($E$19:$E$501,"&lt;"&amp;K$17,$D$19:$D$501)*K$18,0),Assumptions!$C$15),0)</f>
        <v>0</v>
      </c>
      <c r="L353" s="46">
        <f>IFERROR(ROUND(IF(AND($E353&lt;L$17,SUMIF(Partners!$A:$A,$B353,Partners!$L:$L)&gt;0),$D353/SUMIF($E$19:$E$501,"&lt;"&amp;L$17,$D$19:$D$501)*L$18,0),Assumptions!$C$15),0)</f>
        <v>0</v>
      </c>
      <c r="M353" s="46">
        <f>IFERROR(ROUND(IF(AND($E353&lt;M$17,SUMIF(Partners!$A:$A,$B353,Partners!$L:$L)&gt;0),$D353/SUMIF($E$19:$E$501,"&lt;"&amp;M$17,$D$19:$D$501)*M$18,0),Assumptions!$C$15),0)</f>
        <v>0</v>
      </c>
      <c r="N353" s="46">
        <f>IFERROR(ROUND(IF(AND($E353&lt;N$17,SUMIF(Partners!$A:$A,$B353,Partners!$L:$L)&gt;0),$D353/SUMIF($E$19:$E$501,"&lt;"&amp;N$17,$D$19:$D$501)*N$18,0),Assumptions!$C$15),0)</f>
        <v>0</v>
      </c>
      <c r="O353" s="46">
        <f>IFERROR(ROUND(IF(AND($E353&lt;O$17,SUMIF(Partners!$A:$A,$B353,Partners!$L:$L)&gt;0),$D353/SUMIF($E$19:$E$501,"&lt;"&amp;O$17,$D$19:$D$501)*O$18,0),Assumptions!$C$15),0)</f>
        <v>0</v>
      </c>
      <c r="P353" s="46">
        <f>IFERROR(ROUND(IF(AND($E353&lt;P$17,SUMIF(Partners!$A:$A,$B353,Partners!$L:$L)&gt;0),$D353/SUMIF($E$19:$E$501,"&lt;"&amp;P$17,$D$19:$D$501)*P$18,0),Assumptions!$C$15),0)</f>
        <v>0</v>
      </c>
      <c r="Q353" s="46">
        <f>IFERROR(ROUND(IF(AND($E353&lt;Q$17,SUMIF(Partners!$A:$A,$B353,Partners!$L:$L)&gt;0),$D353/SUMIF($E$19:$E$501,"&lt;"&amp;Q$17,$D$19:$D$501)*Q$18,0),Assumptions!$C$15),0)</f>
        <v>0</v>
      </c>
      <c r="R353" s="46">
        <f>IFERROR(ROUND(IF(AND($E353&lt;R$17,SUMIF(Partners!$A:$A,$B353,Partners!$L:$L)&gt;0),$D353/SUMIF($E$19:$E$501,"&lt;"&amp;R$17,$D$19:$D$501)*R$18,0),Assumptions!$C$15),0)</f>
        <v>0</v>
      </c>
      <c r="S353" s="46">
        <f>IFERROR(ROUND(IF(AND($E353&lt;S$17,SUMIF(Partners!$A:$A,$B353,Partners!$L:$L)&gt;0),$D353/SUMIF($E$19:$E$501,"&lt;"&amp;S$17,$D$19:$D$501)*S$18,0),Assumptions!$C$15),0)</f>
        <v>0</v>
      </c>
      <c r="T353" s="46">
        <f>IFERROR(ROUND(IF(AND($E353&lt;T$17,SUMIF(Partners!$A:$A,$B353,Partners!$L:$L)&gt;0),$D353/SUMIF($E$19:$E$501,"&lt;"&amp;T$17,$D$19:$D$501)*T$18,0),Assumptions!$C$15),0)</f>
        <v>0</v>
      </c>
      <c r="U353" s="46">
        <f>IFERROR(ROUND(IF(AND($E353&lt;U$17,SUMIF(Partners!$A:$A,$B353,Partners!$L:$L)&gt;0),$D353/SUMIF($E$19:$E$501,"&lt;"&amp;U$17,$D$19:$D$501)*U$18,0),Assumptions!$C$15),0)</f>
        <v>0</v>
      </c>
      <c r="V353" s="46">
        <f>IFERROR(ROUND(IF(AND($E353&lt;V$17,SUMIF(Partners!$A:$A,$B353,Partners!$L:$L)&gt;0),$D353/SUMIF($E$19:$E$501,"&lt;"&amp;V$17,$D$19:$D$501)*V$18,0),Assumptions!$C$15),0)</f>
        <v>0</v>
      </c>
      <c r="W353" s="46">
        <f>IFERROR(ROUND(IF(AND($E353&lt;W$17,SUMIF(Partners!$A:$A,$B353,Partners!$L:$L)&gt;0),$D353/SUMIF($E$19:$E$501,"&lt;"&amp;W$17,$D$19:$D$501)*W$18,0),Assumptions!$C$15),0)</f>
        <v>0</v>
      </c>
      <c r="X353" s="46">
        <f>IFERROR(ROUND(IF(AND($E353&lt;X$17,SUMIF(Partners!$A:$A,$B353,Partners!$L:$L)&gt;0),$D353/SUMIF($E$19:$E$501,"&lt;"&amp;X$17,$D$19:$D$501)*X$18,0),Assumptions!$C$15),0)</f>
        <v>0</v>
      </c>
      <c r="Y353" s="46">
        <f>IFERROR(ROUND(IF(AND($E353&lt;Y$17,SUMIF(Partners!$A:$A,$B353,Partners!$L:$L)&gt;0),$D353/SUMIF($E$19:$E$501,"&lt;"&amp;Y$17,$D$19:$D$501)*Y$18,0),Assumptions!$C$15),0)</f>
        <v>0</v>
      </c>
      <c r="Z353" s="46">
        <f>IFERROR(ROUND(IF(AND($E353&lt;Z$17,SUMIF(Partners!$A:$A,$B353,Partners!$L:$L)&gt;0),$D353/SUMIF($E$19:$E$501,"&lt;"&amp;Z$17,$D$19:$D$501)*Z$18,0),Assumptions!$C$15),0)</f>
        <v>0</v>
      </c>
      <c r="AA353" s="46">
        <f>IFERROR(ROUND(IF(AND($E353&lt;AA$17,SUMIF(Partners!$A:$A,$B353,Partners!$L:$L)&gt;0),$D353/SUMIF($E$19:$E$501,"&lt;"&amp;AA$17,$D$19:$D$501)*AA$18,0),Assumptions!$C$15),0)</f>
        <v>0</v>
      </c>
      <c r="AB353" s="46">
        <f>IFERROR(ROUND(IF(AND($E353&lt;AB$17,SUMIF(Partners!$A:$A,$B353,Partners!$L:$L)&gt;0),$D353/SUMIF($E$19:$E$501,"&lt;"&amp;AB$17,$D$19:$D$501)*AB$18,0),Assumptions!$C$15),0)</f>
        <v>0</v>
      </c>
      <c r="AC353" s="46">
        <f>IFERROR(ROUND(IF(AND($E353&lt;AC$17,SUMIF(Partners!$A:$A,$B353,Partners!$L:$L)&gt;0),$D353/SUMIF($E$19:$E$501,"&lt;"&amp;AC$17,$D$19:$D$501)*AC$18,0),Assumptions!$C$15),0)</f>
        <v>0</v>
      </c>
    </row>
    <row r="354" spans="1:29" x14ac:dyDescent="0.2">
      <c r="A354" s="41"/>
      <c r="B354" s="28" t="str">
        <f>IF(Partners!A340=0,"",Partners!A340)</f>
        <v/>
      </c>
      <c r="C354" s="28" t="str">
        <f>IF(Partners!I340=0,"",Partners!I340)</f>
        <v/>
      </c>
      <c r="D354" s="28" t="str">
        <f>IF(Partners!J340=0,"",Partners!J340)</f>
        <v/>
      </c>
      <c r="E354" s="53" t="str">
        <f t="shared" si="6"/>
        <v/>
      </c>
      <c r="G354" s="9">
        <f>ROUND(SUM(J354:BB354),Assumptions!$C$16)</f>
        <v>0</v>
      </c>
      <c r="J354" s="46">
        <f>IFERROR(ROUND(IF(AND($E354&lt;J$17,SUMIF(Partners!$A:$A,$B354,Partners!$L:$L)&gt;0),$D354/SUMIF($E$19:$E$501,"&lt;"&amp;J$17,$D$19:$D$501)*J$18,0),Assumptions!$C$15),0)</f>
        <v>0</v>
      </c>
      <c r="K354" s="46">
        <f>IFERROR(ROUND(IF(AND($E354&lt;K$17,SUMIF(Partners!$A:$A,$B354,Partners!$L:$L)&gt;0),$D354/SUMIF($E$19:$E$501,"&lt;"&amp;K$17,$D$19:$D$501)*K$18,0),Assumptions!$C$15),0)</f>
        <v>0</v>
      </c>
      <c r="L354" s="46">
        <f>IFERROR(ROUND(IF(AND($E354&lt;L$17,SUMIF(Partners!$A:$A,$B354,Partners!$L:$L)&gt;0),$D354/SUMIF($E$19:$E$501,"&lt;"&amp;L$17,$D$19:$D$501)*L$18,0),Assumptions!$C$15),0)</f>
        <v>0</v>
      </c>
      <c r="M354" s="46">
        <f>IFERROR(ROUND(IF(AND($E354&lt;M$17,SUMIF(Partners!$A:$A,$B354,Partners!$L:$L)&gt;0),$D354/SUMIF($E$19:$E$501,"&lt;"&amp;M$17,$D$19:$D$501)*M$18,0),Assumptions!$C$15),0)</f>
        <v>0</v>
      </c>
      <c r="N354" s="46">
        <f>IFERROR(ROUND(IF(AND($E354&lt;N$17,SUMIF(Partners!$A:$A,$B354,Partners!$L:$L)&gt;0),$D354/SUMIF($E$19:$E$501,"&lt;"&amp;N$17,$D$19:$D$501)*N$18,0),Assumptions!$C$15),0)</f>
        <v>0</v>
      </c>
      <c r="O354" s="46">
        <f>IFERROR(ROUND(IF(AND($E354&lt;O$17,SUMIF(Partners!$A:$A,$B354,Partners!$L:$L)&gt;0),$D354/SUMIF($E$19:$E$501,"&lt;"&amp;O$17,$D$19:$D$501)*O$18,0),Assumptions!$C$15),0)</f>
        <v>0</v>
      </c>
      <c r="P354" s="46">
        <f>IFERROR(ROUND(IF(AND($E354&lt;P$17,SUMIF(Partners!$A:$A,$B354,Partners!$L:$L)&gt;0),$D354/SUMIF($E$19:$E$501,"&lt;"&amp;P$17,$D$19:$D$501)*P$18,0),Assumptions!$C$15),0)</f>
        <v>0</v>
      </c>
      <c r="Q354" s="46">
        <f>IFERROR(ROUND(IF(AND($E354&lt;Q$17,SUMIF(Partners!$A:$A,$B354,Partners!$L:$L)&gt;0),$D354/SUMIF($E$19:$E$501,"&lt;"&amp;Q$17,$D$19:$D$501)*Q$18,0),Assumptions!$C$15),0)</f>
        <v>0</v>
      </c>
      <c r="R354" s="46">
        <f>IFERROR(ROUND(IF(AND($E354&lt;R$17,SUMIF(Partners!$A:$A,$B354,Partners!$L:$L)&gt;0),$D354/SUMIF($E$19:$E$501,"&lt;"&amp;R$17,$D$19:$D$501)*R$18,0),Assumptions!$C$15),0)</f>
        <v>0</v>
      </c>
      <c r="S354" s="46">
        <f>IFERROR(ROUND(IF(AND($E354&lt;S$17,SUMIF(Partners!$A:$A,$B354,Partners!$L:$L)&gt;0),$D354/SUMIF($E$19:$E$501,"&lt;"&amp;S$17,$D$19:$D$501)*S$18,0),Assumptions!$C$15),0)</f>
        <v>0</v>
      </c>
      <c r="T354" s="46">
        <f>IFERROR(ROUND(IF(AND($E354&lt;T$17,SUMIF(Partners!$A:$A,$B354,Partners!$L:$L)&gt;0),$D354/SUMIF($E$19:$E$501,"&lt;"&amp;T$17,$D$19:$D$501)*T$18,0),Assumptions!$C$15),0)</f>
        <v>0</v>
      </c>
      <c r="U354" s="46">
        <f>IFERROR(ROUND(IF(AND($E354&lt;U$17,SUMIF(Partners!$A:$A,$B354,Partners!$L:$L)&gt;0),$D354/SUMIF($E$19:$E$501,"&lt;"&amp;U$17,$D$19:$D$501)*U$18,0),Assumptions!$C$15),0)</f>
        <v>0</v>
      </c>
      <c r="V354" s="46">
        <f>IFERROR(ROUND(IF(AND($E354&lt;V$17,SUMIF(Partners!$A:$A,$B354,Partners!$L:$L)&gt;0),$D354/SUMIF($E$19:$E$501,"&lt;"&amp;V$17,$D$19:$D$501)*V$18,0),Assumptions!$C$15),0)</f>
        <v>0</v>
      </c>
      <c r="W354" s="46">
        <f>IFERROR(ROUND(IF(AND($E354&lt;W$17,SUMIF(Partners!$A:$A,$B354,Partners!$L:$L)&gt;0),$D354/SUMIF($E$19:$E$501,"&lt;"&amp;W$17,$D$19:$D$501)*W$18,0),Assumptions!$C$15),0)</f>
        <v>0</v>
      </c>
      <c r="X354" s="46">
        <f>IFERROR(ROUND(IF(AND($E354&lt;X$17,SUMIF(Partners!$A:$A,$B354,Partners!$L:$L)&gt;0),$D354/SUMIF($E$19:$E$501,"&lt;"&amp;X$17,$D$19:$D$501)*X$18,0),Assumptions!$C$15),0)</f>
        <v>0</v>
      </c>
      <c r="Y354" s="46">
        <f>IFERROR(ROUND(IF(AND($E354&lt;Y$17,SUMIF(Partners!$A:$A,$B354,Partners!$L:$L)&gt;0),$D354/SUMIF($E$19:$E$501,"&lt;"&amp;Y$17,$D$19:$D$501)*Y$18,0),Assumptions!$C$15),0)</f>
        <v>0</v>
      </c>
      <c r="Z354" s="46">
        <f>IFERROR(ROUND(IF(AND($E354&lt;Z$17,SUMIF(Partners!$A:$A,$B354,Partners!$L:$L)&gt;0),$D354/SUMIF($E$19:$E$501,"&lt;"&amp;Z$17,$D$19:$D$501)*Z$18,0),Assumptions!$C$15),0)</f>
        <v>0</v>
      </c>
      <c r="AA354" s="46">
        <f>IFERROR(ROUND(IF(AND($E354&lt;AA$17,SUMIF(Partners!$A:$A,$B354,Partners!$L:$L)&gt;0),$D354/SUMIF($E$19:$E$501,"&lt;"&amp;AA$17,$D$19:$D$501)*AA$18,0),Assumptions!$C$15),0)</f>
        <v>0</v>
      </c>
      <c r="AB354" s="46">
        <f>IFERROR(ROUND(IF(AND($E354&lt;AB$17,SUMIF(Partners!$A:$A,$B354,Partners!$L:$L)&gt;0),$D354/SUMIF($E$19:$E$501,"&lt;"&amp;AB$17,$D$19:$D$501)*AB$18,0),Assumptions!$C$15),0)</f>
        <v>0</v>
      </c>
      <c r="AC354" s="46">
        <f>IFERROR(ROUND(IF(AND($E354&lt;AC$17,SUMIF(Partners!$A:$A,$B354,Partners!$L:$L)&gt;0),$D354/SUMIF($E$19:$E$501,"&lt;"&amp;AC$17,$D$19:$D$501)*AC$18,0),Assumptions!$C$15),0)</f>
        <v>0</v>
      </c>
    </row>
    <row r="355" spans="1:29" x14ac:dyDescent="0.2">
      <c r="A355" s="41"/>
      <c r="B355" s="28" t="str">
        <f>IF(Partners!A341=0,"",Partners!A341)</f>
        <v/>
      </c>
      <c r="C355" s="28" t="str">
        <f>IF(Partners!I341=0,"",Partners!I341)</f>
        <v/>
      </c>
      <c r="D355" s="28" t="str">
        <f>IF(Partners!J341=0,"",Partners!J341)</f>
        <v/>
      </c>
      <c r="E355" s="53" t="str">
        <f t="shared" si="6"/>
        <v/>
      </c>
      <c r="G355" s="9">
        <f>ROUND(SUM(J355:BB355),Assumptions!$C$16)</f>
        <v>0</v>
      </c>
      <c r="J355" s="46">
        <f>IFERROR(ROUND(IF(AND($E355&lt;J$17,SUMIF(Partners!$A:$A,$B355,Partners!$L:$L)&gt;0),$D355/SUMIF($E$19:$E$501,"&lt;"&amp;J$17,$D$19:$D$501)*J$18,0),Assumptions!$C$15),0)</f>
        <v>0</v>
      </c>
      <c r="K355" s="46">
        <f>IFERROR(ROUND(IF(AND($E355&lt;K$17,SUMIF(Partners!$A:$A,$B355,Partners!$L:$L)&gt;0),$D355/SUMIF($E$19:$E$501,"&lt;"&amp;K$17,$D$19:$D$501)*K$18,0),Assumptions!$C$15),0)</f>
        <v>0</v>
      </c>
      <c r="L355" s="46">
        <f>IFERROR(ROUND(IF(AND($E355&lt;L$17,SUMIF(Partners!$A:$A,$B355,Partners!$L:$L)&gt;0),$D355/SUMIF($E$19:$E$501,"&lt;"&amp;L$17,$D$19:$D$501)*L$18,0),Assumptions!$C$15),0)</f>
        <v>0</v>
      </c>
      <c r="M355" s="46">
        <f>IFERROR(ROUND(IF(AND($E355&lt;M$17,SUMIF(Partners!$A:$A,$B355,Partners!$L:$L)&gt;0),$D355/SUMIF($E$19:$E$501,"&lt;"&amp;M$17,$D$19:$D$501)*M$18,0),Assumptions!$C$15),0)</f>
        <v>0</v>
      </c>
      <c r="N355" s="46">
        <f>IFERROR(ROUND(IF(AND($E355&lt;N$17,SUMIF(Partners!$A:$A,$B355,Partners!$L:$L)&gt;0),$D355/SUMIF($E$19:$E$501,"&lt;"&amp;N$17,$D$19:$D$501)*N$18,0),Assumptions!$C$15),0)</f>
        <v>0</v>
      </c>
      <c r="O355" s="46">
        <f>IFERROR(ROUND(IF(AND($E355&lt;O$17,SUMIF(Partners!$A:$A,$B355,Partners!$L:$L)&gt;0),$D355/SUMIF($E$19:$E$501,"&lt;"&amp;O$17,$D$19:$D$501)*O$18,0),Assumptions!$C$15),0)</f>
        <v>0</v>
      </c>
      <c r="P355" s="46">
        <f>IFERROR(ROUND(IF(AND($E355&lt;P$17,SUMIF(Partners!$A:$A,$B355,Partners!$L:$L)&gt;0),$D355/SUMIF($E$19:$E$501,"&lt;"&amp;P$17,$D$19:$D$501)*P$18,0),Assumptions!$C$15),0)</f>
        <v>0</v>
      </c>
      <c r="Q355" s="46">
        <f>IFERROR(ROUND(IF(AND($E355&lt;Q$17,SUMIF(Partners!$A:$A,$B355,Partners!$L:$L)&gt;0),$D355/SUMIF($E$19:$E$501,"&lt;"&amp;Q$17,$D$19:$D$501)*Q$18,0),Assumptions!$C$15),0)</f>
        <v>0</v>
      </c>
      <c r="R355" s="46">
        <f>IFERROR(ROUND(IF(AND($E355&lt;R$17,SUMIF(Partners!$A:$A,$B355,Partners!$L:$L)&gt;0),$D355/SUMIF($E$19:$E$501,"&lt;"&amp;R$17,$D$19:$D$501)*R$18,0),Assumptions!$C$15),0)</f>
        <v>0</v>
      </c>
      <c r="S355" s="46">
        <f>IFERROR(ROUND(IF(AND($E355&lt;S$17,SUMIF(Partners!$A:$A,$B355,Partners!$L:$L)&gt;0),$D355/SUMIF($E$19:$E$501,"&lt;"&amp;S$17,$D$19:$D$501)*S$18,0),Assumptions!$C$15),0)</f>
        <v>0</v>
      </c>
      <c r="T355" s="46">
        <f>IFERROR(ROUND(IF(AND($E355&lt;T$17,SUMIF(Partners!$A:$A,$B355,Partners!$L:$L)&gt;0),$D355/SUMIF($E$19:$E$501,"&lt;"&amp;T$17,$D$19:$D$501)*T$18,0),Assumptions!$C$15),0)</f>
        <v>0</v>
      </c>
      <c r="U355" s="46">
        <f>IFERROR(ROUND(IF(AND($E355&lt;U$17,SUMIF(Partners!$A:$A,$B355,Partners!$L:$L)&gt;0),$D355/SUMIF($E$19:$E$501,"&lt;"&amp;U$17,$D$19:$D$501)*U$18,0),Assumptions!$C$15),0)</f>
        <v>0</v>
      </c>
      <c r="V355" s="46">
        <f>IFERROR(ROUND(IF(AND($E355&lt;V$17,SUMIF(Partners!$A:$A,$B355,Partners!$L:$L)&gt;0),$D355/SUMIF($E$19:$E$501,"&lt;"&amp;V$17,$D$19:$D$501)*V$18,0),Assumptions!$C$15),0)</f>
        <v>0</v>
      </c>
      <c r="W355" s="46">
        <f>IFERROR(ROUND(IF(AND($E355&lt;W$17,SUMIF(Partners!$A:$A,$B355,Partners!$L:$L)&gt;0),$D355/SUMIF($E$19:$E$501,"&lt;"&amp;W$17,$D$19:$D$501)*W$18,0),Assumptions!$C$15),0)</f>
        <v>0</v>
      </c>
      <c r="X355" s="46">
        <f>IFERROR(ROUND(IF(AND($E355&lt;X$17,SUMIF(Partners!$A:$A,$B355,Partners!$L:$L)&gt;0),$D355/SUMIF($E$19:$E$501,"&lt;"&amp;X$17,$D$19:$D$501)*X$18,0),Assumptions!$C$15),0)</f>
        <v>0</v>
      </c>
      <c r="Y355" s="46">
        <f>IFERROR(ROUND(IF(AND($E355&lt;Y$17,SUMIF(Partners!$A:$A,$B355,Partners!$L:$L)&gt;0),$D355/SUMIF($E$19:$E$501,"&lt;"&amp;Y$17,$D$19:$D$501)*Y$18,0),Assumptions!$C$15),0)</f>
        <v>0</v>
      </c>
      <c r="Z355" s="46">
        <f>IFERROR(ROUND(IF(AND($E355&lt;Z$17,SUMIF(Partners!$A:$A,$B355,Partners!$L:$L)&gt;0),$D355/SUMIF($E$19:$E$501,"&lt;"&amp;Z$17,$D$19:$D$501)*Z$18,0),Assumptions!$C$15),0)</f>
        <v>0</v>
      </c>
      <c r="AA355" s="46">
        <f>IFERROR(ROUND(IF(AND($E355&lt;AA$17,SUMIF(Partners!$A:$A,$B355,Partners!$L:$L)&gt;0),$D355/SUMIF($E$19:$E$501,"&lt;"&amp;AA$17,$D$19:$D$501)*AA$18,0),Assumptions!$C$15),0)</f>
        <v>0</v>
      </c>
      <c r="AB355" s="46">
        <f>IFERROR(ROUND(IF(AND($E355&lt;AB$17,SUMIF(Partners!$A:$A,$B355,Partners!$L:$L)&gt;0),$D355/SUMIF($E$19:$E$501,"&lt;"&amp;AB$17,$D$19:$D$501)*AB$18,0),Assumptions!$C$15),0)</f>
        <v>0</v>
      </c>
      <c r="AC355" s="46">
        <f>IFERROR(ROUND(IF(AND($E355&lt;AC$17,SUMIF(Partners!$A:$A,$B355,Partners!$L:$L)&gt;0),$D355/SUMIF($E$19:$E$501,"&lt;"&amp;AC$17,$D$19:$D$501)*AC$18,0),Assumptions!$C$15),0)</f>
        <v>0</v>
      </c>
    </row>
    <row r="356" spans="1:29" x14ac:dyDescent="0.2">
      <c r="A356" s="41"/>
      <c r="B356" s="28" t="str">
        <f>IF(Partners!A342=0,"",Partners!A342)</f>
        <v/>
      </c>
      <c r="C356" s="28" t="str">
        <f>IF(Partners!I342=0,"",Partners!I342)</f>
        <v/>
      </c>
      <c r="D356" s="28" t="str">
        <f>IF(Partners!J342=0,"",Partners!J342)</f>
        <v/>
      </c>
      <c r="E356" s="53" t="str">
        <f t="shared" si="6"/>
        <v/>
      </c>
      <c r="G356" s="9">
        <f>ROUND(SUM(J356:BB356),Assumptions!$C$16)</f>
        <v>0</v>
      </c>
      <c r="J356" s="46">
        <f>IFERROR(ROUND(IF(AND($E356&lt;J$17,SUMIF(Partners!$A:$A,$B356,Partners!$L:$L)&gt;0),$D356/SUMIF($E$19:$E$501,"&lt;"&amp;J$17,$D$19:$D$501)*J$18,0),Assumptions!$C$15),0)</f>
        <v>0</v>
      </c>
      <c r="K356" s="46">
        <f>IFERROR(ROUND(IF(AND($E356&lt;K$17,SUMIF(Partners!$A:$A,$B356,Partners!$L:$L)&gt;0),$D356/SUMIF($E$19:$E$501,"&lt;"&amp;K$17,$D$19:$D$501)*K$18,0),Assumptions!$C$15),0)</f>
        <v>0</v>
      </c>
      <c r="L356" s="46">
        <f>IFERROR(ROUND(IF(AND($E356&lt;L$17,SUMIF(Partners!$A:$A,$B356,Partners!$L:$L)&gt;0),$D356/SUMIF($E$19:$E$501,"&lt;"&amp;L$17,$D$19:$D$501)*L$18,0),Assumptions!$C$15),0)</f>
        <v>0</v>
      </c>
      <c r="M356" s="46">
        <f>IFERROR(ROUND(IF(AND($E356&lt;M$17,SUMIF(Partners!$A:$A,$B356,Partners!$L:$L)&gt;0),$D356/SUMIF($E$19:$E$501,"&lt;"&amp;M$17,$D$19:$D$501)*M$18,0),Assumptions!$C$15),0)</f>
        <v>0</v>
      </c>
      <c r="N356" s="46">
        <f>IFERROR(ROUND(IF(AND($E356&lt;N$17,SUMIF(Partners!$A:$A,$B356,Partners!$L:$L)&gt;0),$D356/SUMIF($E$19:$E$501,"&lt;"&amp;N$17,$D$19:$D$501)*N$18,0),Assumptions!$C$15),0)</f>
        <v>0</v>
      </c>
      <c r="O356" s="46">
        <f>IFERROR(ROUND(IF(AND($E356&lt;O$17,SUMIF(Partners!$A:$A,$B356,Partners!$L:$L)&gt;0),$D356/SUMIF($E$19:$E$501,"&lt;"&amp;O$17,$D$19:$D$501)*O$18,0),Assumptions!$C$15),0)</f>
        <v>0</v>
      </c>
      <c r="P356" s="46">
        <f>IFERROR(ROUND(IF(AND($E356&lt;P$17,SUMIF(Partners!$A:$A,$B356,Partners!$L:$L)&gt;0),$D356/SUMIF($E$19:$E$501,"&lt;"&amp;P$17,$D$19:$D$501)*P$18,0),Assumptions!$C$15),0)</f>
        <v>0</v>
      </c>
      <c r="Q356" s="46">
        <f>IFERROR(ROUND(IF(AND($E356&lt;Q$17,SUMIF(Partners!$A:$A,$B356,Partners!$L:$L)&gt;0),$D356/SUMIF($E$19:$E$501,"&lt;"&amp;Q$17,$D$19:$D$501)*Q$18,0),Assumptions!$C$15),0)</f>
        <v>0</v>
      </c>
      <c r="R356" s="46">
        <f>IFERROR(ROUND(IF(AND($E356&lt;R$17,SUMIF(Partners!$A:$A,$B356,Partners!$L:$L)&gt;0),$D356/SUMIF($E$19:$E$501,"&lt;"&amp;R$17,$D$19:$D$501)*R$18,0),Assumptions!$C$15),0)</f>
        <v>0</v>
      </c>
      <c r="S356" s="46">
        <f>IFERROR(ROUND(IF(AND($E356&lt;S$17,SUMIF(Partners!$A:$A,$B356,Partners!$L:$L)&gt;0),$D356/SUMIF($E$19:$E$501,"&lt;"&amp;S$17,$D$19:$D$501)*S$18,0),Assumptions!$C$15),0)</f>
        <v>0</v>
      </c>
      <c r="T356" s="46">
        <f>IFERROR(ROUND(IF(AND($E356&lt;T$17,SUMIF(Partners!$A:$A,$B356,Partners!$L:$L)&gt;0),$D356/SUMIF($E$19:$E$501,"&lt;"&amp;T$17,$D$19:$D$501)*T$18,0),Assumptions!$C$15),0)</f>
        <v>0</v>
      </c>
      <c r="U356" s="46">
        <f>IFERROR(ROUND(IF(AND($E356&lt;U$17,SUMIF(Partners!$A:$A,$B356,Partners!$L:$L)&gt;0),$D356/SUMIF($E$19:$E$501,"&lt;"&amp;U$17,$D$19:$D$501)*U$18,0),Assumptions!$C$15),0)</f>
        <v>0</v>
      </c>
      <c r="V356" s="46">
        <f>IFERROR(ROUND(IF(AND($E356&lt;V$17,SUMIF(Partners!$A:$A,$B356,Partners!$L:$L)&gt;0),$D356/SUMIF($E$19:$E$501,"&lt;"&amp;V$17,$D$19:$D$501)*V$18,0),Assumptions!$C$15),0)</f>
        <v>0</v>
      </c>
      <c r="W356" s="46">
        <f>IFERROR(ROUND(IF(AND($E356&lt;W$17,SUMIF(Partners!$A:$A,$B356,Partners!$L:$L)&gt;0),$D356/SUMIF($E$19:$E$501,"&lt;"&amp;W$17,$D$19:$D$501)*W$18,0),Assumptions!$C$15),0)</f>
        <v>0</v>
      </c>
      <c r="X356" s="46">
        <f>IFERROR(ROUND(IF(AND($E356&lt;X$17,SUMIF(Partners!$A:$A,$B356,Partners!$L:$L)&gt;0),$D356/SUMIF($E$19:$E$501,"&lt;"&amp;X$17,$D$19:$D$501)*X$18,0),Assumptions!$C$15),0)</f>
        <v>0</v>
      </c>
      <c r="Y356" s="46">
        <f>IFERROR(ROUND(IF(AND($E356&lt;Y$17,SUMIF(Partners!$A:$A,$B356,Partners!$L:$L)&gt;0),$D356/SUMIF($E$19:$E$501,"&lt;"&amp;Y$17,$D$19:$D$501)*Y$18,0),Assumptions!$C$15),0)</f>
        <v>0</v>
      </c>
      <c r="Z356" s="46">
        <f>IFERROR(ROUND(IF(AND($E356&lt;Z$17,SUMIF(Partners!$A:$A,$B356,Partners!$L:$L)&gt;0),$D356/SUMIF($E$19:$E$501,"&lt;"&amp;Z$17,$D$19:$D$501)*Z$18,0),Assumptions!$C$15),0)</f>
        <v>0</v>
      </c>
      <c r="AA356" s="46">
        <f>IFERROR(ROUND(IF(AND($E356&lt;AA$17,SUMIF(Partners!$A:$A,$B356,Partners!$L:$L)&gt;0),$D356/SUMIF($E$19:$E$501,"&lt;"&amp;AA$17,$D$19:$D$501)*AA$18,0),Assumptions!$C$15),0)</f>
        <v>0</v>
      </c>
      <c r="AB356" s="46">
        <f>IFERROR(ROUND(IF(AND($E356&lt;AB$17,SUMIF(Partners!$A:$A,$B356,Partners!$L:$L)&gt;0),$D356/SUMIF($E$19:$E$501,"&lt;"&amp;AB$17,$D$19:$D$501)*AB$18,0),Assumptions!$C$15),0)</f>
        <v>0</v>
      </c>
      <c r="AC356" s="46">
        <f>IFERROR(ROUND(IF(AND($E356&lt;AC$17,SUMIF(Partners!$A:$A,$B356,Partners!$L:$L)&gt;0),$D356/SUMIF($E$19:$E$501,"&lt;"&amp;AC$17,$D$19:$D$501)*AC$18,0),Assumptions!$C$15),0)</f>
        <v>0</v>
      </c>
    </row>
    <row r="357" spans="1:29" x14ac:dyDescent="0.2">
      <c r="A357" s="41"/>
      <c r="B357" s="28" t="str">
        <f>IF(Partners!A343=0,"",Partners!A343)</f>
        <v/>
      </c>
      <c r="C357" s="28" t="str">
        <f>IF(Partners!I343=0,"",Partners!I343)</f>
        <v/>
      </c>
      <c r="D357" s="28" t="str">
        <f>IF(Partners!J343=0,"",Partners!J343)</f>
        <v/>
      </c>
      <c r="E357" s="53" t="str">
        <f t="shared" si="6"/>
        <v/>
      </c>
      <c r="G357" s="9">
        <f>ROUND(SUM(J357:BB357),Assumptions!$C$16)</f>
        <v>0</v>
      </c>
      <c r="J357" s="46">
        <f>IFERROR(ROUND(IF(AND($E357&lt;J$17,SUMIF(Partners!$A:$A,$B357,Partners!$L:$L)&gt;0),$D357/SUMIF($E$19:$E$501,"&lt;"&amp;J$17,$D$19:$D$501)*J$18,0),Assumptions!$C$15),0)</f>
        <v>0</v>
      </c>
      <c r="K357" s="46">
        <f>IFERROR(ROUND(IF(AND($E357&lt;K$17,SUMIF(Partners!$A:$A,$B357,Partners!$L:$L)&gt;0),$D357/SUMIF($E$19:$E$501,"&lt;"&amp;K$17,$D$19:$D$501)*K$18,0),Assumptions!$C$15),0)</f>
        <v>0</v>
      </c>
      <c r="L357" s="46">
        <f>IFERROR(ROUND(IF(AND($E357&lt;L$17,SUMIF(Partners!$A:$A,$B357,Partners!$L:$L)&gt;0),$D357/SUMIF($E$19:$E$501,"&lt;"&amp;L$17,$D$19:$D$501)*L$18,0),Assumptions!$C$15),0)</f>
        <v>0</v>
      </c>
      <c r="M357" s="46">
        <f>IFERROR(ROUND(IF(AND($E357&lt;M$17,SUMIF(Partners!$A:$A,$B357,Partners!$L:$L)&gt;0),$D357/SUMIF($E$19:$E$501,"&lt;"&amp;M$17,$D$19:$D$501)*M$18,0),Assumptions!$C$15),0)</f>
        <v>0</v>
      </c>
      <c r="N357" s="46">
        <f>IFERROR(ROUND(IF(AND($E357&lt;N$17,SUMIF(Partners!$A:$A,$B357,Partners!$L:$L)&gt;0),$D357/SUMIF($E$19:$E$501,"&lt;"&amp;N$17,$D$19:$D$501)*N$18,0),Assumptions!$C$15),0)</f>
        <v>0</v>
      </c>
      <c r="O357" s="46">
        <f>IFERROR(ROUND(IF(AND($E357&lt;O$17,SUMIF(Partners!$A:$A,$B357,Partners!$L:$L)&gt;0),$D357/SUMIF($E$19:$E$501,"&lt;"&amp;O$17,$D$19:$D$501)*O$18,0),Assumptions!$C$15),0)</f>
        <v>0</v>
      </c>
      <c r="P357" s="46">
        <f>IFERROR(ROUND(IF(AND($E357&lt;P$17,SUMIF(Partners!$A:$A,$B357,Partners!$L:$L)&gt;0),$D357/SUMIF($E$19:$E$501,"&lt;"&amp;P$17,$D$19:$D$501)*P$18,0),Assumptions!$C$15),0)</f>
        <v>0</v>
      </c>
      <c r="Q357" s="46">
        <f>IFERROR(ROUND(IF(AND($E357&lt;Q$17,SUMIF(Partners!$A:$A,$B357,Partners!$L:$L)&gt;0),$D357/SUMIF($E$19:$E$501,"&lt;"&amp;Q$17,$D$19:$D$501)*Q$18,0),Assumptions!$C$15),0)</f>
        <v>0</v>
      </c>
      <c r="R357" s="46">
        <f>IFERROR(ROUND(IF(AND($E357&lt;R$17,SUMIF(Partners!$A:$A,$B357,Partners!$L:$L)&gt;0),$D357/SUMIF($E$19:$E$501,"&lt;"&amp;R$17,$D$19:$D$501)*R$18,0),Assumptions!$C$15),0)</f>
        <v>0</v>
      </c>
      <c r="S357" s="46">
        <f>IFERROR(ROUND(IF(AND($E357&lt;S$17,SUMIF(Partners!$A:$A,$B357,Partners!$L:$L)&gt;0),$D357/SUMIF($E$19:$E$501,"&lt;"&amp;S$17,$D$19:$D$501)*S$18,0),Assumptions!$C$15),0)</f>
        <v>0</v>
      </c>
      <c r="T357" s="46">
        <f>IFERROR(ROUND(IF(AND($E357&lt;T$17,SUMIF(Partners!$A:$A,$B357,Partners!$L:$L)&gt;0),$D357/SUMIF($E$19:$E$501,"&lt;"&amp;T$17,$D$19:$D$501)*T$18,0),Assumptions!$C$15),0)</f>
        <v>0</v>
      </c>
      <c r="U357" s="46">
        <f>IFERROR(ROUND(IF(AND($E357&lt;U$17,SUMIF(Partners!$A:$A,$B357,Partners!$L:$L)&gt;0),$D357/SUMIF($E$19:$E$501,"&lt;"&amp;U$17,$D$19:$D$501)*U$18,0),Assumptions!$C$15),0)</f>
        <v>0</v>
      </c>
      <c r="V357" s="46">
        <f>IFERROR(ROUND(IF(AND($E357&lt;V$17,SUMIF(Partners!$A:$A,$B357,Partners!$L:$L)&gt;0),$D357/SUMIF($E$19:$E$501,"&lt;"&amp;V$17,$D$19:$D$501)*V$18,0),Assumptions!$C$15),0)</f>
        <v>0</v>
      </c>
      <c r="W357" s="46">
        <f>IFERROR(ROUND(IF(AND($E357&lt;W$17,SUMIF(Partners!$A:$A,$B357,Partners!$L:$L)&gt;0),$D357/SUMIF($E$19:$E$501,"&lt;"&amp;W$17,$D$19:$D$501)*W$18,0),Assumptions!$C$15),0)</f>
        <v>0</v>
      </c>
      <c r="X357" s="46">
        <f>IFERROR(ROUND(IF(AND($E357&lt;X$17,SUMIF(Partners!$A:$A,$B357,Partners!$L:$L)&gt;0),$D357/SUMIF($E$19:$E$501,"&lt;"&amp;X$17,$D$19:$D$501)*X$18,0),Assumptions!$C$15),0)</f>
        <v>0</v>
      </c>
      <c r="Y357" s="46">
        <f>IFERROR(ROUND(IF(AND($E357&lt;Y$17,SUMIF(Partners!$A:$A,$B357,Partners!$L:$L)&gt;0),$D357/SUMIF($E$19:$E$501,"&lt;"&amp;Y$17,$D$19:$D$501)*Y$18,0),Assumptions!$C$15),0)</f>
        <v>0</v>
      </c>
      <c r="Z357" s="46">
        <f>IFERROR(ROUND(IF(AND($E357&lt;Z$17,SUMIF(Partners!$A:$A,$B357,Partners!$L:$L)&gt;0),$D357/SUMIF($E$19:$E$501,"&lt;"&amp;Z$17,$D$19:$D$501)*Z$18,0),Assumptions!$C$15),0)</f>
        <v>0</v>
      </c>
      <c r="AA357" s="46">
        <f>IFERROR(ROUND(IF(AND($E357&lt;AA$17,SUMIF(Partners!$A:$A,$B357,Partners!$L:$L)&gt;0),$D357/SUMIF($E$19:$E$501,"&lt;"&amp;AA$17,$D$19:$D$501)*AA$18,0),Assumptions!$C$15),0)</f>
        <v>0</v>
      </c>
      <c r="AB357" s="46">
        <f>IFERROR(ROUND(IF(AND($E357&lt;AB$17,SUMIF(Partners!$A:$A,$B357,Partners!$L:$L)&gt;0),$D357/SUMIF($E$19:$E$501,"&lt;"&amp;AB$17,$D$19:$D$501)*AB$18,0),Assumptions!$C$15),0)</f>
        <v>0</v>
      </c>
      <c r="AC357" s="46">
        <f>IFERROR(ROUND(IF(AND($E357&lt;AC$17,SUMIF(Partners!$A:$A,$B357,Partners!$L:$L)&gt;0),$D357/SUMIF($E$19:$E$501,"&lt;"&amp;AC$17,$D$19:$D$501)*AC$18,0),Assumptions!$C$15),0)</f>
        <v>0</v>
      </c>
    </row>
    <row r="358" spans="1:29" x14ac:dyDescent="0.2">
      <c r="A358" s="41"/>
      <c r="B358" s="28" t="str">
        <f>IF(Partners!A344=0,"",Partners!A344)</f>
        <v/>
      </c>
      <c r="C358" s="28" t="str">
        <f>IF(Partners!I344=0,"",Partners!I344)</f>
        <v/>
      </c>
      <c r="D358" s="28" t="str">
        <f>IF(Partners!J344=0,"",Partners!J344)</f>
        <v/>
      </c>
      <c r="E358" s="53" t="str">
        <f t="shared" si="6"/>
        <v/>
      </c>
      <c r="G358" s="9">
        <f>ROUND(SUM(J358:BB358),Assumptions!$C$16)</f>
        <v>0</v>
      </c>
      <c r="J358" s="46">
        <f>IFERROR(ROUND(IF(AND($E358&lt;J$17,SUMIF(Partners!$A:$A,$B358,Partners!$L:$L)&gt;0),$D358/SUMIF($E$19:$E$501,"&lt;"&amp;J$17,$D$19:$D$501)*J$18,0),Assumptions!$C$15),0)</f>
        <v>0</v>
      </c>
      <c r="K358" s="46">
        <f>IFERROR(ROUND(IF(AND($E358&lt;K$17,SUMIF(Partners!$A:$A,$B358,Partners!$L:$L)&gt;0),$D358/SUMIF($E$19:$E$501,"&lt;"&amp;K$17,$D$19:$D$501)*K$18,0),Assumptions!$C$15),0)</f>
        <v>0</v>
      </c>
      <c r="L358" s="46">
        <f>IFERROR(ROUND(IF(AND($E358&lt;L$17,SUMIF(Partners!$A:$A,$B358,Partners!$L:$L)&gt;0),$D358/SUMIF($E$19:$E$501,"&lt;"&amp;L$17,$D$19:$D$501)*L$18,0),Assumptions!$C$15),0)</f>
        <v>0</v>
      </c>
      <c r="M358" s="46">
        <f>IFERROR(ROUND(IF(AND($E358&lt;M$17,SUMIF(Partners!$A:$A,$B358,Partners!$L:$L)&gt;0),$D358/SUMIF($E$19:$E$501,"&lt;"&amp;M$17,$D$19:$D$501)*M$18,0),Assumptions!$C$15),0)</f>
        <v>0</v>
      </c>
      <c r="N358" s="46">
        <f>IFERROR(ROUND(IF(AND($E358&lt;N$17,SUMIF(Partners!$A:$A,$B358,Partners!$L:$L)&gt;0),$D358/SUMIF($E$19:$E$501,"&lt;"&amp;N$17,$D$19:$D$501)*N$18,0),Assumptions!$C$15),0)</f>
        <v>0</v>
      </c>
      <c r="O358" s="46">
        <f>IFERROR(ROUND(IF(AND($E358&lt;O$17,SUMIF(Partners!$A:$A,$B358,Partners!$L:$L)&gt;0),$D358/SUMIF($E$19:$E$501,"&lt;"&amp;O$17,$D$19:$D$501)*O$18,0),Assumptions!$C$15),0)</f>
        <v>0</v>
      </c>
      <c r="P358" s="46">
        <f>IFERROR(ROUND(IF(AND($E358&lt;P$17,SUMIF(Partners!$A:$A,$B358,Partners!$L:$L)&gt;0),$D358/SUMIF($E$19:$E$501,"&lt;"&amp;P$17,$D$19:$D$501)*P$18,0),Assumptions!$C$15),0)</f>
        <v>0</v>
      </c>
      <c r="Q358" s="46">
        <f>IFERROR(ROUND(IF(AND($E358&lt;Q$17,SUMIF(Partners!$A:$A,$B358,Partners!$L:$L)&gt;0),$D358/SUMIF($E$19:$E$501,"&lt;"&amp;Q$17,$D$19:$D$501)*Q$18,0),Assumptions!$C$15),0)</f>
        <v>0</v>
      </c>
      <c r="R358" s="46">
        <f>IFERROR(ROUND(IF(AND($E358&lt;R$17,SUMIF(Partners!$A:$A,$B358,Partners!$L:$L)&gt;0),$D358/SUMIF($E$19:$E$501,"&lt;"&amp;R$17,$D$19:$D$501)*R$18,0),Assumptions!$C$15),0)</f>
        <v>0</v>
      </c>
      <c r="S358" s="46">
        <f>IFERROR(ROUND(IF(AND($E358&lt;S$17,SUMIF(Partners!$A:$A,$B358,Partners!$L:$L)&gt;0),$D358/SUMIF($E$19:$E$501,"&lt;"&amp;S$17,$D$19:$D$501)*S$18,0),Assumptions!$C$15),0)</f>
        <v>0</v>
      </c>
      <c r="T358" s="46">
        <f>IFERROR(ROUND(IF(AND($E358&lt;T$17,SUMIF(Partners!$A:$A,$B358,Partners!$L:$L)&gt;0),$D358/SUMIF($E$19:$E$501,"&lt;"&amp;T$17,$D$19:$D$501)*T$18,0),Assumptions!$C$15),0)</f>
        <v>0</v>
      </c>
      <c r="U358" s="46">
        <f>IFERROR(ROUND(IF(AND($E358&lt;U$17,SUMIF(Partners!$A:$A,$B358,Partners!$L:$L)&gt;0),$D358/SUMIF($E$19:$E$501,"&lt;"&amp;U$17,$D$19:$D$501)*U$18,0),Assumptions!$C$15),0)</f>
        <v>0</v>
      </c>
      <c r="V358" s="46">
        <f>IFERROR(ROUND(IF(AND($E358&lt;V$17,SUMIF(Partners!$A:$A,$B358,Partners!$L:$L)&gt;0),$D358/SUMIF($E$19:$E$501,"&lt;"&amp;V$17,$D$19:$D$501)*V$18,0),Assumptions!$C$15),0)</f>
        <v>0</v>
      </c>
      <c r="W358" s="46">
        <f>IFERROR(ROUND(IF(AND($E358&lt;W$17,SUMIF(Partners!$A:$A,$B358,Partners!$L:$L)&gt;0),$D358/SUMIF($E$19:$E$501,"&lt;"&amp;W$17,$D$19:$D$501)*W$18,0),Assumptions!$C$15),0)</f>
        <v>0</v>
      </c>
      <c r="X358" s="46">
        <f>IFERROR(ROUND(IF(AND($E358&lt;X$17,SUMIF(Partners!$A:$A,$B358,Partners!$L:$L)&gt;0),$D358/SUMIF($E$19:$E$501,"&lt;"&amp;X$17,$D$19:$D$501)*X$18,0),Assumptions!$C$15),0)</f>
        <v>0</v>
      </c>
      <c r="Y358" s="46">
        <f>IFERROR(ROUND(IF(AND($E358&lt;Y$17,SUMIF(Partners!$A:$A,$B358,Partners!$L:$L)&gt;0),$D358/SUMIF($E$19:$E$501,"&lt;"&amp;Y$17,$D$19:$D$501)*Y$18,0),Assumptions!$C$15),0)</f>
        <v>0</v>
      </c>
      <c r="Z358" s="46">
        <f>IFERROR(ROUND(IF(AND($E358&lt;Z$17,SUMIF(Partners!$A:$A,$B358,Partners!$L:$L)&gt;0),$D358/SUMIF($E$19:$E$501,"&lt;"&amp;Z$17,$D$19:$D$501)*Z$18,0),Assumptions!$C$15),0)</f>
        <v>0</v>
      </c>
      <c r="AA358" s="46">
        <f>IFERROR(ROUND(IF(AND($E358&lt;AA$17,SUMIF(Partners!$A:$A,$B358,Partners!$L:$L)&gt;0),$D358/SUMIF($E$19:$E$501,"&lt;"&amp;AA$17,$D$19:$D$501)*AA$18,0),Assumptions!$C$15),0)</f>
        <v>0</v>
      </c>
      <c r="AB358" s="46">
        <f>IFERROR(ROUND(IF(AND($E358&lt;AB$17,SUMIF(Partners!$A:$A,$B358,Partners!$L:$L)&gt;0),$D358/SUMIF($E$19:$E$501,"&lt;"&amp;AB$17,$D$19:$D$501)*AB$18,0),Assumptions!$C$15),0)</f>
        <v>0</v>
      </c>
      <c r="AC358" s="46">
        <f>IFERROR(ROUND(IF(AND($E358&lt;AC$17,SUMIF(Partners!$A:$A,$B358,Partners!$L:$L)&gt;0),$D358/SUMIF($E$19:$E$501,"&lt;"&amp;AC$17,$D$19:$D$501)*AC$18,0),Assumptions!$C$15),0)</f>
        <v>0</v>
      </c>
    </row>
    <row r="359" spans="1:29" x14ac:dyDescent="0.2">
      <c r="A359" s="41"/>
      <c r="B359" s="28" t="str">
        <f>IF(Partners!A345=0,"",Partners!A345)</f>
        <v/>
      </c>
      <c r="C359" s="28" t="str">
        <f>IF(Partners!I345=0,"",Partners!I345)</f>
        <v/>
      </c>
      <c r="D359" s="28" t="str">
        <f>IF(Partners!J345=0,"",Partners!J345)</f>
        <v/>
      </c>
      <c r="E359" s="53" t="str">
        <f t="shared" si="6"/>
        <v/>
      </c>
      <c r="G359" s="9">
        <f>ROUND(SUM(J359:BB359),Assumptions!$C$16)</f>
        <v>0</v>
      </c>
      <c r="J359" s="46">
        <f>IFERROR(ROUND(IF(AND($E359&lt;J$17,SUMIF(Partners!$A:$A,$B359,Partners!$L:$L)&gt;0),$D359/SUMIF($E$19:$E$501,"&lt;"&amp;J$17,$D$19:$D$501)*J$18,0),Assumptions!$C$15),0)</f>
        <v>0</v>
      </c>
      <c r="K359" s="46">
        <f>IFERROR(ROUND(IF(AND($E359&lt;K$17,SUMIF(Partners!$A:$A,$B359,Partners!$L:$L)&gt;0),$D359/SUMIF($E$19:$E$501,"&lt;"&amp;K$17,$D$19:$D$501)*K$18,0),Assumptions!$C$15),0)</f>
        <v>0</v>
      </c>
      <c r="L359" s="46">
        <f>IFERROR(ROUND(IF(AND($E359&lt;L$17,SUMIF(Partners!$A:$A,$B359,Partners!$L:$L)&gt;0),$D359/SUMIF($E$19:$E$501,"&lt;"&amp;L$17,$D$19:$D$501)*L$18,0),Assumptions!$C$15),0)</f>
        <v>0</v>
      </c>
      <c r="M359" s="46">
        <f>IFERROR(ROUND(IF(AND($E359&lt;M$17,SUMIF(Partners!$A:$A,$B359,Partners!$L:$L)&gt;0),$D359/SUMIF($E$19:$E$501,"&lt;"&amp;M$17,$D$19:$D$501)*M$18,0),Assumptions!$C$15),0)</f>
        <v>0</v>
      </c>
      <c r="N359" s="46">
        <f>IFERROR(ROUND(IF(AND($E359&lt;N$17,SUMIF(Partners!$A:$A,$B359,Partners!$L:$L)&gt;0),$D359/SUMIF($E$19:$E$501,"&lt;"&amp;N$17,$D$19:$D$501)*N$18,0),Assumptions!$C$15),0)</f>
        <v>0</v>
      </c>
      <c r="O359" s="46">
        <f>IFERROR(ROUND(IF(AND($E359&lt;O$17,SUMIF(Partners!$A:$A,$B359,Partners!$L:$L)&gt;0),$D359/SUMIF($E$19:$E$501,"&lt;"&amp;O$17,$D$19:$D$501)*O$18,0),Assumptions!$C$15),0)</f>
        <v>0</v>
      </c>
      <c r="P359" s="46">
        <f>IFERROR(ROUND(IF(AND($E359&lt;P$17,SUMIF(Partners!$A:$A,$B359,Partners!$L:$L)&gt;0),$D359/SUMIF($E$19:$E$501,"&lt;"&amp;P$17,$D$19:$D$501)*P$18,0),Assumptions!$C$15),0)</f>
        <v>0</v>
      </c>
      <c r="Q359" s="46">
        <f>IFERROR(ROUND(IF(AND($E359&lt;Q$17,SUMIF(Partners!$A:$A,$B359,Partners!$L:$L)&gt;0),$D359/SUMIF($E$19:$E$501,"&lt;"&amp;Q$17,$D$19:$D$501)*Q$18,0),Assumptions!$C$15),0)</f>
        <v>0</v>
      </c>
      <c r="R359" s="46">
        <f>IFERROR(ROUND(IF(AND($E359&lt;R$17,SUMIF(Partners!$A:$A,$B359,Partners!$L:$L)&gt;0),$D359/SUMIF($E$19:$E$501,"&lt;"&amp;R$17,$D$19:$D$501)*R$18,0),Assumptions!$C$15),0)</f>
        <v>0</v>
      </c>
      <c r="S359" s="46">
        <f>IFERROR(ROUND(IF(AND($E359&lt;S$17,SUMIF(Partners!$A:$A,$B359,Partners!$L:$L)&gt;0),$D359/SUMIF($E$19:$E$501,"&lt;"&amp;S$17,$D$19:$D$501)*S$18,0),Assumptions!$C$15),0)</f>
        <v>0</v>
      </c>
      <c r="T359" s="46">
        <f>IFERROR(ROUND(IF(AND($E359&lt;T$17,SUMIF(Partners!$A:$A,$B359,Partners!$L:$L)&gt;0),$D359/SUMIF($E$19:$E$501,"&lt;"&amp;T$17,$D$19:$D$501)*T$18,0),Assumptions!$C$15),0)</f>
        <v>0</v>
      </c>
      <c r="U359" s="46">
        <f>IFERROR(ROUND(IF(AND($E359&lt;U$17,SUMIF(Partners!$A:$A,$B359,Partners!$L:$L)&gt;0),$D359/SUMIF($E$19:$E$501,"&lt;"&amp;U$17,$D$19:$D$501)*U$18,0),Assumptions!$C$15),0)</f>
        <v>0</v>
      </c>
      <c r="V359" s="46">
        <f>IFERROR(ROUND(IF(AND($E359&lt;V$17,SUMIF(Partners!$A:$A,$B359,Partners!$L:$L)&gt;0),$D359/SUMIF($E$19:$E$501,"&lt;"&amp;V$17,$D$19:$D$501)*V$18,0),Assumptions!$C$15),0)</f>
        <v>0</v>
      </c>
      <c r="W359" s="46">
        <f>IFERROR(ROUND(IF(AND($E359&lt;W$17,SUMIF(Partners!$A:$A,$B359,Partners!$L:$L)&gt;0),$D359/SUMIF($E$19:$E$501,"&lt;"&amp;W$17,$D$19:$D$501)*W$18,0),Assumptions!$C$15),0)</f>
        <v>0</v>
      </c>
      <c r="X359" s="46">
        <f>IFERROR(ROUND(IF(AND($E359&lt;X$17,SUMIF(Partners!$A:$A,$B359,Partners!$L:$L)&gt;0),$D359/SUMIF($E$19:$E$501,"&lt;"&amp;X$17,$D$19:$D$501)*X$18,0),Assumptions!$C$15),0)</f>
        <v>0</v>
      </c>
      <c r="Y359" s="46">
        <f>IFERROR(ROUND(IF(AND($E359&lt;Y$17,SUMIF(Partners!$A:$A,$B359,Partners!$L:$L)&gt;0),$D359/SUMIF($E$19:$E$501,"&lt;"&amp;Y$17,$D$19:$D$501)*Y$18,0),Assumptions!$C$15),0)</f>
        <v>0</v>
      </c>
      <c r="Z359" s="46">
        <f>IFERROR(ROUND(IF(AND($E359&lt;Z$17,SUMIF(Partners!$A:$A,$B359,Partners!$L:$L)&gt;0),$D359/SUMIF($E$19:$E$501,"&lt;"&amp;Z$17,$D$19:$D$501)*Z$18,0),Assumptions!$C$15),0)</f>
        <v>0</v>
      </c>
      <c r="AA359" s="46">
        <f>IFERROR(ROUND(IF(AND($E359&lt;AA$17,SUMIF(Partners!$A:$A,$B359,Partners!$L:$L)&gt;0),$D359/SUMIF($E$19:$E$501,"&lt;"&amp;AA$17,$D$19:$D$501)*AA$18,0),Assumptions!$C$15),0)</f>
        <v>0</v>
      </c>
      <c r="AB359" s="46">
        <f>IFERROR(ROUND(IF(AND($E359&lt;AB$17,SUMIF(Partners!$A:$A,$B359,Partners!$L:$L)&gt;0),$D359/SUMIF($E$19:$E$501,"&lt;"&amp;AB$17,$D$19:$D$501)*AB$18,0),Assumptions!$C$15),0)</f>
        <v>0</v>
      </c>
      <c r="AC359" s="46">
        <f>IFERROR(ROUND(IF(AND($E359&lt;AC$17,SUMIF(Partners!$A:$A,$B359,Partners!$L:$L)&gt;0),$D359/SUMIF($E$19:$E$501,"&lt;"&amp;AC$17,$D$19:$D$501)*AC$18,0),Assumptions!$C$15),0)</f>
        <v>0</v>
      </c>
    </row>
    <row r="360" spans="1:29" x14ac:dyDescent="0.2">
      <c r="A360" s="41"/>
      <c r="B360" s="28" t="str">
        <f>IF(Partners!A346=0,"",Partners!A346)</f>
        <v/>
      </c>
      <c r="C360" s="28" t="str">
        <f>IF(Partners!I346=0,"",Partners!I346)</f>
        <v/>
      </c>
      <c r="D360" s="28" t="str">
        <f>IF(Partners!J346=0,"",Partners!J346)</f>
        <v/>
      </c>
      <c r="E360" s="53" t="str">
        <f t="shared" si="6"/>
        <v/>
      </c>
      <c r="G360" s="9">
        <f>ROUND(SUM(J360:BB360),Assumptions!$C$16)</f>
        <v>0</v>
      </c>
      <c r="J360" s="46">
        <f>IFERROR(ROUND(IF(AND($E360&lt;J$17,SUMIF(Partners!$A:$A,$B360,Partners!$L:$L)&gt;0),$D360/SUMIF($E$19:$E$501,"&lt;"&amp;J$17,$D$19:$D$501)*J$18,0),Assumptions!$C$15),0)</f>
        <v>0</v>
      </c>
      <c r="K360" s="46">
        <f>IFERROR(ROUND(IF(AND($E360&lt;K$17,SUMIF(Partners!$A:$A,$B360,Partners!$L:$L)&gt;0),$D360/SUMIF($E$19:$E$501,"&lt;"&amp;K$17,$D$19:$D$501)*K$18,0),Assumptions!$C$15),0)</f>
        <v>0</v>
      </c>
      <c r="L360" s="46">
        <f>IFERROR(ROUND(IF(AND($E360&lt;L$17,SUMIF(Partners!$A:$A,$B360,Partners!$L:$L)&gt;0),$D360/SUMIF($E$19:$E$501,"&lt;"&amp;L$17,$D$19:$D$501)*L$18,0),Assumptions!$C$15),0)</f>
        <v>0</v>
      </c>
      <c r="M360" s="46">
        <f>IFERROR(ROUND(IF(AND($E360&lt;M$17,SUMIF(Partners!$A:$A,$B360,Partners!$L:$L)&gt;0),$D360/SUMIF($E$19:$E$501,"&lt;"&amp;M$17,$D$19:$D$501)*M$18,0),Assumptions!$C$15),0)</f>
        <v>0</v>
      </c>
      <c r="N360" s="46">
        <f>IFERROR(ROUND(IF(AND($E360&lt;N$17,SUMIF(Partners!$A:$A,$B360,Partners!$L:$L)&gt;0),$D360/SUMIF($E$19:$E$501,"&lt;"&amp;N$17,$D$19:$D$501)*N$18,0),Assumptions!$C$15),0)</f>
        <v>0</v>
      </c>
      <c r="O360" s="46">
        <f>IFERROR(ROUND(IF(AND($E360&lt;O$17,SUMIF(Partners!$A:$A,$B360,Partners!$L:$L)&gt;0),$D360/SUMIF($E$19:$E$501,"&lt;"&amp;O$17,$D$19:$D$501)*O$18,0),Assumptions!$C$15),0)</f>
        <v>0</v>
      </c>
      <c r="P360" s="46">
        <f>IFERROR(ROUND(IF(AND($E360&lt;P$17,SUMIF(Partners!$A:$A,$B360,Partners!$L:$L)&gt;0),$D360/SUMIF($E$19:$E$501,"&lt;"&amp;P$17,$D$19:$D$501)*P$18,0),Assumptions!$C$15),0)</f>
        <v>0</v>
      </c>
      <c r="Q360" s="46">
        <f>IFERROR(ROUND(IF(AND($E360&lt;Q$17,SUMIF(Partners!$A:$A,$B360,Partners!$L:$L)&gt;0),$D360/SUMIF($E$19:$E$501,"&lt;"&amp;Q$17,$D$19:$D$501)*Q$18,0),Assumptions!$C$15),0)</f>
        <v>0</v>
      </c>
      <c r="R360" s="46">
        <f>IFERROR(ROUND(IF(AND($E360&lt;R$17,SUMIF(Partners!$A:$A,$B360,Partners!$L:$L)&gt;0),$D360/SUMIF($E$19:$E$501,"&lt;"&amp;R$17,$D$19:$D$501)*R$18,0),Assumptions!$C$15),0)</f>
        <v>0</v>
      </c>
      <c r="S360" s="46">
        <f>IFERROR(ROUND(IF(AND($E360&lt;S$17,SUMIF(Partners!$A:$A,$B360,Partners!$L:$L)&gt;0),$D360/SUMIF($E$19:$E$501,"&lt;"&amp;S$17,$D$19:$D$501)*S$18,0),Assumptions!$C$15),0)</f>
        <v>0</v>
      </c>
      <c r="T360" s="46">
        <f>IFERROR(ROUND(IF(AND($E360&lt;T$17,SUMIF(Partners!$A:$A,$B360,Partners!$L:$L)&gt;0),$D360/SUMIF($E$19:$E$501,"&lt;"&amp;T$17,$D$19:$D$501)*T$18,0),Assumptions!$C$15),0)</f>
        <v>0</v>
      </c>
      <c r="U360" s="46">
        <f>IFERROR(ROUND(IF(AND($E360&lt;U$17,SUMIF(Partners!$A:$A,$B360,Partners!$L:$L)&gt;0),$D360/SUMIF($E$19:$E$501,"&lt;"&amp;U$17,$D$19:$D$501)*U$18,0),Assumptions!$C$15),0)</f>
        <v>0</v>
      </c>
      <c r="V360" s="46">
        <f>IFERROR(ROUND(IF(AND($E360&lt;V$17,SUMIF(Partners!$A:$A,$B360,Partners!$L:$L)&gt;0),$D360/SUMIF($E$19:$E$501,"&lt;"&amp;V$17,$D$19:$D$501)*V$18,0),Assumptions!$C$15),0)</f>
        <v>0</v>
      </c>
      <c r="W360" s="46">
        <f>IFERROR(ROUND(IF(AND($E360&lt;W$17,SUMIF(Partners!$A:$A,$B360,Partners!$L:$L)&gt;0),$D360/SUMIF($E$19:$E$501,"&lt;"&amp;W$17,$D$19:$D$501)*W$18,0),Assumptions!$C$15),0)</f>
        <v>0</v>
      </c>
      <c r="X360" s="46">
        <f>IFERROR(ROUND(IF(AND($E360&lt;X$17,SUMIF(Partners!$A:$A,$B360,Partners!$L:$L)&gt;0),$D360/SUMIF($E$19:$E$501,"&lt;"&amp;X$17,$D$19:$D$501)*X$18,0),Assumptions!$C$15),0)</f>
        <v>0</v>
      </c>
      <c r="Y360" s="46">
        <f>IFERROR(ROUND(IF(AND($E360&lt;Y$17,SUMIF(Partners!$A:$A,$B360,Partners!$L:$L)&gt;0),$D360/SUMIF($E$19:$E$501,"&lt;"&amp;Y$17,$D$19:$D$501)*Y$18,0),Assumptions!$C$15),0)</f>
        <v>0</v>
      </c>
      <c r="Z360" s="46">
        <f>IFERROR(ROUND(IF(AND($E360&lt;Z$17,SUMIF(Partners!$A:$A,$B360,Partners!$L:$L)&gt;0),$D360/SUMIF($E$19:$E$501,"&lt;"&amp;Z$17,$D$19:$D$501)*Z$18,0),Assumptions!$C$15),0)</f>
        <v>0</v>
      </c>
      <c r="AA360" s="46">
        <f>IFERROR(ROUND(IF(AND($E360&lt;AA$17,SUMIF(Partners!$A:$A,$B360,Partners!$L:$L)&gt;0),$D360/SUMIF($E$19:$E$501,"&lt;"&amp;AA$17,$D$19:$D$501)*AA$18,0),Assumptions!$C$15),0)</f>
        <v>0</v>
      </c>
      <c r="AB360" s="46">
        <f>IFERROR(ROUND(IF(AND($E360&lt;AB$17,SUMIF(Partners!$A:$A,$B360,Partners!$L:$L)&gt;0),$D360/SUMIF($E$19:$E$501,"&lt;"&amp;AB$17,$D$19:$D$501)*AB$18,0),Assumptions!$C$15),0)</f>
        <v>0</v>
      </c>
      <c r="AC360" s="46">
        <f>IFERROR(ROUND(IF(AND($E360&lt;AC$17,SUMIF(Partners!$A:$A,$B360,Partners!$L:$L)&gt;0),$D360/SUMIF($E$19:$E$501,"&lt;"&amp;AC$17,$D$19:$D$501)*AC$18,0),Assumptions!$C$15),0)</f>
        <v>0</v>
      </c>
    </row>
    <row r="361" spans="1:29" x14ac:dyDescent="0.2">
      <c r="A361" s="41"/>
      <c r="B361" s="28" t="str">
        <f>IF(Partners!A347=0,"",Partners!A347)</f>
        <v/>
      </c>
      <c r="C361" s="28" t="str">
        <f>IF(Partners!I347=0,"",Partners!I347)</f>
        <v/>
      </c>
      <c r="D361" s="28" t="str">
        <f>IF(Partners!J347=0,"",Partners!J347)</f>
        <v/>
      </c>
      <c r="E361" s="53" t="str">
        <f t="shared" si="6"/>
        <v/>
      </c>
      <c r="G361" s="9">
        <f>ROUND(SUM(J361:BB361),Assumptions!$C$16)</f>
        <v>0</v>
      </c>
      <c r="J361" s="46">
        <f>IFERROR(ROUND(IF(AND($E361&lt;J$17,SUMIF(Partners!$A:$A,$B361,Partners!$L:$L)&gt;0),$D361/SUMIF($E$19:$E$501,"&lt;"&amp;J$17,$D$19:$D$501)*J$18,0),Assumptions!$C$15),0)</f>
        <v>0</v>
      </c>
      <c r="K361" s="46">
        <f>IFERROR(ROUND(IF(AND($E361&lt;K$17,SUMIF(Partners!$A:$A,$B361,Partners!$L:$L)&gt;0),$D361/SUMIF($E$19:$E$501,"&lt;"&amp;K$17,$D$19:$D$501)*K$18,0),Assumptions!$C$15),0)</f>
        <v>0</v>
      </c>
      <c r="L361" s="46">
        <f>IFERROR(ROUND(IF(AND($E361&lt;L$17,SUMIF(Partners!$A:$A,$B361,Partners!$L:$L)&gt;0),$D361/SUMIF($E$19:$E$501,"&lt;"&amp;L$17,$D$19:$D$501)*L$18,0),Assumptions!$C$15),0)</f>
        <v>0</v>
      </c>
      <c r="M361" s="46">
        <f>IFERROR(ROUND(IF(AND($E361&lt;M$17,SUMIF(Partners!$A:$A,$B361,Partners!$L:$L)&gt;0),$D361/SUMIF($E$19:$E$501,"&lt;"&amp;M$17,$D$19:$D$501)*M$18,0),Assumptions!$C$15),0)</f>
        <v>0</v>
      </c>
      <c r="N361" s="46">
        <f>IFERROR(ROUND(IF(AND($E361&lt;N$17,SUMIF(Partners!$A:$A,$B361,Partners!$L:$L)&gt;0),$D361/SUMIF($E$19:$E$501,"&lt;"&amp;N$17,$D$19:$D$501)*N$18,0),Assumptions!$C$15),0)</f>
        <v>0</v>
      </c>
      <c r="O361" s="46">
        <f>IFERROR(ROUND(IF(AND($E361&lt;O$17,SUMIF(Partners!$A:$A,$B361,Partners!$L:$L)&gt;0),$D361/SUMIF($E$19:$E$501,"&lt;"&amp;O$17,$D$19:$D$501)*O$18,0),Assumptions!$C$15),0)</f>
        <v>0</v>
      </c>
      <c r="P361" s="46">
        <f>IFERROR(ROUND(IF(AND($E361&lt;P$17,SUMIF(Partners!$A:$A,$B361,Partners!$L:$L)&gt;0),$D361/SUMIF($E$19:$E$501,"&lt;"&amp;P$17,$D$19:$D$501)*P$18,0),Assumptions!$C$15),0)</f>
        <v>0</v>
      </c>
      <c r="Q361" s="46">
        <f>IFERROR(ROUND(IF(AND($E361&lt;Q$17,SUMIF(Partners!$A:$A,$B361,Partners!$L:$L)&gt;0),$D361/SUMIF($E$19:$E$501,"&lt;"&amp;Q$17,$D$19:$D$501)*Q$18,0),Assumptions!$C$15),0)</f>
        <v>0</v>
      </c>
      <c r="R361" s="46">
        <f>IFERROR(ROUND(IF(AND($E361&lt;R$17,SUMIF(Partners!$A:$A,$B361,Partners!$L:$L)&gt;0),$D361/SUMIF($E$19:$E$501,"&lt;"&amp;R$17,$D$19:$D$501)*R$18,0),Assumptions!$C$15),0)</f>
        <v>0</v>
      </c>
      <c r="S361" s="46">
        <f>IFERROR(ROUND(IF(AND($E361&lt;S$17,SUMIF(Partners!$A:$A,$B361,Partners!$L:$L)&gt;0),$D361/SUMIF($E$19:$E$501,"&lt;"&amp;S$17,$D$19:$D$501)*S$18,0),Assumptions!$C$15),0)</f>
        <v>0</v>
      </c>
      <c r="T361" s="46">
        <f>IFERROR(ROUND(IF(AND($E361&lt;T$17,SUMIF(Partners!$A:$A,$B361,Partners!$L:$L)&gt;0),$D361/SUMIF($E$19:$E$501,"&lt;"&amp;T$17,$D$19:$D$501)*T$18,0),Assumptions!$C$15),0)</f>
        <v>0</v>
      </c>
      <c r="U361" s="46">
        <f>IFERROR(ROUND(IF(AND($E361&lt;U$17,SUMIF(Partners!$A:$A,$B361,Partners!$L:$L)&gt;0),$D361/SUMIF($E$19:$E$501,"&lt;"&amp;U$17,$D$19:$D$501)*U$18,0),Assumptions!$C$15),0)</f>
        <v>0</v>
      </c>
      <c r="V361" s="46">
        <f>IFERROR(ROUND(IF(AND($E361&lt;V$17,SUMIF(Partners!$A:$A,$B361,Partners!$L:$L)&gt;0),$D361/SUMIF($E$19:$E$501,"&lt;"&amp;V$17,$D$19:$D$501)*V$18,0),Assumptions!$C$15),0)</f>
        <v>0</v>
      </c>
      <c r="W361" s="46">
        <f>IFERROR(ROUND(IF(AND($E361&lt;W$17,SUMIF(Partners!$A:$A,$B361,Partners!$L:$L)&gt;0),$D361/SUMIF($E$19:$E$501,"&lt;"&amp;W$17,$D$19:$D$501)*W$18,0),Assumptions!$C$15),0)</f>
        <v>0</v>
      </c>
      <c r="X361" s="46">
        <f>IFERROR(ROUND(IF(AND($E361&lt;X$17,SUMIF(Partners!$A:$A,$B361,Partners!$L:$L)&gt;0),$D361/SUMIF($E$19:$E$501,"&lt;"&amp;X$17,$D$19:$D$501)*X$18,0),Assumptions!$C$15),0)</f>
        <v>0</v>
      </c>
      <c r="Y361" s="46">
        <f>IFERROR(ROUND(IF(AND($E361&lt;Y$17,SUMIF(Partners!$A:$A,$B361,Partners!$L:$L)&gt;0),$D361/SUMIF($E$19:$E$501,"&lt;"&amp;Y$17,$D$19:$D$501)*Y$18,0),Assumptions!$C$15),0)</f>
        <v>0</v>
      </c>
      <c r="Z361" s="46">
        <f>IFERROR(ROUND(IF(AND($E361&lt;Z$17,SUMIF(Partners!$A:$A,$B361,Partners!$L:$L)&gt;0),$D361/SUMIF($E$19:$E$501,"&lt;"&amp;Z$17,$D$19:$D$501)*Z$18,0),Assumptions!$C$15),0)</f>
        <v>0</v>
      </c>
      <c r="AA361" s="46">
        <f>IFERROR(ROUND(IF(AND($E361&lt;AA$17,SUMIF(Partners!$A:$A,$B361,Partners!$L:$L)&gt;0),$D361/SUMIF($E$19:$E$501,"&lt;"&amp;AA$17,$D$19:$D$501)*AA$18,0),Assumptions!$C$15),0)</f>
        <v>0</v>
      </c>
      <c r="AB361" s="46">
        <f>IFERROR(ROUND(IF(AND($E361&lt;AB$17,SUMIF(Partners!$A:$A,$B361,Partners!$L:$L)&gt;0),$D361/SUMIF($E$19:$E$501,"&lt;"&amp;AB$17,$D$19:$D$501)*AB$18,0),Assumptions!$C$15),0)</f>
        <v>0</v>
      </c>
      <c r="AC361" s="46">
        <f>IFERROR(ROUND(IF(AND($E361&lt;AC$17,SUMIF(Partners!$A:$A,$B361,Partners!$L:$L)&gt;0),$D361/SUMIF($E$19:$E$501,"&lt;"&amp;AC$17,$D$19:$D$501)*AC$18,0),Assumptions!$C$15),0)</f>
        <v>0</v>
      </c>
    </row>
    <row r="362" spans="1:29" x14ac:dyDescent="0.2">
      <c r="A362" s="41"/>
      <c r="B362" s="28" t="str">
        <f>IF(Partners!A348=0,"",Partners!A348)</f>
        <v/>
      </c>
      <c r="C362" s="28" t="str">
        <f>IF(Partners!I348=0,"",Partners!I348)</f>
        <v/>
      </c>
      <c r="D362" s="28" t="str">
        <f>IF(Partners!J348=0,"",Partners!J348)</f>
        <v/>
      </c>
      <c r="E362" s="53" t="str">
        <f t="shared" si="6"/>
        <v/>
      </c>
      <c r="G362" s="9">
        <f>ROUND(SUM(J362:BB362),Assumptions!$C$16)</f>
        <v>0</v>
      </c>
      <c r="J362" s="46">
        <f>IFERROR(ROUND(IF(AND($E362&lt;J$17,SUMIF(Partners!$A:$A,$B362,Partners!$L:$L)&gt;0),$D362/SUMIF($E$19:$E$501,"&lt;"&amp;J$17,$D$19:$D$501)*J$18,0),Assumptions!$C$15),0)</f>
        <v>0</v>
      </c>
      <c r="K362" s="46">
        <f>IFERROR(ROUND(IF(AND($E362&lt;K$17,SUMIF(Partners!$A:$A,$B362,Partners!$L:$L)&gt;0),$D362/SUMIF($E$19:$E$501,"&lt;"&amp;K$17,$D$19:$D$501)*K$18,0),Assumptions!$C$15),0)</f>
        <v>0</v>
      </c>
      <c r="L362" s="46">
        <f>IFERROR(ROUND(IF(AND($E362&lt;L$17,SUMIF(Partners!$A:$A,$B362,Partners!$L:$L)&gt;0),$D362/SUMIF($E$19:$E$501,"&lt;"&amp;L$17,$D$19:$D$501)*L$18,0),Assumptions!$C$15),0)</f>
        <v>0</v>
      </c>
      <c r="M362" s="46">
        <f>IFERROR(ROUND(IF(AND($E362&lt;M$17,SUMIF(Partners!$A:$A,$B362,Partners!$L:$L)&gt;0),$D362/SUMIF($E$19:$E$501,"&lt;"&amp;M$17,$D$19:$D$501)*M$18,0),Assumptions!$C$15),0)</f>
        <v>0</v>
      </c>
      <c r="N362" s="46">
        <f>IFERROR(ROUND(IF(AND($E362&lt;N$17,SUMIF(Partners!$A:$A,$B362,Partners!$L:$L)&gt;0),$D362/SUMIF($E$19:$E$501,"&lt;"&amp;N$17,$D$19:$D$501)*N$18,0),Assumptions!$C$15),0)</f>
        <v>0</v>
      </c>
      <c r="O362" s="46">
        <f>IFERROR(ROUND(IF(AND($E362&lt;O$17,SUMIF(Partners!$A:$A,$B362,Partners!$L:$L)&gt;0),$D362/SUMIF($E$19:$E$501,"&lt;"&amp;O$17,$D$19:$D$501)*O$18,0),Assumptions!$C$15),0)</f>
        <v>0</v>
      </c>
      <c r="P362" s="46">
        <f>IFERROR(ROUND(IF(AND($E362&lt;P$17,SUMIF(Partners!$A:$A,$B362,Partners!$L:$L)&gt;0),$D362/SUMIF($E$19:$E$501,"&lt;"&amp;P$17,$D$19:$D$501)*P$18,0),Assumptions!$C$15),0)</f>
        <v>0</v>
      </c>
      <c r="Q362" s="46">
        <f>IFERROR(ROUND(IF(AND($E362&lt;Q$17,SUMIF(Partners!$A:$A,$B362,Partners!$L:$L)&gt;0),$D362/SUMIF($E$19:$E$501,"&lt;"&amp;Q$17,$D$19:$D$501)*Q$18,0),Assumptions!$C$15),0)</f>
        <v>0</v>
      </c>
      <c r="R362" s="46">
        <f>IFERROR(ROUND(IF(AND($E362&lt;R$17,SUMIF(Partners!$A:$A,$B362,Partners!$L:$L)&gt;0),$D362/SUMIF($E$19:$E$501,"&lt;"&amp;R$17,$D$19:$D$501)*R$18,0),Assumptions!$C$15),0)</f>
        <v>0</v>
      </c>
      <c r="S362" s="46">
        <f>IFERROR(ROUND(IF(AND($E362&lt;S$17,SUMIF(Partners!$A:$A,$B362,Partners!$L:$L)&gt;0),$D362/SUMIF($E$19:$E$501,"&lt;"&amp;S$17,$D$19:$D$501)*S$18,0),Assumptions!$C$15),0)</f>
        <v>0</v>
      </c>
      <c r="T362" s="46">
        <f>IFERROR(ROUND(IF(AND($E362&lt;T$17,SUMIF(Partners!$A:$A,$B362,Partners!$L:$L)&gt;0),$D362/SUMIF($E$19:$E$501,"&lt;"&amp;T$17,$D$19:$D$501)*T$18,0),Assumptions!$C$15),0)</f>
        <v>0</v>
      </c>
      <c r="U362" s="46">
        <f>IFERROR(ROUND(IF(AND($E362&lt;U$17,SUMIF(Partners!$A:$A,$B362,Partners!$L:$L)&gt;0),$D362/SUMIF($E$19:$E$501,"&lt;"&amp;U$17,$D$19:$D$501)*U$18,0),Assumptions!$C$15),0)</f>
        <v>0</v>
      </c>
      <c r="V362" s="46">
        <f>IFERROR(ROUND(IF(AND($E362&lt;V$17,SUMIF(Partners!$A:$A,$B362,Partners!$L:$L)&gt;0),$D362/SUMIF($E$19:$E$501,"&lt;"&amp;V$17,$D$19:$D$501)*V$18,0),Assumptions!$C$15),0)</f>
        <v>0</v>
      </c>
      <c r="W362" s="46">
        <f>IFERROR(ROUND(IF(AND($E362&lt;W$17,SUMIF(Partners!$A:$A,$B362,Partners!$L:$L)&gt;0),$D362/SUMIF($E$19:$E$501,"&lt;"&amp;W$17,$D$19:$D$501)*W$18,0),Assumptions!$C$15),0)</f>
        <v>0</v>
      </c>
      <c r="X362" s="46">
        <f>IFERROR(ROUND(IF(AND($E362&lt;X$17,SUMIF(Partners!$A:$A,$B362,Partners!$L:$L)&gt;0),$D362/SUMIF($E$19:$E$501,"&lt;"&amp;X$17,$D$19:$D$501)*X$18,0),Assumptions!$C$15),0)</f>
        <v>0</v>
      </c>
      <c r="Y362" s="46">
        <f>IFERROR(ROUND(IF(AND($E362&lt;Y$17,SUMIF(Partners!$A:$A,$B362,Partners!$L:$L)&gt;0),$D362/SUMIF($E$19:$E$501,"&lt;"&amp;Y$17,$D$19:$D$501)*Y$18,0),Assumptions!$C$15),0)</f>
        <v>0</v>
      </c>
      <c r="Z362" s="46">
        <f>IFERROR(ROUND(IF(AND($E362&lt;Z$17,SUMIF(Partners!$A:$A,$B362,Partners!$L:$L)&gt;0),$D362/SUMIF($E$19:$E$501,"&lt;"&amp;Z$17,$D$19:$D$501)*Z$18,0),Assumptions!$C$15),0)</f>
        <v>0</v>
      </c>
      <c r="AA362" s="46">
        <f>IFERROR(ROUND(IF(AND($E362&lt;AA$17,SUMIF(Partners!$A:$A,$B362,Partners!$L:$L)&gt;0),$D362/SUMIF($E$19:$E$501,"&lt;"&amp;AA$17,$D$19:$D$501)*AA$18,0),Assumptions!$C$15),0)</f>
        <v>0</v>
      </c>
      <c r="AB362" s="46">
        <f>IFERROR(ROUND(IF(AND($E362&lt;AB$17,SUMIF(Partners!$A:$A,$B362,Partners!$L:$L)&gt;0),$D362/SUMIF($E$19:$E$501,"&lt;"&amp;AB$17,$D$19:$D$501)*AB$18,0),Assumptions!$C$15),0)</f>
        <v>0</v>
      </c>
      <c r="AC362" s="46">
        <f>IFERROR(ROUND(IF(AND($E362&lt;AC$17,SUMIF(Partners!$A:$A,$B362,Partners!$L:$L)&gt;0),$D362/SUMIF($E$19:$E$501,"&lt;"&amp;AC$17,$D$19:$D$501)*AC$18,0),Assumptions!$C$15),0)</f>
        <v>0</v>
      </c>
    </row>
    <row r="363" spans="1:29" x14ac:dyDescent="0.2">
      <c r="A363" s="41"/>
      <c r="B363" s="28" t="str">
        <f>IF(Partners!A349=0,"",Partners!A349)</f>
        <v/>
      </c>
      <c r="C363" s="28" t="str">
        <f>IF(Partners!I349=0,"",Partners!I349)</f>
        <v/>
      </c>
      <c r="D363" s="28" t="str">
        <f>IF(Partners!J349=0,"",Partners!J349)</f>
        <v/>
      </c>
      <c r="E363" s="53" t="str">
        <f t="shared" si="6"/>
        <v/>
      </c>
      <c r="G363" s="9">
        <f>ROUND(SUM(J363:BB363),Assumptions!$C$16)</f>
        <v>0</v>
      </c>
      <c r="J363" s="46">
        <f>IFERROR(ROUND(IF(AND($E363&lt;J$17,SUMIF(Partners!$A:$A,$B363,Partners!$L:$L)&gt;0),$D363/SUMIF($E$19:$E$501,"&lt;"&amp;J$17,$D$19:$D$501)*J$18,0),Assumptions!$C$15),0)</f>
        <v>0</v>
      </c>
      <c r="K363" s="46">
        <f>IFERROR(ROUND(IF(AND($E363&lt;K$17,SUMIF(Partners!$A:$A,$B363,Partners!$L:$L)&gt;0),$D363/SUMIF($E$19:$E$501,"&lt;"&amp;K$17,$D$19:$D$501)*K$18,0),Assumptions!$C$15),0)</f>
        <v>0</v>
      </c>
      <c r="L363" s="46">
        <f>IFERROR(ROUND(IF(AND($E363&lt;L$17,SUMIF(Partners!$A:$A,$B363,Partners!$L:$L)&gt;0),$D363/SUMIF($E$19:$E$501,"&lt;"&amp;L$17,$D$19:$D$501)*L$18,0),Assumptions!$C$15),0)</f>
        <v>0</v>
      </c>
      <c r="M363" s="46">
        <f>IFERROR(ROUND(IF(AND($E363&lt;M$17,SUMIF(Partners!$A:$A,$B363,Partners!$L:$L)&gt;0),$D363/SUMIF($E$19:$E$501,"&lt;"&amp;M$17,$D$19:$D$501)*M$18,0),Assumptions!$C$15),0)</f>
        <v>0</v>
      </c>
      <c r="N363" s="46">
        <f>IFERROR(ROUND(IF(AND($E363&lt;N$17,SUMIF(Partners!$A:$A,$B363,Partners!$L:$L)&gt;0),$D363/SUMIF($E$19:$E$501,"&lt;"&amp;N$17,$D$19:$D$501)*N$18,0),Assumptions!$C$15),0)</f>
        <v>0</v>
      </c>
      <c r="O363" s="46">
        <f>IFERROR(ROUND(IF(AND($E363&lt;O$17,SUMIF(Partners!$A:$A,$B363,Partners!$L:$L)&gt;0),$D363/SUMIF($E$19:$E$501,"&lt;"&amp;O$17,$D$19:$D$501)*O$18,0),Assumptions!$C$15),0)</f>
        <v>0</v>
      </c>
      <c r="P363" s="46">
        <f>IFERROR(ROUND(IF(AND($E363&lt;P$17,SUMIF(Partners!$A:$A,$B363,Partners!$L:$L)&gt;0),$D363/SUMIF($E$19:$E$501,"&lt;"&amp;P$17,$D$19:$D$501)*P$18,0),Assumptions!$C$15),0)</f>
        <v>0</v>
      </c>
      <c r="Q363" s="46">
        <f>IFERROR(ROUND(IF(AND($E363&lt;Q$17,SUMIF(Partners!$A:$A,$B363,Partners!$L:$L)&gt;0),$D363/SUMIF($E$19:$E$501,"&lt;"&amp;Q$17,$D$19:$D$501)*Q$18,0),Assumptions!$C$15),0)</f>
        <v>0</v>
      </c>
      <c r="R363" s="46">
        <f>IFERROR(ROUND(IF(AND($E363&lt;R$17,SUMIF(Partners!$A:$A,$B363,Partners!$L:$L)&gt;0),$D363/SUMIF($E$19:$E$501,"&lt;"&amp;R$17,$D$19:$D$501)*R$18,0),Assumptions!$C$15),0)</f>
        <v>0</v>
      </c>
      <c r="S363" s="46">
        <f>IFERROR(ROUND(IF(AND($E363&lt;S$17,SUMIF(Partners!$A:$A,$B363,Partners!$L:$L)&gt;0),$D363/SUMIF($E$19:$E$501,"&lt;"&amp;S$17,$D$19:$D$501)*S$18,0),Assumptions!$C$15),0)</f>
        <v>0</v>
      </c>
      <c r="T363" s="46">
        <f>IFERROR(ROUND(IF(AND($E363&lt;T$17,SUMIF(Partners!$A:$A,$B363,Partners!$L:$L)&gt;0),$D363/SUMIF($E$19:$E$501,"&lt;"&amp;T$17,$D$19:$D$501)*T$18,0),Assumptions!$C$15),0)</f>
        <v>0</v>
      </c>
      <c r="U363" s="46">
        <f>IFERROR(ROUND(IF(AND($E363&lt;U$17,SUMIF(Partners!$A:$A,$B363,Partners!$L:$L)&gt;0),$D363/SUMIF($E$19:$E$501,"&lt;"&amp;U$17,$D$19:$D$501)*U$18,0),Assumptions!$C$15),0)</f>
        <v>0</v>
      </c>
      <c r="V363" s="46">
        <f>IFERROR(ROUND(IF(AND($E363&lt;V$17,SUMIF(Partners!$A:$A,$B363,Partners!$L:$L)&gt;0),$D363/SUMIF($E$19:$E$501,"&lt;"&amp;V$17,$D$19:$D$501)*V$18,0),Assumptions!$C$15),0)</f>
        <v>0</v>
      </c>
      <c r="W363" s="46">
        <f>IFERROR(ROUND(IF(AND($E363&lt;W$17,SUMIF(Partners!$A:$A,$B363,Partners!$L:$L)&gt;0),$D363/SUMIF($E$19:$E$501,"&lt;"&amp;W$17,$D$19:$D$501)*W$18,0),Assumptions!$C$15),0)</f>
        <v>0</v>
      </c>
      <c r="X363" s="46">
        <f>IFERROR(ROUND(IF(AND($E363&lt;X$17,SUMIF(Partners!$A:$A,$B363,Partners!$L:$L)&gt;0),$D363/SUMIF($E$19:$E$501,"&lt;"&amp;X$17,$D$19:$D$501)*X$18,0),Assumptions!$C$15),0)</f>
        <v>0</v>
      </c>
      <c r="Y363" s="46">
        <f>IFERROR(ROUND(IF(AND($E363&lt;Y$17,SUMIF(Partners!$A:$A,$B363,Partners!$L:$L)&gt;0),$D363/SUMIF($E$19:$E$501,"&lt;"&amp;Y$17,$D$19:$D$501)*Y$18,0),Assumptions!$C$15),0)</f>
        <v>0</v>
      </c>
      <c r="Z363" s="46">
        <f>IFERROR(ROUND(IF(AND($E363&lt;Z$17,SUMIF(Partners!$A:$A,$B363,Partners!$L:$L)&gt;0),$D363/SUMIF($E$19:$E$501,"&lt;"&amp;Z$17,$D$19:$D$501)*Z$18,0),Assumptions!$C$15),0)</f>
        <v>0</v>
      </c>
      <c r="AA363" s="46">
        <f>IFERROR(ROUND(IF(AND($E363&lt;AA$17,SUMIF(Partners!$A:$A,$B363,Partners!$L:$L)&gt;0),$D363/SUMIF($E$19:$E$501,"&lt;"&amp;AA$17,$D$19:$D$501)*AA$18,0),Assumptions!$C$15),0)</f>
        <v>0</v>
      </c>
      <c r="AB363" s="46">
        <f>IFERROR(ROUND(IF(AND($E363&lt;AB$17,SUMIF(Partners!$A:$A,$B363,Partners!$L:$L)&gt;0),$D363/SUMIF($E$19:$E$501,"&lt;"&amp;AB$17,$D$19:$D$501)*AB$18,0),Assumptions!$C$15),0)</f>
        <v>0</v>
      </c>
      <c r="AC363" s="46">
        <f>IFERROR(ROUND(IF(AND($E363&lt;AC$17,SUMIF(Partners!$A:$A,$B363,Partners!$L:$L)&gt;0),$D363/SUMIF($E$19:$E$501,"&lt;"&amp;AC$17,$D$19:$D$501)*AC$18,0),Assumptions!$C$15),0)</f>
        <v>0</v>
      </c>
    </row>
    <row r="364" spans="1:29" x14ac:dyDescent="0.2">
      <c r="A364" s="41"/>
      <c r="B364" s="28" t="str">
        <f>IF(Partners!A350=0,"",Partners!A350)</f>
        <v/>
      </c>
      <c r="C364" s="28" t="str">
        <f>IF(Partners!I350=0,"",Partners!I350)</f>
        <v/>
      </c>
      <c r="D364" s="28" t="str">
        <f>IF(Partners!J350=0,"",Partners!J350)</f>
        <v/>
      </c>
      <c r="E364" s="53" t="str">
        <f t="shared" si="6"/>
        <v/>
      </c>
      <c r="G364" s="9">
        <f>ROUND(SUM(J364:BB364),Assumptions!$C$16)</f>
        <v>0</v>
      </c>
      <c r="J364" s="46">
        <f>IFERROR(ROUND(IF(AND($E364&lt;J$17,SUMIF(Partners!$A:$A,$B364,Partners!$L:$L)&gt;0),$D364/SUMIF($E$19:$E$501,"&lt;"&amp;J$17,$D$19:$D$501)*J$18,0),Assumptions!$C$15),0)</f>
        <v>0</v>
      </c>
      <c r="K364" s="46">
        <f>IFERROR(ROUND(IF(AND($E364&lt;K$17,SUMIF(Partners!$A:$A,$B364,Partners!$L:$L)&gt;0),$D364/SUMIF($E$19:$E$501,"&lt;"&amp;K$17,$D$19:$D$501)*K$18,0),Assumptions!$C$15),0)</f>
        <v>0</v>
      </c>
      <c r="L364" s="46">
        <f>IFERROR(ROUND(IF(AND($E364&lt;L$17,SUMIF(Partners!$A:$A,$B364,Partners!$L:$L)&gt;0),$D364/SUMIF($E$19:$E$501,"&lt;"&amp;L$17,$D$19:$D$501)*L$18,0),Assumptions!$C$15),0)</f>
        <v>0</v>
      </c>
      <c r="M364" s="46">
        <f>IFERROR(ROUND(IF(AND($E364&lt;M$17,SUMIF(Partners!$A:$A,$B364,Partners!$L:$L)&gt;0),$D364/SUMIF($E$19:$E$501,"&lt;"&amp;M$17,$D$19:$D$501)*M$18,0),Assumptions!$C$15),0)</f>
        <v>0</v>
      </c>
      <c r="N364" s="46">
        <f>IFERROR(ROUND(IF(AND($E364&lt;N$17,SUMIF(Partners!$A:$A,$B364,Partners!$L:$L)&gt;0),$D364/SUMIF($E$19:$E$501,"&lt;"&amp;N$17,$D$19:$D$501)*N$18,0),Assumptions!$C$15),0)</f>
        <v>0</v>
      </c>
      <c r="O364" s="46">
        <f>IFERROR(ROUND(IF(AND($E364&lt;O$17,SUMIF(Partners!$A:$A,$B364,Partners!$L:$L)&gt;0),$D364/SUMIF($E$19:$E$501,"&lt;"&amp;O$17,$D$19:$D$501)*O$18,0),Assumptions!$C$15),0)</f>
        <v>0</v>
      </c>
      <c r="P364" s="46">
        <f>IFERROR(ROUND(IF(AND($E364&lt;P$17,SUMIF(Partners!$A:$A,$B364,Partners!$L:$L)&gt;0),$D364/SUMIF($E$19:$E$501,"&lt;"&amp;P$17,$D$19:$D$501)*P$18,0),Assumptions!$C$15),0)</f>
        <v>0</v>
      </c>
      <c r="Q364" s="46">
        <f>IFERROR(ROUND(IF(AND($E364&lt;Q$17,SUMIF(Partners!$A:$A,$B364,Partners!$L:$L)&gt;0),$D364/SUMIF($E$19:$E$501,"&lt;"&amp;Q$17,$D$19:$D$501)*Q$18,0),Assumptions!$C$15),0)</f>
        <v>0</v>
      </c>
      <c r="R364" s="46">
        <f>IFERROR(ROUND(IF(AND($E364&lt;R$17,SUMIF(Partners!$A:$A,$B364,Partners!$L:$L)&gt;0),$D364/SUMIF($E$19:$E$501,"&lt;"&amp;R$17,$D$19:$D$501)*R$18,0),Assumptions!$C$15),0)</f>
        <v>0</v>
      </c>
      <c r="S364" s="46">
        <f>IFERROR(ROUND(IF(AND($E364&lt;S$17,SUMIF(Partners!$A:$A,$B364,Partners!$L:$L)&gt;0),$D364/SUMIF($E$19:$E$501,"&lt;"&amp;S$17,$D$19:$D$501)*S$18,0),Assumptions!$C$15),0)</f>
        <v>0</v>
      </c>
      <c r="T364" s="46">
        <f>IFERROR(ROUND(IF(AND($E364&lt;T$17,SUMIF(Partners!$A:$A,$B364,Partners!$L:$L)&gt;0),$D364/SUMIF($E$19:$E$501,"&lt;"&amp;T$17,$D$19:$D$501)*T$18,0),Assumptions!$C$15),0)</f>
        <v>0</v>
      </c>
      <c r="U364" s="46">
        <f>IFERROR(ROUND(IF(AND($E364&lt;U$17,SUMIF(Partners!$A:$A,$B364,Partners!$L:$L)&gt;0),$D364/SUMIF($E$19:$E$501,"&lt;"&amp;U$17,$D$19:$D$501)*U$18,0),Assumptions!$C$15),0)</f>
        <v>0</v>
      </c>
      <c r="V364" s="46">
        <f>IFERROR(ROUND(IF(AND($E364&lt;V$17,SUMIF(Partners!$A:$A,$B364,Partners!$L:$L)&gt;0),$D364/SUMIF($E$19:$E$501,"&lt;"&amp;V$17,$D$19:$D$501)*V$18,0),Assumptions!$C$15),0)</f>
        <v>0</v>
      </c>
      <c r="W364" s="46">
        <f>IFERROR(ROUND(IF(AND($E364&lt;W$17,SUMIF(Partners!$A:$A,$B364,Partners!$L:$L)&gt;0),$D364/SUMIF($E$19:$E$501,"&lt;"&amp;W$17,$D$19:$D$501)*W$18,0),Assumptions!$C$15),0)</f>
        <v>0</v>
      </c>
      <c r="X364" s="46">
        <f>IFERROR(ROUND(IF(AND($E364&lt;X$17,SUMIF(Partners!$A:$A,$B364,Partners!$L:$L)&gt;0),$D364/SUMIF($E$19:$E$501,"&lt;"&amp;X$17,$D$19:$D$501)*X$18,0),Assumptions!$C$15),0)</f>
        <v>0</v>
      </c>
      <c r="Y364" s="46">
        <f>IFERROR(ROUND(IF(AND($E364&lt;Y$17,SUMIF(Partners!$A:$A,$B364,Partners!$L:$L)&gt;0),$D364/SUMIF($E$19:$E$501,"&lt;"&amp;Y$17,$D$19:$D$501)*Y$18,0),Assumptions!$C$15),0)</f>
        <v>0</v>
      </c>
      <c r="Z364" s="46">
        <f>IFERROR(ROUND(IF(AND($E364&lt;Z$17,SUMIF(Partners!$A:$A,$B364,Partners!$L:$L)&gt;0),$D364/SUMIF($E$19:$E$501,"&lt;"&amp;Z$17,$D$19:$D$501)*Z$18,0),Assumptions!$C$15),0)</f>
        <v>0</v>
      </c>
      <c r="AA364" s="46">
        <f>IFERROR(ROUND(IF(AND($E364&lt;AA$17,SUMIF(Partners!$A:$A,$B364,Partners!$L:$L)&gt;0),$D364/SUMIF($E$19:$E$501,"&lt;"&amp;AA$17,$D$19:$D$501)*AA$18,0),Assumptions!$C$15),0)</f>
        <v>0</v>
      </c>
      <c r="AB364" s="46">
        <f>IFERROR(ROUND(IF(AND($E364&lt;AB$17,SUMIF(Partners!$A:$A,$B364,Partners!$L:$L)&gt;0),$D364/SUMIF($E$19:$E$501,"&lt;"&amp;AB$17,$D$19:$D$501)*AB$18,0),Assumptions!$C$15),0)</f>
        <v>0</v>
      </c>
      <c r="AC364" s="46">
        <f>IFERROR(ROUND(IF(AND($E364&lt;AC$17,SUMIF(Partners!$A:$A,$B364,Partners!$L:$L)&gt;0),$D364/SUMIF($E$19:$E$501,"&lt;"&amp;AC$17,$D$19:$D$501)*AC$18,0),Assumptions!$C$15),0)</f>
        <v>0</v>
      </c>
    </row>
    <row r="365" spans="1:29" x14ac:dyDescent="0.2">
      <c r="A365" s="41"/>
      <c r="B365" s="28" t="str">
        <f>IF(Partners!A351=0,"",Partners!A351)</f>
        <v/>
      </c>
      <c r="C365" s="28" t="str">
        <f>IF(Partners!I351=0,"",Partners!I351)</f>
        <v/>
      </c>
      <c r="D365" s="28" t="str">
        <f>IF(Partners!J351=0,"",Partners!J351)</f>
        <v/>
      </c>
      <c r="E365" s="53" t="str">
        <f t="shared" si="6"/>
        <v/>
      </c>
      <c r="G365" s="9">
        <f>ROUND(SUM(J365:BB365),Assumptions!$C$16)</f>
        <v>0</v>
      </c>
      <c r="J365" s="46">
        <f>IFERROR(ROUND(IF(AND($E365&lt;J$17,SUMIF(Partners!$A:$A,$B365,Partners!$L:$L)&gt;0),$D365/SUMIF($E$19:$E$501,"&lt;"&amp;J$17,$D$19:$D$501)*J$18,0),Assumptions!$C$15),0)</f>
        <v>0</v>
      </c>
      <c r="K365" s="46">
        <f>IFERROR(ROUND(IF(AND($E365&lt;K$17,SUMIF(Partners!$A:$A,$B365,Partners!$L:$L)&gt;0),$D365/SUMIF($E$19:$E$501,"&lt;"&amp;K$17,$D$19:$D$501)*K$18,0),Assumptions!$C$15),0)</f>
        <v>0</v>
      </c>
      <c r="L365" s="46">
        <f>IFERROR(ROUND(IF(AND($E365&lt;L$17,SUMIF(Partners!$A:$A,$B365,Partners!$L:$L)&gt;0),$D365/SUMIF($E$19:$E$501,"&lt;"&amp;L$17,$D$19:$D$501)*L$18,0),Assumptions!$C$15),0)</f>
        <v>0</v>
      </c>
      <c r="M365" s="46">
        <f>IFERROR(ROUND(IF(AND($E365&lt;M$17,SUMIF(Partners!$A:$A,$B365,Partners!$L:$L)&gt;0),$D365/SUMIF($E$19:$E$501,"&lt;"&amp;M$17,$D$19:$D$501)*M$18,0),Assumptions!$C$15),0)</f>
        <v>0</v>
      </c>
      <c r="N365" s="46">
        <f>IFERROR(ROUND(IF(AND($E365&lt;N$17,SUMIF(Partners!$A:$A,$B365,Partners!$L:$L)&gt;0),$D365/SUMIF($E$19:$E$501,"&lt;"&amp;N$17,$D$19:$D$501)*N$18,0),Assumptions!$C$15),0)</f>
        <v>0</v>
      </c>
      <c r="O365" s="46">
        <f>IFERROR(ROUND(IF(AND($E365&lt;O$17,SUMIF(Partners!$A:$A,$B365,Partners!$L:$L)&gt;0),$D365/SUMIF($E$19:$E$501,"&lt;"&amp;O$17,$D$19:$D$501)*O$18,0),Assumptions!$C$15),0)</f>
        <v>0</v>
      </c>
      <c r="P365" s="46">
        <f>IFERROR(ROUND(IF(AND($E365&lt;P$17,SUMIF(Partners!$A:$A,$B365,Partners!$L:$L)&gt;0),$D365/SUMIF($E$19:$E$501,"&lt;"&amp;P$17,$D$19:$D$501)*P$18,0),Assumptions!$C$15),0)</f>
        <v>0</v>
      </c>
      <c r="Q365" s="46">
        <f>IFERROR(ROUND(IF(AND($E365&lt;Q$17,SUMIF(Partners!$A:$A,$B365,Partners!$L:$L)&gt;0),$D365/SUMIF($E$19:$E$501,"&lt;"&amp;Q$17,$D$19:$D$501)*Q$18,0),Assumptions!$C$15),0)</f>
        <v>0</v>
      </c>
      <c r="R365" s="46">
        <f>IFERROR(ROUND(IF(AND($E365&lt;R$17,SUMIF(Partners!$A:$A,$B365,Partners!$L:$L)&gt;0),$D365/SUMIF($E$19:$E$501,"&lt;"&amp;R$17,$D$19:$D$501)*R$18,0),Assumptions!$C$15),0)</f>
        <v>0</v>
      </c>
      <c r="S365" s="46">
        <f>IFERROR(ROUND(IF(AND($E365&lt;S$17,SUMIF(Partners!$A:$A,$B365,Partners!$L:$L)&gt;0),$D365/SUMIF($E$19:$E$501,"&lt;"&amp;S$17,$D$19:$D$501)*S$18,0),Assumptions!$C$15),0)</f>
        <v>0</v>
      </c>
      <c r="T365" s="46">
        <f>IFERROR(ROUND(IF(AND($E365&lt;T$17,SUMIF(Partners!$A:$A,$B365,Partners!$L:$L)&gt;0),$D365/SUMIF($E$19:$E$501,"&lt;"&amp;T$17,$D$19:$D$501)*T$18,0),Assumptions!$C$15),0)</f>
        <v>0</v>
      </c>
      <c r="U365" s="46">
        <f>IFERROR(ROUND(IF(AND($E365&lt;U$17,SUMIF(Partners!$A:$A,$B365,Partners!$L:$L)&gt;0),$D365/SUMIF($E$19:$E$501,"&lt;"&amp;U$17,$D$19:$D$501)*U$18,0),Assumptions!$C$15),0)</f>
        <v>0</v>
      </c>
      <c r="V365" s="46">
        <f>IFERROR(ROUND(IF(AND($E365&lt;V$17,SUMIF(Partners!$A:$A,$B365,Partners!$L:$L)&gt;0),$D365/SUMIF($E$19:$E$501,"&lt;"&amp;V$17,$D$19:$D$501)*V$18,0),Assumptions!$C$15),0)</f>
        <v>0</v>
      </c>
      <c r="W365" s="46">
        <f>IFERROR(ROUND(IF(AND($E365&lt;W$17,SUMIF(Partners!$A:$A,$B365,Partners!$L:$L)&gt;0),$D365/SUMIF($E$19:$E$501,"&lt;"&amp;W$17,$D$19:$D$501)*W$18,0),Assumptions!$C$15),0)</f>
        <v>0</v>
      </c>
      <c r="X365" s="46">
        <f>IFERROR(ROUND(IF(AND($E365&lt;X$17,SUMIF(Partners!$A:$A,$B365,Partners!$L:$L)&gt;0),$D365/SUMIF($E$19:$E$501,"&lt;"&amp;X$17,$D$19:$D$501)*X$18,0),Assumptions!$C$15),0)</f>
        <v>0</v>
      </c>
      <c r="Y365" s="46">
        <f>IFERROR(ROUND(IF(AND($E365&lt;Y$17,SUMIF(Partners!$A:$A,$B365,Partners!$L:$L)&gt;0),$D365/SUMIF($E$19:$E$501,"&lt;"&amp;Y$17,$D$19:$D$501)*Y$18,0),Assumptions!$C$15),0)</f>
        <v>0</v>
      </c>
      <c r="Z365" s="46">
        <f>IFERROR(ROUND(IF(AND($E365&lt;Z$17,SUMIF(Partners!$A:$A,$B365,Partners!$L:$L)&gt;0),$D365/SUMIF($E$19:$E$501,"&lt;"&amp;Z$17,$D$19:$D$501)*Z$18,0),Assumptions!$C$15),0)</f>
        <v>0</v>
      </c>
      <c r="AA365" s="46">
        <f>IFERROR(ROUND(IF(AND($E365&lt;AA$17,SUMIF(Partners!$A:$A,$B365,Partners!$L:$L)&gt;0),$D365/SUMIF($E$19:$E$501,"&lt;"&amp;AA$17,$D$19:$D$501)*AA$18,0),Assumptions!$C$15),0)</f>
        <v>0</v>
      </c>
      <c r="AB365" s="46">
        <f>IFERROR(ROUND(IF(AND($E365&lt;AB$17,SUMIF(Partners!$A:$A,$B365,Partners!$L:$L)&gt;0),$D365/SUMIF($E$19:$E$501,"&lt;"&amp;AB$17,$D$19:$D$501)*AB$18,0),Assumptions!$C$15),0)</f>
        <v>0</v>
      </c>
      <c r="AC365" s="46">
        <f>IFERROR(ROUND(IF(AND($E365&lt;AC$17,SUMIF(Partners!$A:$A,$B365,Partners!$L:$L)&gt;0),$D365/SUMIF($E$19:$E$501,"&lt;"&amp;AC$17,$D$19:$D$501)*AC$18,0),Assumptions!$C$15),0)</f>
        <v>0</v>
      </c>
    </row>
    <row r="366" spans="1:29" x14ac:dyDescent="0.2">
      <c r="A366" s="41"/>
      <c r="B366" s="28" t="str">
        <f>IF(Partners!A352=0,"",Partners!A352)</f>
        <v/>
      </c>
      <c r="C366" s="28" t="str">
        <f>IF(Partners!I352=0,"",Partners!I352)</f>
        <v/>
      </c>
      <c r="D366" s="28" t="str">
        <f>IF(Partners!J352=0,"",Partners!J352)</f>
        <v/>
      </c>
      <c r="E366" s="53" t="str">
        <f t="shared" si="6"/>
        <v/>
      </c>
      <c r="G366" s="9">
        <f>ROUND(SUM(J366:BB366),Assumptions!$C$16)</f>
        <v>0</v>
      </c>
      <c r="J366" s="46">
        <f>IFERROR(ROUND(IF(AND($E366&lt;J$17,SUMIF(Partners!$A:$A,$B366,Partners!$L:$L)&gt;0),$D366/SUMIF($E$19:$E$501,"&lt;"&amp;J$17,$D$19:$D$501)*J$18,0),Assumptions!$C$15),0)</f>
        <v>0</v>
      </c>
      <c r="K366" s="46">
        <f>IFERROR(ROUND(IF(AND($E366&lt;K$17,SUMIF(Partners!$A:$A,$B366,Partners!$L:$L)&gt;0),$D366/SUMIF($E$19:$E$501,"&lt;"&amp;K$17,$D$19:$D$501)*K$18,0),Assumptions!$C$15),0)</f>
        <v>0</v>
      </c>
      <c r="L366" s="46">
        <f>IFERROR(ROUND(IF(AND($E366&lt;L$17,SUMIF(Partners!$A:$A,$B366,Partners!$L:$L)&gt;0),$D366/SUMIF($E$19:$E$501,"&lt;"&amp;L$17,$D$19:$D$501)*L$18,0),Assumptions!$C$15),0)</f>
        <v>0</v>
      </c>
      <c r="M366" s="46">
        <f>IFERROR(ROUND(IF(AND($E366&lt;M$17,SUMIF(Partners!$A:$A,$B366,Partners!$L:$L)&gt;0),$D366/SUMIF($E$19:$E$501,"&lt;"&amp;M$17,$D$19:$D$501)*M$18,0),Assumptions!$C$15),0)</f>
        <v>0</v>
      </c>
      <c r="N366" s="46">
        <f>IFERROR(ROUND(IF(AND($E366&lt;N$17,SUMIF(Partners!$A:$A,$B366,Partners!$L:$L)&gt;0),$D366/SUMIF($E$19:$E$501,"&lt;"&amp;N$17,$D$19:$D$501)*N$18,0),Assumptions!$C$15),0)</f>
        <v>0</v>
      </c>
      <c r="O366" s="46">
        <f>IFERROR(ROUND(IF(AND($E366&lt;O$17,SUMIF(Partners!$A:$A,$B366,Partners!$L:$L)&gt;0),$D366/SUMIF($E$19:$E$501,"&lt;"&amp;O$17,$D$19:$D$501)*O$18,0),Assumptions!$C$15),0)</f>
        <v>0</v>
      </c>
      <c r="P366" s="46">
        <f>IFERROR(ROUND(IF(AND($E366&lt;P$17,SUMIF(Partners!$A:$A,$B366,Partners!$L:$L)&gt;0),$D366/SUMIF($E$19:$E$501,"&lt;"&amp;P$17,$D$19:$D$501)*P$18,0),Assumptions!$C$15),0)</f>
        <v>0</v>
      </c>
      <c r="Q366" s="46">
        <f>IFERROR(ROUND(IF(AND($E366&lt;Q$17,SUMIF(Partners!$A:$A,$B366,Partners!$L:$L)&gt;0),$D366/SUMIF($E$19:$E$501,"&lt;"&amp;Q$17,$D$19:$D$501)*Q$18,0),Assumptions!$C$15),0)</f>
        <v>0</v>
      </c>
      <c r="R366" s="46">
        <f>IFERROR(ROUND(IF(AND($E366&lt;R$17,SUMIF(Partners!$A:$A,$B366,Partners!$L:$L)&gt;0),$D366/SUMIF($E$19:$E$501,"&lt;"&amp;R$17,$D$19:$D$501)*R$18,0),Assumptions!$C$15),0)</f>
        <v>0</v>
      </c>
      <c r="S366" s="46">
        <f>IFERROR(ROUND(IF(AND($E366&lt;S$17,SUMIF(Partners!$A:$A,$B366,Partners!$L:$L)&gt;0),$D366/SUMIF($E$19:$E$501,"&lt;"&amp;S$17,$D$19:$D$501)*S$18,0),Assumptions!$C$15),0)</f>
        <v>0</v>
      </c>
      <c r="T366" s="46">
        <f>IFERROR(ROUND(IF(AND($E366&lt;T$17,SUMIF(Partners!$A:$A,$B366,Partners!$L:$L)&gt;0),$D366/SUMIF($E$19:$E$501,"&lt;"&amp;T$17,$D$19:$D$501)*T$18,0),Assumptions!$C$15),0)</f>
        <v>0</v>
      </c>
      <c r="U366" s="46">
        <f>IFERROR(ROUND(IF(AND($E366&lt;U$17,SUMIF(Partners!$A:$A,$B366,Partners!$L:$L)&gt;0),$D366/SUMIF($E$19:$E$501,"&lt;"&amp;U$17,$D$19:$D$501)*U$18,0),Assumptions!$C$15),0)</f>
        <v>0</v>
      </c>
      <c r="V366" s="46">
        <f>IFERROR(ROUND(IF(AND($E366&lt;V$17,SUMIF(Partners!$A:$A,$B366,Partners!$L:$L)&gt;0),$D366/SUMIF($E$19:$E$501,"&lt;"&amp;V$17,$D$19:$D$501)*V$18,0),Assumptions!$C$15),0)</f>
        <v>0</v>
      </c>
      <c r="W366" s="46">
        <f>IFERROR(ROUND(IF(AND($E366&lt;W$17,SUMIF(Partners!$A:$A,$B366,Partners!$L:$L)&gt;0),$D366/SUMIF($E$19:$E$501,"&lt;"&amp;W$17,$D$19:$D$501)*W$18,0),Assumptions!$C$15),0)</f>
        <v>0</v>
      </c>
      <c r="X366" s="46">
        <f>IFERROR(ROUND(IF(AND($E366&lt;X$17,SUMIF(Partners!$A:$A,$B366,Partners!$L:$L)&gt;0),$D366/SUMIF($E$19:$E$501,"&lt;"&amp;X$17,$D$19:$D$501)*X$18,0),Assumptions!$C$15),0)</f>
        <v>0</v>
      </c>
      <c r="Y366" s="46">
        <f>IFERROR(ROUND(IF(AND($E366&lt;Y$17,SUMIF(Partners!$A:$A,$B366,Partners!$L:$L)&gt;0),$D366/SUMIF($E$19:$E$501,"&lt;"&amp;Y$17,$D$19:$D$501)*Y$18,0),Assumptions!$C$15),0)</f>
        <v>0</v>
      </c>
      <c r="Z366" s="46">
        <f>IFERROR(ROUND(IF(AND($E366&lt;Z$17,SUMIF(Partners!$A:$A,$B366,Partners!$L:$L)&gt;0),$D366/SUMIF($E$19:$E$501,"&lt;"&amp;Z$17,$D$19:$D$501)*Z$18,0),Assumptions!$C$15),0)</f>
        <v>0</v>
      </c>
      <c r="AA366" s="46">
        <f>IFERROR(ROUND(IF(AND($E366&lt;AA$17,SUMIF(Partners!$A:$A,$B366,Partners!$L:$L)&gt;0),$D366/SUMIF($E$19:$E$501,"&lt;"&amp;AA$17,$D$19:$D$501)*AA$18,0),Assumptions!$C$15),0)</f>
        <v>0</v>
      </c>
      <c r="AB366" s="46">
        <f>IFERROR(ROUND(IF(AND($E366&lt;AB$17,SUMIF(Partners!$A:$A,$B366,Partners!$L:$L)&gt;0),$D366/SUMIF($E$19:$E$501,"&lt;"&amp;AB$17,$D$19:$D$501)*AB$18,0),Assumptions!$C$15),0)</f>
        <v>0</v>
      </c>
      <c r="AC366" s="46">
        <f>IFERROR(ROUND(IF(AND($E366&lt;AC$17,SUMIF(Partners!$A:$A,$B366,Partners!$L:$L)&gt;0),$D366/SUMIF($E$19:$E$501,"&lt;"&amp;AC$17,$D$19:$D$501)*AC$18,0),Assumptions!$C$15),0)</f>
        <v>0</v>
      </c>
    </row>
    <row r="367" spans="1:29" x14ac:dyDescent="0.2">
      <c r="A367" s="41"/>
      <c r="B367" s="28" t="str">
        <f>IF(Partners!A353=0,"",Partners!A353)</f>
        <v/>
      </c>
      <c r="C367" s="28" t="str">
        <f>IF(Partners!I353=0,"",Partners!I353)</f>
        <v/>
      </c>
      <c r="D367" s="28" t="str">
        <f>IF(Partners!J353=0,"",Partners!J353)</f>
        <v/>
      </c>
      <c r="E367" s="53" t="str">
        <f t="shared" si="6"/>
        <v/>
      </c>
      <c r="G367" s="9">
        <f>ROUND(SUM(J367:BB367),Assumptions!$C$16)</f>
        <v>0</v>
      </c>
      <c r="J367" s="46">
        <f>IFERROR(ROUND(IF(AND($E367&lt;J$17,SUMIF(Partners!$A:$A,$B367,Partners!$L:$L)&gt;0),$D367/SUMIF($E$19:$E$501,"&lt;"&amp;J$17,$D$19:$D$501)*J$18,0),Assumptions!$C$15),0)</f>
        <v>0</v>
      </c>
      <c r="K367" s="46">
        <f>IFERROR(ROUND(IF(AND($E367&lt;K$17,SUMIF(Partners!$A:$A,$B367,Partners!$L:$L)&gt;0),$D367/SUMIF($E$19:$E$501,"&lt;"&amp;K$17,$D$19:$D$501)*K$18,0),Assumptions!$C$15),0)</f>
        <v>0</v>
      </c>
      <c r="L367" s="46">
        <f>IFERROR(ROUND(IF(AND($E367&lt;L$17,SUMIF(Partners!$A:$A,$B367,Partners!$L:$L)&gt;0),$D367/SUMIF($E$19:$E$501,"&lt;"&amp;L$17,$D$19:$D$501)*L$18,0),Assumptions!$C$15),0)</f>
        <v>0</v>
      </c>
      <c r="M367" s="46">
        <f>IFERROR(ROUND(IF(AND($E367&lt;M$17,SUMIF(Partners!$A:$A,$B367,Partners!$L:$L)&gt;0),$D367/SUMIF($E$19:$E$501,"&lt;"&amp;M$17,$D$19:$D$501)*M$18,0),Assumptions!$C$15),0)</f>
        <v>0</v>
      </c>
      <c r="N367" s="46">
        <f>IFERROR(ROUND(IF(AND($E367&lt;N$17,SUMIF(Partners!$A:$A,$B367,Partners!$L:$L)&gt;0),$D367/SUMIF($E$19:$E$501,"&lt;"&amp;N$17,$D$19:$D$501)*N$18,0),Assumptions!$C$15),0)</f>
        <v>0</v>
      </c>
      <c r="O367" s="46">
        <f>IFERROR(ROUND(IF(AND($E367&lt;O$17,SUMIF(Partners!$A:$A,$B367,Partners!$L:$L)&gt;0),$D367/SUMIF($E$19:$E$501,"&lt;"&amp;O$17,$D$19:$D$501)*O$18,0),Assumptions!$C$15),0)</f>
        <v>0</v>
      </c>
      <c r="P367" s="46">
        <f>IFERROR(ROUND(IF(AND($E367&lt;P$17,SUMIF(Partners!$A:$A,$B367,Partners!$L:$L)&gt;0),$D367/SUMIF($E$19:$E$501,"&lt;"&amp;P$17,$D$19:$D$501)*P$18,0),Assumptions!$C$15),0)</f>
        <v>0</v>
      </c>
      <c r="Q367" s="46">
        <f>IFERROR(ROUND(IF(AND($E367&lt;Q$17,SUMIF(Partners!$A:$A,$B367,Partners!$L:$L)&gt;0),$D367/SUMIF($E$19:$E$501,"&lt;"&amp;Q$17,$D$19:$D$501)*Q$18,0),Assumptions!$C$15),0)</f>
        <v>0</v>
      </c>
      <c r="R367" s="46">
        <f>IFERROR(ROUND(IF(AND($E367&lt;R$17,SUMIF(Partners!$A:$A,$B367,Partners!$L:$L)&gt;0),$D367/SUMIF($E$19:$E$501,"&lt;"&amp;R$17,$D$19:$D$501)*R$18,0),Assumptions!$C$15),0)</f>
        <v>0</v>
      </c>
      <c r="S367" s="46">
        <f>IFERROR(ROUND(IF(AND($E367&lt;S$17,SUMIF(Partners!$A:$A,$B367,Partners!$L:$L)&gt;0),$D367/SUMIF($E$19:$E$501,"&lt;"&amp;S$17,$D$19:$D$501)*S$18,0),Assumptions!$C$15),0)</f>
        <v>0</v>
      </c>
      <c r="T367" s="46">
        <f>IFERROR(ROUND(IF(AND($E367&lt;T$17,SUMIF(Partners!$A:$A,$B367,Partners!$L:$L)&gt;0),$D367/SUMIF($E$19:$E$501,"&lt;"&amp;T$17,$D$19:$D$501)*T$18,0),Assumptions!$C$15),0)</f>
        <v>0</v>
      </c>
      <c r="U367" s="46">
        <f>IFERROR(ROUND(IF(AND($E367&lt;U$17,SUMIF(Partners!$A:$A,$B367,Partners!$L:$L)&gt;0),$D367/SUMIF($E$19:$E$501,"&lt;"&amp;U$17,$D$19:$D$501)*U$18,0),Assumptions!$C$15),0)</f>
        <v>0</v>
      </c>
      <c r="V367" s="46">
        <f>IFERROR(ROUND(IF(AND($E367&lt;V$17,SUMIF(Partners!$A:$A,$B367,Partners!$L:$L)&gt;0),$D367/SUMIF($E$19:$E$501,"&lt;"&amp;V$17,$D$19:$D$501)*V$18,0),Assumptions!$C$15),0)</f>
        <v>0</v>
      </c>
      <c r="W367" s="46">
        <f>IFERROR(ROUND(IF(AND($E367&lt;W$17,SUMIF(Partners!$A:$A,$B367,Partners!$L:$L)&gt;0),$D367/SUMIF($E$19:$E$501,"&lt;"&amp;W$17,$D$19:$D$501)*W$18,0),Assumptions!$C$15),0)</f>
        <v>0</v>
      </c>
      <c r="X367" s="46">
        <f>IFERROR(ROUND(IF(AND($E367&lt;X$17,SUMIF(Partners!$A:$A,$B367,Partners!$L:$L)&gt;0),$D367/SUMIF($E$19:$E$501,"&lt;"&amp;X$17,$D$19:$D$501)*X$18,0),Assumptions!$C$15),0)</f>
        <v>0</v>
      </c>
      <c r="Y367" s="46">
        <f>IFERROR(ROUND(IF(AND($E367&lt;Y$17,SUMIF(Partners!$A:$A,$B367,Partners!$L:$L)&gt;0),$D367/SUMIF($E$19:$E$501,"&lt;"&amp;Y$17,$D$19:$D$501)*Y$18,0),Assumptions!$C$15),0)</f>
        <v>0</v>
      </c>
      <c r="Z367" s="46">
        <f>IFERROR(ROUND(IF(AND($E367&lt;Z$17,SUMIF(Partners!$A:$A,$B367,Partners!$L:$L)&gt;0),$D367/SUMIF($E$19:$E$501,"&lt;"&amp;Z$17,$D$19:$D$501)*Z$18,0),Assumptions!$C$15),0)</f>
        <v>0</v>
      </c>
      <c r="AA367" s="46">
        <f>IFERROR(ROUND(IF(AND($E367&lt;AA$17,SUMIF(Partners!$A:$A,$B367,Partners!$L:$L)&gt;0),$D367/SUMIF($E$19:$E$501,"&lt;"&amp;AA$17,$D$19:$D$501)*AA$18,0),Assumptions!$C$15),0)</f>
        <v>0</v>
      </c>
      <c r="AB367" s="46">
        <f>IFERROR(ROUND(IF(AND($E367&lt;AB$17,SUMIF(Partners!$A:$A,$B367,Partners!$L:$L)&gt;0),$D367/SUMIF($E$19:$E$501,"&lt;"&amp;AB$17,$D$19:$D$501)*AB$18,0),Assumptions!$C$15),0)</f>
        <v>0</v>
      </c>
      <c r="AC367" s="46">
        <f>IFERROR(ROUND(IF(AND($E367&lt;AC$17,SUMIF(Partners!$A:$A,$B367,Partners!$L:$L)&gt;0),$D367/SUMIF($E$19:$E$501,"&lt;"&amp;AC$17,$D$19:$D$501)*AC$18,0),Assumptions!$C$15),0)</f>
        <v>0</v>
      </c>
    </row>
    <row r="368" spans="1:29" x14ac:dyDescent="0.2">
      <c r="A368" s="41"/>
      <c r="B368" s="28" t="str">
        <f>IF(Partners!A354=0,"",Partners!A354)</f>
        <v/>
      </c>
      <c r="C368" s="28" t="str">
        <f>IF(Partners!I354=0,"",Partners!I354)</f>
        <v/>
      </c>
      <c r="D368" s="28" t="str">
        <f>IF(Partners!J354=0,"",Partners!J354)</f>
        <v/>
      </c>
      <c r="E368" s="53" t="str">
        <f t="shared" si="6"/>
        <v/>
      </c>
      <c r="G368" s="9">
        <f>ROUND(SUM(J368:BB368),Assumptions!$C$16)</f>
        <v>0</v>
      </c>
      <c r="J368" s="46">
        <f>IFERROR(ROUND(IF(AND($E368&lt;J$17,SUMIF(Partners!$A:$A,$B368,Partners!$L:$L)&gt;0),$D368/SUMIF($E$19:$E$501,"&lt;"&amp;J$17,$D$19:$D$501)*J$18,0),Assumptions!$C$15),0)</f>
        <v>0</v>
      </c>
      <c r="K368" s="46">
        <f>IFERROR(ROUND(IF(AND($E368&lt;K$17,SUMIF(Partners!$A:$A,$B368,Partners!$L:$L)&gt;0),$D368/SUMIF($E$19:$E$501,"&lt;"&amp;K$17,$D$19:$D$501)*K$18,0),Assumptions!$C$15),0)</f>
        <v>0</v>
      </c>
      <c r="L368" s="46">
        <f>IFERROR(ROUND(IF(AND($E368&lt;L$17,SUMIF(Partners!$A:$A,$B368,Partners!$L:$L)&gt;0),$D368/SUMIF($E$19:$E$501,"&lt;"&amp;L$17,$D$19:$D$501)*L$18,0),Assumptions!$C$15),0)</f>
        <v>0</v>
      </c>
      <c r="M368" s="46">
        <f>IFERROR(ROUND(IF(AND($E368&lt;M$17,SUMIF(Partners!$A:$A,$B368,Partners!$L:$L)&gt;0),$D368/SUMIF($E$19:$E$501,"&lt;"&amp;M$17,$D$19:$D$501)*M$18,0),Assumptions!$C$15),0)</f>
        <v>0</v>
      </c>
      <c r="N368" s="46">
        <f>IFERROR(ROUND(IF(AND($E368&lt;N$17,SUMIF(Partners!$A:$A,$B368,Partners!$L:$L)&gt;0),$D368/SUMIF($E$19:$E$501,"&lt;"&amp;N$17,$D$19:$D$501)*N$18,0),Assumptions!$C$15),0)</f>
        <v>0</v>
      </c>
      <c r="O368" s="46">
        <f>IFERROR(ROUND(IF(AND($E368&lt;O$17,SUMIF(Partners!$A:$A,$B368,Partners!$L:$L)&gt;0),$D368/SUMIF($E$19:$E$501,"&lt;"&amp;O$17,$D$19:$D$501)*O$18,0),Assumptions!$C$15),0)</f>
        <v>0</v>
      </c>
      <c r="P368" s="46">
        <f>IFERROR(ROUND(IF(AND($E368&lt;P$17,SUMIF(Partners!$A:$A,$B368,Partners!$L:$L)&gt;0),$D368/SUMIF($E$19:$E$501,"&lt;"&amp;P$17,$D$19:$D$501)*P$18,0),Assumptions!$C$15),0)</f>
        <v>0</v>
      </c>
      <c r="Q368" s="46">
        <f>IFERROR(ROUND(IF(AND($E368&lt;Q$17,SUMIF(Partners!$A:$A,$B368,Partners!$L:$L)&gt;0),$D368/SUMIF($E$19:$E$501,"&lt;"&amp;Q$17,$D$19:$D$501)*Q$18,0),Assumptions!$C$15),0)</f>
        <v>0</v>
      </c>
      <c r="R368" s="46">
        <f>IFERROR(ROUND(IF(AND($E368&lt;R$17,SUMIF(Partners!$A:$A,$B368,Partners!$L:$L)&gt;0),$D368/SUMIF($E$19:$E$501,"&lt;"&amp;R$17,$D$19:$D$501)*R$18,0),Assumptions!$C$15),0)</f>
        <v>0</v>
      </c>
      <c r="S368" s="46">
        <f>IFERROR(ROUND(IF(AND($E368&lt;S$17,SUMIF(Partners!$A:$A,$B368,Partners!$L:$L)&gt;0),$D368/SUMIF($E$19:$E$501,"&lt;"&amp;S$17,$D$19:$D$501)*S$18,0),Assumptions!$C$15),0)</f>
        <v>0</v>
      </c>
      <c r="T368" s="46">
        <f>IFERROR(ROUND(IF(AND($E368&lt;T$17,SUMIF(Partners!$A:$A,$B368,Partners!$L:$L)&gt;0),$D368/SUMIF($E$19:$E$501,"&lt;"&amp;T$17,$D$19:$D$501)*T$18,0),Assumptions!$C$15),0)</f>
        <v>0</v>
      </c>
      <c r="U368" s="46">
        <f>IFERROR(ROUND(IF(AND($E368&lt;U$17,SUMIF(Partners!$A:$A,$B368,Partners!$L:$L)&gt;0),$D368/SUMIF($E$19:$E$501,"&lt;"&amp;U$17,$D$19:$D$501)*U$18,0),Assumptions!$C$15),0)</f>
        <v>0</v>
      </c>
      <c r="V368" s="46">
        <f>IFERROR(ROUND(IF(AND($E368&lt;V$17,SUMIF(Partners!$A:$A,$B368,Partners!$L:$L)&gt;0),$D368/SUMIF($E$19:$E$501,"&lt;"&amp;V$17,$D$19:$D$501)*V$18,0),Assumptions!$C$15),0)</f>
        <v>0</v>
      </c>
      <c r="W368" s="46">
        <f>IFERROR(ROUND(IF(AND($E368&lt;W$17,SUMIF(Partners!$A:$A,$B368,Partners!$L:$L)&gt;0),$D368/SUMIF($E$19:$E$501,"&lt;"&amp;W$17,$D$19:$D$501)*W$18,0),Assumptions!$C$15),0)</f>
        <v>0</v>
      </c>
      <c r="X368" s="46">
        <f>IFERROR(ROUND(IF(AND($E368&lt;X$17,SUMIF(Partners!$A:$A,$B368,Partners!$L:$L)&gt;0),$D368/SUMIF($E$19:$E$501,"&lt;"&amp;X$17,$D$19:$D$501)*X$18,0),Assumptions!$C$15),0)</f>
        <v>0</v>
      </c>
      <c r="Y368" s="46">
        <f>IFERROR(ROUND(IF(AND($E368&lt;Y$17,SUMIF(Partners!$A:$A,$B368,Partners!$L:$L)&gt;0),$D368/SUMIF($E$19:$E$501,"&lt;"&amp;Y$17,$D$19:$D$501)*Y$18,0),Assumptions!$C$15),0)</f>
        <v>0</v>
      </c>
      <c r="Z368" s="46">
        <f>IFERROR(ROUND(IF(AND($E368&lt;Z$17,SUMIF(Partners!$A:$A,$B368,Partners!$L:$L)&gt;0),$D368/SUMIF($E$19:$E$501,"&lt;"&amp;Z$17,$D$19:$D$501)*Z$18,0),Assumptions!$C$15),0)</f>
        <v>0</v>
      </c>
      <c r="AA368" s="46">
        <f>IFERROR(ROUND(IF(AND($E368&lt;AA$17,SUMIF(Partners!$A:$A,$B368,Partners!$L:$L)&gt;0),$D368/SUMIF($E$19:$E$501,"&lt;"&amp;AA$17,$D$19:$D$501)*AA$18,0),Assumptions!$C$15),0)</f>
        <v>0</v>
      </c>
      <c r="AB368" s="46">
        <f>IFERROR(ROUND(IF(AND($E368&lt;AB$17,SUMIF(Partners!$A:$A,$B368,Partners!$L:$L)&gt;0),$D368/SUMIF($E$19:$E$501,"&lt;"&amp;AB$17,$D$19:$D$501)*AB$18,0),Assumptions!$C$15),0)</f>
        <v>0</v>
      </c>
      <c r="AC368" s="46">
        <f>IFERROR(ROUND(IF(AND($E368&lt;AC$17,SUMIF(Partners!$A:$A,$B368,Partners!$L:$L)&gt;0),$D368/SUMIF($E$19:$E$501,"&lt;"&amp;AC$17,$D$19:$D$501)*AC$18,0),Assumptions!$C$15),0)</f>
        <v>0</v>
      </c>
    </row>
    <row r="369" spans="1:29" x14ac:dyDescent="0.2">
      <c r="A369" s="41"/>
      <c r="B369" s="28" t="str">
        <f>IF(Partners!A355=0,"",Partners!A355)</f>
        <v/>
      </c>
      <c r="C369" s="28" t="str">
        <f>IF(Partners!I355=0,"",Partners!I355)</f>
        <v/>
      </c>
      <c r="D369" s="28" t="str">
        <f>IF(Partners!J355=0,"",Partners!J355)</f>
        <v/>
      </c>
      <c r="E369" s="53" t="str">
        <f t="shared" si="6"/>
        <v/>
      </c>
      <c r="G369" s="9">
        <f>ROUND(SUM(J369:BB369),Assumptions!$C$16)</f>
        <v>0</v>
      </c>
      <c r="J369" s="46">
        <f>IFERROR(ROUND(IF(AND($E369&lt;J$17,SUMIF(Partners!$A:$A,$B369,Partners!$L:$L)&gt;0),$D369/SUMIF($E$19:$E$501,"&lt;"&amp;J$17,$D$19:$D$501)*J$18,0),Assumptions!$C$15),0)</f>
        <v>0</v>
      </c>
      <c r="K369" s="46">
        <f>IFERROR(ROUND(IF(AND($E369&lt;K$17,SUMIF(Partners!$A:$A,$B369,Partners!$L:$L)&gt;0),$D369/SUMIF($E$19:$E$501,"&lt;"&amp;K$17,$D$19:$D$501)*K$18,0),Assumptions!$C$15),0)</f>
        <v>0</v>
      </c>
      <c r="L369" s="46">
        <f>IFERROR(ROUND(IF(AND($E369&lt;L$17,SUMIF(Partners!$A:$A,$B369,Partners!$L:$L)&gt;0),$D369/SUMIF($E$19:$E$501,"&lt;"&amp;L$17,$D$19:$D$501)*L$18,0),Assumptions!$C$15),0)</f>
        <v>0</v>
      </c>
      <c r="M369" s="46">
        <f>IFERROR(ROUND(IF(AND($E369&lt;M$17,SUMIF(Partners!$A:$A,$B369,Partners!$L:$L)&gt;0),$D369/SUMIF($E$19:$E$501,"&lt;"&amp;M$17,$D$19:$D$501)*M$18,0),Assumptions!$C$15),0)</f>
        <v>0</v>
      </c>
      <c r="N369" s="46">
        <f>IFERROR(ROUND(IF(AND($E369&lt;N$17,SUMIF(Partners!$A:$A,$B369,Partners!$L:$L)&gt;0),$D369/SUMIF($E$19:$E$501,"&lt;"&amp;N$17,$D$19:$D$501)*N$18,0),Assumptions!$C$15),0)</f>
        <v>0</v>
      </c>
      <c r="O369" s="46">
        <f>IFERROR(ROUND(IF(AND($E369&lt;O$17,SUMIF(Partners!$A:$A,$B369,Partners!$L:$L)&gt;0),$D369/SUMIF($E$19:$E$501,"&lt;"&amp;O$17,$D$19:$D$501)*O$18,0),Assumptions!$C$15),0)</f>
        <v>0</v>
      </c>
      <c r="P369" s="46">
        <f>IFERROR(ROUND(IF(AND($E369&lt;P$17,SUMIF(Partners!$A:$A,$B369,Partners!$L:$L)&gt;0),$D369/SUMIF($E$19:$E$501,"&lt;"&amp;P$17,$D$19:$D$501)*P$18,0),Assumptions!$C$15),0)</f>
        <v>0</v>
      </c>
      <c r="Q369" s="46">
        <f>IFERROR(ROUND(IF(AND($E369&lt;Q$17,SUMIF(Partners!$A:$A,$B369,Partners!$L:$L)&gt;0),$D369/SUMIF($E$19:$E$501,"&lt;"&amp;Q$17,$D$19:$D$501)*Q$18,0),Assumptions!$C$15),0)</f>
        <v>0</v>
      </c>
      <c r="R369" s="46">
        <f>IFERROR(ROUND(IF(AND($E369&lt;R$17,SUMIF(Partners!$A:$A,$B369,Partners!$L:$L)&gt;0),$D369/SUMIF($E$19:$E$501,"&lt;"&amp;R$17,$D$19:$D$501)*R$18,0),Assumptions!$C$15),0)</f>
        <v>0</v>
      </c>
      <c r="S369" s="46">
        <f>IFERROR(ROUND(IF(AND($E369&lt;S$17,SUMIF(Partners!$A:$A,$B369,Partners!$L:$L)&gt;0),$D369/SUMIF($E$19:$E$501,"&lt;"&amp;S$17,$D$19:$D$501)*S$18,0),Assumptions!$C$15),0)</f>
        <v>0</v>
      </c>
      <c r="T369" s="46">
        <f>IFERROR(ROUND(IF(AND($E369&lt;T$17,SUMIF(Partners!$A:$A,$B369,Partners!$L:$L)&gt;0),$D369/SUMIF($E$19:$E$501,"&lt;"&amp;T$17,$D$19:$D$501)*T$18,0),Assumptions!$C$15),0)</f>
        <v>0</v>
      </c>
      <c r="U369" s="46">
        <f>IFERROR(ROUND(IF(AND($E369&lt;U$17,SUMIF(Partners!$A:$A,$B369,Partners!$L:$L)&gt;0),$D369/SUMIF($E$19:$E$501,"&lt;"&amp;U$17,$D$19:$D$501)*U$18,0),Assumptions!$C$15),0)</f>
        <v>0</v>
      </c>
      <c r="V369" s="46">
        <f>IFERROR(ROUND(IF(AND($E369&lt;V$17,SUMIF(Partners!$A:$A,$B369,Partners!$L:$L)&gt;0),$D369/SUMIF($E$19:$E$501,"&lt;"&amp;V$17,$D$19:$D$501)*V$18,0),Assumptions!$C$15),0)</f>
        <v>0</v>
      </c>
      <c r="W369" s="46">
        <f>IFERROR(ROUND(IF(AND($E369&lt;W$17,SUMIF(Partners!$A:$A,$B369,Partners!$L:$L)&gt;0),$D369/SUMIF($E$19:$E$501,"&lt;"&amp;W$17,$D$19:$D$501)*W$18,0),Assumptions!$C$15),0)</f>
        <v>0</v>
      </c>
      <c r="X369" s="46">
        <f>IFERROR(ROUND(IF(AND($E369&lt;X$17,SUMIF(Partners!$A:$A,$B369,Partners!$L:$L)&gt;0),$D369/SUMIF($E$19:$E$501,"&lt;"&amp;X$17,$D$19:$D$501)*X$18,0),Assumptions!$C$15),0)</f>
        <v>0</v>
      </c>
      <c r="Y369" s="46">
        <f>IFERROR(ROUND(IF(AND($E369&lt;Y$17,SUMIF(Partners!$A:$A,$B369,Partners!$L:$L)&gt;0),$D369/SUMIF($E$19:$E$501,"&lt;"&amp;Y$17,$D$19:$D$501)*Y$18,0),Assumptions!$C$15),0)</f>
        <v>0</v>
      </c>
      <c r="Z369" s="46">
        <f>IFERROR(ROUND(IF(AND($E369&lt;Z$17,SUMIF(Partners!$A:$A,$B369,Partners!$L:$L)&gt;0),$D369/SUMIF($E$19:$E$501,"&lt;"&amp;Z$17,$D$19:$D$501)*Z$18,0),Assumptions!$C$15),0)</f>
        <v>0</v>
      </c>
      <c r="AA369" s="46">
        <f>IFERROR(ROUND(IF(AND($E369&lt;AA$17,SUMIF(Partners!$A:$A,$B369,Partners!$L:$L)&gt;0),$D369/SUMIF($E$19:$E$501,"&lt;"&amp;AA$17,$D$19:$D$501)*AA$18,0),Assumptions!$C$15),0)</f>
        <v>0</v>
      </c>
      <c r="AB369" s="46">
        <f>IFERROR(ROUND(IF(AND($E369&lt;AB$17,SUMIF(Partners!$A:$A,$B369,Partners!$L:$L)&gt;0),$D369/SUMIF($E$19:$E$501,"&lt;"&amp;AB$17,$D$19:$D$501)*AB$18,0),Assumptions!$C$15),0)</f>
        <v>0</v>
      </c>
      <c r="AC369" s="46">
        <f>IFERROR(ROUND(IF(AND($E369&lt;AC$17,SUMIF(Partners!$A:$A,$B369,Partners!$L:$L)&gt;0),$D369/SUMIF($E$19:$E$501,"&lt;"&amp;AC$17,$D$19:$D$501)*AC$18,0),Assumptions!$C$15),0)</f>
        <v>0</v>
      </c>
    </row>
    <row r="370" spans="1:29" x14ac:dyDescent="0.2">
      <c r="A370" s="41"/>
      <c r="B370" s="28" t="str">
        <f>IF(Partners!A356=0,"",Partners!A356)</f>
        <v/>
      </c>
      <c r="C370" s="28" t="str">
        <f>IF(Partners!I356=0,"",Partners!I356)</f>
        <v/>
      </c>
      <c r="D370" s="28" t="str">
        <f>IF(Partners!J356=0,"",Partners!J356)</f>
        <v/>
      </c>
      <c r="E370" s="53" t="str">
        <f t="shared" si="6"/>
        <v/>
      </c>
      <c r="G370" s="9">
        <f>ROUND(SUM(J370:BB370),Assumptions!$C$16)</f>
        <v>0</v>
      </c>
      <c r="J370" s="46">
        <f>IFERROR(ROUND(IF(AND($E370&lt;J$17,SUMIF(Partners!$A:$A,$B370,Partners!$L:$L)&gt;0),$D370/SUMIF($E$19:$E$501,"&lt;"&amp;J$17,$D$19:$D$501)*J$18,0),Assumptions!$C$15),0)</f>
        <v>0</v>
      </c>
      <c r="K370" s="46">
        <f>IFERROR(ROUND(IF(AND($E370&lt;K$17,SUMIF(Partners!$A:$A,$B370,Partners!$L:$L)&gt;0),$D370/SUMIF($E$19:$E$501,"&lt;"&amp;K$17,$D$19:$D$501)*K$18,0),Assumptions!$C$15),0)</f>
        <v>0</v>
      </c>
      <c r="L370" s="46">
        <f>IFERROR(ROUND(IF(AND($E370&lt;L$17,SUMIF(Partners!$A:$A,$B370,Partners!$L:$L)&gt;0),$D370/SUMIF($E$19:$E$501,"&lt;"&amp;L$17,$D$19:$D$501)*L$18,0),Assumptions!$C$15),0)</f>
        <v>0</v>
      </c>
      <c r="M370" s="46">
        <f>IFERROR(ROUND(IF(AND($E370&lt;M$17,SUMIF(Partners!$A:$A,$B370,Partners!$L:$L)&gt;0),$D370/SUMIF($E$19:$E$501,"&lt;"&amp;M$17,$D$19:$D$501)*M$18,0),Assumptions!$C$15),0)</f>
        <v>0</v>
      </c>
      <c r="N370" s="46">
        <f>IFERROR(ROUND(IF(AND($E370&lt;N$17,SUMIF(Partners!$A:$A,$B370,Partners!$L:$L)&gt;0),$D370/SUMIF($E$19:$E$501,"&lt;"&amp;N$17,$D$19:$D$501)*N$18,0),Assumptions!$C$15),0)</f>
        <v>0</v>
      </c>
      <c r="O370" s="46">
        <f>IFERROR(ROUND(IF(AND($E370&lt;O$17,SUMIF(Partners!$A:$A,$B370,Partners!$L:$L)&gt;0),$D370/SUMIF($E$19:$E$501,"&lt;"&amp;O$17,$D$19:$D$501)*O$18,0),Assumptions!$C$15),0)</f>
        <v>0</v>
      </c>
      <c r="P370" s="46">
        <f>IFERROR(ROUND(IF(AND($E370&lt;P$17,SUMIF(Partners!$A:$A,$B370,Partners!$L:$L)&gt;0),$D370/SUMIF($E$19:$E$501,"&lt;"&amp;P$17,$D$19:$D$501)*P$18,0),Assumptions!$C$15),0)</f>
        <v>0</v>
      </c>
      <c r="Q370" s="46">
        <f>IFERROR(ROUND(IF(AND($E370&lt;Q$17,SUMIF(Partners!$A:$A,$B370,Partners!$L:$L)&gt;0),$D370/SUMIF($E$19:$E$501,"&lt;"&amp;Q$17,$D$19:$D$501)*Q$18,0),Assumptions!$C$15),0)</f>
        <v>0</v>
      </c>
      <c r="R370" s="46">
        <f>IFERROR(ROUND(IF(AND($E370&lt;R$17,SUMIF(Partners!$A:$A,$B370,Partners!$L:$L)&gt;0),$D370/SUMIF($E$19:$E$501,"&lt;"&amp;R$17,$D$19:$D$501)*R$18,0),Assumptions!$C$15),0)</f>
        <v>0</v>
      </c>
      <c r="S370" s="46">
        <f>IFERROR(ROUND(IF(AND($E370&lt;S$17,SUMIF(Partners!$A:$A,$B370,Partners!$L:$L)&gt;0),$D370/SUMIF($E$19:$E$501,"&lt;"&amp;S$17,$D$19:$D$501)*S$18,0),Assumptions!$C$15),0)</f>
        <v>0</v>
      </c>
      <c r="T370" s="46">
        <f>IFERROR(ROUND(IF(AND($E370&lt;T$17,SUMIF(Partners!$A:$A,$B370,Partners!$L:$L)&gt;0),$D370/SUMIF($E$19:$E$501,"&lt;"&amp;T$17,$D$19:$D$501)*T$18,0),Assumptions!$C$15),0)</f>
        <v>0</v>
      </c>
      <c r="U370" s="46">
        <f>IFERROR(ROUND(IF(AND($E370&lt;U$17,SUMIF(Partners!$A:$A,$B370,Partners!$L:$L)&gt;0),$D370/SUMIF($E$19:$E$501,"&lt;"&amp;U$17,$D$19:$D$501)*U$18,0),Assumptions!$C$15),0)</f>
        <v>0</v>
      </c>
      <c r="V370" s="46">
        <f>IFERROR(ROUND(IF(AND($E370&lt;V$17,SUMIF(Partners!$A:$A,$B370,Partners!$L:$L)&gt;0),$D370/SUMIF($E$19:$E$501,"&lt;"&amp;V$17,$D$19:$D$501)*V$18,0),Assumptions!$C$15),0)</f>
        <v>0</v>
      </c>
      <c r="W370" s="46">
        <f>IFERROR(ROUND(IF(AND($E370&lt;W$17,SUMIF(Partners!$A:$A,$B370,Partners!$L:$L)&gt;0),$D370/SUMIF($E$19:$E$501,"&lt;"&amp;W$17,$D$19:$D$501)*W$18,0),Assumptions!$C$15),0)</f>
        <v>0</v>
      </c>
      <c r="X370" s="46">
        <f>IFERROR(ROUND(IF(AND($E370&lt;X$17,SUMIF(Partners!$A:$A,$B370,Partners!$L:$L)&gt;0),$D370/SUMIF($E$19:$E$501,"&lt;"&amp;X$17,$D$19:$D$501)*X$18,0),Assumptions!$C$15),0)</f>
        <v>0</v>
      </c>
      <c r="Y370" s="46">
        <f>IFERROR(ROUND(IF(AND($E370&lt;Y$17,SUMIF(Partners!$A:$A,$B370,Partners!$L:$L)&gt;0),$D370/SUMIF($E$19:$E$501,"&lt;"&amp;Y$17,$D$19:$D$501)*Y$18,0),Assumptions!$C$15),0)</f>
        <v>0</v>
      </c>
      <c r="Z370" s="46">
        <f>IFERROR(ROUND(IF(AND($E370&lt;Z$17,SUMIF(Partners!$A:$A,$B370,Partners!$L:$L)&gt;0),$D370/SUMIF($E$19:$E$501,"&lt;"&amp;Z$17,$D$19:$D$501)*Z$18,0),Assumptions!$C$15),0)</f>
        <v>0</v>
      </c>
      <c r="AA370" s="46">
        <f>IFERROR(ROUND(IF(AND($E370&lt;AA$17,SUMIF(Partners!$A:$A,$B370,Partners!$L:$L)&gt;0),$D370/SUMIF($E$19:$E$501,"&lt;"&amp;AA$17,$D$19:$D$501)*AA$18,0),Assumptions!$C$15),0)</f>
        <v>0</v>
      </c>
      <c r="AB370" s="46">
        <f>IFERROR(ROUND(IF(AND($E370&lt;AB$17,SUMIF(Partners!$A:$A,$B370,Partners!$L:$L)&gt;0),$D370/SUMIF($E$19:$E$501,"&lt;"&amp;AB$17,$D$19:$D$501)*AB$18,0),Assumptions!$C$15),0)</f>
        <v>0</v>
      </c>
      <c r="AC370" s="46">
        <f>IFERROR(ROUND(IF(AND($E370&lt;AC$17,SUMIF(Partners!$A:$A,$B370,Partners!$L:$L)&gt;0),$D370/SUMIF($E$19:$E$501,"&lt;"&amp;AC$17,$D$19:$D$501)*AC$18,0),Assumptions!$C$15),0)</f>
        <v>0</v>
      </c>
    </row>
    <row r="371" spans="1:29" x14ac:dyDescent="0.2">
      <c r="A371" s="41"/>
      <c r="B371" s="28" t="str">
        <f>IF(Partners!A357=0,"",Partners!A357)</f>
        <v/>
      </c>
      <c r="C371" s="28" t="str">
        <f>IF(Partners!I357=0,"",Partners!I357)</f>
        <v/>
      </c>
      <c r="D371" s="28" t="str">
        <f>IF(Partners!J357=0,"",Partners!J357)</f>
        <v/>
      </c>
      <c r="E371" s="53" t="str">
        <f t="shared" si="6"/>
        <v/>
      </c>
      <c r="G371" s="9">
        <f>ROUND(SUM(J371:BB371),Assumptions!$C$16)</f>
        <v>0</v>
      </c>
      <c r="J371" s="46">
        <f>IFERROR(ROUND(IF(AND($E371&lt;J$17,SUMIF(Partners!$A:$A,$B371,Partners!$L:$L)&gt;0),$D371/SUMIF($E$19:$E$501,"&lt;"&amp;J$17,$D$19:$D$501)*J$18,0),Assumptions!$C$15),0)</f>
        <v>0</v>
      </c>
      <c r="K371" s="46">
        <f>IFERROR(ROUND(IF(AND($E371&lt;K$17,SUMIF(Partners!$A:$A,$B371,Partners!$L:$L)&gt;0),$D371/SUMIF($E$19:$E$501,"&lt;"&amp;K$17,$D$19:$D$501)*K$18,0),Assumptions!$C$15),0)</f>
        <v>0</v>
      </c>
      <c r="L371" s="46">
        <f>IFERROR(ROUND(IF(AND($E371&lt;L$17,SUMIF(Partners!$A:$A,$B371,Partners!$L:$L)&gt;0),$D371/SUMIF($E$19:$E$501,"&lt;"&amp;L$17,$D$19:$D$501)*L$18,0),Assumptions!$C$15),0)</f>
        <v>0</v>
      </c>
      <c r="M371" s="46">
        <f>IFERROR(ROUND(IF(AND($E371&lt;M$17,SUMIF(Partners!$A:$A,$B371,Partners!$L:$L)&gt;0),$D371/SUMIF($E$19:$E$501,"&lt;"&amp;M$17,$D$19:$D$501)*M$18,0),Assumptions!$C$15),0)</f>
        <v>0</v>
      </c>
      <c r="N371" s="46">
        <f>IFERROR(ROUND(IF(AND($E371&lt;N$17,SUMIF(Partners!$A:$A,$B371,Partners!$L:$L)&gt;0),$D371/SUMIF($E$19:$E$501,"&lt;"&amp;N$17,$D$19:$D$501)*N$18,0),Assumptions!$C$15),0)</f>
        <v>0</v>
      </c>
      <c r="O371" s="46">
        <f>IFERROR(ROUND(IF(AND($E371&lt;O$17,SUMIF(Partners!$A:$A,$B371,Partners!$L:$L)&gt;0),$D371/SUMIF($E$19:$E$501,"&lt;"&amp;O$17,$D$19:$D$501)*O$18,0),Assumptions!$C$15),0)</f>
        <v>0</v>
      </c>
      <c r="P371" s="46">
        <f>IFERROR(ROUND(IF(AND($E371&lt;P$17,SUMIF(Partners!$A:$A,$B371,Partners!$L:$L)&gt;0),$D371/SUMIF($E$19:$E$501,"&lt;"&amp;P$17,$D$19:$D$501)*P$18,0),Assumptions!$C$15),0)</f>
        <v>0</v>
      </c>
      <c r="Q371" s="46">
        <f>IFERROR(ROUND(IF(AND($E371&lt;Q$17,SUMIF(Partners!$A:$A,$B371,Partners!$L:$L)&gt;0),$D371/SUMIF($E$19:$E$501,"&lt;"&amp;Q$17,$D$19:$D$501)*Q$18,0),Assumptions!$C$15),0)</f>
        <v>0</v>
      </c>
      <c r="R371" s="46">
        <f>IFERROR(ROUND(IF(AND($E371&lt;R$17,SUMIF(Partners!$A:$A,$B371,Partners!$L:$L)&gt;0),$D371/SUMIF($E$19:$E$501,"&lt;"&amp;R$17,$D$19:$D$501)*R$18,0),Assumptions!$C$15),0)</f>
        <v>0</v>
      </c>
      <c r="S371" s="46">
        <f>IFERROR(ROUND(IF(AND($E371&lt;S$17,SUMIF(Partners!$A:$A,$B371,Partners!$L:$L)&gt;0),$D371/SUMIF($E$19:$E$501,"&lt;"&amp;S$17,$D$19:$D$501)*S$18,0),Assumptions!$C$15),0)</f>
        <v>0</v>
      </c>
      <c r="T371" s="46">
        <f>IFERROR(ROUND(IF(AND($E371&lt;T$17,SUMIF(Partners!$A:$A,$B371,Partners!$L:$L)&gt;0),$D371/SUMIF($E$19:$E$501,"&lt;"&amp;T$17,$D$19:$D$501)*T$18,0),Assumptions!$C$15),0)</f>
        <v>0</v>
      </c>
      <c r="U371" s="46">
        <f>IFERROR(ROUND(IF(AND($E371&lt;U$17,SUMIF(Partners!$A:$A,$B371,Partners!$L:$L)&gt;0),$D371/SUMIF($E$19:$E$501,"&lt;"&amp;U$17,$D$19:$D$501)*U$18,0),Assumptions!$C$15),0)</f>
        <v>0</v>
      </c>
      <c r="V371" s="46">
        <f>IFERROR(ROUND(IF(AND($E371&lt;V$17,SUMIF(Partners!$A:$A,$B371,Partners!$L:$L)&gt;0),$D371/SUMIF($E$19:$E$501,"&lt;"&amp;V$17,$D$19:$D$501)*V$18,0),Assumptions!$C$15),0)</f>
        <v>0</v>
      </c>
      <c r="W371" s="46">
        <f>IFERROR(ROUND(IF(AND($E371&lt;W$17,SUMIF(Partners!$A:$A,$B371,Partners!$L:$L)&gt;0),$D371/SUMIF($E$19:$E$501,"&lt;"&amp;W$17,$D$19:$D$501)*W$18,0),Assumptions!$C$15),0)</f>
        <v>0</v>
      </c>
      <c r="X371" s="46">
        <f>IFERROR(ROUND(IF(AND($E371&lt;X$17,SUMIF(Partners!$A:$A,$B371,Partners!$L:$L)&gt;0),$D371/SUMIF($E$19:$E$501,"&lt;"&amp;X$17,$D$19:$D$501)*X$18,0),Assumptions!$C$15),0)</f>
        <v>0</v>
      </c>
      <c r="Y371" s="46">
        <f>IFERROR(ROUND(IF(AND($E371&lt;Y$17,SUMIF(Partners!$A:$A,$B371,Partners!$L:$L)&gt;0),$D371/SUMIF($E$19:$E$501,"&lt;"&amp;Y$17,$D$19:$D$501)*Y$18,0),Assumptions!$C$15),0)</f>
        <v>0</v>
      </c>
      <c r="Z371" s="46">
        <f>IFERROR(ROUND(IF(AND($E371&lt;Z$17,SUMIF(Partners!$A:$A,$B371,Partners!$L:$L)&gt;0),$D371/SUMIF($E$19:$E$501,"&lt;"&amp;Z$17,$D$19:$D$501)*Z$18,0),Assumptions!$C$15),0)</f>
        <v>0</v>
      </c>
      <c r="AA371" s="46">
        <f>IFERROR(ROUND(IF(AND($E371&lt;AA$17,SUMIF(Partners!$A:$A,$B371,Partners!$L:$L)&gt;0),$D371/SUMIF($E$19:$E$501,"&lt;"&amp;AA$17,$D$19:$D$501)*AA$18,0),Assumptions!$C$15),0)</f>
        <v>0</v>
      </c>
      <c r="AB371" s="46">
        <f>IFERROR(ROUND(IF(AND($E371&lt;AB$17,SUMIF(Partners!$A:$A,$B371,Partners!$L:$L)&gt;0),$D371/SUMIF($E$19:$E$501,"&lt;"&amp;AB$17,$D$19:$D$501)*AB$18,0),Assumptions!$C$15),0)</f>
        <v>0</v>
      </c>
      <c r="AC371" s="46">
        <f>IFERROR(ROUND(IF(AND($E371&lt;AC$17,SUMIF(Partners!$A:$A,$B371,Partners!$L:$L)&gt;0),$D371/SUMIF($E$19:$E$501,"&lt;"&amp;AC$17,$D$19:$D$501)*AC$18,0),Assumptions!$C$15),0)</f>
        <v>0</v>
      </c>
    </row>
    <row r="372" spans="1:29" x14ac:dyDescent="0.2">
      <c r="A372" s="41"/>
      <c r="B372" s="28" t="str">
        <f>IF(Partners!A358=0,"",Partners!A358)</f>
        <v/>
      </c>
      <c r="C372" s="28" t="str">
        <f>IF(Partners!I358=0,"",Partners!I358)</f>
        <v/>
      </c>
      <c r="D372" s="28" t="str">
        <f>IF(Partners!J358=0,"",Partners!J358)</f>
        <v/>
      </c>
      <c r="E372" s="53" t="str">
        <f t="shared" si="6"/>
        <v/>
      </c>
      <c r="G372" s="9">
        <f>ROUND(SUM(J372:BB372),Assumptions!$C$16)</f>
        <v>0</v>
      </c>
      <c r="J372" s="46">
        <f>IFERROR(ROUND(IF(AND($E372&lt;J$17,SUMIF(Partners!$A:$A,$B372,Partners!$L:$L)&gt;0),$D372/SUMIF($E$19:$E$501,"&lt;"&amp;J$17,$D$19:$D$501)*J$18,0),Assumptions!$C$15),0)</f>
        <v>0</v>
      </c>
      <c r="K372" s="46">
        <f>IFERROR(ROUND(IF(AND($E372&lt;K$17,SUMIF(Partners!$A:$A,$B372,Partners!$L:$L)&gt;0),$D372/SUMIF($E$19:$E$501,"&lt;"&amp;K$17,$D$19:$D$501)*K$18,0),Assumptions!$C$15),0)</f>
        <v>0</v>
      </c>
      <c r="L372" s="46">
        <f>IFERROR(ROUND(IF(AND($E372&lt;L$17,SUMIF(Partners!$A:$A,$B372,Partners!$L:$L)&gt;0),$D372/SUMIF($E$19:$E$501,"&lt;"&amp;L$17,$D$19:$D$501)*L$18,0),Assumptions!$C$15),0)</f>
        <v>0</v>
      </c>
      <c r="M372" s="46">
        <f>IFERROR(ROUND(IF(AND($E372&lt;M$17,SUMIF(Partners!$A:$A,$B372,Partners!$L:$L)&gt;0),$D372/SUMIF($E$19:$E$501,"&lt;"&amp;M$17,$D$19:$D$501)*M$18,0),Assumptions!$C$15),0)</f>
        <v>0</v>
      </c>
      <c r="N372" s="46">
        <f>IFERROR(ROUND(IF(AND($E372&lt;N$17,SUMIF(Partners!$A:$A,$B372,Partners!$L:$L)&gt;0),$D372/SUMIF($E$19:$E$501,"&lt;"&amp;N$17,$D$19:$D$501)*N$18,0),Assumptions!$C$15),0)</f>
        <v>0</v>
      </c>
      <c r="O372" s="46">
        <f>IFERROR(ROUND(IF(AND($E372&lt;O$17,SUMIF(Partners!$A:$A,$B372,Partners!$L:$L)&gt;0),$D372/SUMIF($E$19:$E$501,"&lt;"&amp;O$17,$D$19:$D$501)*O$18,0),Assumptions!$C$15),0)</f>
        <v>0</v>
      </c>
      <c r="P372" s="46">
        <f>IFERROR(ROUND(IF(AND($E372&lt;P$17,SUMIF(Partners!$A:$A,$B372,Partners!$L:$L)&gt;0),$D372/SUMIF($E$19:$E$501,"&lt;"&amp;P$17,$D$19:$D$501)*P$18,0),Assumptions!$C$15),0)</f>
        <v>0</v>
      </c>
      <c r="Q372" s="46">
        <f>IFERROR(ROUND(IF(AND($E372&lt;Q$17,SUMIF(Partners!$A:$A,$B372,Partners!$L:$L)&gt;0),$D372/SUMIF($E$19:$E$501,"&lt;"&amp;Q$17,$D$19:$D$501)*Q$18,0),Assumptions!$C$15),0)</f>
        <v>0</v>
      </c>
      <c r="R372" s="46">
        <f>IFERROR(ROUND(IF(AND($E372&lt;R$17,SUMIF(Partners!$A:$A,$B372,Partners!$L:$L)&gt;0),$D372/SUMIF($E$19:$E$501,"&lt;"&amp;R$17,$D$19:$D$501)*R$18,0),Assumptions!$C$15),0)</f>
        <v>0</v>
      </c>
      <c r="S372" s="46">
        <f>IFERROR(ROUND(IF(AND($E372&lt;S$17,SUMIF(Partners!$A:$A,$B372,Partners!$L:$L)&gt;0),$D372/SUMIF($E$19:$E$501,"&lt;"&amp;S$17,$D$19:$D$501)*S$18,0),Assumptions!$C$15),0)</f>
        <v>0</v>
      </c>
      <c r="T372" s="46">
        <f>IFERROR(ROUND(IF(AND($E372&lt;T$17,SUMIF(Partners!$A:$A,$B372,Partners!$L:$L)&gt;0),$D372/SUMIF($E$19:$E$501,"&lt;"&amp;T$17,$D$19:$D$501)*T$18,0),Assumptions!$C$15),0)</f>
        <v>0</v>
      </c>
      <c r="U372" s="46">
        <f>IFERROR(ROUND(IF(AND($E372&lt;U$17,SUMIF(Partners!$A:$A,$B372,Partners!$L:$L)&gt;0),$D372/SUMIF($E$19:$E$501,"&lt;"&amp;U$17,$D$19:$D$501)*U$18,0),Assumptions!$C$15),0)</f>
        <v>0</v>
      </c>
      <c r="V372" s="46">
        <f>IFERROR(ROUND(IF(AND($E372&lt;V$17,SUMIF(Partners!$A:$A,$B372,Partners!$L:$L)&gt;0),$D372/SUMIF($E$19:$E$501,"&lt;"&amp;V$17,$D$19:$D$501)*V$18,0),Assumptions!$C$15),0)</f>
        <v>0</v>
      </c>
      <c r="W372" s="46">
        <f>IFERROR(ROUND(IF(AND($E372&lt;W$17,SUMIF(Partners!$A:$A,$B372,Partners!$L:$L)&gt;0),$D372/SUMIF($E$19:$E$501,"&lt;"&amp;W$17,$D$19:$D$501)*W$18,0),Assumptions!$C$15),0)</f>
        <v>0</v>
      </c>
      <c r="X372" s="46">
        <f>IFERROR(ROUND(IF(AND($E372&lt;X$17,SUMIF(Partners!$A:$A,$B372,Partners!$L:$L)&gt;0),$D372/SUMIF($E$19:$E$501,"&lt;"&amp;X$17,$D$19:$D$501)*X$18,0),Assumptions!$C$15),0)</f>
        <v>0</v>
      </c>
      <c r="Y372" s="46">
        <f>IFERROR(ROUND(IF(AND($E372&lt;Y$17,SUMIF(Partners!$A:$A,$B372,Partners!$L:$L)&gt;0),$D372/SUMIF($E$19:$E$501,"&lt;"&amp;Y$17,$D$19:$D$501)*Y$18,0),Assumptions!$C$15),0)</f>
        <v>0</v>
      </c>
      <c r="Z372" s="46">
        <f>IFERROR(ROUND(IF(AND($E372&lt;Z$17,SUMIF(Partners!$A:$A,$B372,Partners!$L:$L)&gt;0),$D372/SUMIF($E$19:$E$501,"&lt;"&amp;Z$17,$D$19:$D$501)*Z$18,0),Assumptions!$C$15),0)</f>
        <v>0</v>
      </c>
      <c r="AA372" s="46">
        <f>IFERROR(ROUND(IF(AND($E372&lt;AA$17,SUMIF(Partners!$A:$A,$B372,Partners!$L:$L)&gt;0),$D372/SUMIF($E$19:$E$501,"&lt;"&amp;AA$17,$D$19:$D$501)*AA$18,0),Assumptions!$C$15),0)</f>
        <v>0</v>
      </c>
      <c r="AB372" s="46">
        <f>IFERROR(ROUND(IF(AND($E372&lt;AB$17,SUMIF(Partners!$A:$A,$B372,Partners!$L:$L)&gt;0),$D372/SUMIF($E$19:$E$501,"&lt;"&amp;AB$17,$D$19:$D$501)*AB$18,0),Assumptions!$C$15),0)</f>
        <v>0</v>
      </c>
      <c r="AC372" s="46">
        <f>IFERROR(ROUND(IF(AND($E372&lt;AC$17,SUMIF(Partners!$A:$A,$B372,Partners!$L:$L)&gt;0),$D372/SUMIF($E$19:$E$501,"&lt;"&amp;AC$17,$D$19:$D$501)*AC$18,0),Assumptions!$C$15),0)</f>
        <v>0</v>
      </c>
    </row>
    <row r="373" spans="1:29" x14ac:dyDescent="0.2">
      <c r="A373" s="41"/>
      <c r="B373" s="28" t="str">
        <f>IF(Partners!A359=0,"",Partners!A359)</f>
        <v/>
      </c>
      <c r="C373" s="28" t="str">
        <f>IF(Partners!I359=0,"",Partners!I359)</f>
        <v/>
      </c>
      <c r="D373" s="28" t="str">
        <f>IF(Partners!J359=0,"",Partners!J359)</f>
        <v/>
      </c>
      <c r="E373" s="53" t="str">
        <f t="shared" si="6"/>
        <v/>
      </c>
      <c r="G373" s="9">
        <f>ROUND(SUM(J373:BB373),Assumptions!$C$16)</f>
        <v>0</v>
      </c>
      <c r="J373" s="46">
        <f>IFERROR(ROUND(IF(AND($E373&lt;J$17,SUMIF(Partners!$A:$A,$B373,Partners!$L:$L)&gt;0),$D373/SUMIF($E$19:$E$501,"&lt;"&amp;J$17,$D$19:$D$501)*J$18,0),Assumptions!$C$15),0)</f>
        <v>0</v>
      </c>
      <c r="K373" s="46">
        <f>IFERROR(ROUND(IF(AND($E373&lt;K$17,SUMIF(Partners!$A:$A,$B373,Partners!$L:$L)&gt;0),$D373/SUMIF($E$19:$E$501,"&lt;"&amp;K$17,$D$19:$D$501)*K$18,0),Assumptions!$C$15),0)</f>
        <v>0</v>
      </c>
      <c r="L373" s="46">
        <f>IFERROR(ROUND(IF(AND($E373&lt;L$17,SUMIF(Partners!$A:$A,$B373,Partners!$L:$L)&gt;0),$D373/SUMIF($E$19:$E$501,"&lt;"&amp;L$17,$D$19:$D$501)*L$18,0),Assumptions!$C$15),0)</f>
        <v>0</v>
      </c>
      <c r="M373" s="46">
        <f>IFERROR(ROUND(IF(AND($E373&lt;M$17,SUMIF(Partners!$A:$A,$B373,Partners!$L:$L)&gt;0),$D373/SUMIF($E$19:$E$501,"&lt;"&amp;M$17,$D$19:$D$501)*M$18,0),Assumptions!$C$15),0)</f>
        <v>0</v>
      </c>
      <c r="N373" s="46">
        <f>IFERROR(ROUND(IF(AND($E373&lt;N$17,SUMIF(Partners!$A:$A,$B373,Partners!$L:$L)&gt;0),$D373/SUMIF($E$19:$E$501,"&lt;"&amp;N$17,$D$19:$D$501)*N$18,0),Assumptions!$C$15),0)</f>
        <v>0</v>
      </c>
      <c r="O373" s="46">
        <f>IFERROR(ROUND(IF(AND($E373&lt;O$17,SUMIF(Partners!$A:$A,$B373,Partners!$L:$L)&gt;0),$D373/SUMIF($E$19:$E$501,"&lt;"&amp;O$17,$D$19:$D$501)*O$18,0),Assumptions!$C$15),0)</f>
        <v>0</v>
      </c>
      <c r="P373" s="46">
        <f>IFERROR(ROUND(IF(AND($E373&lt;P$17,SUMIF(Partners!$A:$A,$B373,Partners!$L:$L)&gt;0),$D373/SUMIF($E$19:$E$501,"&lt;"&amp;P$17,$D$19:$D$501)*P$18,0),Assumptions!$C$15),0)</f>
        <v>0</v>
      </c>
      <c r="Q373" s="46">
        <f>IFERROR(ROUND(IF(AND($E373&lt;Q$17,SUMIF(Partners!$A:$A,$B373,Partners!$L:$L)&gt;0),$D373/SUMIF($E$19:$E$501,"&lt;"&amp;Q$17,$D$19:$D$501)*Q$18,0),Assumptions!$C$15),0)</f>
        <v>0</v>
      </c>
      <c r="R373" s="46">
        <f>IFERROR(ROUND(IF(AND($E373&lt;R$17,SUMIF(Partners!$A:$A,$B373,Partners!$L:$L)&gt;0),$D373/SUMIF($E$19:$E$501,"&lt;"&amp;R$17,$D$19:$D$501)*R$18,0),Assumptions!$C$15),0)</f>
        <v>0</v>
      </c>
      <c r="S373" s="46">
        <f>IFERROR(ROUND(IF(AND($E373&lt;S$17,SUMIF(Partners!$A:$A,$B373,Partners!$L:$L)&gt;0),$D373/SUMIF($E$19:$E$501,"&lt;"&amp;S$17,$D$19:$D$501)*S$18,0),Assumptions!$C$15),0)</f>
        <v>0</v>
      </c>
      <c r="T373" s="46">
        <f>IFERROR(ROUND(IF(AND($E373&lt;T$17,SUMIF(Partners!$A:$A,$B373,Partners!$L:$L)&gt;0),$D373/SUMIF($E$19:$E$501,"&lt;"&amp;T$17,$D$19:$D$501)*T$18,0),Assumptions!$C$15),0)</f>
        <v>0</v>
      </c>
      <c r="U373" s="46">
        <f>IFERROR(ROUND(IF(AND($E373&lt;U$17,SUMIF(Partners!$A:$A,$B373,Partners!$L:$L)&gt;0),$D373/SUMIF($E$19:$E$501,"&lt;"&amp;U$17,$D$19:$D$501)*U$18,0),Assumptions!$C$15),0)</f>
        <v>0</v>
      </c>
      <c r="V373" s="46">
        <f>IFERROR(ROUND(IF(AND($E373&lt;V$17,SUMIF(Partners!$A:$A,$B373,Partners!$L:$L)&gt;0),$D373/SUMIF($E$19:$E$501,"&lt;"&amp;V$17,$D$19:$D$501)*V$18,0),Assumptions!$C$15),0)</f>
        <v>0</v>
      </c>
      <c r="W373" s="46">
        <f>IFERROR(ROUND(IF(AND($E373&lt;W$17,SUMIF(Partners!$A:$A,$B373,Partners!$L:$L)&gt;0),$D373/SUMIF($E$19:$E$501,"&lt;"&amp;W$17,$D$19:$D$501)*W$18,0),Assumptions!$C$15),0)</f>
        <v>0</v>
      </c>
      <c r="X373" s="46">
        <f>IFERROR(ROUND(IF(AND($E373&lt;X$17,SUMIF(Partners!$A:$A,$B373,Partners!$L:$L)&gt;0),$D373/SUMIF($E$19:$E$501,"&lt;"&amp;X$17,$D$19:$D$501)*X$18,0),Assumptions!$C$15),0)</f>
        <v>0</v>
      </c>
      <c r="Y373" s="46">
        <f>IFERROR(ROUND(IF(AND($E373&lt;Y$17,SUMIF(Partners!$A:$A,$B373,Partners!$L:$L)&gt;0),$D373/SUMIF($E$19:$E$501,"&lt;"&amp;Y$17,$D$19:$D$501)*Y$18,0),Assumptions!$C$15),0)</f>
        <v>0</v>
      </c>
      <c r="Z373" s="46">
        <f>IFERROR(ROUND(IF(AND($E373&lt;Z$17,SUMIF(Partners!$A:$A,$B373,Partners!$L:$L)&gt;0),$D373/SUMIF($E$19:$E$501,"&lt;"&amp;Z$17,$D$19:$D$501)*Z$18,0),Assumptions!$C$15),0)</f>
        <v>0</v>
      </c>
      <c r="AA373" s="46">
        <f>IFERROR(ROUND(IF(AND($E373&lt;AA$17,SUMIF(Partners!$A:$A,$B373,Partners!$L:$L)&gt;0),$D373/SUMIF($E$19:$E$501,"&lt;"&amp;AA$17,$D$19:$D$501)*AA$18,0),Assumptions!$C$15),0)</f>
        <v>0</v>
      </c>
      <c r="AB373" s="46">
        <f>IFERROR(ROUND(IF(AND($E373&lt;AB$17,SUMIF(Partners!$A:$A,$B373,Partners!$L:$L)&gt;0),$D373/SUMIF($E$19:$E$501,"&lt;"&amp;AB$17,$D$19:$D$501)*AB$18,0),Assumptions!$C$15),0)</f>
        <v>0</v>
      </c>
      <c r="AC373" s="46">
        <f>IFERROR(ROUND(IF(AND($E373&lt;AC$17,SUMIF(Partners!$A:$A,$B373,Partners!$L:$L)&gt;0),$D373/SUMIF($E$19:$E$501,"&lt;"&amp;AC$17,$D$19:$D$501)*AC$18,0),Assumptions!$C$15),0)</f>
        <v>0</v>
      </c>
    </row>
    <row r="374" spans="1:29" x14ac:dyDescent="0.2">
      <c r="A374" s="41"/>
      <c r="B374" s="28" t="str">
        <f>IF(Partners!A360=0,"",Partners!A360)</f>
        <v/>
      </c>
      <c r="C374" s="28" t="str">
        <f>IF(Partners!I360=0,"",Partners!I360)</f>
        <v/>
      </c>
      <c r="D374" s="28" t="str">
        <f>IF(Partners!J360=0,"",Partners!J360)</f>
        <v/>
      </c>
      <c r="E374" s="53" t="str">
        <f t="shared" si="6"/>
        <v/>
      </c>
      <c r="G374" s="9">
        <f>ROUND(SUM(J374:BB374),Assumptions!$C$16)</f>
        <v>0</v>
      </c>
      <c r="J374" s="46">
        <f>IFERROR(ROUND(IF(AND($E374&lt;J$17,SUMIF(Partners!$A:$A,$B374,Partners!$L:$L)&gt;0),$D374/SUMIF($E$19:$E$501,"&lt;"&amp;J$17,$D$19:$D$501)*J$18,0),Assumptions!$C$15),0)</f>
        <v>0</v>
      </c>
      <c r="K374" s="46">
        <f>IFERROR(ROUND(IF(AND($E374&lt;K$17,SUMIF(Partners!$A:$A,$B374,Partners!$L:$L)&gt;0),$D374/SUMIF($E$19:$E$501,"&lt;"&amp;K$17,$D$19:$D$501)*K$18,0),Assumptions!$C$15),0)</f>
        <v>0</v>
      </c>
      <c r="L374" s="46">
        <f>IFERROR(ROUND(IF(AND($E374&lt;L$17,SUMIF(Partners!$A:$A,$B374,Partners!$L:$L)&gt;0),$D374/SUMIF($E$19:$E$501,"&lt;"&amp;L$17,$D$19:$D$501)*L$18,0),Assumptions!$C$15),0)</f>
        <v>0</v>
      </c>
      <c r="M374" s="46">
        <f>IFERROR(ROUND(IF(AND($E374&lt;M$17,SUMIF(Partners!$A:$A,$B374,Partners!$L:$L)&gt;0),$D374/SUMIF($E$19:$E$501,"&lt;"&amp;M$17,$D$19:$D$501)*M$18,0),Assumptions!$C$15),0)</f>
        <v>0</v>
      </c>
      <c r="N374" s="46">
        <f>IFERROR(ROUND(IF(AND($E374&lt;N$17,SUMIF(Partners!$A:$A,$B374,Partners!$L:$L)&gt;0),$D374/SUMIF($E$19:$E$501,"&lt;"&amp;N$17,$D$19:$D$501)*N$18,0),Assumptions!$C$15),0)</f>
        <v>0</v>
      </c>
      <c r="O374" s="46">
        <f>IFERROR(ROUND(IF(AND($E374&lt;O$17,SUMIF(Partners!$A:$A,$B374,Partners!$L:$L)&gt;0),$D374/SUMIF($E$19:$E$501,"&lt;"&amp;O$17,$D$19:$D$501)*O$18,0),Assumptions!$C$15),0)</f>
        <v>0</v>
      </c>
      <c r="P374" s="46">
        <f>IFERROR(ROUND(IF(AND($E374&lt;P$17,SUMIF(Partners!$A:$A,$B374,Partners!$L:$L)&gt;0),$D374/SUMIF($E$19:$E$501,"&lt;"&amp;P$17,$D$19:$D$501)*P$18,0),Assumptions!$C$15),0)</f>
        <v>0</v>
      </c>
      <c r="Q374" s="46">
        <f>IFERROR(ROUND(IF(AND($E374&lt;Q$17,SUMIF(Partners!$A:$A,$B374,Partners!$L:$L)&gt;0),$D374/SUMIF($E$19:$E$501,"&lt;"&amp;Q$17,$D$19:$D$501)*Q$18,0),Assumptions!$C$15),0)</f>
        <v>0</v>
      </c>
      <c r="R374" s="46">
        <f>IFERROR(ROUND(IF(AND($E374&lt;R$17,SUMIF(Partners!$A:$A,$B374,Partners!$L:$L)&gt;0),$D374/SUMIF($E$19:$E$501,"&lt;"&amp;R$17,$D$19:$D$501)*R$18,0),Assumptions!$C$15),0)</f>
        <v>0</v>
      </c>
      <c r="S374" s="46">
        <f>IFERROR(ROUND(IF(AND($E374&lt;S$17,SUMIF(Partners!$A:$A,$B374,Partners!$L:$L)&gt;0),$D374/SUMIF($E$19:$E$501,"&lt;"&amp;S$17,$D$19:$D$501)*S$18,0),Assumptions!$C$15),0)</f>
        <v>0</v>
      </c>
      <c r="T374" s="46">
        <f>IFERROR(ROUND(IF(AND($E374&lt;T$17,SUMIF(Partners!$A:$A,$B374,Partners!$L:$L)&gt;0),$D374/SUMIF($E$19:$E$501,"&lt;"&amp;T$17,$D$19:$D$501)*T$18,0),Assumptions!$C$15),0)</f>
        <v>0</v>
      </c>
      <c r="U374" s="46">
        <f>IFERROR(ROUND(IF(AND($E374&lt;U$17,SUMIF(Partners!$A:$A,$B374,Partners!$L:$L)&gt;0),$D374/SUMIF($E$19:$E$501,"&lt;"&amp;U$17,$D$19:$D$501)*U$18,0),Assumptions!$C$15),0)</f>
        <v>0</v>
      </c>
      <c r="V374" s="46">
        <f>IFERROR(ROUND(IF(AND($E374&lt;V$17,SUMIF(Partners!$A:$A,$B374,Partners!$L:$L)&gt;0),$D374/SUMIF($E$19:$E$501,"&lt;"&amp;V$17,$D$19:$D$501)*V$18,0),Assumptions!$C$15),0)</f>
        <v>0</v>
      </c>
      <c r="W374" s="46">
        <f>IFERROR(ROUND(IF(AND($E374&lt;W$17,SUMIF(Partners!$A:$A,$B374,Partners!$L:$L)&gt;0),$D374/SUMIF($E$19:$E$501,"&lt;"&amp;W$17,$D$19:$D$501)*W$18,0),Assumptions!$C$15),0)</f>
        <v>0</v>
      </c>
      <c r="X374" s="46">
        <f>IFERROR(ROUND(IF(AND($E374&lt;X$17,SUMIF(Partners!$A:$A,$B374,Partners!$L:$L)&gt;0),$D374/SUMIF($E$19:$E$501,"&lt;"&amp;X$17,$D$19:$D$501)*X$18,0),Assumptions!$C$15),0)</f>
        <v>0</v>
      </c>
      <c r="Y374" s="46">
        <f>IFERROR(ROUND(IF(AND($E374&lt;Y$17,SUMIF(Partners!$A:$A,$B374,Partners!$L:$L)&gt;0),$D374/SUMIF($E$19:$E$501,"&lt;"&amp;Y$17,$D$19:$D$501)*Y$18,0),Assumptions!$C$15),0)</f>
        <v>0</v>
      </c>
      <c r="Z374" s="46">
        <f>IFERROR(ROUND(IF(AND($E374&lt;Z$17,SUMIF(Partners!$A:$A,$B374,Partners!$L:$L)&gt;0),$D374/SUMIF($E$19:$E$501,"&lt;"&amp;Z$17,$D$19:$D$501)*Z$18,0),Assumptions!$C$15),0)</f>
        <v>0</v>
      </c>
      <c r="AA374" s="46">
        <f>IFERROR(ROUND(IF(AND($E374&lt;AA$17,SUMIF(Partners!$A:$A,$B374,Partners!$L:$L)&gt;0),$D374/SUMIF($E$19:$E$501,"&lt;"&amp;AA$17,$D$19:$D$501)*AA$18,0),Assumptions!$C$15),0)</f>
        <v>0</v>
      </c>
      <c r="AB374" s="46">
        <f>IFERROR(ROUND(IF(AND($E374&lt;AB$17,SUMIF(Partners!$A:$A,$B374,Partners!$L:$L)&gt;0),$D374/SUMIF($E$19:$E$501,"&lt;"&amp;AB$17,$D$19:$D$501)*AB$18,0),Assumptions!$C$15),0)</f>
        <v>0</v>
      </c>
      <c r="AC374" s="46">
        <f>IFERROR(ROUND(IF(AND($E374&lt;AC$17,SUMIF(Partners!$A:$A,$B374,Partners!$L:$L)&gt;0),$D374/SUMIF($E$19:$E$501,"&lt;"&amp;AC$17,$D$19:$D$501)*AC$18,0),Assumptions!$C$15),0)</f>
        <v>0</v>
      </c>
    </row>
    <row r="375" spans="1:29" x14ac:dyDescent="0.2">
      <c r="A375" s="41"/>
      <c r="B375" s="28" t="str">
        <f>IF(Partners!A361=0,"",Partners!A361)</f>
        <v/>
      </c>
      <c r="C375" s="28" t="str">
        <f>IF(Partners!I361=0,"",Partners!I361)</f>
        <v/>
      </c>
      <c r="D375" s="28" t="str">
        <f>IF(Partners!J361=0,"",Partners!J361)</f>
        <v/>
      </c>
      <c r="E375" s="53" t="str">
        <f t="shared" si="6"/>
        <v/>
      </c>
      <c r="G375" s="9">
        <f>ROUND(SUM(J375:BB375),Assumptions!$C$16)</f>
        <v>0</v>
      </c>
      <c r="J375" s="46">
        <f>IFERROR(ROUND(IF(AND($E375&lt;J$17,SUMIF(Partners!$A:$A,$B375,Partners!$L:$L)&gt;0),$D375/SUMIF($E$19:$E$501,"&lt;"&amp;J$17,$D$19:$D$501)*J$18,0),Assumptions!$C$15),0)</f>
        <v>0</v>
      </c>
      <c r="K375" s="46">
        <f>IFERROR(ROUND(IF(AND($E375&lt;K$17,SUMIF(Partners!$A:$A,$B375,Partners!$L:$L)&gt;0),$D375/SUMIF($E$19:$E$501,"&lt;"&amp;K$17,$D$19:$D$501)*K$18,0),Assumptions!$C$15),0)</f>
        <v>0</v>
      </c>
      <c r="L375" s="46">
        <f>IFERROR(ROUND(IF(AND($E375&lt;L$17,SUMIF(Partners!$A:$A,$B375,Partners!$L:$L)&gt;0),$D375/SUMIF($E$19:$E$501,"&lt;"&amp;L$17,$D$19:$D$501)*L$18,0),Assumptions!$C$15),0)</f>
        <v>0</v>
      </c>
      <c r="M375" s="46">
        <f>IFERROR(ROUND(IF(AND($E375&lt;M$17,SUMIF(Partners!$A:$A,$B375,Partners!$L:$L)&gt;0),$D375/SUMIF($E$19:$E$501,"&lt;"&amp;M$17,$D$19:$D$501)*M$18,0),Assumptions!$C$15),0)</f>
        <v>0</v>
      </c>
      <c r="N375" s="46">
        <f>IFERROR(ROUND(IF(AND($E375&lt;N$17,SUMIF(Partners!$A:$A,$B375,Partners!$L:$L)&gt;0),$D375/SUMIF($E$19:$E$501,"&lt;"&amp;N$17,$D$19:$D$501)*N$18,0),Assumptions!$C$15),0)</f>
        <v>0</v>
      </c>
      <c r="O375" s="46">
        <f>IFERROR(ROUND(IF(AND($E375&lt;O$17,SUMIF(Partners!$A:$A,$B375,Partners!$L:$L)&gt;0),$D375/SUMIF($E$19:$E$501,"&lt;"&amp;O$17,$D$19:$D$501)*O$18,0),Assumptions!$C$15),0)</f>
        <v>0</v>
      </c>
      <c r="P375" s="46">
        <f>IFERROR(ROUND(IF(AND($E375&lt;P$17,SUMIF(Partners!$A:$A,$B375,Partners!$L:$L)&gt;0),$D375/SUMIF($E$19:$E$501,"&lt;"&amp;P$17,$D$19:$D$501)*P$18,0),Assumptions!$C$15),0)</f>
        <v>0</v>
      </c>
      <c r="Q375" s="46">
        <f>IFERROR(ROUND(IF(AND($E375&lt;Q$17,SUMIF(Partners!$A:$A,$B375,Partners!$L:$L)&gt;0),$D375/SUMIF($E$19:$E$501,"&lt;"&amp;Q$17,$D$19:$D$501)*Q$18,0),Assumptions!$C$15),0)</f>
        <v>0</v>
      </c>
      <c r="R375" s="46">
        <f>IFERROR(ROUND(IF(AND($E375&lt;R$17,SUMIF(Partners!$A:$A,$B375,Partners!$L:$L)&gt;0),$D375/SUMIF($E$19:$E$501,"&lt;"&amp;R$17,$D$19:$D$501)*R$18,0),Assumptions!$C$15),0)</f>
        <v>0</v>
      </c>
      <c r="S375" s="46">
        <f>IFERROR(ROUND(IF(AND($E375&lt;S$17,SUMIF(Partners!$A:$A,$B375,Partners!$L:$L)&gt;0),$D375/SUMIF($E$19:$E$501,"&lt;"&amp;S$17,$D$19:$D$501)*S$18,0),Assumptions!$C$15),0)</f>
        <v>0</v>
      </c>
      <c r="T375" s="46">
        <f>IFERROR(ROUND(IF(AND($E375&lt;T$17,SUMIF(Partners!$A:$A,$B375,Partners!$L:$L)&gt;0),$D375/SUMIF($E$19:$E$501,"&lt;"&amp;T$17,$D$19:$D$501)*T$18,0),Assumptions!$C$15),0)</f>
        <v>0</v>
      </c>
      <c r="U375" s="46">
        <f>IFERROR(ROUND(IF(AND($E375&lt;U$17,SUMIF(Partners!$A:$A,$B375,Partners!$L:$L)&gt;0),$D375/SUMIF($E$19:$E$501,"&lt;"&amp;U$17,$D$19:$D$501)*U$18,0),Assumptions!$C$15),0)</f>
        <v>0</v>
      </c>
      <c r="V375" s="46">
        <f>IFERROR(ROUND(IF(AND($E375&lt;V$17,SUMIF(Partners!$A:$A,$B375,Partners!$L:$L)&gt;0),$D375/SUMIF($E$19:$E$501,"&lt;"&amp;V$17,$D$19:$D$501)*V$18,0),Assumptions!$C$15),0)</f>
        <v>0</v>
      </c>
      <c r="W375" s="46">
        <f>IFERROR(ROUND(IF(AND($E375&lt;W$17,SUMIF(Partners!$A:$A,$B375,Partners!$L:$L)&gt;0),$D375/SUMIF($E$19:$E$501,"&lt;"&amp;W$17,$D$19:$D$501)*W$18,0),Assumptions!$C$15),0)</f>
        <v>0</v>
      </c>
      <c r="X375" s="46">
        <f>IFERROR(ROUND(IF(AND($E375&lt;X$17,SUMIF(Partners!$A:$A,$B375,Partners!$L:$L)&gt;0),$D375/SUMIF($E$19:$E$501,"&lt;"&amp;X$17,$D$19:$D$501)*X$18,0),Assumptions!$C$15),0)</f>
        <v>0</v>
      </c>
      <c r="Y375" s="46">
        <f>IFERROR(ROUND(IF(AND($E375&lt;Y$17,SUMIF(Partners!$A:$A,$B375,Partners!$L:$L)&gt;0),$D375/SUMIF($E$19:$E$501,"&lt;"&amp;Y$17,$D$19:$D$501)*Y$18,0),Assumptions!$C$15),0)</f>
        <v>0</v>
      </c>
      <c r="Z375" s="46">
        <f>IFERROR(ROUND(IF(AND($E375&lt;Z$17,SUMIF(Partners!$A:$A,$B375,Partners!$L:$L)&gt;0),$D375/SUMIF($E$19:$E$501,"&lt;"&amp;Z$17,$D$19:$D$501)*Z$18,0),Assumptions!$C$15),0)</f>
        <v>0</v>
      </c>
      <c r="AA375" s="46">
        <f>IFERROR(ROUND(IF(AND($E375&lt;AA$17,SUMIF(Partners!$A:$A,$B375,Partners!$L:$L)&gt;0),$D375/SUMIF($E$19:$E$501,"&lt;"&amp;AA$17,$D$19:$D$501)*AA$18,0),Assumptions!$C$15),0)</f>
        <v>0</v>
      </c>
      <c r="AB375" s="46">
        <f>IFERROR(ROUND(IF(AND($E375&lt;AB$17,SUMIF(Partners!$A:$A,$B375,Partners!$L:$L)&gt;0),$D375/SUMIF($E$19:$E$501,"&lt;"&amp;AB$17,$D$19:$D$501)*AB$18,0),Assumptions!$C$15),0)</f>
        <v>0</v>
      </c>
      <c r="AC375" s="46">
        <f>IFERROR(ROUND(IF(AND($E375&lt;AC$17,SUMIF(Partners!$A:$A,$B375,Partners!$L:$L)&gt;0),$D375/SUMIF($E$19:$E$501,"&lt;"&amp;AC$17,$D$19:$D$501)*AC$18,0),Assumptions!$C$15),0)</f>
        <v>0</v>
      </c>
    </row>
    <row r="376" spans="1:29" x14ac:dyDescent="0.2">
      <c r="A376" s="41"/>
      <c r="B376" s="28" t="str">
        <f>IF(Partners!A362=0,"",Partners!A362)</f>
        <v/>
      </c>
      <c r="C376" s="28" t="str">
        <f>IF(Partners!I362=0,"",Partners!I362)</f>
        <v/>
      </c>
      <c r="D376" s="28" t="str">
        <f>IF(Partners!J362=0,"",Partners!J362)</f>
        <v/>
      </c>
      <c r="E376" s="53" t="str">
        <f t="shared" si="6"/>
        <v/>
      </c>
      <c r="G376" s="9">
        <f>ROUND(SUM(J376:BB376),Assumptions!$C$16)</f>
        <v>0</v>
      </c>
      <c r="J376" s="46">
        <f>IFERROR(ROUND(IF(AND($E376&lt;J$17,SUMIF(Partners!$A:$A,$B376,Partners!$L:$L)&gt;0),$D376/SUMIF($E$19:$E$501,"&lt;"&amp;J$17,$D$19:$D$501)*J$18,0),Assumptions!$C$15),0)</f>
        <v>0</v>
      </c>
      <c r="K376" s="46">
        <f>IFERROR(ROUND(IF(AND($E376&lt;K$17,SUMIF(Partners!$A:$A,$B376,Partners!$L:$L)&gt;0),$D376/SUMIF($E$19:$E$501,"&lt;"&amp;K$17,$D$19:$D$501)*K$18,0),Assumptions!$C$15),0)</f>
        <v>0</v>
      </c>
      <c r="L376" s="46">
        <f>IFERROR(ROUND(IF(AND($E376&lt;L$17,SUMIF(Partners!$A:$A,$B376,Partners!$L:$L)&gt;0),$D376/SUMIF($E$19:$E$501,"&lt;"&amp;L$17,$D$19:$D$501)*L$18,0),Assumptions!$C$15),0)</f>
        <v>0</v>
      </c>
      <c r="M376" s="46">
        <f>IFERROR(ROUND(IF(AND($E376&lt;M$17,SUMIF(Partners!$A:$A,$B376,Partners!$L:$L)&gt;0),$D376/SUMIF($E$19:$E$501,"&lt;"&amp;M$17,$D$19:$D$501)*M$18,0),Assumptions!$C$15),0)</f>
        <v>0</v>
      </c>
      <c r="N376" s="46">
        <f>IFERROR(ROUND(IF(AND($E376&lt;N$17,SUMIF(Partners!$A:$A,$B376,Partners!$L:$L)&gt;0),$D376/SUMIF($E$19:$E$501,"&lt;"&amp;N$17,$D$19:$D$501)*N$18,0),Assumptions!$C$15),0)</f>
        <v>0</v>
      </c>
      <c r="O376" s="46">
        <f>IFERROR(ROUND(IF(AND($E376&lt;O$17,SUMIF(Partners!$A:$A,$B376,Partners!$L:$L)&gt;0),$D376/SUMIF($E$19:$E$501,"&lt;"&amp;O$17,$D$19:$D$501)*O$18,0),Assumptions!$C$15),0)</f>
        <v>0</v>
      </c>
      <c r="P376" s="46">
        <f>IFERROR(ROUND(IF(AND($E376&lt;P$17,SUMIF(Partners!$A:$A,$B376,Partners!$L:$L)&gt;0),$D376/SUMIF($E$19:$E$501,"&lt;"&amp;P$17,$D$19:$D$501)*P$18,0),Assumptions!$C$15),0)</f>
        <v>0</v>
      </c>
      <c r="Q376" s="46">
        <f>IFERROR(ROUND(IF(AND($E376&lt;Q$17,SUMIF(Partners!$A:$A,$B376,Partners!$L:$L)&gt;0),$D376/SUMIF($E$19:$E$501,"&lt;"&amp;Q$17,$D$19:$D$501)*Q$18,0),Assumptions!$C$15),0)</f>
        <v>0</v>
      </c>
      <c r="R376" s="46">
        <f>IFERROR(ROUND(IF(AND($E376&lt;R$17,SUMIF(Partners!$A:$A,$B376,Partners!$L:$L)&gt;0),$D376/SUMIF($E$19:$E$501,"&lt;"&amp;R$17,$D$19:$D$501)*R$18,0),Assumptions!$C$15),0)</f>
        <v>0</v>
      </c>
      <c r="S376" s="46">
        <f>IFERROR(ROUND(IF(AND($E376&lt;S$17,SUMIF(Partners!$A:$A,$B376,Partners!$L:$L)&gt;0),$D376/SUMIF($E$19:$E$501,"&lt;"&amp;S$17,$D$19:$D$501)*S$18,0),Assumptions!$C$15),0)</f>
        <v>0</v>
      </c>
      <c r="T376" s="46">
        <f>IFERROR(ROUND(IF(AND($E376&lt;T$17,SUMIF(Partners!$A:$A,$B376,Partners!$L:$L)&gt;0),$D376/SUMIF($E$19:$E$501,"&lt;"&amp;T$17,$D$19:$D$501)*T$18,0),Assumptions!$C$15),0)</f>
        <v>0</v>
      </c>
      <c r="U376" s="46">
        <f>IFERROR(ROUND(IF(AND($E376&lt;U$17,SUMIF(Partners!$A:$A,$B376,Partners!$L:$L)&gt;0),$D376/SUMIF($E$19:$E$501,"&lt;"&amp;U$17,$D$19:$D$501)*U$18,0),Assumptions!$C$15),0)</f>
        <v>0</v>
      </c>
      <c r="V376" s="46">
        <f>IFERROR(ROUND(IF(AND($E376&lt;V$17,SUMIF(Partners!$A:$A,$B376,Partners!$L:$L)&gt;0),$D376/SUMIF($E$19:$E$501,"&lt;"&amp;V$17,$D$19:$D$501)*V$18,0),Assumptions!$C$15),0)</f>
        <v>0</v>
      </c>
      <c r="W376" s="46">
        <f>IFERROR(ROUND(IF(AND($E376&lt;W$17,SUMIF(Partners!$A:$A,$B376,Partners!$L:$L)&gt;0),$D376/SUMIF($E$19:$E$501,"&lt;"&amp;W$17,$D$19:$D$501)*W$18,0),Assumptions!$C$15),0)</f>
        <v>0</v>
      </c>
      <c r="X376" s="46">
        <f>IFERROR(ROUND(IF(AND($E376&lt;X$17,SUMIF(Partners!$A:$A,$B376,Partners!$L:$L)&gt;0),$D376/SUMIF($E$19:$E$501,"&lt;"&amp;X$17,$D$19:$D$501)*X$18,0),Assumptions!$C$15),0)</f>
        <v>0</v>
      </c>
      <c r="Y376" s="46">
        <f>IFERROR(ROUND(IF(AND($E376&lt;Y$17,SUMIF(Partners!$A:$A,$B376,Partners!$L:$L)&gt;0),$D376/SUMIF($E$19:$E$501,"&lt;"&amp;Y$17,$D$19:$D$501)*Y$18,0),Assumptions!$C$15),0)</f>
        <v>0</v>
      </c>
      <c r="Z376" s="46">
        <f>IFERROR(ROUND(IF(AND($E376&lt;Z$17,SUMIF(Partners!$A:$A,$B376,Partners!$L:$L)&gt;0),$D376/SUMIF($E$19:$E$501,"&lt;"&amp;Z$17,$D$19:$D$501)*Z$18,0),Assumptions!$C$15),0)</f>
        <v>0</v>
      </c>
      <c r="AA376" s="46">
        <f>IFERROR(ROUND(IF(AND($E376&lt;AA$17,SUMIF(Partners!$A:$A,$B376,Partners!$L:$L)&gt;0),$D376/SUMIF($E$19:$E$501,"&lt;"&amp;AA$17,$D$19:$D$501)*AA$18,0),Assumptions!$C$15),0)</f>
        <v>0</v>
      </c>
      <c r="AB376" s="46">
        <f>IFERROR(ROUND(IF(AND($E376&lt;AB$17,SUMIF(Partners!$A:$A,$B376,Partners!$L:$L)&gt;0),$D376/SUMIF($E$19:$E$501,"&lt;"&amp;AB$17,$D$19:$D$501)*AB$18,0),Assumptions!$C$15),0)</f>
        <v>0</v>
      </c>
      <c r="AC376" s="46">
        <f>IFERROR(ROUND(IF(AND($E376&lt;AC$17,SUMIF(Partners!$A:$A,$B376,Partners!$L:$L)&gt;0),$D376/SUMIF($E$19:$E$501,"&lt;"&amp;AC$17,$D$19:$D$501)*AC$18,0),Assumptions!$C$15),0)</f>
        <v>0</v>
      </c>
    </row>
    <row r="377" spans="1:29" x14ac:dyDescent="0.2">
      <c r="A377" s="41"/>
      <c r="B377" s="28" t="str">
        <f>IF(Partners!A363=0,"",Partners!A363)</f>
        <v/>
      </c>
      <c r="C377" s="28" t="str">
        <f>IF(Partners!I363=0,"",Partners!I363)</f>
        <v/>
      </c>
      <c r="D377" s="28" t="str">
        <f>IF(Partners!J363=0,"",Partners!J363)</f>
        <v/>
      </c>
      <c r="E377" s="53" t="str">
        <f t="shared" si="6"/>
        <v/>
      </c>
      <c r="G377" s="9">
        <f>ROUND(SUM(J377:BB377),Assumptions!$C$16)</f>
        <v>0</v>
      </c>
      <c r="J377" s="46">
        <f>IFERROR(ROUND(IF(AND($E377&lt;J$17,SUMIF(Partners!$A:$A,$B377,Partners!$L:$L)&gt;0),$D377/SUMIF($E$19:$E$501,"&lt;"&amp;J$17,$D$19:$D$501)*J$18,0),Assumptions!$C$15),0)</f>
        <v>0</v>
      </c>
      <c r="K377" s="46">
        <f>IFERROR(ROUND(IF(AND($E377&lt;K$17,SUMIF(Partners!$A:$A,$B377,Partners!$L:$L)&gt;0),$D377/SUMIF($E$19:$E$501,"&lt;"&amp;K$17,$D$19:$D$501)*K$18,0),Assumptions!$C$15),0)</f>
        <v>0</v>
      </c>
      <c r="L377" s="46">
        <f>IFERROR(ROUND(IF(AND($E377&lt;L$17,SUMIF(Partners!$A:$A,$B377,Partners!$L:$L)&gt;0),$D377/SUMIF($E$19:$E$501,"&lt;"&amp;L$17,$D$19:$D$501)*L$18,0),Assumptions!$C$15),0)</f>
        <v>0</v>
      </c>
      <c r="M377" s="46">
        <f>IFERROR(ROUND(IF(AND($E377&lt;M$17,SUMIF(Partners!$A:$A,$B377,Partners!$L:$L)&gt;0),$D377/SUMIF($E$19:$E$501,"&lt;"&amp;M$17,$D$19:$D$501)*M$18,0),Assumptions!$C$15),0)</f>
        <v>0</v>
      </c>
      <c r="N377" s="46">
        <f>IFERROR(ROUND(IF(AND($E377&lt;N$17,SUMIF(Partners!$A:$A,$B377,Partners!$L:$L)&gt;0),$D377/SUMIF($E$19:$E$501,"&lt;"&amp;N$17,$D$19:$D$501)*N$18,0),Assumptions!$C$15),0)</f>
        <v>0</v>
      </c>
      <c r="O377" s="46">
        <f>IFERROR(ROUND(IF(AND($E377&lt;O$17,SUMIF(Partners!$A:$A,$B377,Partners!$L:$L)&gt;0),$D377/SUMIF($E$19:$E$501,"&lt;"&amp;O$17,$D$19:$D$501)*O$18,0),Assumptions!$C$15),0)</f>
        <v>0</v>
      </c>
      <c r="P377" s="46">
        <f>IFERROR(ROUND(IF(AND($E377&lt;P$17,SUMIF(Partners!$A:$A,$B377,Partners!$L:$L)&gt;0),$D377/SUMIF($E$19:$E$501,"&lt;"&amp;P$17,$D$19:$D$501)*P$18,0),Assumptions!$C$15),0)</f>
        <v>0</v>
      </c>
      <c r="Q377" s="46">
        <f>IFERROR(ROUND(IF(AND($E377&lt;Q$17,SUMIF(Partners!$A:$A,$B377,Partners!$L:$L)&gt;0),$D377/SUMIF($E$19:$E$501,"&lt;"&amp;Q$17,$D$19:$D$501)*Q$18,0),Assumptions!$C$15),0)</f>
        <v>0</v>
      </c>
      <c r="R377" s="46">
        <f>IFERROR(ROUND(IF(AND($E377&lt;R$17,SUMIF(Partners!$A:$A,$B377,Partners!$L:$L)&gt;0),$D377/SUMIF($E$19:$E$501,"&lt;"&amp;R$17,$D$19:$D$501)*R$18,0),Assumptions!$C$15),0)</f>
        <v>0</v>
      </c>
      <c r="S377" s="46">
        <f>IFERROR(ROUND(IF(AND($E377&lt;S$17,SUMIF(Partners!$A:$A,$B377,Partners!$L:$L)&gt;0),$D377/SUMIF($E$19:$E$501,"&lt;"&amp;S$17,$D$19:$D$501)*S$18,0),Assumptions!$C$15),0)</f>
        <v>0</v>
      </c>
      <c r="T377" s="46">
        <f>IFERROR(ROUND(IF(AND($E377&lt;T$17,SUMIF(Partners!$A:$A,$B377,Partners!$L:$L)&gt;0),$D377/SUMIF($E$19:$E$501,"&lt;"&amp;T$17,$D$19:$D$501)*T$18,0),Assumptions!$C$15),0)</f>
        <v>0</v>
      </c>
      <c r="U377" s="46">
        <f>IFERROR(ROUND(IF(AND($E377&lt;U$17,SUMIF(Partners!$A:$A,$B377,Partners!$L:$L)&gt;0),$D377/SUMIF($E$19:$E$501,"&lt;"&amp;U$17,$D$19:$D$501)*U$18,0),Assumptions!$C$15),0)</f>
        <v>0</v>
      </c>
      <c r="V377" s="46">
        <f>IFERROR(ROUND(IF(AND($E377&lt;V$17,SUMIF(Partners!$A:$A,$B377,Partners!$L:$L)&gt;0),$D377/SUMIF($E$19:$E$501,"&lt;"&amp;V$17,$D$19:$D$501)*V$18,0),Assumptions!$C$15),0)</f>
        <v>0</v>
      </c>
      <c r="W377" s="46">
        <f>IFERROR(ROUND(IF(AND($E377&lt;W$17,SUMIF(Partners!$A:$A,$B377,Partners!$L:$L)&gt;0),$D377/SUMIF($E$19:$E$501,"&lt;"&amp;W$17,$D$19:$D$501)*W$18,0),Assumptions!$C$15),0)</f>
        <v>0</v>
      </c>
      <c r="X377" s="46">
        <f>IFERROR(ROUND(IF(AND($E377&lt;X$17,SUMIF(Partners!$A:$A,$B377,Partners!$L:$L)&gt;0),$D377/SUMIF($E$19:$E$501,"&lt;"&amp;X$17,$D$19:$D$501)*X$18,0),Assumptions!$C$15),0)</f>
        <v>0</v>
      </c>
      <c r="Y377" s="46">
        <f>IFERROR(ROUND(IF(AND($E377&lt;Y$17,SUMIF(Partners!$A:$A,$B377,Partners!$L:$L)&gt;0),$D377/SUMIF($E$19:$E$501,"&lt;"&amp;Y$17,$D$19:$D$501)*Y$18,0),Assumptions!$C$15),0)</f>
        <v>0</v>
      </c>
      <c r="Z377" s="46">
        <f>IFERROR(ROUND(IF(AND($E377&lt;Z$17,SUMIF(Partners!$A:$A,$B377,Partners!$L:$L)&gt;0),$D377/SUMIF($E$19:$E$501,"&lt;"&amp;Z$17,$D$19:$D$501)*Z$18,0),Assumptions!$C$15),0)</f>
        <v>0</v>
      </c>
      <c r="AA377" s="46">
        <f>IFERROR(ROUND(IF(AND($E377&lt;AA$17,SUMIF(Partners!$A:$A,$B377,Partners!$L:$L)&gt;0),$D377/SUMIF($E$19:$E$501,"&lt;"&amp;AA$17,$D$19:$D$501)*AA$18,0),Assumptions!$C$15),0)</f>
        <v>0</v>
      </c>
      <c r="AB377" s="46">
        <f>IFERROR(ROUND(IF(AND($E377&lt;AB$17,SUMIF(Partners!$A:$A,$B377,Partners!$L:$L)&gt;0),$D377/SUMIF($E$19:$E$501,"&lt;"&amp;AB$17,$D$19:$D$501)*AB$18,0),Assumptions!$C$15),0)</f>
        <v>0</v>
      </c>
      <c r="AC377" s="46">
        <f>IFERROR(ROUND(IF(AND($E377&lt;AC$17,SUMIF(Partners!$A:$A,$B377,Partners!$L:$L)&gt;0),$D377/SUMIF($E$19:$E$501,"&lt;"&amp;AC$17,$D$19:$D$501)*AC$18,0),Assumptions!$C$15),0)</f>
        <v>0</v>
      </c>
    </row>
    <row r="378" spans="1:29" x14ac:dyDescent="0.2">
      <c r="A378" s="41"/>
      <c r="B378" s="28" t="str">
        <f>IF(Partners!A364=0,"",Partners!A364)</f>
        <v/>
      </c>
      <c r="C378" s="28" t="str">
        <f>IF(Partners!I364=0,"",Partners!I364)</f>
        <v/>
      </c>
      <c r="D378" s="28" t="str">
        <f>IF(Partners!J364=0,"",Partners!J364)</f>
        <v/>
      </c>
      <c r="E378" s="53" t="str">
        <f t="shared" si="6"/>
        <v/>
      </c>
      <c r="G378" s="9">
        <f>ROUND(SUM(J378:BB378),Assumptions!$C$16)</f>
        <v>0</v>
      </c>
      <c r="J378" s="46">
        <f>IFERROR(ROUND(IF(AND($E378&lt;J$17,SUMIF(Partners!$A:$A,$B378,Partners!$L:$L)&gt;0),$D378/SUMIF($E$19:$E$501,"&lt;"&amp;J$17,$D$19:$D$501)*J$18,0),Assumptions!$C$15),0)</f>
        <v>0</v>
      </c>
      <c r="K378" s="46">
        <f>IFERROR(ROUND(IF(AND($E378&lt;K$17,SUMIF(Partners!$A:$A,$B378,Partners!$L:$L)&gt;0),$D378/SUMIF($E$19:$E$501,"&lt;"&amp;K$17,$D$19:$D$501)*K$18,0),Assumptions!$C$15),0)</f>
        <v>0</v>
      </c>
      <c r="L378" s="46">
        <f>IFERROR(ROUND(IF(AND($E378&lt;L$17,SUMIF(Partners!$A:$A,$B378,Partners!$L:$L)&gt;0),$D378/SUMIF($E$19:$E$501,"&lt;"&amp;L$17,$D$19:$D$501)*L$18,0),Assumptions!$C$15),0)</f>
        <v>0</v>
      </c>
      <c r="M378" s="46">
        <f>IFERROR(ROUND(IF(AND($E378&lt;M$17,SUMIF(Partners!$A:$A,$B378,Partners!$L:$L)&gt;0),$D378/SUMIF($E$19:$E$501,"&lt;"&amp;M$17,$D$19:$D$501)*M$18,0),Assumptions!$C$15),0)</f>
        <v>0</v>
      </c>
      <c r="N378" s="46">
        <f>IFERROR(ROUND(IF(AND($E378&lt;N$17,SUMIF(Partners!$A:$A,$B378,Partners!$L:$L)&gt;0),$D378/SUMIF($E$19:$E$501,"&lt;"&amp;N$17,$D$19:$D$501)*N$18,0),Assumptions!$C$15),0)</f>
        <v>0</v>
      </c>
      <c r="O378" s="46">
        <f>IFERROR(ROUND(IF(AND($E378&lt;O$17,SUMIF(Partners!$A:$A,$B378,Partners!$L:$L)&gt;0),$D378/SUMIF($E$19:$E$501,"&lt;"&amp;O$17,$D$19:$D$501)*O$18,0),Assumptions!$C$15),0)</f>
        <v>0</v>
      </c>
      <c r="P378" s="46">
        <f>IFERROR(ROUND(IF(AND($E378&lt;P$17,SUMIF(Partners!$A:$A,$B378,Partners!$L:$L)&gt;0),$D378/SUMIF($E$19:$E$501,"&lt;"&amp;P$17,$D$19:$D$501)*P$18,0),Assumptions!$C$15),0)</f>
        <v>0</v>
      </c>
      <c r="Q378" s="46">
        <f>IFERROR(ROUND(IF(AND($E378&lt;Q$17,SUMIF(Partners!$A:$A,$B378,Partners!$L:$L)&gt;0),$D378/SUMIF($E$19:$E$501,"&lt;"&amp;Q$17,$D$19:$D$501)*Q$18,0),Assumptions!$C$15),0)</f>
        <v>0</v>
      </c>
      <c r="R378" s="46">
        <f>IFERROR(ROUND(IF(AND($E378&lt;R$17,SUMIF(Partners!$A:$A,$B378,Partners!$L:$L)&gt;0),$D378/SUMIF($E$19:$E$501,"&lt;"&amp;R$17,$D$19:$D$501)*R$18,0),Assumptions!$C$15),0)</f>
        <v>0</v>
      </c>
      <c r="S378" s="46">
        <f>IFERROR(ROUND(IF(AND($E378&lt;S$17,SUMIF(Partners!$A:$A,$B378,Partners!$L:$L)&gt;0),$D378/SUMIF($E$19:$E$501,"&lt;"&amp;S$17,$D$19:$D$501)*S$18,0),Assumptions!$C$15),0)</f>
        <v>0</v>
      </c>
      <c r="T378" s="46">
        <f>IFERROR(ROUND(IF(AND($E378&lt;T$17,SUMIF(Partners!$A:$A,$B378,Partners!$L:$L)&gt;0),$D378/SUMIF($E$19:$E$501,"&lt;"&amp;T$17,$D$19:$D$501)*T$18,0),Assumptions!$C$15),0)</f>
        <v>0</v>
      </c>
      <c r="U378" s="46">
        <f>IFERROR(ROUND(IF(AND($E378&lt;U$17,SUMIF(Partners!$A:$A,$B378,Partners!$L:$L)&gt;0),$D378/SUMIF($E$19:$E$501,"&lt;"&amp;U$17,$D$19:$D$501)*U$18,0),Assumptions!$C$15),0)</f>
        <v>0</v>
      </c>
      <c r="V378" s="46">
        <f>IFERROR(ROUND(IF(AND($E378&lt;V$17,SUMIF(Partners!$A:$A,$B378,Partners!$L:$L)&gt;0),$D378/SUMIF($E$19:$E$501,"&lt;"&amp;V$17,$D$19:$D$501)*V$18,0),Assumptions!$C$15),0)</f>
        <v>0</v>
      </c>
      <c r="W378" s="46">
        <f>IFERROR(ROUND(IF(AND($E378&lt;W$17,SUMIF(Partners!$A:$A,$B378,Partners!$L:$L)&gt;0),$D378/SUMIF($E$19:$E$501,"&lt;"&amp;W$17,$D$19:$D$501)*W$18,0),Assumptions!$C$15),0)</f>
        <v>0</v>
      </c>
      <c r="X378" s="46">
        <f>IFERROR(ROUND(IF(AND($E378&lt;X$17,SUMIF(Partners!$A:$A,$B378,Partners!$L:$L)&gt;0),$D378/SUMIF($E$19:$E$501,"&lt;"&amp;X$17,$D$19:$D$501)*X$18,0),Assumptions!$C$15),0)</f>
        <v>0</v>
      </c>
      <c r="Y378" s="46">
        <f>IFERROR(ROUND(IF(AND($E378&lt;Y$17,SUMIF(Partners!$A:$A,$B378,Partners!$L:$L)&gt;0),$D378/SUMIF($E$19:$E$501,"&lt;"&amp;Y$17,$D$19:$D$501)*Y$18,0),Assumptions!$C$15),0)</f>
        <v>0</v>
      </c>
      <c r="Z378" s="46">
        <f>IFERROR(ROUND(IF(AND($E378&lt;Z$17,SUMIF(Partners!$A:$A,$B378,Partners!$L:$L)&gt;0),$D378/SUMIF($E$19:$E$501,"&lt;"&amp;Z$17,$D$19:$D$501)*Z$18,0),Assumptions!$C$15),0)</f>
        <v>0</v>
      </c>
      <c r="AA378" s="46">
        <f>IFERROR(ROUND(IF(AND($E378&lt;AA$17,SUMIF(Partners!$A:$A,$B378,Partners!$L:$L)&gt;0),$D378/SUMIF($E$19:$E$501,"&lt;"&amp;AA$17,$D$19:$D$501)*AA$18,0),Assumptions!$C$15),0)</f>
        <v>0</v>
      </c>
      <c r="AB378" s="46">
        <f>IFERROR(ROUND(IF(AND($E378&lt;AB$17,SUMIF(Partners!$A:$A,$B378,Partners!$L:$L)&gt;0),$D378/SUMIF($E$19:$E$501,"&lt;"&amp;AB$17,$D$19:$D$501)*AB$18,0),Assumptions!$C$15),0)</f>
        <v>0</v>
      </c>
      <c r="AC378" s="46">
        <f>IFERROR(ROUND(IF(AND($E378&lt;AC$17,SUMIF(Partners!$A:$A,$B378,Partners!$L:$L)&gt;0),$D378/SUMIF($E$19:$E$501,"&lt;"&amp;AC$17,$D$19:$D$501)*AC$18,0),Assumptions!$C$15),0)</f>
        <v>0</v>
      </c>
    </row>
    <row r="379" spans="1:29" x14ac:dyDescent="0.2">
      <c r="A379" s="41"/>
      <c r="B379" s="28" t="str">
        <f>IF(Partners!A365=0,"",Partners!A365)</f>
        <v/>
      </c>
      <c r="C379" s="28" t="str">
        <f>IF(Partners!I365=0,"",Partners!I365)</f>
        <v/>
      </c>
      <c r="D379" s="28" t="str">
        <f>IF(Partners!J365=0,"",Partners!J365)</f>
        <v/>
      </c>
      <c r="E379" s="53" t="str">
        <f t="shared" si="6"/>
        <v/>
      </c>
      <c r="G379" s="9">
        <f>ROUND(SUM(J379:BB379),Assumptions!$C$16)</f>
        <v>0</v>
      </c>
      <c r="J379" s="46">
        <f>IFERROR(ROUND(IF(AND($E379&lt;J$17,SUMIF(Partners!$A:$A,$B379,Partners!$L:$L)&gt;0),$D379/SUMIF($E$19:$E$501,"&lt;"&amp;J$17,$D$19:$D$501)*J$18,0),Assumptions!$C$15),0)</f>
        <v>0</v>
      </c>
      <c r="K379" s="46">
        <f>IFERROR(ROUND(IF(AND($E379&lt;K$17,SUMIF(Partners!$A:$A,$B379,Partners!$L:$L)&gt;0),$D379/SUMIF($E$19:$E$501,"&lt;"&amp;K$17,$D$19:$D$501)*K$18,0),Assumptions!$C$15),0)</f>
        <v>0</v>
      </c>
      <c r="L379" s="46">
        <f>IFERROR(ROUND(IF(AND($E379&lt;L$17,SUMIF(Partners!$A:$A,$B379,Partners!$L:$L)&gt;0),$D379/SUMIF($E$19:$E$501,"&lt;"&amp;L$17,$D$19:$D$501)*L$18,0),Assumptions!$C$15),0)</f>
        <v>0</v>
      </c>
      <c r="M379" s="46">
        <f>IFERROR(ROUND(IF(AND($E379&lt;M$17,SUMIF(Partners!$A:$A,$B379,Partners!$L:$L)&gt;0),$D379/SUMIF($E$19:$E$501,"&lt;"&amp;M$17,$D$19:$D$501)*M$18,0),Assumptions!$C$15),0)</f>
        <v>0</v>
      </c>
      <c r="N379" s="46">
        <f>IFERROR(ROUND(IF(AND($E379&lt;N$17,SUMIF(Partners!$A:$A,$B379,Partners!$L:$L)&gt;0),$D379/SUMIF($E$19:$E$501,"&lt;"&amp;N$17,$D$19:$D$501)*N$18,0),Assumptions!$C$15),0)</f>
        <v>0</v>
      </c>
      <c r="O379" s="46">
        <f>IFERROR(ROUND(IF(AND($E379&lt;O$17,SUMIF(Partners!$A:$A,$B379,Partners!$L:$L)&gt;0),$D379/SUMIF($E$19:$E$501,"&lt;"&amp;O$17,$D$19:$D$501)*O$18,0),Assumptions!$C$15),0)</f>
        <v>0</v>
      </c>
      <c r="P379" s="46">
        <f>IFERROR(ROUND(IF(AND($E379&lt;P$17,SUMIF(Partners!$A:$A,$B379,Partners!$L:$L)&gt;0),$D379/SUMIF($E$19:$E$501,"&lt;"&amp;P$17,$D$19:$D$501)*P$18,0),Assumptions!$C$15),0)</f>
        <v>0</v>
      </c>
      <c r="Q379" s="46">
        <f>IFERROR(ROUND(IF(AND($E379&lt;Q$17,SUMIF(Partners!$A:$A,$B379,Partners!$L:$L)&gt;0),$D379/SUMIF($E$19:$E$501,"&lt;"&amp;Q$17,$D$19:$D$501)*Q$18,0),Assumptions!$C$15),0)</f>
        <v>0</v>
      </c>
      <c r="R379" s="46">
        <f>IFERROR(ROUND(IF(AND($E379&lt;R$17,SUMIF(Partners!$A:$A,$B379,Partners!$L:$L)&gt;0),$D379/SUMIF($E$19:$E$501,"&lt;"&amp;R$17,$D$19:$D$501)*R$18,0),Assumptions!$C$15),0)</f>
        <v>0</v>
      </c>
      <c r="S379" s="46">
        <f>IFERROR(ROUND(IF(AND($E379&lt;S$17,SUMIF(Partners!$A:$A,$B379,Partners!$L:$L)&gt;0),$D379/SUMIF($E$19:$E$501,"&lt;"&amp;S$17,$D$19:$D$501)*S$18,0),Assumptions!$C$15),0)</f>
        <v>0</v>
      </c>
      <c r="T379" s="46">
        <f>IFERROR(ROUND(IF(AND($E379&lt;T$17,SUMIF(Partners!$A:$A,$B379,Partners!$L:$L)&gt;0),$D379/SUMIF($E$19:$E$501,"&lt;"&amp;T$17,$D$19:$D$501)*T$18,0),Assumptions!$C$15),0)</f>
        <v>0</v>
      </c>
      <c r="U379" s="46">
        <f>IFERROR(ROUND(IF(AND($E379&lt;U$17,SUMIF(Partners!$A:$A,$B379,Partners!$L:$L)&gt;0),$D379/SUMIF($E$19:$E$501,"&lt;"&amp;U$17,$D$19:$D$501)*U$18,0),Assumptions!$C$15),0)</f>
        <v>0</v>
      </c>
      <c r="V379" s="46">
        <f>IFERROR(ROUND(IF(AND($E379&lt;V$17,SUMIF(Partners!$A:$A,$B379,Partners!$L:$L)&gt;0),$D379/SUMIF($E$19:$E$501,"&lt;"&amp;V$17,$D$19:$D$501)*V$18,0),Assumptions!$C$15),0)</f>
        <v>0</v>
      </c>
      <c r="W379" s="46">
        <f>IFERROR(ROUND(IF(AND($E379&lt;W$17,SUMIF(Partners!$A:$A,$B379,Partners!$L:$L)&gt;0),$D379/SUMIF($E$19:$E$501,"&lt;"&amp;W$17,$D$19:$D$501)*W$18,0),Assumptions!$C$15),0)</f>
        <v>0</v>
      </c>
      <c r="X379" s="46">
        <f>IFERROR(ROUND(IF(AND($E379&lt;X$17,SUMIF(Partners!$A:$A,$B379,Partners!$L:$L)&gt;0),$D379/SUMIF($E$19:$E$501,"&lt;"&amp;X$17,$D$19:$D$501)*X$18,0),Assumptions!$C$15),0)</f>
        <v>0</v>
      </c>
      <c r="Y379" s="46">
        <f>IFERROR(ROUND(IF(AND($E379&lt;Y$17,SUMIF(Partners!$A:$A,$B379,Partners!$L:$L)&gt;0),$D379/SUMIF($E$19:$E$501,"&lt;"&amp;Y$17,$D$19:$D$501)*Y$18,0),Assumptions!$C$15),0)</f>
        <v>0</v>
      </c>
      <c r="Z379" s="46">
        <f>IFERROR(ROUND(IF(AND($E379&lt;Z$17,SUMIF(Partners!$A:$A,$B379,Partners!$L:$L)&gt;0),$D379/SUMIF($E$19:$E$501,"&lt;"&amp;Z$17,$D$19:$D$501)*Z$18,0),Assumptions!$C$15),0)</f>
        <v>0</v>
      </c>
      <c r="AA379" s="46">
        <f>IFERROR(ROUND(IF(AND($E379&lt;AA$17,SUMIF(Partners!$A:$A,$B379,Partners!$L:$L)&gt;0),$D379/SUMIF($E$19:$E$501,"&lt;"&amp;AA$17,$D$19:$D$501)*AA$18,0),Assumptions!$C$15),0)</f>
        <v>0</v>
      </c>
      <c r="AB379" s="46">
        <f>IFERROR(ROUND(IF(AND($E379&lt;AB$17,SUMIF(Partners!$A:$A,$B379,Partners!$L:$L)&gt;0),$D379/SUMIF($E$19:$E$501,"&lt;"&amp;AB$17,$D$19:$D$501)*AB$18,0),Assumptions!$C$15),0)</f>
        <v>0</v>
      </c>
      <c r="AC379" s="46">
        <f>IFERROR(ROUND(IF(AND($E379&lt;AC$17,SUMIF(Partners!$A:$A,$B379,Partners!$L:$L)&gt;0),$D379/SUMIF($E$19:$E$501,"&lt;"&amp;AC$17,$D$19:$D$501)*AC$18,0),Assumptions!$C$15),0)</f>
        <v>0</v>
      </c>
    </row>
    <row r="380" spans="1:29" x14ac:dyDescent="0.2">
      <c r="A380" s="41"/>
      <c r="B380" s="28" t="str">
        <f>IF(Partners!A366=0,"",Partners!A366)</f>
        <v/>
      </c>
      <c r="C380" s="28" t="str">
        <f>IF(Partners!I366=0,"",Partners!I366)</f>
        <v/>
      </c>
      <c r="D380" s="28" t="str">
        <f>IF(Partners!J366=0,"",Partners!J366)</f>
        <v/>
      </c>
      <c r="E380" s="53" t="str">
        <f t="shared" si="6"/>
        <v/>
      </c>
      <c r="G380" s="9">
        <f>ROUND(SUM(J380:BB380),Assumptions!$C$16)</f>
        <v>0</v>
      </c>
      <c r="J380" s="46">
        <f>IFERROR(ROUND(IF(AND($E380&lt;J$17,SUMIF(Partners!$A:$A,$B380,Partners!$L:$L)&gt;0),$D380/SUMIF($E$19:$E$501,"&lt;"&amp;J$17,$D$19:$D$501)*J$18,0),Assumptions!$C$15),0)</f>
        <v>0</v>
      </c>
      <c r="K380" s="46">
        <f>IFERROR(ROUND(IF(AND($E380&lt;K$17,SUMIF(Partners!$A:$A,$B380,Partners!$L:$L)&gt;0),$D380/SUMIF($E$19:$E$501,"&lt;"&amp;K$17,$D$19:$D$501)*K$18,0),Assumptions!$C$15),0)</f>
        <v>0</v>
      </c>
      <c r="L380" s="46">
        <f>IFERROR(ROUND(IF(AND($E380&lt;L$17,SUMIF(Partners!$A:$A,$B380,Partners!$L:$L)&gt;0),$D380/SUMIF($E$19:$E$501,"&lt;"&amp;L$17,$D$19:$D$501)*L$18,0),Assumptions!$C$15),0)</f>
        <v>0</v>
      </c>
      <c r="M380" s="46">
        <f>IFERROR(ROUND(IF(AND($E380&lt;M$17,SUMIF(Partners!$A:$A,$B380,Partners!$L:$L)&gt;0),$D380/SUMIF($E$19:$E$501,"&lt;"&amp;M$17,$D$19:$D$501)*M$18,0),Assumptions!$C$15),0)</f>
        <v>0</v>
      </c>
      <c r="N380" s="46">
        <f>IFERROR(ROUND(IF(AND($E380&lt;N$17,SUMIF(Partners!$A:$A,$B380,Partners!$L:$L)&gt;0),$D380/SUMIF($E$19:$E$501,"&lt;"&amp;N$17,$D$19:$D$501)*N$18,0),Assumptions!$C$15),0)</f>
        <v>0</v>
      </c>
      <c r="O380" s="46">
        <f>IFERROR(ROUND(IF(AND($E380&lt;O$17,SUMIF(Partners!$A:$A,$B380,Partners!$L:$L)&gt;0),$D380/SUMIF($E$19:$E$501,"&lt;"&amp;O$17,$D$19:$D$501)*O$18,0),Assumptions!$C$15),0)</f>
        <v>0</v>
      </c>
      <c r="P380" s="46">
        <f>IFERROR(ROUND(IF(AND($E380&lt;P$17,SUMIF(Partners!$A:$A,$B380,Partners!$L:$L)&gt;0),$D380/SUMIF($E$19:$E$501,"&lt;"&amp;P$17,$D$19:$D$501)*P$18,0),Assumptions!$C$15),0)</f>
        <v>0</v>
      </c>
      <c r="Q380" s="46">
        <f>IFERROR(ROUND(IF(AND($E380&lt;Q$17,SUMIF(Partners!$A:$A,$B380,Partners!$L:$L)&gt;0),$D380/SUMIF($E$19:$E$501,"&lt;"&amp;Q$17,$D$19:$D$501)*Q$18,0),Assumptions!$C$15),0)</f>
        <v>0</v>
      </c>
      <c r="R380" s="46">
        <f>IFERROR(ROUND(IF(AND($E380&lt;R$17,SUMIF(Partners!$A:$A,$B380,Partners!$L:$L)&gt;0),$D380/SUMIF($E$19:$E$501,"&lt;"&amp;R$17,$D$19:$D$501)*R$18,0),Assumptions!$C$15),0)</f>
        <v>0</v>
      </c>
      <c r="S380" s="46">
        <f>IFERROR(ROUND(IF(AND($E380&lt;S$17,SUMIF(Partners!$A:$A,$B380,Partners!$L:$L)&gt;0),$D380/SUMIF($E$19:$E$501,"&lt;"&amp;S$17,$D$19:$D$501)*S$18,0),Assumptions!$C$15),0)</f>
        <v>0</v>
      </c>
      <c r="T380" s="46">
        <f>IFERROR(ROUND(IF(AND($E380&lt;T$17,SUMIF(Partners!$A:$A,$B380,Partners!$L:$L)&gt;0),$D380/SUMIF($E$19:$E$501,"&lt;"&amp;T$17,$D$19:$D$501)*T$18,0),Assumptions!$C$15),0)</f>
        <v>0</v>
      </c>
      <c r="U380" s="46">
        <f>IFERROR(ROUND(IF(AND($E380&lt;U$17,SUMIF(Partners!$A:$A,$B380,Partners!$L:$L)&gt;0),$D380/SUMIF($E$19:$E$501,"&lt;"&amp;U$17,$D$19:$D$501)*U$18,0),Assumptions!$C$15),0)</f>
        <v>0</v>
      </c>
      <c r="V380" s="46">
        <f>IFERROR(ROUND(IF(AND($E380&lt;V$17,SUMIF(Partners!$A:$A,$B380,Partners!$L:$L)&gt;0),$D380/SUMIF($E$19:$E$501,"&lt;"&amp;V$17,$D$19:$D$501)*V$18,0),Assumptions!$C$15),0)</f>
        <v>0</v>
      </c>
      <c r="W380" s="46">
        <f>IFERROR(ROUND(IF(AND($E380&lt;W$17,SUMIF(Partners!$A:$A,$B380,Partners!$L:$L)&gt;0),$D380/SUMIF($E$19:$E$501,"&lt;"&amp;W$17,$D$19:$D$501)*W$18,0),Assumptions!$C$15),0)</f>
        <v>0</v>
      </c>
      <c r="X380" s="46">
        <f>IFERROR(ROUND(IF(AND($E380&lt;X$17,SUMIF(Partners!$A:$A,$B380,Partners!$L:$L)&gt;0),$D380/SUMIF($E$19:$E$501,"&lt;"&amp;X$17,$D$19:$D$501)*X$18,0),Assumptions!$C$15),0)</f>
        <v>0</v>
      </c>
      <c r="Y380" s="46">
        <f>IFERROR(ROUND(IF(AND($E380&lt;Y$17,SUMIF(Partners!$A:$A,$B380,Partners!$L:$L)&gt;0),$D380/SUMIF($E$19:$E$501,"&lt;"&amp;Y$17,$D$19:$D$501)*Y$18,0),Assumptions!$C$15),0)</f>
        <v>0</v>
      </c>
      <c r="Z380" s="46">
        <f>IFERROR(ROUND(IF(AND($E380&lt;Z$17,SUMIF(Partners!$A:$A,$B380,Partners!$L:$L)&gt;0),$D380/SUMIF($E$19:$E$501,"&lt;"&amp;Z$17,$D$19:$D$501)*Z$18,0),Assumptions!$C$15),0)</f>
        <v>0</v>
      </c>
      <c r="AA380" s="46">
        <f>IFERROR(ROUND(IF(AND($E380&lt;AA$17,SUMIF(Partners!$A:$A,$B380,Partners!$L:$L)&gt;0),$D380/SUMIF($E$19:$E$501,"&lt;"&amp;AA$17,$D$19:$D$501)*AA$18,0),Assumptions!$C$15),0)</f>
        <v>0</v>
      </c>
      <c r="AB380" s="46">
        <f>IFERROR(ROUND(IF(AND($E380&lt;AB$17,SUMIF(Partners!$A:$A,$B380,Partners!$L:$L)&gt;0),$D380/SUMIF($E$19:$E$501,"&lt;"&amp;AB$17,$D$19:$D$501)*AB$18,0),Assumptions!$C$15),0)</f>
        <v>0</v>
      </c>
      <c r="AC380" s="46">
        <f>IFERROR(ROUND(IF(AND($E380&lt;AC$17,SUMIF(Partners!$A:$A,$B380,Partners!$L:$L)&gt;0),$D380/SUMIF($E$19:$E$501,"&lt;"&amp;AC$17,$D$19:$D$501)*AC$18,0),Assumptions!$C$15),0)</f>
        <v>0</v>
      </c>
    </row>
    <row r="381" spans="1:29" x14ac:dyDescent="0.2">
      <c r="A381" s="41"/>
      <c r="B381" s="28" t="str">
        <f>IF(Partners!A367=0,"",Partners!A367)</f>
        <v/>
      </c>
      <c r="C381" s="28" t="str">
        <f>IF(Partners!I367=0,"",Partners!I367)</f>
        <v/>
      </c>
      <c r="D381" s="28" t="str">
        <f>IF(Partners!J367=0,"",Partners!J367)</f>
        <v/>
      </c>
      <c r="E381" s="53" t="str">
        <f t="shared" si="6"/>
        <v/>
      </c>
      <c r="G381" s="9">
        <f>ROUND(SUM(J381:BB381),Assumptions!$C$16)</f>
        <v>0</v>
      </c>
      <c r="J381" s="46">
        <f>IFERROR(ROUND(IF(AND($E381&lt;J$17,SUMIF(Partners!$A:$A,$B381,Partners!$L:$L)&gt;0),$D381/SUMIF($E$19:$E$501,"&lt;"&amp;J$17,$D$19:$D$501)*J$18,0),Assumptions!$C$15),0)</f>
        <v>0</v>
      </c>
      <c r="K381" s="46">
        <f>IFERROR(ROUND(IF(AND($E381&lt;K$17,SUMIF(Partners!$A:$A,$B381,Partners!$L:$L)&gt;0),$D381/SUMIF($E$19:$E$501,"&lt;"&amp;K$17,$D$19:$D$501)*K$18,0),Assumptions!$C$15),0)</f>
        <v>0</v>
      </c>
      <c r="L381" s="46">
        <f>IFERROR(ROUND(IF(AND($E381&lt;L$17,SUMIF(Partners!$A:$A,$B381,Partners!$L:$L)&gt;0),$D381/SUMIF($E$19:$E$501,"&lt;"&amp;L$17,$D$19:$D$501)*L$18,0),Assumptions!$C$15),0)</f>
        <v>0</v>
      </c>
      <c r="M381" s="46">
        <f>IFERROR(ROUND(IF(AND($E381&lt;M$17,SUMIF(Partners!$A:$A,$B381,Partners!$L:$L)&gt;0),$D381/SUMIF($E$19:$E$501,"&lt;"&amp;M$17,$D$19:$D$501)*M$18,0),Assumptions!$C$15),0)</f>
        <v>0</v>
      </c>
      <c r="N381" s="46">
        <f>IFERROR(ROUND(IF(AND($E381&lt;N$17,SUMIF(Partners!$A:$A,$B381,Partners!$L:$L)&gt;0),$D381/SUMIF($E$19:$E$501,"&lt;"&amp;N$17,$D$19:$D$501)*N$18,0),Assumptions!$C$15),0)</f>
        <v>0</v>
      </c>
      <c r="O381" s="46">
        <f>IFERROR(ROUND(IF(AND($E381&lt;O$17,SUMIF(Partners!$A:$A,$B381,Partners!$L:$L)&gt;0),$D381/SUMIF($E$19:$E$501,"&lt;"&amp;O$17,$D$19:$D$501)*O$18,0),Assumptions!$C$15),0)</f>
        <v>0</v>
      </c>
      <c r="P381" s="46">
        <f>IFERROR(ROUND(IF(AND($E381&lt;P$17,SUMIF(Partners!$A:$A,$B381,Partners!$L:$L)&gt;0),$D381/SUMIF($E$19:$E$501,"&lt;"&amp;P$17,$D$19:$D$501)*P$18,0),Assumptions!$C$15),0)</f>
        <v>0</v>
      </c>
      <c r="Q381" s="46">
        <f>IFERROR(ROUND(IF(AND($E381&lt;Q$17,SUMIF(Partners!$A:$A,$B381,Partners!$L:$L)&gt;0),$D381/SUMIF($E$19:$E$501,"&lt;"&amp;Q$17,$D$19:$D$501)*Q$18,0),Assumptions!$C$15),0)</f>
        <v>0</v>
      </c>
      <c r="R381" s="46">
        <f>IFERROR(ROUND(IF(AND($E381&lt;R$17,SUMIF(Partners!$A:$A,$B381,Partners!$L:$L)&gt;0),$D381/SUMIF($E$19:$E$501,"&lt;"&amp;R$17,$D$19:$D$501)*R$18,0),Assumptions!$C$15),0)</f>
        <v>0</v>
      </c>
      <c r="S381" s="46">
        <f>IFERROR(ROUND(IF(AND($E381&lt;S$17,SUMIF(Partners!$A:$A,$B381,Partners!$L:$L)&gt;0),$D381/SUMIF($E$19:$E$501,"&lt;"&amp;S$17,$D$19:$D$501)*S$18,0),Assumptions!$C$15),0)</f>
        <v>0</v>
      </c>
      <c r="T381" s="46">
        <f>IFERROR(ROUND(IF(AND($E381&lt;T$17,SUMIF(Partners!$A:$A,$B381,Partners!$L:$L)&gt;0),$D381/SUMIF($E$19:$E$501,"&lt;"&amp;T$17,$D$19:$D$501)*T$18,0),Assumptions!$C$15),0)</f>
        <v>0</v>
      </c>
      <c r="U381" s="46">
        <f>IFERROR(ROUND(IF(AND($E381&lt;U$17,SUMIF(Partners!$A:$A,$B381,Partners!$L:$L)&gt;0),$D381/SUMIF($E$19:$E$501,"&lt;"&amp;U$17,$D$19:$D$501)*U$18,0),Assumptions!$C$15),0)</f>
        <v>0</v>
      </c>
      <c r="V381" s="46">
        <f>IFERROR(ROUND(IF(AND($E381&lt;V$17,SUMIF(Partners!$A:$A,$B381,Partners!$L:$L)&gt;0),$D381/SUMIF($E$19:$E$501,"&lt;"&amp;V$17,$D$19:$D$501)*V$18,0),Assumptions!$C$15),0)</f>
        <v>0</v>
      </c>
      <c r="W381" s="46">
        <f>IFERROR(ROUND(IF(AND($E381&lt;W$17,SUMIF(Partners!$A:$A,$B381,Partners!$L:$L)&gt;0),$D381/SUMIF($E$19:$E$501,"&lt;"&amp;W$17,$D$19:$D$501)*W$18,0),Assumptions!$C$15),0)</f>
        <v>0</v>
      </c>
      <c r="X381" s="46">
        <f>IFERROR(ROUND(IF(AND($E381&lt;X$17,SUMIF(Partners!$A:$A,$B381,Partners!$L:$L)&gt;0),$D381/SUMIF($E$19:$E$501,"&lt;"&amp;X$17,$D$19:$D$501)*X$18,0),Assumptions!$C$15),0)</f>
        <v>0</v>
      </c>
      <c r="Y381" s="46">
        <f>IFERROR(ROUND(IF(AND($E381&lt;Y$17,SUMIF(Partners!$A:$A,$B381,Partners!$L:$L)&gt;0),$D381/SUMIF($E$19:$E$501,"&lt;"&amp;Y$17,$D$19:$D$501)*Y$18,0),Assumptions!$C$15),0)</f>
        <v>0</v>
      </c>
      <c r="Z381" s="46">
        <f>IFERROR(ROUND(IF(AND($E381&lt;Z$17,SUMIF(Partners!$A:$A,$B381,Partners!$L:$L)&gt;0),$D381/SUMIF($E$19:$E$501,"&lt;"&amp;Z$17,$D$19:$D$501)*Z$18,0),Assumptions!$C$15),0)</f>
        <v>0</v>
      </c>
      <c r="AA381" s="46">
        <f>IFERROR(ROUND(IF(AND($E381&lt;AA$17,SUMIF(Partners!$A:$A,$B381,Partners!$L:$L)&gt;0),$D381/SUMIF($E$19:$E$501,"&lt;"&amp;AA$17,$D$19:$D$501)*AA$18,0),Assumptions!$C$15),0)</f>
        <v>0</v>
      </c>
      <c r="AB381" s="46">
        <f>IFERROR(ROUND(IF(AND($E381&lt;AB$17,SUMIF(Partners!$A:$A,$B381,Partners!$L:$L)&gt;0),$D381/SUMIF($E$19:$E$501,"&lt;"&amp;AB$17,$D$19:$D$501)*AB$18,0),Assumptions!$C$15),0)</f>
        <v>0</v>
      </c>
      <c r="AC381" s="46">
        <f>IFERROR(ROUND(IF(AND($E381&lt;AC$17,SUMIF(Partners!$A:$A,$B381,Partners!$L:$L)&gt;0),$D381/SUMIF($E$19:$E$501,"&lt;"&amp;AC$17,$D$19:$D$501)*AC$18,0),Assumptions!$C$15),0)</f>
        <v>0</v>
      </c>
    </row>
    <row r="382" spans="1:29" x14ac:dyDescent="0.2">
      <c r="A382" s="41"/>
      <c r="B382" s="28" t="str">
        <f>IF(Partners!A368=0,"",Partners!A368)</f>
        <v/>
      </c>
      <c r="C382" s="28" t="str">
        <f>IF(Partners!I368=0,"",Partners!I368)</f>
        <v/>
      </c>
      <c r="D382" s="28" t="str">
        <f>IF(Partners!J368=0,"",Partners!J368)</f>
        <v/>
      </c>
      <c r="E382" s="53" t="str">
        <f t="shared" si="6"/>
        <v/>
      </c>
      <c r="G382" s="9">
        <f>ROUND(SUM(J382:BB382),Assumptions!$C$16)</f>
        <v>0</v>
      </c>
      <c r="J382" s="46">
        <f>IFERROR(ROUND(IF(AND($E382&lt;J$17,SUMIF(Partners!$A:$A,$B382,Partners!$L:$L)&gt;0),$D382/SUMIF($E$19:$E$501,"&lt;"&amp;J$17,$D$19:$D$501)*J$18,0),Assumptions!$C$15),0)</f>
        <v>0</v>
      </c>
      <c r="K382" s="46">
        <f>IFERROR(ROUND(IF(AND($E382&lt;K$17,SUMIF(Partners!$A:$A,$B382,Partners!$L:$L)&gt;0),$D382/SUMIF($E$19:$E$501,"&lt;"&amp;K$17,$D$19:$D$501)*K$18,0),Assumptions!$C$15),0)</f>
        <v>0</v>
      </c>
      <c r="L382" s="46">
        <f>IFERROR(ROUND(IF(AND($E382&lt;L$17,SUMIF(Partners!$A:$A,$B382,Partners!$L:$L)&gt;0),$D382/SUMIF($E$19:$E$501,"&lt;"&amp;L$17,$D$19:$D$501)*L$18,0),Assumptions!$C$15),0)</f>
        <v>0</v>
      </c>
      <c r="M382" s="46">
        <f>IFERROR(ROUND(IF(AND($E382&lt;M$17,SUMIF(Partners!$A:$A,$B382,Partners!$L:$L)&gt;0),$D382/SUMIF($E$19:$E$501,"&lt;"&amp;M$17,$D$19:$D$501)*M$18,0),Assumptions!$C$15),0)</f>
        <v>0</v>
      </c>
      <c r="N382" s="46">
        <f>IFERROR(ROUND(IF(AND($E382&lt;N$17,SUMIF(Partners!$A:$A,$B382,Partners!$L:$L)&gt;0),$D382/SUMIF($E$19:$E$501,"&lt;"&amp;N$17,$D$19:$D$501)*N$18,0),Assumptions!$C$15),0)</f>
        <v>0</v>
      </c>
      <c r="O382" s="46">
        <f>IFERROR(ROUND(IF(AND($E382&lt;O$17,SUMIF(Partners!$A:$A,$B382,Partners!$L:$L)&gt;0),$D382/SUMIF($E$19:$E$501,"&lt;"&amp;O$17,$D$19:$D$501)*O$18,0),Assumptions!$C$15),0)</f>
        <v>0</v>
      </c>
      <c r="P382" s="46">
        <f>IFERROR(ROUND(IF(AND($E382&lt;P$17,SUMIF(Partners!$A:$A,$B382,Partners!$L:$L)&gt;0),$D382/SUMIF($E$19:$E$501,"&lt;"&amp;P$17,$D$19:$D$501)*P$18,0),Assumptions!$C$15),0)</f>
        <v>0</v>
      </c>
      <c r="Q382" s="46">
        <f>IFERROR(ROUND(IF(AND($E382&lt;Q$17,SUMIF(Partners!$A:$A,$B382,Partners!$L:$L)&gt;0),$D382/SUMIF($E$19:$E$501,"&lt;"&amp;Q$17,$D$19:$D$501)*Q$18,0),Assumptions!$C$15),0)</f>
        <v>0</v>
      </c>
      <c r="R382" s="46">
        <f>IFERROR(ROUND(IF(AND($E382&lt;R$17,SUMIF(Partners!$A:$A,$B382,Partners!$L:$L)&gt;0),$D382/SUMIF($E$19:$E$501,"&lt;"&amp;R$17,$D$19:$D$501)*R$18,0),Assumptions!$C$15),0)</f>
        <v>0</v>
      </c>
      <c r="S382" s="46">
        <f>IFERROR(ROUND(IF(AND($E382&lt;S$17,SUMIF(Partners!$A:$A,$B382,Partners!$L:$L)&gt;0),$D382/SUMIF($E$19:$E$501,"&lt;"&amp;S$17,$D$19:$D$501)*S$18,0),Assumptions!$C$15),0)</f>
        <v>0</v>
      </c>
      <c r="T382" s="46">
        <f>IFERROR(ROUND(IF(AND($E382&lt;T$17,SUMIF(Partners!$A:$A,$B382,Partners!$L:$L)&gt;0),$D382/SUMIF($E$19:$E$501,"&lt;"&amp;T$17,$D$19:$D$501)*T$18,0),Assumptions!$C$15),0)</f>
        <v>0</v>
      </c>
      <c r="U382" s="46">
        <f>IFERROR(ROUND(IF(AND($E382&lt;U$17,SUMIF(Partners!$A:$A,$B382,Partners!$L:$L)&gt;0),$D382/SUMIF($E$19:$E$501,"&lt;"&amp;U$17,$D$19:$D$501)*U$18,0),Assumptions!$C$15),0)</f>
        <v>0</v>
      </c>
      <c r="V382" s="46">
        <f>IFERROR(ROUND(IF(AND($E382&lt;V$17,SUMIF(Partners!$A:$A,$B382,Partners!$L:$L)&gt;0),$D382/SUMIF($E$19:$E$501,"&lt;"&amp;V$17,$D$19:$D$501)*V$18,0),Assumptions!$C$15),0)</f>
        <v>0</v>
      </c>
      <c r="W382" s="46">
        <f>IFERROR(ROUND(IF(AND($E382&lt;W$17,SUMIF(Partners!$A:$A,$B382,Partners!$L:$L)&gt;0),$D382/SUMIF($E$19:$E$501,"&lt;"&amp;W$17,$D$19:$D$501)*W$18,0),Assumptions!$C$15),0)</f>
        <v>0</v>
      </c>
      <c r="X382" s="46">
        <f>IFERROR(ROUND(IF(AND($E382&lt;X$17,SUMIF(Partners!$A:$A,$B382,Partners!$L:$L)&gt;0),$D382/SUMIF($E$19:$E$501,"&lt;"&amp;X$17,$D$19:$D$501)*X$18,0),Assumptions!$C$15),0)</f>
        <v>0</v>
      </c>
      <c r="Y382" s="46">
        <f>IFERROR(ROUND(IF(AND($E382&lt;Y$17,SUMIF(Partners!$A:$A,$B382,Partners!$L:$L)&gt;0),$D382/SUMIF($E$19:$E$501,"&lt;"&amp;Y$17,$D$19:$D$501)*Y$18,0),Assumptions!$C$15),0)</f>
        <v>0</v>
      </c>
      <c r="Z382" s="46">
        <f>IFERROR(ROUND(IF(AND($E382&lt;Z$17,SUMIF(Partners!$A:$A,$B382,Partners!$L:$L)&gt;0),$D382/SUMIF($E$19:$E$501,"&lt;"&amp;Z$17,$D$19:$D$501)*Z$18,0),Assumptions!$C$15),0)</f>
        <v>0</v>
      </c>
      <c r="AA382" s="46">
        <f>IFERROR(ROUND(IF(AND($E382&lt;AA$17,SUMIF(Partners!$A:$A,$B382,Partners!$L:$L)&gt;0),$D382/SUMIF($E$19:$E$501,"&lt;"&amp;AA$17,$D$19:$D$501)*AA$18,0),Assumptions!$C$15),0)</f>
        <v>0</v>
      </c>
      <c r="AB382" s="46">
        <f>IFERROR(ROUND(IF(AND($E382&lt;AB$17,SUMIF(Partners!$A:$A,$B382,Partners!$L:$L)&gt;0),$D382/SUMIF($E$19:$E$501,"&lt;"&amp;AB$17,$D$19:$D$501)*AB$18,0),Assumptions!$C$15),0)</f>
        <v>0</v>
      </c>
      <c r="AC382" s="46">
        <f>IFERROR(ROUND(IF(AND($E382&lt;AC$17,SUMIF(Partners!$A:$A,$B382,Partners!$L:$L)&gt;0),$D382/SUMIF($E$19:$E$501,"&lt;"&amp;AC$17,$D$19:$D$501)*AC$18,0),Assumptions!$C$15),0)</f>
        <v>0</v>
      </c>
    </row>
    <row r="383" spans="1:29" x14ac:dyDescent="0.2">
      <c r="A383" s="41"/>
      <c r="B383" s="28" t="str">
        <f>IF(Partners!A369=0,"",Partners!A369)</f>
        <v/>
      </c>
      <c r="C383" s="28" t="str">
        <f>IF(Partners!I369=0,"",Partners!I369)</f>
        <v/>
      </c>
      <c r="D383" s="28" t="str">
        <f>IF(Partners!J369=0,"",Partners!J369)</f>
        <v/>
      </c>
      <c r="E383" s="53" t="str">
        <f t="shared" si="6"/>
        <v/>
      </c>
      <c r="G383" s="9">
        <f>ROUND(SUM(J383:BB383),Assumptions!$C$16)</f>
        <v>0</v>
      </c>
      <c r="J383" s="46">
        <f>IFERROR(ROUND(IF(AND($E383&lt;J$17,SUMIF(Partners!$A:$A,$B383,Partners!$L:$L)&gt;0),$D383/SUMIF($E$19:$E$501,"&lt;"&amp;J$17,$D$19:$D$501)*J$18,0),Assumptions!$C$15),0)</f>
        <v>0</v>
      </c>
      <c r="K383" s="46">
        <f>IFERROR(ROUND(IF(AND($E383&lt;K$17,SUMIF(Partners!$A:$A,$B383,Partners!$L:$L)&gt;0),$D383/SUMIF($E$19:$E$501,"&lt;"&amp;K$17,$D$19:$D$501)*K$18,0),Assumptions!$C$15),0)</f>
        <v>0</v>
      </c>
      <c r="L383" s="46">
        <f>IFERROR(ROUND(IF(AND($E383&lt;L$17,SUMIF(Partners!$A:$A,$B383,Partners!$L:$L)&gt;0),$D383/SUMIF($E$19:$E$501,"&lt;"&amp;L$17,$D$19:$D$501)*L$18,0),Assumptions!$C$15),0)</f>
        <v>0</v>
      </c>
      <c r="M383" s="46">
        <f>IFERROR(ROUND(IF(AND($E383&lt;M$17,SUMIF(Partners!$A:$A,$B383,Partners!$L:$L)&gt;0),$D383/SUMIF($E$19:$E$501,"&lt;"&amp;M$17,$D$19:$D$501)*M$18,0),Assumptions!$C$15),0)</f>
        <v>0</v>
      </c>
      <c r="N383" s="46">
        <f>IFERROR(ROUND(IF(AND($E383&lt;N$17,SUMIF(Partners!$A:$A,$B383,Partners!$L:$L)&gt;0),$D383/SUMIF($E$19:$E$501,"&lt;"&amp;N$17,$D$19:$D$501)*N$18,0),Assumptions!$C$15),0)</f>
        <v>0</v>
      </c>
      <c r="O383" s="46">
        <f>IFERROR(ROUND(IF(AND($E383&lt;O$17,SUMIF(Partners!$A:$A,$B383,Partners!$L:$L)&gt;0),$D383/SUMIF($E$19:$E$501,"&lt;"&amp;O$17,$D$19:$D$501)*O$18,0),Assumptions!$C$15),0)</f>
        <v>0</v>
      </c>
      <c r="P383" s="46">
        <f>IFERROR(ROUND(IF(AND($E383&lt;P$17,SUMIF(Partners!$A:$A,$B383,Partners!$L:$L)&gt;0),$D383/SUMIF($E$19:$E$501,"&lt;"&amp;P$17,$D$19:$D$501)*P$18,0),Assumptions!$C$15),0)</f>
        <v>0</v>
      </c>
      <c r="Q383" s="46">
        <f>IFERROR(ROUND(IF(AND($E383&lt;Q$17,SUMIF(Partners!$A:$A,$B383,Partners!$L:$L)&gt;0),$D383/SUMIF($E$19:$E$501,"&lt;"&amp;Q$17,$D$19:$D$501)*Q$18,0),Assumptions!$C$15),0)</f>
        <v>0</v>
      </c>
      <c r="R383" s="46">
        <f>IFERROR(ROUND(IF(AND($E383&lt;R$17,SUMIF(Partners!$A:$A,$B383,Partners!$L:$L)&gt;0),$D383/SUMIF($E$19:$E$501,"&lt;"&amp;R$17,$D$19:$D$501)*R$18,0),Assumptions!$C$15),0)</f>
        <v>0</v>
      </c>
      <c r="S383" s="46">
        <f>IFERROR(ROUND(IF(AND($E383&lt;S$17,SUMIF(Partners!$A:$A,$B383,Partners!$L:$L)&gt;0),$D383/SUMIF($E$19:$E$501,"&lt;"&amp;S$17,$D$19:$D$501)*S$18,0),Assumptions!$C$15),0)</f>
        <v>0</v>
      </c>
      <c r="T383" s="46">
        <f>IFERROR(ROUND(IF(AND($E383&lt;T$17,SUMIF(Partners!$A:$A,$B383,Partners!$L:$L)&gt;0),$D383/SUMIF($E$19:$E$501,"&lt;"&amp;T$17,$D$19:$D$501)*T$18,0),Assumptions!$C$15),0)</f>
        <v>0</v>
      </c>
      <c r="U383" s="46">
        <f>IFERROR(ROUND(IF(AND($E383&lt;U$17,SUMIF(Partners!$A:$A,$B383,Partners!$L:$L)&gt;0),$D383/SUMIF($E$19:$E$501,"&lt;"&amp;U$17,$D$19:$D$501)*U$18,0),Assumptions!$C$15),0)</f>
        <v>0</v>
      </c>
      <c r="V383" s="46">
        <f>IFERROR(ROUND(IF(AND($E383&lt;V$17,SUMIF(Partners!$A:$A,$B383,Partners!$L:$L)&gt;0),$D383/SUMIF($E$19:$E$501,"&lt;"&amp;V$17,$D$19:$D$501)*V$18,0),Assumptions!$C$15),0)</f>
        <v>0</v>
      </c>
      <c r="W383" s="46">
        <f>IFERROR(ROUND(IF(AND($E383&lt;W$17,SUMIF(Partners!$A:$A,$B383,Partners!$L:$L)&gt;0),$D383/SUMIF($E$19:$E$501,"&lt;"&amp;W$17,$D$19:$D$501)*W$18,0),Assumptions!$C$15),0)</f>
        <v>0</v>
      </c>
      <c r="X383" s="46">
        <f>IFERROR(ROUND(IF(AND($E383&lt;X$17,SUMIF(Partners!$A:$A,$B383,Partners!$L:$L)&gt;0),$D383/SUMIF($E$19:$E$501,"&lt;"&amp;X$17,$D$19:$D$501)*X$18,0),Assumptions!$C$15),0)</f>
        <v>0</v>
      </c>
      <c r="Y383" s="46">
        <f>IFERROR(ROUND(IF(AND($E383&lt;Y$17,SUMIF(Partners!$A:$A,$B383,Partners!$L:$L)&gt;0),$D383/SUMIF($E$19:$E$501,"&lt;"&amp;Y$17,$D$19:$D$501)*Y$18,0),Assumptions!$C$15),0)</f>
        <v>0</v>
      </c>
      <c r="Z383" s="46">
        <f>IFERROR(ROUND(IF(AND($E383&lt;Z$17,SUMIF(Partners!$A:$A,$B383,Partners!$L:$L)&gt;0),$D383/SUMIF($E$19:$E$501,"&lt;"&amp;Z$17,$D$19:$D$501)*Z$18,0),Assumptions!$C$15),0)</f>
        <v>0</v>
      </c>
      <c r="AA383" s="46">
        <f>IFERROR(ROUND(IF(AND($E383&lt;AA$17,SUMIF(Partners!$A:$A,$B383,Partners!$L:$L)&gt;0),$D383/SUMIF($E$19:$E$501,"&lt;"&amp;AA$17,$D$19:$D$501)*AA$18,0),Assumptions!$C$15),0)</f>
        <v>0</v>
      </c>
      <c r="AB383" s="46">
        <f>IFERROR(ROUND(IF(AND($E383&lt;AB$17,SUMIF(Partners!$A:$A,$B383,Partners!$L:$L)&gt;0),$D383/SUMIF($E$19:$E$501,"&lt;"&amp;AB$17,$D$19:$D$501)*AB$18,0),Assumptions!$C$15),0)</f>
        <v>0</v>
      </c>
      <c r="AC383" s="46">
        <f>IFERROR(ROUND(IF(AND($E383&lt;AC$17,SUMIF(Partners!$A:$A,$B383,Partners!$L:$L)&gt;0),$D383/SUMIF($E$19:$E$501,"&lt;"&amp;AC$17,$D$19:$D$501)*AC$18,0),Assumptions!$C$15),0)</f>
        <v>0</v>
      </c>
    </row>
    <row r="384" spans="1:29" x14ac:dyDescent="0.2">
      <c r="A384" s="41"/>
      <c r="B384" s="28" t="str">
        <f>IF(Partners!A370=0,"",Partners!A370)</f>
        <v/>
      </c>
      <c r="C384" s="28" t="str">
        <f>IF(Partners!I370=0,"",Partners!I370)</f>
        <v/>
      </c>
      <c r="D384" s="28" t="str">
        <f>IF(Partners!J370=0,"",Partners!J370)</f>
        <v/>
      </c>
      <c r="E384" s="53" t="str">
        <f t="shared" si="6"/>
        <v/>
      </c>
      <c r="G384" s="9">
        <f>ROUND(SUM(J384:BB384),Assumptions!$C$16)</f>
        <v>0</v>
      </c>
      <c r="J384" s="46">
        <f>IFERROR(ROUND(IF(AND($E384&lt;J$17,SUMIF(Partners!$A:$A,$B384,Partners!$L:$L)&gt;0),$D384/SUMIF($E$19:$E$501,"&lt;"&amp;J$17,$D$19:$D$501)*J$18,0),Assumptions!$C$15),0)</f>
        <v>0</v>
      </c>
      <c r="K384" s="46">
        <f>IFERROR(ROUND(IF(AND($E384&lt;K$17,SUMIF(Partners!$A:$A,$B384,Partners!$L:$L)&gt;0),$D384/SUMIF($E$19:$E$501,"&lt;"&amp;K$17,$D$19:$D$501)*K$18,0),Assumptions!$C$15),0)</f>
        <v>0</v>
      </c>
      <c r="L384" s="46">
        <f>IFERROR(ROUND(IF(AND($E384&lt;L$17,SUMIF(Partners!$A:$A,$B384,Partners!$L:$L)&gt;0),$D384/SUMIF($E$19:$E$501,"&lt;"&amp;L$17,$D$19:$D$501)*L$18,0),Assumptions!$C$15),0)</f>
        <v>0</v>
      </c>
      <c r="M384" s="46">
        <f>IFERROR(ROUND(IF(AND($E384&lt;M$17,SUMIF(Partners!$A:$A,$B384,Partners!$L:$L)&gt;0),$D384/SUMIF($E$19:$E$501,"&lt;"&amp;M$17,$D$19:$D$501)*M$18,0),Assumptions!$C$15),0)</f>
        <v>0</v>
      </c>
      <c r="N384" s="46">
        <f>IFERROR(ROUND(IF(AND($E384&lt;N$17,SUMIF(Partners!$A:$A,$B384,Partners!$L:$L)&gt;0),$D384/SUMIF($E$19:$E$501,"&lt;"&amp;N$17,$D$19:$D$501)*N$18,0),Assumptions!$C$15),0)</f>
        <v>0</v>
      </c>
      <c r="O384" s="46">
        <f>IFERROR(ROUND(IF(AND($E384&lt;O$17,SUMIF(Partners!$A:$A,$B384,Partners!$L:$L)&gt;0),$D384/SUMIF($E$19:$E$501,"&lt;"&amp;O$17,$D$19:$D$501)*O$18,0),Assumptions!$C$15),0)</f>
        <v>0</v>
      </c>
      <c r="P384" s="46">
        <f>IFERROR(ROUND(IF(AND($E384&lt;P$17,SUMIF(Partners!$A:$A,$B384,Partners!$L:$L)&gt;0),$D384/SUMIF($E$19:$E$501,"&lt;"&amp;P$17,$D$19:$D$501)*P$18,0),Assumptions!$C$15),0)</f>
        <v>0</v>
      </c>
      <c r="Q384" s="46">
        <f>IFERROR(ROUND(IF(AND($E384&lt;Q$17,SUMIF(Partners!$A:$A,$B384,Partners!$L:$L)&gt;0),$D384/SUMIF($E$19:$E$501,"&lt;"&amp;Q$17,$D$19:$D$501)*Q$18,0),Assumptions!$C$15),0)</f>
        <v>0</v>
      </c>
      <c r="R384" s="46">
        <f>IFERROR(ROUND(IF(AND($E384&lt;R$17,SUMIF(Partners!$A:$A,$B384,Partners!$L:$L)&gt;0),$D384/SUMIF($E$19:$E$501,"&lt;"&amp;R$17,$D$19:$D$501)*R$18,0),Assumptions!$C$15),0)</f>
        <v>0</v>
      </c>
      <c r="S384" s="46">
        <f>IFERROR(ROUND(IF(AND($E384&lt;S$17,SUMIF(Partners!$A:$A,$B384,Partners!$L:$L)&gt;0),$D384/SUMIF($E$19:$E$501,"&lt;"&amp;S$17,$D$19:$D$501)*S$18,0),Assumptions!$C$15),0)</f>
        <v>0</v>
      </c>
      <c r="T384" s="46">
        <f>IFERROR(ROUND(IF(AND($E384&lt;T$17,SUMIF(Partners!$A:$A,$B384,Partners!$L:$L)&gt;0),$D384/SUMIF($E$19:$E$501,"&lt;"&amp;T$17,$D$19:$D$501)*T$18,0),Assumptions!$C$15),0)</f>
        <v>0</v>
      </c>
      <c r="U384" s="46">
        <f>IFERROR(ROUND(IF(AND($E384&lt;U$17,SUMIF(Partners!$A:$A,$B384,Partners!$L:$L)&gt;0),$D384/SUMIF($E$19:$E$501,"&lt;"&amp;U$17,$D$19:$D$501)*U$18,0),Assumptions!$C$15),0)</f>
        <v>0</v>
      </c>
      <c r="V384" s="46">
        <f>IFERROR(ROUND(IF(AND($E384&lt;V$17,SUMIF(Partners!$A:$A,$B384,Partners!$L:$L)&gt;0),$D384/SUMIF($E$19:$E$501,"&lt;"&amp;V$17,$D$19:$D$501)*V$18,0),Assumptions!$C$15),0)</f>
        <v>0</v>
      </c>
      <c r="W384" s="46">
        <f>IFERROR(ROUND(IF(AND($E384&lt;W$17,SUMIF(Partners!$A:$A,$B384,Partners!$L:$L)&gt;0),$D384/SUMIF($E$19:$E$501,"&lt;"&amp;W$17,$D$19:$D$501)*W$18,0),Assumptions!$C$15),0)</f>
        <v>0</v>
      </c>
      <c r="X384" s="46">
        <f>IFERROR(ROUND(IF(AND($E384&lt;X$17,SUMIF(Partners!$A:$A,$B384,Partners!$L:$L)&gt;0),$D384/SUMIF($E$19:$E$501,"&lt;"&amp;X$17,$D$19:$D$501)*X$18,0),Assumptions!$C$15),0)</f>
        <v>0</v>
      </c>
      <c r="Y384" s="46">
        <f>IFERROR(ROUND(IF(AND($E384&lt;Y$17,SUMIF(Partners!$A:$A,$B384,Partners!$L:$L)&gt;0),$D384/SUMIF($E$19:$E$501,"&lt;"&amp;Y$17,$D$19:$D$501)*Y$18,0),Assumptions!$C$15),0)</f>
        <v>0</v>
      </c>
      <c r="Z384" s="46">
        <f>IFERROR(ROUND(IF(AND($E384&lt;Z$17,SUMIF(Partners!$A:$A,$B384,Partners!$L:$L)&gt;0),$D384/SUMIF($E$19:$E$501,"&lt;"&amp;Z$17,$D$19:$D$501)*Z$18,0),Assumptions!$C$15),0)</f>
        <v>0</v>
      </c>
      <c r="AA384" s="46">
        <f>IFERROR(ROUND(IF(AND($E384&lt;AA$17,SUMIF(Partners!$A:$A,$B384,Partners!$L:$L)&gt;0),$D384/SUMIF($E$19:$E$501,"&lt;"&amp;AA$17,$D$19:$D$501)*AA$18,0),Assumptions!$C$15),0)</f>
        <v>0</v>
      </c>
      <c r="AB384" s="46">
        <f>IFERROR(ROUND(IF(AND($E384&lt;AB$17,SUMIF(Partners!$A:$A,$B384,Partners!$L:$L)&gt;0),$D384/SUMIF($E$19:$E$501,"&lt;"&amp;AB$17,$D$19:$D$501)*AB$18,0),Assumptions!$C$15),0)</f>
        <v>0</v>
      </c>
      <c r="AC384" s="46">
        <f>IFERROR(ROUND(IF(AND($E384&lt;AC$17,SUMIF(Partners!$A:$A,$B384,Partners!$L:$L)&gt;0),$D384/SUMIF($E$19:$E$501,"&lt;"&amp;AC$17,$D$19:$D$501)*AC$18,0),Assumptions!$C$15),0)</f>
        <v>0</v>
      </c>
    </row>
    <row r="385" spans="1:29" x14ac:dyDescent="0.2">
      <c r="A385" s="41"/>
      <c r="B385" s="28" t="str">
        <f>IF(Partners!A371=0,"",Partners!A371)</f>
        <v/>
      </c>
      <c r="C385" s="28" t="str">
        <f>IF(Partners!I371=0,"",Partners!I371)</f>
        <v/>
      </c>
      <c r="D385" s="28" t="str">
        <f>IF(Partners!J371=0,"",Partners!J371)</f>
        <v/>
      </c>
      <c r="E385" s="53" t="str">
        <f t="shared" si="6"/>
        <v/>
      </c>
      <c r="G385" s="9">
        <f>ROUND(SUM(J385:BB385),Assumptions!$C$16)</f>
        <v>0</v>
      </c>
      <c r="J385" s="46">
        <f>IFERROR(ROUND(IF(AND($E385&lt;J$17,SUMIF(Partners!$A:$A,$B385,Partners!$L:$L)&gt;0),$D385/SUMIF($E$19:$E$501,"&lt;"&amp;J$17,$D$19:$D$501)*J$18,0),Assumptions!$C$15),0)</f>
        <v>0</v>
      </c>
      <c r="K385" s="46">
        <f>IFERROR(ROUND(IF(AND($E385&lt;K$17,SUMIF(Partners!$A:$A,$B385,Partners!$L:$L)&gt;0),$D385/SUMIF($E$19:$E$501,"&lt;"&amp;K$17,$D$19:$D$501)*K$18,0),Assumptions!$C$15),0)</f>
        <v>0</v>
      </c>
      <c r="L385" s="46">
        <f>IFERROR(ROUND(IF(AND($E385&lt;L$17,SUMIF(Partners!$A:$A,$B385,Partners!$L:$L)&gt;0),$D385/SUMIF($E$19:$E$501,"&lt;"&amp;L$17,$D$19:$D$501)*L$18,0),Assumptions!$C$15),0)</f>
        <v>0</v>
      </c>
      <c r="M385" s="46">
        <f>IFERROR(ROUND(IF(AND($E385&lt;M$17,SUMIF(Partners!$A:$A,$B385,Partners!$L:$L)&gt;0),$D385/SUMIF($E$19:$E$501,"&lt;"&amp;M$17,$D$19:$D$501)*M$18,0),Assumptions!$C$15),0)</f>
        <v>0</v>
      </c>
      <c r="N385" s="46">
        <f>IFERROR(ROUND(IF(AND($E385&lt;N$17,SUMIF(Partners!$A:$A,$B385,Partners!$L:$L)&gt;0),$D385/SUMIF($E$19:$E$501,"&lt;"&amp;N$17,$D$19:$D$501)*N$18,0),Assumptions!$C$15),0)</f>
        <v>0</v>
      </c>
      <c r="O385" s="46">
        <f>IFERROR(ROUND(IF(AND($E385&lt;O$17,SUMIF(Partners!$A:$A,$B385,Partners!$L:$L)&gt;0),$D385/SUMIF($E$19:$E$501,"&lt;"&amp;O$17,$D$19:$D$501)*O$18,0),Assumptions!$C$15),0)</f>
        <v>0</v>
      </c>
      <c r="P385" s="46">
        <f>IFERROR(ROUND(IF(AND($E385&lt;P$17,SUMIF(Partners!$A:$A,$B385,Partners!$L:$L)&gt;0),$D385/SUMIF($E$19:$E$501,"&lt;"&amp;P$17,$D$19:$D$501)*P$18,0),Assumptions!$C$15),0)</f>
        <v>0</v>
      </c>
      <c r="Q385" s="46">
        <f>IFERROR(ROUND(IF(AND($E385&lt;Q$17,SUMIF(Partners!$A:$A,$B385,Partners!$L:$L)&gt;0),$D385/SUMIF($E$19:$E$501,"&lt;"&amp;Q$17,$D$19:$D$501)*Q$18,0),Assumptions!$C$15),0)</f>
        <v>0</v>
      </c>
      <c r="R385" s="46">
        <f>IFERROR(ROUND(IF(AND($E385&lt;R$17,SUMIF(Partners!$A:$A,$B385,Partners!$L:$L)&gt;0),$D385/SUMIF($E$19:$E$501,"&lt;"&amp;R$17,$D$19:$D$501)*R$18,0),Assumptions!$C$15),0)</f>
        <v>0</v>
      </c>
      <c r="S385" s="46">
        <f>IFERROR(ROUND(IF(AND($E385&lt;S$17,SUMIF(Partners!$A:$A,$B385,Partners!$L:$L)&gt;0),$D385/SUMIF($E$19:$E$501,"&lt;"&amp;S$17,$D$19:$D$501)*S$18,0),Assumptions!$C$15),0)</f>
        <v>0</v>
      </c>
      <c r="T385" s="46">
        <f>IFERROR(ROUND(IF(AND($E385&lt;T$17,SUMIF(Partners!$A:$A,$B385,Partners!$L:$L)&gt;0),$D385/SUMIF($E$19:$E$501,"&lt;"&amp;T$17,$D$19:$D$501)*T$18,0),Assumptions!$C$15),0)</f>
        <v>0</v>
      </c>
      <c r="U385" s="46">
        <f>IFERROR(ROUND(IF(AND($E385&lt;U$17,SUMIF(Partners!$A:$A,$B385,Partners!$L:$L)&gt;0),$D385/SUMIF($E$19:$E$501,"&lt;"&amp;U$17,$D$19:$D$501)*U$18,0),Assumptions!$C$15),0)</f>
        <v>0</v>
      </c>
      <c r="V385" s="46">
        <f>IFERROR(ROUND(IF(AND($E385&lt;V$17,SUMIF(Partners!$A:$A,$B385,Partners!$L:$L)&gt;0),$D385/SUMIF($E$19:$E$501,"&lt;"&amp;V$17,$D$19:$D$501)*V$18,0),Assumptions!$C$15),0)</f>
        <v>0</v>
      </c>
      <c r="W385" s="46">
        <f>IFERROR(ROUND(IF(AND($E385&lt;W$17,SUMIF(Partners!$A:$A,$B385,Partners!$L:$L)&gt;0),$D385/SUMIF($E$19:$E$501,"&lt;"&amp;W$17,$D$19:$D$501)*W$18,0),Assumptions!$C$15),0)</f>
        <v>0</v>
      </c>
      <c r="X385" s="46">
        <f>IFERROR(ROUND(IF(AND($E385&lt;X$17,SUMIF(Partners!$A:$A,$B385,Partners!$L:$L)&gt;0),$D385/SUMIF($E$19:$E$501,"&lt;"&amp;X$17,$D$19:$D$501)*X$18,0),Assumptions!$C$15),0)</f>
        <v>0</v>
      </c>
      <c r="Y385" s="46">
        <f>IFERROR(ROUND(IF(AND($E385&lt;Y$17,SUMIF(Partners!$A:$A,$B385,Partners!$L:$L)&gt;0),$D385/SUMIF($E$19:$E$501,"&lt;"&amp;Y$17,$D$19:$D$501)*Y$18,0),Assumptions!$C$15),0)</f>
        <v>0</v>
      </c>
      <c r="Z385" s="46">
        <f>IFERROR(ROUND(IF(AND($E385&lt;Z$17,SUMIF(Partners!$A:$A,$B385,Partners!$L:$L)&gt;0),$D385/SUMIF($E$19:$E$501,"&lt;"&amp;Z$17,$D$19:$D$501)*Z$18,0),Assumptions!$C$15),0)</f>
        <v>0</v>
      </c>
      <c r="AA385" s="46">
        <f>IFERROR(ROUND(IF(AND($E385&lt;AA$17,SUMIF(Partners!$A:$A,$B385,Partners!$L:$L)&gt;0),$D385/SUMIF($E$19:$E$501,"&lt;"&amp;AA$17,$D$19:$D$501)*AA$18,0),Assumptions!$C$15),0)</f>
        <v>0</v>
      </c>
      <c r="AB385" s="46">
        <f>IFERROR(ROUND(IF(AND($E385&lt;AB$17,SUMIF(Partners!$A:$A,$B385,Partners!$L:$L)&gt;0),$D385/SUMIF($E$19:$E$501,"&lt;"&amp;AB$17,$D$19:$D$501)*AB$18,0),Assumptions!$C$15),0)</f>
        <v>0</v>
      </c>
      <c r="AC385" s="46">
        <f>IFERROR(ROUND(IF(AND($E385&lt;AC$17,SUMIF(Partners!$A:$A,$B385,Partners!$L:$L)&gt;0),$D385/SUMIF($E$19:$E$501,"&lt;"&amp;AC$17,$D$19:$D$501)*AC$18,0),Assumptions!$C$15),0)</f>
        <v>0</v>
      </c>
    </row>
    <row r="386" spans="1:29" x14ac:dyDescent="0.2">
      <c r="A386" s="41"/>
      <c r="B386" s="28" t="str">
        <f>IF(Partners!A372=0,"",Partners!A372)</f>
        <v/>
      </c>
      <c r="C386" s="28" t="str">
        <f>IF(Partners!I372=0,"",Partners!I372)</f>
        <v/>
      </c>
      <c r="D386" s="28" t="str">
        <f>IF(Partners!J372=0,"",Partners!J372)</f>
        <v/>
      </c>
      <c r="E386" s="53" t="str">
        <f t="shared" si="6"/>
        <v/>
      </c>
      <c r="G386" s="9">
        <f>ROUND(SUM(J386:BB386),Assumptions!$C$16)</f>
        <v>0</v>
      </c>
      <c r="J386" s="46">
        <f>IFERROR(ROUND(IF(AND($E386&lt;J$17,SUMIF(Partners!$A:$A,$B386,Partners!$L:$L)&gt;0),$D386/SUMIF($E$19:$E$501,"&lt;"&amp;J$17,$D$19:$D$501)*J$18,0),Assumptions!$C$15),0)</f>
        <v>0</v>
      </c>
      <c r="K386" s="46">
        <f>IFERROR(ROUND(IF(AND($E386&lt;K$17,SUMIF(Partners!$A:$A,$B386,Partners!$L:$L)&gt;0),$D386/SUMIF($E$19:$E$501,"&lt;"&amp;K$17,$D$19:$D$501)*K$18,0),Assumptions!$C$15),0)</f>
        <v>0</v>
      </c>
      <c r="L386" s="46">
        <f>IFERROR(ROUND(IF(AND($E386&lt;L$17,SUMIF(Partners!$A:$A,$B386,Partners!$L:$L)&gt;0),$D386/SUMIF($E$19:$E$501,"&lt;"&amp;L$17,$D$19:$D$501)*L$18,0),Assumptions!$C$15),0)</f>
        <v>0</v>
      </c>
      <c r="M386" s="46">
        <f>IFERROR(ROUND(IF(AND($E386&lt;M$17,SUMIF(Partners!$A:$A,$B386,Partners!$L:$L)&gt;0),$D386/SUMIF($E$19:$E$501,"&lt;"&amp;M$17,$D$19:$D$501)*M$18,0),Assumptions!$C$15),0)</f>
        <v>0</v>
      </c>
      <c r="N386" s="46">
        <f>IFERROR(ROUND(IF(AND($E386&lt;N$17,SUMIF(Partners!$A:$A,$B386,Partners!$L:$L)&gt;0),$D386/SUMIF($E$19:$E$501,"&lt;"&amp;N$17,$D$19:$D$501)*N$18,0),Assumptions!$C$15),0)</f>
        <v>0</v>
      </c>
      <c r="O386" s="46">
        <f>IFERROR(ROUND(IF(AND($E386&lt;O$17,SUMIF(Partners!$A:$A,$B386,Partners!$L:$L)&gt;0),$D386/SUMIF($E$19:$E$501,"&lt;"&amp;O$17,$D$19:$D$501)*O$18,0),Assumptions!$C$15),0)</f>
        <v>0</v>
      </c>
      <c r="P386" s="46">
        <f>IFERROR(ROUND(IF(AND($E386&lt;P$17,SUMIF(Partners!$A:$A,$B386,Partners!$L:$L)&gt;0),$D386/SUMIF($E$19:$E$501,"&lt;"&amp;P$17,$D$19:$D$501)*P$18,0),Assumptions!$C$15),0)</f>
        <v>0</v>
      </c>
      <c r="Q386" s="46">
        <f>IFERROR(ROUND(IF(AND($E386&lt;Q$17,SUMIF(Partners!$A:$A,$B386,Partners!$L:$L)&gt;0),$D386/SUMIF($E$19:$E$501,"&lt;"&amp;Q$17,$D$19:$D$501)*Q$18,0),Assumptions!$C$15),0)</f>
        <v>0</v>
      </c>
      <c r="R386" s="46">
        <f>IFERROR(ROUND(IF(AND($E386&lt;R$17,SUMIF(Partners!$A:$A,$B386,Partners!$L:$L)&gt;0),$D386/SUMIF($E$19:$E$501,"&lt;"&amp;R$17,$D$19:$D$501)*R$18,0),Assumptions!$C$15),0)</f>
        <v>0</v>
      </c>
      <c r="S386" s="46">
        <f>IFERROR(ROUND(IF(AND($E386&lt;S$17,SUMIF(Partners!$A:$A,$B386,Partners!$L:$L)&gt;0),$D386/SUMIF($E$19:$E$501,"&lt;"&amp;S$17,$D$19:$D$501)*S$18,0),Assumptions!$C$15),0)</f>
        <v>0</v>
      </c>
      <c r="T386" s="46">
        <f>IFERROR(ROUND(IF(AND($E386&lt;T$17,SUMIF(Partners!$A:$A,$B386,Partners!$L:$L)&gt;0),$D386/SUMIF($E$19:$E$501,"&lt;"&amp;T$17,$D$19:$D$501)*T$18,0),Assumptions!$C$15),0)</f>
        <v>0</v>
      </c>
      <c r="U386" s="46">
        <f>IFERROR(ROUND(IF(AND($E386&lt;U$17,SUMIF(Partners!$A:$A,$B386,Partners!$L:$L)&gt;0),$D386/SUMIF($E$19:$E$501,"&lt;"&amp;U$17,$D$19:$D$501)*U$18,0),Assumptions!$C$15),0)</f>
        <v>0</v>
      </c>
      <c r="V386" s="46">
        <f>IFERROR(ROUND(IF(AND($E386&lt;V$17,SUMIF(Partners!$A:$A,$B386,Partners!$L:$L)&gt;0),$D386/SUMIF($E$19:$E$501,"&lt;"&amp;V$17,$D$19:$D$501)*V$18,0),Assumptions!$C$15),0)</f>
        <v>0</v>
      </c>
      <c r="W386" s="46">
        <f>IFERROR(ROUND(IF(AND($E386&lt;W$17,SUMIF(Partners!$A:$A,$B386,Partners!$L:$L)&gt;0),$D386/SUMIF($E$19:$E$501,"&lt;"&amp;W$17,$D$19:$D$501)*W$18,0),Assumptions!$C$15),0)</f>
        <v>0</v>
      </c>
      <c r="X386" s="46">
        <f>IFERROR(ROUND(IF(AND($E386&lt;X$17,SUMIF(Partners!$A:$A,$B386,Partners!$L:$L)&gt;0),$D386/SUMIF($E$19:$E$501,"&lt;"&amp;X$17,$D$19:$D$501)*X$18,0),Assumptions!$C$15),0)</f>
        <v>0</v>
      </c>
      <c r="Y386" s="46">
        <f>IFERROR(ROUND(IF(AND($E386&lt;Y$17,SUMIF(Partners!$A:$A,$B386,Partners!$L:$L)&gt;0),$D386/SUMIF($E$19:$E$501,"&lt;"&amp;Y$17,$D$19:$D$501)*Y$18,0),Assumptions!$C$15),0)</f>
        <v>0</v>
      </c>
      <c r="Z386" s="46">
        <f>IFERROR(ROUND(IF(AND($E386&lt;Z$17,SUMIF(Partners!$A:$A,$B386,Partners!$L:$L)&gt;0),$D386/SUMIF($E$19:$E$501,"&lt;"&amp;Z$17,$D$19:$D$501)*Z$18,0),Assumptions!$C$15),0)</f>
        <v>0</v>
      </c>
      <c r="AA386" s="46">
        <f>IFERROR(ROUND(IF(AND($E386&lt;AA$17,SUMIF(Partners!$A:$A,$B386,Partners!$L:$L)&gt;0),$D386/SUMIF($E$19:$E$501,"&lt;"&amp;AA$17,$D$19:$D$501)*AA$18,0),Assumptions!$C$15),0)</f>
        <v>0</v>
      </c>
      <c r="AB386" s="46">
        <f>IFERROR(ROUND(IF(AND($E386&lt;AB$17,SUMIF(Partners!$A:$A,$B386,Partners!$L:$L)&gt;0),$D386/SUMIF($E$19:$E$501,"&lt;"&amp;AB$17,$D$19:$D$501)*AB$18,0),Assumptions!$C$15),0)</f>
        <v>0</v>
      </c>
      <c r="AC386" s="46">
        <f>IFERROR(ROUND(IF(AND($E386&lt;AC$17,SUMIF(Partners!$A:$A,$B386,Partners!$L:$L)&gt;0),$D386/SUMIF($E$19:$E$501,"&lt;"&amp;AC$17,$D$19:$D$501)*AC$18,0),Assumptions!$C$15),0)</f>
        <v>0</v>
      </c>
    </row>
    <row r="387" spans="1:29" x14ac:dyDescent="0.2">
      <c r="A387" s="41"/>
      <c r="B387" s="28" t="str">
        <f>IF(Partners!A373=0,"",Partners!A373)</f>
        <v/>
      </c>
      <c r="C387" s="28" t="str">
        <f>IF(Partners!I373=0,"",Partners!I373)</f>
        <v/>
      </c>
      <c r="D387" s="28" t="str">
        <f>IF(Partners!J373=0,"",Partners!J373)</f>
        <v/>
      </c>
      <c r="E387" s="53" t="str">
        <f t="shared" si="6"/>
        <v/>
      </c>
      <c r="G387" s="9">
        <f>ROUND(SUM(J387:BB387),Assumptions!$C$16)</f>
        <v>0</v>
      </c>
      <c r="J387" s="46">
        <f>IFERROR(ROUND(IF(AND($E387&lt;J$17,SUMIF(Partners!$A:$A,$B387,Partners!$L:$L)&gt;0),$D387/SUMIF($E$19:$E$501,"&lt;"&amp;J$17,$D$19:$D$501)*J$18,0),Assumptions!$C$15),0)</f>
        <v>0</v>
      </c>
      <c r="K387" s="46">
        <f>IFERROR(ROUND(IF(AND($E387&lt;K$17,SUMIF(Partners!$A:$A,$B387,Partners!$L:$L)&gt;0),$D387/SUMIF($E$19:$E$501,"&lt;"&amp;K$17,$D$19:$D$501)*K$18,0),Assumptions!$C$15),0)</f>
        <v>0</v>
      </c>
      <c r="L387" s="46">
        <f>IFERROR(ROUND(IF(AND($E387&lt;L$17,SUMIF(Partners!$A:$A,$B387,Partners!$L:$L)&gt;0),$D387/SUMIF($E$19:$E$501,"&lt;"&amp;L$17,$D$19:$D$501)*L$18,0),Assumptions!$C$15),0)</f>
        <v>0</v>
      </c>
      <c r="M387" s="46">
        <f>IFERROR(ROUND(IF(AND($E387&lt;M$17,SUMIF(Partners!$A:$A,$B387,Partners!$L:$L)&gt;0),$D387/SUMIF($E$19:$E$501,"&lt;"&amp;M$17,$D$19:$D$501)*M$18,0),Assumptions!$C$15),0)</f>
        <v>0</v>
      </c>
      <c r="N387" s="46">
        <f>IFERROR(ROUND(IF(AND($E387&lt;N$17,SUMIF(Partners!$A:$A,$B387,Partners!$L:$L)&gt;0),$D387/SUMIF($E$19:$E$501,"&lt;"&amp;N$17,$D$19:$D$501)*N$18,0),Assumptions!$C$15),0)</f>
        <v>0</v>
      </c>
      <c r="O387" s="46">
        <f>IFERROR(ROUND(IF(AND($E387&lt;O$17,SUMIF(Partners!$A:$A,$B387,Partners!$L:$L)&gt;0),$D387/SUMIF($E$19:$E$501,"&lt;"&amp;O$17,$D$19:$D$501)*O$18,0),Assumptions!$C$15),0)</f>
        <v>0</v>
      </c>
      <c r="P387" s="46">
        <f>IFERROR(ROUND(IF(AND($E387&lt;P$17,SUMIF(Partners!$A:$A,$B387,Partners!$L:$L)&gt;0),$D387/SUMIF($E$19:$E$501,"&lt;"&amp;P$17,$D$19:$D$501)*P$18,0),Assumptions!$C$15),0)</f>
        <v>0</v>
      </c>
      <c r="Q387" s="46">
        <f>IFERROR(ROUND(IF(AND($E387&lt;Q$17,SUMIF(Partners!$A:$A,$B387,Partners!$L:$L)&gt;0),$D387/SUMIF($E$19:$E$501,"&lt;"&amp;Q$17,$D$19:$D$501)*Q$18,0),Assumptions!$C$15),0)</f>
        <v>0</v>
      </c>
      <c r="R387" s="46">
        <f>IFERROR(ROUND(IF(AND($E387&lt;R$17,SUMIF(Partners!$A:$A,$B387,Partners!$L:$L)&gt;0),$D387/SUMIF($E$19:$E$501,"&lt;"&amp;R$17,$D$19:$D$501)*R$18,0),Assumptions!$C$15),0)</f>
        <v>0</v>
      </c>
      <c r="S387" s="46">
        <f>IFERROR(ROUND(IF(AND($E387&lt;S$17,SUMIF(Partners!$A:$A,$B387,Partners!$L:$L)&gt;0),$D387/SUMIF($E$19:$E$501,"&lt;"&amp;S$17,$D$19:$D$501)*S$18,0),Assumptions!$C$15),0)</f>
        <v>0</v>
      </c>
      <c r="T387" s="46">
        <f>IFERROR(ROUND(IF(AND($E387&lt;T$17,SUMIF(Partners!$A:$A,$B387,Partners!$L:$L)&gt;0),$D387/SUMIF($E$19:$E$501,"&lt;"&amp;T$17,$D$19:$D$501)*T$18,0),Assumptions!$C$15),0)</f>
        <v>0</v>
      </c>
      <c r="U387" s="46">
        <f>IFERROR(ROUND(IF(AND($E387&lt;U$17,SUMIF(Partners!$A:$A,$B387,Partners!$L:$L)&gt;0),$D387/SUMIF($E$19:$E$501,"&lt;"&amp;U$17,$D$19:$D$501)*U$18,0),Assumptions!$C$15),0)</f>
        <v>0</v>
      </c>
      <c r="V387" s="46">
        <f>IFERROR(ROUND(IF(AND($E387&lt;V$17,SUMIF(Partners!$A:$A,$B387,Partners!$L:$L)&gt;0),$D387/SUMIF($E$19:$E$501,"&lt;"&amp;V$17,$D$19:$D$501)*V$18,0),Assumptions!$C$15),0)</f>
        <v>0</v>
      </c>
      <c r="W387" s="46">
        <f>IFERROR(ROUND(IF(AND($E387&lt;W$17,SUMIF(Partners!$A:$A,$B387,Partners!$L:$L)&gt;0),$D387/SUMIF($E$19:$E$501,"&lt;"&amp;W$17,$D$19:$D$501)*W$18,0),Assumptions!$C$15),0)</f>
        <v>0</v>
      </c>
      <c r="X387" s="46">
        <f>IFERROR(ROUND(IF(AND($E387&lt;X$17,SUMIF(Partners!$A:$A,$B387,Partners!$L:$L)&gt;0),$D387/SUMIF($E$19:$E$501,"&lt;"&amp;X$17,$D$19:$D$501)*X$18,0),Assumptions!$C$15),0)</f>
        <v>0</v>
      </c>
      <c r="Y387" s="46">
        <f>IFERROR(ROUND(IF(AND($E387&lt;Y$17,SUMIF(Partners!$A:$A,$B387,Partners!$L:$L)&gt;0),$D387/SUMIF($E$19:$E$501,"&lt;"&amp;Y$17,$D$19:$D$501)*Y$18,0),Assumptions!$C$15),0)</f>
        <v>0</v>
      </c>
      <c r="Z387" s="46">
        <f>IFERROR(ROUND(IF(AND($E387&lt;Z$17,SUMIF(Partners!$A:$A,$B387,Partners!$L:$L)&gt;0),$D387/SUMIF($E$19:$E$501,"&lt;"&amp;Z$17,$D$19:$D$501)*Z$18,0),Assumptions!$C$15),0)</f>
        <v>0</v>
      </c>
      <c r="AA387" s="46">
        <f>IFERROR(ROUND(IF(AND($E387&lt;AA$17,SUMIF(Partners!$A:$A,$B387,Partners!$L:$L)&gt;0),$D387/SUMIF($E$19:$E$501,"&lt;"&amp;AA$17,$D$19:$D$501)*AA$18,0),Assumptions!$C$15),0)</f>
        <v>0</v>
      </c>
      <c r="AB387" s="46">
        <f>IFERROR(ROUND(IF(AND($E387&lt;AB$17,SUMIF(Partners!$A:$A,$B387,Partners!$L:$L)&gt;0),$D387/SUMIF($E$19:$E$501,"&lt;"&amp;AB$17,$D$19:$D$501)*AB$18,0),Assumptions!$C$15),0)</f>
        <v>0</v>
      </c>
      <c r="AC387" s="46">
        <f>IFERROR(ROUND(IF(AND($E387&lt;AC$17,SUMIF(Partners!$A:$A,$B387,Partners!$L:$L)&gt;0),$D387/SUMIF($E$19:$E$501,"&lt;"&amp;AC$17,$D$19:$D$501)*AC$18,0),Assumptions!$C$15),0)</f>
        <v>0</v>
      </c>
    </row>
    <row r="388" spans="1:29" x14ac:dyDescent="0.2">
      <c r="A388" s="41"/>
      <c r="B388" s="28" t="str">
        <f>IF(Partners!A374=0,"",Partners!A374)</f>
        <v/>
      </c>
      <c r="C388" s="28" t="str">
        <f>IF(Partners!I374=0,"",Partners!I374)</f>
        <v/>
      </c>
      <c r="D388" s="28" t="str">
        <f>IF(Partners!J374=0,"",Partners!J374)</f>
        <v/>
      </c>
      <c r="E388" s="53" t="str">
        <f t="shared" si="6"/>
        <v/>
      </c>
      <c r="G388" s="9">
        <f>ROUND(SUM(J388:BB388),Assumptions!$C$16)</f>
        <v>0</v>
      </c>
      <c r="J388" s="46">
        <f>IFERROR(ROUND(IF(AND($E388&lt;J$17,SUMIF(Partners!$A:$A,$B388,Partners!$L:$L)&gt;0),$D388/SUMIF($E$19:$E$501,"&lt;"&amp;J$17,$D$19:$D$501)*J$18,0),Assumptions!$C$15),0)</f>
        <v>0</v>
      </c>
      <c r="K388" s="46">
        <f>IFERROR(ROUND(IF(AND($E388&lt;K$17,SUMIF(Partners!$A:$A,$B388,Partners!$L:$L)&gt;0),$D388/SUMIF($E$19:$E$501,"&lt;"&amp;K$17,$D$19:$D$501)*K$18,0),Assumptions!$C$15),0)</f>
        <v>0</v>
      </c>
      <c r="L388" s="46">
        <f>IFERROR(ROUND(IF(AND($E388&lt;L$17,SUMIF(Partners!$A:$A,$B388,Partners!$L:$L)&gt;0),$D388/SUMIF($E$19:$E$501,"&lt;"&amp;L$17,$D$19:$D$501)*L$18,0),Assumptions!$C$15),0)</f>
        <v>0</v>
      </c>
      <c r="M388" s="46">
        <f>IFERROR(ROUND(IF(AND($E388&lt;M$17,SUMIF(Partners!$A:$A,$B388,Partners!$L:$L)&gt;0),$D388/SUMIF($E$19:$E$501,"&lt;"&amp;M$17,$D$19:$D$501)*M$18,0),Assumptions!$C$15),0)</f>
        <v>0</v>
      </c>
      <c r="N388" s="46">
        <f>IFERROR(ROUND(IF(AND($E388&lt;N$17,SUMIF(Partners!$A:$A,$B388,Partners!$L:$L)&gt;0),$D388/SUMIF($E$19:$E$501,"&lt;"&amp;N$17,$D$19:$D$501)*N$18,0),Assumptions!$C$15),0)</f>
        <v>0</v>
      </c>
      <c r="O388" s="46">
        <f>IFERROR(ROUND(IF(AND($E388&lt;O$17,SUMIF(Partners!$A:$A,$B388,Partners!$L:$L)&gt;0),$D388/SUMIF($E$19:$E$501,"&lt;"&amp;O$17,$D$19:$D$501)*O$18,0),Assumptions!$C$15),0)</f>
        <v>0</v>
      </c>
      <c r="P388" s="46">
        <f>IFERROR(ROUND(IF(AND($E388&lt;P$17,SUMIF(Partners!$A:$A,$B388,Partners!$L:$L)&gt;0),$D388/SUMIF($E$19:$E$501,"&lt;"&amp;P$17,$D$19:$D$501)*P$18,0),Assumptions!$C$15),0)</f>
        <v>0</v>
      </c>
      <c r="Q388" s="46">
        <f>IFERROR(ROUND(IF(AND($E388&lt;Q$17,SUMIF(Partners!$A:$A,$B388,Partners!$L:$L)&gt;0),$D388/SUMIF($E$19:$E$501,"&lt;"&amp;Q$17,$D$19:$D$501)*Q$18,0),Assumptions!$C$15),0)</f>
        <v>0</v>
      </c>
      <c r="R388" s="46">
        <f>IFERROR(ROUND(IF(AND($E388&lt;R$17,SUMIF(Partners!$A:$A,$B388,Partners!$L:$L)&gt;0),$D388/SUMIF($E$19:$E$501,"&lt;"&amp;R$17,$D$19:$D$501)*R$18,0),Assumptions!$C$15),0)</f>
        <v>0</v>
      </c>
      <c r="S388" s="46">
        <f>IFERROR(ROUND(IF(AND($E388&lt;S$17,SUMIF(Partners!$A:$A,$B388,Partners!$L:$L)&gt;0),$D388/SUMIF($E$19:$E$501,"&lt;"&amp;S$17,$D$19:$D$501)*S$18,0),Assumptions!$C$15),0)</f>
        <v>0</v>
      </c>
      <c r="T388" s="46">
        <f>IFERROR(ROUND(IF(AND($E388&lt;T$17,SUMIF(Partners!$A:$A,$B388,Partners!$L:$L)&gt;0),$D388/SUMIF($E$19:$E$501,"&lt;"&amp;T$17,$D$19:$D$501)*T$18,0),Assumptions!$C$15),0)</f>
        <v>0</v>
      </c>
      <c r="U388" s="46">
        <f>IFERROR(ROUND(IF(AND($E388&lt;U$17,SUMIF(Partners!$A:$A,$B388,Partners!$L:$L)&gt;0),$D388/SUMIF($E$19:$E$501,"&lt;"&amp;U$17,$D$19:$D$501)*U$18,0),Assumptions!$C$15),0)</f>
        <v>0</v>
      </c>
      <c r="V388" s="46">
        <f>IFERROR(ROUND(IF(AND($E388&lt;V$17,SUMIF(Partners!$A:$A,$B388,Partners!$L:$L)&gt;0),$D388/SUMIF($E$19:$E$501,"&lt;"&amp;V$17,$D$19:$D$501)*V$18,0),Assumptions!$C$15),0)</f>
        <v>0</v>
      </c>
      <c r="W388" s="46">
        <f>IFERROR(ROUND(IF(AND($E388&lt;W$17,SUMIF(Partners!$A:$A,$B388,Partners!$L:$L)&gt;0),$D388/SUMIF($E$19:$E$501,"&lt;"&amp;W$17,$D$19:$D$501)*W$18,0),Assumptions!$C$15),0)</f>
        <v>0</v>
      </c>
      <c r="X388" s="46">
        <f>IFERROR(ROUND(IF(AND($E388&lt;X$17,SUMIF(Partners!$A:$A,$B388,Partners!$L:$L)&gt;0),$D388/SUMIF($E$19:$E$501,"&lt;"&amp;X$17,$D$19:$D$501)*X$18,0),Assumptions!$C$15),0)</f>
        <v>0</v>
      </c>
      <c r="Y388" s="46">
        <f>IFERROR(ROUND(IF(AND($E388&lt;Y$17,SUMIF(Partners!$A:$A,$B388,Partners!$L:$L)&gt;0),$D388/SUMIF($E$19:$E$501,"&lt;"&amp;Y$17,$D$19:$D$501)*Y$18,0),Assumptions!$C$15),0)</f>
        <v>0</v>
      </c>
      <c r="Z388" s="46">
        <f>IFERROR(ROUND(IF(AND($E388&lt;Z$17,SUMIF(Partners!$A:$A,$B388,Partners!$L:$L)&gt;0),$D388/SUMIF($E$19:$E$501,"&lt;"&amp;Z$17,$D$19:$D$501)*Z$18,0),Assumptions!$C$15),0)</f>
        <v>0</v>
      </c>
      <c r="AA388" s="46">
        <f>IFERROR(ROUND(IF(AND($E388&lt;AA$17,SUMIF(Partners!$A:$A,$B388,Partners!$L:$L)&gt;0),$D388/SUMIF($E$19:$E$501,"&lt;"&amp;AA$17,$D$19:$D$501)*AA$18,0),Assumptions!$C$15),0)</f>
        <v>0</v>
      </c>
      <c r="AB388" s="46">
        <f>IFERROR(ROUND(IF(AND($E388&lt;AB$17,SUMIF(Partners!$A:$A,$B388,Partners!$L:$L)&gt;0),$D388/SUMIF($E$19:$E$501,"&lt;"&amp;AB$17,$D$19:$D$501)*AB$18,0),Assumptions!$C$15),0)</f>
        <v>0</v>
      </c>
      <c r="AC388" s="46">
        <f>IFERROR(ROUND(IF(AND($E388&lt;AC$17,SUMIF(Partners!$A:$A,$B388,Partners!$L:$L)&gt;0),$D388/SUMIF($E$19:$E$501,"&lt;"&amp;AC$17,$D$19:$D$501)*AC$18,0),Assumptions!$C$15),0)</f>
        <v>0</v>
      </c>
    </row>
    <row r="389" spans="1:29" x14ac:dyDescent="0.2">
      <c r="A389" s="41"/>
      <c r="B389" s="28" t="str">
        <f>IF(Partners!A375=0,"",Partners!A375)</f>
        <v/>
      </c>
      <c r="C389" s="28" t="str">
        <f>IF(Partners!I375=0,"",Partners!I375)</f>
        <v/>
      </c>
      <c r="D389" s="28" t="str">
        <f>IF(Partners!J375=0,"",Partners!J375)</f>
        <v/>
      </c>
      <c r="E389" s="53" t="str">
        <f t="shared" si="6"/>
        <v/>
      </c>
      <c r="G389" s="9">
        <f>ROUND(SUM(J389:BB389),Assumptions!$C$16)</f>
        <v>0</v>
      </c>
      <c r="J389" s="46">
        <f>IFERROR(ROUND(IF(AND($E389&lt;J$17,SUMIF(Partners!$A:$A,$B389,Partners!$L:$L)&gt;0),$D389/SUMIF($E$19:$E$501,"&lt;"&amp;J$17,$D$19:$D$501)*J$18,0),Assumptions!$C$15),0)</f>
        <v>0</v>
      </c>
      <c r="K389" s="46">
        <f>IFERROR(ROUND(IF(AND($E389&lt;K$17,SUMIF(Partners!$A:$A,$B389,Partners!$L:$L)&gt;0),$D389/SUMIF($E$19:$E$501,"&lt;"&amp;K$17,$D$19:$D$501)*K$18,0),Assumptions!$C$15),0)</f>
        <v>0</v>
      </c>
      <c r="L389" s="46">
        <f>IFERROR(ROUND(IF(AND($E389&lt;L$17,SUMIF(Partners!$A:$A,$B389,Partners!$L:$L)&gt;0),$D389/SUMIF($E$19:$E$501,"&lt;"&amp;L$17,$D$19:$D$501)*L$18,0),Assumptions!$C$15),0)</f>
        <v>0</v>
      </c>
      <c r="M389" s="46">
        <f>IFERROR(ROUND(IF(AND($E389&lt;M$17,SUMIF(Partners!$A:$A,$B389,Partners!$L:$L)&gt;0),$D389/SUMIF($E$19:$E$501,"&lt;"&amp;M$17,$D$19:$D$501)*M$18,0),Assumptions!$C$15),0)</f>
        <v>0</v>
      </c>
      <c r="N389" s="46">
        <f>IFERROR(ROUND(IF(AND($E389&lt;N$17,SUMIF(Partners!$A:$A,$B389,Partners!$L:$L)&gt;0),$D389/SUMIF($E$19:$E$501,"&lt;"&amp;N$17,$D$19:$D$501)*N$18,0),Assumptions!$C$15),0)</f>
        <v>0</v>
      </c>
      <c r="O389" s="46">
        <f>IFERROR(ROUND(IF(AND($E389&lt;O$17,SUMIF(Partners!$A:$A,$B389,Partners!$L:$L)&gt;0),$D389/SUMIF($E$19:$E$501,"&lt;"&amp;O$17,$D$19:$D$501)*O$18,0),Assumptions!$C$15),0)</f>
        <v>0</v>
      </c>
      <c r="P389" s="46">
        <f>IFERROR(ROUND(IF(AND($E389&lt;P$17,SUMIF(Partners!$A:$A,$B389,Partners!$L:$L)&gt;0),$D389/SUMIF($E$19:$E$501,"&lt;"&amp;P$17,$D$19:$D$501)*P$18,0),Assumptions!$C$15),0)</f>
        <v>0</v>
      </c>
      <c r="Q389" s="46">
        <f>IFERROR(ROUND(IF(AND($E389&lt;Q$17,SUMIF(Partners!$A:$A,$B389,Partners!$L:$L)&gt;0),$D389/SUMIF($E$19:$E$501,"&lt;"&amp;Q$17,$D$19:$D$501)*Q$18,0),Assumptions!$C$15),0)</f>
        <v>0</v>
      </c>
      <c r="R389" s="46">
        <f>IFERROR(ROUND(IF(AND($E389&lt;R$17,SUMIF(Partners!$A:$A,$B389,Partners!$L:$L)&gt;0),$D389/SUMIF($E$19:$E$501,"&lt;"&amp;R$17,$D$19:$D$501)*R$18,0),Assumptions!$C$15),0)</f>
        <v>0</v>
      </c>
      <c r="S389" s="46">
        <f>IFERROR(ROUND(IF(AND($E389&lt;S$17,SUMIF(Partners!$A:$A,$B389,Partners!$L:$L)&gt;0),$D389/SUMIF($E$19:$E$501,"&lt;"&amp;S$17,$D$19:$D$501)*S$18,0),Assumptions!$C$15),0)</f>
        <v>0</v>
      </c>
      <c r="T389" s="46">
        <f>IFERROR(ROUND(IF(AND($E389&lt;T$17,SUMIF(Partners!$A:$A,$B389,Partners!$L:$L)&gt;0),$D389/SUMIF($E$19:$E$501,"&lt;"&amp;T$17,$D$19:$D$501)*T$18,0),Assumptions!$C$15),0)</f>
        <v>0</v>
      </c>
      <c r="U389" s="46">
        <f>IFERROR(ROUND(IF(AND($E389&lt;U$17,SUMIF(Partners!$A:$A,$B389,Partners!$L:$L)&gt;0),$D389/SUMIF($E$19:$E$501,"&lt;"&amp;U$17,$D$19:$D$501)*U$18,0),Assumptions!$C$15),0)</f>
        <v>0</v>
      </c>
      <c r="V389" s="46">
        <f>IFERROR(ROUND(IF(AND($E389&lt;V$17,SUMIF(Partners!$A:$A,$B389,Partners!$L:$L)&gt;0),$D389/SUMIF($E$19:$E$501,"&lt;"&amp;V$17,$D$19:$D$501)*V$18,0),Assumptions!$C$15),0)</f>
        <v>0</v>
      </c>
      <c r="W389" s="46">
        <f>IFERROR(ROUND(IF(AND($E389&lt;W$17,SUMIF(Partners!$A:$A,$B389,Partners!$L:$L)&gt;0),$D389/SUMIF($E$19:$E$501,"&lt;"&amp;W$17,$D$19:$D$501)*W$18,0),Assumptions!$C$15),0)</f>
        <v>0</v>
      </c>
      <c r="X389" s="46">
        <f>IFERROR(ROUND(IF(AND($E389&lt;X$17,SUMIF(Partners!$A:$A,$B389,Partners!$L:$L)&gt;0),$D389/SUMIF($E$19:$E$501,"&lt;"&amp;X$17,$D$19:$D$501)*X$18,0),Assumptions!$C$15),0)</f>
        <v>0</v>
      </c>
      <c r="Y389" s="46">
        <f>IFERROR(ROUND(IF(AND($E389&lt;Y$17,SUMIF(Partners!$A:$A,$B389,Partners!$L:$L)&gt;0),$D389/SUMIF($E$19:$E$501,"&lt;"&amp;Y$17,$D$19:$D$501)*Y$18,0),Assumptions!$C$15),0)</f>
        <v>0</v>
      </c>
      <c r="Z389" s="46">
        <f>IFERROR(ROUND(IF(AND($E389&lt;Z$17,SUMIF(Partners!$A:$A,$B389,Partners!$L:$L)&gt;0),$D389/SUMIF($E$19:$E$501,"&lt;"&amp;Z$17,$D$19:$D$501)*Z$18,0),Assumptions!$C$15),0)</f>
        <v>0</v>
      </c>
      <c r="AA389" s="46">
        <f>IFERROR(ROUND(IF(AND($E389&lt;AA$17,SUMIF(Partners!$A:$A,$B389,Partners!$L:$L)&gt;0),$D389/SUMIF($E$19:$E$501,"&lt;"&amp;AA$17,$D$19:$D$501)*AA$18,0),Assumptions!$C$15),0)</f>
        <v>0</v>
      </c>
      <c r="AB389" s="46">
        <f>IFERROR(ROUND(IF(AND($E389&lt;AB$17,SUMIF(Partners!$A:$A,$B389,Partners!$L:$L)&gt;0),$D389/SUMIF($E$19:$E$501,"&lt;"&amp;AB$17,$D$19:$D$501)*AB$18,0),Assumptions!$C$15),0)</f>
        <v>0</v>
      </c>
      <c r="AC389" s="46">
        <f>IFERROR(ROUND(IF(AND($E389&lt;AC$17,SUMIF(Partners!$A:$A,$B389,Partners!$L:$L)&gt;0),$D389/SUMIF($E$19:$E$501,"&lt;"&amp;AC$17,$D$19:$D$501)*AC$18,0),Assumptions!$C$15),0)</f>
        <v>0</v>
      </c>
    </row>
    <row r="390" spans="1:29" x14ac:dyDescent="0.2">
      <c r="A390" s="41"/>
      <c r="B390" s="28" t="str">
        <f>IF(Partners!A376=0,"",Partners!A376)</f>
        <v/>
      </c>
      <c r="C390" s="28" t="str">
        <f>IF(Partners!I376=0,"",Partners!I376)</f>
        <v/>
      </c>
      <c r="D390" s="28" t="str">
        <f>IF(Partners!J376=0,"",Partners!J376)</f>
        <v/>
      </c>
      <c r="E390" s="53" t="str">
        <f t="shared" si="6"/>
        <v/>
      </c>
      <c r="G390" s="9">
        <f>ROUND(SUM(J390:BB390),Assumptions!$C$16)</f>
        <v>0</v>
      </c>
      <c r="J390" s="46">
        <f>IFERROR(ROUND(IF(AND($E390&lt;J$17,SUMIF(Partners!$A:$A,$B390,Partners!$L:$L)&gt;0),$D390/SUMIF($E$19:$E$501,"&lt;"&amp;J$17,$D$19:$D$501)*J$18,0),Assumptions!$C$15),0)</f>
        <v>0</v>
      </c>
      <c r="K390" s="46">
        <f>IFERROR(ROUND(IF(AND($E390&lt;K$17,SUMIF(Partners!$A:$A,$B390,Partners!$L:$L)&gt;0),$D390/SUMIF($E$19:$E$501,"&lt;"&amp;K$17,$D$19:$D$501)*K$18,0),Assumptions!$C$15),0)</f>
        <v>0</v>
      </c>
      <c r="L390" s="46">
        <f>IFERROR(ROUND(IF(AND($E390&lt;L$17,SUMIF(Partners!$A:$A,$B390,Partners!$L:$L)&gt;0),$D390/SUMIF($E$19:$E$501,"&lt;"&amp;L$17,$D$19:$D$501)*L$18,0),Assumptions!$C$15),0)</f>
        <v>0</v>
      </c>
      <c r="M390" s="46">
        <f>IFERROR(ROUND(IF(AND($E390&lt;M$17,SUMIF(Partners!$A:$A,$B390,Partners!$L:$L)&gt;0),$D390/SUMIF($E$19:$E$501,"&lt;"&amp;M$17,$D$19:$D$501)*M$18,0),Assumptions!$C$15),0)</f>
        <v>0</v>
      </c>
      <c r="N390" s="46">
        <f>IFERROR(ROUND(IF(AND($E390&lt;N$17,SUMIF(Partners!$A:$A,$B390,Partners!$L:$L)&gt;0),$D390/SUMIF($E$19:$E$501,"&lt;"&amp;N$17,$D$19:$D$501)*N$18,0),Assumptions!$C$15),0)</f>
        <v>0</v>
      </c>
      <c r="O390" s="46">
        <f>IFERROR(ROUND(IF(AND($E390&lt;O$17,SUMIF(Partners!$A:$A,$B390,Partners!$L:$L)&gt;0),$D390/SUMIF($E$19:$E$501,"&lt;"&amp;O$17,$D$19:$D$501)*O$18,0),Assumptions!$C$15),0)</f>
        <v>0</v>
      </c>
      <c r="P390" s="46">
        <f>IFERROR(ROUND(IF(AND($E390&lt;P$17,SUMIF(Partners!$A:$A,$B390,Partners!$L:$L)&gt;0),$D390/SUMIF($E$19:$E$501,"&lt;"&amp;P$17,$D$19:$D$501)*P$18,0),Assumptions!$C$15),0)</f>
        <v>0</v>
      </c>
      <c r="Q390" s="46">
        <f>IFERROR(ROUND(IF(AND($E390&lt;Q$17,SUMIF(Partners!$A:$A,$B390,Partners!$L:$L)&gt;0),$D390/SUMIF($E$19:$E$501,"&lt;"&amp;Q$17,$D$19:$D$501)*Q$18,0),Assumptions!$C$15),0)</f>
        <v>0</v>
      </c>
      <c r="R390" s="46">
        <f>IFERROR(ROUND(IF(AND($E390&lt;R$17,SUMIF(Partners!$A:$A,$B390,Partners!$L:$L)&gt;0),$D390/SUMIF($E$19:$E$501,"&lt;"&amp;R$17,$D$19:$D$501)*R$18,0),Assumptions!$C$15),0)</f>
        <v>0</v>
      </c>
      <c r="S390" s="46">
        <f>IFERROR(ROUND(IF(AND($E390&lt;S$17,SUMIF(Partners!$A:$A,$B390,Partners!$L:$L)&gt;0),$D390/SUMIF($E$19:$E$501,"&lt;"&amp;S$17,$D$19:$D$501)*S$18,0),Assumptions!$C$15),0)</f>
        <v>0</v>
      </c>
      <c r="T390" s="46">
        <f>IFERROR(ROUND(IF(AND($E390&lt;T$17,SUMIF(Partners!$A:$A,$B390,Partners!$L:$L)&gt;0),$D390/SUMIF($E$19:$E$501,"&lt;"&amp;T$17,$D$19:$D$501)*T$18,0),Assumptions!$C$15),0)</f>
        <v>0</v>
      </c>
      <c r="U390" s="46">
        <f>IFERROR(ROUND(IF(AND($E390&lt;U$17,SUMIF(Partners!$A:$A,$B390,Partners!$L:$L)&gt;0),$D390/SUMIF($E$19:$E$501,"&lt;"&amp;U$17,$D$19:$D$501)*U$18,0),Assumptions!$C$15),0)</f>
        <v>0</v>
      </c>
      <c r="V390" s="46">
        <f>IFERROR(ROUND(IF(AND($E390&lt;V$17,SUMIF(Partners!$A:$A,$B390,Partners!$L:$L)&gt;0),$D390/SUMIF($E$19:$E$501,"&lt;"&amp;V$17,$D$19:$D$501)*V$18,0),Assumptions!$C$15),0)</f>
        <v>0</v>
      </c>
      <c r="W390" s="46">
        <f>IFERROR(ROUND(IF(AND($E390&lt;W$17,SUMIF(Partners!$A:$A,$B390,Partners!$L:$L)&gt;0),$D390/SUMIF($E$19:$E$501,"&lt;"&amp;W$17,$D$19:$D$501)*W$18,0),Assumptions!$C$15),0)</f>
        <v>0</v>
      </c>
      <c r="X390" s="46">
        <f>IFERROR(ROUND(IF(AND($E390&lt;X$17,SUMIF(Partners!$A:$A,$B390,Partners!$L:$L)&gt;0),$D390/SUMIF($E$19:$E$501,"&lt;"&amp;X$17,$D$19:$D$501)*X$18,0),Assumptions!$C$15),0)</f>
        <v>0</v>
      </c>
      <c r="Y390" s="46">
        <f>IFERROR(ROUND(IF(AND($E390&lt;Y$17,SUMIF(Partners!$A:$A,$B390,Partners!$L:$L)&gt;0),$D390/SUMIF($E$19:$E$501,"&lt;"&amp;Y$17,$D$19:$D$501)*Y$18,0),Assumptions!$C$15),0)</f>
        <v>0</v>
      </c>
      <c r="Z390" s="46">
        <f>IFERROR(ROUND(IF(AND($E390&lt;Z$17,SUMIF(Partners!$A:$A,$B390,Partners!$L:$L)&gt;0),$D390/SUMIF($E$19:$E$501,"&lt;"&amp;Z$17,$D$19:$D$501)*Z$18,0),Assumptions!$C$15),0)</f>
        <v>0</v>
      </c>
      <c r="AA390" s="46">
        <f>IFERROR(ROUND(IF(AND($E390&lt;AA$17,SUMIF(Partners!$A:$A,$B390,Partners!$L:$L)&gt;0),$D390/SUMIF($E$19:$E$501,"&lt;"&amp;AA$17,$D$19:$D$501)*AA$18,0),Assumptions!$C$15),0)</f>
        <v>0</v>
      </c>
      <c r="AB390" s="46">
        <f>IFERROR(ROUND(IF(AND($E390&lt;AB$17,SUMIF(Partners!$A:$A,$B390,Partners!$L:$L)&gt;0),$D390/SUMIF($E$19:$E$501,"&lt;"&amp;AB$17,$D$19:$D$501)*AB$18,0),Assumptions!$C$15),0)</f>
        <v>0</v>
      </c>
      <c r="AC390" s="46">
        <f>IFERROR(ROUND(IF(AND($E390&lt;AC$17,SUMIF(Partners!$A:$A,$B390,Partners!$L:$L)&gt;0),$D390/SUMIF($E$19:$E$501,"&lt;"&amp;AC$17,$D$19:$D$501)*AC$18,0),Assumptions!$C$15),0)</f>
        <v>0</v>
      </c>
    </row>
    <row r="391" spans="1:29" x14ac:dyDescent="0.2">
      <c r="A391" s="41"/>
      <c r="B391" s="28" t="str">
        <f>IF(Partners!A377=0,"",Partners!A377)</f>
        <v/>
      </c>
      <c r="C391" s="28" t="str">
        <f>IF(Partners!I377=0,"",Partners!I377)</f>
        <v/>
      </c>
      <c r="D391" s="28" t="str">
        <f>IF(Partners!J377=0,"",Partners!J377)</f>
        <v/>
      </c>
      <c r="E391" s="53" t="str">
        <f t="shared" si="6"/>
        <v/>
      </c>
      <c r="G391" s="9">
        <f>ROUND(SUM(J391:BB391),Assumptions!$C$16)</f>
        <v>0</v>
      </c>
      <c r="J391" s="46">
        <f>IFERROR(ROUND(IF(AND($E391&lt;J$17,SUMIF(Partners!$A:$A,$B391,Partners!$L:$L)&gt;0),$D391/SUMIF($E$19:$E$501,"&lt;"&amp;J$17,$D$19:$D$501)*J$18,0),Assumptions!$C$15),0)</f>
        <v>0</v>
      </c>
      <c r="K391" s="46">
        <f>IFERROR(ROUND(IF(AND($E391&lt;K$17,SUMIF(Partners!$A:$A,$B391,Partners!$L:$L)&gt;0),$D391/SUMIF($E$19:$E$501,"&lt;"&amp;K$17,$D$19:$D$501)*K$18,0),Assumptions!$C$15),0)</f>
        <v>0</v>
      </c>
      <c r="L391" s="46">
        <f>IFERROR(ROUND(IF(AND($E391&lt;L$17,SUMIF(Partners!$A:$A,$B391,Partners!$L:$L)&gt;0),$D391/SUMIF($E$19:$E$501,"&lt;"&amp;L$17,$D$19:$D$501)*L$18,0),Assumptions!$C$15),0)</f>
        <v>0</v>
      </c>
      <c r="M391" s="46">
        <f>IFERROR(ROUND(IF(AND($E391&lt;M$17,SUMIF(Partners!$A:$A,$B391,Partners!$L:$L)&gt;0),$D391/SUMIF($E$19:$E$501,"&lt;"&amp;M$17,$D$19:$D$501)*M$18,0),Assumptions!$C$15),0)</f>
        <v>0</v>
      </c>
      <c r="N391" s="46">
        <f>IFERROR(ROUND(IF(AND($E391&lt;N$17,SUMIF(Partners!$A:$A,$B391,Partners!$L:$L)&gt;0),$D391/SUMIF($E$19:$E$501,"&lt;"&amp;N$17,$D$19:$D$501)*N$18,0),Assumptions!$C$15),0)</f>
        <v>0</v>
      </c>
      <c r="O391" s="46">
        <f>IFERROR(ROUND(IF(AND($E391&lt;O$17,SUMIF(Partners!$A:$A,$B391,Partners!$L:$L)&gt;0),$D391/SUMIF($E$19:$E$501,"&lt;"&amp;O$17,$D$19:$D$501)*O$18,0),Assumptions!$C$15),0)</f>
        <v>0</v>
      </c>
      <c r="P391" s="46">
        <f>IFERROR(ROUND(IF(AND($E391&lt;P$17,SUMIF(Partners!$A:$A,$B391,Partners!$L:$L)&gt;0),$D391/SUMIF($E$19:$E$501,"&lt;"&amp;P$17,$D$19:$D$501)*P$18,0),Assumptions!$C$15),0)</f>
        <v>0</v>
      </c>
      <c r="Q391" s="46">
        <f>IFERROR(ROUND(IF(AND($E391&lt;Q$17,SUMIF(Partners!$A:$A,$B391,Partners!$L:$L)&gt;0),$D391/SUMIF($E$19:$E$501,"&lt;"&amp;Q$17,$D$19:$D$501)*Q$18,0),Assumptions!$C$15),0)</f>
        <v>0</v>
      </c>
      <c r="R391" s="46">
        <f>IFERROR(ROUND(IF(AND($E391&lt;R$17,SUMIF(Partners!$A:$A,$B391,Partners!$L:$L)&gt;0),$D391/SUMIF($E$19:$E$501,"&lt;"&amp;R$17,$D$19:$D$501)*R$18,0),Assumptions!$C$15),0)</f>
        <v>0</v>
      </c>
      <c r="S391" s="46">
        <f>IFERROR(ROUND(IF(AND($E391&lt;S$17,SUMIF(Partners!$A:$A,$B391,Partners!$L:$L)&gt;0),$D391/SUMIF($E$19:$E$501,"&lt;"&amp;S$17,$D$19:$D$501)*S$18,0),Assumptions!$C$15),0)</f>
        <v>0</v>
      </c>
      <c r="T391" s="46">
        <f>IFERROR(ROUND(IF(AND($E391&lt;T$17,SUMIF(Partners!$A:$A,$B391,Partners!$L:$L)&gt;0),$D391/SUMIF($E$19:$E$501,"&lt;"&amp;T$17,$D$19:$D$501)*T$18,0),Assumptions!$C$15),0)</f>
        <v>0</v>
      </c>
      <c r="U391" s="46">
        <f>IFERROR(ROUND(IF(AND($E391&lt;U$17,SUMIF(Partners!$A:$A,$B391,Partners!$L:$L)&gt;0),$D391/SUMIF($E$19:$E$501,"&lt;"&amp;U$17,$D$19:$D$501)*U$18,0),Assumptions!$C$15),0)</f>
        <v>0</v>
      </c>
      <c r="V391" s="46">
        <f>IFERROR(ROUND(IF(AND($E391&lt;V$17,SUMIF(Partners!$A:$A,$B391,Partners!$L:$L)&gt;0),$D391/SUMIF($E$19:$E$501,"&lt;"&amp;V$17,$D$19:$D$501)*V$18,0),Assumptions!$C$15),0)</f>
        <v>0</v>
      </c>
      <c r="W391" s="46">
        <f>IFERROR(ROUND(IF(AND($E391&lt;W$17,SUMIF(Partners!$A:$A,$B391,Partners!$L:$L)&gt;0),$D391/SUMIF($E$19:$E$501,"&lt;"&amp;W$17,$D$19:$D$501)*W$18,0),Assumptions!$C$15),0)</f>
        <v>0</v>
      </c>
      <c r="X391" s="46">
        <f>IFERROR(ROUND(IF(AND($E391&lt;X$17,SUMIF(Partners!$A:$A,$B391,Partners!$L:$L)&gt;0),$D391/SUMIF($E$19:$E$501,"&lt;"&amp;X$17,$D$19:$D$501)*X$18,0),Assumptions!$C$15),0)</f>
        <v>0</v>
      </c>
      <c r="Y391" s="46">
        <f>IFERROR(ROUND(IF(AND($E391&lt;Y$17,SUMIF(Partners!$A:$A,$B391,Partners!$L:$L)&gt;0),$D391/SUMIF($E$19:$E$501,"&lt;"&amp;Y$17,$D$19:$D$501)*Y$18,0),Assumptions!$C$15),0)</f>
        <v>0</v>
      </c>
      <c r="Z391" s="46">
        <f>IFERROR(ROUND(IF(AND($E391&lt;Z$17,SUMIF(Partners!$A:$A,$B391,Partners!$L:$L)&gt;0),$D391/SUMIF($E$19:$E$501,"&lt;"&amp;Z$17,$D$19:$D$501)*Z$18,0),Assumptions!$C$15),0)</f>
        <v>0</v>
      </c>
      <c r="AA391" s="46">
        <f>IFERROR(ROUND(IF(AND($E391&lt;AA$17,SUMIF(Partners!$A:$A,$B391,Partners!$L:$L)&gt;0),$D391/SUMIF($E$19:$E$501,"&lt;"&amp;AA$17,$D$19:$D$501)*AA$18,0),Assumptions!$C$15),0)</f>
        <v>0</v>
      </c>
      <c r="AB391" s="46">
        <f>IFERROR(ROUND(IF(AND($E391&lt;AB$17,SUMIF(Partners!$A:$A,$B391,Partners!$L:$L)&gt;0),$D391/SUMIF($E$19:$E$501,"&lt;"&amp;AB$17,$D$19:$D$501)*AB$18,0),Assumptions!$C$15),0)</f>
        <v>0</v>
      </c>
      <c r="AC391" s="46">
        <f>IFERROR(ROUND(IF(AND($E391&lt;AC$17,SUMIF(Partners!$A:$A,$B391,Partners!$L:$L)&gt;0),$D391/SUMIF($E$19:$E$501,"&lt;"&amp;AC$17,$D$19:$D$501)*AC$18,0),Assumptions!$C$15),0)</f>
        <v>0</v>
      </c>
    </row>
    <row r="392" spans="1:29" x14ac:dyDescent="0.2">
      <c r="A392" s="41"/>
      <c r="B392" s="28" t="str">
        <f>IF(Partners!A378=0,"",Partners!A378)</f>
        <v/>
      </c>
      <c r="C392" s="28" t="str">
        <f>IF(Partners!I378=0,"",Partners!I378)</f>
        <v/>
      </c>
      <c r="D392" s="28" t="str">
        <f>IF(Partners!J378=0,"",Partners!J378)</f>
        <v/>
      </c>
      <c r="E392" s="53" t="str">
        <f t="shared" si="6"/>
        <v/>
      </c>
      <c r="G392" s="9">
        <f>ROUND(SUM(J392:BB392),Assumptions!$C$16)</f>
        <v>0</v>
      </c>
      <c r="J392" s="46">
        <f>IFERROR(ROUND(IF(AND($E392&lt;J$17,SUMIF(Partners!$A:$A,$B392,Partners!$L:$L)&gt;0),$D392/SUMIF($E$19:$E$501,"&lt;"&amp;J$17,$D$19:$D$501)*J$18,0),Assumptions!$C$15),0)</f>
        <v>0</v>
      </c>
      <c r="K392" s="46">
        <f>IFERROR(ROUND(IF(AND($E392&lt;K$17,SUMIF(Partners!$A:$A,$B392,Partners!$L:$L)&gt;0),$D392/SUMIF($E$19:$E$501,"&lt;"&amp;K$17,$D$19:$D$501)*K$18,0),Assumptions!$C$15),0)</f>
        <v>0</v>
      </c>
      <c r="L392" s="46">
        <f>IFERROR(ROUND(IF(AND($E392&lt;L$17,SUMIF(Partners!$A:$A,$B392,Partners!$L:$L)&gt;0),$D392/SUMIF($E$19:$E$501,"&lt;"&amp;L$17,$D$19:$D$501)*L$18,0),Assumptions!$C$15),0)</f>
        <v>0</v>
      </c>
      <c r="M392" s="46">
        <f>IFERROR(ROUND(IF(AND($E392&lt;M$17,SUMIF(Partners!$A:$A,$B392,Partners!$L:$L)&gt;0),$D392/SUMIF($E$19:$E$501,"&lt;"&amp;M$17,$D$19:$D$501)*M$18,0),Assumptions!$C$15),0)</f>
        <v>0</v>
      </c>
      <c r="N392" s="46">
        <f>IFERROR(ROUND(IF(AND($E392&lt;N$17,SUMIF(Partners!$A:$A,$B392,Partners!$L:$L)&gt;0),$D392/SUMIF($E$19:$E$501,"&lt;"&amp;N$17,$D$19:$D$501)*N$18,0),Assumptions!$C$15),0)</f>
        <v>0</v>
      </c>
      <c r="O392" s="46">
        <f>IFERROR(ROUND(IF(AND($E392&lt;O$17,SUMIF(Partners!$A:$A,$B392,Partners!$L:$L)&gt;0),$D392/SUMIF($E$19:$E$501,"&lt;"&amp;O$17,$D$19:$D$501)*O$18,0),Assumptions!$C$15),0)</f>
        <v>0</v>
      </c>
      <c r="P392" s="46">
        <f>IFERROR(ROUND(IF(AND($E392&lt;P$17,SUMIF(Partners!$A:$A,$B392,Partners!$L:$L)&gt;0),$D392/SUMIF($E$19:$E$501,"&lt;"&amp;P$17,$D$19:$D$501)*P$18,0),Assumptions!$C$15),0)</f>
        <v>0</v>
      </c>
      <c r="Q392" s="46">
        <f>IFERROR(ROUND(IF(AND($E392&lt;Q$17,SUMIF(Partners!$A:$A,$B392,Partners!$L:$L)&gt;0),$D392/SUMIF($E$19:$E$501,"&lt;"&amp;Q$17,$D$19:$D$501)*Q$18,0),Assumptions!$C$15),0)</f>
        <v>0</v>
      </c>
      <c r="R392" s="46">
        <f>IFERROR(ROUND(IF(AND($E392&lt;R$17,SUMIF(Partners!$A:$A,$B392,Partners!$L:$L)&gt;0),$D392/SUMIF($E$19:$E$501,"&lt;"&amp;R$17,$D$19:$D$501)*R$18,0),Assumptions!$C$15),0)</f>
        <v>0</v>
      </c>
      <c r="S392" s="46">
        <f>IFERROR(ROUND(IF(AND($E392&lt;S$17,SUMIF(Partners!$A:$A,$B392,Partners!$L:$L)&gt;0),$D392/SUMIF($E$19:$E$501,"&lt;"&amp;S$17,$D$19:$D$501)*S$18,0),Assumptions!$C$15),0)</f>
        <v>0</v>
      </c>
      <c r="T392" s="46">
        <f>IFERROR(ROUND(IF(AND($E392&lt;T$17,SUMIF(Partners!$A:$A,$B392,Partners!$L:$L)&gt;0),$D392/SUMIF($E$19:$E$501,"&lt;"&amp;T$17,$D$19:$D$501)*T$18,0),Assumptions!$C$15),0)</f>
        <v>0</v>
      </c>
      <c r="U392" s="46">
        <f>IFERROR(ROUND(IF(AND($E392&lt;U$17,SUMIF(Partners!$A:$A,$B392,Partners!$L:$L)&gt;0),$D392/SUMIF($E$19:$E$501,"&lt;"&amp;U$17,$D$19:$D$501)*U$18,0),Assumptions!$C$15),0)</f>
        <v>0</v>
      </c>
      <c r="V392" s="46">
        <f>IFERROR(ROUND(IF(AND($E392&lt;V$17,SUMIF(Partners!$A:$A,$B392,Partners!$L:$L)&gt;0),$D392/SUMIF($E$19:$E$501,"&lt;"&amp;V$17,$D$19:$D$501)*V$18,0),Assumptions!$C$15),0)</f>
        <v>0</v>
      </c>
      <c r="W392" s="46">
        <f>IFERROR(ROUND(IF(AND($E392&lt;W$17,SUMIF(Partners!$A:$A,$B392,Partners!$L:$L)&gt;0),$D392/SUMIF($E$19:$E$501,"&lt;"&amp;W$17,$D$19:$D$501)*W$18,0),Assumptions!$C$15),0)</f>
        <v>0</v>
      </c>
      <c r="X392" s="46">
        <f>IFERROR(ROUND(IF(AND($E392&lt;X$17,SUMIF(Partners!$A:$A,$B392,Partners!$L:$L)&gt;0),$D392/SUMIF($E$19:$E$501,"&lt;"&amp;X$17,$D$19:$D$501)*X$18,0),Assumptions!$C$15),0)</f>
        <v>0</v>
      </c>
      <c r="Y392" s="46">
        <f>IFERROR(ROUND(IF(AND($E392&lt;Y$17,SUMIF(Partners!$A:$A,$B392,Partners!$L:$L)&gt;0),$D392/SUMIF($E$19:$E$501,"&lt;"&amp;Y$17,$D$19:$D$501)*Y$18,0),Assumptions!$C$15),0)</f>
        <v>0</v>
      </c>
      <c r="Z392" s="46">
        <f>IFERROR(ROUND(IF(AND($E392&lt;Z$17,SUMIF(Partners!$A:$A,$B392,Partners!$L:$L)&gt;0),$D392/SUMIF($E$19:$E$501,"&lt;"&amp;Z$17,$D$19:$D$501)*Z$18,0),Assumptions!$C$15),0)</f>
        <v>0</v>
      </c>
      <c r="AA392" s="46">
        <f>IFERROR(ROUND(IF(AND($E392&lt;AA$17,SUMIF(Partners!$A:$A,$B392,Partners!$L:$L)&gt;0),$D392/SUMIF($E$19:$E$501,"&lt;"&amp;AA$17,$D$19:$D$501)*AA$18,0),Assumptions!$C$15),0)</f>
        <v>0</v>
      </c>
      <c r="AB392" s="46">
        <f>IFERROR(ROUND(IF(AND($E392&lt;AB$17,SUMIF(Partners!$A:$A,$B392,Partners!$L:$L)&gt;0),$D392/SUMIF($E$19:$E$501,"&lt;"&amp;AB$17,$D$19:$D$501)*AB$18,0),Assumptions!$C$15),0)</f>
        <v>0</v>
      </c>
      <c r="AC392" s="46">
        <f>IFERROR(ROUND(IF(AND($E392&lt;AC$17,SUMIF(Partners!$A:$A,$B392,Partners!$L:$L)&gt;0),$D392/SUMIF($E$19:$E$501,"&lt;"&amp;AC$17,$D$19:$D$501)*AC$18,0),Assumptions!$C$15),0)</f>
        <v>0</v>
      </c>
    </row>
    <row r="393" spans="1:29" x14ac:dyDescent="0.2">
      <c r="A393" s="41"/>
      <c r="B393" s="28" t="str">
        <f>IF(Partners!A379=0,"",Partners!A379)</f>
        <v/>
      </c>
      <c r="C393" s="28" t="str">
        <f>IF(Partners!I379=0,"",Partners!I379)</f>
        <v/>
      </c>
      <c r="D393" s="28" t="str">
        <f>IF(Partners!J379=0,"",Partners!J379)</f>
        <v/>
      </c>
      <c r="E393" s="53" t="str">
        <f t="shared" si="6"/>
        <v/>
      </c>
      <c r="G393" s="9">
        <f>ROUND(SUM(J393:BB393),Assumptions!$C$16)</f>
        <v>0</v>
      </c>
      <c r="J393" s="46">
        <f>IFERROR(ROUND(IF(AND($E393&lt;J$17,SUMIF(Partners!$A:$A,$B393,Partners!$L:$L)&gt;0),$D393/SUMIF($E$19:$E$501,"&lt;"&amp;J$17,$D$19:$D$501)*J$18,0),Assumptions!$C$15),0)</f>
        <v>0</v>
      </c>
      <c r="K393" s="46">
        <f>IFERROR(ROUND(IF(AND($E393&lt;K$17,SUMIF(Partners!$A:$A,$B393,Partners!$L:$L)&gt;0),$D393/SUMIF($E$19:$E$501,"&lt;"&amp;K$17,$D$19:$D$501)*K$18,0),Assumptions!$C$15),0)</f>
        <v>0</v>
      </c>
      <c r="L393" s="46">
        <f>IFERROR(ROUND(IF(AND($E393&lt;L$17,SUMIF(Partners!$A:$A,$B393,Partners!$L:$L)&gt;0),$D393/SUMIF($E$19:$E$501,"&lt;"&amp;L$17,$D$19:$D$501)*L$18,0),Assumptions!$C$15),0)</f>
        <v>0</v>
      </c>
      <c r="M393" s="46">
        <f>IFERROR(ROUND(IF(AND($E393&lt;M$17,SUMIF(Partners!$A:$A,$B393,Partners!$L:$L)&gt;0),$D393/SUMIF($E$19:$E$501,"&lt;"&amp;M$17,$D$19:$D$501)*M$18,0),Assumptions!$C$15),0)</f>
        <v>0</v>
      </c>
      <c r="N393" s="46">
        <f>IFERROR(ROUND(IF(AND($E393&lt;N$17,SUMIF(Partners!$A:$A,$B393,Partners!$L:$L)&gt;0),$D393/SUMIF($E$19:$E$501,"&lt;"&amp;N$17,$D$19:$D$501)*N$18,0),Assumptions!$C$15),0)</f>
        <v>0</v>
      </c>
      <c r="O393" s="46">
        <f>IFERROR(ROUND(IF(AND($E393&lt;O$17,SUMIF(Partners!$A:$A,$B393,Partners!$L:$L)&gt;0),$D393/SUMIF($E$19:$E$501,"&lt;"&amp;O$17,$D$19:$D$501)*O$18,0),Assumptions!$C$15),0)</f>
        <v>0</v>
      </c>
      <c r="P393" s="46">
        <f>IFERROR(ROUND(IF(AND($E393&lt;P$17,SUMIF(Partners!$A:$A,$B393,Partners!$L:$L)&gt;0),$D393/SUMIF($E$19:$E$501,"&lt;"&amp;P$17,$D$19:$D$501)*P$18,0),Assumptions!$C$15),0)</f>
        <v>0</v>
      </c>
      <c r="Q393" s="46">
        <f>IFERROR(ROUND(IF(AND($E393&lt;Q$17,SUMIF(Partners!$A:$A,$B393,Partners!$L:$L)&gt;0),$D393/SUMIF($E$19:$E$501,"&lt;"&amp;Q$17,$D$19:$D$501)*Q$18,0),Assumptions!$C$15),0)</f>
        <v>0</v>
      </c>
      <c r="R393" s="46">
        <f>IFERROR(ROUND(IF(AND($E393&lt;R$17,SUMIF(Partners!$A:$A,$B393,Partners!$L:$L)&gt;0),$D393/SUMIF($E$19:$E$501,"&lt;"&amp;R$17,$D$19:$D$501)*R$18,0),Assumptions!$C$15),0)</f>
        <v>0</v>
      </c>
      <c r="S393" s="46">
        <f>IFERROR(ROUND(IF(AND($E393&lt;S$17,SUMIF(Partners!$A:$A,$B393,Partners!$L:$L)&gt;0),$D393/SUMIF($E$19:$E$501,"&lt;"&amp;S$17,$D$19:$D$501)*S$18,0),Assumptions!$C$15),0)</f>
        <v>0</v>
      </c>
      <c r="T393" s="46">
        <f>IFERROR(ROUND(IF(AND($E393&lt;T$17,SUMIF(Partners!$A:$A,$B393,Partners!$L:$L)&gt;0),$D393/SUMIF($E$19:$E$501,"&lt;"&amp;T$17,$D$19:$D$501)*T$18,0),Assumptions!$C$15),0)</f>
        <v>0</v>
      </c>
      <c r="U393" s="46">
        <f>IFERROR(ROUND(IF(AND($E393&lt;U$17,SUMIF(Partners!$A:$A,$B393,Partners!$L:$L)&gt;0),$D393/SUMIF($E$19:$E$501,"&lt;"&amp;U$17,$D$19:$D$501)*U$18,0),Assumptions!$C$15),0)</f>
        <v>0</v>
      </c>
      <c r="V393" s="46">
        <f>IFERROR(ROUND(IF(AND($E393&lt;V$17,SUMIF(Partners!$A:$A,$B393,Partners!$L:$L)&gt;0),$D393/SUMIF($E$19:$E$501,"&lt;"&amp;V$17,$D$19:$D$501)*V$18,0),Assumptions!$C$15),0)</f>
        <v>0</v>
      </c>
      <c r="W393" s="46">
        <f>IFERROR(ROUND(IF(AND($E393&lt;W$17,SUMIF(Partners!$A:$A,$B393,Partners!$L:$L)&gt;0),$D393/SUMIF($E$19:$E$501,"&lt;"&amp;W$17,$D$19:$D$501)*W$18,0),Assumptions!$C$15),0)</f>
        <v>0</v>
      </c>
      <c r="X393" s="46">
        <f>IFERROR(ROUND(IF(AND($E393&lt;X$17,SUMIF(Partners!$A:$A,$B393,Partners!$L:$L)&gt;0),$D393/SUMIF($E$19:$E$501,"&lt;"&amp;X$17,$D$19:$D$501)*X$18,0),Assumptions!$C$15),0)</f>
        <v>0</v>
      </c>
      <c r="Y393" s="46">
        <f>IFERROR(ROUND(IF(AND($E393&lt;Y$17,SUMIF(Partners!$A:$A,$B393,Partners!$L:$L)&gt;0),$D393/SUMIF($E$19:$E$501,"&lt;"&amp;Y$17,$D$19:$D$501)*Y$18,0),Assumptions!$C$15),0)</f>
        <v>0</v>
      </c>
      <c r="Z393" s="46">
        <f>IFERROR(ROUND(IF(AND($E393&lt;Z$17,SUMIF(Partners!$A:$A,$B393,Partners!$L:$L)&gt;0),$D393/SUMIF($E$19:$E$501,"&lt;"&amp;Z$17,$D$19:$D$501)*Z$18,0),Assumptions!$C$15),0)</f>
        <v>0</v>
      </c>
      <c r="AA393" s="46">
        <f>IFERROR(ROUND(IF(AND($E393&lt;AA$17,SUMIF(Partners!$A:$A,$B393,Partners!$L:$L)&gt;0),$D393/SUMIF($E$19:$E$501,"&lt;"&amp;AA$17,$D$19:$D$501)*AA$18,0),Assumptions!$C$15),0)</f>
        <v>0</v>
      </c>
      <c r="AB393" s="46">
        <f>IFERROR(ROUND(IF(AND($E393&lt;AB$17,SUMIF(Partners!$A:$A,$B393,Partners!$L:$L)&gt;0),$D393/SUMIF($E$19:$E$501,"&lt;"&amp;AB$17,$D$19:$D$501)*AB$18,0),Assumptions!$C$15),0)</f>
        <v>0</v>
      </c>
      <c r="AC393" s="46">
        <f>IFERROR(ROUND(IF(AND($E393&lt;AC$17,SUMIF(Partners!$A:$A,$B393,Partners!$L:$L)&gt;0),$D393/SUMIF($E$19:$E$501,"&lt;"&amp;AC$17,$D$19:$D$501)*AC$18,0),Assumptions!$C$15),0)</f>
        <v>0</v>
      </c>
    </row>
    <row r="394" spans="1:29" x14ac:dyDescent="0.2">
      <c r="A394" s="41"/>
      <c r="B394" s="28" t="str">
        <f>IF(Partners!A380=0,"",Partners!A380)</f>
        <v/>
      </c>
      <c r="C394" s="28" t="str">
        <f>IF(Partners!I380=0,"",Partners!I380)</f>
        <v/>
      </c>
      <c r="D394" s="28" t="str">
        <f>IF(Partners!J380=0,"",Partners!J380)</f>
        <v/>
      </c>
      <c r="E394" s="53" t="str">
        <f t="shared" si="6"/>
        <v/>
      </c>
      <c r="G394" s="9">
        <f>ROUND(SUM(J394:BB394),Assumptions!$C$16)</f>
        <v>0</v>
      </c>
      <c r="J394" s="46">
        <f>IFERROR(ROUND(IF(AND($E394&lt;J$17,SUMIF(Partners!$A:$A,$B394,Partners!$L:$L)&gt;0),$D394/SUMIF($E$19:$E$501,"&lt;"&amp;J$17,$D$19:$D$501)*J$18,0),Assumptions!$C$15),0)</f>
        <v>0</v>
      </c>
      <c r="K394" s="46">
        <f>IFERROR(ROUND(IF(AND($E394&lt;K$17,SUMIF(Partners!$A:$A,$B394,Partners!$L:$L)&gt;0),$D394/SUMIF($E$19:$E$501,"&lt;"&amp;K$17,$D$19:$D$501)*K$18,0),Assumptions!$C$15),0)</f>
        <v>0</v>
      </c>
      <c r="L394" s="46">
        <f>IFERROR(ROUND(IF(AND($E394&lt;L$17,SUMIF(Partners!$A:$A,$B394,Partners!$L:$L)&gt;0),$D394/SUMIF($E$19:$E$501,"&lt;"&amp;L$17,$D$19:$D$501)*L$18,0),Assumptions!$C$15),0)</f>
        <v>0</v>
      </c>
      <c r="M394" s="46">
        <f>IFERROR(ROUND(IF(AND($E394&lt;M$17,SUMIF(Partners!$A:$A,$B394,Partners!$L:$L)&gt;0),$D394/SUMIF($E$19:$E$501,"&lt;"&amp;M$17,$D$19:$D$501)*M$18,0),Assumptions!$C$15),0)</f>
        <v>0</v>
      </c>
      <c r="N394" s="46">
        <f>IFERROR(ROUND(IF(AND($E394&lt;N$17,SUMIF(Partners!$A:$A,$B394,Partners!$L:$L)&gt;0),$D394/SUMIF($E$19:$E$501,"&lt;"&amp;N$17,$D$19:$D$501)*N$18,0),Assumptions!$C$15),0)</f>
        <v>0</v>
      </c>
      <c r="O394" s="46">
        <f>IFERROR(ROUND(IF(AND($E394&lt;O$17,SUMIF(Partners!$A:$A,$B394,Partners!$L:$L)&gt;0),$D394/SUMIF($E$19:$E$501,"&lt;"&amp;O$17,$D$19:$D$501)*O$18,0),Assumptions!$C$15),0)</f>
        <v>0</v>
      </c>
      <c r="P394" s="46">
        <f>IFERROR(ROUND(IF(AND($E394&lt;P$17,SUMIF(Partners!$A:$A,$B394,Partners!$L:$L)&gt;0),$D394/SUMIF($E$19:$E$501,"&lt;"&amp;P$17,$D$19:$D$501)*P$18,0),Assumptions!$C$15),0)</f>
        <v>0</v>
      </c>
      <c r="Q394" s="46">
        <f>IFERROR(ROUND(IF(AND($E394&lt;Q$17,SUMIF(Partners!$A:$A,$B394,Partners!$L:$L)&gt;0),$D394/SUMIF($E$19:$E$501,"&lt;"&amp;Q$17,$D$19:$D$501)*Q$18,0),Assumptions!$C$15),0)</f>
        <v>0</v>
      </c>
      <c r="R394" s="46">
        <f>IFERROR(ROUND(IF(AND($E394&lt;R$17,SUMIF(Partners!$A:$A,$B394,Partners!$L:$L)&gt;0),$D394/SUMIF($E$19:$E$501,"&lt;"&amp;R$17,$D$19:$D$501)*R$18,0),Assumptions!$C$15),0)</f>
        <v>0</v>
      </c>
      <c r="S394" s="46">
        <f>IFERROR(ROUND(IF(AND($E394&lt;S$17,SUMIF(Partners!$A:$A,$B394,Partners!$L:$L)&gt;0),$D394/SUMIF($E$19:$E$501,"&lt;"&amp;S$17,$D$19:$D$501)*S$18,0),Assumptions!$C$15),0)</f>
        <v>0</v>
      </c>
      <c r="T394" s="46">
        <f>IFERROR(ROUND(IF(AND($E394&lt;T$17,SUMIF(Partners!$A:$A,$B394,Partners!$L:$L)&gt;0),$D394/SUMIF($E$19:$E$501,"&lt;"&amp;T$17,$D$19:$D$501)*T$18,0),Assumptions!$C$15),0)</f>
        <v>0</v>
      </c>
      <c r="U394" s="46">
        <f>IFERROR(ROUND(IF(AND($E394&lt;U$17,SUMIF(Partners!$A:$A,$B394,Partners!$L:$L)&gt;0),$D394/SUMIF($E$19:$E$501,"&lt;"&amp;U$17,$D$19:$D$501)*U$18,0),Assumptions!$C$15),0)</f>
        <v>0</v>
      </c>
      <c r="V394" s="46">
        <f>IFERROR(ROUND(IF(AND($E394&lt;V$17,SUMIF(Partners!$A:$A,$B394,Partners!$L:$L)&gt;0),$D394/SUMIF($E$19:$E$501,"&lt;"&amp;V$17,$D$19:$D$501)*V$18,0),Assumptions!$C$15),0)</f>
        <v>0</v>
      </c>
      <c r="W394" s="46">
        <f>IFERROR(ROUND(IF(AND($E394&lt;W$17,SUMIF(Partners!$A:$A,$B394,Partners!$L:$L)&gt;0),$D394/SUMIF($E$19:$E$501,"&lt;"&amp;W$17,$D$19:$D$501)*W$18,0),Assumptions!$C$15),0)</f>
        <v>0</v>
      </c>
      <c r="X394" s="46">
        <f>IFERROR(ROUND(IF(AND($E394&lt;X$17,SUMIF(Partners!$A:$A,$B394,Partners!$L:$L)&gt;0),$D394/SUMIF($E$19:$E$501,"&lt;"&amp;X$17,$D$19:$D$501)*X$18,0),Assumptions!$C$15),0)</f>
        <v>0</v>
      </c>
      <c r="Y394" s="46">
        <f>IFERROR(ROUND(IF(AND($E394&lt;Y$17,SUMIF(Partners!$A:$A,$B394,Partners!$L:$L)&gt;0),$D394/SUMIF($E$19:$E$501,"&lt;"&amp;Y$17,$D$19:$D$501)*Y$18,0),Assumptions!$C$15),0)</f>
        <v>0</v>
      </c>
      <c r="Z394" s="46">
        <f>IFERROR(ROUND(IF(AND($E394&lt;Z$17,SUMIF(Partners!$A:$A,$B394,Partners!$L:$L)&gt;0),$D394/SUMIF($E$19:$E$501,"&lt;"&amp;Z$17,$D$19:$D$501)*Z$18,0),Assumptions!$C$15),0)</f>
        <v>0</v>
      </c>
      <c r="AA394" s="46">
        <f>IFERROR(ROUND(IF(AND($E394&lt;AA$17,SUMIF(Partners!$A:$A,$B394,Partners!$L:$L)&gt;0),$D394/SUMIF($E$19:$E$501,"&lt;"&amp;AA$17,$D$19:$D$501)*AA$18,0),Assumptions!$C$15),0)</f>
        <v>0</v>
      </c>
      <c r="AB394" s="46">
        <f>IFERROR(ROUND(IF(AND($E394&lt;AB$17,SUMIF(Partners!$A:$A,$B394,Partners!$L:$L)&gt;0),$D394/SUMIF($E$19:$E$501,"&lt;"&amp;AB$17,$D$19:$D$501)*AB$18,0),Assumptions!$C$15),0)</f>
        <v>0</v>
      </c>
      <c r="AC394" s="46">
        <f>IFERROR(ROUND(IF(AND($E394&lt;AC$17,SUMIF(Partners!$A:$A,$B394,Partners!$L:$L)&gt;0),$D394/SUMIF($E$19:$E$501,"&lt;"&amp;AC$17,$D$19:$D$501)*AC$18,0),Assumptions!$C$15),0)</f>
        <v>0</v>
      </c>
    </row>
    <row r="395" spans="1:29" x14ac:dyDescent="0.2">
      <c r="A395" s="41"/>
      <c r="B395" s="28" t="str">
        <f>IF(Partners!A381=0,"",Partners!A381)</f>
        <v/>
      </c>
      <c r="C395" s="28" t="str">
        <f>IF(Partners!I381=0,"",Partners!I381)</f>
        <v/>
      </c>
      <c r="D395" s="28" t="str">
        <f>IF(Partners!J381=0,"",Partners!J381)</f>
        <v/>
      </c>
      <c r="E395" s="53" t="str">
        <f t="shared" si="6"/>
        <v/>
      </c>
      <c r="G395" s="9">
        <f>ROUND(SUM(J395:BB395),Assumptions!$C$16)</f>
        <v>0</v>
      </c>
      <c r="J395" s="46">
        <f>IFERROR(ROUND(IF(AND($E395&lt;J$17,SUMIF(Partners!$A:$A,$B395,Partners!$L:$L)&gt;0),$D395/SUMIF($E$19:$E$501,"&lt;"&amp;J$17,$D$19:$D$501)*J$18,0),Assumptions!$C$15),0)</f>
        <v>0</v>
      </c>
      <c r="K395" s="46">
        <f>IFERROR(ROUND(IF(AND($E395&lt;K$17,SUMIF(Partners!$A:$A,$B395,Partners!$L:$L)&gt;0),$D395/SUMIF($E$19:$E$501,"&lt;"&amp;K$17,$D$19:$D$501)*K$18,0),Assumptions!$C$15),0)</f>
        <v>0</v>
      </c>
      <c r="L395" s="46">
        <f>IFERROR(ROUND(IF(AND($E395&lt;L$17,SUMIF(Partners!$A:$A,$B395,Partners!$L:$L)&gt;0),$D395/SUMIF($E$19:$E$501,"&lt;"&amp;L$17,$D$19:$D$501)*L$18,0),Assumptions!$C$15),0)</f>
        <v>0</v>
      </c>
      <c r="M395" s="46">
        <f>IFERROR(ROUND(IF(AND($E395&lt;M$17,SUMIF(Partners!$A:$A,$B395,Partners!$L:$L)&gt;0),$D395/SUMIF($E$19:$E$501,"&lt;"&amp;M$17,$D$19:$D$501)*M$18,0),Assumptions!$C$15),0)</f>
        <v>0</v>
      </c>
      <c r="N395" s="46">
        <f>IFERROR(ROUND(IF(AND($E395&lt;N$17,SUMIF(Partners!$A:$A,$B395,Partners!$L:$L)&gt;0),$D395/SUMIF($E$19:$E$501,"&lt;"&amp;N$17,$D$19:$D$501)*N$18,0),Assumptions!$C$15),0)</f>
        <v>0</v>
      </c>
      <c r="O395" s="46">
        <f>IFERROR(ROUND(IF(AND($E395&lt;O$17,SUMIF(Partners!$A:$A,$B395,Partners!$L:$L)&gt;0),$D395/SUMIF($E$19:$E$501,"&lt;"&amp;O$17,$D$19:$D$501)*O$18,0),Assumptions!$C$15),0)</f>
        <v>0</v>
      </c>
      <c r="P395" s="46">
        <f>IFERROR(ROUND(IF(AND($E395&lt;P$17,SUMIF(Partners!$A:$A,$B395,Partners!$L:$L)&gt;0),$D395/SUMIF($E$19:$E$501,"&lt;"&amp;P$17,$D$19:$D$501)*P$18,0),Assumptions!$C$15),0)</f>
        <v>0</v>
      </c>
      <c r="Q395" s="46">
        <f>IFERROR(ROUND(IF(AND($E395&lt;Q$17,SUMIF(Partners!$A:$A,$B395,Partners!$L:$L)&gt;0),$D395/SUMIF($E$19:$E$501,"&lt;"&amp;Q$17,$D$19:$D$501)*Q$18,0),Assumptions!$C$15),0)</f>
        <v>0</v>
      </c>
      <c r="R395" s="46">
        <f>IFERROR(ROUND(IF(AND($E395&lt;R$17,SUMIF(Partners!$A:$A,$B395,Partners!$L:$L)&gt;0),$D395/SUMIF($E$19:$E$501,"&lt;"&amp;R$17,$D$19:$D$501)*R$18,0),Assumptions!$C$15),0)</f>
        <v>0</v>
      </c>
      <c r="S395" s="46">
        <f>IFERROR(ROUND(IF(AND($E395&lt;S$17,SUMIF(Partners!$A:$A,$B395,Partners!$L:$L)&gt;0),$D395/SUMIF($E$19:$E$501,"&lt;"&amp;S$17,$D$19:$D$501)*S$18,0),Assumptions!$C$15),0)</f>
        <v>0</v>
      </c>
      <c r="T395" s="46">
        <f>IFERROR(ROUND(IF(AND($E395&lt;T$17,SUMIF(Partners!$A:$A,$B395,Partners!$L:$L)&gt;0),$D395/SUMIF($E$19:$E$501,"&lt;"&amp;T$17,$D$19:$D$501)*T$18,0),Assumptions!$C$15),0)</f>
        <v>0</v>
      </c>
      <c r="U395" s="46">
        <f>IFERROR(ROUND(IF(AND($E395&lt;U$17,SUMIF(Partners!$A:$A,$B395,Partners!$L:$L)&gt;0),$D395/SUMIF($E$19:$E$501,"&lt;"&amp;U$17,$D$19:$D$501)*U$18,0),Assumptions!$C$15),0)</f>
        <v>0</v>
      </c>
      <c r="V395" s="46">
        <f>IFERROR(ROUND(IF(AND($E395&lt;V$17,SUMIF(Partners!$A:$A,$B395,Partners!$L:$L)&gt;0),$D395/SUMIF($E$19:$E$501,"&lt;"&amp;V$17,$D$19:$D$501)*V$18,0),Assumptions!$C$15),0)</f>
        <v>0</v>
      </c>
      <c r="W395" s="46">
        <f>IFERROR(ROUND(IF(AND($E395&lt;W$17,SUMIF(Partners!$A:$A,$B395,Partners!$L:$L)&gt;0),$D395/SUMIF($E$19:$E$501,"&lt;"&amp;W$17,$D$19:$D$501)*W$18,0),Assumptions!$C$15),0)</f>
        <v>0</v>
      </c>
      <c r="X395" s="46">
        <f>IFERROR(ROUND(IF(AND($E395&lt;X$17,SUMIF(Partners!$A:$A,$B395,Partners!$L:$L)&gt;0),$D395/SUMIF($E$19:$E$501,"&lt;"&amp;X$17,$D$19:$D$501)*X$18,0),Assumptions!$C$15),0)</f>
        <v>0</v>
      </c>
      <c r="Y395" s="46">
        <f>IFERROR(ROUND(IF(AND($E395&lt;Y$17,SUMIF(Partners!$A:$A,$B395,Partners!$L:$L)&gt;0),$D395/SUMIF($E$19:$E$501,"&lt;"&amp;Y$17,$D$19:$D$501)*Y$18,0),Assumptions!$C$15),0)</f>
        <v>0</v>
      </c>
      <c r="Z395" s="46">
        <f>IFERROR(ROUND(IF(AND($E395&lt;Z$17,SUMIF(Partners!$A:$A,$B395,Partners!$L:$L)&gt;0),$D395/SUMIF($E$19:$E$501,"&lt;"&amp;Z$17,$D$19:$D$501)*Z$18,0),Assumptions!$C$15),0)</f>
        <v>0</v>
      </c>
      <c r="AA395" s="46">
        <f>IFERROR(ROUND(IF(AND($E395&lt;AA$17,SUMIF(Partners!$A:$A,$B395,Partners!$L:$L)&gt;0),$D395/SUMIF($E$19:$E$501,"&lt;"&amp;AA$17,$D$19:$D$501)*AA$18,0),Assumptions!$C$15),0)</f>
        <v>0</v>
      </c>
      <c r="AB395" s="46">
        <f>IFERROR(ROUND(IF(AND($E395&lt;AB$17,SUMIF(Partners!$A:$A,$B395,Partners!$L:$L)&gt;0),$D395/SUMIF($E$19:$E$501,"&lt;"&amp;AB$17,$D$19:$D$501)*AB$18,0),Assumptions!$C$15),0)</f>
        <v>0</v>
      </c>
      <c r="AC395" s="46">
        <f>IFERROR(ROUND(IF(AND($E395&lt;AC$17,SUMIF(Partners!$A:$A,$B395,Partners!$L:$L)&gt;0),$D395/SUMIF($E$19:$E$501,"&lt;"&amp;AC$17,$D$19:$D$501)*AC$18,0),Assumptions!$C$15),0)</f>
        <v>0</v>
      </c>
    </row>
    <row r="396" spans="1:29" x14ac:dyDescent="0.2">
      <c r="A396" s="41"/>
      <c r="B396" s="28" t="str">
        <f>IF(Partners!A382=0,"",Partners!A382)</f>
        <v/>
      </c>
      <c r="C396" s="28" t="str">
        <f>IF(Partners!I382=0,"",Partners!I382)</f>
        <v/>
      </c>
      <c r="D396" s="28" t="str">
        <f>IF(Partners!J382=0,"",Partners!J382)</f>
        <v/>
      </c>
      <c r="E396" s="53" t="str">
        <f t="shared" si="6"/>
        <v/>
      </c>
      <c r="G396" s="9">
        <f>ROUND(SUM(J396:BB396),Assumptions!$C$16)</f>
        <v>0</v>
      </c>
      <c r="J396" s="46">
        <f>IFERROR(ROUND(IF(AND($E396&lt;J$17,SUMIF(Partners!$A:$A,$B396,Partners!$L:$L)&gt;0),$D396/SUMIF($E$19:$E$501,"&lt;"&amp;J$17,$D$19:$D$501)*J$18,0),Assumptions!$C$15),0)</f>
        <v>0</v>
      </c>
      <c r="K396" s="46">
        <f>IFERROR(ROUND(IF(AND($E396&lt;K$17,SUMIF(Partners!$A:$A,$B396,Partners!$L:$L)&gt;0),$D396/SUMIF($E$19:$E$501,"&lt;"&amp;K$17,$D$19:$D$501)*K$18,0),Assumptions!$C$15),0)</f>
        <v>0</v>
      </c>
      <c r="L396" s="46">
        <f>IFERROR(ROUND(IF(AND($E396&lt;L$17,SUMIF(Partners!$A:$A,$B396,Partners!$L:$L)&gt;0),$D396/SUMIF($E$19:$E$501,"&lt;"&amp;L$17,$D$19:$D$501)*L$18,0),Assumptions!$C$15),0)</f>
        <v>0</v>
      </c>
      <c r="M396" s="46">
        <f>IFERROR(ROUND(IF(AND($E396&lt;M$17,SUMIF(Partners!$A:$A,$B396,Partners!$L:$L)&gt;0),$D396/SUMIF($E$19:$E$501,"&lt;"&amp;M$17,$D$19:$D$501)*M$18,0),Assumptions!$C$15),0)</f>
        <v>0</v>
      </c>
      <c r="N396" s="46">
        <f>IFERROR(ROUND(IF(AND($E396&lt;N$17,SUMIF(Partners!$A:$A,$B396,Partners!$L:$L)&gt;0),$D396/SUMIF($E$19:$E$501,"&lt;"&amp;N$17,$D$19:$D$501)*N$18,0),Assumptions!$C$15),0)</f>
        <v>0</v>
      </c>
      <c r="O396" s="46">
        <f>IFERROR(ROUND(IF(AND($E396&lt;O$17,SUMIF(Partners!$A:$A,$B396,Partners!$L:$L)&gt;0),$D396/SUMIF($E$19:$E$501,"&lt;"&amp;O$17,$D$19:$D$501)*O$18,0),Assumptions!$C$15),0)</f>
        <v>0</v>
      </c>
      <c r="P396" s="46">
        <f>IFERROR(ROUND(IF(AND($E396&lt;P$17,SUMIF(Partners!$A:$A,$B396,Partners!$L:$L)&gt;0),$D396/SUMIF($E$19:$E$501,"&lt;"&amp;P$17,$D$19:$D$501)*P$18,0),Assumptions!$C$15),0)</f>
        <v>0</v>
      </c>
      <c r="Q396" s="46">
        <f>IFERROR(ROUND(IF(AND($E396&lt;Q$17,SUMIF(Partners!$A:$A,$B396,Partners!$L:$L)&gt;0),$D396/SUMIF($E$19:$E$501,"&lt;"&amp;Q$17,$D$19:$D$501)*Q$18,0),Assumptions!$C$15),0)</f>
        <v>0</v>
      </c>
      <c r="R396" s="46">
        <f>IFERROR(ROUND(IF(AND($E396&lt;R$17,SUMIF(Partners!$A:$A,$B396,Partners!$L:$L)&gt;0),$D396/SUMIF($E$19:$E$501,"&lt;"&amp;R$17,$D$19:$D$501)*R$18,0),Assumptions!$C$15),0)</f>
        <v>0</v>
      </c>
      <c r="S396" s="46">
        <f>IFERROR(ROUND(IF(AND($E396&lt;S$17,SUMIF(Partners!$A:$A,$B396,Partners!$L:$L)&gt;0),$D396/SUMIF($E$19:$E$501,"&lt;"&amp;S$17,$D$19:$D$501)*S$18,0),Assumptions!$C$15),0)</f>
        <v>0</v>
      </c>
      <c r="T396" s="46">
        <f>IFERROR(ROUND(IF(AND($E396&lt;T$17,SUMIF(Partners!$A:$A,$B396,Partners!$L:$L)&gt;0),$D396/SUMIF($E$19:$E$501,"&lt;"&amp;T$17,$D$19:$D$501)*T$18,0),Assumptions!$C$15),0)</f>
        <v>0</v>
      </c>
      <c r="U396" s="46">
        <f>IFERROR(ROUND(IF(AND($E396&lt;U$17,SUMIF(Partners!$A:$A,$B396,Partners!$L:$L)&gt;0),$D396/SUMIF($E$19:$E$501,"&lt;"&amp;U$17,$D$19:$D$501)*U$18,0),Assumptions!$C$15),0)</f>
        <v>0</v>
      </c>
      <c r="V396" s="46">
        <f>IFERROR(ROUND(IF(AND($E396&lt;V$17,SUMIF(Partners!$A:$A,$B396,Partners!$L:$L)&gt;0),$D396/SUMIF($E$19:$E$501,"&lt;"&amp;V$17,$D$19:$D$501)*V$18,0),Assumptions!$C$15),0)</f>
        <v>0</v>
      </c>
      <c r="W396" s="46">
        <f>IFERROR(ROUND(IF(AND($E396&lt;W$17,SUMIF(Partners!$A:$A,$B396,Partners!$L:$L)&gt;0),$D396/SUMIF($E$19:$E$501,"&lt;"&amp;W$17,$D$19:$D$501)*W$18,0),Assumptions!$C$15),0)</f>
        <v>0</v>
      </c>
      <c r="X396" s="46">
        <f>IFERROR(ROUND(IF(AND($E396&lt;X$17,SUMIF(Partners!$A:$A,$B396,Partners!$L:$L)&gt;0),$D396/SUMIF($E$19:$E$501,"&lt;"&amp;X$17,$D$19:$D$501)*X$18,0),Assumptions!$C$15),0)</f>
        <v>0</v>
      </c>
      <c r="Y396" s="46">
        <f>IFERROR(ROUND(IF(AND($E396&lt;Y$17,SUMIF(Partners!$A:$A,$B396,Partners!$L:$L)&gt;0),$D396/SUMIF($E$19:$E$501,"&lt;"&amp;Y$17,$D$19:$D$501)*Y$18,0),Assumptions!$C$15),0)</f>
        <v>0</v>
      </c>
      <c r="Z396" s="46">
        <f>IFERROR(ROUND(IF(AND($E396&lt;Z$17,SUMIF(Partners!$A:$A,$B396,Partners!$L:$L)&gt;0),$D396/SUMIF($E$19:$E$501,"&lt;"&amp;Z$17,$D$19:$D$501)*Z$18,0),Assumptions!$C$15),0)</f>
        <v>0</v>
      </c>
      <c r="AA396" s="46">
        <f>IFERROR(ROUND(IF(AND($E396&lt;AA$17,SUMIF(Partners!$A:$A,$B396,Partners!$L:$L)&gt;0),$D396/SUMIF($E$19:$E$501,"&lt;"&amp;AA$17,$D$19:$D$501)*AA$18,0),Assumptions!$C$15),0)</f>
        <v>0</v>
      </c>
      <c r="AB396" s="46">
        <f>IFERROR(ROUND(IF(AND($E396&lt;AB$17,SUMIF(Partners!$A:$A,$B396,Partners!$L:$L)&gt;0),$D396/SUMIF($E$19:$E$501,"&lt;"&amp;AB$17,$D$19:$D$501)*AB$18,0),Assumptions!$C$15),0)</f>
        <v>0</v>
      </c>
      <c r="AC396" s="46">
        <f>IFERROR(ROUND(IF(AND($E396&lt;AC$17,SUMIF(Partners!$A:$A,$B396,Partners!$L:$L)&gt;0),$D396/SUMIF($E$19:$E$501,"&lt;"&amp;AC$17,$D$19:$D$501)*AC$18,0),Assumptions!$C$15),0)</f>
        <v>0</v>
      </c>
    </row>
    <row r="397" spans="1:29" x14ac:dyDescent="0.2">
      <c r="A397" s="41"/>
      <c r="B397" s="28" t="str">
        <f>IF(Partners!A383=0,"",Partners!A383)</f>
        <v/>
      </c>
      <c r="C397" s="28" t="str">
        <f>IF(Partners!I383=0,"",Partners!I383)</f>
        <v/>
      </c>
      <c r="D397" s="28" t="str">
        <f>IF(Partners!J383=0,"",Partners!J383)</f>
        <v/>
      </c>
      <c r="E397" s="53" t="str">
        <f t="shared" si="6"/>
        <v/>
      </c>
      <c r="G397" s="9">
        <f>ROUND(SUM(J397:BB397),Assumptions!$C$16)</f>
        <v>0</v>
      </c>
      <c r="J397" s="46">
        <f>IFERROR(ROUND(IF(AND($E397&lt;J$17,SUMIF(Partners!$A:$A,$B397,Partners!$L:$L)&gt;0),$D397/SUMIF($E$19:$E$501,"&lt;"&amp;J$17,$D$19:$D$501)*J$18,0),Assumptions!$C$15),0)</f>
        <v>0</v>
      </c>
      <c r="K397" s="46">
        <f>IFERROR(ROUND(IF(AND($E397&lt;K$17,SUMIF(Partners!$A:$A,$B397,Partners!$L:$L)&gt;0),$D397/SUMIF($E$19:$E$501,"&lt;"&amp;K$17,$D$19:$D$501)*K$18,0),Assumptions!$C$15),0)</f>
        <v>0</v>
      </c>
      <c r="L397" s="46">
        <f>IFERROR(ROUND(IF(AND($E397&lt;L$17,SUMIF(Partners!$A:$A,$B397,Partners!$L:$L)&gt;0),$D397/SUMIF($E$19:$E$501,"&lt;"&amp;L$17,$D$19:$D$501)*L$18,0),Assumptions!$C$15),0)</f>
        <v>0</v>
      </c>
      <c r="M397" s="46">
        <f>IFERROR(ROUND(IF(AND($E397&lt;M$17,SUMIF(Partners!$A:$A,$B397,Partners!$L:$L)&gt;0),$D397/SUMIF($E$19:$E$501,"&lt;"&amp;M$17,$D$19:$D$501)*M$18,0),Assumptions!$C$15),0)</f>
        <v>0</v>
      </c>
      <c r="N397" s="46">
        <f>IFERROR(ROUND(IF(AND($E397&lt;N$17,SUMIF(Partners!$A:$A,$B397,Partners!$L:$L)&gt;0),$D397/SUMIF($E$19:$E$501,"&lt;"&amp;N$17,$D$19:$D$501)*N$18,0),Assumptions!$C$15),0)</f>
        <v>0</v>
      </c>
      <c r="O397" s="46">
        <f>IFERROR(ROUND(IF(AND($E397&lt;O$17,SUMIF(Partners!$A:$A,$B397,Partners!$L:$L)&gt;0),$D397/SUMIF($E$19:$E$501,"&lt;"&amp;O$17,$D$19:$D$501)*O$18,0),Assumptions!$C$15),0)</f>
        <v>0</v>
      </c>
      <c r="P397" s="46">
        <f>IFERROR(ROUND(IF(AND($E397&lt;P$17,SUMIF(Partners!$A:$A,$B397,Partners!$L:$L)&gt;0),$D397/SUMIF($E$19:$E$501,"&lt;"&amp;P$17,$D$19:$D$501)*P$18,0),Assumptions!$C$15),0)</f>
        <v>0</v>
      </c>
      <c r="Q397" s="46">
        <f>IFERROR(ROUND(IF(AND($E397&lt;Q$17,SUMIF(Partners!$A:$A,$B397,Partners!$L:$L)&gt;0),$D397/SUMIF($E$19:$E$501,"&lt;"&amp;Q$17,$D$19:$D$501)*Q$18,0),Assumptions!$C$15),0)</f>
        <v>0</v>
      </c>
      <c r="R397" s="46">
        <f>IFERROR(ROUND(IF(AND($E397&lt;R$17,SUMIF(Partners!$A:$A,$B397,Partners!$L:$L)&gt;0),$D397/SUMIF($E$19:$E$501,"&lt;"&amp;R$17,$D$19:$D$501)*R$18,0),Assumptions!$C$15),0)</f>
        <v>0</v>
      </c>
      <c r="S397" s="46">
        <f>IFERROR(ROUND(IF(AND($E397&lt;S$17,SUMIF(Partners!$A:$A,$B397,Partners!$L:$L)&gt;0),$D397/SUMIF($E$19:$E$501,"&lt;"&amp;S$17,$D$19:$D$501)*S$18,0),Assumptions!$C$15),0)</f>
        <v>0</v>
      </c>
      <c r="T397" s="46">
        <f>IFERROR(ROUND(IF(AND($E397&lt;T$17,SUMIF(Partners!$A:$A,$B397,Partners!$L:$L)&gt;0),$D397/SUMIF($E$19:$E$501,"&lt;"&amp;T$17,$D$19:$D$501)*T$18,0),Assumptions!$C$15),0)</f>
        <v>0</v>
      </c>
      <c r="U397" s="46">
        <f>IFERROR(ROUND(IF(AND($E397&lt;U$17,SUMIF(Partners!$A:$A,$B397,Partners!$L:$L)&gt;0),$D397/SUMIF($E$19:$E$501,"&lt;"&amp;U$17,$D$19:$D$501)*U$18,0),Assumptions!$C$15),0)</f>
        <v>0</v>
      </c>
      <c r="V397" s="46">
        <f>IFERROR(ROUND(IF(AND($E397&lt;V$17,SUMIF(Partners!$A:$A,$B397,Partners!$L:$L)&gt;0),$D397/SUMIF($E$19:$E$501,"&lt;"&amp;V$17,$D$19:$D$501)*V$18,0),Assumptions!$C$15),0)</f>
        <v>0</v>
      </c>
      <c r="W397" s="46">
        <f>IFERROR(ROUND(IF(AND($E397&lt;W$17,SUMIF(Partners!$A:$A,$B397,Partners!$L:$L)&gt;0),$D397/SUMIF($E$19:$E$501,"&lt;"&amp;W$17,$D$19:$D$501)*W$18,0),Assumptions!$C$15),0)</f>
        <v>0</v>
      </c>
      <c r="X397" s="46">
        <f>IFERROR(ROUND(IF(AND($E397&lt;X$17,SUMIF(Partners!$A:$A,$B397,Partners!$L:$L)&gt;0),$D397/SUMIF($E$19:$E$501,"&lt;"&amp;X$17,$D$19:$D$501)*X$18,0),Assumptions!$C$15),0)</f>
        <v>0</v>
      </c>
      <c r="Y397" s="46">
        <f>IFERROR(ROUND(IF(AND($E397&lt;Y$17,SUMIF(Partners!$A:$A,$B397,Partners!$L:$L)&gt;0),$D397/SUMIF($E$19:$E$501,"&lt;"&amp;Y$17,$D$19:$D$501)*Y$18,0),Assumptions!$C$15),0)</f>
        <v>0</v>
      </c>
      <c r="Z397" s="46">
        <f>IFERROR(ROUND(IF(AND($E397&lt;Z$17,SUMIF(Partners!$A:$A,$B397,Partners!$L:$L)&gt;0),$D397/SUMIF($E$19:$E$501,"&lt;"&amp;Z$17,$D$19:$D$501)*Z$18,0),Assumptions!$C$15),0)</f>
        <v>0</v>
      </c>
      <c r="AA397" s="46">
        <f>IFERROR(ROUND(IF(AND($E397&lt;AA$17,SUMIF(Partners!$A:$A,$B397,Partners!$L:$L)&gt;0),$D397/SUMIF($E$19:$E$501,"&lt;"&amp;AA$17,$D$19:$D$501)*AA$18,0),Assumptions!$C$15),0)</f>
        <v>0</v>
      </c>
      <c r="AB397" s="46">
        <f>IFERROR(ROUND(IF(AND($E397&lt;AB$17,SUMIF(Partners!$A:$A,$B397,Partners!$L:$L)&gt;0),$D397/SUMIF($E$19:$E$501,"&lt;"&amp;AB$17,$D$19:$D$501)*AB$18,0),Assumptions!$C$15),0)</f>
        <v>0</v>
      </c>
      <c r="AC397" s="46">
        <f>IFERROR(ROUND(IF(AND($E397&lt;AC$17,SUMIF(Partners!$A:$A,$B397,Partners!$L:$L)&gt;0),$D397/SUMIF($E$19:$E$501,"&lt;"&amp;AC$17,$D$19:$D$501)*AC$18,0),Assumptions!$C$15),0)</f>
        <v>0</v>
      </c>
    </row>
    <row r="398" spans="1:29" x14ac:dyDescent="0.2">
      <c r="A398" s="41"/>
      <c r="B398" s="28" t="str">
        <f>IF(Partners!A384=0,"",Partners!A384)</f>
        <v/>
      </c>
      <c r="C398" s="28" t="str">
        <f>IF(Partners!I384=0,"",Partners!I384)</f>
        <v/>
      </c>
      <c r="D398" s="28" t="str">
        <f>IF(Partners!J384=0,"",Partners!J384)</f>
        <v/>
      </c>
      <c r="E398" s="53" t="str">
        <f t="shared" si="6"/>
        <v/>
      </c>
      <c r="G398" s="9">
        <f>ROUND(SUM(J398:BB398),Assumptions!$C$16)</f>
        <v>0</v>
      </c>
      <c r="J398" s="46">
        <f>IFERROR(ROUND(IF(AND($E398&lt;J$17,SUMIF(Partners!$A:$A,$B398,Partners!$L:$L)&gt;0),$D398/SUMIF($E$19:$E$501,"&lt;"&amp;J$17,$D$19:$D$501)*J$18,0),Assumptions!$C$15),0)</f>
        <v>0</v>
      </c>
      <c r="K398" s="46">
        <f>IFERROR(ROUND(IF(AND($E398&lt;K$17,SUMIF(Partners!$A:$A,$B398,Partners!$L:$L)&gt;0),$D398/SUMIF($E$19:$E$501,"&lt;"&amp;K$17,$D$19:$D$501)*K$18,0),Assumptions!$C$15),0)</f>
        <v>0</v>
      </c>
      <c r="L398" s="46">
        <f>IFERROR(ROUND(IF(AND($E398&lt;L$17,SUMIF(Partners!$A:$A,$B398,Partners!$L:$L)&gt;0),$D398/SUMIF($E$19:$E$501,"&lt;"&amp;L$17,$D$19:$D$501)*L$18,0),Assumptions!$C$15),0)</f>
        <v>0</v>
      </c>
      <c r="M398" s="46">
        <f>IFERROR(ROUND(IF(AND($E398&lt;M$17,SUMIF(Partners!$A:$A,$B398,Partners!$L:$L)&gt;0),$D398/SUMIF($E$19:$E$501,"&lt;"&amp;M$17,$D$19:$D$501)*M$18,0),Assumptions!$C$15),0)</f>
        <v>0</v>
      </c>
      <c r="N398" s="46">
        <f>IFERROR(ROUND(IF(AND($E398&lt;N$17,SUMIF(Partners!$A:$A,$B398,Partners!$L:$L)&gt;0),$D398/SUMIF($E$19:$E$501,"&lt;"&amp;N$17,$D$19:$D$501)*N$18,0),Assumptions!$C$15),0)</f>
        <v>0</v>
      </c>
      <c r="O398" s="46">
        <f>IFERROR(ROUND(IF(AND($E398&lt;O$17,SUMIF(Partners!$A:$A,$B398,Partners!$L:$L)&gt;0),$D398/SUMIF($E$19:$E$501,"&lt;"&amp;O$17,$D$19:$D$501)*O$18,0),Assumptions!$C$15),0)</f>
        <v>0</v>
      </c>
      <c r="P398" s="46">
        <f>IFERROR(ROUND(IF(AND($E398&lt;P$17,SUMIF(Partners!$A:$A,$B398,Partners!$L:$L)&gt;0),$D398/SUMIF($E$19:$E$501,"&lt;"&amp;P$17,$D$19:$D$501)*P$18,0),Assumptions!$C$15),0)</f>
        <v>0</v>
      </c>
      <c r="Q398" s="46">
        <f>IFERROR(ROUND(IF(AND($E398&lt;Q$17,SUMIF(Partners!$A:$A,$B398,Partners!$L:$L)&gt;0),$D398/SUMIF($E$19:$E$501,"&lt;"&amp;Q$17,$D$19:$D$501)*Q$18,0),Assumptions!$C$15),0)</f>
        <v>0</v>
      </c>
      <c r="R398" s="46">
        <f>IFERROR(ROUND(IF(AND($E398&lt;R$17,SUMIF(Partners!$A:$A,$B398,Partners!$L:$L)&gt;0),$D398/SUMIF($E$19:$E$501,"&lt;"&amp;R$17,$D$19:$D$501)*R$18,0),Assumptions!$C$15),0)</f>
        <v>0</v>
      </c>
      <c r="S398" s="46">
        <f>IFERROR(ROUND(IF(AND($E398&lt;S$17,SUMIF(Partners!$A:$A,$B398,Partners!$L:$L)&gt;0),$D398/SUMIF($E$19:$E$501,"&lt;"&amp;S$17,$D$19:$D$501)*S$18,0),Assumptions!$C$15),0)</f>
        <v>0</v>
      </c>
      <c r="T398" s="46">
        <f>IFERROR(ROUND(IF(AND($E398&lt;T$17,SUMIF(Partners!$A:$A,$B398,Partners!$L:$L)&gt;0),$D398/SUMIF($E$19:$E$501,"&lt;"&amp;T$17,$D$19:$D$501)*T$18,0),Assumptions!$C$15),0)</f>
        <v>0</v>
      </c>
      <c r="U398" s="46">
        <f>IFERROR(ROUND(IF(AND($E398&lt;U$17,SUMIF(Partners!$A:$A,$B398,Partners!$L:$L)&gt;0),$D398/SUMIF($E$19:$E$501,"&lt;"&amp;U$17,$D$19:$D$501)*U$18,0),Assumptions!$C$15),0)</f>
        <v>0</v>
      </c>
      <c r="V398" s="46">
        <f>IFERROR(ROUND(IF(AND($E398&lt;V$17,SUMIF(Partners!$A:$A,$B398,Partners!$L:$L)&gt;0),$D398/SUMIF($E$19:$E$501,"&lt;"&amp;V$17,$D$19:$D$501)*V$18,0),Assumptions!$C$15),0)</f>
        <v>0</v>
      </c>
      <c r="W398" s="46">
        <f>IFERROR(ROUND(IF(AND($E398&lt;W$17,SUMIF(Partners!$A:$A,$B398,Partners!$L:$L)&gt;0),$D398/SUMIF($E$19:$E$501,"&lt;"&amp;W$17,$D$19:$D$501)*W$18,0),Assumptions!$C$15),0)</f>
        <v>0</v>
      </c>
      <c r="X398" s="46">
        <f>IFERROR(ROUND(IF(AND($E398&lt;X$17,SUMIF(Partners!$A:$A,$B398,Partners!$L:$L)&gt;0),$D398/SUMIF($E$19:$E$501,"&lt;"&amp;X$17,$D$19:$D$501)*X$18,0),Assumptions!$C$15),0)</f>
        <v>0</v>
      </c>
      <c r="Y398" s="46">
        <f>IFERROR(ROUND(IF(AND($E398&lt;Y$17,SUMIF(Partners!$A:$A,$B398,Partners!$L:$L)&gt;0),$D398/SUMIF($E$19:$E$501,"&lt;"&amp;Y$17,$D$19:$D$501)*Y$18,0),Assumptions!$C$15),0)</f>
        <v>0</v>
      </c>
      <c r="Z398" s="46">
        <f>IFERROR(ROUND(IF(AND($E398&lt;Z$17,SUMIF(Partners!$A:$A,$B398,Partners!$L:$L)&gt;0),$D398/SUMIF($E$19:$E$501,"&lt;"&amp;Z$17,$D$19:$D$501)*Z$18,0),Assumptions!$C$15),0)</f>
        <v>0</v>
      </c>
      <c r="AA398" s="46">
        <f>IFERROR(ROUND(IF(AND($E398&lt;AA$17,SUMIF(Partners!$A:$A,$B398,Partners!$L:$L)&gt;0),$D398/SUMIF($E$19:$E$501,"&lt;"&amp;AA$17,$D$19:$D$501)*AA$18,0),Assumptions!$C$15),0)</f>
        <v>0</v>
      </c>
      <c r="AB398" s="46">
        <f>IFERROR(ROUND(IF(AND($E398&lt;AB$17,SUMIF(Partners!$A:$A,$B398,Partners!$L:$L)&gt;0),$D398/SUMIF($E$19:$E$501,"&lt;"&amp;AB$17,$D$19:$D$501)*AB$18,0),Assumptions!$C$15),0)</f>
        <v>0</v>
      </c>
      <c r="AC398" s="46">
        <f>IFERROR(ROUND(IF(AND($E398&lt;AC$17,SUMIF(Partners!$A:$A,$B398,Partners!$L:$L)&gt;0),$D398/SUMIF($E$19:$E$501,"&lt;"&amp;AC$17,$D$19:$D$501)*AC$18,0),Assumptions!$C$15),0)</f>
        <v>0</v>
      </c>
    </row>
    <row r="399" spans="1:29" x14ac:dyDescent="0.2">
      <c r="A399" s="41"/>
      <c r="B399" s="28" t="str">
        <f>IF(Partners!A385=0,"",Partners!A385)</f>
        <v/>
      </c>
      <c r="C399" s="28" t="str">
        <f>IF(Partners!I385=0,"",Partners!I385)</f>
        <v/>
      </c>
      <c r="D399" s="28" t="str">
        <f>IF(Partners!J385=0,"",Partners!J385)</f>
        <v/>
      </c>
      <c r="E399" s="53" t="str">
        <f t="shared" si="6"/>
        <v/>
      </c>
      <c r="G399" s="9">
        <f>ROUND(SUM(J399:BB399),Assumptions!$C$16)</f>
        <v>0</v>
      </c>
      <c r="J399" s="46">
        <f>IFERROR(ROUND(IF(AND($E399&lt;J$17,SUMIF(Partners!$A:$A,$B399,Partners!$L:$L)&gt;0),$D399/SUMIF($E$19:$E$501,"&lt;"&amp;J$17,$D$19:$D$501)*J$18,0),Assumptions!$C$15),0)</f>
        <v>0</v>
      </c>
      <c r="K399" s="46">
        <f>IFERROR(ROUND(IF(AND($E399&lt;K$17,SUMIF(Partners!$A:$A,$B399,Partners!$L:$L)&gt;0),$D399/SUMIF($E$19:$E$501,"&lt;"&amp;K$17,$D$19:$D$501)*K$18,0),Assumptions!$C$15),0)</f>
        <v>0</v>
      </c>
      <c r="L399" s="46">
        <f>IFERROR(ROUND(IF(AND($E399&lt;L$17,SUMIF(Partners!$A:$A,$B399,Partners!$L:$L)&gt;0),$D399/SUMIF($E$19:$E$501,"&lt;"&amp;L$17,$D$19:$D$501)*L$18,0),Assumptions!$C$15),0)</f>
        <v>0</v>
      </c>
      <c r="M399" s="46">
        <f>IFERROR(ROUND(IF(AND($E399&lt;M$17,SUMIF(Partners!$A:$A,$B399,Partners!$L:$L)&gt;0),$D399/SUMIF($E$19:$E$501,"&lt;"&amp;M$17,$D$19:$D$501)*M$18,0),Assumptions!$C$15),0)</f>
        <v>0</v>
      </c>
      <c r="N399" s="46">
        <f>IFERROR(ROUND(IF(AND($E399&lt;N$17,SUMIF(Partners!$A:$A,$B399,Partners!$L:$L)&gt;0),$D399/SUMIF($E$19:$E$501,"&lt;"&amp;N$17,$D$19:$D$501)*N$18,0),Assumptions!$C$15),0)</f>
        <v>0</v>
      </c>
      <c r="O399" s="46">
        <f>IFERROR(ROUND(IF(AND($E399&lt;O$17,SUMIF(Partners!$A:$A,$B399,Partners!$L:$L)&gt;0),$D399/SUMIF($E$19:$E$501,"&lt;"&amp;O$17,$D$19:$D$501)*O$18,0),Assumptions!$C$15),0)</f>
        <v>0</v>
      </c>
      <c r="P399" s="46">
        <f>IFERROR(ROUND(IF(AND($E399&lt;P$17,SUMIF(Partners!$A:$A,$B399,Partners!$L:$L)&gt;0),$D399/SUMIF($E$19:$E$501,"&lt;"&amp;P$17,$D$19:$D$501)*P$18,0),Assumptions!$C$15),0)</f>
        <v>0</v>
      </c>
      <c r="Q399" s="46">
        <f>IFERROR(ROUND(IF(AND($E399&lt;Q$17,SUMIF(Partners!$A:$A,$B399,Partners!$L:$L)&gt;0),$D399/SUMIF($E$19:$E$501,"&lt;"&amp;Q$17,$D$19:$D$501)*Q$18,0),Assumptions!$C$15),0)</f>
        <v>0</v>
      </c>
      <c r="R399" s="46">
        <f>IFERROR(ROUND(IF(AND($E399&lt;R$17,SUMIF(Partners!$A:$A,$B399,Partners!$L:$L)&gt;0),$D399/SUMIF($E$19:$E$501,"&lt;"&amp;R$17,$D$19:$D$501)*R$18,0),Assumptions!$C$15),0)</f>
        <v>0</v>
      </c>
      <c r="S399" s="46">
        <f>IFERROR(ROUND(IF(AND($E399&lt;S$17,SUMIF(Partners!$A:$A,$B399,Partners!$L:$L)&gt;0),$D399/SUMIF($E$19:$E$501,"&lt;"&amp;S$17,$D$19:$D$501)*S$18,0),Assumptions!$C$15),0)</f>
        <v>0</v>
      </c>
      <c r="T399" s="46">
        <f>IFERROR(ROUND(IF(AND($E399&lt;T$17,SUMIF(Partners!$A:$A,$B399,Partners!$L:$L)&gt;0),$D399/SUMIF($E$19:$E$501,"&lt;"&amp;T$17,$D$19:$D$501)*T$18,0),Assumptions!$C$15),0)</f>
        <v>0</v>
      </c>
      <c r="U399" s="46">
        <f>IFERROR(ROUND(IF(AND($E399&lt;U$17,SUMIF(Partners!$A:$A,$B399,Partners!$L:$L)&gt;0),$D399/SUMIF($E$19:$E$501,"&lt;"&amp;U$17,$D$19:$D$501)*U$18,0),Assumptions!$C$15),0)</f>
        <v>0</v>
      </c>
      <c r="V399" s="46">
        <f>IFERROR(ROUND(IF(AND($E399&lt;V$17,SUMIF(Partners!$A:$A,$B399,Partners!$L:$L)&gt;0),$D399/SUMIF($E$19:$E$501,"&lt;"&amp;V$17,$D$19:$D$501)*V$18,0),Assumptions!$C$15),0)</f>
        <v>0</v>
      </c>
      <c r="W399" s="46">
        <f>IFERROR(ROUND(IF(AND($E399&lt;W$17,SUMIF(Partners!$A:$A,$B399,Partners!$L:$L)&gt;0),$D399/SUMIF($E$19:$E$501,"&lt;"&amp;W$17,$D$19:$D$501)*W$18,0),Assumptions!$C$15),0)</f>
        <v>0</v>
      </c>
      <c r="X399" s="46">
        <f>IFERROR(ROUND(IF(AND($E399&lt;X$17,SUMIF(Partners!$A:$A,$B399,Partners!$L:$L)&gt;0),$D399/SUMIF($E$19:$E$501,"&lt;"&amp;X$17,$D$19:$D$501)*X$18,0),Assumptions!$C$15),0)</f>
        <v>0</v>
      </c>
      <c r="Y399" s="46">
        <f>IFERROR(ROUND(IF(AND($E399&lt;Y$17,SUMIF(Partners!$A:$A,$B399,Partners!$L:$L)&gt;0),$D399/SUMIF($E$19:$E$501,"&lt;"&amp;Y$17,$D$19:$D$501)*Y$18,0),Assumptions!$C$15),0)</f>
        <v>0</v>
      </c>
      <c r="Z399" s="46">
        <f>IFERROR(ROUND(IF(AND($E399&lt;Z$17,SUMIF(Partners!$A:$A,$B399,Partners!$L:$L)&gt;0),$D399/SUMIF($E$19:$E$501,"&lt;"&amp;Z$17,$D$19:$D$501)*Z$18,0),Assumptions!$C$15),0)</f>
        <v>0</v>
      </c>
      <c r="AA399" s="46">
        <f>IFERROR(ROUND(IF(AND($E399&lt;AA$17,SUMIF(Partners!$A:$A,$B399,Partners!$L:$L)&gt;0),$D399/SUMIF($E$19:$E$501,"&lt;"&amp;AA$17,$D$19:$D$501)*AA$18,0),Assumptions!$C$15),0)</f>
        <v>0</v>
      </c>
      <c r="AB399" s="46">
        <f>IFERROR(ROUND(IF(AND($E399&lt;AB$17,SUMIF(Partners!$A:$A,$B399,Partners!$L:$L)&gt;0),$D399/SUMIF($E$19:$E$501,"&lt;"&amp;AB$17,$D$19:$D$501)*AB$18,0),Assumptions!$C$15),0)</f>
        <v>0</v>
      </c>
      <c r="AC399" s="46">
        <f>IFERROR(ROUND(IF(AND($E399&lt;AC$17,SUMIF(Partners!$A:$A,$B399,Partners!$L:$L)&gt;0),$D399/SUMIF($E$19:$E$501,"&lt;"&amp;AC$17,$D$19:$D$501)*AC$18,0),Assumptions!$C$15),0)</f>
        <v>0</v>
      </c>
    </row>
    <row r="400" spans="1:29" x14ac:dyDescent="0.2">
      <c r="A400" s="41"/>
      <c r="B400" s="28" t="str">
        <f>IF(Partners!A386=0,"",Partners!A386)</f>
        <v/>
      </c>
      <c r="C400" s="28" t="str">
        <f>IF(Partners!I386=0,"",Partners!I386)</f>
        <v/>
      </c>
      <c r="D400" s="28" t="str">
        <f>IF(Partners!J386=0,"",Partners!J386)</f>
        <v/>
      </c>
      <c r="E400" s="53" t="str">
        <f t="shared" si="6"/>
        <v/>
      </c>
      <c r="G400" s="9">
        <f>ROUND(SUM(J400:BB400),Assumptions!$C$16)</f>
        <v>0</v>
      </c>
      <c r="J400" s="46">
        <f>IFERROR(ROUND(IF(AND($E400&lt;J$17,SUMIF(Partners!$A:$A,$B400,Partners!$L:$L)&gt;0),$D400/SUMIF($E$19:$E$501,"&lt;"&amp;J$17,$D$19:$D$501)*J$18,0),Assumptions!$C$15),0)</f>
        <v>0</v>
      </c>
      <c r="K400" s="46">
        <f>IFERROR(ROUND(IF(AND($E400&lt;K$17,SUMIF(Partners!$A:$A,$B400,Partners!$L:$L)&gt;0),$D400/SUMIF($E$19:$E$501,"&lt;"&amp;K$17,$D$19:$D$501)*K$18,0),Assumptions!$C$15),0)</f>
        <v>0</v>
      </c>
      <c r="L400" s="46">
        <f>IFERROR(ROUND(IF(AND($E400&lt;L$17,SUMIF(Partners!$A:$A,$B400,Partners!$L:$L)&gt;0),$D400/SUMIF($E$19:$E$501,"&lt;"&amp;L$17,$D$19:$D$501)*L$18,0),Assumptions!$C$15),0)</f>
        <v>0</v>
      </c>
      <c r="M400" s="46">
        <f>IFERROR(ROUND(IF(AND($E400&lt;M$17,SUMIF(Partners!$A:$A,$B400,Partners!$L:$L)&gt;0),$D400/SUMIF($E$19:$E$501,"&lt;"&amp;M$17,$D$19:$D$501)*M$18,0),Assumptions!$C$15),0)</f>
        <v>0</v>
      </c>
      <c r="N400" s="46">
        <f>IFERROR(ROUND(IF(AND($E400&lt;N$17,SUMIF(Partners!$A:$A,$B400,Partners!$L:$L)&gt;0),$D400/SUMIF($E$19:$E$501,"&lt;"&amp;N$17,$D$19:$D$501)*N$18,0),Assumptions!$C$15),0)</f>
        <v>0</v>
      </c>
      <c r="O400" s="46">
        <f>IFERROR(ROUND(IF(AND($E400&lt;O$17,SUMIF(Partners!$A:$A,$B400,Partners!$L:$L)&gt;0),$D400/SUMIF($E$19:$E$501,"&lt;"&amp;O$17,$D$19:$D$501)*O$18,0),Assumptions!$C$15),0)</f>
        <v>0</v>
      </c>
      <c r="P400" s="46">
        <f>IFERROR(ROUND(IF(AND($E400&lt;P$17,SUMIF(Partners!$A:$A,$B400,Partners!$L:$L)&gt;0),$D400/SUMIF($E$19:$E$501,"&lt;"&amp;P$17,$D$19:$D$501)*P$18,0),Assumptions!$C$15),0)</f>
        <v>0</v>
      </c>
      <c r="Q400" s="46">
        <f>IFERROR(ROUND(IF(AND($E400&lt;Q$17,SUMIF(Partners!$A:$A,$B400,Partners!$L:$L)&gt;0),$D400/SUMIF($E$19:$E$501,"&lt;"&amp;Q$17,$D$19:$D$501)*Q$18,0),Assumptions!$C$15),0)</f>
        <v>0</v>
      </c>
      <c r="R400" s="46">
        <f>IFERROR(ROUND(IF(AND($E400&lt;R$17,SUMIF(Partners!$A:$A,$B400,Partners!$L:$L)&gt;0),$D400/SUMIF($E$19:$E$501,"&lt;"&amp;R$17,$D$19:$D$501)*R$18,0),Assumptions!$C$15),0)</f>
        <v>0</v>
      </c>
      <c r="S400" s="46">
        <f>IFERROR(ROUND(IF(AND($E400&lt;S$17,SUMIF(Partners!$A:$A,$B400,Partners!$L:$L)&gt;0),$D400/SUMIF($E$19:$E$501,"&lt;"&amp;S$17,$D$19:$D$501)*S$18,0),Assumptions!$C$15),0)</f>
        <v>0</v>
      </c>
      <c r="T400" s="46">
        <f>IFERROR(ROUND(IF(AND($E400&lt;T$17,SUMIF(Partners!$A:$A,$B400,Partners!$L:$L)&gt;0),$D400/SUMIF($E$19:$E$501,"&lt;"&amp;T$17,$D$19:$D$501)*T$18,0),Assumptions!$C$15),0)</f>
        <v>0</v>
      </c>
      <c r="U400" s="46">
        <f>IFERROR(ROUND(IF(AND($E400&lt;U$17,SUMIF(Partners!$A:$A,$B400,Partners!$L:$L)&gt;0),$D400/SUMIF($E$19:$E$501,"&lt;"&amp;U$17,$D$19:$D$501)*U$18,0),Assumptions!$C$15),0)</f>
        <v>0</v>
      </c>
      <c r="V400" s="46">
        <f>IFERROR(ROUND(IF(AND($E400&lt;V$17,SUMIF(Partners!$A:$A,$B400,Partners!$L:$L)&gt;0),$D400/SUMIF($E$19:$E$501,"&lt;"&amp;V$17,$D$19:$D$501)*V$18,0),Assumptions!$C$15),0)</f>
        <v>0</v>
      </c>
      <c r="W400" s="46">
        <f>IFERROR(ROUND(IF(AND($E400&lt;W$17,SUMIF(Partners!$A:$A,$B400,Partners!$L:$L)&gt;0),$D400/SUMIF($E$19:$E$501,"&lt;"&amp;W$17,$D$19:$D$501)*W$18,0),Assumptions!$C$15),0)</f>
        <v>0</v>
      </c>
      <c r="X400" s="46">
        <f>IFERROR(ROUND(IF(AND($E400&lt;X$17,SUMIF(Partners!$A:$A,$B400,Partners!$L:$L)&gt;0),$D400/SUMIF($E$19:$E$501,"&lt;"&amp;X$17,$D$19:$D$501)*X$18,0),Assumptions!$C$15),0)</f>
        <v>0</v>
      </c>
      <c r="Y400" s="46">
        <f>IFERROR(ROUND(IF(AND($E400&lt;Y$17,SUMIF(Partners!$A:$A,$B400,Partners!$L:$L)&gt;0),$D400/SUMIF($E$19:$E$501,"&lt;"&amp;Y$17,$D$19:$D$501)*Y$18,0),Assumptions!$C$15),0)</f>
        <v>0</v>
      </c>
      <c r="Z400" s="46">
        <f>IFERROR(ROUND(IF(AND($E400&lt;Z$17,SUMIF(Partners!$A:$A,$B400,Partners!$L:$L)&gt;0),$D400/SUMIF($E$19:$E$501,"&lt;"&amp;Z$17,$D$19:$D$501)*Z$18,0),Assumptions!$C$15),0)</f>
        <v>0</v>
      </c>
      <c r="AA400" s="46">
        <f>IFERROR(ROUND(IF(AND($E400&lt;AA$17,SUMIF(Partners!$A:$A,$B400,Partners!$L:$L)&gt;0),$D400/SUMIF($E$19:$E$501,"&lt;"&amp;AA$17,$D$19:$D$501)*AA$18,0),Assumptions!$C$15),0)</f>
        <v>0</v>
      </c>
      <c r="AB400" s="46">
        <f>IFERROR(ROUND(IF(AND($E400&lt;AB$17,SUMIF(Partners!$A:$A,$B400,Partners!$L:$L)&gt;0),$D400/SUMIF($E$19:$E$501,"&lt;"&amp;AB$17,$D$19:$D$501)*AB$18,0),Assumptions!$C$15),0)</f>
        <v>0</v>
      </c>
      <c r="AC400" s="46">
        <f>IFERROR(ROUND(IF(AND($E400&lt;AC$17,SUMIF(Partners!$A:$A,$B400,Partners!$L:$L)&gt;0),$D400/SUMIF($E$19:$E$501,"&lt;"&amp;AC$17,$D$19:$D$501)*AC$18,0),Assumptions!$C$15),0)</f>
        <v>0</v>
      </c>
    </row>
    <row r="401" spans="1:29" x14ac:dyDescent="0.2">
      <c r="A401" s="41"/>
      <c r="B401" s="28" t="str">
        <f>IF(Partners!A387=0,"",Partners!A387)</f>
        <v/>
      </c>
      <c r="C401" s="28" t="str">
        <f>IF(Partners!I387=0,"",Partners!I387)</f>
        <v/>
      </c>
      <c r="D401" s="28" t="str">
        <f>IF(Partners!J387=0,"",Partners!J387)</f>
        <v/>
      </c>
      <c r="E401" s="53" t="str">
        <f t="shared" si="6"/>
        <v/>
      </c>
      <c r="G401" s="9">
        <f>ROUND(SUM(J401:BB401),Assumptions!$C$16)</f>
        <v>0</v>
      </c>
      <c r="J401" s="46">
        <f>IFERROR(ROUND(IF(AND($E401&lt;J$17,SUMIF(Partners!$A:$A,$B401,Partners!$L:$L)&gt;0),$D401/SUMIF($E$19:$E$501,"&lt;"&amp;J$17,$D$19:$D$501)*J$18,0),Assumptions!$C$15),0)</f>
        <v>0</v>
      </c>
      <c r="K401" s="46">
        <f>IFERROR(ROUND(IF(AND($E401&lt;K$17,SUMIF(Partners!$A:$A,$B401,Partners!$L:$L)&gt;0),$D401/SUMIF($E$19:$E$501,"&lt;"&amp;K$17,$D$19:$D$501)*K$18,0),Assumptions!$C$15),0)</f>
        <v>0</v>
      </c>
      <c r="L401" s="46">
        <f>IFERROR(ROUND(IF(AND($E401&lt;L$17,SUMIF(Partners!$A:$A,$B401,Partners!$L:$L)&gt;0),$D401/SUMIF($E$19:$E$501,"&lt;"&amp;L$17,$D$19:$D$501)*L$18,0),Assumptions!$C$15),0)</f>
        <v>0</v>
      </c>
      <c r="M401" s="46">
        <f>IFERROR(ROUND(IF(AND($E401&lt;M$17,SUMIF(Partners!$A:$A,$B401,Partners!$L:$L)&gt;0),$D401/SUMIF($E$19:$E$501,"&lt;"&amp;M$17,$D$19:$D$501)*M$18,0),Assumptions!$C$15),0)</f>
        <v>0</v>
      </c>
      <c r="N401" s="46">
        <f>IFERROR(ROUND(IF(AND($E401&lt;N$17,SUMIF(Partners!$A:$A,$B401,Partners!$L:$L)&gt;0),$D401/SUMIF($E$19:$E$501,"&lt;"&amp;N$17,$D$19:$D$501)*N$18,0),Assumptions!$C$15),0)</f>
        <v>0</v>
      </c>
      <c r="O401" s="46">
        <f>IFERROR(ROUND(IF(AND($E401&lt;O$17,SUMIF(Partners!$A:$A,$B401,Partners!$L:$L)&gt;0),$D401/SUMIF($E$19:$E$501,"&lt;"&amp;O$17,$D$19:$D$501)*O$18,0),Assumptions!$C$15),0)</f>
        <v>0</v>
      </c>
      <c r="P401" s="46">
        <f>IFERROR(ROUND(IF(AND($E401&lt;P$17,SUMIF(Partners!$A:$A,$B401,Partners!$L:$L)&gt;0),$D401/SUMIF($E$19:$E$501,"&lt;"&amp;P$17,$D$19:$D$501)*P$18,0),Assumptions!$C$15),0)</f>
        <v>0</v>
      </c>
      <c r="Q401" s="46">
        <f>IFERROR(ROUND(IF(AND($E401&lt;Q$17,SUMIF(Partners!$A:$A,$B401,Partners!$L:$L)&gt;0),$D401/SUMIF($E$19:$E$501,"&lt;"&amp;Q$17,$D$19:$D$501)*Q$18,0),Assumptions!$C$15),0)</f>
        <v>0</v>
      </c>
      <c r="R401" s="46">
        <f>IFERROR(ROUND(IF(AND($E401&lt;R$17,SUMIF(Partners!$A:$A,$B401,Partners!$L:$L)&gt;0),$D401/SUMIF($E$19:$E$501,"&lt;"&amp;R$17,$D$19:$D$501)*R$18,0),Assumptions!$C$15),0)</f>
        <v>0</v>
      </c>
      <c r="S401" s="46">
        <f>IFERROR(ROUND(IF(AND($E401&lt;S$17,SUMIF(Partners!$A:$A,$B401,Partners!$L:$L)&gt;0),$D401/SUMIF($E$19:$E$501,"&lt;"&amp;S$17,$D$19:$D$501)*S$18,0),Assumptions!$C$15),0)</f>
        <v>0</v>
      </c>
      <c r="T401" s="46">
        <f>IFERROR(ROUND(IF(AND($E401&lt;T$17,SUMIF(Partners!$A:$A,$B401,Partners!$L:$L)&gt;0),$D401/SUMIF($E$19:$E$501,"&lt;"&amp;T$17,$D$19:$D$501)*T$18,0),Assumptions!$C$15),0)</f>
        <v>0</v>
      </c>
      <c r="U401" s="46">
        <f>IFERROR(ROUND(IF(AND($E401&lt;U$17,SUMIF(Partners!$A:$A,$B401,Partners!$L:$L)&gt;0),$D401/SUMIF($E$19:$E$501,"&lt;"&amp;U$17,$D$19:$D$501)*U$18,0),Assumptions!$C$15),0)</f>
        <v>0</v>
      </c>
      <c r="V401" s="46">
        <f>IFERROR(ROUND(IF(AND($E401&lt;V$17,SUMIF(Partners!$A:$A,$B401,Partners!$L:$L)&gt;0),$D401/SUMIF($E$19:$E$501,"&lt;"&amp;V$17,$D$19:$D$501)*V$18,0),Assumptions!$C$15),0)</f>
        <v>0</v>
      </c>
      <c r="W401" s="46">
        <f>IFERROR(ROUND(IF(AND($E401&lt;W$17,SUMIF(Partners!$A:$A,$B401,Partners!$L:$L)&gt;0),$D401/SUMIF($E$19:$E$501,"&lt;"&amp;W$17,$D$19:$D$501)*W$18,0),Assumptions!$C$15),0)</f>
        <v>0</v>
      </c>
      <c r="X401" s="46">
        <f>IFERROR(ROUND(IF(AND($E401&lt;X$17,SUMIF(Partners!$A:$A,$B401,Partners!$L:$L)&gt;0),$D401/SUMIF($E$19:$E$501,"&lt;"&amp;X$17,$D$19:$D$501)*X$18,0),Assumptions!$C$15),0)</f>
        <v>0</v>
      </c>
      <c r="Y401" s="46">
        <f>IFERROR(ROUND(IF(AND($E401&lt;Y$17,SUMIF(Partners!$A:$A,$B401,Partners!$L:$L)&gt;0),$D401/SUMIF($E$19:$E$501,"&lt;"&amp;Y$17,$D$19:$D$501)*Y$18,0),Assumptions!$C$15),0)</f>
        <v>0</v>
      </c>
      <c r="Z401" s="46">
        <f>IFERROR(ROUND(IF(AND($E401&lt;Z$17,SUMIF(Partners!$A:$A,$B401,Partners!$L:$L)&gt;0),$D401/SUMIF($E$19:$E$501,"&lt;"&amp;Z$17,$D$19:$D$501)*Z$18,0),Assumptions!$C$15),0)</f>
        <v>0</v>
      </c>
      <c r="AA401" s="46">
        <f>IFERROR(ROUND(IF(AND($E401&lt;AA$17,SUMIF(Partners!$A:$A,$B401,Partners!$L:$L)&gt;0),$D401/SUMIF($E$19:$E$501,"&lt;"&amp;AA$17,$D$19:$D$501)*AA$18,0),Assumptions!$C$15),0)</f>
        <v>0</v>
      </c>
      <c r="AB401" s="46">
        <f>IFERROR(ROUND(IF(AND($E401&lt;AB$17,SUMIF(Partners!$A:$A,$B401,Partners!$L:$L)&gt;0),$D401/SUMIF($E$19:$E$501,"&lt;"&amp;AB$17,$D$19:$D$501)*AB$18,0),Assumptions!$C$15),0)</f>
        <v>0</v>
      </c>
      <c r="AC401" s="46">
        <f>IFERROR(ROUND(IF(AND($E401&lt;AC$17,SUMIF(Partners!$A:$A,$B401,Partners!$L:$L)&gt;0),$D401/SUMIF($E$19:$E$501,"&lt;"&amp;AC$17,$D$19:$D$501)*AC$18,0),Assumptions!$C$15),0)</f>
        <v>0</v>
      </c>
    </row>
    <row r="402" spans="1:29" x14ac:dyDescent="0.2">
      <c r="A402" s="41"/>
      <c r="B402" s="28" t="str">
        <f>IF(Partners!A388=0,"",Partners!A388)</f>
        <v/>
      </c>
      <c r="C402" s="28" t="str">
        <f>IF(Partners!I388=0,"",Partners!I388)</f>
        <v/>
      </c>
      <c r="D402" s="28" t="str">
        <f>IF(Partners!J388=0,"",Partners!J388)</f>
        <v/>
      </c>
      <c r="E402" s="53" t="str">
        <f t="shared" si="6"/>
        <v/>
      </c>
      <c r="G402" s="9">
        <f>ROUND(SUM(J402:BB402),Assumptions!$C$16)</f>
        <v>0</v>
      </c>
      <c r="J402" s="46">
        <f>IFERROR(ROUND(IF(AND($E402&lt;J$17,SUMIF(Partners!$A:$A,$B402,Partners!$L:$L)&gt;0),$D402/SUMIF($E$19:$E$501,"&lt;"&amp;J$17,$D$19:$D$501)*J$18,0),Assumptions!$C$15),0)</f>
        <v>0</v>
      </c>
      <c r="K402" s="46">
        <f>IFERROR(ROUND(IF(AND($E402&lt;K$17,SUMIF(Partners!$A:$A,$B402,Partners!$L:$L)&gt;0),$D402/SUMIF($E$19:$E$501,"&lt;"&amp;K$17,$D$19:$D$501)*K$18,0),Assumptions!$C$15),0)</f>
        <v>0</v>
      </c>
      <c r="L402" s="46">
        <f>IFERROR(ROUND(IF(AND($E402&lt;L$17,SUMIF(Partners!$A:$A,$B402,Partners!$L:$L)&gt;0),$D402/SUMIF($E$19:$E$501,"&lt;"&amp;L$17,$D$19:$D$501)*L$18,0),Assumptions!$C$15),0)</f>
        <v>0</v>
      </c>
      <c r="M402" s="46">
        <f>IFERROR(ROUND(IF(AND($E402&lt;M$17,SUMIF(Partners!$A:$A,$B402,Partners!$L:$L)&gt;0),$D402/SUMIF($E$19:$E$501,"&lt;"&amp;M$17,$D$19:$D$501)*M$18,0),Assumptions!$C$15),0)</f>
        <v>0</v>
      </c>
      <c r="N402" s="46">
        <f>IFERROR(ROUND(IF(AND($E402&lt;N$17,SUMIF(Partners!$A:$A,$B402,Partners!$L:$L)&gt;0),$D402/SUMIF($E$19:$E$501,"&lt;"&amp;N$17,$D$19:$D$501)*N$18,0),Assumptions!$C$15),0)</f>
        <v>0</v>
      </c>
      <c r="O402" s="46">
        <f>IFERROR(ROUND(IF(AND($E402&lt;O$17,SUMIF(Partners!$A:$A,$B402,Partners!$L:$L)&gt;0),$D402/SUMIF($E$19:$E$501,"&lt;"&amp;O$17,$D$19:$D$501)*O$18,0),Assumptions!$C$15),0)</f>
        <v>0</v>
      </c>
      <c r="P402" s="46">
        <f>IFERROR(ROUND(IF(AND($E402&lt;P$17,SUMIF(Partners!$A:$A,$B402,Partners!$L:$L)&gt;0),$D402/SUMIF($E$19:$E$501,"&lt;"&amp;P$17,$D$19:$D$501)*P$18,0),Assumptions!$C$15),0)</f>
        <v>0</v>
      </c>
      <c r="Q402" s="46">
        <f>IFERROR(ROUND(IF(AND($E402&lt;Q$17,SUMIF(Partners!$A:$A,$B402,Partners!$L:$L)&gt;0),$D402/SUMIF($E$19:$E$501,"&lt;"&amp;Q$17,$D$19:$D$501)*Q$18,0),Assumptions!$C$15),0)</f>
        <v>0</v>
      </c>
      <c r="R402" s="46">
        <f>IFERROR(ROUND(IF(AND($E402&lt;R$17,SUMIF(Partners!$A:$A,$B402,Partners!$L:$L)&gt;0),$D402/SUMIF($E$19:$E$501,"&lt;"&amp;R$17,$D$19:$D$501)*R$18,0),Assumptions!$C$15),0)</f>
        <v>0</v>
      </c>
      <c r="S402" s="46">
        <f>IFERROR(ROUND(IF(AND($E402&lt;S$17,SUMIF(Partners!$A:$A,$B402,Partners!$L:$L)&gt;0),$D402/SUMIF($E$19:$E$501,"&lt;"&amp;S$17,$D$19:$D$501)*S$18,0),Assumptions!$C$15),0)</f>
        <v>0</v>
      </c>
      <c r="T402" s="46">
        <f>IFERROR(ROUND(IF(AND($E402&lt;T$17,SUMIF(Partners!$A:$A,$B402,Partners!$L:$L)&gt;0),$D402/SUMIF($E$19:$E$501,"&lt;"&amp;T$17,$D$19:$D$501)*T$18,0),Assumptions!$C$15),0)</f>
        <v>0</v>
      </c>
      <c r="U402" s="46">
        <f>IFERROR(ROUND(IF(AND($E402&lt;U$17,SUMIF(Partners!$A:$A,$B402,Partners!$L:$L)&gt;0),$D402/SUMIF($E$19:$E$501,"&lt;"&amp;U$17,$D$19:$D$501)*U$18,0),Assumptions!$C$15),0)</f>
        <v>0</v>
      </c>
      <c r="V402" s="46">
        <f>IFERROR(ROUND(IF(AND($E402&lt;V$17,SUMIF(Partners!$A:$A,$B402,Partners!$L:$L)&gt;0),$D402/SUMIF($E$19:$E$501,"&lt;"&amp;V$17,$D$19:$D$501)*V$18,0),Assumptions!$C$15),0)</f>
        <v>0</v>
      </c>
      <c r="W402" s="46">
        <f>IFERROR(ROUND(IF(AND($E402&lt;W$17,SUMIF(Partners!$A:$A,$B402,Partners!$L:$L)&gt;0),$D402/SUMIF($E$19:$E$501,"&lt;"&amp;W$17,$D$19:$D$501)*W$18,0),Assumptions!$C$15),0)</f>
        <v>0</v>
      </c>
      <c r="X402" s="46">
        <f>IFERROR(ROUND(IF(AND($E402&lt;X$17,SUMIF(Partners!$A:$A,$B402,Partners!$L:$L)&gt;0),$D402/SUMIF($E$19:$E$501,"&lt;"&amp;X$17,$D$19:$D$501)*X$18,0),Assumptions!$C$15),0)</f>
        <v>0</v>
      </c>
      <c r="Y402" s="46">
        <f>IFERROR(ROUND(IF(AND($E402&lt;Y$17,SUMIF(Partners!$A:$A,$B402,Partners!$L:$L)&gt;0),$D402/SUMIF($E$19:$E$501,"&lt;"&amp;Y$17,$D$19:$D$501)*Y$18,0),Assumptions!$C$15),0)</f>
        <v>0</v>
      </c>
      <c r="Z402" s="46">
        <f>IFERROR(ROUND(IF(AND($E402&lt;Z$17,SUMIF(Partners!$A:$A,$B402,Partners!$L:$L)&gt;0),$D402/SUMIF($E$19:$E$501,"&lt;"&amp;Z$17,$D$19:$D$501)*Z$18,0),Assumptions!$C$15),0)</f>
        <v>0</v>
      </c>
      <c r="AA402" s="46">
        <f>IFERROR(ROUND(IF(AND($E402&lt;AA$17,SUMIF(Partners!$A:$A,$B402,Partners!$L:$L)&gt;0),$D402/SUMIF($E$19:$E$501,"&lt;"&amp;AA$17,$D$19:$D$501)*AA$18,0),Assumptions!$C$15),0)</f>
        <v>0</v>
      </c>
      <c r="AB402" s="46">
        <f>IFERROR(ROUND(IF(AND($E402&lt;AB$17,SUMIF(Partners!$A:$A,$B402,Partners!$L:$L)&gt;0),$D402/SUMIF($E$19:$E$501,"&lt;"&amp;AB$17,$D$19:$D$501)*AB$18,0),Assumptions!$C$15),0)</f>
        <v>0</v>
      </c>
      <c r="AC402" s="46">
        <f>IFERROR(ROUND(IF(AND($E402&lt;AC$17,SUMIF(Partners!$A:$A,$B402,Partners!$L:$L)&gt;0),$D402/SUMIF($E$19:$E$501,"&lt;"&amp;AC$17,$D$19:$D$501)*AC$18,0),Assumptions!$C$15),0)</f>
        <v>0</v>
      </c>
    </row>
    <row r="403" spans="1:29" x14ac:dyDescent="0.2">
      <c r="A403" s="41"/>
      <c r="B403" s="28" t="str">
        <f>IF(Partners!A389=0,"",Partners!A389)</f>
        <v/>
      </c>
      <c r="C403" s="28" t="str">
        <f>IF(Partners!I389=0,"",Partners!I389)</f>
        <v/>
      </c>
      <c r="D403" s="28" t="str">
        <f>IF(Partners!J389=0,"",Partners!J389)</f>
        <v/>
      </c>
      <c r="E403" s="53" t="str">
        <f t="shared" si="6"/>
        <v/>
      </c>
      <c r="G403" s="9">
        <f>ROUND(SUM(J403:BB403),Assumptions!$C$16)</f>
        <v>0</v>
      </c>
      <c r="J403" s="46">
        <f>IFERROR(ROUND(IF(AND($E403&lt;J$17,SUMIF(Partners!$A:$A,$B403,Partners!$L:$L)&gt;0),$D403/SUMIF($E$19:$E$501,"&lt;"&amp;J$17,$D$19:$D$501)*J$18,0),Assumptions!$C$15),0)</f>
        <v>0</v>
      </c>
      <c r="K403" s="46">
        <f>IFERROR(ROUND(IF(AND($E403&lt;K$17,SUMIF(Partners!$A:$A,$B403,Partners!$L:$L)&gt;0),$D403/SUMIF($E$19:$E$501,"&lt;"&amp;K$17,$D$19:$D$501)*K$18,0),Assumptions!$C$15),0)</f>
        <v>0</v>
      </c>
      <c r="L403" s="46">
        <f>IFERROR(ROUND(IF(AND($E403&lt;L$17,SUMIF(Partners!$A:$A,$B403,Partners!$L:$L)&gt;0),$D403/SUMIF($E$19:$E$501,"&lt;"&amp;L$17,$D$19:$D$501)*L$18,0),Assumptions!$C$15),0)</f>
        <v>0</v>
      </c>
      <c r="M403" s="46">
        <f>IFERROR(ROUND(IF(AND($E403&lt;M$17,SUMIF(Partners!$A:$A,$B403,Partners!$L:$L)&gt;0),$D403/SUMIF($E$19:$E$501,"&lt;"&amp;M$17,$D$19:$D$501)*M$18,0),Assumptions!$C$15),0)</f>
        <v>0</v>
      </c>
      <c r="N403" s="46">
        <f>IFERROR(ROUND(IF(AND($E403&lt;N$17,SUMIF(Partners!$A:$A,$B403,Partners!$L:$L)&gt;0),$D403/SUMIF($E$19:$E$501,"&lt;"&amp;N$17,$D$19:$D$501)*N$18,0),Assumptions!$C$15),0)</f>
        <v>0</v>
      </c>
      <c r="O403" s="46">
        <f>IFERROR(ROUND(IF(AND($E403&lt;O$17,SUMIF(Partners!$A:$A,$B403,Partners!$L:$L)&gt;0),$D403/SUMIF($E$19:$E$501,"&lt;"&amp;O$17,$D$19:$D$501)*O$18,0),Assumptions!$C$15),0)</f>
        <v>0</v>
      </c>
      <c r="P403" s="46">
        <f>IFERROR(ROUND(IF(AND($E403&lt;P$17,SUMIF(Partners!$A:$A,$B403,Partners!$L:$L)&gt;0),$D403/SUMIF($E$19:$E$501,"&lt;"&amp;P$17,$D$19:$D$501)*P$18,0),Assumptions!$C$15),0)</f>
        <v>0</v>
      </c>
      <c r="Q403" s="46">
        <f>IFERROR(ROUND(IF(AND($E403&lt;Q$17,SUMIF(Partners!$A:$A,$B403,Partners!$L:$L)&gt;0),$D403/SUMIF($E$19:$E$501,"&lt;"&amp;Q$17,$D$19:$D$501)*Q$18,0),Assumptions!$C$15),0)</f>
        <v>0</v>
      </c>
      <c r="R403" s="46">
        <f>IFERROR(ROUND(IF(AND($E403&lt;R$17,SUMIF(Partners!$A:$A,$B403,Partners!$L:$L)&gt;0),$D403/SUMIF($E$19:$E$501,"&lt;"&amp;R$17,$D$19:$D$501)*R$18,0),Assumptions!$C$15),0)</f>
        <v>0</v>
      </c>
      <c r="S403" s="46">
        <f>IFERROR(ROUND(IF(AND($E403&lt;S$17,SUMIF(Partners!$A:$A,$B403,Partners!$L:$L)&gt;0),$D403/SUMIF($E$19:$E$501,"&lt;"&amp;S$17,$D$19:$D$501)*S$18,0),Assumptions!$C$15),0)</f>
        <v>0</v>
      </c>
      <c r="T403" s="46">
        <f>IFERROR(ROUND(IF(AND($E403&lt;T$17,SUMIF(Partners!$A:$A,$B403,Partners!$L:$L)&gt;0),$D403/SUMIF($E$19:$E$501,"&lt;"&amp;T$17,$D$19:$D$501)*T$18,0),Assumptions!$C$15),0)</f>
        <v>0</v>
      </c>
      <c r="U403" s="46">
        <f>IFERROR(ROUND(IF(AND($E403&lt;U$17,SUMIF(Partners!$A:$A,$B403,Partners!$L:$L)&gt;0),$D403/SUMIF($E$19:$E$501,"&lt;"&amp;U$17,$D$19:$D$501)*U$18,0),Assumptions!$C$15),0)</f>
        <v>0</v>
      </c>
      <c r="V403" s="46">
        <f>IFERROR(ROUND(IF(AND($E403&lt;V$17,SUMIF(Partners!$A:$A,$B403,Partners!$L:$L)&gt;0),$D403/SUMIF($E$19:$E$501,"&lt;"&amp;V$17,$D$19:$D$501)*V$18,0),Assumptions!$C$15),0)</f>
        <v>0</v>
      </c>
      <c r="W403" s="46">
        <f>IFERROR(ROUND(IF(AND($E403&lt;W$17,SUMIF(Partners!$A:$A,$B403,Partners!$L:$L)&gt;0),$D403/SUMIF($E$19:$E$501,"&lt;"&amp;W$17,$D$19:$D$501)*W$18,0),Assumptions!$C$15),0)</f>
        <v>0</v>
      </c>
      <c r="X403" s="46">
        <f>IFERROR(ROUND(IF(AND($E403&lt;X$17,SUMIF(Partners!$A:$A,$B403,Partners!$L:$L)&gt;0),$D403/SUMIF($E$19:$E$501,"&lt;"&amp;X$17,$D$19:$D$501)*X$18,0),Assumptions!$C$15),0)</f>
        <v>0</v>
      </c>
      <c r="Y403" s="46">
        <f>IFERROR(ROUND(IF(AND($E403&lt;Y$17,SUMIF(Partners!$A:$A,$B403,Partners!$L:$L)&gt;0),$D403/SUMIF($E$19:$E$501,"&lt;"&amp;Y$17,$D$19:$D$501)*Y$18,0),Assumptions!$C$15),0)</f>
        <v>0</v>
      </c>
      <c r="Z403" s="46">
        <f>IFERROR(ROUND(IF(AND($E403&lt;Z$17,SUMIF(Partners!$A:$A,$B403,Partners!$L:$L)&gt;0),$D403/SUMIF($E$19:$E$501,"&lt;"&amp;Z$17,$D$19:$D$501)*Z$18,0),Assumptions!$C$15),0)</f>
        <v>0</v>
      </c>
      <c r="AA403" s="46">
        <f>IFERROR(ROUND(IF(AND($E403&lt;AA$17,SUMIF(Partners!$A:$A,$B403,Partners!$L:$L)&gt;0),$D403/SUMIF($E$19:$E$501,"&lt;"&amp;AA$17,$D$19:$D$501)*AA$18,0),Assumptions!$C$15),0)</f>
        <v>0</v>
      </c>
      <c r="AB403" s="46">
        <f>IFERROR(ROUND(IF(AND($E403&lt;AB$17,SUMIF(Partners!$A:$A,$B403,Partners!$L:$L)&gt;0),$D403/SUMIF($E$19:$E$501,"&lt;"&amp;AB$17,$D$19:$D$501)*AB$18,0),Assumptions!$C$15),0)</f>
        <v>0</v>
      </c>
      <c r="AC403" s="46">
        <f>IFERROR(ROUND(IF(AND($E403&lt;AC$17,SUMIF(Partners!$A:$A,$B403,Partners!$L:$L)&gt;0),$D403/SUMIF($E$19:$E$501,"&lt;"&amp;AC$17,$D$19:$D$501)*AC$18,0),Assumptions!$C$15),0)</f>
        <v>0</v>
      </c>
    </row>
    <row r="404" spans="1:29" x14ac:dyDescent="0.2">
      <c r="A404" s="41"/>
      <c r="B404" s="28" t="str">
        <f>IF(Partners!A390=0,"",Partners!A390)</f>
        <v/>
      </c>
      <c r="C404" s="28" t="str">
        <f>IF(Partners!I390=0,"",Partners!I390)</f>
        <v/>
      </c>
      <c r="D404" s="28" t="str">
        <f>IF(Partners!J390=0,"",Partners!J390)</f>
        <v/>
      </c>
      <c r="E404" s="53" t="str">
        <f t="shared" ref="E404:E467" si="7">IF(_xlfn.XLOOKUP(B404,$B$5:$B$15,$E$5:$E$15,"")=0,"",_xlfn.XLOOKUP(B404,$B$5:$B$15,$E$5:$E$15,""))</f>
        <v/>
      </c>
      <c r="G404" s="9">
        <f>ROUND(SUM(J404:BB404),Assumptions!$C$16)</f>
        <v>0</v>
      </c>
      <c r="J404" s="46">
        <f>IFERROR(ROUND(IF(AND($E404&lt;J$17,SUMIF(Partners!$A:$A,$B404,Partners!$L:$L)&gt;0),$D404/SUMIF($E$19:$E$501,"&lt;"&amp;J$17,$D$19:$D$501)*J$18,0),Assumptions!$C$15),0)</f>
        <v>0</v>
      </c>
      <c r="K404" s="46">
        <f>IFERROR(ROUND(IF(AND($E404&lt;K$17,SUMIF(Partners!$A:$A,$B404,Partners!$L:$L)&gt;0),$D404/SUMIF($E$19:$E$501,"&lt;"&amp;K$17,$D$19:$D$501)*K$18,0),Assumptions!$C$15),0)</f>
        <v>0</v>
      </c>
      <c r="L404" s="46">
        <f>IFERROR(ROUND(IF(AND($E404&lt;L$17,SUMIF(Partners!$A:$A,$B404,Partners!$L:$L)&gt;0),$D404/SUMIF($E$19:$E$501,"&lt;"&amp;L$17,$D$19:$D$501)*L$18,0),Assumptions!$C$15),0)</f>
        <v>0</v>
      </c>
      <c r="M404" s="46">
        <f>IFERROR(ROUND(IF(AND($E404&lt;M$17,SUMIF(Partners!$A:$A,$B404,Partners!$L:$L)&gt;0),$D404/SUMIF($E$19:$E$501,"&lt;"&amp;M$17,$D$19:$D$501)*M$18,0),Assumptions!$C$15),0)</f>
        <v>0</v>
      </c>
      <c r="N404" s="46">
        <f>IFERROR(ROUND(IF(AND($E404&lt;N$17,SUMIF(Partners!$A:$A,$B404,Partners!$L:$L)&gt;0),$D404/SUMIF($E$19:$E$501,"&lt;"&amp;N$17,$D$19:$D$501)*N$18,0),Assumptions!$C$15),0)</f>
        <v>0</v>
      </c>
      <c r="O404" s="46">
        <f>IFERROR(ROUND(IF(AND($E404&lt;O$17,SUMIF(Partners!$A:$A,$B404,Partners!$L:$L)&gt;0),$D404/SUMIF($E$19:$E$501,"&lt;"&amp;O$17,$D$19:$D$501)*O$18,0),Assumptions!$C$15),0)</f>
        <v>0</v>
      </c>
      <c r="P404" s="46">
        <f>IFERROR(ROUND(IF(AND($E404&lt;P$17,SUMIF(Partners!$A:$A,$B404,Partners!$L:$L)&gt;0),$D404/SUMIF($E$19:$E$501,"&lt;"&amp;P$17,$D$19:$D$501)*P$18,0),Assumptions!$C$15),0)</f>
        <v>0</v>
      </c>
      <c r="Q404" s="46">
        <f>IFERROR(ROUND(IF(AND($E404&lt;Q$17,SUMIF(Partners!$A:$A,$B404,Partners!$L:$L)&gt;0),$D404/SUMIF($E$19:$E$501,"&lt;"&amp;Q$17,$D$19:$D$501)*Q$18,0),Assumptions!$C$15),0)</f>
        <v>0</v>
      </c>
      <c r="R404" s="46">
        <f>IFERROR(ROUND(IF(AND($E404&lt;R$17,SUMIF(Partners!$A:$A,$B404,Partners!$L:$L)&gt;0),$D404/SUMIF($E$19:$E$501,"&lt;"&amp;R$17,$D$19:$D$501)*R$18,0),Assumptions!$C$15),0)</f>
        <v>0</v>
      </c>
      <c r="S404" s="46">
        <f>IFERROR(ROUND(IF(AND($E404&lt;S$17,SUMIF(Partners!$A:$A,$B404,Partners!$L:$L)&gt;0),$D404/SUMIF($E$19:$E$501,"&lt;"&amp;S$17,$D$19:$D$501)*S$18,0),Assumptions!$C$15),0)</f>
        <v>0</v>
      </c>
      <c r="T404" s="46">
        <f>IFERROR(ROUND(IF(AND($E404&lt;T$17,SUMIF(Partners!$A:$A,$B404,Partners!$L:$L)&gt;0),$D404/SUMIF($E$19:$E$501,"&lt;"&amp;T$17,$D$19:$D$501)*T$18,0),Assumptions!$C$15),0)</f>
        <v>0</v>
      </c>
      <c r="U404" s="46">
        <f>IFERROR(ROUND(IF(AND($E404&lt;U$17,SUMIF(Partners!$A:$A,$B404,Partners!$L:$L)&gt;0),$D404/SUMIF($E$19:$E$501,"&lt;"&amp;U$17,$D$19:$D$501)*U$18,0),Assumptions!$C$15),0)</f>
        <v>0</v>
      </c>
      <c r="V404" s="46">
        <f>IFERROR(ROUND(IF(AND($E404&lt;V$17,SUMIF(Partners!$A:$A,$B404,Partners!$L:$L)&gt;0),$D404/SUMIF($E$19:$E$501,"&lt;"&amp;V$17,$D$19:$D$501)*V$18,0),Assumptions!$C$15),0)</f>
        <v>0</v>
      </c>
      <c r="W404" s="46">
        <f>IFERROR(ROUND(IF(AND($E404&lt;W$17,SUMIF(Partners!$A:$A,$B404,Partners!$L:$L)&gt;0),$D404/SUMIF($E$19:$E$501,"&lt;"&amp;W$17,$D$19:$D$501)*W$18,0),Assumptions!$C$15),0)</f>
        <v>0</v>
      </c>
      <c r="X404" s="46">
        <f>IFERROR(ROUND(IF(AND($E404&lt;X$17,SUMIF(Partners!$A:$A,$B404,Partners!$L:$L)&gt;0),$D404/SUMIF($E$19:$E$501,"&lt;"&amp;X$17,$D$19:$D$501)*X$18,0),Assumptions!$C$15),0)</f>
        <v>0</v>
      </c>
      <c r="Y404" s="46">
        <f>IFERROR(ROUND(IF(AND($E404&lt;Y$17,SUMIF(Partners!$A:$A,$B404,Partners!$L:$L)&gt;0),$D404/SUMIF($E$19:$E$501,"&lt;"&amp;Y$17,$D$19:$D$501)*Y$18,0),Assumptions!$C$15),0)</f>
        <v>0</v>
      </c>
      <c r="Z404" s="46">
        <f>IFERROR(ROUND(IF(AND($E404&lt;Z$17,SUMIF(Partners!$A:$A,$B404,Partners!$L:$L)&gt;0),$D404/SUMIF($E$19:$E$501,"&lt;"&amp;Z$17,$D$19:$D$501)*Z$18,0),Assumptions!$C$15),0)</f>
        <v>0</v>
      </c>
      <c r="AA404" s="46">
        <f>IFERROR(ROUND(IF(AND($E404&lt;AA$17,SUMIF(Partners!$A:$A,$B404,Partners!$L:$L)&gt;0),$D404/SUMIF($E$19:$E$501,"&lt;"&amp;AA$17,$D$19:$D$501)*AA$18,0),Assumptions!$C$15),0)</f>
        <v>0</v>
      </c>
      <c r="AB404" s="46">
        <f>IFERROR(ROUND(IF(AND($E404&lt;AB$17,SUMIF(Partners!$A:$A,$B404,Partners!$L:$L)&gt;0),$D404/SUMIF($E$19:$E$501,"&lt;"&amp;AB$17,$D$19:$D$501)*AB$18,0),Assumptions!$C$15),0)</f>
        <v>0</v>
      </c>
      <c r="AC404" s="46">
        <f>IFERROR(ROUND(IF(AND($E404&lt;AC$17,SUMIF(Partners!$A:$A,$B404,Partners!$L:$L)&gt;0),$D404/SUMIF($E$19:$E$501,"&lt;"&amp;AC$17,$D$19:$D$501)*AC$18,0),Assumptions!$C$15),0)</f>
        <v>0</v>
      </c>
    </row>
    <row r="405" spans="1:29" x14ac:dyDescent="0.2">
      <c r="A405" s="41"/>
      <c r="B405" s="28" t="str">
        <f>IF(Partners!A391=0,"",Partners!A391)</f>
        <v/>
      </c>
      <c r="C405" s="28" t="str">
        <f>IF(Partners!I391=0,"",Partners!I391)</f>
        <v/>
      </c>
      <c r="D405" s="28" t="str">
        <f>IF(Partners!J391=0,"",Partners!J391)</f>
        <v/>
      </c>
      <c r="E405" s="53" t="str">
        <f t="shared" si="7"/>
        <v/>
      </c>
      <c r="G405" s="9">
        <f>ROUND(SUM(J405:BB405),Assumptions!$C$16)</f>
        <v>0</v>
      </c>
      <c r="J405" s="46">
        <f>IFERROR(ROUND(IF(AND($E405&lt;J$17,SUMIF(Partners!$A:$A,$B405,Partners!$L:$L)&gt;0),$D405/SUMIF($E$19:$E$501,"&lt;"&amp;J$17,$D$19:$D$501)*J$18,0),Assumptions!$C$15),0)</f>
        <v>0</v>
      </c>
      <c r="K405" s="46">
        <f>IFERROR(ROUND(IF(AND($E405&lt;K$17,SUMIF(Partners!$A:$A,$B405,Partners!$L:$L)&gt;0),$D405/SUMIF($E$19:$E$501,"&lt;"&amp;K$17,$D$19:$D$501)*K$18,0),Assumptions!$C$15),0)</f>
        <v>0</v>
      </c>
      <c r="L405" s="46">
        <f>IFERROR(ROUND(IF(AND($E405&lt;L$17,SUMIF(Partners!$A:$A,$B405,Partners!$L:$L)&gt;0),$D405/SUMIF($E$19:$E$501,"&lt;"&amp;L$17,$D$19:$D$501)*L$18,0),Assumptions!$C$15),0)</f>
        <v>0</v>
      </c>
      <c r="M405" s="46">
        <f>IFERROR(ROUND(IF(AND($E405&lt;M$17,SUMIF(Partners!$A:$A,$B405,Partners!$L:$L)&gt;0),$D405/SUMIF($E$19:$E$501,"&lt;"&amp;M$17,$D$19:$D$501)*M$18,0),Assumptions!$C$15),0)</f>
        <v>0</v>
      </c>
      <c r="N405" s="46">
        <f>IFERROR(ROUND(IF(AND($E405&lt;N$17,SUMIF(Partners!$A:$A,$B405,Partners!$L:$L)&gt;0),$D405/SUMIF($E$19:$E$501,"&lt;"&amp;N$17,$D$19:$D$501)*N$18,0),Assumptions!$C$15),0)</f>
        <v>0</v>
      </c>
      <c r="O405" s="46">
        <f>IFERROR(ROUND(IF(AND($E405&lt;O$17,SUMIF(Partners!$A:$A,$B405,Partners!$L:$L)&gt;0),$D405/SUMIF($E$19:$E$501,"&lt;"&amp;O$17,$D$19:$D$501)*O$18,0),Assumptions!$C$15),0)</f>
        <v>0</v>
      </c>
      <c r="P405" s="46">
        <f>IFERROR(ROUND(IF(AND($E405&lt;P$17,SUMIF(Partners!$A:$A,$B405,Partners!$L:$L)&gt;0),$D405/SUMIF($E$19:$E$501,"&lt;"&amp;P$17,$D$19:$D$501)*P$18,0),Assumptions!$C$15),0)</f>
        <v>0</v>
      </c>
      <c r="Q405" s="46">
        <f>IFERROR(ROUND(IF(AND($E405&lt;Q$17,SUMIF(Partners!$A:$A,$B405,Partners!$L:$L)&gt;0),$D405/SUMIF($E$19:$E$501,"&lt;"&amp;Q$17,$D$19:$D$501)*Q$18,0),Assumptions!$C$15),0)</f>
        <v>0</v>
      </c>
      <c r="R405" s="46">
        <f>IFERROR(ROUND(IF(AND($E405&lt;R$17,SUMIF(Partners!$A:$A,$B405,Partners!$L:$L)&gt;0),$D405/SUMIF($E$19:$E$501,"&lt;"&amp;R$17,$D$19:$D$501)*R$18,0),Assumptions!$C$15),0)</f>
        <v>0</v>
      </c>
      <c r="S405" s="46">
        <f>IFERROR(ROUND(IF(AND($E405&lt;S$17,SUMIF(Partners!$A:$A,$B405,Partners!$L:$L)&gt;0),$D405/SUMIF($E$19:$E$501,"&lt;"&amp;S$17,$D$19:$D$501)*S$18,0),Assumptions!$C$15),0)</f>
        <v>0</v>
      </c>
      <c r="T405" s="46">
        <f>IFERROR(ROUND(IF(AND($E405&lt;T$17,SUMIF(Partners!$A:$A,$B405,Partners!$L:$L)&gt;0),$D405/SUMIF($E$19:$E$501,"&lt;"&amp;T$17,$D$19:$D$501)*T$18,0),Assumptions!$C$15),0)</f>
        <v>0</v>
      </c>
      <c r="U405" s="46">
        <f>IFERROR(ROUND(IF(AND($E405&lt;U$17,SUMIF(Partners!$A:$A,$B405,Partners!$L:$L)&gt;0),$D405/SUMIF($E$19:$E$501,"&lt;"&amp;U$17,$D$19:$D$501)*U$18,0),Assumptions!$C$15),0)</f>
        <v>0</v>
      </c>
      <c r="V405" s="46">
        <f>IFERROR(ROUND(IF(AND($E405&lt;V$17,SUMIF(Partners!$A:$A,$B405,Partners!$L:$L)&gt;0),$D405/SUMIF($E$19:$E$501,"&lt;"&amp;V$17,$D$19:$D$501)*V$18,0),Assumptions!$C$15),0)</f>
        <v>0</v>
      </c>
      <c r="W405" s="46">
        <f>IFERROR(ROUND(IF(AND($E405&lt;W$17,SUMIF(Partners!$A:$A,$B405,Partners!$L:$L)&gt;0),$D405/SUMIF($E$19:$E$501,"&lt;"&amp;W$17,$D$19:$D$501)*W$18,0),Assumptions!$C$15),0)</f>
        <v>0</v>
      </c>
      <c r="X405" s="46">
        <f>IFERROR(ROUND(IF(AND($E405&lt;X$17,SUMIF(Partners!$A:$A,$B405,Partners!$L:$L)&gt;0),$D405/SUMIF($E$19:$E$501,"&lt;"&amp;X$17,$D$19:$D$501)*X$18,0),Assumptions!$C$15),0)</f>
        <v>0</v>
      </c>
      <c r="Y405" s="46">
        <f>IFERROR(ROUND(IF(AND($E405&lt;Y$17,SUMIF(Partners!$A:$A,$B405,Partners!$L:$L)&gt;0),$D405/SUMIF($E$19:$E$501,"&lt;"&amp;Y$17,$D$19:$D$501)*Y$18,0),Assumptions!$C$15),0)</f>
        <v>0</v>
      </c>
      <c r="Z405" s="46">
        <f>IFERROR(ROUND(IF(AND($E405&lt;Z$17,SUMIF(Partners!$A:$A,$B405,Partners!$L:$L)&gt;0),$D405/SUMIF($E$19:$E$501,"&lt;"&amp;Z$17,$D$19:$D$501)*Z$18,0),Assumptions!$C$15),0)</f>
        <v>0</v>
      </c>
      <c r="AA405" s="46">
        <f>IFERROR(ROUND(IF(AND($E405&lt;AA$17,SUMIF(Partners!$A:$A,$B405,Partners!$L:$L)&gt;0),$D405/SUMIF($E$19:$E$501,"&lt;"&amp;AA$17,$D$19:$D$501)*AA$18,0),Assumptions!$C$15),0)</f>
        <v>0</v>
      </c>
      <c r="AB405" s="46">
        <f>IFERROR(ROUND(IF(AND($E405&lt;AB$17,SUMIF(Partners!$A:$A,$B405,Partners!$L:$L)&gt;0),$D405/SUMIF($E$19:$E$501,"&lt;"&amp;AB$17,$D$19:$D$501)*AB$18,0),Assumptions!$C$15),0)</f>
        <v>0</v>
      </c>
      <c r="AC405" s="46">
        <f>IFERROR(ROUND(IF(AND($E405&lt;AC$17,SUMIF(Partners!$A:$A,$B405,Partners!$L:$L)&gt;0),$D405/SUMIF($E$19:$E$501,"&lt;"&amp;AC$17,$D$19:$D$501)*AC$18,0),Assumptions!$C$15),0)</f>
        <v>0</v>
      </c>
    </row>
    <row r="406" spans="1:29" x14ac:dyDescent="0.2">
      <c r="A406" s="41"/>
      <c r="B406" s="28" t="str">
        <f>IF(Partners!A392=0,"",Partners!A392)</f>
        <v/>
      </c>
      <c r="C406" s="28" t="str">
        <f>IF(Partners!I392=0,"",Partners!I392)</f>
        <v/>
      </c>
      <c r="D406" s="28" t="str">
        <f>IF(Partners!J392=0,"",Partners!J392)</f>
        <v/>
      </c>
      <c r="E406" s="53" t="str">
        <f t="shared" si="7"/>
        <v/>
      </c>
      <c r="G406" s="9">
        <f>ROUND(SUM(J406:BB406),Assumptions!$C$16)</f>
        <v>0</v>
      </c>
      <c r="J406" s="46">
        <f>IFERROR(ROUND(IF(AND($E406&lt;J$17,SUMIF(Partners!$A:$A,$B406,Partners!$L:$L)&gt;0),$D406/SUMIF($E$19:$E$501,"&lt;"&amp;J$17,$D$19:$D$501)*J$18,0),Assumptions!$C$15),0)</f>
        <v>0</v>
      </c>
      <c r="K406" s="46">
        <f>IFERROR(ROUND(IF(AND($E406&lt;K$17,SUMIF(Partners!$A:$A,$B406,Partners!$L:$L)&gt;0),$D406/SUMIF($E$19:$E$501,"&lt;"&amp;K$17,$D$19:$D$501)*K$18,0),Assumptions!$C$15),0)</f>
        <v>0</v>
      </c>
      <c r="L406" s="46">
        <f>IFERROR(ROUND(IF(AND($E406&lt;L$17,SUMIF(Partners!$A:$A,$B406,Partners!$L:$L)&gt;0),$D406/SUMIF($E$19:$E$501,"&lt;"&amp;L$17,$D$19:$D$501)*L$18,0),Assumptions!$C$15),0)</f>
        <v>0</v>
      </c>
      <c r="M406" s="46">
        <f>IFERROR(ROUND(IF(AND($E406&lt;M$17,SUMIF(Partners!$A:$A,$B406,Partners!$L:$L)&gt;0),$D406/SUMIF($E$19:$E$501,"&lt;"&amp;M$17,$D$19:$D$501)*M$18,0),Assumptions!$C$15),0)</f>
        <v>0</v>
      </c>
      <c r="N406" s="46">
        <f>IFERROR(ROUND(IF(AND($E406&lt;N$17,SUMIF(Partners!$A:$A,$B406,Partners!$L:$L)&gt;0),$D406/SUMIF($E$19:$E$501,"&lt;"&amp;N$17,$D$19:$D$501)*N$18,0),Assumptions!$C$15),0)</f>
        <v>0</v>
      </c>
      <c r="O406" s="46">
        <f>IFERROR(ROUND(IF(AND($E406&lt;O$17,SUMIF(Partners!$A:$A,$B406,Partners!$L:$L)&gt;0),$D406/SUMIF($E$19:$E$501,"&lt;"&amp;O$17,$D$19:$D$501)*O$18,0),Assumptions!$C$15),0)</f>
        <v>0</v>
      </c>
      <c r="P406" s="46">
        <f>IFERROR(ROUND(IF(AND($E406&lt;P$17,SUMIF(Partners!$A:$A,$B406,Partners!$L:$L)&gt;0),$D406/SUMIF($E$19:$E$501,"&lt;"&amp;P$17,$D$19:$D$501)*P$18,0),Assumptions!$C$15),0)</f>
        <v>0</v>
      </c>
      <c r="Q406" s="46">
        <f>IFERROR(ROUND(IF(AND($E406&lt;Q$17,SUMIF(Partners!$A:$A,$B406,Partners!$L:$L)&gt;0),$D406/SUMIF($E$19:$E$501,"&lt;"&amp;Q$17,$D$19:$D$501)*Q$18,0),Assumptions!$C$15),0)</f>
        <v>0</v>
      </c>
      <c r="R406" s="46">
        <f>IFERROR(ROUND(IF(AND($E406&lt;R$17,SUMIF(Partners!$A:$A,$B406,Partners!$L:$L)&gt;0),$D406/SUMIF($E$19:$E$501,"&lt;"&amp;R$17,$D$19:$D$501)*R$18,0),Assumptions!$C$15),0)</f>
        <v>0</v>
      </c>
      <c r="S406" s="46">
        <f>IFERROR(ROUND(IF(AND($E406&lt;S$17,SUMIF(Partners!$A:$A,$B406,Partners!$L:$L)&gt;0),$D406/SUMIF($E$19:$E$501,"&lt;"&amp;S$17,$D$19:$D$501)*S$18,0),Assumptions!$C$15),0)</f>
        <v>0</v>
      </c>
      <c r="T406" s="46">
        <f>IFERROR(ROUND(IF(AND($E406&lt;T$17,SUMIF(Partners!$A:$A,$B406,Partners!$L:$L)&gt;0),$D406/SUMIF($E$19:$E$501,"&lt;"&amp;T$17,$D$19:$D$501)*T$18,0),Assumptions!$C$15),0)</f>
        <v>0</v>
      </c>
      <c r="U406" s="46">
        <f>IFERROR(ROUND(IF(AND($E406&lt;U$17,SUMIF(Partners!$A:$A,$B406,Partners!$L:$L)&gt;0),$D406/SUMIF($E$19:$E$501,"&lt;"&amp;U$17,$D$19:$D$501)*U$18,0),Assumptions!$C$15),0)</f>
        <v>0</v>
      </c>
      <c r="V406" s="46">
        <f>IFERROR(ROUND(IF(AND($E406&lt;V$17,SUMIF(Partners!$A:$A,$B406,Partners!$L:$L)&gt;0),$D406/SUMIF($E$19:$E$501,"&lt;"&amp;V$17,$D$19:$D$501)*V$18,0),Assumptions!$C$15),0)</f>
        <v>0</v>
      </c>
      <c r="W406" s="46">
        <f>IFERROR(ROUND(IF(AND($E406&lt;W$17,SUMIF(Partners!$A:$A,$B406,Partners!$L:$L)&gt;0),$D406/SUMIF($E$19:$E$501,"&lt;"&amp;W$17,$D$19:$D$501)*W$18,0),Assumptions!$C$15),0)</f>
        <v>0</v>
      </c>
      <c r="X406" s="46">
        <f>IFERROR(ROUND(IF(AND($E406&lt;X$17,SUMIF(Partners!$A:$A,$B406,Partners!$L:$L)&gt;0),$D406/SUMIF($E$19:$E$501,"&lt;"&amp;X$17,$D$19:$D$501)*X$18,0),Assumptions!$C$15),0)</f>
        <v>0</v>
      </c>
      <c r="Y406" s="46">
        <f>IFERROR(ROUND(IF(AND($E406&lt;Y$17,SUMIF(Partners!$A:$A,$B406,Partners!$L:$L)&gt;0),$D406/SUMIF($E$19:$E$501,"&lt;"&amp;Y$17,$D$19:$D$501)*Y$18,0),Assumptions!$C$15),0)</f>
        <v>0</v>
      </c>
      <c r="Z406" s="46">
        <f>IFERROR(ROUND(IF(AND($E406&lt;Z$17,SUMIF(Partners!$A:$A,$B406,Partners!$L:$L)&gt;0),$D406/SUMIF($E$19:$E$501,"&lt;"&amp;Z$17,$D$19:$D$501)*Z$18,0),Assumptions!$C$15),0)</f>
        <v>0</v>
      </c>
      <c r="AA406" s="46">
        <f>IFERROR(ROUND(IF(AND($E406&lt;AA$17,SUMIF(Partners!$A:$A,$B406,Partners!$L:$L)&gt;0),$D406/SUMIF($E$19:$E$501,"&lt;"&amp;AA$17,$D$19:$D$501)*AA$18,0),Assumptions!$C$15),0)</f>
        <v>0</v>
      </c>
      <c r="AB406" s="46">
        <f>IFERROR(ROUND(IF(AND($E406&lt;AB$17,SUMIF(Partners!$A:$A,$B406,Partners!$L:$L)&gt;0),$D406/SUMIF($E$19:$E$501,"&lt;"&amp;AB$17,$D$19:$D$501)*AB$18,0),Assumptions!$C$15),0)</f>
        <v>0</v>
      </c>
      <c r="AC406" s="46">
        <f>IFERROR(ROUND(IF(AND($E406&lt;AC$17,SUMIF(Partners!$A:$A,$B406,Partners!$L:$L)&gt;0),$D406/SUMIF($E$19:$E$501,"&lt;"&amp;AC$17,$D$19:$D$501)*AC$18,0),Assumptions!$C$15),0)</f>
        <v>0</v>
      </c>
    </row>
    <row r="407" spans="1:29" x14ac:dyDescent="0.2">
      <c r="A407" s="41"/>
      <c r="B407" s="28" t="str">
        <f>IF(Partners!A393=0,"",Partners!A393)</f>
        <v/>
      </c>
      <c r="C407" s="28" t="str">
        <f>IF(Partners!I393=0,"",Partners!I393)</f>
        <v/>
      </c>
      <c r="D407" s="28" t="str">
        <f>IF(Partners!J393=0,"",Partners!J393)</f>
        <v/>
      </c>
      <c r="E407" s="53" t="str">
        <f t="shared" si="7"/>
        <v/>
      </c>
      <c r="G407" s="9">
        <f>ROUND(SUM(J407:BB407),Assumptions!$C$16)</f>
        <v>0</v>
      </c>
      <c r="J407" s="46">
        <f>IFERROR(ROUND(IF(AND($E407&lt;J$17,SUMIF(Partners!$A:$A,$B407,Partners!$L:$L)&gt;0),$D407/SUMIF($E$19:$E$501,"&lt;"&amp;J$17,$D$19:$D$501)*J$18,0),Assumptions!$C$15),0)</f>
        <v>0</v>
      </c>
      <c r="K407" s="46">
        <f>IFERROR(ROUND(IF(AND($E407&lt;K$17,SUMIF(Partners!$A:$A,$B407,Partners!$L:$L)&gt;0),$D407/SUMIF($E$19:$E$501,"&lt;"&amp;K$17,$D$19:$D$501)*K$18,0),Assumptions!$C$15),0)</f>
        <v>0</v>
      </c>
      <c r="L407" s="46">
        <f>IFERROR(ROUND(IF(AND($E407&lt;L$17,SUMIF(Partners!$A:$A,$B407,Partners!$L:$L)&gt;0),$D407/SUMIF($E$19:$E$501,"&lt;"&amp;L$17,$D$19:$D$501)*L$18,0),Assumptions!$C$15),0)</f>
        <v>0</v>
      </c>
      <c r="M407" s="46">
        <f>IFERROR(ROUND(IF(AND($E407&lt;M$17,SUMIF(Partners!$A:$A,$B407,Partners!$L:$L)&gt;0),$D407/SUMIF($E$19:$E$501,"&lt;"&amp;M$17,$D$19:$D$501)*M$18,0),Assumptions!$C$15),0)</f>
        <v>0</v>
      </c>
      <c r="N407" s="46">
        <f>IFERROR(ROUND(IF(AND($E407&lt;N$17,SUMIF(Partners!$A:$A,$B407,Partners!$L:$L)&gt;0),$D407/SUMIF($E$19:$E$501,"&lt;"&amp;N$17,$D$19:$D$501)*N$18,0),Assumptions!$C$15),0)</f>
        <v>0</v>
      </c>
      <c r="O407" s="46">
        <f>IFERROR(ROUND(IF(AND($E407&lt;O$17,SUMIF(Partners!$A:$A,$B407,Partners!$L:$L)&gt;0),$D407/SUMIF($E$19:$E$501,"&lt;"&amp;O$17,$D$19:$D$501)*O$18,0),Assumptions!$C$15),0)</f>
        <v>0</v>
      </c>
      <c r="P407" s="46">
        <f>IFERROR(ROUND(IF(AND($E407&lt;P$17,SUMIF(Partners!$A:$A,$B407,Partners!$L:$L)&gt;0),$D407/SUMIF($E$19:$E$501,"&lt;"&amp;P$17,$D$19:$D$501)*P$18,0),Assumptions!$C$15),0)</f>
        <v>0</v>
      </c>
      <c r="Q407" s="46">
        <f>IFERROR(ROUND(IF(AND($E407&lt;Q$17,SUMIF(Partners!$A:$A,$B407,Partners!$L:$L)&gt;0),$D407/SUMIF($E$19:$E$501,"&lt;"&amp;Q$17,$D$19:$D$501)*Q$18,0),Assumptions!$C$15),0)</f>
        <v>0</v>
      </c>
      <c r="R407" s="46">
        <f>IFERROR(ROUND(IF(AND($E407&lt;R$17,SUMIF(Partners!$A:$A,$B407,Partners!$L:$L)&gt;0),$D407/SUMIF($E$19:$E$501,"&lt;"&amp;R$17,$D$19:$D$501)*R$18,0),Assumptions!$C$15),0)</f>
        <v>0</v>
      </c>
      <c r="S407" s="46">
        <f>IFERROR(ROUND(IF(AND($E407&lt;S$17,SUMIF(Partners!$A:$A,$B407,Partners!$L:$L)&gt;0),$D407/SUMIF($E$19:$E$501,"&lt;"&amp;S$17,$D$19:$D$501)*S$18,0),Assumptions!$C$15),0)</f>
        <v>0</v>
      </c>
      <c r="T407" s="46">
        <f>IFERROR(ROUND(IF(AND($E407&lt;T$17,SUMIF(Partners!$A:$A,$B407,Partners!$L:$L)&gt;0),$D407/SUMIF($E$19:$E$501,"&lt;"&amp;T$17,$D$19:$D$501)*T$18,0),Assumptions!$C$15),0)</f>
        <v>0</v>
      </c>
      <c r="U407" s="46">
        <f>IFERROR(ROUND(IF(AND($E407&lt;U$17,SUMIF(Partners!$A:$A,$B407,Partners!$L:$L)&gt;0),$D407/SUMIF($E$19:$E$501,"&lt;"&amp;U$17,$D$19:$D$501)*U$18,0),Assumptions!$C$15),0)</f>
        <v>0</v>
      </c>
      <c r="V407" s="46">
        <f>IFERROR(ROUND(IF(AND($E407&lt;V$17,SUMIF(Partners!$A:$A,$B407,Partners!$L:$L)&gt;0),$D407/SUMIF($E$19:$E$501,"&lt;"&amp;V$17,$D$19:$D$501)*V$18,0),Assumptions!$C$15),0)</f>
        <v>0</v>
      </c>
      <c r="W407" s="46">
        <f>IFERROR(ROUND(IF(AND($E407&lt;W$17,SUMIF(Partners!$A:$A,$B407,Partners!$L:$L)&gt;0),$D407/SUMIF($E$19:$E$501,"&lt;"&amp;W$17,$D$19:$D$501)*W$18,0),Assumptions!$C$15),0)</f>
        <v>0</v>
      </c>
      <c r="X407" s="46">
        <f>IFERROR(ROUND(IF(AND($E407&lt;X$17,SUMIF(Partners!$A:$A,$B407,Partners!$L:$L)&gt;0),$D407/SUMIF($E$19:$E$501,"&lt;"&amp;X$17,$D$19:$D$501)*X$18,0),Assumptions!$C$15),0)</f>
        <v>0</v>
      </c>
      <c r="Y407" s="46">
        <f>IFERROR(ROUND(IF(AND($E407&lt;Y$17,SUMIF(Partners!$A:$A,$B407,Partners!$L:$L)&gt;0),$D407/SUMIF($E$19:$E$501,"&lt;"&amp;Y$17,$D$19:$D$501)*Y$18,0),Assumptions!$C$15),0)</f>
        <v>0</v>
      </c>
      <c r="Z407" s="46">
        <f>IFERROR(ROUND(IF(AND($E407&lt;Z$17,SUMIF(Partners!$A:$A,$B407,Partners!$L:$L)&gt;0),$D407/SUMIF($E$19:$E$501,"&lt;"&amp;Z$17,$D$19:$D$501)*Z$18,0),Assumptions!$C$15),0)</f>
        <v>0</v>
      </c>
      <c r="AA407" s="46">
        <f>IFERROR(ROUND(IF(AND($E407&lt;AA$17,SUMIF(Partners!$A:$A,$B407,Partners!$L:$L)&gt;0),$D407/SUMIF($E$19:$E$501,"&lt;"&amp;AA$17,$D$19:$D$501)*AA$18,0),Assumptions!$C$15),0)</f>
        <v>0</v>
      </c>
      <c r="AB407" s="46">
        <f>IFERROR(ROUND(IF(AND($E407&lt;AB$17,SUMIF(Partners!$A:$A,$B407,Partners!$L:$L)&gt;0),$D407/SUMIF($E$19:$E$501,"&lt;"&amp;AB$17,$D$19:$D$501)*AB$18,0),Assumptions!$C$15),0)</f>
        <v>0</v>
      </c>
      <c r="AC407" s="46">
        <f>IFERROR(ROUND(IF(AND($E407&lt;AC$17,SUMIF(Partners!$A:$A,$B407,Partners!$L:$L)&gt;0),$D407/SUMIF($E$19:$E$501,"&lt;"&amp;AC$17,$D$19:$D$501)*AC$18,0),Assumptions!$C$15),0)</f>
        <v>0</v>
      </c>
    </row>
    <row r="408" spans="1:29" x14ac:dyDescent="0.2">
      <c r="A408" s="41"/>
      <c r="B408" s="28" t="str">
        <f>IF(Partners!A394=0,"",Partners!A394)</f>
        <v/>
      </c>
      <c r="C408" s="28" t="str">
        <f>IF(Partners!I394=0,"",Partners!I394)</f>
        <v/>
      </c>
      <c r="D408" s="28" t="str">
        <f>IF(Partners!J394=0,"",Partners!J394)</f>
        <v/>
      </c>
      <c r="E408" s="53" t="str">
        <f t="shared" si="7"/>
        <v/>
      </c>
      <c r="G408" s="9">
        <f>ROUND(SUM(J408:BB408),Assumptions!$C$16)</f>
        <v>0</v>
      </c>
      <c r="J408" s="46">
        <f>IFERROR(ROUND(IF(AND($E408&lt;J$17,SUMIF(Partners!$A:$A,$B408,Partners!$L:$L)&gt;0),$D408/SUMIF($E$19:$E$501,"&lt;"&amp;J$17,$D$19:$D$501)*J$18,0),Assumptions!$C$15),0)</f>
        <v>0</v>
      </c>
      <c r="K408" s="46">
        <f>IFERROR(ROUND(IF(AND($E408&lt;K$17,SUMIF(Partners!$A:$A,$B408,Partners!$L:$L)&gt;0),$D408/SUMIF($E$19:$E$501,"&lt;"&amp;K$17,$D$19:$D$501)*K$18,0),Assumptions!$C$15),0)</f>
        <v>0</v>
      </c>
      <c r="L408" s="46">
        <f>IFERROR(ROUND(IF(AND($E408&lt;L$17,SUMIF(Partners!$A:$A,$B408,Partners!$L:$L)&gt;0),$D408/SUMIF($E$19:$E$501,"&lt;"&amp;L$17,$D$19:$D$501)*L$18,0),Assumptions!$C$15),0)</f>
        <v>0</v>
      </c>
      <c r="M408" s="46">
        <f>IFERROR(ROUND(IF(AND($E408&lt;M$17,SUMIF(Partners!$A:$A,$B408,Partners!$L:$L)&gt;0),$D408/SUMIF($E$19:$E$501,"&lt;"&amp;M$17,$D$19:$D$501)*M$18,0),Assumptions!$C$15),0)</f>
        <v>0</v>
      </c>
      <c r="N408" s="46">
        <f>IFERROR(ROUND(IF(AND($E408&lt;N$17,SUMIF(Partners!$A:$A,$B408,Partners!$L:$L)&gt;0),$D408/SUMIF($E$19:$E$501,"&lt;"&amp;N$17,$D$19:$D$501)*N$18,0),Assumptions!$C$15),0)</f>
        <v>0</v>
      </c>
      <c r="O408" s="46">
        <f>IFERROR(ROUND(IF(AND($E408&lt;O$17,SUMIF(Partners!$A:$A,$B408,Partners!$L:$L)&gt;0),$D408/SUMIF($E$19:$E$501,"&lt;"&amp;O$17,$D$19:$D$501)*O$18,0),Assumptions!$C$15),0)</f>
        <v>0</v>
      </c>
      <c r="P408" s="46">
        <f>IFERROR(ROUND(IF(AND($E408&lt;P$17,SUMIF(Partners!$A:$A,$B408,Partners!$L:$L)&gt;0),$D408/SUMIF($E$19:$E$501,"&lt;"&amp;P$17,$D$19:$D$501)*P$18,0),Assumptions!$C$15),0)</f>
        <v>0</v>
      </c>
      <c r="Q408" s="46">
        <f>IFERROR(ROUND(IF(AND($E408&lt;Q$17,SUMIF(Partners!$A:$A,$B408,Partners!$L:$L)&gt;0),$D408/SUMIF($E$19:$E$501,"&lt;"&amp;Q$17,$D$19:$D$501)*Q$18,0),Assumptions!$C$15),0)</f>
        <v>0</v>
      </c>
      <c r="R408" s="46">
        <f>IFERROR(ROUND(IF(AND($E408&lt;R$17,SUMIF(Partners!$A:$A,$B408,Partners!$L:$L)&gt;0),$D408/SUMIF($E$19:$E$501,"&lt;"&amp;R$17,$D$19:$D$501)*R$18,0),Assumptions!$C$15),0)</f>
        <v>0</v>
      </c>
      <c r="S408" s="46">
        <f>IFERROR(ROUND(IF(AND($E408&lt;S$17,SUMIF(Partners!$A:$A,$B408,Partners!$L:$L)&gt;0),$D408/SUMIF($E$19:$E$501,"&lt;"&amp;S$17,$D$19:$D$501)*S$18,0),Assumptions!$C$15),0)</f>
        <v>0</v>
      </c>
      <c r="T408" s="46">
        <f>IFERROR(ROUND(IF(AND($E408&lt;T$17,SUMIF(Partners!$A:$A,$B408,Partners!$L:$L)&gt;0),$D408/SUMIF($E$19:$E$501,"&lt;"&amp;T$17,$D$19:$D$501)*T$18,0),Assumptions!$C$15),0)</f>
        <v>0</v>
      </c>
      <c r="U408" s="46">
        <f>IFERROR(ROUND(IF(AND($E408&lt;U$17,SUMIF(Partners!$A:$A,$B408,Partners!$L:$L)&gt;0),$D408/SUMIF($E$19:$E$501,"&lt;"&amp;U$17,$D$19:$D$501)*U$18,0),Assumptions!$C$15),0)</f>
        <v>0</v>
      </c>
      <c r="V408" s="46">
        <f>IFERROR(ROUND(IF(AND($E408&lt;V$17,SUMIF(Partners!$A:$A,$B408,Partners!$L:$L)&gt;0),$D408/SUMIF($E$19:$E$501,"&lt;"&amp;V$17,$D$19:$D$501)*V$18,0),Assumptions!$C$15),0)</f>
        <v>0</v>
      </c>
      <c r="W408" s="46">
        <f>IFERROR(ROUND(IF(AND($E408&lt;W$17,SUMIF(Partners!$A:$A,$B408,Partners!$L:$L)&gt;0),$D408/SUMIF($E$19:$E$501,"&lt;"&amp;W$17,$D$19:$D$501)*W$18,0),Assumptions!$C$15),0)</f>
        <v>0</v>
      </c>
      <c r="X408" s="46">
        <f>IFERROR(ROUND(IF(AND($E408&lt;X$17,SUMIF(Partners!$A:$A,$B408,Partners!$L:$L)&gt;0),$D408/SUMIF($E$19:$E$501,"&lt;"&amp;X$17,$D$19:$D$501)*X$18,0),Assumptions!$C$15),0)</f>
        <v>0</v>
      </c>
      <c r="Y408" s="46">
        <f>IFERROR(ROUND(IF(AND($E408&lt;Y$17,SUMIF(Partners!$A:$A,$B408,Partners!$L:$L)&gt;0),$D408/SUMIF($E$19:$E$501,"&lt;"&amp;Y$17,$D$19:$D$501)*Y$18,0),Assumptions!$C$15),0)</f>
        <v>0</v>
      </c>
      <c r="Z408" s="46">
        <f>IFERROR(ROUND(IF(AND($E408&lt;Z$17,SUMIF(Partners!$A:$A,$B408,Partners!$L:$L)&gt;0),$D408/SUMIF($E$19:$E$501,"&lt;"&amp;Z$17,$D$19:$D$501)*Z$18,0),Assumptions!$C$15),0)</f>
        <v>0</v>
      </c>
      <c r="AA408" s="46">
        <f>IFERROR(ROUND(IF(AND($E408&lt;AA$17,SUMIF(Partners!$A:$A,$B408,Partners!$L:$L)&gt;0),$D408/SUMIF($E$19:$E$501,"&lt;"&amp;AA$17,$D$19:$D$501)*AA$18,0),Assumptions!$C$15),0)</f>
        <v>0</v>
      </c>
      <c r="AB408" s="46">
        <f>IFERROR(ROUND(IF(AND($E408&lt;AB$17,SUMIF(Partners!$A:$A,$B408,Partners!$L:$L)&gt;0),$D408/SUMIF($E$19:$E$501,"&lt;"&amp;AB$17,$D$19:$D$501)*AB$18,0),Assumptions!$C$15),0)</f>
        <v>0</v>
      </c>
      <c r="AC408" s="46">
        <f>IFERROR(ROUND(IF(AND($E408&lt;AC$17,SUMIF(Partners!$A:$A,$B408,Partners!$L:$L)&gt;0),$D408/SUMIF($E$19:$E$501,"&lt;"&amp;AC$17,$D$19:$D$501)*AC$18,0),Assumptions!$C$15),0)</f>
        <v>0</v>
      </c>
    </row>
    <row r="409" spans="1:29" x14ac:dyDescent="0.2">
      <c r="A409" s="41"/>
      <c r="B409" s="28" t="str">
        <f>IF(Partners!A395=0,"",Partners!A395)</f>
        <v/>
      </c>
      <c r="C409" s="28" t="str">
        <f>IF(Partners!I395=0,"",Partners!I395)</f>
        <v/>
      </c>
      <c r="D409" s="28" t="str">
        <f>IF(Partners!J395=0,"",Partners!J395)</f>
        <v/>
      </c>
      <c r="E409" s="53" t="str">
        <f t="shared" si="7"/>
        <v/>
      </c>
      <c r="G409" s="9">
        <f>ROUND(SUM(J409:BB409),Assumptions!$C$16)</f>
        <v>0</v>
      </c>
      <c r="J409" s="46">
        <f>IFERROR(ROUND(IF(AND($E409&lt;J$17,SUMIF(Partners!$A:$A,$B409,Partners!$L:$L)&gt;0),$D409/SUMIF($E$19:$E$501,"&lt;"&amp;J$17,$D$19:$D$501)*J$18,0),Assumptions!$C$15),0)</f>
        <v>0</v>
      </c>
      <c r="K409" s="46">
        <f>IFERROR(ROUND(IF(AND($E409&lt;K$17,SUMIF(Partners!$A:$A,$B409,Partners!$L:$L)&gt;0),$D409/SUMIF($E$19:$E$501,"&lt;"&amp;K$17,$D$19:$D$501)*K$18,0),Assumptions!$C$15),0)</f>
        <v>0</v>
      </c>
      <c r="L409" s="46">
        <f>IFERROR(ROUND(IF(AND($E409&lt;L$17,SUMIF(Partners!$A:$A,$B409,Partners!$L:$L)&gt;0),$D409/SUMIF($E$19:$E$501,"&lt;"&amp;L$17,$D$19:$D$501)*L$18,0),Assumptions!$C$15),0)</f>
        <v>0</v>
      </c>
      <c r="M409" s="46">
        <f>IFERROR(ROUND(IF(AND($E409&lt;M$17,SUMIF(Partners!$A:$A,$B409,Partners!$L:$L)&gt;0),$D409/SUMIF($E$19:$E$501,"&lt;"&amp;M$17,$D$19:$D$501)*M$18,0),Assumptions!$C$15),0)</f>
        <v>0</v>
      </c>
      <c r="N409" s="46">
        <f>IFERROR(ROUND(IF(AND($E409&lt;N$17,SUMIF(Partners!$A:$A,$B409,Partners!$L:$L)&gt;0),$D409/SUMIF($E$19:$E$501,"&lt;"&amp;N$17,$D$19:$D$501)*N$18,0),Assumptions!$C$15),0)</f>
        <v>0</v>
      </c>
      <c r="O409" s="46">
        <f>IFERROR(ROUND(IF(AND($E409&lt;O$17,SUMIF(Partners!$A:$A,$B409,Partners!$L:$L)&gt;0),$D409/SUMIF($E$19:$E$501,"&lt;"&amp;O$17,$D$19:$D$501)*O$18,0),Assumptions!$C$15),0)</f>
        <v>0</v>
      </c>
      <c r="P409" s="46">
        <f>IFERROR(ROUND(IF(AND($E409&lt;P$17,SUMIF(Partners!$A:$A,$B409,Partners!$L:$L)&gt;0),$D409/SUMIF($E$19:$E$501,"&lt;"&amp;P$17,$D$19:$D$501)*P$18,0),Assumptions!$C$15),0)</f>
        <v>0</v>
      </c>
      <c r="Q409" s="46">
        <f>IFERROR(ROUND(IF(AND($E409&lt;Q$17,SUMIF(Partners!$A:$A,$B409,Partners!$L:$L)&gt;0),$D409/SUMIF($E$19:$E$501,"&lt;"&amp;Q$17,$D$19:$D$501)*Q$18,0),Assumptions!$C$15),0)</f>
        <v>0</v>
      </c>
      <c r="R409" s="46">
        <f>IFERROR(ROUND(IF(AND($E409&lt;R$17,SUMIF(Partners!$A:$A,$B409,Partners!$L:$L)&gt;0),$D409/SUMIF($E$19:$E$501,"&lt;"&amp;R$17,$D$19:$D$501)*R$18,0),Assumptions!$C$15),0)</f>
        <v>0</v>
      </c>
      <c r="S409" s="46">
        <f>IFERROR(ROUND(IF(AND($E409&lt;S$17,SUMIF(Partners!$A:$A,$B409,Partners!$L:$L)&gt;0),$D409/SUMIF($E$19:$E$501,"&lt;"&amp;S$17,$D$19:$D$501)*S$18,0),Assumptions!$C$15),0)</f>
        <v>0</v>
      </c>
      <c r="T409" s="46">
        <f>IFERROR(ROUND(IF(AND($E409&lt;T$17,SUMIF(Partners!$A:$A,$B409,Partners!$L:$L)&gt;0),$D409/SUMIF($E$19:$E$501,"&lt;"&amp;T$17,$D$19:$D$501)*T$18,0),Assumptions!$C$15),0)</f>
        <v>0</v>
      </c>
      <c r="U409" s="46">
        <f>IFERROR(ROUND(IF(AND($E409&lt;U$17,SUMIF(Partners!$A:$A,$B409,Partners!$L:$L)&gt;0),$D409/SUMIF($E$19:$E$501,"&lt;"&amp;U$17,$D$19:$D$501)*U$18,0),Assumptions!$C$15),0)</f>
        <v>0</v>
      </c>
      <c r="V409" s="46">
        <f>IFERROR(ROUND(IF(AND($E409&lt;V$17,SUMIF(Partners!$A:$A,$B409,Partners!$L:$L)&gt;0),$D409/SUMIF($E$19:$E$501,"&lt;"&amp;V$17,$D$19:$D$501)*V$18,0),Assumptions!$C$15),0)</f>
        <v>0</v>
      </c>
      <c r="W409" s="46">
        <f>IFERROR(ROUND(IF(AND($E409&lt;W$17,SUMIF(Partners!$A:$A,$B409,Partners!$L:$L)&gt;0),$D409/SUMIF($E$19:$E$501,"&lt;"&amp;W$17,$D$19:$D$501)*W$18,0),Assumptions!$C$15),0)</f>
        <v>0</v>
      </c>
      <c r="X409" s="46">
        <f>IFERROR(ROUND(IF(AND($E409&lt;X$17,SUMIF(Partners!$A:$A,$B409,Partners!$L:$L)&gt;0),$D409/SUMIF($E$19:$E$501,"&lt;"&amp;X$17,$D$19:$D$501)*X$18,0),Assumptions!$C$15),0)</f>
        <v>0</v>
      </c>
      <c r="Y409" s="46">
        <f>IFERROR(ROUND(IF(AND($E409&lt;Y$17,SUMIF(Partners!$A:$A,$B409,Partners!$L:$L)&gt;0),$D409/SUMIF($E$19:$E$501,"&lt;"&amp;Y$17,$D$19:$D$501)*Y$18,0),Assumptions!$C$15),0)</f>
        <v>0</v>
      </c>
      <c r="Z409" s="46">
        <f>IFERROR(ROUND(IF(AND($E409&lt;Z$17,SUMIF(Partners!$A:$A,$B409,Partners!$L:$L)&gt;0),$D409/SUMIF($E$19:$E$501,"&lt;"&amp;Z$17,$D$19:$D$501)*Z$18,0),Assumptions!$C$15),0)</f>
        <v>0</v>
      </c>
      <c r="AA409" s="46">
        <f>IFERROR(ROUND(IF(AND($E409&lt;AA$17,SUMIF(Partners!$A:$A,$B409,Partners!$L:$L)&gt;0),$D409/SUMIF($E$19:$E$501,"&lt;"&amp;AA$17,$D$19:$D$501)*AA$18,0),Assumptions!$C$15),0)</f>
        <v>0</v>
      </c>
      <c r="AB409" s="46">
        <f>IFERROR(ROUND(IF(AND($E409&lt;AB$17,SUMIF(Partners!$A:$A,$B409,Partners!$L:$L)&gt;0),$D409/SUMIF($E$19:$E$501,"&lt;"&amp;AB$17,$D$19:$D$501)*AB$18,0),Assumptions!$C$15),0)</f>
        <v>0</v>
      </c>
      <c r="AC409" s="46">
        <f>IFERROR(ROUND(IF(AND($E409&lt;AC$17,SUMIF(Partners!$A:$A,$B409,Partners!$L:$L)&gt;0),$D409/SUMIF($E$19:$E$501,"&lt;"&amp;AC$17,$D$19:$D$501)*AC$18,0),Assumptions!$C$15),0)</f>
        <v>0</v>
      </c>
    </row>
    <row r="410" spans="1:29" x14ac:dyDescent="0.2">
      <c r="A410" s="41"/>
      <c r="B410" s="28" t="str">
        <f>IF(Partners!A396=0,"",Partners!A396)</f>
        <v/>
      </c>
      <c r="C410" s="28" t="str">
        <f>IF(Partners!I396=0,"",Partners!I396)</f>
        <v/>
      </c>
      <c r="D410" s="28" t="str">
        <f>IF(Partners!J396=0,"",Partners!J396)</f>
        <v/>
      </c>
      <c r="E410" s="53" t="str">
        <f t="shared" si="7"/>
        <v/>
      </c>
      <c r="G410" s="9">
        <f>ROUND(SUM(J410:BB410),Assumptions!$C$16)</f>
        <v>0</v>
      </c>
      <c r="J410" s="46">
        <f>IFERROR(ROUND(IF(AND($E410&lt;J$17,SUMIF(Partners!$A:$A,$B410,Partners!$L:$L)&gt;0),$D410/SUMIF($E$19:$E$501,"&lt;"&amp;J$17,$D$19:$D$501)*J$18,0),Assumptions!$C$15),0)</f>
        <v>0</v>
      </c>
      <c r="K410" s="46">
        <f>IFERROR(ROUND(IF(AND($E410&lt;K$17,SUMIF(Partners!$A:$A,$B410,Partners!$L:$L)&gt;0),$D410/SUMIF($E$19:$E$501,"&lt;"&amp;K$17,$D$19:$D$501)*K$18,0),Assumptions!$C$15),0)</f>
        <v>0</v>
      </c>
      <c r="L410" s="46">
        <f>IFERROR(ROUND(IF(AND($E410&lt;L$17,SUMIF(Partners!$A:$A,$B410,Partners!$L:$L)&gt;0),$D410/SUMIF($E$19:$E$501,"&lt;"&amp;L$17,$D$19:$D$501)*L$18,0),Assumptions!$C$15),0)</f>
        <v>0</v>
      </c>
      <c r="M410" s="46">
        <f>IFERROR(ROUND(IF(AND($E410&lt;M$17,SUMIF(Partners!$A:$A,$B410,Partners!$L:$L)&gt;0),$D410/SUMIF($E$19:$E$501,"&lt;"&amp;M$17,$D$19:$D$501)*M$18,0),Assumptions!$C$15),0)</f>
        <v>0</v>
      </c>
      <c r="N410" s="46">
        <f>IFERROR(ROUND(IF(AND($E410&lt;N$17,SUMIF(Partners!$A:$A,$B410,Partners!$L:$L)&gt;0),$D410/SUMIF($E$19:$E$501,"&lt;"&amp;N$17,$D$19:$D$501)*N$18,0),Assumptions!$C$15),0)</f>
        <v>0</v>
      </c>
      <c r="O410" s="46">
        <f>IFERROR(ROUND(IF(AND($E410&lt;O$17,SUMIF(Partners!$A:$A,$B410,Partners!$L:$L)&gt;0),$D410/SUMIF($E$19:$E$501,"&lt;"&amp;O$17,$D$19:$D$501)*O$18,0),Assumptions!$C$15),0)</f>
        <v>0</v>
      </c>
      <c r="P410" s="46">
        <f>IFERROR(ROUND(IF(AND($E410&lt;P$17,SUMIF(Partners!$A:$A,$B410,Partners!$L:$L)&gt;0),$D410/SUMIF($E$19:$E$501,"&lt;"&amp;P$17,$D$19:$D$501)*P$18,0),Assumptions!$C$15),0)</f>
        <v>0</v>
      </c>
      <c r="Q410" s="46">
        <f>IFERROR(ROUND(IF(AND($E410&lt;Q$17,SUMIF(Partners!$A:$A,$B410,Partners!$L:$L)&gt;0),$D410/SUMIF($E$19:$E$501,"&lt;"&amp;Q$17,$D$19:$D$501)*Q$18,0),Assumptions!$C$15),0)</f>
        <v>0</v>
      </c>
      <c r="R410" s="46">
        <f>IFERROR(ROUND(IF(AND($E410&lt;R$17,SUMIF(Partners!$A:$A,$B410,Partners!$L:$L)&gt;0),$D410/SUMIF($E$19:$E$501,"&lt;"&amp;R$17,$D$19:$D$501)*R$18,0),Assumptions!$C$15),0)</f>
        <v>0</v>
      </c>
      <c r="S410" s="46">
        <f>IFERROR(ROUND(IF(AND($E410&lt;S$17,SUMIF(Partners!$A:$A,$B410,Partners!$L:$L)&gt;0),$D410/SUMIF($E$19:$E$501,"&lt;"&amp;S$17,$D$19:$D$501)*S$18,0),Assumptions!$C$15),0)</f>
        <v>0</v>
      </c>
      <c r="T410" s="46">
        <f>IFERROR(ROUND(IF(AND($E410&lt;T$17,SUMIF(Partners!$A:$A,$B410,Partners!$L:$L)&gt;0),$D410/SUMIF($E$19:$E$501,"&lt;"&amp;T$17,$D$19:$D$501)*T$18,0),Assumptions!$C$15),0)</f>
        <v>0</v>
      </c>
      <c r="U410" s="46">
        <f>IFERROR(ROUND(IF(AND($E410&lt;U$17,SUMIF(Partners!$A:$A,$B410,Partners!$L:$L)&gt;0),$D410/SUMIF($E$19:$E$501,"&lt;"&amp;U$17,$D$19:$D$501)*U$18,0),Assumptions!$C$15),0)</f>
        <v>0</v>
      </c>
      <c r="V410" s="46">
        <f>IFERROR(ROUND(IF(AND($E410&lt;V$17,SUMIF(Partners!$A:$A,$B410,Partners!$L:$L)&gt;0),$D410/SUMIF($E$19:$E$501,"&lt;"&amp;V$17,$D$19:$D$501)*V$18,0),Assumptions!$C$15),0)</f>
        <v>0</v>
      </c>
      <c r="W410" s="46">
        <f>IFERROR(ROUND(IF(AND($E410&lt;W$17,SUMIF(Partners!$A:$A,$B410,Partners!$L:$L)&gt;0),$D410/SUMIF($E$19:$E$501,"&lt;"&amp;W$17,$D$19:$D$501)*W$18,0),Assumptions!$C$15),0)</f>
        <v>0</v>
      </c>
      <c r="X410" s="46">
        <f>IFERROR(ROUND(IF(AND($E410&lt;X$17,SUMIF(Partners!$A:$A,$B410,Partners!$L:$L)&gt;0),$D410/SUMIF($E$19:$E$501,"&lt;"&amp;X$17,$D$19:$D$501)*X$18,0),Assumptions!$C$15),0)</f>
        <v>0</v>
      </c>
      <c r="Y410" s="46">
        <f>IFERROR(ROUND(IF(AND($E410&lt;Y$17,SUMIF(Partners!$A:$A,$B410,Partners!$L:$L)&gt;0),$D410/SUMIF($E$19:$E$501,"&lt;"&amp;Y$17,$D$19:$D$501)*Y$18,0),Assumptions!$C$15),0)</f>
        <v>0</v>
      </c>
      <c r="Z410" s="46">
        <f>IFERROR(ROUND(IF(AND($E410&lt;Z$17,SUMIF(Partners!$A:$A,$B410,Partners!$L:$L)&gt;0),$D410/SUMIF($E$19:$E$501,"&lt;"&amp;Z$17,$D$19:$D$501)*Z$18,0),Assumptions!$C$15),0)</f>
        <v>0</v>
      </c>
      <c r="AA410" s="46">
        <f>IFERROR(ROUND(IF(AND($E410&lt;AA$17,SUMIF(Partners!$A:$A,$B410,Partners!$L:$L)&gt;0),$D410/SUMIF($E$19:$E$501,"&lt;"&amp;AA$17,$D$19:$D$501)*AA$18,0),Assumptions!$C$15),0)</f>
        <v>0</v>
      </c>
      <c r="AB410" s="46">
        <f>IFERROR(ROUND(IF(AND($E410&lt;AB$17,SUMIF(Partners!$A:$A,$B410,Partners!$L:$L)&gt;0),$D410/SUMIF($E$19:$E$501,"&lt;"&amp;AB$17,$D$19:$D$501)*AB$18,0),Assumptions!$C$15),0)</f>
        <v>0</v>
      </c>
      <c r="AC410" s="46">
        <f>IFERROR(ROUND(IF(AND($E410&lt;AC$17,SUMIF(Partners!$A:$A,$B410,Partners!$L:$L)&gt;0),$D410/SUMIF($E$19:$E$501,"&lt;"&amp;AC$17,$D$19:$D$501)*AC$18,0),Assumptions!$C$15),0)</f>
        <v>0</v>
      </c>
    </row>
    <row r="411" spans="1:29" x14ac:dyDescent="0.2">
      <c r="A411" s="41"/>
      <c r="B411" s="28" t="str">
        <f>IF(Partners!A397=0,"",Partners!A397)</f>
        <v/>
      </c>
      <c r="C411" s="28" t="str">
        <f>IF(Partners!I397=0,"",Partners!I397)</f>
        <v/>
      </c>
      <c r="D411" s="28" t="str">
        <f>IF(Partners!J397=0,"",Partners!J397)</f>
        <v/>
      </c>
      <c r="E411" s="53" t="str">
        <f t="shared" si="7"/>
        <v/>
      </c>
      <c r="G411" s="9">
        <f>ROUND(SUM(J411:BB411),Assumptions!$C$16)</f>
        <v>0</v>
      </c>
      <c r="J411" s="46">
        <f>IFERROR(ROUND(IF(AND($E411&lt;J$17,SUMIF(Partners!$A:$A,$B411,Partners!$L:$L)&gt;0),$D411/SUMIF($E$19:$E$501,"&lt;"&amp;J$17,$D$19:$D$501)*J$18,0),Assumptions!$C$15),0)</f>
        <v>0</v>
      </c>
      <c r="K411" s="46">
        <f>IFERROR(ROUND(IF(AND($E411&lt;K$17,SUMIF(Partners!$A:$A,$B411,Partners!$L:$L)&gt;0),$D411/SUMIF($E$19:$E$501,"&lt;"&amp;K$17,$D$19:$D$501)*K$18,0),Assumptions!$C$15),0)</f>
        <v>0</v>
      </c>
      <c r="L411" s="46">
        <f>IFERROR(ROUND(IF(AND($E411&lt;L$17,SUMIF(Partners!$A:$A,$B411,Partners!$L:$L)&gt;0),$D411/SUMIF($E$19:$E$501,"&lt;"&amp;L$17,$D$19:$D$501)*L$18,0),Assumptions!$C$15),0)</f>
        <v>0</v>
      </c>
      <c r="M411" s="46">
        <f>IFERROR(ROUND(IF(AND($E411&lt;M$17,SUMIF(Partners!$A:$A,$B411,Partners!$L:$L)&gt;0),$D411/SUMIF($E$19:$E$501,"&lt;"&amp;M$17,$D$19:$D$501)*M$18,0),Assumptions!$C$15),0)</f>
        <v>0</v>
      </c>
      <c r="N411" s="46">
        <f>IFERROR(ROUND(IF(AND($E411&lt;N$17,SUMIF(Partners!$A:$A,$B411,Partners!$L:$L)&gt;0),$D411/SUMIF($E$19:$E$501,"&lt;"&amp;N$17,$D$19:$D$501)*N$18,0),Assumptions!$C$15),0)</f>
        <v>0</v>
      </c>
      <c r="O411" s="46">
        <f>IFERROR(ROUND(IF(AND($E411&lt;O$17,SUMIF(Partners!$A:$A,$B411,Partners!$L:$L)&gt;0),$D411/SUMIF($E$19:$E$501,"&lt;"&amp;O$17,$D$19:$D$501)*O$18,0),Assumptions!$C$15),0)</f>
        <v>0</v>
      </c>
      <c r="P411" s="46">
        <f>IFERROR(ROUND(IF(AND($E411&lt;P$17,SUMIF(Partners!$A:$A,$B411,Partners!$L:$L)&gt;0),$D411/SUMIF($E$19:$E$501,"&lt;"&amp;P$17,$D$19:$D$501)*P$18,0),Assumptions!$C$15),0)</f>
        <v>0</v>
      </c>
      <c r="Q411" s="46">
        <f>IFERROR(ROUND(IF(AND($E411&lt;Q$17,SUMIF(Partners!$A:$A,$B411,Partners!$L:$L)&gt;0),$D411/SUMIF($E$19:$E$501,"&lt;"&amp;Q$17,$D$19:$D$501)*Q$18,0),Assumptions!$C$15),0)</f>
        <v>0</v>
      </c>
      <c r="R411" s="46">
        <f>IFERROR(ROUND(IF(AND($E411&lt;R$17,SUMIF(Partners!$A:$A,$B411,Partners!$L:$L)&gt;0),$D411/SUMIF($E$19:$E$501,"&lt;"&amp;R$17,$D$19:$D$501)*R$18,0),Assumptions!$C$15),0)</f>
        <v>0</v>
      </c>
      <c r="S411" s="46">
        <f>IFERROR(ROUND(IF(AND($E411&lt;S$17,SUMIF(Partners!$A:$A,$B411,Partners!$L:$L)&gt;0),$D411/SUMIF($E$19:$E$501,"&lt;"&amp;S$17,$D$19:$D$501)*S$18,0),Assumptions!$C$15),0)</f>
        <v>0</v>
      </c>
      <c r="T411" s="46">
        <f>IFERROR(ROUND(IF(AND($E411&lt;T$17,SUMIF(Partners!$A:$A,$B411,Partners!$L:$L)&gt;0),$D411/SUMIF($E$19:$E$501,"&lt;"&amp;T$17,$D$19:$D$501)*T$18,0),Assumptions!$C$15),0)</f>
        <v>0</v>
      </c>
      <c r="U411" s="46">
        <f>IFERROR(ROUND(IF(AND($E411&lt;U$17,SUMIF(Partners!$A:$A,$B411,Partners!$L:$L)&gt;0),$D411/SUMIF($E$19:$E$501,"&lt;"&amp;U$17,$D$19:$D$501)*U$18,0),Assumptions!$C$15),0)</f>
        <v>0</v>
      </c>
      <c r="V411" s="46">
        <f>IFERROR(ROUND(IF(AND($E411&lt;V$17,SUMIF(Partners!$A:$A,$B411,Partners!$L:$L)&gt;0),$D411/SUMIF($E$19:$E$501,"&lt;"&amp;V$17,$D$19:$D$501)*V$18,0),Assumptions!$C$15),0)</f>
        <v>0</v>
      </c>
      <c r="W411" s="46">
        <f>IFERROR(ROUND(IF(AND($E411&lt;W$17,SUMIF(Partners!$A:$A,$B411,Partners!$L:$L)&gt;0),$D411/SUMIF($E$19:$E$501,"&lt;"&amp;W$17,$D$19:$D$501)*W$18,0),Assumptions!$C$15),0)</f>
        <v>0</v>
      </c>
      <c r="X411" s="46">
        <f>IFERROR(ROUND(IF(AND($E411&lt;X$17,SUMIF(Partners!$A:$A,$B411,Partners!$L:$L)&gt;0),$D411/SUMIF($E$19:$E$501,"&lt;"&amp;X$17,$D$19:$D$501)*X$18,0),Assumptions!$C$15),0)</f>
        <v>0</v>
      </c>
      <c r="Y411" s="46">
        <f>IFERROR(ROUND(IF(AND($E411&lt;Y$17,SUMIF(Partners!$A:$A,$B411,Partners!$L:$L)&gt;0),$D411/SUMIF($E$19:$E$501,"&lt;"&amp;Y$17,$D$19:$D$501)*Y$18,0),Assumptions!$C$15),0)</f>
        <v>0</v>
      </c>
      <c r="Z411" s="46">
        <f>IFERROR(ROUND(IF(AND($E411&lt;Z$17,SUMIF(Partners!$A:$A,$B411,Partners!$L:$L)&gt;0),$D411/SUMIF($E$19:$E$501,"&lt;"&amp;Z$17,$D$19:$D$501)*Z$18,0),Assumptions!$C$15),0)</f>
        <v>0</v>
      </c>
      <c r="AA411" s="46">
        <f>IFERROR(ROUND(IF(AND($E411&lt;AA$17,SUMIF(Partners!$A:$A,$B411,Partners!$L:$L)&gt;0),$D411/SUMIF($E$19:$E$501,"&lt;"&amp;AA$17,$D$19:$D$501)*AA$18,0),Assumptions!$C$15),0)</f>
        <v>0</v>
      </c>
      <c r="AB411" s="46">
        <f>IFERROR(ROUND(IF(AND($E411&lt;AB$17,SUMIF(Partners!$A:$A,$B411,Partners!$L:$L)&gt;0),$D411/SUMIF($E$19:$E$501,"&lt;"&amp;AB$17,$D$19:$D$501)*AB$18,0),Assumptions!$C$15),0)</f>
        <v>0</v>
      </c>
      <c r="AC411" s="46">
        <f>IFERROR(ROUND(IF(AND($E411&lt;AC$17,SUMIF(Partners!$A:$A,$B411,Partners!$L:$L)&gt;0),$D411/SUMIF($E$19:$E$501,"&lt;"&amp;AC$17,$D$19:$D$501)*AC$18,0),Assumptions!$C$15),0)</f>
        <v>0</v>
      </c>
    </row>
    <row r="412" spans="1:29" x14ac:dyDescent="0.2">
      <c r="A412" s="41"/>
      <c r="B412" s="28" t="str">
        <f>IF(Partners!A398=0,"",Partners!A398)</f>
        <v/>
      </c>
      <c r="C412" s="28" t="str">
        <f>IF(Partners!I398=0,"",Partners!I398)</f>
        <v/>
      </c>
      <c r="D412" s="28" t="str">
        <f>IF(Partners!J398=0,"",Partners!J398)</f>
        <v/>
      </c>
      <c r="E412" s="53" t="str">
        <f t="shared" si="7"/>
        <v/>
      </c>
      <c r="G412" s="9">
        <f>ROUND(SUM(J412:BB412),Assumptions!$C$16)</f>
        <v>0</v>
      </c>
      <c r="J412" s="46">
        <f>IFERROR(ROUND(IF(AND($E412&lt;J$17,SUMIF(Partners!$A:$A,$B412,Partners!$L:$L)&gt;0),$D412/SUMIF($E$19:$E$501,"&lt;"&amp;J$17,$D$19:$D$501)*J$18,0),Assumptions!$C$15),0)</f>
        <v>0</v>
      </c>
      <c r="K412" s="46">
        <f>IFERROR(ROUND(IF(AND($E412&lt;K$17,SUMIF(Partners!$A:$A,$B412,Partners!$L:$L)&gt;0),$D412/SUMIF($E$19:$E$501,"&lt;"&amp;K$17,$D$19:$D$501)*K$18,0),Assumptions!$C$15),0)</f>
        <v>0</v>
      </c>
      <c r="L412" s="46">
        <f>IFERROR(ROUND(IF(AND($E412&lt;L$17,SUMIF(Partners!$A:$A,$B412,Partners!$L:$L)&gt;0),$D412/SUMIF($E$19:$E$501,"&lt;"&amp;L$17,$D$19:$D$501)*L$18,0),Assumptions!$C$15),0)</f>
        <v>0</v>
      </c>
      <c r="M412" s="46">
        <f>IFERROR(ROUND(IF(AND($E412&lt;M$17,SUMIF(Partners!$A:$A,$B412,Partners!$L:$L)&gt;0),$D412/SUMIF($E$19:$E$501,"&lt;"&amp;M$17,$D$19:$D$501)*M$18,0),Assumptions!$C$15),0)</f>
        <v>0</v>
      </c>
      <c r="N412" s="46">
        <f>IFERROR(ROUND(IF(AND($E412&lt;N$17,SUMIF(Partners!$A:$A,$B412,Partners!$L:$L)&gt;0),$D412/SUMIF($E$19:$E$501,"&lt;"&amp;N$17,$D$19:$D$501)*N$18,0),Assumptions!$C$15),0)</f>
        <v>0</v>
      </c>
      <c r="O412" s="46">
        <f>IFERROR(ROUND(IF(AND($E412&lt;O$17,SUMIF(Partners!$A:$A,$B412,Partners!$L:$L)&gt;0),$D412/SUMIF($E$19:$E$501,"&lt;"&amp;O$17,$D$19:$D$501)*O$18,0),Assumptions!$C$15),0)</f>
        <v>0</v>
      </c>
      <c r="P412" s="46">
        <f>IFERROR(ROUND(IF(AND($E412&lt;P$17,SUMIF(Partners!$A:$A,$B412,Partners!$L:$L)&gt;0),$D412/SUMIF($E$19:$E$501,"&lt;"&amp;P$17,$D$19:$D$501)*P$18,0),Assumptions!$C$15),0)</f>
        <v>0</v>
      </c>
      <c r="Q412" s="46">
        <f>IFERROR(ROUND(IF(AND($E412&lt;Q$17,SUMIF(Partners!$A:$A,$B412,Partners!$L:$L)&gt;0),$D412/SUMIF($E$19:$E$501,"&lt;"&amp;Q$17,$D$19:$D$501)*Q$18,0),Assumptions!$C$15),0)</f>
        <v>0</v>
      </c>
      <c r="R412" s="46">
        <f>IFERROR(ROUND(IF(AND($E412&lt;R$17,SUMIF(Partners!$A:$A,$B412,Partners!$L:$L)&gt;0),$D412/SUMIF($E$19:$E$501,"&lt;"&amp;R$17,$D$19:$D$501)*R$18,0),Assumptions!$C$15),0)</f>
        <v>0</v>
      </c>
      <c r="S412" s="46">
        <f>IFERROR(ROUND(IF(AND($E412&lt;S$17,SUMIF(Partners!$A:$A,$B412,Partners!$L:$L)&gt;0),$D412/SUMIF($E$19:$E$501,"&lt;"&amp;S$17,$D$19:$D$501)*S$18,0),Assumptions!$C$15),0)</f>
        <v>0</v>
      </c>
      <c r="T412" s="46">
        <f>IFERROR(ROUND(IF(AND($E412&lt;T$17,SUMIF(Partners!$A:$A,$B412,Partners!$L:$L)&gt;0),$D412/SUMIF($E$19:$E$501,"&lt;"&amp;T$17,$D$19:$D$501)*T$18,0),Assumptions!$C$15),0)</f>
        <v>0</v>
      </c>
      <c r="U412" s="46">
        <f>IFERROR(ROUND(IF(AND($E412&lt;U$17,SUMIF(Partners!$A:$A,$B412,Partners!$L:$L)&gt;0),$D412/SUMIF($E$19:$E$501,"&lt;"&amp;U$17,$D$19:$D$501)*U$18,0),Assumptions!$C$15),0)</f>
        <v>0</v>
      </c>
      <c r="V412" s="46">
        <f>IFERROR(ROUND(IF(AND($E412&lt;V$17,SUMIF(Partners!$A:$A,$B412,Partners!$L:$L)&gt;0),$D412/SUMIF($E$19:$E$501,"&lt;"&amp;V$17,$D$19:$D$501)*V$18,0),Assumptions!$C$15),0)</f>
        <v>0</v>
      </c>
      <c r="W412" s="46">
        <f>IFERROR(ROUND(IF(AND($E412&lt;W$17,SUMIF(Partners!$A:$A,$B412,Partners!$L:$L)&gt;0),$D412/SUMIF($E$19:$E$501,"&lt;"&amp;W$17,$D$19:$D$501)*W$18,0),Assumptions!$C$15),0)</f>
        <v>0</v>
      </c>
      <c r="X412" s="46">
        <f>IFERROR(ROUND(IF(AND($E412&lt;X$17,SUMIF(Partners!$A:$A,$B412,Partners!$L:$L)&gt;0),$D412/SUMIF($E$19:$E$501,"&lt;"&amp;X$17,$D$19:$D$501)*X$18,0),Assumptions!$C$15),0)</f>
        <v>0</v>
      </c>
      <c r="Y412" s="46">
        <f>IFERROR(ROUND(IF(AND($E412&lt;Y$17,SUMIF(Partners!$A:$A,$B412,Partners!$L:$L)&gt;0),$D412/SUMIF($E$19:$E$501,"&lt;"&amp;Y$17,$D$19:$D$501)*Y$18,0),Assumptions!$C$15),0)</f>
        <v>0</v>
      </c>
      <c r="Z412" s="46">
        <f>IFERROR(ROUND(IF(AND($E412&lt;Z$17,SUMIF(Partners!$A:$A,$B412,Partners!$L:$L)&gt;0),$D412/SUMIF($E$19:$E$501,"&lt;"&amp;Z$17,$D$19:$D$501)*Z$18,0),Assumptions!$C$15),0)</f>
        <v>0</v>
      </c>
      <c r="AA412" s="46">
        <f>IFERROR(ROUND(IF(AND($E412&lt;AA$17,SUMIF(Partners!$A:$A,$B412,Partners!$L:$L)&gt;0),$D412/SUMIF($E$19:$E$501,"&lt;"&amp;AA$17,$D$19:$D$501)*AA$18,0),Assumptions!$C$15),0)</f>
        <v>0</v>
      </c>
      <c r="AB412" s="46">
        <f>IFERROR(ROUND(IF(AND($E412&lt;AB$17,SUMIF(Partners!$A:$A,$B412,Partners!$L:$L)&gt;0),$D412/SUMIF($E$19:$E$501,"&lt;"&amp;AB$17,$D$19:$D$501)*AB$18,0),Assumptions!$C$15),0)</f>
        <v>0</v>
      </c>
      <c r="AC412" s="46">
        <f>IFERROR(ROUND(IF(AND($E412&lt;AC$17,SUMIF(Partners!$A:$A,$B412,Partners!$L:$L)&gt;0),$D412/SUMIF($E$19:$E$501,"&lt;"&amp;AC$17,$D$19:$D$501)*AC$18,0),Assumptions!$C$15),0)</f>
        <v>0</v>
      </c>
    </row>
    <row r="413" spans="1:29" x14ac:dyDescent="0.2">
      <c r="A413" s="41"/>
      <c r="B413" s="28" t="str">
        <f>IF(Partners!A399=0,"",Partners!A399)</f>
        <v/>
      </c>
      <c r="C413" s="28" t="str">
        <f>IF(Partners!I399=0,"",Partners!I399)</f>
        <v/>
      </c>
      <c r="D413" s="28" t="str">
        <f>IF(Partners!J399=0,"",Partners!J399)</f>
        <v/>
      </c>
      <c r="E413" s="53" t="str">
        <f t="shared" si="7"/>
        <v/>
      </c>
      <c r="G413" s="9">
        <f>ROUND(SUM(J413:BB413),Assumptions!$C$16)</f>
        <v>0</v>
      </c>
      <c r="J413" s="46">
        <f>IFERROR(ROUND(IF(AND($E413&lt;J$17,SUMIF(Partners!$A:$A,$B413,Partners!$L:$L)&gt;0),$D413/SUMIF($E$19:$E$501,"&lt;"&amp;J$17,$D$19:$D$501)*J$18,0),Assumptions!$C$15),0)</f>
        <v>0</v>
      </c>
      <c r="K413" s="46">
        <f>IFERROR(ROUND(IF(AND($E413&lt;K$17,SUMIF(Partners!$A:$A,$B413,Partners!$L:$L)&gt;0),$D413/SUMIF($E$19:$E$501,"&lt;"&amp;K$17,$D$19:$D$501)*K$18,0),Assumptions!$C$15),0)</f>
        <v>0</v>
      </c>
      <c r="L413" s="46">
        <f>IFERROR(ROUND(IF(AND($E413&lt;L$17,SUMIF(Partners!$A:$A,$B413,Partners!$L:$L)&gt;0),$D413/SUMIF($E$19:$E$501,"&lt;"&amp;L$17,$D$19:$D$501)*L$18,0),Assumptions!$C$15),0)</f>
        <v>0</v>
      </c>
      <c r="M413" s="46">
        <f>IFERROR(ROUND(IF(AND($E413&lt;M$17,SUMIF(Partners!$A:$A,$B413,Partners!$L:$L)&gt;0),$D413/SUMIF($E$19:$E$501,"&lt;"&amp;M$17,$D$19:$D$501)*M$18,0),Assumptions!$C$15),0)</f>
        <v>0</v>
      </c>
      <c r="N413" s="46">
        <f>IFERROR(ROUND(IF(AND($E413&lt;N$17,SUMIF(Partners!$A:$A,$B413,Partners!$L:$L)&gt;0),$D413/SUMIF($E$19:$E$501,"&lt;"&amp;N$17,$D$19:$D$501)*N$18,0),Assumptions!$C$15),0)</f>
        <v>0</v>
      </c>
      <c r="O413" s="46">
        <f>IFERROR(ROUND(IF(AND($E413&lt;O$17,SUMIF(Partners!$A:$A,$B413,Partners!$L:$L)&gt;0),$D413/SUMIF($E$19:$E$501,"&lt;"&amp;O$17,$D$19:$D$501)*O$18,0),Assumptions!$C$15),0)</f>
        <v>0</v>
      </c>
      <c r="P413" s="46">
        <f>IFERROR(ROUND(IF(AND($E413&lt;P$17,SUMIF(Partners!$A:$A,$B413,Partners!$L:$L)&gt;0),$D413/SUMIF($E$19:$E$501,"&lt;"&amp;P$17,$D$19:$D$501)*P$18,0),Assumptions!$C$15),0)</f>
        <v>0</v>
      </c>
      <c r="Q413" s="46">
        <f>IFERROR(ROUND(IF(AND($E413&lt;Q$17,SUMIF(Partners!$A:$A,$B413,Partners!$L:$L)&gt;0),$D413/SUMIF($E$19:$E$501,"&lt;"&amp;Q$17,$D$19:$D$501)*Q$18,0),Assumptions!$C$15),0)</f>
        <v>0</v>
      </c>
      <c r="R413" s="46">
        <f>IFERROR(ROUND(IF(AND($E413&lt;R$17,SUMIF(Partners!$A:$A,$B413,Partners!$L:$L)&gt;0),$D413/SUMIF($E$19:$E$501,"&lt;"&amp;R$17,$D$19:$D$501)*R$18,0),Assumptions!$C$15),0)</f>
        <v>0</v>
      </c>
      <c r="S413" s="46">
        <f>IFERROR(ROUND(IF(AND($E413&lt;S$17,SUMIF(Partners!$A:$A,$B413,Partners!$L:$L)&gt;0),$D413/SUMIF($E$19:$E$501,"&lt;"&amp;S$17,$D$19:$D$501)*S$18,0),Assumptions!$C$15),0)</f>
        <v>0</v>
      </c>
      <c r="T413" s="46">
        <f>IFERROR(ROUND(IF(AND($E413&lt;T$17,SUMIF(Partners!$A:$A,$B413,Partners!$L:$L)&gt;0),$D413/SUMIF($E$19:$E$501,"&lt;"&amp;T$17,$D$19:$D$501)*T$18,0),Assumptions!$C$15),0)</f>
        <v>0</v>
      </c>
      <c r="U413" s="46">
        <f>IFERROR(ROUND(IF(AND($E413&lt;U$17,SUMIF(Partners!$A:$A,$B413,Partners!$L:$L)&gt;0),$D413/SUMIF($E$19:$E$501,"&lt;"&amp;U$17,$D$19:$D$501)*U$18,0),Assumptions!$C$15),0)</f>
        <v>0</v>
      </c>
      <c r="V413" s="46">
        <f>IFERROR(ROUND(IF(AND($E413&lt;V$17,SUMIF(Partners!$A:$A,$B413,Partners!$L:$L)&gt;0),$D413/SUMIF($E$19:$E$501,"&lt;"&amp;V$17,$D$19:$D$501)*V$18,0),Assumptions!$C$15),0)</f>
        <v>0</v>
      </c>
      <c r="W413" s="46">
        <f>IFERROR(ROUND(IF(AND($E413&lt;W$17,SUMIF(Partners!$A:$A,$B413,Partners!$L:$L)&gt;0),$D413/SUMIF($E$19:$E$501,"&lt;"&amp;W$17,$D$19:$D$501)*W$18,0),Assumptions!$C$15),0)</f>
        <v>0</v>
      </c>
      <c r="X413" s="46">
        <f>IFERROR(ROUND(IF(AND($E413&lt;X$17,SUMIF(Partners!$A:$A,$B413,Partners!$L:$L)&gt;0),$D413/SUMIF($E$19:$E$501,"&lt;"&amp;X$17,$D$19:$D$501)*X$18,0),Assumptions!$C$15),0)</f>
        <v>0</v>
      </c>
      <c r="Y413" s="46">
        <f>IFERROR(ROUND(IF(AND($E413&lt;Y$17,SUMIF(Partners!$A:$A,$B413,Partners!$L:$L)&gt;0),$D413/SUMIF($E$19:$E$501,"&lt;"&amp;Y$17,$D$19:$D$501)*Y$18,0),Assumptions!$C$15),0)</f>
        <v>0</v>
      </c>
      <c r="Z413" s="46">
        <f>IFERROR(ROUND(IF(AND($E413&lt;Z$17,SUMIF(Partners!$A:$A,$B413,Partners!$L:$L)&gt;0),$D413/SUMIF($E$19:$E$501,"&lt;"&amp;Z$17,$D$19:$D$501)*Z$18,0),Assumptions!$C$15),0)</f>
        <v>0</v>
      </c>
      <c r="AA413" s="46">
        <f>IFERROR(ROUND(IF(AND($E413&lt;AA$17,SUMIF(Partners!$A:$A,$B413,Partners!$L:$L)&gt;0),$D413/SUMIF($E$19:$E$501,"&lt;"&amp;AA$17,$D$19:$D$501)*AA$18,0),Assumptions!$C$15),0)</f>
        <v>0</v>
      </c>
      <c r="AB413" s="46">
        <f>IFERROR(ROUND(IF(AND($E413&lt;AB$17,SUMIF(Partners!$A:$A,$B413,Partners!$L:$L)&gt;0),$D413/SUMIF($E$19:$E$501,"&lt;"&amp;AB$17,$D$19:$D$501)*AB$18,0),Assumptions!$C$15),0)</f>
        <v>0</v>
      </c>
      <c r="AC413" s="46">
        <f>IFERROR(ROUND(IF(AND($E413&lt;AC$17,SUMIF(Partners!$A:$A,$B413,Partners!$L:$L)&gt;0),$D413/SUMIF($E$19:$E$501,"&lt;"&amp;AC$17,$D$19:$D$501)*AC$18,0),Assumptions!$C$15),0)</f>
        <v>0</v>
      </c>
    </row>
    <row r="414" spans="1:29" x14ac:dyDescent="0.2">
      <c r="A414" s="41"/>
      <c r="B414" s="28" t="str">
        <f>IF(Partners!A400=0,"",Partners!A400)</f>
        <v/>
      </c>
      <c r="C414" s="28" t="str">
        <f>IF(Partners!I400=0,"",Partners!I400)</f>
        <v/>
      </c>
      <c r="D414" s="28" t="str">
        <f>IF(Partners!J400=0,"",Partners!J400)</f>
        <v/>
      </c>
      <c r="E414" s="53" t="str">
        <f t="shared" si="7"/>
        <v/>
      </c>
      <c r="G414" s="9">
        <f>ROUND(SUM(J414:BB414),Assumptions!$C$16)</f>
        <v>0</v>
      </c>
      <c r="J414" s="46">
        <f>IFERROR(ROUND(IF(AND($E414&lt;J$17,SUMIF(Partners!$A:$A,$B414,Partners!$L:$L)&gt;0),$D414/SUMIF($E$19:$E$501,"&lt;"&amp;J$17,$D$19:$D$501)*J$18,0),Assumptions!$C$15),0)</f>
        <v>0</v>
      </c>
      <c r="K414" s="46">
        <f>IFERROR(ROUND(IF(AND($E414&lt;K$17,SUMIF(Partners!$A:$A,$B414,Partners!$L:$L)&gt;0),$D414/SUMIF($E$19:$E$501,"&lt;"&amp;K$17,$D$19:$D$501)*K$18,0),Assumptions!$C$15),0)</f>
        <v>0</v>
      </c>
      <c r="L414" s="46">
        <f>IFERROR(ROUND(IF(AND($E414&lt;L$17,SUMIF(Partners!$A:$A,$B414,Partners!$L:$L)&gt;0),$D414/SUMIF($E$19:$E$501,"&lt;"&amp;L$17,$D$19:$D$501)*L$18,0),Assumptions!$C$15),0)</f>
        <v>0</v>
      </c>
      <c r="M414" s="46">
        <f>IFERROR(ROUND(IF(AND($E414&lt;M$17,SUMIF(Partners!$A:$A,$B414,Partners!$L:$L)&gt;0),$D414/SUMIF($E$19:$E$501,"&lt;"&amp;M$17,$D$19:$D$501)*M$18,0),Assumptions!$C$15),0)</f>
        <v>0</v>
      </c>
      <c r="N414" s="46">
        <f>IFERROR(ROUND(IF(AND($E414&lt;N$17,SUMIF(Partners!$A:$A,$B414,Partners!$L:$L)&gt;0),$D414/SUMIF($E$19:$E$501,"&lt;"&amp;N$17,$D$19:$D$501)*N$18,0),Assumptions!$C$15),0)</f>
        <v>0</v>
      </c>
      <c r="O414" s="46">
        <f>IFERROR(ROUND(IF(AND($E414&lt;O$17,SUMIF(Partners!$A:$A,$B414,Partners!$L:$L)&gt;0),$D414/SUMIF($E$19:$E$501,"&lt;"&amp;O$17,$D$19:$D$501)*O$18,0),Assumptions!$C$15),0)</f>
        <v>0</v>
      </c>
      <c r="P414" s="46">
        <f>IFERROR(ROUND(IF(AND($E414&lt;P$17,SUMIF(Partners!$A:$A,$B414,Partners!$L:$L)&gt;0),$D414/SUMIF($E$19:$E$501,"&lt;"&amp;P$17,$D$19:$D$501)*P$18,0),Assumptions!$C$15),0)</f>
        <v>0</v>
      </c>
      <c r="Q414" s="46">
        <f>IFERROR(ROUND(IF(AND($E414&lt;Q$17,SUMIF(Partners!$A:$A,$B414,Partners!$L:$L)&gt;0),$D414/SUMIF($E$19:$E$501,"&lt;"&amp;Q$17,$D$19:$D$501)*Q$18,0),Assumptions!$C$15),0)</f>
        <v>0</v>
      </c>
      <c r="R414" s="46">
        <f>IFERROR(ROUND(IF(AND($E414&lt;R$17,SUMIF(Partners!$A:$A,$B414,Partners!$L:$L)&gt;0),$D414/SUMIF($E$19:$E$501,"&lt;"&amp;R$17,$D$19:$D$501)*R$18,0),Assumptions!$C$15),0)</f>
        <v>0</v>
      </c>
      <c r="S414" s="46">
        <f>IFERROR(ROUND(IF(AND($E414&lt;S$17,SUMIF(Partners!$A:$A,$B414,Partners!$L:$L)&gt;0),$D414/SUMIF($E$19:$E$501,"&lt;"&amp;S$17,$D$19:$D$501)*S$18,0),Assumptions!$C$15),0)</f>
        <v>0</v>
      </c>
      <c r="T414" s="46">
        <f>IFERROR(ROUND(IF(AND($E414&lt;T$17,SUMIF(Partners!$A:$A,$B414,Partners!$L:$L)&gt;0),$D414/SUMIF($E$19:$E$501,"&lt;"&amp;T$17,$D$19:$D$501)*T$18,0),Assumptions!$C$15),0)</f>
        <v>0</v>
      </c>
      <c r="U414" s="46">
        <f>IFERROR(ROUND(IF(AND($E414&lt;U$17,SUMIF(Partners!$A:$A,$B414,Partners!$L:$L)&gt;0),$D414/SUMIF($E$19:$E$501,"&lt;"&amp;U$17,$D$19:$D$501)*U$18,0),Assumptions!$C$15),0)</f>
        <v>0</v>
      </c>
      <c r="V414" s="46">
        <f>IFERROR(ROUND(IF(AND($E414&lt;V$17,SUMIF(Partners!$A:$A,$B414,Partners!$L:$L)&gt;0),$D414/SUMIF($E$19:$E$501,"&lt;"&amp;V$17,$D$19:$D$501)*V$18,0),Assumptions!$C$15),0)</f>
        <v>0</v>
      </c>
      <c r="W414" s="46">
        <f>IFERROR(ROUND(IF(AND($E414&lt;W$17,SUMIF(Partners!$A:$A,$B414,Partners!$L:$L)&gt;0),$D414/SUMIF($E$19:$E$501,"&lt;"&amp;W$17,$D$19:$D$501)*W$18,0),Assumptions!$C$15),0)</f>
        <v>0</v>
      </c>
      <c r="X414" s="46">
        <f>IFERROR(ROUND(IF(AND($E414&lt;X$17,SUMIF(Partners!$A:$A,$B414,Partners!$L:$L)&gt;0),$D414/SUMIF($E$19:$E$501,"&lt;"&amp;X$17,$D$19:$D$501)*X$18,0),Assumptions!$C$15),0)</f>
        <v>0</v>
      </c>
      <c r="Y414" s="46">
        <f>IFERROR(ROUND(IF(AND($E414&lt;Y$17,SUMIF(Partners!$A:$A,$B414,Partners!$L:$L)&gt;0),$D414/SUMIF($E$19:$E$501,"&lt;"&amp;Y$17,$D$19:$D$501)*Y$18,0),Assumptions!$C$15),0)</f>
        <v>0</v>
      </c>
      <c r="Z414" s="46">
        <f>IFERROR(ROUND(IF(AND($E414&lt;Z$17,SUMIF(Partners!$A:$A,$B414,Partners!$L:$L)&gt;0),$D414/SUMIF($E$19:$E$501,"&lt;"&amp;Z$17,$D$19:$D$501)*Z$18,0),Assumptions!$C$15),0)</f>
        <v>0</v>
      </c>
      <c r="AA414" s="46">
        <f>IFERROR(ROUND(IF(AND($E414&lt;AA$17,SUMIF(Partners!$A:$A,$B414,Partners!$L:$L)&gt;0),$D414/SUMIF($E$19:$E$501,"&lt;"&amp;AA$17,$D$19:$D$501)*AA$18,0),Assumptions!$C$15),0)</f>
        <v>0</v>
      </c>
      <c r="AB414" s="46">
        <f>IFERROR(ROUND(IF(AND($E414&lt;AB$17,SUMIF(Partners!$A:$A,$B414,Partners!$L:$L)&gt;0),$D414/SUMIF($E$19:$E$501,"&lt;"&amp;AB$17,$D$19:$D$501)*AB$18,0),Assumptions!$C$15),0)</f>
        <v>0</v>
      </c>
      <c r="AC414" s="46">
        <f>IFERROR(ROUND(IF(AND($E414&lt;AC$17,SUMIF(Partners!$A:$A,$B414,Partners!$L:$L)&gt;0),$D414/SUMIF($E$19:$E$501,"&lt;"&amp;AC$17,$D$19:$D$501)*AC$18,0),Assumptions!$C$15),0)</f>
        <v>0</v>
      </c>
    </row>
    <row r="415" spans="1:29" x14ac:dyDescent="0.2">
      <c r="A415" s="41"/>
      <c r="B415" s="28" t="str">
        <f>IF(Partners!A401=0,"",Partners!A401)</f>
        <v/>
      </c>
      <c r="C415" s="28" t="str">
        <f>IF(Partners!I401=0,"",Partners!I401)</f>
        <v/>
      </c>
      <c r="D415" s="28" t="str">
        <f>IF(Partners!J401=0,"",Partners!J401)</f>
        <v/>
      </c>
      <c r="E415" s="53" t="str">
        <f t="shared" si="7"/>
        <v/>
      </c>
      <c r="G415" s="9">
        <f>ROUND(SUM(J415:BB415),Assumptions!$C$16)</f>
        <v>0</v>
      </c>
      <c r="J415" s="46">
        <f>IFERROR(ROUND(IF(AND($E415&lt;J$17,SUMIF(Partners!$A:$A,$B415,Partners!$L:$L)&gt;0),$D415/SUMIF($E$19:$E$501,"&lt;"&amp;J$17,$D$19:$D$501)*J$18,0),Assumptions!$C$15),0)</f>
        <v>0</v>
      </c>
      <c r="K415" s="46">
        <f>IFERROR(ROUND(IF(AND($E415&lt;K$17,SUMIF(Partners!$A:$A,$B415,Partners!$L:$L)&gt;0),$D415/SUMIF($E$19:$E$501,"&lt;"&amp;K$17,$D$19:$D$501)*K$18,0),Assumptions!$C$15),0)</f>
        <v>0</v>
      </c>
      <c r="L415" s="46">
        <f>IFERROR(ROUND(IF(AND($E415&lt;L$17,SUMIF(Partners!$A:$A,$B415,Partners!$L:$L)&gt;0),$D415/SUMIF($E$19:$E$501,"&lt;"&amp;L$17,$D$19:$D$501)*L$18,0),Assumptions!$C$15),0)</f>
        <v>0</v>
      </c>
      <c r="M415" s="46">
        <f>IFERROR(ROUND(IF(AND($E415&lt;M$17,SUMIF(Partners!$A:$A,$B415,Partners!$L:$L)&gt;0),$D415/SUMIF($E$19:$E$501,"&lt;"&amp;M$17,$D$19:$D$501)*M$18,0),Assumptions!$C$15),0)</f>
        <v>0</v>
      </c>
      <c r="N415" s="46">
        <f>IFERROR(ROUND(IF(AND($E415&lt;N$17,SUMIF(Partners!$A:$A,$B415,Partners!$L:$L)&gt;0),$D415/SUMIF($E$19:$E$501,"&lt;"&amp;N$17,$D$19:$D$501)*N$18,0),Assumptions!$C$15),0)</f>
        <v>0</v>
      </c>
      <c r="O415" s="46">
        <f>IFERROR(ROUND(IF(AND($E415&lt;O$17,SUMIF(Partners!$A:$A,$B415,Partners!$L:$L)&gt;0),$D415/SUMIF($E$19:$E$501,"&lt;"&amp;O$17,$D$19:$D$501)*O$18,0),Assumptions!$C$15),0)</f>
        <v>0</v>
      </c>
      <c r="P415" s="46">
        <f>IFERROR(ROUND(IF(AND($E415&lt;P$17,SUMIF(Partners!$A:$A,$B415,Partners!$L:$L)&gt;0),$D415/SUMIF($E$19:$E$501,"&lt;"&amp;P$17,$D$19:$D$501)*P$18,0),Assumptions!$C$15),0)</f>
        <v>0</v>
      </c>
      <c r="Q415" s="46">
        <f>IFERROR(ROUND(IF(AND($E415&lt;Q$17,SUMIF(Partners!$A:$A,$B415,Partners!$L:$L)&gt;0),$D415/SUMIF($E$19:$E$501,"&lt;"&amp;Q$17,$D$19:$D$501)*Q$18,0),Assumptions!$C$15),0)</f>
        <v>0</v>
      </c>
      <c r="R415" s="46">
        <f>IFERROR(ROUND(IF(AND($E415&lt;R$17,SUMIF(Partners!$A:$A,$B415,Partners!$L:$L)&gt;0),$D415/SUMIF($E$19:$E$501,"&lt;"&amp;R$17,$D$19:$D$501)*R$18,0),Assumptions!$C$15),0)</f>
        <v>0</v>
      </c>
      <c r="S415" s="46">
        <f>IFERROR(ROUND(IF(AND($E415&lt;S$17,SUMIF(Partners!$A:$A,$B415,Partners!$L:$L)&gt;0),$D415/SUMIF($E$19:$E$501,"&lt;"&amp;S$17,$D$19:$D$501)*S$18,0),Assumptions!$C$15),0)</f>
        <v>0</v>
      </c>
      <c r="T415" s="46">
        <f>IFERROR(ROUND(IF(AND($E415&lt;T$17,SUMIF(Partners!$A:$A,$B415,Partners!$L:$L)&gt;0),$D415/SUMIF($E$19:$E$501,"&lt;"&amp;T$17,$D$19:$D$501)*T$18,0),Assumptions!$C$15),0)</f>
        <v>0</v>
      </c>
      <c r="U415" s="46">
        <f>IFERROR(ROUND(IF(AND($E415&lt;U$17,SUMIF(Partners!$A:$A,$B415,Partners!$L:$L)&gt;0),$D415/SUMIF($E$19:$E$501,"&lt;"&amp;U$17,$D$19:$D$501)*U$18,0),Assumptions!$C$15),0)</f>
        <v>0</v>
      </c>
      <c r="V415" s="46">
        <f>IFERROR(ROUND(IF(AND($E415&lt;V$17,SUMIF(Partners!$A:$A,$B415,Partners!$L:$L)&gt;0),$D415/SUMIF($E$19:$E$501,"&lt;"&amp;V$17,$D$19:$D$501)*V$18,0),Assumptions!$C$15),0)</f>
        <v>0</v>
      </c>
      <c r="W415" s="46">
        <f>IFERROR(ROUND(IF(AND($E415&lt;W$17,SUMIF(Partners!$A:$A,$B415,Partners!$L:$L)&gt;0),$D415/SUMIF($E$19:$E$501,"&lt;"&amp;W$17,$D$19:$D$501)*W$18,0),Assumptions!$C$15),0)</f>
        <v>0</v>
      </c>
      <c r="X415" s="46">
        <f>IFERROR(ROUND(IF(AND($E415&lt;X$17,SUMIF(Partners!$A:$A,$B415,Partners!$L:$L)&gt;0),$D415/SUMIF($E$19:$E$501,"&lt;"&amp;X$17,$D$19:$D$501)*X$18,0),Assumptions!$C$15),0)</f>
        <v>0</v>
      </c>
      <c r="Y415" s="46">
        <f>IFERROR(ROUND(IF(AND($E415&lt;Y$17,SUMIF(Partners!$A:$A,$B415,Partners!$L:$L)&gt;0),$D415/SUMIF($E$19:$E$501,"&lt;"&amp;Y$17,$D$19:$D$501)*Y$18,0),Assumptions!$C$15),0)</f>
        <v>0</v>
      </c>
      <c r="Z415" s="46">
        <f>IFERROR(ROUND(IF(AND($E415&lt;Z$17,SUMIF(Partners!$A:$A,$B415,Partners!$L:$L)&gt;0),$D415/SUMIF($E$19:$E$501,"&lt;"&amp;Z$17,$D$19:$D$501)*Z$18,0),Assumptions!$C$15),0)</f>
        <v>0</v>
      </c>
      <c r="AA415" s="46">
        <f>IFERROR(ROUND(IF(AND($E415&lt;AA$17,SUMIF(Partners!$A:$A,$B415,Partners!$L:$L)&gt;0),$D415/SUMIF($E$19:$E$501,"&lt;"&amp;AA$17,$D$19:$D$501)*AA$18,0),Assumptions!$C$15),0)</f>
        <v>0</v>
      </c>
      <c r="AB415" s="46">
        <f>IFERROR(ROUND(IF(AND($E415&lt;AB$17,SUMIF(Partners!$A:$A,$B415,Partners!$L:$L)&gt;0),$D415/SUMIF($E$19:$E$501,"&lt;"&amp;AB$17,$D$19:$D$501)*AB$18,0),Assumptions!$C$15),0)</f>
        <v>0</v>
      </c>
      <c r="AC415" s="46">
        <f>IFERROR(ROUND(IF(AND($E415&lt;AC$17,SUMIF(Partners!$A:$A,$B415,Partners!$L:$L)&gt;0),$D415/SUMIF($E$19:$E$501,"&lt;"&amp;AC$17,$D$19:$D$501)*AC$18,0),Assumptions!$C$15),0)</f>
        <v>0</v>
      </c>
    </row>
    <row r="416" spans="1:29" x14ac:dyDescent="0.2">
      <c r="A416" s="41"/>
      <c r="B416" s="28" t="str">
        <f>IF(Partners!A402=0,"",Partners!A402)</f>
        <v/>
      </c>
      <c r="C416" s="28" t="str">
        <f>IF(Partners!I402=0,"",Partners!I402)</f>
        <v/>
      </c>
      <c r="D416" s="28" t="str">
        <f>IF(Partners!J402=0,"",Partners!J402)</f>
        <v/>
      </c>
      <c r="E416" s="53" t="str">
        <f t="shared" si="7"/>
        <v/>
      </c>
      <c r="G416" s="9">
        <f>ROUND(SUM(J416:BB416),Assumptions!$C$16)</f>
        <v>0</v>
      </c>
      <c r="J416" s="46">
        <f>IFERROR(ROUND(IF(AND($E416&lt;J$17,SUMIF(Partners!$A:$A,$B416,Partners!$L:$L)&gt;0),$D416/SUMIF($E$19:$E$501,"&lt;"&amp;J$17,$D$19:$D$501)*J$18,0),Assumptions!$C$15),0)</f>
        <v>0</v>
      </c>
      <c r="K416" s="46">
        <f>IFERROR(ROUND(IF(AND($E416&lt;K$17,SUMIF(Partners!$A:$A,$B416,Partners!$L:$L)&gt;0),$D416/SUMIF($E$19:$E$501,"&lt;"&amp;K$17,$D$19:$D$501)*K$18,0),Assumptions!$C$15),0)</f>
        <v>0</v>
      </c>
      <c r="L416" s="46">
        <f>IFERROR(ROUND(IF(AND($E416&lt;L$17,SUMIF(Partners!$A:$A,$B416,Partners!$L:$L)&gt;0),$D416/SUMIF($E$19:$E$501,"&lt;"&amp;L$17,$D$19:$D$501)*L$18,0),Assumptions!$C$15),0)</f>
        <v>0</v>
      </c>
      <c r="M416" s="46">
        <f>IFERROR(ROUND(IF(AND($E416&lt;M$17,SUMIF(Partners!$A:$A,$B416,Partners!$L:$L)&gt;0),$D416/SUMIF($E$19:$E$501,"&lt;"&amp;M$17,$D$19:$D$501)*M$18,0),Assumptions!$C$15),0)</f>
        <v>0</v>
      </c>
      <c r="N416" s="46">
        <f>IFERROR(ROUND(IF(AND($E416&lt;N$17,SUMIF(Partners!$A:$A,$B416,Partners!$L:$L)&gt;0),$D416/SUMIF($E$19:$E$501,"&lt;"&amp;N$17,$D$19:$D$501)*N$18,0),Assumptions!$C$15),0)</f>
        <v>0</v>
      </c>
      <c r="O416" s="46">
        <f>IFERROR(ROUND(IF(AND($E416&lt;O$17,SUMIF(Partners!$A:$A,$B416,Partners!$L:$L)&gt;0),$D416/SUMIF($E$19:$E$501,"&lt;"&amp;O$17,$D$19:$D$501)*O$18,0),Assumptions!$C$15),0)</f>
        <v>0</v>
      </c>
      <c r="P416" s="46">
        <f>IFERROR(ROUND(IF(AND($E416&lt;P$17,SUMIF(Partners!$A:$A,$B416,Partners!$L:$L)&gt;0),$D416/SUMIF($E$19:$E$501,"&lt;"&amp;P$17,$D$19:$D$501)*P$18,0),Assumptions!$C$15),0)</f>
        <v>0</v>
      </c>
      <c r="Q416" s="46">
        <f>IFERROR(ROUND(IF(AND($E416&lt;Q$17,SUMIF(Partners!$A:$A,$B416,Partners!$L:$L)&gt;0),$D416/SUMIF($E$19:$E$501,"&lt;"&amp;Q$17,$D$19:$D$501)*Q$18,0),Assumptions!$C$15),0)</f>
        <v>0</v>
      </c>
      <c r="R416" s="46">
        <f>IFERROR(ROUND(IF(AND($E416&lt;R$17,SUMIF(Partners!$A:$A,$B416,Partners!$L:$L)&gt;0),$D416/SUMIF($E$19:$E$501,"&lt;"&amp;R$17,$D$19:$D$501)*R$18,0),Assumptions!$C$15),0)</f>
        <v>0</v>
      </c>
      <c r="S416" s="46">
        <f>IFERROR(ROUND(IF(AND($E416&lt;S$17,SUMIF(Partners!$A:$A,$B416,Partners!$L:$L)&gt;0),$D416/SUMIF($E$19:$E$501,"&lt;"&amp;S$17,$D$19:$D$501)*S$18,0),Assumptions!$C$15),0)</f>
        <v>0</v>
      </c>
      <c r="T416" s="46">
        <f>IFERROR(ROUND(IF(AND($E416&lt;T$17,SUMIF(Partners!$A:$A,$B416,Partners!$L:$L)&gt;0),$D416/SUMIF($E$19:$E$501,"&lt;"&amp;T$17,$D$19:$D$501)*T$18,0),Assumptions!$C$15),0)</f>
        <v>0</v>
      </c>
      <c r="U416" s="46">
        <f>IFERROR(ROUND(IF(AND($E416&lt;U$17,SUMIF(Partners!$A:$A,$B416,Partners!$L:$L)&gt;0),$D416/SUMIF($E$19:$E$501,"&lt;"&amp;U$17,$D$19:$D$501)*U$18,0),Assumptions!$C$15),0)</f>
        <v>0</v>
      </c>
      <c r="V416" s="46">
        <f>IFERROR(ROUND(IF(AND($E416&lt;V$17,SUMIF(Partners!$A:$A,$B416,Partners!$L:$L)&gt;0),$D416/SUMIF($E$19:$E$501,"&lt;"&amp;V$17,$D$19:$D$501)*V$18,0),Assumptions!$C$15),0)</f>
        <v>0</v>
      </c>
      <c r="W416" s="46">
        <f>IFERROR(ROUND(IF(AND($E416&lt;W$17,SUMIF(Partners!$A:$A,$B416,Partners!$L:$L)&gt;0),$D416/SUMIF($E$19:$E$501,"&lt;"&amp;W$17,$D$19:$D$501)*W$18,0),Assumptions!$C$15),0)</f>
        <v>0</v>
      </c>
      <c r="X416" s="46">
        <f>IFERROR(ROUND(IF(AND($E416&lt;X$17,SUMIF(Partners!$A:$A,$B416,Partners!$L:$L)&gt;0),$D416/SUMIF($E$19:$E$501,"&lt;"&amp;X$17,$D$19:$D$501)*X$18,0),Assumptions!$C$15),0)</f>
        <v>0</v>
      </c>
      <c r="Y416" s="46">
        <f>IFERROR(ROUND(IF(AND($E416&lt;Y$17,SUMIF(Partners!$A:$A,$B416,Partners!$L:$L)&gt;0),$D416/SUMIF($E$19:$E$501,"&lt;"&amp;Y$17,$D$19:$D$501)*Y$18,0),Assumptions!$C$15),0)</f>
        <v>0</v>
      </c>
      <c r="Z416" s="46">
        <f>IFERROR(ROUND(IF(AND($E416&lt;Z$17,SUMIF(Partners!$A:$A,$B416,Partners!$L:$L)&gt;0),$D416/SUMIF($E$19:$E$501,"&lt;"&amp;Z$17,$D$19:$D$501)*Z$18,0),Assumptions!$C$15),0)</f>
        <v>0</v>
      </c>
      <c r="AA416" s="46">
        <f>IFERROR(ROUND(IF(AND($E416&lt;AA$17,SUMIF(Partners!$A:$A,$B416,Partners!$L:$L)&gt;0),$D416/SUMIF($E$19:$E$501,"&lt;"&amp;AA$17,$D$19:$D$501)*AA$18,0),Assumptions!$C$15),0)</f>
        <v>0</v>
      </c>
      <c r="AB416" s="46">
        <f>IFERROR(ROUND(IF(AND($E416&lt;AB$17,SUMIF(Partners!$A:$A,$B416,Partners!$L:$L)&gt;0),$D416/SUMIF($E$19:$E$501,"&lt;"&amp;AB$17,$D$19:$D$501)*AB$18,0),Assumptions!$C$15),0)</f>
        <v>0</v>
      </c>
      <c r="AC416" s="46">
        <f>IFERROR(ROUND(IF(AND($E416&lt;AC$17,SUMIF(Partners!$A:$A,$B416,Partners!$L:$L)&gt;0),$D416/SUMIF($E$19:$E$501,"&lt;"&amp;AC$17,$D$19:$D$501)*AC$18,0),Assumptions!$C$15),0)</f>
        <v>0</v>
      </c>
    </row>
    <row r="417" spans="1:29" x14ac:dyDescent="0.2">
      <c r="A417" s="41"/>
      <c r="B417" s="28" t="str">
        <f>IF(Partners!A403=0,"",Partners!A403)</f>
        <v/>
      </c>
      <c r="C417" s="28" t="str">
        <f>IF(Partners!I403=0,"",Partners!I403)</f>
        <v/>
      </c>
      <c r="D417" s="28" t="str">
        <f>IF(Partners!J403=0,"",Partners!J403)</f>
        <v/>
      </c>
      <c r="E417" s="53" t="str">
        <f t="shared" si="7"/>
        <v/>
      </c>
      <c r="G417" s="9">
        <f>ROUND(SUM(J417:BB417),Assumptions!$C$16)</f>
        <v>0</v>
      </c>
      <c r="J417" s="46">
        <f>IFERROR(ROUND(IF(AND($E417&lt;J$17,SUMIF(Partners!$A:$A,$B417,Partners!$L:$L)&gt;0),$D417/SUMIF($E$19:$E$501,"&lt;"&amp;J$17,$D$19:$D$501)*J$18,0),Assumptions!$C$15),0)</f>
        <v>0</v>
      </c>
      <c r="K417" s="46">
        <f>IFERROR(ROUND(IF(AND($E417&lt;K$17,SUMIF(Partners!$A:$A,$B417,Partners!$L:$L)&gt;0),$D417/SUMIF($E$19:$E$501,"&lt;"&amp;K$17,$D$19:$D$501)*K$18,0),Assumptions!$C$15),0)</f>
        <v>0</v>
      </c>
      <c r="L417" s="46">
        <f>IFERROR(ROUND(IF(AND($E417&lt;L$17,SUMIF(Partners!$A:$A,$B417,Partners!$L:$L)&gt;0),$D417/SUMIF($E$19:$E$501,"&lt;"&amp;L$17,$D$19:$D$501)*L$18,0),Assumptions!$C$15),0)</f>
        <v>0</v>
      </c>
      <c r="M417" s="46">
        <f>IFERROR(ROUND(IF(AND($E417&lt;M$17,SUMIF(Partners!$A:$A,$B417,Partners!$L:$L)&gt;0),$D417/SUMIF($E$19:$E$501,"&lt;"&amp;M$17,$D$19:$D$501)*M$18,0),Assumptions!$C$15),0)</f>
        <v>0</v>
      </c>
      <c r="N417" s="46">
        <f>IFERROR(ROUND(IF(AND($E417&lt;N$17,SUMIF(Partners!$A:$A,$B417,Partners!$L:$L)&gt;0),$D417/SUMIF($E$19:$E$501,"&lt;"&amp;N$17,$D$19:$D$501)*N$18,0),Assumptions!$C$15),0)</f>
        <v>0</v>
      </c>
      <c r="O417" s="46">
        <f>IFERROR(ROUND(IF(AND($E417&lt;O$17,SUMIF(Partners!$A:$A,$B417,Partners!$L:$L)&gt;0),$D417/SUMIF($E$19:$E$501,"&lt;"&amp;O$17,$D$19:$D$501)*O$18,0),Assumptions!$C$15),0)</f>
        <v>0</v>
      </c>
      <c r="P417" s="46">
        <f>IFERROR(ROUND(IF(AND($E417&lt;P$17,SUMIF(Partners!$A:$A,$B417,Partners!$L:$L)&gt;0),$D417/SUMIF($E$19:$E$501,"&lt;"&amp;P$17,$D$19:$D$501)*P$18,0),Assumptions!$C$15),0)</f>
        <v>0</v>
      </c>
      <c r="Q417" s="46">
        <f>IFERROR(ROUND(IF(AND($E417&lt;Q$17,SUMIF(Partners!$A:$A,$B417,Partners!$L:$L)&gt;0),$D417/SUMIF($E$19:$E$501,"&lt;"&amp;Q$17,$D$19:$D$501)*Q$18,0),Assumptions!$C$15),0)</f>
        <v>0</v>
      </c>
      <c r="R417" s="46">
        <f>IFERROR(ROUND(IF(AND($E417&lt;R$17,SUMIF(Partners!$A:$A,$B417,Partners!$L:$L)&gt;0),$D417/SUMIF($E$19:$E$501,"&lt;"&amp;R$17,$D$19:$D$501)*R$18,0),Assumptions!$C$15),0)</f>
        <v>0</v>
      </c>
      <c r="S417" s="46">
        <f>IFERROR(ROUND(IF(AND($E417&lt;S$17,SUMIF(Partners!$A:$A,$B417,Partners!$L:$L)&gt;0),$D417/SUMIF($E$19:$E$501,"&lt;"&amp;S$17,$D$19:$D$501)*S$18,0),Assumptions!$C$15),0)</f>
        <v>0</v>
      </c>
      <c r="T417" s="46">
        <f>IFERROR(ROUND(IF(AND($E417&lt;T$17,SUMIF(Partners!$A:$A,$B417,Partners!$L:$L)&gt;0),$D417/SUMIF($E$19:$E$501,"&lt;"&amp;T$17,$D$19:$D$501)*T$18,0),Assumptions!$C$15),0)</f>
        <v>0</v>
      </c>
      <c r="U417" s="46">
        <f>IFERROR(ROUND(IF(AND($E417&lt;U$17,SUMIF(Partners!$A:$A,$B417,Partners!$L:$L)&gt;0),$D417/SUMIF($E$19:$E$501,"&lt;"&amp;U$17,$D$19:$D$501)*U$18,0),Assumptions!$C$15),0)</f>
        <v>0</v>
      </c>
      <c r="V417" s="46">
        <f>IFERROR(ROUND(IF(AND($E417&lt;V$17,SUMIF(Partners!$A:$A,$B417,Partners!$L:$L)&gt;0),$D417/SUMIF($E$19:$E$501,"&lt;"&amp;V$17,$D$19:$D$501)*V$18,0),Assumptions!$C$15),0)</f>
        <v>0</v>
      </c>
      <c r="W417" s="46">
        <f>IFERROR(ROUND(IF(AND($E417&lt;W$17,SUMIF(Partners!$A:$A,$B417,Partners!$L:$L)&gt;0),$D417/SUMIF($E$19:$E$501,"&lt;"&amp;W$17,$D$19:$D$501)*W$18,0),Assumptions!$C$15),0)</f>
        <v>0</v>
      </c>
      <c r="X417" s="46">
        <f>IFERROR(ROUND(IF(AND($E417&lt;X$17,SUMIF(Partners!$A:$A,$B417,Partners!$L:$L)&gt;0),$D417/SUMIF($E$19:$E$501,"&lt;"&amp;X$17,$D$19:$D$501)*X$18,0),Assumptions!$C$15),0)</f>
        <v>0</v>
      </c>
      <c r="Y417" s="46">
        <f>IFERROR(ROUND(IF(AND($E417&lt;Y$17,SUMIF(Partners!$A:$A,$B417,Partners!$L:$L)&gt;0),$D417/SUMIF($E$19:$E$501,"&lt;"&amp;Y$17,$D$19:$D$501)*Y$18,0),Assumptions!$C$15),0)</f>
        <v>0</v>
      </c>
      <c r="Z417" s="46">
        <f>IFERROR(ROUND(IF(AND($E417&lt;Z$17,SUMIF(Partners!$A:$A,$B417,Partners!$L:$L)&gt;0),$D417/SUMIF($E$19:$E$501,"&lt;"&amp;Z$17,$D$19:$D$501)*Z$18,0),Assumptions!$C$15),0)</f>
        <v>0</v>
      </c>
      <c r="AA417" s="46">
        <f>IFERROR(ROUND(IF(AND($E417&lt;AA$17,SUMIF(Partners!$A:$A,$B417,Partners!$L:$L)&gt;0),$D417/SUMIF($E$19:$E$501,"&lt;"&amp;AA$17,$D$19:$D$501)*AA$18,0),Assumptions!$C$15),0)</f>
        <v>0</v>
      </c>
      <c r="AB417" s="46">
        <f>IFERROR(ROUND(IF(AND($E417&lt;AB$17,SUMIF(Partners!$A:$A,$B417,Partners!$L:$L)&gt;0),$D417/SUMIF($E$19:$E$501,"&lt;"&amp;AB$17,$D$19:$D$501)*AB$18,0),Assumptions!$C$15),0)</f>
        <v>0</v>
      </c>
      <c r="AC417" s="46">
        <f>IFERROR(ROUND(IF(AND($E417&lt;AC$17,SUMIF(Partners!$A:$A,$B417,Partners!$L:$L)&gt;0),$D417/SUMIF($E$19:$E$501,"&lt;"&amp;AC$17,$D$19:$D$501)*AC$18,0),Assumptions!$C$15),0)</f>
        <v>0</v>
      </c>
    </row>
    <row r="418" spans="1:29" x14ac:dyDescent="0.2">
      <c r="A418" s="41"/>
      <c r="B418" s="28" t="str">
        <f>IF(Partners!A404=0,"",Partners!A404)</f>
        <v/>
      </c>
      <c r="C418" s="28" t="str">
        <f>IF(Partners!I404=0,"",Partners!I404)</f>
        <v/>
      </c>
      <c r="D418" s="28" t="str">
        <f>IF(Partners!J404=0,"",Partners!J404)</f>
        <v/>
      </c>
      <c r="E418" s="53" t="str">
        <f t="shared" si="7"/>
        <v/>
      </c>
      <c r="G418" s="9">
        <f>ROUND(SUM(J418:BB418),Assumptions!$C$16)</f>
        <v>0</v>
      </c>
      <c r="J418" s="46">
        <f>IFERROR(ROUND(IF(AND($E418&lt;J$17,SUMIF(Partners!$A:$A,$B418,Partners!$L:$L)&gt;0),$D418/SUMIF($E$19:$E$501,"&lt;"&amp;J$17,$D$19:$D$501)*J$18,0),Assumptions!$C$15),0)</f>
        <v>0</v>
      </c>
      <c r="K418" s="46">
        <f>IFERROR(ROUND(IF(AND($E418&lt;K$17,SUMIF(Partners!$A:$A,$B418,Partners!$L:$L)&gt;0),$D418/SUMIF($E$19:$E$501,"&lt;"&amp;K$17,$D$19:$D$501)*K$18,0),Assumptions!$C$15),0)</f>
        <v>0</v>
      </c>
      <c r="L418" s="46">
        <f>IFERROR(ROUND(IF(AND($E418&lt;L$17,SUMIF(Partners!$A:$A,$B418,Partners!$L:$L)&gt;0),$D418/SUMIF($E$19:$E$501,"&lt;"&amp;L$17,$D$19:$D$501)*L$18,0),Assumptions!$C$15),0)</f>
        <v>0</v>
      </c>
      <c r="M418" s="46">
        <f>IFERROR(ROUND(IF(AND($E418&lt;M$17,SUMIF(Partners!$A:$A,$B418,Partners!$L:$L)&gt;0),$D418/SUMIF($E$19:$E$501,"&lt;"&amp;M$17,$D$19:$D$501)*M$18,0),Assumptions!$C$15),0)</f>
        <v>0</v>
      </c>
      <c r="N418" s="46">
        <f>IFERROR(ROUND(IF(AND($E418&lt;N$17,SUMIF(Partners!$A:$A,$B418,Partners!$L:$L)&gt;0),$D418/SUMIF($E$19:$E$501,"&lt;"&amp;N$17,$D$19:$D$501)*N$18,0),Assumptions!$C$15),0)</f>
        <v>0</v>
      </c>
      <c r="O418" s="46">
        <f>IFERROR(ROUND(IF(AND($E418&lt;O$17,SUMIF(Partners!$A:$A,$B418,Partners!$L:$L)&gt;0),$D418/SUMIF($E$19:$E$501,"&lt;"&amp;O$17,$D$19:$D$501)*O$18,0),Assumptions!$C$15),0)</f>
        <v>0</v>
      </c>
      <c r="P418" s="46">
        <f>IFERROR(ROUND(IF(AND($E418&lt;P$17,SUMIF(Partners!$A:$A,$B418,Partners!$L:$L)&gt;0),$D418/SUMIF($E$19:$E$501,"&lt;"&amp;P$17,$D$19:$D$501)*P$18,0),Assumptions!$C$15),0)</f>
        <v>0</v>
      </c>
      <c r="Q418" s="46">
        <f>IFERROR(ROUND(IF(AND($E418&lt;Q$17,SUMIF(Partners!$A:$A,$B418,Partners!$L:$L)&gt;0),$D418/SUMIF($E$19:$E$501,"&lt;"&amp;Q$17,$D$19:$D$501)*Q$18,0),Assumptions!$C$15),0)</f>
        <v>0</v>
      </c>
      <c r="R418" s="46">
        <f>IFERROR(ROUND(IF(AND($E418&lt;R$17,SUMIF(Partners!$A:$A,$B418,Partners!$L:$L)&gt;0),$D418/SUMIF($E$19:$E$501,"&lt;"&amp;R$17,$D$19:$D$501)*R$18,0),Assumptions!$C$15),0)</f>
        <v>0</v>
      </c>
      <c r="S418" s="46">
        <f>IFERROR(ROUND(IF(AND($E418&lt;S$17,SUMIF(Partners!$A:$A,$B418,Partners!$L:$L)&gt;0),$D418/SUMIF($E$19:$E$501,"&lt;"&amp;S$17,$D$19:$D$501)*S$18,0),Assumptions!$C$15),0)</f>
        <v>0</v>
      </c>
      <c r="T418" s="46">
        <f>IFERROR(ROUND(IF(AND($E418&lt;T$17,SUMIF(Partners!$A:$A,$B418,Partners!$L:$L)&gt;0),$D418/SUMIF($E$19:$E$501,"&lt;"&amp;T$17,$D$19:$D$501)*T$18,0),Assumptions!$C$15),0)</f>
        <v>0</v>
      </c>
      <c r="U418" s="46">
        <f>IFERROR(ROUND(IF(AND($E418&lt;U$17,SUMIF(Partners!$A:$A,$B418,Partners!$L:$L)&gt;0),$D418/SUMIF($E$19:$E$501,"&lt;"&amp;U$17,$D$19:$D$501)*U$18,0),Assumptions!$C$15),0)</f>
        <v>0</v>
      </c>
      <c r="V418" s="46">
        <f>IFERROR(ROUND(IF(AND($E418&lt;V$17,SUMIF(Partners!$A:$A,$B418,Partners!$L:$L)&gt;0),$D418/SUMIF($E$19:$E$501,"&lt;"&amp;V$17,$D$19:$D$501)*V$18,0),Assumptions!$C$15),0)</f>
        <v>0</v>
      </c>
      <c r="W418" s="46">
        <f>IFERROR(ROUND(IF(AND($E418&lt;W$17,SUMIF(Partners!$A:$A,$B418,Partners!$L:$L)&gt;0),$D418/SUMIF($E$19:$E$501,"&lt;"&amp;W$17,$D$19:$D$501)*W$18,0),Assumptions!$C$15),0)</f>
        <v>0</v>
      </c>
      <c r="X418" s="46">
        <f>IFERROR(ROUND(IF(AND($E418&lt;X$17,SUMIF(Partners!$A:$A,$B418,Partners!$L:$L)&gt;0),$D418/SUMIF($E$19:$E$501,"&lt;"&amp;X$17,$D$19:$D$501)*X$18,0),Assumptions!$C$15),0)</f>
        <v>0</v>
      </c>
      <c r="Y418" s="46">
        <f>IFERROR(ROUND(IF(AND($E418&lt;Y$17,SUMIF(Partners!$A:$A,$B418,Partners!$L:$L)&gt;0),$D418/SUMIF($E$19:$E$501,"&lt;"&amp;Y$17,$D$19:$D$501)*Y$18,0),Assumptions!$C$15),0)</f>
        <v>0</v>
      </c>
      <c r="Z418" s="46">
        <f>IFERROR(ROUND(IF(AND($E418&lt;Z$17,SUMIF(Partners!$A:$A,$B418,Partners!$L:$L)&gt;0),$D418/SUMIF($E$19:$E$501,"&lt;"&amp;Z$17,$D$19:$D$501)*Z$18,0),Assumptions!$C$15),0)</f>
        <v>0</v>
      </c>
      <c r="AA418" s="46">
        <f>IFERROR(ROUND(IF(AND($E418&lt;AA$17,SUMIF(Partners!$A:$A,$B418,Partners!$L:$L)&gt;0),$D418/SUMIF($E$19:$E$501,"&lt;"&amp;AA$17,$D$19:$D$501)*AA$18,0),Assumptions!$C$15),0)</f>
        <v>0</v>
      </c>
      <c r="AB418" s="46">
        <f>IFERROR(ROUND(IF(AND($E418&lt;AB$17,SUMIF(Partners!$A:$A,$B418,Partners!$L:$L)&gt;0),$D418/SUMIF($E$19:$E$501,"&lt;"&amp;AB$17,$D$19:$D$501)*AB$18,0),Assumptions!$C$15),0)</f>
        <v>0</v>
      </c>
      <c r="AC418" s="46">
        <f>IFERROR(ROUND(IF(AND($E418&lt;AC$17,SUMIF(Partners!$A:$A,$B418,Partners!$L:$L)&gt;0),$D418/SUMIF($E$19:$E$501,"&lt;"&amp;AC$17,$D$19:$D$501)*AC$18,0),Assumptions!$C$15),0)</f>
        <v>0</v>
      </c>
    </row>
    <row r="419" spans="1:29" x14ac:dyDescent="0.2">
      <c r="A419" s="41"/>
      <c r="B419" s="28" t="str">
        <f>IF(Partners!A405=0,"",Partners!A405)</f>
        <v/>
      </c>
      <c r="C419" s="28" t="str">
        <f>IF(Partners!I405=0,"",Partners!I405)</f>
        <v/>
      </c>
      <c r="D419" s="28" t="str">
        <f>IF(Partners!J405=0,"",Partners!J405)</f>
        <v/>
      </c>
      <c r="E419" s="53" t="str">
        <f t="shared" si="7"/>
        <v/>
      </c>
      <c r="G419" s="9">
        <f>ROUND(SUM(J419:BB419),Assumptions!$C$16)</f>
        <v>0</v>
      </c>
      <c r="J419" s="46">
        <f>IFERROR(ROUND(IF(AND($E419&lt;J$17,SUMIF(Partners!$A:$A,$B419,Partners!$L:$L)&gt;0),$D419/SUMIF($E$19:$E$501,"&lt;"&amp;J$17,$D$19:$D$501)*J$18,0),Assumptions!$C$15),0)</f>
        <v>0</v>
      </c>
      <c r="K419" s="46">
        <f>IFERROR(ROUND(IF(AND($E419&lt;K$17,SUMIF(Partners!$A:$A,$B419,Partners!$L:$L)&gt;0),$D419/SUMIF($E$19:$E$501,"&lt;"&amp;K$17,$D$19:$D$501)*K$18,0),Assumptions!$C$15),0)</f>
        <v>0</v>
      </c>
      <c r="L419" s="46">
        <f>IFERROR(ROUND(IF(AND($E419&lt;L$17,SUMIF(Partners!$A:$A,$B419,Partners!$L:$L)&gt;0),$D419/SUMIF($E$19:$E$501,"&lt;"&amp;L$17,$D$19:$D$501)*L$18,0),Assumptions!$C$15),0)</f>
        <v>0</v>
      </c>
      <c r="M419" s="46">
        <f>IFERROR(ROUND(IF(AND($E419&lt;M$17,SUMIF(Partners!$A:$A,$B419,Partners!$L:$L)&gt;0),$D419/SUMIF($E$19:$E$501,"&lt;"&amp;M$17,$D$19:$D$501)*M$18,0),Assumptions!$C$15),0)</f>
        <v>0</v>
      </c>
      <c r="N419" s="46">
        <f>IFERROR(ROUND(IF(AND($E419&lt;N$17,SUMIF(Partners!$A:$A,$B419,Partners!$L:$L)&gt;0),$D419/SUMIF($E$19:$E$501,"&lt;"&amp;N$17,$D$19:$D$501)*N$18,0),Assumptions!$C$15),0)</f>
        <v>0</v>
      </c>
      <c r="O419" s="46">
        <f>IFERROR(ROUND(IF(AND($E419&lt;O$17,SUMIF(Partners!$A:$A,$B419,Partners!$L:$L)&gt;0),$D419/SUMIF($E$19:$E$501,"&lt;"&amp;O$17,$D$19:$D$501)*O$18,0),Assumptions!$C$15),0)</f>
        <v>0</v>
      </c>
      <c r="P419" s="46">
        <f>IFERROR(ROUND(IF(AND($E419&lt;P$17,SUMIF(Partners!$A:$A,$B419,Partners!$L:$L)&gt;0),$D419/SUMIF($E$19:$E$501,"&lt;"&amp;P$17,$D$19:$D$501)*P$18,0),Assumptions!$C$15),0)</f>
        <v>0</v>
      </c>
      <c r="Q419" s="46">
        <f>IFERROR(ROUND(IF(AND($E419&lt;Q$17,SUMIF(Partners!$A:$A,$B419,Partners!$L:$L)&gt;0),$D419/SUMIF($E$19:$E$501,"&lt;"&amp;Q$17,$D$19:$D$501)*Q$18,0),Assumptions!$C$15),0)</f>
        <v>0</v>
      </c>
      <c r="R419" s="46">
        <f>IFERROR(ROUND(IF(AND($E419&lt;R$17,SUMIF(Partners!$A:$A,$B419,Partners!$L:$L)&gt;0),$D419/SUMIF($E$19:$E$501,"&lt;"&amp;R$17,$D$19:$D$501)*R$18,0),Assumptions!$C$15),0)</f>
        <v>0</v>
      </c>
      <c r="S419" s="46">
        <f>IFERROR(ROUND(IF(AND($E419&lt;S$17,SUMIF(Partners!$A:$A,$B419,Partners!$L:$L)&gt;0),$D419/SUMIF($E$19:$E$501,"&lt;"&amp;S$17,$D$19:$D$501)*S$18,0),Assumptions!$C$15),0)</f>
        <v>0</v>
      </c>
      <c r="T419" s="46">
        <f>IFERROR(ROUND(IF(AND($E419&lt;T$17,SUMIF(Partners!$A:$A,$B419,Partners!$L:$L)&gt;0),$D419/SUMIF($E$19:$E$501,"&lt;"&amp;T$17,$D$19:$D$501)*T$18,0),Assumptions!$C$15),0)</f>
        <v>0</v>
      </c>
      <c r="U419" s="46">
        <f>IFERROR(ROUND(IF(AND($E419&lt;U$17,SUMIF(Partners!$A:$A,$B419,Partners!$L:$L)&gt;0),$D419/SUMIF($E$19:$E$501,"&lt;"&amp;U$17,$D$19:$D$501)*U$18,0),Assumptions!$C$15),0)</f>
        <v>0</v>
      </c>
      <c r="V419" s="46">
        <f>IFERROR(ROUND(IF(AND($E419&lt;V$17,SUMIF(Partners!$A:$A,$B419,Partners!$L:$L)&gt;0),$D419/SUMIF($E$19:$E$501,"&lt;"&amp;V$17,$D$19:$D$501)*V$18,0),Assumptions!$C$15),0)</f>
        <v>0</v>
      </c>
      <c r="W419" s="46">
        <f>IFERROR(ROUND(IF(AND($E419&lt;W$17,SUMIF(Partners!$A:$A,$B419,Partners!$L:$L)&gt;0),$D419/SUMIF($E$19:$E$501,"&lt;"&amp;W$17,$D$19:$D$501)*W$18,0),Assumptions!$C$15),0)</f>
        <v>0</v>
      </c>
      <c r="X419" s="46">
        <f>IFERROR(ROUND(IF(AND($E419&lt;X$17,SUMIF(Partners!$A:$A,$B419,Partners!$L:$L)&gt;0),$D419/SUMIF($E$19:$E$501,"&lt;"&amp;X$17,$D$19:$D$501)*X$18,0),Assumptions!$C$15),0)</f>
        <v>0</v>
      </c>
      <c r="Y419" s="46">
        <f>IFERROR(ROUND(IF(AND($E419&lt;Y$17,SUMIF(Partners!$A:$A,$B419,Partners!$L:$L)&gt;0),$D419/SUMIF($E$19:$E$501,"&lt;"&amp;Y$17,$D$19:$D$501)*Y$18,0),Assumptions!$C$15),0)</f>
        <v>0</v>
      </c>
      <c r="Z419" s="46">
        <f>IFERROR(ROUND(IF(AND($E419&lt;Z$17,SUMIF(Partners!$A:$A,$B419,Partners!$L:$L)&gt;0),$D419/SUMIF($E$19:$E$501,"&lt;"&amp;Z$17,$D$19:$D$501)*Z$18,0),Assumptions!$C$15),0)</f>
        <v>0</v>
      </c>
      <c r="AA419" s="46">
        <f>IFERROR(ROUND(IF(AND($E419&lt;AA$17,SUMIF(Partners!$A:$A,$B419,Partners!$L:$L)&gt;0),$D419/SUMIF($E$19:$E$501,"&lt;"&amp;AA$17,$D$19:$D$501)*AA$18,0),Assumptions!$C$15),0)</f>
        <v>0</v>
      </c>
      <c r="AB419" s="46">
        <f>IFERROR(ROUND(IF(AND($E419&lt;AB$17,SUMIF(Partners!$A:$A,$B419,Partners!$L:$L)&gt;0),$D419/SUMIF($E$19:$E$501,"&lt;"&amp;AB$17,$D$19:$D$501)*AB$18,0),Assumptions!$C$15),0)</f>
        <v>0</v>
      </c>
      <c r="AC419" s="46">
        <f>IFERROR(ROUND(IF(AND($E419&lt;AC$17,SUMIF(Partners!$A:$A,$B419,Partners!$L:$L)&gt;0),$D419/SUMIF($E$19:$E$501,"&lt;"&amp;AC$17,$D$19:$D$501)*AC$18,0),Assumptions!$C$15),0)</f>
        <v>0</v>
      </c>
    </row>
    <row r="420" spans="1:29" x14ac:dyDescent="0.2">
      <c r="A420" s="41"/>
      <c r="B420" s="28" t="str">
        <f>IF(Partners!A406=0,"",Partners!A406)</f>
        <v/>
      </c>
      <c r="C420" s="28" t="str">
        <f>IF(Partners!I406=0,"",Partners!I406)</f>
        <v/>
      </c>
      <c r="D420" s="28" t="str">
        <f>IF(Partners!J406=0,"",Partners!J406)</f>
        <v/>
      </c>
      <c r="E420" s="53" t="str">
        <f t="shared" si="7"/>
        <v/>
      </c>
      <c r="G420" s="9">
        <f>ROUND(SUM(J420:BB420),Assumptions!$C$16)</f>
        <v>0</v>
      </c>
      <c r="J420" s="46">
        <f>IFERROR(ROUND(IF(AND($E420&lt;J$17,SUMIF(Partners!$A:$A,$B420,Partners!$L:$L)&gt;0),$D420/SUMIF($E$19:$E$501,"&lt;"&amp;J$17,$D$19:$D$501)*J$18,0),Assumptions!$C$15),0)</f>
        <v>0</v>
      </c>
      <c r="K420" s="46">
        <f>IFERROR(ROUND(IF(AND($E420&lt;K$17,SUMIF(Partners!$A:$A,$B420,Partners!$L:$L)&gt;0),$D420/SUMIF($E$19:$E$501,"&lt;"&amp;K$17,$D$19:$D$501)*K$18,0),Assumptions!$C$15),0)</f>
        <v>0</v>
      </c>
      <c r="L420" s="46">
        <f>IFERROR(ROUND(IF(AND($E420&lt;L$17,SUMIF(Partners!$A:$A,$B420,Partners!$L:$L)&gt;0),$D420/SUMIF($E$19:$E$501,"&lt;"&amp;L$17,$D$19:$D$501)*L$18,0),Assumptions!$C$15),0)</f>
        <v>0</v>
      </c>
      <c r="M420" s="46">
        <f>IFERROR(ROUND(IF(AND($E420&lt;M$17,SUMIF(Partners!$A:$A,$B420,Partners!$L:$L)&gt;0),$D420/SUMIF($E$19:$E$501,"&lt;"&amp;M$17,$D$19:$D$501)*M$18,0),Assumptions!$C$15),0)</f>
        <v>0</v>
      </c>
      <c r="N420" s="46">
        <f>IFERROR(ROUND(IF(AND($E420&lt;N$17,SUMIF(Partners!$A:$A,$B420,Partners!$L:$L)&gt;0),$D420/SUMIF($E$19:$E$501,"&lt;"&amp;N$17,$D$19:$D$501)*N$18,0),Assumptions!$C$15),0)</f>
        <v>0</v>
      </c>
      <c r="O420" s="46">
        <f>IFERROR(ROUND(IF(AND($E420&lt;O$17,SUMIF(Partners!$A:$A,$B420,Partners!$L:$L)&gt;0),$D420/SUMIF($E$19:$E$501,"&lt;"&amp;O$17,$D$19:$D$501)*O$18,0),Assumptions!$C$15),0)</f>
        <v>0</v>
      </c>
      <c r="P420" s="46">
        <f>IFERROR(ROUND(IF(AND($E420&lt;P$17,SUMIF(Partners!$A:$A,$B420,Partners!$L:$L)&gt;0),$D420/SUMIF($E$19:$E$501,"&lt;"&amp;P$17,$D$19:$D$501)*P$18,0),Assumptions!$C$15),0)</f>
        <v>0</v>
      </c>
      <c r="Q420" s="46">
        <f>IFERROR(ROUND(IF(AND($E420&lt;Q$17,SUMIF(Partners!$A:$A,$B420,Partners!$L:$L)&gt;0),$D420/SUMIF($E$19:$E$501,"&lt;"&amp;Q$17,$D$19:$D$501)*Q$18,0),Assumptions!$C$15),0)</f>
        <v>0</v>
      </c>
      <c r="R420" s="46">
        <f>IFERROR(ROUND(IF(AND($E420&lt;R$17,SUMIF(Partners!$A:$A,$B420,Partners!$L:$L)&gt;0),$D420/SUMIF($E$19:$E$501,"&lt;"&amp;R$17,$D$19:$D$501)*R$18,0),Assumptions!$C$15),0)</f>
        <v>0</v>
      </c>
      <c r="S420" s="46">
        <f>IFERROR(ROUND(IF(AND($E420&lt;S$17,SUMIF(Partners!$A:$A,$B420,Partners!$L:$L)&gt;0),$D420/SUMIF($E$19:$E$501,"&lt;"&amp;S$17,$D$19:$D$501)*S$18,0),Assumptions!$C$15),0)</f>
        <v>0</v>
      </c>
      <c r="T420" s="46">
        <f>IFERROR(ROUND(IF(AND($E420&lt;T$17,SUMIF(Partners!$A:$A,$B420,Partners!$L:$L)&gt;0),$D420/SUMIF($E$19:$E$501,"&lt;"&amp;T$17,$D$19:$D$501)*T$18,0),Assumptions!$C$15),0)</f>
        <v>0</v>
      </c>
      <c r="U420" s="46">
        <f>IFERROR(ROUND(IF(AND($E420&lt;U$17,SUMIF(Partners!$A:$A,$B420,Partners!$L:$L)&gt;0),$D420/SUMIF($E$19:$E$501,"&lt;"&amp;U$17,$D$19:$D$501)*U$18,0),Assumptions!$C$15),0)</f>
        <v>0</v>
      </c>
      <c r="V420" s="46">
        <f>IFERROR(ROUND(IF(AND($E420&lt;V$17,SUMIF(Partners!$A:$A,$B420,Partners!$L:$L)&gt;0),$D420/SUMIF($E$19:$E$501,"&lt;"&amp;V$17,$D$19:$D$501)*V$18,0),Assumptions!$C$15),0)</f>
        <v>0</v>
      </c>
      <c r="W420" s="46">
        <f>IFERROR(ROUND(IF(AND($E420&lt;W$17,SUMIF(Partners!$A:$A,$B420,Partners!$L:$L)&gt;0),$D420/SUMIF($E$19:$E$501,"&lt;"&amp;W$17,$D$19:$D$501)*W$18,0),Assumptions!$C$15),0)</f>
        <v>0</v>
      </c>
      <c r="X420" s="46">
        <f>IFERROR(ROUND(IF(AND($E420&lt;X$17,SUMIF(Partners!$A:$A,$B420,Partners!$L:$L)&gt;0),$D420/SUMIF($E$19:$E$501,"&lt;"&amp;X$17,$D$19:$D$501)*X$18,0),Assumptions!$C$15),0)</f>
        <v>0</v>
      </c>
      <c r="Y420" s="46">
        <f>IFERROR(ROUND(IF(AND($E420&lt;Y$17,SUMIF(Partners!$A:$A,$B420,Partners!$L:$L)&gt;0),$D420/SUMIF($E$19:$E$501,"&lt;"&amp;Y$17,$D$19:$D$501)*Y$18,0),Assumptions!$C$15),0)</f>
        <v>0</v>
      </c>
      <c r="Z420" s="46">
        <f>IFERROR(ROUND(IF(AND($E420&lt;Z$17,SUMIF(Partners!$A:$A,$B420,Partners!$L:$L)&gt;0),$D420/SUMIF($E$19:$E$501,"&lt;"&amp;Z$17,$D$19:$D$501)*Z$18,0),Assumptions!$C$15),0)</f>
        <v>0</v>
      </c>
      <c r="AA420" s="46">
        <f>IFERROR(ROUND(IF(AND($E420&lt;AA$17,SUMIF(Partners!$A:$A,$B420,Partners!$L:$L)&gt;0),$D420/SUMIF($E$19:$E$501,"&lt;"&amp;AA$17,$D$19:$D$501)*AA$18,0),Assumptions!$C$15),0)</f>
        <v>0</v>
      </c>
      <c r="AB420" s="46">
        <f>IFERROR(ROUND(IF(AND($E420&lt;AB$17,SUMIF(Partners!$A:$A,$B420,Partners!$L:$L)&gt;0),$D420/SUMIF($E$19:$E$501,"&lt;"&amp;AB$17,$D$19:$D$501)*AB$18,0),Assumptions!$C$15),0)</f>
        <v>0</v>
      </c>
      <c r="AC420" s="46">
        <f>IFERROR(ROUND(IF(AND($E420&lt;AC$17,SUMIF(Partners!$A:$A,$B420,Partners!$L:$L)&gt;0),$D420/SUMIF($E$19:$E$501,"&lt;"&amp;AC$17,$D$19:$D$501)*AC$18,0),Assumptions!$C$15),0)</f>
        <v>0</v>
      </c>
    </row>
    <row r="421" spans="1:29" x14ac:dyDescent="0.2">
      <c r="A421" s="41"/>
      <c r="B421" s="28" t="str">
        <f>IF(Partners!A407=0,"",Partners!A407)</f>
        <v/>
      </c>
      <c r="C421" s="28" t="str">
        <f>IF(Partners!I407=0,"",Partners!I407)</f>
        <v/>
      </c>
      <c r="D421" s="28" t="str">
        <f>IF(Partners!J407=0,"",Partners!J407)</f>
        <v/>
      </c>
      <c r="E421" s="53" t="str">
        <f t="shared" si="7"/>
        <v/>
      </c>
      <c r="G421" s="9">
        <f>ROUND(SUM(J421:BB421),Assumptions!$C$16)</f>
        <v>0</v>
      </c>
      <c r="J421" s="46">
        <f>IFERROR(ROUND(IF(AND($E421&lt;J$17,SUMIF(Partners!$A:$A,$B421,Partners!$L:$L)&gt;0),$D421/SUMIF($E$19:$E$501,"&lt;"&amp;J$17,$D$19:$D$501)*J$18,0),Assumptions!$C$15),0)</f>
        <v>0</v>
      </c>
      <c r="K421" s="46">
        <f>IFERROR(ROUND(IF(AND($E421&lt;K$17,SUMIF(Partners!$A:$A,$B421,Partners!$L:$L)&gt;0),$D421/SUMIF($E$19:$E$501,"&lt;"&amp;K$17,$D$19:$D$501)*K$18,0),Assumptions!$C$15),0)</f>
        <v>0</v>
      </c>
      <c r="L421" s="46">
        <f>IFERROR(ROUND(IF(AND($E421&lt;L$17,SUMIF(Partners!$A:$A,$B421,Partners!$L:$L)&gt;0),$D421/SUMIF($E$19:$E$501,"&lt;"&amp;L$17,$D$19:$D$501)*L$18,0),Assumptions!$C$15),0)</f>
        <v>0</v>
      </c>
      <c r="M421" s="46">
        <f>IFERROR(ROUND(IF(AND($E421&lt;M$17,SUMIF(Partners!$A:$A,$B421,Partners!$L:$L)&gt;0),$D421/SUMIF($E$19:$E$501,"&lt;"&amp;M$17,$D$19:$D$501)*M$18,0),Assumptions!$C$15),0)</f>
        <v>0</v>
      </c>
      <c r="N421" s="46">
        <f>IFERROR(ROUND(IF(AND($E421&lt;N$17,SUMIF(Partners!$A:$A,$B421,Partners!$L:$L)&gt;0),$D421/SUMIF($E$19:$E$501,"&lt;"&amp;N$17,$D$19:$D$501)*N$18,0),Assumptions!$C$15),0)</f>
        <v>0</v>
      </c>
      <c r="O421" s="46">
        <f>IFERROR(ROUND(IF(AND($E421&lt;O$17,SUMIF(Partners!$A:$A,$B421,Partners!$L:$L)&gt;0),$D421/SUMIF($E$19:$E$501,"&lt;"&amp;O$17,$D$19:$D$501)*O$18,0),Assumptions!$C$15),0)</f>
        <v>0</v>
      </c>
      <c r="P421" s="46">
        <f>IFERROR(ROUND(IF(AND($E421&lt;P$17,SUMIF(Partners!$A:$A,$B421,Partners!$L:$L)&gt;0),$D421/SUMIF($E$19:$E$501,"&lt;"&amp;P$17,$D$19:$D$501)*P$18,0),Assumptions!$C$15),0)</f>
        <v>0</v>
      </c>
      <c r="Q421" s="46">
        <f>IFERROR(ROUND(IF(AND($E421&lt;Q$17,SUMIF(Partners!$A:$A,$B421,Partners!$L:$L)&gt;0),$D421/SUMIF($E$19:$E$501,"&lt;"&amp;Q$17,$D$19:$D$501)*Q$18,0),Assumptions!$C$15),0)</f>
        <v>0</v>
      </c>
      <c r="R421" s="46">
        <f>IFERROR(ROUND(IF(AND($E421&lt;R$17,SUMIF(Partners!$A:$A,$B421,Partners!$L:$L)&gt;0),$D421/SUMIF($E$19:$E$501,"&lt;"&amp;R$17,$D$19:$D$501)*R$18,0),Assumptions!$C$15),0)</f>
        <v>0</v>
      </c>
      <c r="S421" s="46">
        <f>IFERROR(ROUND(IF(AND($E421&lt;S$17,SUMIF(Partners!$A:$A,$B421,Partners!$L:$L)&gt;0),$D421/SUMIF($E$19:$E$501,"&lt;"&amp;S$17,$D$19:$D$501)*S$18,0),Assumptions!$C$15),0)</f>
        <v>0</v>
      </c>
      <c r="T421" s="46">
        <f>IFERROR(ROUND(IF(AND($E421&lt;T$17,SUMIF(Partners!$A:$A,$B421,Partners!$L:$L)&gt;0),$D421/SUMIF($E$19:$E$501,"&lt;"&amp;T$17,$D$19:$D$501)*T$18,0),Assumptions!$C$15),0)</f>
        <v>0</v>
      </c>
      <c r="U421" s="46">
        <f>IFERROR(ROUND(IF(AND($E421&lt;U$17,SUMIF(Partners!$A:$A,$B421,Partners!$L:$L)&gt;0),$D421/SUMIF($E$19:$E$501,"&lt;"&amp;U$17,$D$19:$D$501)*U$18,0),Assumptions!$C$15),0)</f>
        <v>0</v>
      </c>
      <c r="V421" s="46">
        <f>IFERROR(ROUND(IF(AND($E421&lt;V$17,SUMIF(Partners!$A:$A,$B421,Partners!$L:$L)&gt;0),$D421/SUMIF($E$19:$E$501,"&lt;"&amp;V$17,$D$19:$D$501)*V$18,0),Assumptions!$C$15),0)</f>
        <v>0</v>
      </c>
      <c r="W421" s="46">
        <f>IFERROR(ROUND(IF(AND($E421&lt;W$17,SUMIF(Partners!$A:$A,$B421,Partners!$L:$L)&gt;0),$D421/SUMIF($E$19:$E$501,"&lt;"&amp;W$17,$D$19:$D$501)*W$18,0),Assumptions!$C$15),0)</f>
        <v>0</v>
      </c>
      <c r="X421" s="46">
        <f>IFERROR(ROUND(IF(AND($E421&lt;X$17,SUMIF(Partners!$A:$A,$B421,Partners!$L:$L)&gt;0),$D421/SUMIF($E$19:$E$501,"&lt;"&amp;X$17,$D$19:$D$501)*X$18,0),Assumptions!$C$15),0)</f>
        <v>0</v>
      </c>
      <c r="Y421" s="46">
        <f>IFERROR(ROUND(IF(AND($E421&lt;Y$17,SUMIF(Partners!$A:$A,$B421,Partners!$L:$L)&gt;0),$D421/SUMIF($E$19:$E$501,"&lt;"&amp;Y$17,$D$19:$D$501)*Y$18,0),Assumptions!$C$15),0)</f>
        <v>0</v>
      </c>
      <c r="Z421" s="46">
        <f>IFERROR(ROUND(IF(AND($E421&lt;Z$17,SUMIF(Partners!$A:$A,$B421,Partners!$L:$L)&gt;0),$D421/SUMIF($E$19:$E$501,"&lt;"&amp;Z$17,$D$19:$D$501)*Z$18,0),Assumptions!$C$15),0)</f>
        <v>0</v>
      </c>
      <c r="AA421" s="46">
        <f>IFERROR(ROUND(IF(AND($E421&lt;AA$17,SUMIF(Partners!$A:$A,$B421,Partners!$L:$L)&gt;0),$D421/SUMIF($E$19:$E$501,"&lt;"&amp;AA$17,$D$19:$D$501)*AA$18,0),Assumptions!$C$15),0)</f>
        <v>0</v>
      </c>
      <c r="AB421" s="46">
        <f>IFERROR(ROUND(IF(AND($E421&lt;AB$17,SUMIF(Partners!$A:$A,$B421,Partners!$L:$L)&gt;0),$D421/SUMIF($E$19:$E$501,"&lt;"&amp;AB$17,$D$19:$D$501)*AB$18,0),Assumptions!$C$15),0)</f>
        <v>0</v>
      </c>
      <c r="AC421" s="46">
        <f>IFERROR(ROUND(IF(AND($E421&lt;AC$17,SUMIF(Partners!$A:$A,$B421,Partners!$L:$L)&gt;0),$D421/SUMIF($E$19:$E$501,"&lt;"&amp;AC$17,$D$19:$D$501)*AC$18,0),Assumptions!$C$15),0)</f>
        <v>0</v>
      </c>
    </row>
    <row r="422" spans="1:29" x14ac:dyDescent="0.2">
      <c r="A422" s="41"/>
      <c r="B422" s="28" t="str">
        <f>IF(Partners!A408=0,"",Partners!A408)</f>
        <v/>
      </c>
      <c r="C422" s="28" t="str">
        <f>IF(Partners!I408=0,"",Partners!I408)</f>
        <v/>
      </c>
      <c r="D422" s="28" t="str">
        <f>IF(Partners!J408=0,"",Partners!J408)</f>
        <v/>
      </c>
      <c r="E422" s="53" t="str">
        <f t="shared" si="7"/>
        <v/>
      </c>
      <c r="G422" s="9">
        <f>ROUND(SUM(J422:BB422),Assumptions!$C$16)</f>
        <v>0</v>
      </c>
      <c r="J422" s="46">
        <f>IFERROR(ROUND(IF(AND($E422&lt;J$17,SUMIF(Partners!$A:$A,$B422,Partners!$L:$L)&gt;0),$D422/SUMIF($E$19:$E$501,"&lt;"&amp;J$17,$D$19:$D$501)*J$18,0),Assumptions!$C$15),0)</f>
        <v>0</v>
      </c>
      <c r="K422" s="46">
        <f>IFERROR(ROUND(IF(AND($E422&lt;K$17,SUMIF(Partners!$A:$A,$B422,Partners!$L:$L)&gt;0),$D422/SUMIF($E$19:$E$501,"&lt;"&amp;K$17,$D$19:$D$501)*K$18,0),Assumptions!$C$15),0)</f>
        <v>0</v>
      </c>
      <c r="L422" s="46">
        <f>IFERROR(ROUND(IF(AND($E422&lt;L$17,SUMIF(Partners!$A:$A,$B422,Partners!$L:$L)&gt;0),$D422/SUMIF($E$19:$E$501,"&lt;"&amp;L$17,$D$19:$D$501)*L$18,0),Assumptions!$C$15),0)</f>
        <v>0</v>
      </c>
      <c r="M422" s="46">
        <f>IFERROR(ROUND(IF(AND($E422&lt;M$17,SUMIF(Partners!$A:$A,$B422,Partners!$L:$L)&gt;0),$D422/SUMIF($E$19:$E$501,"&lt;"&amp;M$17,$D$19:$D$501)*M$18,0),Assumptions!$C$15),0)</f>
        <v>0</v>
      </c>
      <c r="N422" s="46">
        <f>IFERROR(ROUND(IF(AND($E422&lt;N$17,SUMIF(Partners!$A:$A,$B422,Partners!$L:$L)&gt;0),$D422/SUMIF($E$19:$E$501,"&lt;"&amp;N$17,$D$19:$D$501)*N$18,0),Assumptions!$C$15),0)</f>
        <v>0</v>
      </c>
      <c r="O422" s="46">
        <f>IFERROR(ROUND(IF(AND($E422&lt;O$17,SUMIF(Partners!$A:$A,$B422,Partners!$L:$L)&gt;0),$D422/SUMIF($E$19:$E$501,"&lt;"&amp;O$17,$D$19:$D$501)*O$18,0),Assumptions!$C$15),0)</f>
        <v>0</v>
      </c>
      <c r="P422" s="46">
        <f>IFERROR(ROUND(IF(AND($E422&lt;P$17,SUMIF(Partners!$A:$A,$B422,Partners!$L:$L)&gt;0),$D422/SUMIF($E$19:$E$501,"&lt;"&amp;P$17,$D$19:$D$501)*P$18,0),Assumptions!$C$15),0)</f>
        <v>0</v>
      </c>
      <c r="Q422" s="46">
        <f>IFERROR(ROUND(IF(AND($E422&lt;Q$17,SUMIF(Partners!$A:$A,$B422,Partners!$L:$L)&gt;0),$D422/SUMIF($E$19:$E$501,"&lt;"&amp;Q$17,$D$19:$D$501)*Q$18,0),Assumptions!$C$15),0)</f>
        <v>0</v>
      </c>
      <c r="R422" s="46">
        <f>IFERROR(ROUND(IF(AND($E422&lt;R$17,SUMIF(Partners!$A:$A,$B422,Partners!$L:$L)&gt;0),$D422/SUMIF($E$19:$E$501,"&lt;"&amp;R$17,$D$19:$D$501)*R$18,0),Assumptions!$C$15),0)</f>
        <v>0</v>
      </c>
      <c r="S422" s="46">
        <f>IFERROR(ROUND(IF(AND($E422&lt;S$17,SUMIF(Partners!$A:$A,$B422,Partners!$L:$L)&gt;0),$D422/SUMIF($E$19:$E$501,"&lt;"&amp;S$17,$D$19:$D$501)*S$18,0),Assumptions!$C$15),0)</f>
        <v>0</v>
      </c>
      <c r="T422" s="46">
        <f>IFERROR(ROUND(IF(AND($E422&lt;T$17,SUMIF(Partners!$A:$A,$B422,Partners!$L:$L)&gt;0),$D422/SUMIF($E$19:$E$501,"&lt;"&amp;T$17,$D$19:$D$501)*T$18,0),Assumptions!$C$15),0)</f>
        <v>0</v>
      </c>
      <c r="U422" s="46">
        <f>IFERROR(ROUND(IF(AND($E422&lt;U$17,SUMIF(Partners!$A:$A,$B422,Partners!$L:$L)&gt;0),$D422/SUMIF($E$19:$E$501,"&lt;"&amp;U$17,$D$19:$D$501)*U$18,0),Assumptions!$C$15),0)</f>
        <v>0</v>
      </c>
      <c r="V422" s="46">
        <f>IFERROR(ROUND(IF(AND($E422&lt;V$17,SUMIF(Partners!$A:$A,$B422,Partners!$L:$L)&gt;0),$D422/SUMIF($E$19:$E$501,"&lt;"&amp;V$17,$D$19:$D$501)*V$18,0),Assumptions!$C$15),0)</f>
        <v>0</v>
      </c>
      <c r="W422" s="46">
        <f>IFERROR(ROUND(IF(AND($E422&lt;W$17,SUMIF(Partners!$A:$A,$B422,Partners!$L:$L)&gt;0),$D422/SUMIF($E$19:$E$501,"&lt;"&amp;W$17,$D$19:$D$501)*W$18,0),Assumptions!$C$15),0)</f>
        <v>0</v>
      </c>
      <c r="X422" s="46">
        <f>IFERROR(ROUND(IF(AND($E422&lt;X$17,SUMIF(Partners!$A:$A,$B422,Partners!$L:$L)&gt;0),$D422/SUMIF($E$19:$E$501,"&lt;"&amp;X$17,$D$19:$D$501)*X$18,0),Assumptions!$C$15),0)</f>
        <v>0</v>
      </c>
      <c r="Y422" s="46">
        <f>IFERROR(ROUND(IF(AND($E422&lt;Y$17,SUMIF(Partners!$A:$A,$B422,Partners!$L:$L)&gt;0),$D422/SUMIF($E$19:$E$501,"&lt;"&amp;Y$17,$D$19:$D$501)*Y$18,0),Assumptions!$C$15),0)</f>
        <v>0</v>
      </c>
      <c r="Z422" s="46">
        <f>IFERROR(ROUND(IF(AND($E422&lt;Z$17,SUMIF(Partners!$A:$A,$B422,Partners!$L:$L)&gt;0),$D422/SUMIF($E$19:$E$501,"&lt;"&amp;Z$17,$D$19:$D$501)*Z$18,0),Assumptions!$C$15),0)</f>
        <v>0</v>
      </c>
      <c r="AA422" s="46">
        <f>IFERROR(ROUND(IF(AND($E422&lt;AA$17,SUMIF(Partners!$A:$A,$B422,Partners!$L:$L)&gt;0),$D422/SUMIF($E$19:$E$501,"&lt;"&amp;AA$17,$D$19:$D$501)*AA$18,0),Assumptions!$C$15),0)</f>
        <v>0</v>
      </c>
      <c r="AB422" s="46">
        <f>IFERROR(ROUND(IF(AND($E422&lt;AB$17,SUMIF(Partners!$A:$A,$B422,Partners!$L:$L)&gt;0),$D422/SUMIF($E$19:$E$501,"&lt;"&amp;AB$17,$D$19:$D$501)*AB$18,0),Assumptions!$C$15),0)</f>
        <v>0</v>
      </c>
      <c r="AC422" s="46">
        <f>IFERROR(ROUND(IF(AND($E422&lt;AC$17,SUMIF(Partners!$A:$A,$B422,Partners!$L:$L)&gt;0),$D422/SUMIF($E$19:$E$501,"&lt;"&amp;AC$17,$D$19:$D$501)*AC$18,0),Assumptions!$C$15),0)</f>
        <v>0</v>
      </c>
    </row>
    <row r="423" spans="1:29" x14ac:dyDescent="0.2">
      <c r="A423" s="41"/>
      <c r="B423" s="28" t="str">
        <f>IF(Partners!A409=0,"",Partners!A409)</f>
        <v/>
      </c>
      <c r="C423" s="28" t="str">
        <f>IF(Partners!I409=0,"",Partners!I409)</f>
        <v/>
      </c>
      <c r="D423" s="28" t="str">
        <f>IF(Partners!J409=0,"",Partners!J409)</f>
        <v/>
      </c>
      <c r="E423" s="53" t="str">
        <f t="shared" si="7"/>
        <v/>
      </c>
      <c r="G423" s="9">
        <f>ROUND(SUM(J423:BB423),Assumptions!$C$16)</f>
        <v>0</v>
      </c>
      <c r="J423" s="46">
        <f>IFERROR(ROUND(IF(AND($E423&lt;J$17,SUMIF(Partners!$A:$A,$B423,Partners!$L:$L)&gt;0),$D423/SUMIF($E$19:$E$501,"&lt;"&amp;J$17,$D$19:$D$501)*J$18,0),Assumptions!$C$15),0)</f>
        <v>0</v>
      </c>
      <c r="K423" s="46">
        <f>IFERROR(ROUND(IF(AND($E423&lt;K$17,SUMIF(Partners!$A:$A,$B423,Partners!$L:$L)&gt;0),$D423/SUMIF($E$19:$E$501,"&lt;"&amp;K$17,$D$19:$D$501)*K$18,0),Assumptions!$C$15),0)</f>
        <v>0</v>
      </c>
      <c r="L423" s="46">
        <f>IFERROR(ROUND(IF(AND($E423&lt;L$17,SUMIF(Partners!$A:$A,$B423,Partners!$L:$L)&gt;0),$D423/SUMIF($E$19:$E$501,"&lt;"&amp;L$17,$D$19:$D$501)*L$18,0),Assumptions!$C$15),0)</f>
        <v>0</v>
      </c>
      <c r="M423" s="46">
        <f>IFERROR(ROUND(IF(AND($E423&lt;M$17,SUMIF(Partners!$A:$A,$B423,Partners!$L:$L)&gt;0),$D423/SUMIF($E$19:$E$501,"&lt;"&amp;M$17,$D$19:$D$501)*M$18,0),Assumptions!$C$15),0)</f>
        <v>0</v>
      </c>
      <c r="N423" s="46">
        <f>IFERROR(ROUND(IF(AND($E423&lt;N$17,SUMIF(Partners!$A:$A,$B423,Partners!$L:$L)&gt;0),$D423/SUMIF($E$19:$E$501,"&lt;"&amp;N$17,$D$19:$D$501)*N$18,0),Assumptions!$C$15),0)</f>
        <v>0</v>
      </c>
      <c r="O423" s="46">
        <f>IFERROR(ROUND(IF(AND($E423&lt;O$17,SUMIF(Partners!$A:$A,$B423,Partners!$L:$L)&gt;0),$D423/SUMIF($E$19:$E$501,"&lt;"&amp;O$17,$D$19:$D$501)*O$18,0),Assumptions!$C$15),0)</f>
        <v>0</v>
      </c>
      <c r="P423" s="46">
        <f>IFERROR(ROUND(IF(AND($E423&lt;P$17,SUMIF(Partners!$A:$A,$B423,Partners!$L:$L)&gt;0),$D423/SUMIF($E$19:$E$501,"&lt;"&amp;P$17,$D$19:$D$501)*P$18,0),Assumptions!$C$15),0)</f>
        <v>0</v>
      </c>
      <c r="Q423" s="46">
        <f>IFERROR(ROUND(IF(AND($E423&lt;Q$17,SUMIF(Partners!$A:$A,$B423,Partners!$L:$L)&gt;0),$D423/SUMIF($E$19:$E$501,"&lt;"&amp;Q$17,$D$19:$D$501)*Q$18,0),Assumptions!$C$15),0)</f>
        <v>0</v>
      </c>
      <c r="R423" s="46">
        <f>IFERROR(ROUND(IF(AND($E423&lt;R$17,SUMIF(Partners!$A:$A,$B423,Partners!$L:$L)&gt;0),$D423/SUMIF($E$19:$E$501,"&lt;"&amp;R$17,$D$19:$D$501)*R$18,0),Assumptions!$C$15),0)</f>
        <v>0</v>
      </c>
      <c r="S423" s="46">
        <f>IFERROR(ROUND(IF(AND($E423&lt;S$17,SUMIF(Partners!$A:$A,$B423,Partners!$L:$L)&gt;0),$D423/SUMIF($E$19:$E$501,"&lt;"&amp;S$17,$D$19:$D$501)*S$18,0),Assumptions!$C$15),0)</f>
        <v>0</v>
      </c>
      <c r="T423" s="46">
        <f>IFERROR(ROUND(IF(AND($E423&lt;T$17,SUMIF(Partners!$A:$A,$B423,Partners!$L:$L)&gt;0),$D423/SUMIF($E$19:$E$501,"&lt;"&amp;T$17,$D$19:$D$501)*T$18,0),Assumptions!$C$15),0)</f>
        <v>0</v>
      </c>
      <c r="U423" s="46">
        <f>IFERROR(ROUND(IF(AND($E423&lt;U$17,SUMIF(Partners!$A:$A,$B423,Partners!$L:$L)&gt;0),$D423/SUMIF($E$19:$E$501,"&lt;"&amp;U$17,$D$19:$D$501)*U$18,0),Assumptions!$C$15),0)</f>
        <v>0</v>
      </c>
      <c r="V423" s="46">
        <f>IFERROR(ROUND(IF(AND($E423&lt;V$17,SUMIF(Partners!$A:$A,$B423,Partners!$L:$L)&gt;0),$D423/SUMIF($E$19:$E$501,"&lt;"&amp;V$17,$D$19:$D$501)*V$18,0),Assumptions!$C$15),0)</f>
        <v>0</v>
      </c>
      <c r="W423" s="46">
        <f>IFERROR(ROUND(IF(AND($E423&lt;W$17,SUMIF(Partners!$A:$A,$B423,Partners!$L:$L)&gt;0),$D423/SUMIF($E$19:$E$501,"&lt;"&amp;W$17,$D$19:$D$501)*W$18,0),Assumptions!$C$15),0)</f>
        <v>0</v>
      </c>
      <c r="X423" s="46">
        <f>IFERROR(ROUND(IF(AND($E423&lt;X$17,SUMIF(Partners!$A:$A,$B423,Partners!$L:$L)&gt;0),$D423/SUMIF($E$19:$E$501,"&lt;"&amp;X$17,$D$19:$D$501)*X$18,0),Assumptions!$C$15),0)</f>
        <v>0</v>
      </c>
      <c r="Y423" s="46">
        <f>IFERROR(ROUND(IF(AND($E423&lt;Y$17,SUMIF(Partners!$A:$A,$B423,Partners!$L:$L)&gt;0),$D423/SUMIF($E$19:$E$501,"&lt;"&amp;Y$17,$D$19:$D$501)*Y$18,0),Assumptions!$C$15),0)</f>
        <v>0</v>
      </c>
      <c r="Z423" s="46">
        <f>IFERROR(ROUND(IF(AND($E423&lt;Z$17,SUMIF(Partners!$A:$A,$B423,Partners!$L:$L)&gt;0),$D423/SUMIF($E$19:$E$501,"&lt;"&amp;Z$17,$D$19:$D$501)*Z$18,0),Assumptions!$C$15),0)</f>
        <v>0</v>
      </c>
      <c r="AA423" s="46">
        <f>IFERROR(ROUND(IF(AND($E423&lt;AA$17,SUMIF(Partners!$A:$A,$B423,Partners!$L:$L)&gt;0),$D423/SUMIF($E$19:$E$501,"&lt;"&amp;AA$17,$D$19:$D$501)*AA$18,0),Assumptions!$C$15),0)</f>
        <v>0</v>
      </c>
      <c r="AB423" s="46">
        <f>IFERROR(ROUND(IF(AND($E423&lt;AB$17,SUMIF(Partners!$A:$A,$B423,Partners!$L:$L)&gt;0),$D423/SUMIF($E$19:$E$501,"&lt;"&amp;AB$17,$D$19:$D$501)*AB$18,0),Assumptions!$C$15),0)</f>
        <v>0</v>
      </c>
      <c r="AC423" s="46">
        <f>IFERROR(ROUND(IF(AND($E423&lt;AC$17,SUMIF(Partners!$A:$A,$B423,Partners!$L:$L)&gt;0),$D423/SUMIF($E$19:$E$501,"&lt;"&amp;AC$17,$D$19:$D$501)*AC$18,0),Assumptions!$C$15),0)</f>
        <v>0</v>
      </c>
    </row>
    <row r="424" spans="1:29" x14ac:dyDescent="0.2">
      <c r="A424" s="41"/>
      <c r="B424" s="28" t="str">
        <f>IF(Partners!A410=0,"",Partners!A410)</f>
        <v/>
      </c>
      <c r="C424" s="28" t="str">
        <f>IF(Partners!I410=0,"",Partners!I410)</f>
        <v/>
      </c>
      <c r="D424" s="28" t="str">
        <f>IF(Partners!J410=0,"",Partners!J410)</f>
        <v/>
      </c>
      <c r="E424" s="53" t="str">
        <f t="shared" si="7"/>
        <v/>
      </c>
      <c r="G424" s="9">
        <f>ROUND(SUM(J424:BB424),Assumptions!$C$16)</f>
        <v>0</v>
      </c>
      <c r="J424" s="46">
        <f>IFERROR(ROUND(IF(AND($E424&lt;J$17,SUMIF(Partners!$A:$A,$B424,Partners!$L:$L)&gt;0),$D424/SUMIF($E$19:$E$501,"&lt;"&amp;J$17,$D$19:$D$501)*J$18,0),Assumptions!$C$15),0)</f>
        <v>0</v>
      </c>
      <c r="K424" s="46">
        <f>IFERROR(ROUND(IF(AND($E424&lt;K$17,SUMIF(Partners!$A:$A,$B424,Partners!$L:$L)&gt;0),$D424/SUMIF($E$19:$E$501,"&lt;"&amp;K$17,$D$19:$D$501)*K$18,0),Assumptions!$C$15),0)</f>
        <v>0</v>
      </c>
      <c r="L424" s="46">
        <f>IFERROR(ROUND(IF(AND($E424&lt;L$17,SUMIF(Partners!$A:$A,$B424,Partners!$L:$L)&gt;0),$D424/SUMIF($E$19:$E$501,"&lt;"&amp;L$17,$D$19:$D$501)*L$18,0),Assumptions!$C$15),0)</f>
        <v>0</v>
      </c>
      <c r="M424" s="46">
        <f>IFERROR(ROUND(IF(AND($E424&lt;M$17,SUMIF(Partners!$A:$A,$B424,Partners!$L:$L)&gt;0),$D424/SUMIF($E$19:$E$501,"&lt;"&amp;M$17,$D$19:$D$501)*M$18,0),Assumptions!$C$15),0)</f>
        <v>0</v>
      </c>
      <c r="N424" s="46">
        <f>IFERROR(ROUND(IF(AND($E424&lt;N$17,SUMIF(Partners!$A:$A,$B424,Partners!$L:$L)&gt;0),$D424/SUMIF($E$19:$E$501,"&lt;"&amp;N$17,$D$19:$D$501)*N$18,0),Assumptions!$C$15),0)</f>
        <v>0</v>
      </c>
      <c r="O424" s="46">
        <f>IFERROR(ROUND(IF(AND($E424&lt;O$17,SUMIF(Partners!$A:$A,$B424,Partners!$L:$L)&gt;0),$D424/SUMIF($E$19:$E$501,"&lt;"&amp;O$17,$D$19:$D$501)*O$18,0),Assumptions!$C$15),0)</f>
        <v>0</v>
      </c>
      <c r="P424" s="46">
        <f>IFERROR(ROUND(IF(AND($E424&lt;P$17,SUMIF(Partners!$A:$A,$B424,Partners!$L:$L)&gt;0),$D424/SUMIF($E$19:$E$501,"&lt;"&amp;P$17,$D$19:$D$501)*P$18,0),Assumptions!$C$15),0)</f>
        <v>0</v>
      </c>
      <c r="Q424" s="46">
        <f>IFERROR(ROUND(IF(AND($E424&lt;Q$17,SUMIF(Partners!$A:$A,$B424,Partners!$L:$L)&gt;0),$D424/SUMIF($E$19:$E$501,"&lt;"&amp;Q$17,$D$19:$D$501)*Q$18,0),Assumptions!$C$15),0)</f>
        <v>0</v>
      </c>
      <c r="R424" s="46">
        <f>IFERROR(ROUND(IF(AND($E424&lt;R$17,SUMIF(Partners!$A:$A,$B424,Partners!$L:$L)&gt;0),$D424/SUMIF($E$19:$E$501,"&lt;"&amp;R$17,$D$19:$D$501)*R$18,0),Assumptions!$C$15),0)</f>
        <v>0</v>
      </c>
      <c r="S424" s="46">
        <f>IFERROR(ROUND(IF(AND($E424&lt;S$17,SUMIF(Partners!$A:$A,$B424,Partners!$L:$L)&gt;0),$D424/SUMIF($E$19:$E$501,"&lt;"&amp;S$17,$D$19:$D$501)*S$18,0),Assumptions!$C$15),0)</f>
        <v>0</v>
      </c>
      <c r="T424" s="46">
        <f>IFERROR(ROUND(IF(AND($E424&lt;T$17,SUMIF(Partners!$A:$A,$B424,Partners!$L:$L)&gt;0),$D424/SUMIF($E$19:$E$501,"&lt;"&amp;T$17,$D$19:$D$501)*T$18,0),Assumptions!$C$15),0)</f>
        <v>0</v>
      </c>
      <c r="U424" s="46">
        <f>IFERROR(ROUND(IF(AND($E424&lt;U$17,SUMIF(Partners!$A:$A,$B424,Partners!$L:$L)&gt;0),$D424/SUMIF($E$19:$E$501,"&lt;"&amp;U$17,$D$19:$D$501)*U$18,0),Assumptions!$C$15),0)</f>
        <v>0</v>
      </c>
      <c r="V424" s="46">
        <f>IFERROR(ROUND(IF(AND($E424&lt;V$17,SUMIF(Partners!$A:$A,$B424,Partners!$L:$L)&gt;0),$D424/SUMIF($E$19:$E$501,"&lt;"&amp;V$17,$D$19:$D$501)*V$18,0),Assumptions!$C$15),0)</f>
        <v>0</v>
      </c>
      <c r="W424" s="46">
        <f>IFERROR(ROUND(IF(AND($E424&lt;W$17,SUMIF(Partners!$A:$A,$B424,Partners!$L:$L)&gt;0),$D424/SUMIF($E$19:$E$501,"&lt;"&amp;W$17,$D$19:$D$501)*W$18,0),Assumptions!$C$15),0)</f>
        <v>0</v>
      </c>
      <c r="X424" s="46">
        <f>IFERROR(ROUND(IF(AND($E424&lt;X$17,SUMIF(Partners!$A:$A,$B424,Partners!$L:$L)&gt;0),$D424/SUMIF($E$19:$E$501,"&lt;"&amp;X$17,$D$19:$D$501)*X$18,0),Assumptions!$C$15),0)</f>
        <v>0</v>
      </c>
      <c r="Y424" s="46">
        <f>IFERROR(ROUND(IF(AND($E424&lt;Y$17,SUMIF(Partners!$A:$A,$B424,Partners!$L:$L)&gt;0),$D424/SUMIF($E$19:$E$501,"&lt;"&amp;Y$17,$D$19:$D$501)*Y$18,0),Assumptions!$C$15),0)</f>
        <v>0</v>
      </c>
      <c r="Z424" s="46">
        <f>IFERROR(ROUND(IF(AND($E424&lt;Z$17,SUMIF(Partners!$A:$A,$B424,Partners!$L:$L)&gt;0),$D424/SUMIF($E$19:$E$501,"&lt;"&amp;Z$17,$D$19:$D$501)*Z$18,0),Assumptions!$C$15),0)</f>
        <v>0</v>
      </c>
      <c r="AA424" s="46">
        <f>IFERROR(ROUND(IF(AND($E424&lt;AA$17,SUMIF(Partners!$A:$A,$B424,Partners!$L:$L)&gt;0),$D424/SUMIF($E$19:$E$501,"&lt;"&amp;AA$17,$D$19:$D$501)*AA$18,0),Assumptions!$C$15),0)</f>
        <v>0</v>
      </c>
      <c r="AB424" s="46">
        <f>IFERROR(ROUND(IF(AND($E424&lt;AB$17,SUMIF(Partners!$A:$A,$B424,Partners!$L:$L)&gt;0),$D424/SUMIF($E$19:$E$501,"&lt;"&amp;AB$17,$D$19:$D$501)*AB$18,0),Assumptions!$C$15),0)</f>
        <v>0</v>
      </c>
      <c r="AC424" s="46">
        <f>IFERROR(ROUND(IF(AND($E424&lt;AC$17,SUMIF(Partners!$A:$A,$B424,Partners!$L:$L)&gt;0),$D424/SUMIF($E$19:$E$501,"&lt;"&amp;AC$17,$D$19:$D$501)*AC$18,0),Assumptions!$C$15),0)</f>
        <v>0</v>
      </c>
    </row>
    <row r="425" spans="1:29" x14ac:dyDescent="0.2">
      <c r="A425" s="41"/>
      <c r="B425" s="28" t="str">
        <f>IF(Partners!A411=0,"",Partners!A411)</f>
        <v/>
      </c>
      <c r="C425" s="28" t="str">
        <f>IF(Partners!I411=0,"",Partners!I411)</f>
        <v/>
      </c>
      <c r="D425" s="28" t="str">
        <f>IF(Partners!J411=0,"",Partners!J411)</f>
        <v/>
      </c>
      <c r="E425" s="53" t="str">
        <f t="shared" si="7"/>
        <v/>
      </c>
      <c r="G425" s="9">
        <f>ROUND(SUM(J425:BB425),Assumptions!$C$16)</f>
        <v>0</v>
      </c>
      <c r="J425" s="46">
        <f>IFERROR(ROUND(IF(AND($E425&lt;J$17,SUMIF(Partners!$A:$A,$B425,Partners!$L:$L)&gt;0),$D425/SUMIF($E$19:$E$501,"&lt;"&amp;J$17,$D$19:$D$501)*J$18,0),Assumptions!$C$15),0)</f>
        <v>0</v>
      </c>
      <c r="K425" s="46">
        <f>IFERROR(ROUND(IF(AND($E425&lt;K$17,SUMIF(Partners!$A:$A,$B425,Partners!$L:$L)&gt;0),$D425/SUMIF($E$19:$E$501,"&lt;"&amp;K$17,$D$19:$D$501)*K$18,0),Assumptions!$C$15),0)</f>
        <v>0</v>
      </c>
      <c r="L425" s="46">
        <f>IFERROR(ROUND(IF(AND($E425&lt;L$17,SUMIF(Partners!$A:$A,$B425,Partners!$L:$L)&gt;0),$D425/SUMIF($E$19:$E$501,"&lt;"&amp;L$17,$D$19:$D$501)*L$18,0),Assumptions!$C$15),0)</f>
        <v>0</v>
      </c>
      <c r="M425" s="46">
        <f>IFERROR(ROUND(IF(AND($E425&lt;M$17,SUMIF(Partners!$A:$A,$B425,Partners!$L:$L)&gt;0),$D425/SUMIF($E$19:$E$501,"&lt;"&amp;M$17,$D$19:$D$501)*M$18,0),Assumptions!$C$15),0)</f>
        <v>0</v>
      </c>
      <c r="N425" s="46">
        <f>IFERROR(ROUND(IF(AND($E425&lt;N$17,SUMIF(Partners!$A:$A,$B425,Partners!$L:$L)&gt;0),$D425/SUMIF($E$19:$E$501,"&lt;"&amp;N$17,$D$19:$D$501)*N$18,0),Assumptions!$C$15),0)</f>
        <v>0</v>
      </c>
      <c r="O425" s="46">
        <f>IFERROR(ROUND(IF(AND($E425&lt;O$17,SUMIF(Partners!$A:$A,$B425,Partners!$L:$L)&gt;0),$D425/SUMIF($E$19:$E$501,"&lt;"&amp;O$17,$D$19:$D$501)*O$18,0),Assumptions!$C$15),0)</f>
        <v>0</v>
      </c>
      <c r="P425" s="46">
        <f>IFERROR(ROUND(IF(AND($E425&lt;P$17,SUMIF(Partners!$A:$A,$B425,Partners!$L:$L)&gt;0),$D425/SUMIF($E$19:$E$501,"&lt;"&amp;P$17,$D$19:$D$501)*P$18,0),Assumptions!$C$15),0)</f>
        <v>0</v>
      </c>
      <c r="Q425" s="46">
        <f>IFERROR(ROUND(IF(AND($E425&lt;Q$17,SUMIF(Partners!$A:$A,$B425,Partners!$L:$L)&gt;0),$D425/SUMIF($E$19:$E$501,"&lt;"&amp;Q$17,$D$19:$D$501)*Q$18,0),Assumptions!$C$15),0)</f>
        <v>0</v>
      </c>
      <c r="R425" s="46">
        <f>IFERROR(ROUND(IF(AND($E425&lt;R$17,SUMIF(Partners!$A:$A,$B425,Partners!$L:$L)&gt;0),$D425/SUMIF($E$19:$E$501,"&lt;"&amp;R$17,$D$19:$D$501)*R$18,0),Assumptions!$C$15),0)</f>
        <v>0</v>
      </c>
      <c r="S425" s="46">
        <f>IFERROR(ROUND(IF(AND($E425&lt;S$17,SUMIF(Partners!$A:$A,$B425,Partners!$L:$L)&gt;0),$D425/SUMIF($E$19:$E$501,"&lt;"&amp;S$17,$D$19:$D$501)*S$18,0),Assumptions!$C$15),0)</f>
        <v>0</v>
      </c>
      <c r="T425" s="46">
        <f>IFERROR(ROUND(IF(AND($E425&lt;T$17,SUMIF(Partners!$A:$A,$B425,Partners!$L:$L)&gt;0),$D425/SUMIF($E$19:$E$501,"&lt;"&amp;T$17,$D$19:$D$501)*T$18,0),Assumptions!$C$15),0)</f>
        <v>0</v>
      </c>
      <c r="U425" s="46">
        <f>IFERROR(ROUND(IF(AND($E425&lt;U$17,SUMIF(Partners!$A:$A,$B425,Partners!$L:$L)&gt;0),$D425/SUMIF($E$19:$E$501,"&lt;"&amp;U$17,$D$19:$D$501)*U$18,0),Assumptions!$C$15),0)</f>
        <v>0</v>
      </c>
      <c r="V425" s="46">
        <f>IFERROR(ROUND(IF(AND($E425&lt;V$17,SUMIF(Partners!$A:$A,$B425,Partners!$L:$L)&gt;0),$D425/SUMIF($E$19:$E$501,"&lt;"&amp;V$17,$D$19:$D$501)*V$18,0),Assumptions!$C$15),0)</f>
        <v>0</v>
      </c>
      <c r="W425" s="46">
        <f>IFERROR(ROUND(IF(AND($E425&lt;W$17,SUMIF(Partners!$A:$A,$B425,Partners!$L:$L)&gt;0),$D425/SUMIF($E$19:$E$501,"&lt;"&amp;W$17,$D$19:$D$501)*W$18,0),Assumptions!$C$15),0)</f>
        <v>0</v>
      </c>
      <c r="X425" s="46">
        <f>IFERROR(ROUND(IF(AND($E425&lt;X$17,SUMIF(Partners!$A:$A,$B425,Partners!$L:$L)&gt;0),$D425/SUMIF($E$19:$E$501,"&lt;"&amp;X$17,$D$19:$D$501)*X$18,0),Assumptions!$C$15),0)</f>
        <v>0</v>
      </c>
      <c r="Y425" s="46">
        <f>IFERROR(ROUND(IF(AND($E425&lt;Y$17,SUMIF(Partners!$A:$A,$B425,Partners!$L:$L)&gt;0),$D425/SUMIF($E$19:$E$501,"&lt;"&amp;Y$17,$D$19:$D$501)*Y$18,0),Assumptions!$C$15),0)</f>
        <v>0</v>
      </c>
      <c r="Z425" s="46">
        <f>IFERROR(ROUND(IF(AND($E425&lt;Z$17,SUMIF(Partners!$A:$A,$B425,Partners!$L:$L)&gt;0),$D425/SUMIF($E$19:$E$501,"&lt;"&amp;Z$17,$D$19:$D$501)*Z$18,0),Assumptions!$C$15),0)</f>
        <v>0</v>
      </c>
      <c r="AA425" s="46">
        <f>IFERROR(ROUND(IF(AND($E425&lt;AA$17,SUMIF(Partners!$A:$A,$B425,Partners!$L:$L)&gt;0),$D425/SUMIF($E$19:$E$501,"&lt;"&amp;AA$17,$D$19:$D$501)*AA$18,0),Assumptions!$C$15),0)</f>
        <v>0</v>
      </c>
      <c r="AB425" s="46">
        <f>IFERROR(ROUND(IF(AND($E425&lt;AB$17,SUMIF(Partners!$A:$A,$B425,Partners!$L:$L)&gt;0),$D425/SUMIF($E$19:$E$501,"&lt;"&amp;AB$17,$D$19:$D$501)*AB$18,0),Assumptions!$C$15),0)</f>
        <v>0</v>
      </c>
      <c r="AC425" s="46">
        <f>IFERROR(ROUND(IF(AND($E425&lt;AC$17,SUMIF(Partners!$A:$A,$B425,Partners!$L:$L)&gt;0),$D425/SUMIF($E$19:$E$501,"&lt;"&amp;AC$17,$D$19:$D$501)*AC$18,0),Assumptions!$C$15),0)</f>
        <v>0</v>
      </c>
    </row>
    <row r="426" spans="1:29" x14ac:dyDescent="0.2">
      <c r="A426" s="41"/>
      <c r="B426" s="28" t="str">
        <f>IF(Partners!A412=0,"",Partners!A412)</f>
        <v/>
      </c>
      <c r="C426" s="28" t="str">
        <f>IF(Partners!I412=0,"",Partners!I412)</f>
        <v/>
      </c>
      <c r="D426" s="28" t="str">
        <f>IF(Partners!J412=0,"",Partners!J412)</f>
        <v/>
      </c>
      <c r="E426" s="53" t="str">
        <f t="shared" si="7"/>
        <v/>
      </c>
      <c r="G426" s="9">
        <f>ROUND(SUM(J426:BB426),Assumptions!$C$16)</f>
        <v>0</v>
      </c>
      <c r="J426" s="46">
        <f>IFERROR(ROUND(IF(AND($E426&lt;J$17,SUMIF(Partners!$A:$A,$B426,Partners!$L:$L)&gt;0),$D426/SUMIF($E$19:$E$501,"&lt;"&amp;J$17,$D$19:$D$501)*J$18,0),Assumptions!$C$15),0)</f>
        <v>0</v>
      </c>
      <c r="K426" s="46">
        <f>IFERROR(ROUND(IF(AND($E426&lt;K$17,SUMIF(Partners!$A:$A,$B426,Partners!$L:$L)&gt;0),$D426/SUMIF($E$19:$E$501,"&lt;"&amp;K$17,$D$19:$D$501)*K$18,0),Assumptions!$C$15),0)</f>
        <v>0</v>
      </c>
      <c r="L426" s="46">
        <f>IFERROR(ROUND(IF(AND($E426&lt;L$17,SUMIF(Partners!$A:$A,$B426,Partners!$L:$L)&gt;0),$D426/SUMIF($E$19:$E$501,"&lt;"&amp;L$17,$D$19:$D$501)*L$18,0),Assumptions!$C$15),0)</f>
        <v>0</v>
      </c>
      <c r="M426" s="46">
        <f>IFERROR(ROUND(IF(AND($E426&lt;M$17,SUMIF(Partners!$A:$A,$B426,Partners!$L:$L)&gt;0),$D426/SUMIF($E$19:$E$501,"&lt;"&amp;M$17,$D$19:$D$501)*M$18,0),Assumptions!$C$15),0)</f>
        <v>0</v>
      </c>
      <c r="N426" s="46">
        <f>IFERROR(ROUND(IF(AND($E426&lt;N$17,SUMIF(Partners!$A:$A,$B426,Partners!$L:$L)&gt;0),$D426/SUMIF($E$19:$E$501,"&lt;"&amp;N$17,$D$19:$D$501)*N$18,0),Assumptions!$C$15),0)</f>
        <v>0</v>
      </c>
      <c r="O426" s="46">
        <f>IFERROR(ROUND(IF(AND($E426&lt;O$17,SUMIF(Partners!$A:$A,$B426,Partners!$L:$L)&gt;0),$D426/SUMIF($E$19:$E$501,"&lt;"&amp;O$17,$D$19:$D$501)*O$18,0),Assumptions!$C$15),0)</f>
        <v>0</v>
      </c>
      <c r="P426" s="46">
        <f>IFERROR(ROUND(IF(AND($E426&lt;P$17,SUMIF(Partners!$A:$A,$B426,Partners!$L:$L)&gt;0),$D426/SUMIF($E$19:$E$501,"&lt;"&amp;P$17,$D$19:$D$501)*P$18,0),Assumptions!$C$15),0)</f>
        <v>0</v>
      </c>
      <c r="Q426" s="46">
        <f>IFERROR(ROUND(IF(AND($E426&lt;Q$17,SUMIF(Partners!$A:$A,$B426,Partners!$L:$L)&gt;0),$D426/SUMIF($E$19:$E$501,"&lt;"&amp;Q$17,$D$19:$D$501)*Q$18,0),Assumptions!$C$15),0)</f>
        <v>0</v>
      </c>
      <c r="R426" s="46">
        <f>IFERROR(ROUND(IF(AND($E426&lt;R$17,SUMIF(Partners!$A:$A,$B426,Partners!$L:$L)&gt;0),$D426/SUMIF($E$19:$E$501,"&lt;"&amp;R$17,$D$19:$D$501)*R$18,0),Assumptions!$C$15),0)</f>
        <v>0</v>
      </c>
      <c r="S426" s="46">
        <f>IFERROR(ROUND(IF(AND($E426&lt;S$17,SUMIF(Partners!$A:$A,$B426,Partners!$L:$L)&gt;0),$D426/SUMIF($E$19:$E$501,"&lt;"&amp;S$17,$D$19:$D$501)*S$18,0),Assumptions!$C$15),0)</f>
        <v>0</v>
      </c>
      <c r="T426" s="46">
        <f>IFERROR(ROUND(IF(AND($E426&lt;T$17,SUMIF(Partners!$A:$A,$B426,Partners!$L:$L)&gt;0),$D426/SUMIF($E$19:$E$501,"&lt;"&amp;T$17,$D$19:$D$501)*T$18,0),Assumptions!$C$15),0)</f>
        <v>0</v>
      </c>
      <c r="U426" s="46">
        <f>IFERROR(ROUND(IF(AND($E426&lt;U$17,SUMIF(Partners!$A:$A,$B426,Partners!$L:$L)&gt;0),$D426/SUMIF($E$19:$E$501,"&lt;"&amp;U$17,$D$19:$D$501)*U$18,0),Assumptions!$C$15),0)</f>
        <v>0</v>
      </c>
      <c r="V426" s="46">
        <f>IFERROR(ROUND(IF(AND($E426&lt;V$17,SUMIF(Partners!$A:$A,$B426,Partners!$L:$L)&gt;0),$D426/SUMIF($E$19:$E$501,"&lt;"&amp;V$17,$D$19:$D$501)*V$18,0),Assumptions!$C$15),0)</f>
        <v>0</v>
      </c>
      <c r="W426" s="46">
        <f>IFERROR(ROUND(IF(AND($E426&lt;W$17,SUMIF(Partners!$A:$A,$B426,Partners!$L:$L)&gt;0),$D426/SUMIF($E$19:$E$501,"&lt;"&amp;W$17,$D$19:$D$501)*W$18,0),Assumptions!$C$15),0)</f>
        <v>0</v>
      </c>
      <c r="X426" s="46">
        <f>IFERROR(ROUND(IF(AND($E426&lt;X$17,SUMIF(Partners!$A:$A,$B426,Partners!$L:$L)&gt;0),$D426/SUMIF($E$19:$E$501,"&lt;"&amp;X$17,$D$19:$D$501)*X$18,0),Assumptions!$C$15),0)</f>
        <v>0</v>
      </c>
      <c r="Y426" s="46">
        <f>IFERROR(ROUND(IF(AND($E426&lt;Y$17,SUMIF(Partners!$A:$A,$B426,Partners!$L:$L)&gt;0),$D426/SUMIF($E$19:$E$501,"&lt;"&amp;Y$17,$D$19:$D$501)*Y$18,0),Assumptions!$C$15),0)</f>
        <v>0</v>
      </c>
      <c r="Z426" s="46">
        <f>IFERROR(ROUND(IF(AND($E426&lt;Z$17,SUMIF(Partners!$A:$A,$B426,Partners!$L:$L)&gt;0),$D426/SUMIF($E$19:$E$501,"&lt;"&amp;Z$17,$D$19:$D$501)*Z$18,0),Assumptions!$C$15),0)</f>
        <v>0</v>
      </c>
      <c r="AA426" s="46">
        <f>IFERROR(ROUND(IF(AND($E426&lt;AA$17,SUMIF(Partners!$A:$A,$B426,Partners!$L:$L)&gt;0),$D426/SUMIF($E$19:$E$501,"&lt;"&amp;AA$17,$D$19:$D$501)*AA$18,0),Assumptions!$C$15),0)</f>
        <v>0</v>
      </c>
      <c r="AB426" s="46">
        <f>IFERROR(ROUND(IF(AND($E426&lt;AB$17,SUMIF(Partners!$A:$A,$B426,Partners!$L:$L)&gt;0),$D426/SUMIF($E$19:$E$501,"&lt;"&amp;AB$17,$D$19:$D$501)*AB$18,0),Assumptions!$C$15),0)</f>
        <v>0</v>
      </c>
      <c r="AC426" s="46">
        <f>IFERROR(ROUND(IF(AND($E426&lt;AC$17,SUMIF(Partners!$A:$A,$B426,Partners!$L:$L)&gt;0),$D426/SUMIF($E$19:$E$501,"&lt;"&amp;AC$17,$D$19:$D$501)*AC$18,0),Assumptions!$C$15),0)</f>
        <v>0</v>
      </c>
    </row>
    <row r="427" spans="1:29" x14ac:dyDescent="0.2">
      <c r="A427" s="41"/>
      <c r="B427" s="28" t="str">
        <f>IF(Partners!A413=0,"",Partners!A413)</f>
        <v/>
      </c>
      <c r="C427" s="28" t="str">
        <f>IF(Partners!I413=0,"",Partners!I413)</f>
        <v/>
      </c>
      <c r="D427" s="28" t="str">
        <f>IF(Partners!J413=0,"",Partners!J413)</f>
        <v/>
      </c>
      <c r="E427" s="53" t="str">
        <f t="shared" si="7"/>
        <v/>
      </c>
      <c r="G427" s="9">
        <f>ROUND(SUM(J427:BB427),Assumptions!$C$16)</f>
        <v>0</v>
      </c>
      <c r="J427" s="46">
        <f>IFERROR(ROUND(IF(AND($E427&lt;J$17,SUMIF(Partners!$A:$A,$B427,Partners!$L:$L)&gt;0),$D427/SUMIF($E$19:$E$501,"&lt;"&amp;J$17,$D$19:$D$501)*J$18,0),Assumptions!$C$15),0)</f>
        <v>0</v>
      </c>
      <c r="K427" s="46">
        <f>IFERROR(ROUND(IF(AND($E427&lt;K$17,SUMIF(Partners!$A:$A,$B427,Partners!$L:$L)&gt;0),$D427/SUMIF($E$19:$E$501,"&lt;"&amp;K$17,$D$19:$D$501)*K$18,0),Assumptions!$C$15),0)</f>
        <v>0</v>
      </c>
      <c r="L427" s="46">
        <f>IFERROR(ROUND(IF(AND($E427&lt;L$17,SUMIF(Partners!$A:$A,$B427,Partners!$L:$L)&gt;0),$D427/SUMIF($E$19:$E$501,"&lt;"&amp;L$17,$D$19:$D$501)*L$18,0),Assumptions!$C$15),0)</f>
        <v>0</v>
      </c>
      <c r="M427" s="46">
        <f>IFERROR(ROUND(IF(AND($E427&lt;M$17,SUMIF(Partners!$A:$A,$B427,Partners!$L:$L)&gt;0),$D427/SUMIF($E$19:$E$501,"&lt;"&amp;M$17,$D$19:$D$501)*M$18,0),Assumptions!$C$15),0)</f>
        <v>0</v>
      </c>
      <c r="N427" s="46">
        <f>IFERROR(ROUND(IF(AND($E427&lt;N$17,SUMIF(Partners!$A:$A,$B427,Partners!$L:$L)&gt;0),$D427/SUMIF($E$19:$E$501,"&lt;"&amp;N$17,$D$19:$D$501)*N$18,0),Assumptions!$C$15),0)</f>
        <v>0</v>
      </c>
      <c r="O427" s="46">
        <f>IFERROR(ROUND(IF(AND($E427&lt;O$17,SUMIF(Partners!$A:$A,$B427,Partners!$L:$L)&gt;0),$D427/SUMIF($E$19:$E$501,"&lt;"&amp;O$17,$D$19:$D$501)*O$18,0),Assumptions!$C$15),0)</f>
        <v>0</v>
      </c>
      <c r="P427" s="46">
        <f>IFERROR(ROUND(IF(AND($E427&lt;P$17,SUMIF(Partners!$A:$A,$B427,Partners!$L:$L)&gt;0),$D427/SUMIF($E$19:$E$501,"&lt;"&amp;P$17,$D$19:$D$501)*P$18,0),Assumptions!$C$15),0)</f>
        <v>0</v>
      </c>
      <c r="Q427" s="46">
        <f>IFERROR(ROUND(IF(AND($E427&lt;Q$17,SUMIF(Partners!$A:$A,$B427,Partners!$L:$L)&gt;0),$D427/SUMIF($E$19:$E$501,"&lt;"&amp;Q$17,$D$19:$D$501)*Q$18,0),Assumptions!$C$15),0)</f>
        <v>0</v>
      </c>
      <c r="R427" s="46">
        <f>IFERROR(ROUND(IF(AND($E427&lt;R$17,SUMIF(Partners!$A:$A,$B427,Partners!$L:$L)&gt;0),$D427/SUMIF($E$19:$E$501,"&lt;"&amp;R$17,$D$19:$D$501)*R$18,0),Assumptions!$C$15),0)</f>
        <v>0</v>
      </c>
      <c r="S427" s="46">
        <f>IFERROR(ROUND(IF(AND($E427&lt;S$17,SUMIF(Partners!$A:$A,$B427,Partners!$L:$L)&gt;0),$D427/SUMIF($E$19:$E$501,"&lt;"&amp;S$17,$D$19:$D$501)*S$18,0),Assumptions!$C$15),0)</f>
        <v>0</v>
      </c>
      <c r="T427" s="46">
        <f>IFERROR(ROUND(IF(AND($E427&lt;T$17,SUMIF(Partners!$A:$A,$B427,Partners!$L:$L)&gt;0),$D427/SUMIF($E$19:$E$501,"&lt;"&amp;T$17,$D$19:$D$501)*T$18,0),Assumptions!$C$15),0)</f>
        <v>0</v>
      </c>
      <c r="U427" s="46">
        <f>IFERROR(ROUND(IF(AND($E427&lt;U$17,SUMIF(Partners!$A:$A,$B427,Partners!$L:$L)&gt;0),$D427/SUMIF($E$19:$E$501,"&lt;"&amp;U$17,$D$19:$D$501)*U$18,0),Assumptions!$C$15),0)</f>
        <v>0</v>
      </c>
      <c r="V427" s="46">
        <f>IFERROR(ROUND(IF(AND($E427&lt;V$17,SUMIF(Partners!$A:$A,$B427,Partners!$L:$L)&gt;0),$D427/SUMIF($E$19:$E$501,"&lt;"&amp;V$17,$D$19:$D$501)*V$18,0),Assumptions!$C$15),0)</f>
        <v>0</v>
      </c>
      <c r="W427" s="46">
        <f>IFERROR(ROUND(IF(AND($E427&lt;W$17,SUMIF(Partners!$A:$A,$B427,Partners!$L:$L)&gt;0),$D427/SUMIF($E$19:$E$501,"&lt;"&amp;W$17,$D$19:$D$501)*W$18,0),Assumptions!$C$15),0)</f>
        <v>0</v>
      </c>
      <c r="X427" s="46">
        <f>IFERROR(ROUND(IF(AND($E427&lt;X$17,SUMIF(Partners!$A:$A,$B427,Partners!$L:$L)&gt;0),$D427/SUMIF($E$19:$E$501,"&lt;"&amp;X$17,$D$19:$D$501)*X$18,0),Assumptions!$C$15),0)</f>
        <v>0</v>
      </c>
      <c r="Y427" s="46">
        <f>IFERROR(ROUND(IF(AND($E427&lt;Y$17,SUMIF(Partners!$A:$A,$B427,Partners!$L:$L)&gt;0),$D427/SUMIF($E$19:$E$501,"&lt;"&amp;Y$17,$D$19:$D$501)*Y$18,0),Assumptions!$C$15),0)</f>
        <v>0</v>
      </c>
      <c r="Z427" s="46">
        <f>IFERROR(ROUND(IF(AND($E427&lt;Z$17,SUMIF(Partners!$A:$A,$B427,Partners!$L:$L)&gt;0),$D427/SUMIF($E$19:$E$501,"&lt;"&amp;Z$17,$D$19:$D$501)*Z$18,0),Assumptions!$C$15),0)</f>
        <v>0</v>
      </c>
      <c r="AA427" s="46">
        <f>IFERROR(ROUND(IF(AND($E427&lt;AA$17,SUMIF(Partners!$A:$A,$B427,Partners!$L:$L)&gt;0),$D427/SUMIF($E$19:$E$501,"&lt;"&amp;AA$17,$D$19:$D$501)*AA$18,0),Assumptions!$C$15),0)</f>
        <v>0</v>
      </c>
      <c r="AB427" s="46">
        <f>IFERROR(ROUND(IF(AND($E427&lt;AB$17,SUMIF(Partners!$A:$A,$B427,Partners!$L:$L)&gt;0),$D427/SUMIF($E$19:$E$501,"&lt;"&amp;AB$17,$D$19:$D$501)*AB$18,0),Assumptions!$C$15),0)</f>
        <v>0</v>
      </c>
      <c r="AC427" s="46">
        <f>IFERROR(ROUND(IF(AND($E427&lt;AC$17,SUMIF(Partners!$A:$A,$B427,Partners!$L:$L)&gt;0),$D427/SUMIF($E$19:$E$501,"&lt;"&amp;AC$17,$D$19:$D$501)*AC$18,0),Assumptions!$C$15),0)</f>
        <v>0</v>
      </c>
    </row>
    <row r="428" spans="1:29" x14ac:dyDescent="0.2">
      <c r="A428" s="41"/>
      <c r="B428" s="28" t="str">
        <f>IF(Partners!A414=0,"",Partners!A414)</f>
        <v/>
      </c>
      <c r="C428" s="28" t="str">
        <f>IF(Partners!I414=0,"",Partners!I414)</f>
        <v/>
      </c>
      <c r="D428" s="28" t="str">
        <f>IF(Partners!J414=0,"",Partners!J414)</f>
        <v/>
      </c>
      <c r="E428" s="53" t="str">
        <f t="shared" si="7"/>
        <v/>
      </c>
      <c r="G428" s="9">
        <f>ROUND(SUM(J428:BB428),Assumptions!$C$16)</f>
        <v>0</v>
      </c>
      <c r="J428" s="46">
        <f>IFERROR(ROUND(IF(AND($E428&lt;J$17,SUMIF(Partners!$A:$A,$B428,Partners!$L:$L)&gt;0),$D428/SUMIF($E$19:$E$501,"&lt;"&amp;J$17,$D$19:$D$501)*J$18,0),Assumptions!$C$15),0)</f>
        <v>0</v>
      </c>
      <c r="K428" s="46">
        <f>IFERROR(ROUND(IF(AND($E428&lt;K$17,SUMIF(Partners!$A:$A,$B428,Partners!$L:$L)&gt;0),$D428/SUMIF($E$19:$E$501,"&lt;"&amp;K$17,$D$19:$D$501)*K$18,0),Assumptions!$C$15),0)</f>
        <v>0</v>
      </c>
      <c r="L428" s="46">
        <f>IFERROR(ROUND(IF(AND($E428&lt;L$17,SUMIF(Partners!$A:$A,$B428,Partners!$L:$L)&gt;0),$D428/SUMIF($E$19:$E$501,"&lt;"&amp;L$17,$D$19:$D$501)*L$18,0),Assumptions!$C$15),0)</f>
        <v>0</v>
      </c>
      <c r="M428" s="46">
        <f>IFERROR(ROUND(IF(AND($E428&lt;M$17,SUMIF(Partners!$A:$A,$B428,Partners!$L:$L)&gt;0),$D428/SUMIF($E$19:$E$501,"&lt;"&amp;M$17,$D$19:$D$501)*M$18,0),Assumptions!$C$15),0)</f>
        <v>0</v>
      </c>
      <c r="N428" s="46">
        <f>IFERROR(ROUND(IF(AND($E428&lt;N$17,SUMIF(Partners!$A:$A,$B428,Partners!$L:$L)&gt;0),$D428/SUMIF($E$19:$E$501,"&lt;"&amp;N$17,$D$19:$D$501)*N$18,0),Assumptions!$C$15),0)</f>
        <v>0</v>
      </c>
      <c r="O428" s="46">
        <f>IFERROR(ROUND(IF(AND($E428&lt;O$17,SUMIF(Partners!$A:$A,$B428,Partners!$L:$L)&gt;0),$D428/SUMIF($E$19:$E$501,"&lt;"&amp;O$17,$D$19:$D$501)*O$18,0),Assumptions!$C$15),0)</f>
        <v>0</v>
      </c>
      <c r="P428" s="46">
        <f>IFERROR(ROUND(IF(AND($E428&lt;P$17,SUMIF(Partners!$A:$A,$B428,Partners!$L:$L)&gt;0),$D428/SUMIF($E$19:$E$501,"&lt;"&amp;P$17,$D$19:$D$501)*P$18,0),Assumptions!$C$15),0)</f>
        <v>0</v>
      </c>
      <c r="Q428" s="46">
        <f>IFERROR(ROUND(IF(AND($E428&lt;Q$17,SUMIF(Partners!$A:$A,$B428,Partners!$L:$L)&gt;0),$D428/SUMIF($E$19:$E$501,"&lt;"&amp;Q$17,$D$19:$D$501)*Q$18,0),Assumptions!$C$15),0)</f>
        <v>0</v>
      </c>
      <c r="R428" s="46">
        <f>IFERROR(ROUND(IF(AND($E428&lt;R$17,SUMIF(Partners!$A:$A,$B428,Partners!$L:$L)&gt;0),$D428/SUMIF($E$19:$E$501,"&lt;"&amp;R$17,$D$19:$D$501)*R$18,0),Assumptions!$C$15),0)</f>
        <v>0</v>
      </c>
      <c r="S428" s="46">
        <f>IFERROR(ROUND(IF(AND($E428&lt;S$17,SUMIF(Partners!$A:$A,$B428,Partners!$L:$L)&gt;0),$D428/SUMIF($E$19:$E$501,"&lt;"&amp;S$17,$D$19:$D$501)*S$18,0),Assumptions!$C$15),0)</f>
        <v>0</v>
      </c>
      <c r="T428" s="46">
        <f>IFERROR(ROUND(IF(AND($E428&lt;T$17,SUMIF(Partners!$A:$A,$B428,Partners!$L:$L)&gt;0),$D428/SUMIF($E$19:$E$501,"&lt;"&amp;T$17,$D$19:$D$501)*T$18,0),Assumptions!$C$15),0)</f>
        <v>0</v>
      </c>
      <c r="U428" s="46">
        <f>IFERROR(ROUND(IF(AND($E428&lt;U$17,SUMIF(Partners!$A:$A,$B428,Partners!$L:$L)&gt;0),$D428/SUMIF($E$19:$E$501,"&lt;"&amp;U$17,$D$19:$D$501)*U$18,0),Assumptions!$C$15),0)</f>
        <v>0</v>
      </c>
      <c r="V428" s="46">
        <f>IFERROR(ROUND(IF(AND($E428&lt;V$17,SUMIF(Partners!$A:$A,$B428,Partners!$L:$L)&gt;0),$D428/SUMIF($E$19:$E$501,"&lt;"&amp;V$17,$D$19:$D$501)*V$18,0),Assumptions!$C$15),0)</f>
        <v>0</v>
      </c>
      <c r="W428" s="46">
        <f>IFERROR(ROUND(IF(AND($E428&lt;W$17,SUMIF(Partners!$A:$A,$B428,Partners!$L:$L)&gt;0),$D428/SUMIF($E$19:$E$501,"&lt;"&amp;W$17,$D$19:$D$501)*W$18,0),Assumptions!$C$15),0)</f>
        <v>0</v>
      </c>
      <c r="X428" s="46">
        <f>IFERROR(ROUND(IF(AND($E428&lt;X$17,SUMIF(Partners!$A:$A,$B428,Partners!$L:$L)&gt;0),$D428/SUMIF($E$19:$E$501,"&lt;"&amp;X$17,$D$19:$D$501)*X$18,0),Assumptions!$C$15),0)</f>
        <v>0</v>
      </c>
      <c r="Y428" s="46">
        <f>IFERROR(ROUND(IF(AND($E428&lt;Y$17,SUMIF(Partners!$A:$A,$B428,Partners!$L:$L)&gt;0),$D428/SUMIF($E$19:$E$501,"&lt;"&amp;Y$17,$D$19:$D$501)*Y$18,0),Assumptions!$C$15),0)</f>
        <v>0</v>
      </c>
      <c r="Z428" s="46">
        <f>IFERROR(ROUND(IF(AND($E428&lt;Z$17,SUMIF(Partners!$A:$A,$B428,Partners!$L:$L)&gt;0),$D428/SUMIF($E$19:$E$501,"&lt;"&amp;Z$17,$D$19:$D$501)*Z$18,0),Assumptions!$C$15),0)</f>
        <v>0</v>
      </c>
      <c r="AA428" s="46">
        <f>IFERROR(ROUND(IF(AND($E428&lt;AA$17,SUMIF(Partners!$A:$A,$B428,Partners!$L:$L)&gt;0),$D428/SUMIF($E$19:$E$501,"&lt;"&amp;AA$17,$D$19:$D$501)*AA$18,0),Assumptions!$C$15),0)</f>
        <v>0</v>
      </c>
      <c r="AB428" s="46">
        <f>IFERROR(ROUND(IF(AND($E428&lt;AB$17,SUMIF(Partners!$A:$A,$B428,Partners!$L:$L)&gt;0),$D428/SUMIF($E$19:$E$501,"&lt;"&amp;AB$17,$D$19:$D$501)*AB$18,0),Assumptions!$C$15),0)</f>
        <v>0</v>
      </c>
      <c r="AC428" s="46">
        <f>IFERROR(ROUND(IF(AND($E428&lt;AC$17,SUMIF(Partners!$A:$A,$B428,Partners!$L:$L)&gt;0),$D428/SUMIF($E$19:$E$501,"&lt;"&amp;AC$17,$D$19:$D$501)*AC$18,0),Assumptions!$C$15),0)</f>
        <v>0</v>
      </c>
    </row>
    <row r="429" spans="1:29" x14ac:dyDescent="0.2">
      <c r="A429" s="41"/>
      <c r="B429" s="28" t="str">
        <f>IF(Partners!A415=0,"",Partners!A415)</f>
        <v/>
      </c>
      <c r="C429" s="28" t="str">
        <f>IF(Partners!I415=0,"",Partners!I415)</f>
        <v/>
      </c>
      <c r="D429" s="28" t="str">
        <f>IF(Partners!J415=0,"",Partners!J415)</f>
        <v/>
      </c>
      <c r="E429" s="53" t="str">
        <f t="shared" si="7"/>
        <v/>
      </c>
      <c r="G429" s="9">
        <f>ROUND(SUM(J429:BB429),Assumptions!$C$16)</f>
        <v>0</v>
      </c>
      <c r="J429" s="46">
        <f>IFERROR(ROUND(IF(AND($E429&lt;J$17,SUMIF(Partners!$A:$A,$B429,Partners!$L:$L)&gt;0),$D429/SUMIF($E$19:$E$501,"&lt;"&amp;J$17,$D$19:$D$501)*J$18,0),Assumptions!$C$15),0)</f>
        <v>0</v>
      </c>
      <c r="K429" s="46">
        <f>IFERROR(ROUND(IF(AND($E429&lt;K$17,SUMIF(Partners!$A:$A,$B429,Partners!$L:$L)&gt;0),$D429/SUMIF($E$19:$E$501,"&lt;"&amp;K$17,$D$19:$D$501)*K$18,0),Assumptions!$C$15),0)</f>
        <v>0</v>
      </c>
      <c r="L429" s="46">
        <f>IFERROR(ROUND(IF(AND($E429&lt;L$17,SUMIF(Partners!$A:$A,$B429,Partners!$L:$L)&gt;0),$D429/SUMIF($E$19:$E$501,"&lt;"&amp;L$17,$D$19:$D$501)*L$18,0),Assumptions!$C$15),0)</f>
        <v>0</v>
      </c>
      <c r="M429" s="46">
        <f>IFERROR(ROUND(IF(AND($E429&lt;M$17,SUMIF(Partners!$A:$A,$B429,Partners!$L:$L)&gt;0),$D429/SUMIF($E$19:$E$501,"&lt;"&amp;M$17,$D$19:$D$501)*M$18,0),Assumptions!$C$15),0)</f>
        <v>0</v>
      </c>
      <c r="N429" s="46">
        <f>IFERROR(ROUND(IF(AND($E429&lt;N$17,SUMIF(Partners!$A:$A,$B429,Partners!$L:$L)&gt;0),$D429/SUMIF($E$19:$E$501,"&lt;"&amp;N$17,$D$19:$D$501)*N$18,0),Assumptions!$C$15),0)</f>
        <v>0</v>
      </c>
      <c r="O429" s="46">
        <f>IFERROR(ROUND(IF(AND($E429&lt;O$17,SUMIF(Partners!$A:$A,$B429,Partners!$L:$L)&gt;0),$D429/SUMIF($E$19:$E$501,"&lt;"&amp;O$17,$D$19:$D$501)*O$18,0),Assumptions!$C$15),0)</f>
        <v>0</v>
      </c>
      <c r="P429" s="46">
        <f>IFERROR(ROUND(IF(AND($E429&lt;P$17,SUMIF(Partners!$A:$A,$B429,Partners!$L:$L)&gt;0),$D429/SUMIF($E$19:$E$501,"&lt;"&amp;P$17,$D$19:$D$501)*P$18,0),Assumptions!$C$15),0)</f>
        <v>0</v>
      </c>
      <c r="Q429" s="46">
        <f>IFERROR(ROUND(IF(AND($E429&lt;Q$17,SUMIF(Partners!$A:$A,$B429,Partners!$L:$L)&gt;0),$D429/SUMIF($E$19:$E$501,"&lt;"&amp;Q$17,$D$19:$D$501)*Q$18,0),Assumptions!$C$15),0)</f>
        <v>0</v>
      </c>
      <c r="R429" s="46">
        <f>IFERROR(ROUND(IF(AND($E429&lt;R$17,SUMIF(Partners!$A:$A,$B429,Partners!$L:$L)&gt;0),$D429/SUMIF($E$19:$E$501,"&lt;"&amp;R$17,$D$19:$D$501)*R$18,0),Assumptions!$C$15),0)</f>
        <v>0</v>
      </c>
      <c r="S429" s="46">
        <f>IFERROR(ROUND(IF(AND($E429&lt;S$17,SUMIF(Partners!$A:$A,$B429,Partners!$L:$L)&gt;0),$D429/SUMIF($E$19:$E$501,"&lt;"&amp;S$17,$D$19:$D$501)*S$18,0),Assumptions!$C$15),0)</f>
        <v>0</v>
      </c>
      <c r="T429" s="46">
        <f>IFERROR(ROUND(IF(AND($E429&lt;T$17,SUMIF(Partners!$A:$A,$B429,Partners!$L:$L)&gt;0),$D429/SUMIF($E$19:$E$501,"&lt;"&amp;T$17,$D$19:$D$501)*T$18,0),Assumptions!$C$15),0)</f>
        <v>0</v>
      </c>
      <c r="U429" s="46">
        <f>IFERROR(ROUND(IF(AND($E429&lt;U$17,SUMIF(Partners!$A:$A,$B429,Partners!$L:$L)&gt;0),$D429/SUMIF($E$19:$E$501,"&lt;"&amp;U$17,$D$19:$D$501)*U$18,0),Assumptions!$C$15),0)</f>
        <v>0</v>
      </c>
      <c r="V429" s="46">
        <f>IFERROR(ROUND(IF(AND($E429&lt;V$17,SUMIF(Partners!$A:$A,$B429,Partners!$L:$L)&gt;0),$D429/SUMIF($E$19:$E$501,"&lt;"&amp;V$17,$D$19:$D$501)*V$18,0),Assumptions!$C$15),0)</f>
        <v>0</v>
      </c>
      <c r="W429" s="46">
        <f>IFERROR(ROUND(IF(AND($E429&lt;W$17,SUMIF(Partners!$A:$A,$B429,Partners!$L:$L)&gt;0),$D429/SUMIF($E$19:$E$501,"&lt;"&amp;W$17,$D$19:$D$501)*W$18,0),Assumptions!$C$15),0)</f>
        <v>0</v>
      </c>
      <c r="X429" s="46">
        <f>IFERROR(ROUND(IF(AND($E429&lt;X$17,SUMIF(Partners!$A:$A,$B429,Partners!$L:$L)&gt;0),$D429/SUMIF($E$19:$E$501,"&lt;"&amp;X$17,$D$19:$D$501)*X$18,0),Assumptions!$C$15),0)</f>
        <v>0</v>
      </c>
      <c r="Y429" s="46">
        <f>IFERROR(ROUND(IF(AND($E429&lt;Y$17,SUMIF(Partners!$A:$A,$B429,Partners!$L:$L)&gt;0),$D429/SUMIF($E$19:$E$501,"&lt;"&amp;Y$17,$D$19:$D$501)*Y$18,0),Assumptions!$C$15),0)</f>
        <v>0</v>
      </c>
      <c r="Z429" s="46">
        <f>IFERROR(ROUND(IF(AND($E429&lt;Z$17,SUMIF(Partners!$A:$A,$B429,Partners!$L:$L)&gt;0),$D429/SUMIF($E$19:$E$501,"&lt;"&amp;Z$17,$D$19:$D$501)*Z$18,0),Assumptions!$C$15),0)</f>
        <v>0</v>
      </c>
      <c r="AA429" s="46">
        <f>IFERROR(ROUND(IF(AND($E429&lt;AA$17,SUMIF(Partners!$A:$A,$B429,Partners!$L:$L)&gt;0),$D429/SUMIF($E$19:$E$501,"&lt;"&amp;AA$17,$D$19:$D$501)*AA$18,0),Assumptions!$C$15),0)</f>
        <v>0</v>
      </c>
      <c r="AB429" s="46">
        <f>IFERROR(ROUND(IF(AND($E429&lt;AB$17,SUMIF(Partners!$A:$A,$B429,Partners!$L:$L)&gt;0),$D429/SUMIF($E$19:$E$501,"&lt;"&amp;AB$17,$D$19:$D$501)*AB$18,0),Assumptions!$C$15),0)</f>
        <v>0</v>
      </c>
      <c r="AC429" s="46">
        <f>IFERROR(ROUND(IF(AND($E429&lt;AC$17,SUMIF(Partners!$A:$A,$B429,Partners!$L:$L)&gt;0),$D429/SUMIF($E$19:$E$501,"&lt;"&amp;AC$17,$D$19:$D$501)*AC$18,0),Assumptions!$C$15),0)</f>
        <v>0</v>
      </c>
    </row>
    <row r="430" spans="1:29" x14ac:dyDescent="0.2">
      <c r="A430" s="41"/>
      <c r="B430" s="28" t="str">
        <f>IF(Partners!A416=0,"",Partners!A416)</f>
        <v/>
      </c>
      <c r="C430" s="28" t="str">
        <f>IF(Partners!I416=0,"",Partners!I416)</f>
        <v/>
      </c>
      <c r="D430" s="28" t="str">
        <f>IF(Partners!J416=0,"",Partners!J416)</f>
        <v/>
      </c>
      <c r="E430" s="53" t="str">
        <f t="shared" si="7"/>
        <v/>
      </c>
      <c r="G430" s="9">
        <f>ROUND(SUM(J430:BB430),Assumptions!$C$16)</f>
        <v>0</v>
      </c>
      <c r="J430" s="46">
        <f>IFERROR(ROUND(IF(AND($E430&lt;J$17,SUMIF(Partners!$A:$A,$B430,Partners!$L:$L)&gt;0),$D430/SUMIF($E$19:$E$501,"&lt;"&amp;J$17,$D$19:$D$501)*J$18,0),Assumptions!$C$15),0)</f>
        <v>0</v>
      </c>
      <c r="K430" s="46">
        <f>IFERROR(ROUND(IF(AND($E430&lt;K$17,SUMIF(Partners!$A:$A,$B430,Partners!$L:$L)&gt;0),$D430/SUMIF($E$19:$E$501,"&lt;"&amp;K$17,$D$19:$D$501)*K$18,0),Assumptions!$C$15),0)</f>
        <v>0</v>
      </c>
      <c r="L430" s="46">
        <f>IFERROR(ROUND(IF(AND($E430&lt;L$17,SUMIF(Partners!$A:$A,$B430,Partners!$L:$L)&gt;0),$D430/SUMIF($E$19:$E$501,"&lt;"&amp;L$17,$D$19:$D$501)*L$18,0),Assumptions!$C$15),0)</f>
        <v>0</v>
      </c>
      <c r="M430" s="46">
        <f>IFERROR(ROUND(IF(AND($E430&lt;M$17,SUMIF(Partners!$A:$A,$B430,Partners!$L:$L)&gt;0),$D430/SUMIF($E$19:$E$501,"&lt;"&amp;M$17,$D$19:$D$501)*M$18,0),Assumptions!$C$15),0)</f>
        <v>0</v>
      </c>
      <c r="N430" s="46">
        <f>IFERROR(ROUND(IF(AND($E430&lt;N$17,SUMIF(Partners!$A:$A,$B430,Partners!$L:$L)&gt;0),$D430/SUMIF($E$19:$E$501,"&lt;"&amp;N$17,$D$19:$D$501)*N$18,0),Assumptions!$C$15),0)</f>
        <v>0</v>
      </c>
      <c r="O430" s="46">
        <f>IFERROR(ROUND(IF(AND($E430&lt;O$17,SUMIF(Partners!$A:$A,$B430,Partners!$L:$L)&gt;0),$D430/SUMIF($E$19:$E$501,"&lt;"&amp;O$17,$D$19:$D$501)*O$18,0),Assumptions!$C$15),0)</f>
        <v>0</v>
      </c>
      <c r="P430" s="46">
        <f>IFERROR(ROUND(IF(AND($E430&lt;P$17,SUMIF(Partners!$A:$A,$B430,Partners!$L:$L)&gt;0),$D430/SUMIF($E$19:$E$501,"&lt;"&amp;P$17,$D$19:$D$501)*P$18,0),Assumptions!$C$15),0)</f>
        <v>0</v>
      </c>
      <c r="Q430" s="46">
        <f>IFERROR(ROUND(IF(AND($E430&lt;Q$17,SUMIF(Partners!$A:$A,$B430,Partners!$L:$L)&gt;0),$D430/SUMIF($E$19:$E$501,"&lt;"&amp;Q$17,$D$19:$D$501)*Q$18,0),Assumptions!$C$15),0)</f>
        <v>0</v>
      </c>
      <c r="R430" s="46">
        <f>IFERROR(ROUND(IF(AND($E430&lt;R$17,SUMIF(Partners!$A:$A,$B430,Partners!$L:$L)&gt;0),$D430/SUMIF($E$19:$E$501,"&lt;"&amp;R$17,$D$19:$D$501)*R$18,0),Assumptions!$C$15),0)</f>
        <v>0</v>
      </c>
      <c r="S430" s="46">
        <f>IFERROR(ROUND(IF(AND($E430&lt;S$17,SUMIF(Partners!$A:$A,$B430,Partners!$L:$L)&gt;0),$D430/SUMIF($E$19:$E$501,"&lt;"&amp;S$17,$D$19:$D$501)*S$18,0),Assumptions!$C$15),0)</f>
        <v>0</v>
      </c>
      <c r="T430" s="46">
        <f>IFERROR(ROUND(IF(AND($E430&lt;T$17,SUMIF(Partners!$A:$A,$B430,Partners!$L:$L)&gt;0),$D430/SUMIF($E$19:$E$501,"&lt;"&amp;T$17,$D$19:$D$501)*T$18,0),Assumptions!$C$15),0)</f>
        <v>0</v>
      </c>
      <c r="U430" s="46">
        <f>IFERROR(ROUND(IF(AND($E430&lt;U$17,SUMIF(Partners!$A:$A,$B430,Partners!$L:$L)&gt;0),$D430/SUMIF($E$19:$E$501,"&lt;"&amp;U$17,$D$19:$D$501)*U$18,0),Assumptions!$C$15),0)</f>
        <v>0</v>
      </c>
      <c r="V430" s="46">
        <f>IFERROR(ROUND(IF(AND($E430&lt;V$17,SUMIF(Partners!$A:$A,$B430,Partners!$L:$L)&gt;0),$D430/SUMIF($E$19:$E$501,"&lt;"&amp;V$17,$D$19:$D$501)*V$18,0),Assumptions!$C$15),0)</f>
        <v>0</v>
      </c>
      <c r="W430" s="46">
        <f>IFERROR(ROUND(IF(AND($E430&lt;W$17,SUMIF(Partners!$A:$A,$B430,Partners!$L:$L)&gt;0),$D430/SUMIF($E$19:$E$501,"&lt;"&amp;W$17,$D$19:$D$501)*W$18,0),Assumptions!$C$15),0)</f>
        <v>0</v>
      </c>
      <c r="X430" s="46">
        <f>IFERROR(ROUND(IF(AND($E430&lt;X$17,SUMIF(Partners!$A:$A,$B430,Partners!$L:$L)&gt;0),$D430/SUMIF($E$19:$E$501,"&lt;"&amp;X$17,$D$19:$D$501)*X$18,0),Assumptions!$C$15),0)</f>
        <v>0</v>
      </c>
      <c r="Y430" s="46">
        <f>IFERROR(ROUND(IF(AND($E430&lt;Y$17,SUMIF(Partners!$A:$A,$B430,Partners!$L:$L)&gt;0),$D430/SUMIF($E$19:$E$501,"&lt;"&amp;Y$17,$D$19:$D$501)*Y$18,0),Assumptions!$C$15),0)</f>
        <v>0</v>
      </c>
      <c r="Z430" s="46">
        <f>IFERROR(ROUND(IF(AND($E430&lt;Z$17,SUMIF(Partners!$A:$A,$B430,Partners!$L:$L)&gt;0),$D430/SUMIF($E$19:$E$501,"&lt;"&amp;Z$17,$D$19:$D$501)*Z$18,0),Assumptions!$C$15),0)</f>
        <v>0</v>
      </c>
      <c r="AA430" s="46">
        <f>IFERROR(ROUND(IF(AND($E430&lt;AA$17,SUMIF(Partners!$A:$A,$B430,Partners!$L:$L)&gt;0),$D430/SUMIF($E$19:$E$501,"&lt;"&amp;AA$17,$D$19:$D$501)*AA$18,0),Assumptions!$C$15),0)</f>
        <v>0</v>
      </c>
      <c r="AB430" s="46">
        <f>IFERROR(ROUND(IF(AND($E430&lt;AB$17,SUMIF(Partners!$A:$A,$B430,Partners!$L:$L)&gt;0),$D430/SUMIF($E$19:$E$501,"&lt;"&amp;AB$17,$D$19:$D$501)*AB$18,0),Assumptions!$C$15),0)</f>
        <v>0</v>
      </c>
      <c r="AC430" s="46">
        <f>IFERROR(ROUND(IF(AND($E430&lt;AC$17,SUMIF(Partners!$A:$A,$B430,Partners!$L:$L)&gt;0),$D430/SUMIF($E$19:$E$501,"&lt;"&amp;AC$17,$D$19:$D$501)*AC$18,0),Assumptions!$C$15),0)</f>
        <v>0</v>
      </c>
    </row>
    <row r="431" spans="1:29" x14ac:dyDescent="0.2">
      <c r="A431" s="41"/>
      <c r="B431" s="28" t="str">
        <f>IF(Partners!A417=0,"",Partners!A417)</f>
        <v/>
      </c>
      <c r="C431" s="28" t="str">
        <f>IF(Partners!I417=0,"",Partners!I417)</f>
        <v/>
      </c>
      <c r="D431" s="28" t="str">
        <f>IF(Partners!J417=0,"",Partners!J417)</f>
        <v/>
      </c>
      <c r="E431" s="53" t="str">
        <f t="shared" si="7"/>
        <v/>
      </c>
      <c r="G431" s="9">
        <f>ROUND(SUM(J431:BB431),Assumptions!$C$16)</f>
        <v>0</v>
      </c>
      <c r="J431" s="46">
        <f>IFERROR(ROUND(IF(AND($E431&lt;J$17,SUMIF(Partners!$A:$A,$B431,Partners!$L:$L)&gt;0),$D431/SUMIF($E$19:$E$501,"&lt;"&amp;J$17,$D$19:$D$501)*J$18,0),Assumptions!$C$15),0)</f>
        <v>0</v>
      </c>
      <c r="K431" s="46">
        <f>IFERROR(ROUND(IF(AND($E431&lt;K$17,SUMIF(Partners!$A:$A,$B431,Partners!$L:$L)&gt;0),$D431/SUMIF($E$19:$E$501,"&lt;"&amp;K$17,$D$19:$D$501)*K$18,0),Assumptions!$C$15),0)</f>
        <v>0</v>
      </c>
      <c r="L431" s="46">
        <f>IFERROR(ROUND(IF(AND($E431&lt;L$17,SUMIF(Partners!$A:$A,$B431,Partners!$L:$L)&gt;0),$D431/SUMIF($E$19:$E$501,"&lt;"&amp;L$17,$D$19:$D$501)*L$18,0),Assumptions!$C$15),0)</f>
        <v>0</v>
      </c>
      <c r="M431" s="46">
        <f>IFERROR(ROUND(IF(AND($E431&lt;M$17,SUMIF(Partners!$A:$A,$B431,Partners!$L:$L)&gt;0),$D431/SUMIF($E$19:$E$501,"&lt;"&amp;M$17,$D$19:$D$501)*M$18,0),Assumptions!$C$15),0)</f>
        <v>0</v>
      </c>
      <c r="N431" s="46">
        <f>IFERROR(ROUND(IF(AND($E431&lt;N$17,SUMIF(Partners!$A:$A,$B431,Partners!$L:$L)&gt;0),$D431/SUMIF($E$19:$E$501,"&lt;"&amp;N$17,$D$19:$D$501)*N$18,0),Assumptions!$C$15),0)</f>
        <v>0</v>
      </c>
      <c r="O431" s="46">
        <f>IFERROR(ROUND(IF(AND($E431&lt;O$17,SUMIF(Partners!$A:$A,$B431,Partners!$L:$L)&gt;0),$D431/SUMIF($E$19:$E$501,"&lt;"&amp;O$17,$D$19:$D$501)*O$18,0),Assumptions!$C$15),0)</f>
        <v>0</v>
      </c>
      <c r="P431" s="46">
        <f>IFERROR(ROUND(IF(AND($E431&lt;P$17,SUMIF(Partners!$A:$A,$B431,Partners!$L:$L)&gt;0),$D431/SUMIF($E$19:$E$501,"&lt;"&amp;P$17,$D$19:$D$501)*P$18,0),Assumptions!$C$15),0)</f>
        <v>0</v>
      </c>
      <c r="Q431" s="46">
        <f>IFERROR(ROUND(IF(AND($E431&lt;Q$17,SUMIF(Partners!$A:$A,$B431,Partners!$L:$L)&gt;0),$D431/SUMIF($E$19:$E$501,"&lt;"&amp;Q$17,$D$19:$D$501)*Q$18,0),Assumptions!$C$15),0)</f>
        <v>0</v>
      </c>
      <c r="R431" s="46">
        <f>IFERROR(ROUND(IF(AND($E431&lt;R$17,SUMIF(Partners!$A:$A,$B431,Partners!$L:$L)&gt;0),$D431/SUMIF($E$19:$E$501,"&lt;"&amp;R$17,$D$19:$D$501)*R$18,0),Assumptions!$C$15),0)</f>
        <v>0</v>
      </c>
      <c r="S431" s="46">
        <f>IFERROR(ROUND(IF(AND($E431&lt;S$17,SUMIF(Partners!$A:$A,$B431,Partners!$L:$L)&gt;0),$D431/SUMIF($E$19:$E$501,"&lt;"&amp;S$17,$D$19:$D$501)*S$18,0),Assumptions!$C$15),0)</f>
        <v>0</v>
      </c>
      <c r="T431" s="46">
        <f>IFERROR(ROUND(IF(AND($E431&lt;T$17,SUMIF(Partners!$A:$A,$B431,Partners!$L:$L)&gt;0),$D431/SUMIF($E$19:$E$501,"&lt;"&amp;T$17,$D$19:$D$501)*T$18,0),Assumptions!$C$15),0)</f>
        <v>0</v>
      </c>
      <c r="U431" s="46">
        <f>IFERROR(ROUND(IF(AND($E431&lt;U$17,SUMIF(Partners!$A:$A,$B431,Partners!$L:$L)&gt;0),$D431/SUMIF($E$19:$E$501,"&lt;"&amp;U$17,$D$19:$D$501)*U$18,0),Assumptions!$C$15),0)</f>
        <v>0</v>
      </c>
      <c r="V431" s="46">
        <f>IFERROR(ROUND(IF(AND($E431&lt;V$17,SUMIF(Partners!$A:$A,$B431,Partners!$L:$L)&gt;0),$D431/SUMIF($E$19:$E$501,"&lt;"&amp;V$17,$D$19:$D$501)*V$18,0),Assumptions!$C$15),0)</f>
        <v>0</v>
      </c>
      <c r="W431" s="46">
        <f>IFERROR(ROUND(IF(AND($E431&lt;W$17,SUMIF(Partners!$A:$A,$B431,Partners!$L:$L)&gt;0),$D431/SUMIF($E$19:$E$501,"&lt;"&amp;W$17,$D$19:$D$501)*W$18,0),Assumptions!$C$15),0)</f>
        <v>0</v>
      </c>
      <c r="X431" s="46">
        <f>IFERROR(ROUND(IF(AND($E431&lt;X$17,SUMIF(Partners!$A:$A,$B431,Partners!$L:$L)&gt;0),$D431/SUMIF($E$19:$E$501,"&lt;"&amp;X$17,$D$19:$D$501)*X$18,0),Assumptions!$C$15),0)</f>
        <v>0</v>
      </c>
      <c r="Y431" s="46">
        <f>IFERROR(ROUND(IF(AND($E431&lt;Y$17,SUMIF(Partners!$A:$A,$B431,Partners!$L:$L)&gt;0),$D431/SUMIF($E$19:$E$501,"&lt;"&amp;Y$17,$D$19:$D$501)*Y$18,0),Assumptions!$C$15),0)</f>
        <v>0</v>
      </c>
      <c r="Z431" s="46">
        <f>IFERROR(ROUND(IF(AND($E431&lt;Z$17,SUMIF(Partners!$A:$A,$B431,Partners!$L:$L)&gt;0),$D431/SUMIF($E$19:$E$501,"&lt;"&amp;Z$17,$D$19:$D$501)*Z$18,0),Assumptions!$C$15),0)</f>
        <v>0</v>
      </c>
      <c r="AA431" s="46">
        <f>IFERROR(ROUND(IF(AND($E431&lt;AA$17,SUMIF(Partners!$A:$A,$B431,Partners!$L:$L)&gt;0),$D431/SUMIF($E$19:$E$501,"&lt;"&amp;AA$17,$D$19:$D$501)*AA$18,0),Assumptions!$C$15),0)</f>
        <v>0</v>
      </c>
      <c r="AB431" s="46">
        <f>IFERROR(ROUND(IF(AND($E431&lt;AB$17,SUMIF(Partners!$A:$A,$B431,Partners!$L:$L)&gt;0),$D431/SUMIF($E$19:$E$501,"&lt;"&amp;AB$17,$D$19:$D$501)*AB$18,0),Assumptions!$C$15),0)</f>
        <v>0</v>
      </c>
      <c r="AC431" s="46">
        <f>IFERROR(ROUND(IF(AND($E431&lt;AC$17,SUMIF(Partners!$A:$A,$B431,Partners!$L:$L)&gt;0),$D431/SUMIF($E$19:$E$501,"&lt;"&amp;AC$17,$D$19:$D$501)*AC$18,0),Assumptions!$C$15),0)</f>
        <v>0</v>
      </c>
    </row>
    <row r="432" spans="1:29" x14ac:dyDescent="0.2">
      <c r="A432" s="41"/>
      <c r="B432" s="28" t="str">
        <f>IF(Partners!A418=0,"",Partners!A418)</f>
        <v/>
      </c>
      <c r="C432" s="28" t="str">
        <f>IF(Partners!I418=0,"",Partners!I418)</f>
        <v/>
      </c>
      <c r="D432" s="28" t="str">
        <f>IF(Partners!J418=0,"",Partners!J418)</f>
        <v/>
      </c>
      <c r="E432" s="53" t="str">
        <f t="shared" si="7"/>
        <v/>
      </c>
      <c r="G432" s="9">
        <f>ROUND(SUM(J432:BB432),Assumptions!$C$16)</f>
        <v>0</v>
      </c>
      <c r="J432" s="46">
        <f>IFERROR(ROUND(IF(AND($E432&lt;J$17,SUMIF(Partners!$A:$A,$B432,Partners!$L:$L)&gt;0),$D432/SUMIF($E$19:$E$501,"&lt;"&amp;J$17,$D$19:$D$501)*J$18,0),Assumptions!$C$15),0)</f>
        <v>0</v>
      </c>
      <c r="K432" s="46">
        <f>IFERROR(ROUND(IF(AND($E432&lt;K$17,SUMIF(Partners!$A:$A,$B432,Partners!$L:$L)&gt;0),$D432/SUMIF($E$19:$E$501,"&lt;"&amp;K$17,$D$19:$D$501)*K$18,0),Assumptions!$C$15),0)</f>
        <v>0</v>
      </c>
      <c r="L432" s="46">
        <f>IFERROR(ROUND(IF(AND($E432&lt;L$17,SUMIF(Partners!$A:$A,$B432,Partners!$L:$L)&gt;0),$D432/SUMIF($E$19:$E$501,"&lt;"&amp;L$17,$D$19:$D$501)*L$18,0),Assumptions!$C$15),0)</f>
        <v>0</v>
      </c>
      <c r="M432" s="46">
        <f>IFERROR(ROUND(IF(AND($E432&lt;M$17,SUMIF(Partners!$A:$A,$B432,Partners!$L:$L)&gt;0),$D432/SUMIF($E$19:$E$501,"&lt;"&amp;M$17,$D$19:$D$501)*M$18,0),Assumptions!$C$15),0)</f>
        <v>0</v>
      </c>
      <c r="N432" s="46">
        <f>IFERROR(ROUND(IF(AND($E432&lt;N$17,SUMIF(Partners!$A:$A,$B432,Partners!$L:$L)&gt;0),$D432/SUMIF($E$19:$E$501,"&lt;"&amp;N$17,$D$19:$D$501)*N$18,0),Assumptions!$C$15),0)</f>
        <v>0</v>
      </c>
      <c r="O432" s="46">
        <f>IFERROR(ROUND(IF(AND($E432&lt;O$17,SUMIF(Partners!$A:$A,$B432,Partners!$L:$L)&gt;0),$D432/SUMIF($E$19:$E$501,"&lt;"&amp;O$17,$D$19:$D$501)*O$18,0),Assumptions!$C$15),0)</f>
        <v>0</v>
      </c>
      <c r="P432" s="46">
        <f>IFERROR(ROUND(IF(AND($E432&lt;P$17,SUMIF(Partners!$A:$A,$B432,Partners!$L:$L)&gt;0),$D432/SUMIF($E$19:$E$501,"&lt;"&amp;P$17,$D$19:$D$501)*P$18,0),Assumptions!$C$15),0)</f>
        <v>0</v>
      </c>
      <c r="Q432" s="46">
        <f>IFERROR(ROUND(IF(AND($E432&lt;Q$17,SUMIF(Partners!$A:$A,$B432,Partners!$L:$L)&gt;0),$D432/SUMIF($E$19:$E$501,"&lt;"&amp;Q$17,$D$19:$D$501)*Q$18,0),Assumptions!$C$15),0)</f>
        <v>0</v>
      </c>
      <c r="R432" s="46">
        <f>IFERROR(ROUND(IF(AND($E432&lt;R$17,SUMIF(Partners!$A:$A,$B432,Partners!$L:$L)&gt;0),$D432/SUMIF($E$19:$E$501,"&lt;"&amp;R$17,$D$19:$D$501)*R$18,0),Assumptions!$C$15),0)</f>
        <v>0</v>
      </c>
      <c r="S432" s="46">
        <f>IFERROR(ROUND(IF(AND($E432&lt;S$17,SUMIF(Partners!$A:$A,$B432,Partners!$L:$L)&gt;0),$D432/SUMIF($E$19:$E$501,"&lt;"&amp;S$17,$D$19:$D$501)*S$18,0),Assumptions!$C$15),0)</f>
        <v>0</v>
      </c>
      <c r="T432" s="46">
        <f>IFERROR(ROUND(IF(AND($E432&lt;T$17,SUMIF(Partners!$A:$A,$B432,Partners!$L:$L)&gt;0),$D432/SUMIF($E$19:$E$501,"&lt;"&amp;T$17,$D$19:$D$501)*T$18,0),Assumptions!$C$15),0)</f>
        <v>0</v>
      </c>
      <c r="U432" s="46">
        <f>IFERROR(ROUND(IF(AND($E432&lt;U$17,SUMIF(Partners!$A:$A,$B432,Partners!$L:$L)&gt;0),$D432/SUMIF($E$19:$E$501,"&lt;"&amp;U$17,$D$19:$D$501)*U$18,0),Assumptions!$C$15),0)</f>
        <v>0</v>
      </c>
      <c r="V432" s="46">
        <f>IFERROR(ROUND(IF(AND($E432&lt;V$17,SUMIF(Partners!$A:$A,$B432,Partners!$L:$L)&gt;0),$D432/SUMIF($E$19:$E$501,"&lt;"&amp;V$17,$D$19:$D$501)*V$18,0),Assumptions!$C$15),0)</f>
        <v>0</v>
      </c>
      <c r="W432" s="46">
        <f>IFERROR(ROUND(IF(AND($E432&lt;W$17,SUMIF(Partners!$A:$A,$B432,Partners!$L:$L)&gt;0),$D432/SUMIF($E$19:$E$501,"&lt;"&amp;W$17,$D$19:$D$501)*W$18,0),Assumptions!$C$15),0)</f>
        <v>0</v>
      </c>
      <c r="X432" s="46">
        <f>IFERROR(ROUND(IF(AND($E432&lt;X$17,SUMIF(Partners!$A:$A,$B432,Partners!$L:$L)&gt;0),$D432/SUMIF($E$19:$E$501,"&lt;"&amp;X$17,$D$19:$D$501)*X$18,0),Assumptions!$C$15),0)</f>
        <v>0</v>
      </c>
      <c r="Y432" s="46">
        <f>IFERROR(ROUND(IF(AND($E432&lt;Y$17,SUMIF(Partners!$A:$A,$B432,Partners!$L:$L)&gt;0),$D432/SUMIF($E$19:$E$501,"&lt;"&amp;Y$17,$D$19:$D$501)*Y$18,0),Assumptions!$C$15),0)</f>
        <v>0</v>
      </c>
      <c r="Z432" s="46">
        <f>IFERROR(ROUND(IF(AND($E432&lt;Z$17,SUMIF(Partners!$A:$A,$B432,Partners!$L:$L)&gt;0),$D432/SUMIF($E$19:$E$501,"&lt;"&amp;Z$17,$D$19:$D$501)*Z$18,0),Assumptions!$C$15),0)</f>
        <v>0</v>
      </c>
      <c r="AA432" s="46">
        <f>IFERROR(ROUND(IF(AND($E432&lt;AA$17,SUMIF(Partners!$A:$A,$B432,Partners!$L:$L)&gt;0),$D432/SUMIF($E$19:$E$501,"&lt;"&amp;AA$17,$D$19:$D$501)*AA$18,0),Assumptions!$C$15),0)</f>
        <v>0</v>
      </c>
      <c r="AB432" s="46">
        <f>IFERROR(ROUND(IF(AND($E432&lt;AB$17,SUMIF(Partners!$A:$A,$B432,Partners!$L:$L)&gt;0),$D432/SUMIF($E$19:$E$501,"&lt;"&amp;AB$17,$D$19:$D$501)*AB$18,0),Assumptions!$C$15),0)</f>
        <v>0</v>
      </c>
      <c r="AC432" s="46">
        <f>IFERROR(ROUND(IF(AND($E432&lt;AC$17,SUMIF(Partners!$A:$A,$B432,Partners!$L:$L)&gt;0),$D432/SUMIF($E$19:$E$501,"&lt;"&amp;AC$17,$D$19:$D$501)*AC$18,0),Assumptions!$C$15),0)</f>
        <v>0</v>
      </c>
    </row>
    <row r="433" spans="1:29" x14ac:dyDescent="0.2">
      <c r="A433" s="41"/>
      <c r="B433" s="28" t="str">
        <f>IF(Partners!A419=0,"",Partners!A419)</f>
        <v/>
      </c>
      <c r="C433" s="28" t="str">
        <f>IF(Partners!I419=0,"",Partners!I419)</f>
        <v/>
      </c>
      <c r="D433" s="28" t="str">
        <f>IF(Partners!J419=0,"",Partners!J419)</f>
        <v/>
      </c>
      <c r="E433" s="53" t="str">
        <f t="shared" si="7"/>
        <v/>
      </c>
      <c r="G433" s="9">
        <f>ROUND(SUM(J433:BB433),Assumptions!$C$16)</f>
        <v>0</v>
      </c>
      <c r="J433" s="46">
        <f>IFERROR(ROUND(IF(AND($E433&lt;J$17,SUMIF(Partners!$A:$A,$B433,Partners!$L:$L)&gt;0),$D433/SUMIF($E$19:$E$501,"&lt;"&amp;J$17,$D$19:$D$501)*J$18,0),Assumptions!$C$15),0)</f>
        <v>0</v>
      </c>
      <c r="K433" s="46">
        <f>IFERROR(ROUND(IF(AND($E433&lt;K$17,SUMIF(Partners!$A:$A,$B433,Partners!$L:$L)&gt;0),$D433/SUMIF($E$19:$E$501,"&lt;"&amp;K$17,$D$19:$D$501)*K$18,0),Assumptions!$C$15),0)</f>
        <v>0</v>
      </c>
      <c r="L433" s="46">
        <f>IFERROR(ROUND(IF(AND($E433&lt;L$17,SUMIF(Partners!$A:$A,$B433,Partners!$L:$L)&gt;0),$D433/SUMIF($E$19:$E$501,"&lt;"&amp;L$17,$D$19:$D$501)*L$18,0),Assumptions!$C$15),0)</f>
        <v>0</v>
      </c>
      <c r="M433" s="46">
        <f>IFERROR(ROUND(IF(AND($E433&lt;M$17,SUMIF(Partners!$A:$A,$B433,Partners!$L:$L)&gt;0),$D433/SUMIF($E$19:$E$501,"&lt;"&amp;M$17,$D$19:$D$501)*M$18,0),Assumptions!$C$15),0)</f>
        <v>0</v>
      </c>
      <c r="N433" s="46">
        <f>IFERROR(ROUND(IF(AND($E433&lt;N$17,SUMIF(Partners!$A:$A,$B433,Partners!$L:$L)&gt;0),$D433/SUMIF($E$19:$E$501,"&lt;"&amp;N$17,$D$19:$D$501)*N$18,0),Assumptions!$C$15),0)</f>
        <v>0</v>
      </c>
      <c r="O433" s="46">
        <f>IFERROR(ROUND(IF(AND($E433&lt;O$17,SUMIF(Partners!$A:$A,$B433,Partners!$L:$L)&gt;0),$D433/SUMIF($E$19:$E$501,"&lt;"&amp;O$17,$D$19:$D$501)*O$18,0),Assumptions!$C$15),0)</f>
        <v>0</v>
      </c>
      <c r="P433" s="46">
        <f>IFERROR(ROUND(IF(AND($E433&lt;P$17,SUMIF(Partners!$A:$A,$B433,Partners!$L:$L)&gt;0),$D433/SUMIF($E$19:$E$501,"&lt;"&amp;P$17,$D$19:$D$501)*P$18,0),Assumptions!$C$15),0)</f>
        <v>0</v>
      </c>
      <c r="Q433" s="46">
        <f>IFERROR(ROUND(IF(AND($E433&lt;Q$17,SUMIF(Partners!$A:$A,$B433,Partners!$L:$L)&gt;0),$D433/SUMIF($E$19:$E$501,"&lt;"&amp;Q$17,$D$19:$D$501)*Q$18,0),Assumptions!$C$15),0)</f>
        <v>0</v>
      </c>
      <c r="R433" s="46">
        <f>IFERROR(ROUND(IF(AND($E433&lt;R$17,SUMIF(Partners!$A:$A,$B433,Partners!$L:$L)&gt;0),$D433/SUMIF($E$19:$E$501,"&lt;"&amp;R$17,$D$19:$D$501)*R$18,0),Assumptions!$C$15),0)</f>
        <v>0</v>
      </c>
      <c r="S433" s="46">
        <f>IFERROR(ROUND(IF(AND($E433&lt;S$17,SUMIF(Partners!$A:$A,$B433,Partners!$L:$L)&gt;0),$D433/SUMIF($E$19:$E$501,"&lt;"&amp;S$17,$D$19:$D$501)*S$18,0),Assumptions!$C$15),0)</f>
        <v>0</v>
      </c>
      <c r="T433" s="46">
        <f>IFERROR(ROUND(IF(AND($E433&lt;T$17,SUMIF(Partners!$A:$A,$B433,Partners!$L:$L)&gt;0),$D433/SUMIF($E$19:$E$501,"&lt;"&amp;T$17,$D$19:$D$501)*T$18,0),Assumptions!$C$15),0)</f>
        <v>0</v>
      </c>
      <c r="U433" s="46">
        <f>IFERROR(ROUND(IF(AND($E433&lt;U$17,SUMIF(Partners!$A:$A,$B433,Partners!$L:$L)&gt;0),$D433/SUMIF($E$19:$E$501,"&lt;"&amp;U$17,$D$19:$D$501)*U$18,0),Assumptions!$C$15),0)</f>
        <v>0</v>
      </c>
      <c r="V433" s="46">
        <f>IFERROR(ROUND(IF(AND($E433&lt;V$17,SUMIF(Partners!$A:$A,$B433,Partners!$L:$L)&gt;0),$D433/SUMIF($E$19:$E$501,"&lt;"&amp;V$17,$D$19:$D$501)*V$18,0),Assumptions!$C$15),0)</f>
        <v>0</v>
      </c>
      <c r="W433" s="46">
        <f>IFERROR(ROUND(IF(AND($E433&lt;W$17,SUMIF(Partners!$A:$A,$B433,Partners!$L:$L)&gt;0),$D433/SUMIF($E$19:$E$501,"&lt;"&amp;W$17,$D$19:$D$501)*W$18,0),Assumptions!$C$15),0)</f>
        <v>0</v>
      </c>
      <c r="X433" s="46">
        <f>IFERROR(ROUND(IF(AND($E433&lt;X$17,SUMIF(Partners!$A:$A,$B433,Partners!$L:$L)&gt;0),$D433/SUMIF($E$19:$E$501,"&lt;"&amp;X$17,$D$19:$D$501)*X$18,0),Assumptions!$C$15),0)</f>
        <v>0</v>
      </c>
      <c r="Y433" s="46">
        <f>IFERROR(ROUND(IF(AND($E433&lt;Y$17,SUMIF(Partners!$A:$A,$B433,Partners!$L:$L)&gt;0),$D433/SUMIF($E$19:$E$501,"&lt;"&amp;Y$17,$D$19:$D$501)*Y$18,0),Assumptions!$C$15),0)</f>
        <v>0</v>
      </c>
      <c r="Z433" s="46">
        <f>IFERROR(ROUND(IF(AND($E433&lt;Z$17,SUMIF(Partners!$A:$A,$B433,Partners!$L:$L)&gt;0),$D433/SUMIF($E$19:$E$501,"&lt;"&amp;Z$17,$D$19:$D$501)*Z$18,0),Assumptions!$C$15),0)</f>
        <v>0</v>
      </c>
      <c r="AA433" s="46">
        <f>IFERROR(ROUND(IF(AND($E433&lt;AA$17,SUMIF(Partners!$A:$A,$B433,Partners!$L:$L)&gt;0),$D433/SUMIF($E$19:$E$501,"&lt;"&amp;AA$17,$D$19:$D$501)*AA$18,0),Assumptions!$C$15),0)</f>
        <v>0</v>
      </c>
      <c r="AB433" s="46">
        <f>IFERROR(ROUND(IF(AND($E433&lt;AB$17,SUMIF(Partners!$A:$A,$B433,Partners!$L:$L)&gt;0),$D433/SUMIF($E$19:$E$501,"&lt;"&amp;AB$17,$D$19:$D$501)*AB$18,0),Assumptions!$C$15),0)</f>
        <v>0</v>
      </c>
      <c r="AC433" s="46">
        <f>IFERROR(ROUND(IF(AND($E433&lt;AC$17,SUMIF(Partners!$A:$A,$B433,Partners!$L:$L)&gt;0),$D433/SUMIF($E$19:$E$501,"&lt;"&amp;AC$17,$D$19:$D$501)*AC$18,0),Assumptions!$C$15),0)</f>
        <v>0</v>
      </c>
    </row>
    <row r="434" spans="1:29" x14ac:dyDescent="0.2">
      <c r="A434" s="41"/>
      <c r="B434" s="28" t="str">
        <f>IF(Partners!A420=0,"",Partners!A420)</f>
        <v/>
      </c>
      <c r="C434" s="28" t="str">
        <f>IF(Partners!I420=0,"",Partners!I420)</f>
        <v/>
      </c>
      <c r="D434" s="28" t="str">
        <f>IF(Partners!J420=0,"",Partners!J420)</f>
        <v/>
      </c>
      <c r="E434" s="53" t="str">
        <f t="shared" si="7"/>
        <v/>
      </c>
      <c r="G434" s="9">
        <f>ROUND(SUM(J434:BB434),Assumptions!$C$16)</f>
        <v>0</v>
      </c>
      <c r="J434" s="46">
        <f>IFERROR(ROUND(IF(AND($E434&lt;J$17,SUMIF(Partners!$A:$A,$B434,Partners!$L:$L)&gt;0),$D434/SUMIF($E$19:$E$501,"&lt;"&amp;J$17,$D$19:$D$501)*J$18,0),Assumptions!$C$15),0)</f>
        <v>0</v>
      </c>
      <c r="K434" s="46">
        <f>IFERROR(ROUND(IF(AND($E434&lt;K$17,SUMIF(Partners!$A:$A,$B434,Partners!$L:$L)&gt;0),$D434/SUMIF($E$19:$E$501,"&lt;"&amp;K$17,$D$19:$D$501)*K$18,0),Assumptions!$C$15),0)</f>
        <v>0</v>
      </c>
      <c r="L434" s="46">
        <f>IFERROR(ROUND(IF(AND($E434&lt;L$17,SUMIF(Partners!$A:$A,$B434,Partners!$L:$L)&gt;0),$D434/SUMIF($E$19:$E$501,"&lt;"&amp;L$17,$D$19:$D$501)*L$18,0),Assumptions!$C$15),0)</f>
        <v>0</v>
      </c>
      <c r="M434" s="46">
        <f>IFERROR(ROUND(IF(AND($E434&lt;M$17,SUMIF(Partners!$A:$A,$B434,Partners!$L:$L)&gt;0),$D434/SUMIF($E$19:$E$501,"&lt;"&amp;M$17,$D$19:$D$501)*M$18,0),Assumptions!$C$15),0)</f>
        <v>0</v>
      </c>
      <c r="N434" s="46">
        <f>IFERROR(ROUND(IF(AND($E434&lt;N$17,SUMIF(Partners!$A:$A,$B434,Partners!$L:$L)&gt;0),$D434/SUMIF($E$19:$E$501,"&lt;"&amp;N$17,$D$19:$D$501)*N$18,0),Assumptions!$C$15),0)</f>
        <v>0</v>
      </c>
      <c r="O434" s="46">
        <f>IFERROR(ROUND(IF(AND($E434&lt;O$17,SUMIF(Partners!$A:$A,$B434,Partners!$L:$L)&gt;0),$D434/SUMIF($E$19:$E$501,"&lt;"&amp;O$17,$D$19:$D$501)*O$18,0),Assumptions!$C$15),0)</f>
        <v>0</v>
      </c>
      <c r="P434" s="46">
        <f>IFERROR(ROUND(IF(AND($E434&lt;P$17,SUMIF(Partners!$A:$A,$B434,Partners!$L:$L)&gt;0),$D434/SUMIF($E$19:$E$501,"&lt;"&amp;P$17,$D$19:$D$501)*P$18,0),Assumptions!$C$15),0)</f>
        <v>0</v>
      </c>
      <c r="Q434" s="46">
        <f>IFERROR(ROUND(IF(AND($E434&lt;Q$17,SUMIF(Partners!$A:$A,$B434,Partners!$L:$L)&gt;0),$D434/SUMIF($E$19:$E$501,"&lt;"&amp;Q$17,$D$19:$D$501)*Q$18,0),Assumptions!$C$15),0)</f>
        <v>0</v>
      </c>
      <c r="R434" s="46">
        <f>IFERROR(ROUND(IF(AND($E434&lt;R$17,SUMIF(Partners!$A:$A,$B434,Partners!$L:$L)&gt;0),$D434/SUMIF($E$19:$E$501,"&lt;"&amp;R$17,$D$19:$D$501)*R$18,0),Assumptions!$C$15),0)</f>
        <v>0</v>
      </c>
      <c r="S434" s="46">
        <f>IFERROR(ROUND(IF(AND($E434&lt;S$17,SUMIF(Partners!$A:$A,$B434,Partners!$L:$L)&gt;0),$D434/SUMIF($E$19:$E$501,"&lt;"&amp;S$17,$D$19:$D$501)*S$18,0),Assumptions!$C$15),0)</f>
        <v>0</v>
      </c>
      <c r="T434" s="46">
        <f>IFERROR(ROUND(IF(AND($E434&lt;T$17,SUMIF(Partners!$A:$A,$B434,Partners!$L:$L)&gt;0),$D434/SUMIF($E$19:$E$501,"&lt;"&amp;T$17,$D$19:$D$501)*T$18,0),Assumptions!$C$15),0)</f>
        <v>0</v>
      </c>
      <c r="U434" s="46">
        <f>IFERROR(ROUND(IF(AND($E434&lt;U$17,SUMIF(Partners!$A:$A,$B434,Partners!$L:$L)&gt;0),$D434/SUMIF($E$19:$E$501,"&lt;"&amp;U$17,$D$19:$D$501)*U$18,0),Assumptions!$C$15),0)</f>
        <v>0</v>
      </c>
      <c r="V434" s="46">
        <f>IFERROR(ROUND(IF(AND($E434&lt;V$17,SUMIF(Partners!$A:$A,$B434,Partners!$L:$L)&gt;0),$D434/SUMIF($E$19:$E$501,"&lt;"&amp;V$17,$D$19:$D$501)*V$18,0),Assumptions!$C$15),0)</f>
        <v>0</v>
      </c>
      <c r="W434" s="46">
        <f>IFERROR(ROUND(IF(AND($E434&lt;W$17,SUMIF(Partners!$A:$A,$B434,Partners!$L:$L)&gt;0),$D434/SUMIF($E$19:$E$501,"&lt;"&amp;W$17,$D$19:$D$501)*W$18,0),Assumptions!$C$15),0)</f>
        <v>0</v>
      </c>
      <c r="X434" s="46">
        <f>IFERROR(ROUND(IF(AND($E434&lt;X$17,SUMIF(Partners!$A:$A,$B434,Partners!$L:$L)&gt;0),$D434/SUMIF($E$19:$E$501,"&lt;"&amp;X$17,$D$19:$D$501)*X$18,0),Assumptions!$C$15),0)</f>
        <v>0</v>
      </c>
      <c r="Y434" s="46">
        <f>IFERROR(ROUND(IF(AND($E434&lt;Y$17,SUMIF(Partners!$A:$A,$B434,Partners!$L:$L)&gt;0),$D434/SUMIF($E$19:$E$501,"&lt;"&amp;Y$17,$D$19:$D$501)*Y$18,0),Assumptions!$C$15),0)</f>
        <v>0</v>
      </c>
      <c r="Z434" s="46">
        <f>IFERROR(ROUND(IF(AND($E434&lt;Z$17,SUMIF(Partners!$A:$A,$B434,Partners!$L:$L)&gt;0),$D434/SUMIF($E$19:$E$501,"&lt;"&amp;Z$17,$D$19:$D$501)*Z$18,0),Assumptions!$C$15),0)</f>
        <v>0</v>
      </c>
      <c r="AA434" s="46">
        <f>IFERROR(ROUND(IF(AND($E434&lt;AA$17,SUMIF(Partners!$A:$A,$B434,Partners!$L:$L)&gt;0),$D434/SUMIF($E$19:$E$501,"&lt;"&amp;AA$17,$D$19:$D$501)*AA$18,0),Assumptions!$C$15),0)</f>
        <v>0</v>
      </c>
      <c r="AB434" s="46">
        <f>IFERROR(ROUND(IF(AND($E434&lt;AB$17,SUMIF(Partners!$A:$A,$B434,Partners!$L:$L)&gt;0),$D434/SUMIF($E$19:$E$501,"&lt;"&amp;AB$17,$D$19:$D$501)*AB$18,0),Assumptions!$C$15),0)</f>
        <v>0</v>
      </c>
      <c r="AC434" s="46">
        <f>IFERROR(ROUND(IF(AND($E434&lt;AC$17,SUMIF(Partners!$A:$A,$B434,Partners!$L:$L)&gt;0),$D434/SUMIF($E$19:$E$501,"&lt;"&amp;AC$17,$D$19:$D$501)*AC$18,0),Assumptions!$C$15),0)</f>
        <v>0</v>
      </c>
    </row>
    <row r="435" spans="1:29" x14ac:dyDescent="0.2">
      <c r="A435" s="41"/>
      <c r="B435" s="28" t="str">
        <f>IF(Partners!A421=0,"",Partners!A421)</f>
        <v/>
      </c>
      <c r="C435" s="28" t="str">
        <f>IF(Partners!I421=0,"",Partners!I421)</f>
        <v/>
      </c>
      <c r="D435" s="28" t="str">
        <f>IF(Partners!J421=0,"",Partners!J421)</f>
        <v/>
      </c>
      <c r="E435" s="53" t="str">
        <f t="shared" si="7"/>
        <v/>
      </c>
      <c r="G435" s="9">
        <f>ROUND(SUM(J435:BB435),Assumptions!$C$16)</f>
        <v>0</v>
      </c>
      <c r="J435" s="46">
        <f>IFERROR(ROUND(IF(AND($E435&lt;J$17,SUMIF(Partners!$A:$A,$B435,Partners!$L:$L)&gt;0),$D435/SUMIF($E$19:$E$501,"&lt;"&amp;J$17,$D$19:$D$501)*J$18,0),Assumptions!$C$15),0)</f>
        <v>0</v>
      </c>
      <c r="K435" s="46">
        <f>IFERROR(ROUND(IF(AND($E435&lt;K$17,SUMIF(Partners!$A:$A,$B435,Partners!$L:$L)&gt;0),$D435/SUMIF($E$19:$E$501,"&lt;"&amp;K$17,$D$19:$D$501)*K$18,0),Assumptions!$C$15),0)</f>
        <v>0</v>
      </c>
      <c r="L435" s="46">
        <f>IFERROR(ROUND(IF(AND($E435&lt;L$17,SUMIF(Partners!$A:$A,$B435,Partners!$L:$L)&gt;0),$D435/SUMIF($E$19:$E$501,"&lt;"&amp;L$17,$D$19:$D$501)*L$18,0),Assumptions!$C$15),0)</f>
        <v>0</v>
      </c>
      <c r="M435" s="46">
        <f>IFERROR(ROUND(IF(AND($E435&lt;M$17,SUMIF(Partners!$A:$A,$B435,Partners!$L:$L)&gt;0),$D435/SUMIF($E$19:$E$501,"&lt;"&amp;M$17,$D$19:$D$501)*M$18,0),Assumptions!$C$15),0)</f>
        <v>0</v>
      </c>
      <c r="N435" s="46">
        <f>IFERROR(ROUND(IF(AND($E435&lt;N$17,SUMIF(Partners!$A:$A,$B435,Partners!$L:$L)&gt;0),$D435/SUMIF($E$19:$E$501,"&lt;"&amp;N$17,$D$19:$D$501)*N$18,0),Assumptions!$C$15),0)</f>
        <v>0</v>
      </c>
      <c r="O435" s="46">
        <f>IFERROR(ROUND(IF(AND($E435&lt;O$17,SUMIF(Partners!$A:$A,$B435,Partners!$L:$L)&gt;0),$D435/SUMIF($E$19:$E$501,"&lt;"&amp;O$17,$D$19:$D$501)*O$18,0),Assumptions!$C$15),0)</f>
        <v>0</v>
      </c>
      <c r="P435" s="46">
        <f>IFERROR(ROUND(IF(AND($E435&lt;P$17,SUMIF(Partners!$A:$A,$B435,Partners!$L:$L)&gt;0),$D435/SUMIF($E$19:$E$501,"&lt;"&amp;P$17,$D$19:$D$501)*P$18,0),Assumptions!$C$15),0)</f>
        <v>0</v>
      </c>
      <c r="Q435" s="46">
        <f>IFERROR(ROUND(IF(AND($E435&lt;Q$17,SUMIF(Partners!$A:$A,$B435,Partners!$L:$L)&gt;0),$D435/SUMIF($E$19:$E$501,"&lt;"&amp;Q$17,$D$19:$D$501)*Q$18,0),Assumptions!$C$15),0)</f>
        <v>0</v>
      </c>
      <c r="R435" s="46">
        <f>IFERROR(ROUND(IF(AND($E435&lt;R$17,SUMIF(Partners!$A:$A,$B435,Partners!$L:$L)&gt;0),$D435/SUMIF($E$19:$E$501,"&lt;"&amp;R$17,$D$19:$D$501)*R$18,0),Assumptions!$C$15),0)</f>
        <v>0</v>
      </c>
      <c r="S435" s="46">
        <f>IFERROR(ROUND(IF(AND($E435&lt;S$17,SUMIF(Partners!$A:$A,$B435,Partners!$L:$L)&gt;0),$D435/SUMIF($E$19:$E$501,"&lt;"&amp;S$17,$D$19:$D$501)*S$18,0),Assumptions!$C$15),0)</f>
        <v>0</v>
      </c>
      <c r="T435" s="46">
        <f>IFERROR(ROUND(IF(AND($E435&lt;T$17,SUMIF(Partners!$A:$A,$B435,Partners!$L:$L)&gt;0),$D435/SUMIF($E$19:$E$501,"&lt;"&amp;T$17,$D$19:$D$501)*T$18,0),Assumptions!$C$15),0)</f>
        <v>0</v>
      </c>
      <c r="U435" s="46">
        <f>IFERROR(ROUND(IF(AND($E435&lt;U$17,SUMIF(Partners!$A:$A,$B435,Partners!$L:$L)&gt;0),$D435/SUMIF($E$19:$E$501,"&lt;"&amp;U$17,$D$19:$D$501)*U$18,0),Assumptions!$C$15),0)</f>
        <v>0</v>
      </c>
      <c r="V435" s="46">
        <f>IFERROR(ROUND(IF(AND($E435&lt;V$17,SUMIF(Partners!$A:$A,$B435,Partners!$L:$L)&gt;0),$D435/SUMIF($E$19:$E$501,"&lt;"&amp;V$17,$D$19:$D$501)*V$18,0),Assumptions!$C$15),0)</f>
        <v>0</v>
      </c>
      <c r="W435" s="46">
        <f>IFERROR(ROUND(IF(AND($E435&lt;W$17,SUMIF(Partners!$A:$A,$B435,Partners!$L:$L)&gt;0),$D435/SUMIF($E$19:$E$501,"&lt;"&amp;W$17,$D$19:$D$501)*W$18,0),Assumptions!$C$15),0)</f>
        <v>0</v>
      </c>
      <c r="X435" s="46">
        <f>IFERROR(ROUND(IF(AND($E435&lt;X$17,SUMIF(Partners!$A:$A,$B435,Partners!$L:$L)&gt;0),$D435/SUMIF($E$19:$E$501,"&lt;"&amp;X$17,$D$19:$D$501)*X$18,0),Assumptions!$C$15),0)</f>
        <v>0</v>
      </c>
      <c r="Y435" s="46">
        <f>IFERROR(ROUND(IF(AND($E435&lt;Y$17,SUMIF(Partners!$A:$A,$B435,Partners!$L:$L)&gt;0),$D435/SUMIF($E$19:$E$501,"&lt;"&amp;Y$17,$D$19:$D$501)*Y$18,0),Assumptions!$C$15),0)</f>
        <v>0</v>
      </c>
      <c r="Z435" s="46">
        <f>IFERROR(ROUND(IF(AND($E435&lt;Z$17,SUMIF(Partners!$A:$A,$B435,Partners!$L:$L)&gt;0),$D435/SUMIF($E$19:$E$501,"&lt;"&amp;Z$17,$D$19:$D$501)*Z$18,0),Assumptions!$C$15),0)</f>
        <v>0</v>
      </c>
      <c r="AA435" s="46">
        <f>IFERROR(ROUND(IF(AND($E435&lt;AA$17,SUMIF(Partners!$A:$A,$B435,Partners!$L:$L)&gt;0),$D435/SUMIF($E$19:$E$501,"&lt;"&amp;AA$17,$D$19:$D$501)*AA$18,0),Assumptions!$C$15),0)</f>
        <v>0</v>
      </c>
      <c r="AB435" s="46">
        <f>IFERROR(ROUND(IF(AND($E435&lt;AB$17,SUMIF(Partners!$A:$A,$B435,Partners!$L:$L)&gt;0),$D435/SUMIF($E$19:$E$501,"&lt;"&amp;AB$17,$D$19:$D$501)*AB$18,0),Assumptions!$C$15),0)</f>
        <v>0</v>
      </c>
      <c r="AC435" s="46">
        <f>IFERROR(ROUND(IF(AND($E435&lt;AC$17,SUMIF(Partners!$A:$A,$B435,Partners!$L:$L)&gt;0),$D435/SUMIF($E$19:$E$501,"&lt;"&amp;AC$17,$D$19:$D$501)*AC$18,0),Assumptions!$C$15),0)</f>
        <v>0</v>
      </c>
    </row>
    <row r="436" spans="1:29" x14ac:dyDescent="0.2">
      <c r="A436" s="41"/>
      <c r="B436" s="28" t="str">
        <f>IF(Partners!A422=0,"",Partners!A422)</f>
        <v/>
      </c>
      <c r="C436" s="28" t="str">
        <f>IF(Partners!I422=0,"",Partners!I422)</f>
        <v/>
      </c>
      <c r="D436" s="28" t="str">
        <f>IF(Partners!J422=0,"",Partners!J422)</f>
        <v/>
      </c>
      <c r="E436" s="53" t="str">
        <f t="shared" si="7"/>
        <v/>
      </c>
      <c r="G436" s="9">
        <f>ROUND(SUM(J436:BB436),Assumptions!$C$16)</f>
        <v>0</v>
      </c>
      <c r="J436" s="46">
        <f>IFERROR(ROUND(IF(AND($E436&lt;J$17,SUMIF(Partners!$A:$A,$B436,Partners!$L:$L)&gt;0),$D436/SUMIF($E$19:$E$501,"&lt;"&amp;J$17,$D$19:$D$501)*J$18,0),Assumptions!$C$15),0)</f>
        <v>0</v>
      </c>
      <c r="K436" s="46">
        <f>IFERROR(ROUND(IF(AND($E436&lt;K$17,SUMIF(Partners!$A:$A,$B436,Partners!$L:$L)&gt;0),$D436/SUMIF($E$19:$E$501,"&lt;"&amp;K$17,$D$19:$D$501)*K$18,0),Assumptions!$C$15),0)</f>
        <v>0</v>
      </c>
      <c r="L436" s="46">
        <f>IFERROR(ROUND(IF(AND($E436&lt;L$17,SUMIF(Partners!$A:$A,$B436,Partners!$L:$L)&gt;0),$D436/SUMIF($E$19:$E$501,"&lt;"&amp;L$17,$D$19:$D$501)*L$18,0),Assumptions!$C$15),0)</f>
        <v>0</v>
      </c>
      <c r="M436" s="46">
        <f>IFERROR(ROUND(IF(AND($E436&lt;M$17,SUMIF(Partners!$A:$A,$B436,Partners!$L:$L)&gt;0),$D436/SUMIF($E$19:$E$501,"&lt;"&amp;M$17,$D$19:$D$501)*M$18,0),Assumptions!$C$15),0)</f>
        <v>0</v>
      </c>
      <c r="N436" s="46">
        <f>IFERROR(ROUND(IF(AND($E436&lt;N$17,SUMIF(Partners!$A:$A,$B436,Partners!$L:$L)&gt;0),$D436/SUMIF($E$19:$E$501,"&lt;"&amp;N$17,$D$19:$D$501)*N$18,0),Assumptions!$C$15),0)</f>
        <v>0</v>
      </c>
      <c r="O436" s="46">
        <f>IFERROR(ROUND(IF(AND($E436&lt;O$17,SUMIF(Partners!$A:$A,$B436,Partners!$L:$L)&gt;0),$D436/SUMIF($E$19:$E$501,"&lt;"&amp;O$17,$D$19:$D$501)*O$18,0),Assumptions!$C$15),0)</f>
        <v>0</v>
      </c>
      <c r="P436" s="46">
        <f>IFERROR(ROUND(IF(AND($E436&lt;P$17,SUMIF(Partners!$A:$A,$B436,Partners!$L:$L)&gt;0),$D436/SUMIF($E$19:$E$501,"&lt;"&amp;P$17,$D$19:$D$501)*P$18,0),Assumptions!$C$15),0)</f>
        <v>0</v>
      </c>
      <c r="Q436" s="46">
        <f>IFERROR(ROUND(IF(AND($E436&lt;Q$17,SUMIF(Partners!$A:$A,$B436,Partners!$L:$L)&gt;0),$D436/SUMIF($E$19:$E$501,"&lt;"&amp;Q$17,$D$19:$D$501)*Q$18,0),Assumptions!$C$15),0)</f>
        <v>0</v>
      </c>
      <c r="R436" s="46">
        <f>IFERROR(ROUND(IF(AND($E436&lt;R$17,SUMIF(Partners!$A:$A,$B436,Partners!$L:$L)&gt;0),$D436/SUMIF($E$19:$E$501,"&lt;"&amp;R$17,$D$19:$D$501)*R$18,0),Assumptions!$C$15),0)</f>
        <v>0</v>
      </c>
      <c r="S436" s="46">
        <f>IFERROR(ROUND(IF(AND($E436&lt;S$17,SUMIF(Partners!$A:$A,$B436,Partners!$L:$L)&gt;0),$D436/SUMIF($E$19:$E$501,"&lt;"&amp;S$17,$D$19:$D$501)*S$18,0),Assumptions!$C$15),0)</f>
        <v>0</v>
      </c>
      <c r="T436" s="46">
        <f>IFERROR(ROUND(IF(AND($E436&lt;T$17,SUMIF(Partners!$A:$A,$B436,Partners!$L:$L)&gt;0),$D436/SUMIF($E$19:$E$501,"&lt;"&amp;T$17,$D$19:$D$501)*T$18,0),Assumptions!$C$15),0)</f>
        <v>0</v>
      </c>
      <c r="U436" s="46">
        <f>IFERROR(ROUND(IF(AND($E436&lt;U$17,SUMIF(Partners!$A:$A,$B436,Partners!$L:$L)&gt;0),$D436/SUMIF($E$19:$E$501,"&lt;"&amp;U$17,$D$19:$D$501)*U$18,0),Assumptions!$C$15),0)</f>
        <v>0</v>
      </c>
      <c r="V436" s="46">
        <f>IFERROR(ROUND(IF(AND($E436&lt;V$17,SUMIF(Partners!$A:$A,$B436,Partners!$L:$L)&gt;0),$D436/SUMIF($E$19:$E$501,"&lt;"&amp;V$17,$D$19:$D$501)*V$18,0),Assumptions!$C$15),0)</f>
        <v>0</v>
      </c>
      <c r="W436" s="46">
        <f>IFERROR(ROUND(IF(AND($E436&lt;W$17,SUMIF(Partners!$A:$A,$B436,Partners!$L:$L)&gt;0),$D436/SUMIF($E$19:$E$501,"&lt;"&amp;W$17,$D$19:$D$501)*W$18,0),Assumptions!$C$15),0)</f>
        <v>0</v>
      </c>
      <c r="X436" s="46">
        <f>IFERROR(ROUND(IF(AND($E436&lt;X$17,SUMIF(Partners!$A:$A,$B436,Partners!$L:$L)&gt;0),$D436/SUMIF($E$19:$E$501,"&lt;"&amp;X$17,$D$19:$D$501)*X$18,0),Assumptions!$C$15),0)</f>
        <v>0</v>
      </c>
      <c r="Y436" s="46">
        <f>IFERROR(ROUND(IF(AND($E436&lt;Y$17,SUMIF(Partners!$A:$A,$B436,Partners!$L:$L)&gt;0),$D436/SUMIF($E$19:$E$501,"&lt;"&amp;Y$17,$D$19:$D$501)*Y$18,0),Assumptions!$C$15),0)</f>
        <v>0</v>
      </c>
      <c r="Z436" s="46">
        <f>IFERROR(ROUND(IF(AND($E436&lt;Z$17,SUMIF(Partners!$A:$A,$B436,Partners!$L:$L)&gt;0),$D436/SUMIF($E$19:$E$501,"&lt;"&amp;Z$17,$D$19:$D$501)*Z$18,0),Assumptions!$C$15),0)</f>
        <v>0</v>
      </c>
      <c r="AA436" s="46">
        <f>IFERROR(ROUND(IF(AND($E436&lt;AA$17,SUMIF(Partners!$A:$A,$B436,Partners!$L:$L)&gt;0),$D436/SUMIF($E$19:$E$501,"&lt;"&amp;AA$17,$D$19:$D$501)*AA$18,0),Assumptions!$C$15),0)</f>
        <v>0</v>
      </c>
      <c r="AB436" s="46">
        <f>IFERROR(ROUND(IF(AND($E436&lt;AB$17,SUMIF(Partners!$A:$A,$B436,Partners!$L:$L)&gt;0),$D436/SUMIF($E$19:$E$501,"&lt;"&amp;AB$17,$D$19:$D$501)*AB$18,0),Assumptions!$C$15),0)</f>
        <v>0</v>
      </c>
      <c r="AC436" s="46">
        <f>IFERROR(ROUND(IF(AND($E436&lt;AC$17,SUMIF(Partners!$A:$A,$B436,Partners!$L:$L)&gt;0),$D436/SUMIF($E$19:$E$501,"&lt;"&amp;AC$17,$D$19:$D$501)*AC$18,0),Assumptions!$C$15),0)</f>
        <v>0</v>
      </c>
    </row>
    <row r="437" spans="1:29" x14ac:dyDescent="0.2">
      <c r="A437" s="41"/>
      <c r="B437" s="28" t="str">
        <f>IF(Partners!A423=0,"",Partners!A423)</f>
        <v/>
      </c>
      <c r="C437" s="28" t="str">
        <f>IF(Partners!I423=0,"",Partners!I423)</f>
        <v/>
      </c>
      <c r="D437" s="28" t="str">
        <f>IF(Partners!J423=0,"",Partners!J423)</f>
        <v/>
      </c>
      <c r="E437" s="53" t="str">
        <f t="shared" si="7"/>
        <v/>
      </c>
      <c r="G437" s="9">
        <f>ROUND(SUM(J437:BB437),Assumptions!$C$16)</f>
        <v>0</v>
      </c>
      <c r="J437" s="46">
        <f>IFERROR(ROUND(IF(AND($E437&lt;J$17,SUMIF(Partners!$A:$A,$B437,Partners!$L:$L)&gt;0),$D437/SUMIF($E$19:$E$501,"&lt;"&amp;J$17,$D$19:$D$501)*J$18,0),Assumptions!$C$15),0)</f>
        <v>0</v>
      </c>
      <c r="K437" s="46">
        <f>IFERROR(ROUND(IF(AND($E437&lt;K$17,SUMIF(Partners!$A:$A,$B437,Partners!$L:$L)&gt;0),$D437/SUMIF($E$19:$E$501,"&lt;"&amp;K$17,$D$19:$D$501)*K$18,0),Assumptions!$C$15),0)</f>
        <v>0</v>
      </c>
      <c r="L437" s="46">
        <f>IFERROR(ROUND(IF(AND($E437&lt;L$17,SUMIF(Partners!$A:$A,$B437,Partners!$L:$L)&gt;0),$D437/SUMIF($E$19:$E$501,"&lt;"&amp;L$17,$D$19:$D$501)*L$18,0),Assumptions!$C$15),0)</f>
        <v>0</v>
      </c>
      <c r="M437" s="46">
        <f>IFERROR(ROUND(IF(AND($E437&lt;M$17,SUMIF(Partners!$A:$A,$B437,Partners!$L:$L)&gt;0),$D437/SUMIF($E$19:$E$501,"&lt;"&amp;M$17,$D$19:$D$501)*M$18,0),Assumptions!$C$15),0)</f>
        <v>0</v>
      </c>
      <c r="N437" s="46">
        <f>IFERROR(ROUND(IF(AND($E437&lt;N$17,SUMIF(Partners!$A:$A,$B437,Partners!$L:$L)&gt;0),$D437/SUMIF($E$19:$E$501,"&lt;"&amp;N$17,$D$19:$D$501)*N$18,0),Assumptions!$C$15),0)</f>
        <v>0</v>
      </c>
      <c r="O437" s="46">
        <f>IFERROR(ROUND(IF(AND($E437&lt;O$17,SUMIF(Partners!$A:$A,$B437,Partners!$L:$L)&gt;0),$D437/SUMIF($E$19:$E$501,"&lt;"&amp;O$17,$D$19:$D$501)*O$18,0),Assumptions!$C$15),0)</f>
        <v>0</v>
      </c>
      <c r="P437" s="46">
        <f>IFERROR(ROUND(IF(AND($E437&lt;P$17,SUMIF(Partners!$A:$A,$B437,Partners!$L:$L)&gt;0),$D437/SUMIF($E$19:$E$501,"&lt;"&amp;P$17,$D$19:$D$501)*P$18,0),Assumptions!$C$15),0)</f>
        <v>0</v>
      </c>
      <c r="Q437" s="46">
        <f>IFERROR(ROUND(IF(AND($E437&lt;Q$17,SUMIF(Partners!$A:$A,$B437,Partners!$L:$L)&gt;0),$D437/SUMIF($E$19:$E$501,"&lt;"&amp;Q$17,$D$19:$D$501)*Q$18,0),Assumptions!$C$15),0)</f>
        <v>0</v>
      </c>
      <c r="R437" s="46">
        <f>IFERROR(ROUND(IF(AND($E437&lt;R$17,SUMIF(Partners!$A:$A,$B437,Partners!$L:$L)&gt;0),$D437/SUMIF($E$19:$E$501,"&lt;"&amp;R$17,$D$19:$D$501)*R$18,0),Assumptions!$C$15),0)</f>
        <v>0</v>
      </c>
      <c r="S437" s="46">
        <f>IFERROR(ROUND(IF(AND($E437&lt;S$17,SUMIF(Partners!$A:$A,$B437,Partners!$L:$L)&gt;0),$D437/SUMIF($E$19:$E$501,"&lt;"&amp;S$17,$D$19:$D$501)*S$18,0),Assumptions!$C$15),0)</f>
        <v>0</v>
      </c>
      <c r="T437" s="46">
        <f>IFERROR(ROUND(IF(AND($E437&lt;T$17,SUMIF(Partners!$A:$A,$B437,Partners!$L:$L)&gt;0),$D437/SUMIF($E$19:$E$501,"&lt;"&amp;T$17,$D$19:$D$501)*T$18,0),Assumptions!$C$15),0)</f>
        <v>0</v>
      </c>
      <c r="U437" s="46">
        <f>IFERROR(ROUND(IF(AND($E437&lt;U$17,SUMIF(Partners!$A:$A,$B437,Partners!$L:$L)&gt;0),$D437/SUMIF($E$19:$E$501,"&lt;"&amp;U$17,$D$19:$D$501)*U$18,0),Assumptions!$C$15),0)</f>
        <v>0</v>
      </c>
      <c r="V437" s="46">
        <f>IFERROR(ROUND(IF(AND($E437&lt;V$17,SUMIF(Partners!$A:$A,$B437,Partners!$L:$L)&gt;0),$D437/SUMIF($E$19:$E$501,"&lt;"&amp;V$17,$D$19:$D$501)*V$18,0),Assumptions!$C$15),0)</f>
        <v>0</v>
      </c>
      <c r="W437" s="46">
        <f>IFERROR(ROUND(IF(AND($E437&lt;W$17,SUMIF(Partners!$A:$A,$B437,Partners!$L:$L)&gt;0),$D437/SUMIF($E$19:$E$501,"&lt;"&amp;W$17,$D$19:$D$501)*W$18,0),Assumptions!$C$15),0)</f>
        <v>0</v>
      </c>
      <c r="X437" s="46">
        <f>IFERROR(ROUND(IF(AND($E437&lt;X$17,SUMIF(Partners!$A:$A,$B437,Partners!$L:$L)&gt;0),$D437/SUMIF($E$19:$E$501,"&lt;"&amp;X$17,$D$19:$D$501)*X$18,0),Assumptions!$C$15),0)</f>
        <v>0</v>
      </c>
      <c r="Y437" s="46">
        <f>IFERROR(ROUND(IF(AND($E437&lt;Y$17,SUMIF(Partners!$A:$A,$B437,Partners!$L:$L)&gt;0),$D437/SUMIF($E$19:$E$501,"&lt;"&amp;Y$17,$D$19:$D$501)*Y$18,0),Assumptions!$C$15),0)</f>
        <v>0</v>
      </c>
      <c r="Z437" s="46">
        <f>IFERROR(ROUND(IF(AND($E437&lt;Z$17,SUMIF(Partners!$A:$A,$B437,Partners!$L:$L)&gt;0),$D437/SUMIF($E$19:$E$501,"&lt;"&amp;Z$17,$D$19:$D$501)*Z$18,0),Assumptions!$C$15),0)</f>
        <v>0</v>
      </c>
      <c r="AA437" s="46">
        <f>IFERROR(ROUND(IF(AND($E437&lt;AA$17,SUMIF(Partners!$A:$A,$B437,Partners!$L:$L)&gt;0),$D437/SUMIF($E$19:$E$501,"&lt;"&amp;AA$17,$D$19:$D$501)*AA$18,0),Assumptions!$C$15),0)</f>
        <v>0</v>
      </c>
      <c r="AB437" s="46">
        <f>IFERROR(ROUND(IF(AND($E437&lt;AB$17,SUMIF(Partners!$A:$A,$B437,Partners!$L:$L)&gt;0),$D437/SUMIF($E$19:$E$501,"&lt;"&amp;AB$17,$D$19:$D$501)*AB$18,0),Assumptions!$C$15),0)</f>
        <v>0</v>
      </c>
      <c r="AC437" s="46">
        <f>IFERROR(ROUND(IF(AND($E437&lt;AC$17,SUMIF(Partners!$A:$A,$B437,Partners!$L:$L)&gt;0),$D437/SUMIF($E$19:$E$501,"&lt;"&amp;AC$17,$D$19:$D$501)*AC$18,0),Assumptions!$C$15),0)</f>
        <v>0</v>
      </c>
    </row>
    <row r="438" spans="1:29" x14ac:dyDescent="0.2">
      <c r="A438" s="41"/>
      <c r="B438" s="28" t="str">
        <f>IF(Partners!A424=0,"",Partners!A424)</f>
        <v/>
      </c>
      <c r="C438" s="28" t="str">
        <f>IF(Partners!I424=0,"",Partners!I424)</f>
        <v/>
      </c>
      <c r="D438" s="28" t="str">
        <f>IF(Partners!J424=0,"",Partners!J424)</f>
        <v/>
      </c>
      <c r="E438" s="53" t="str">
        <f t="shared" si="7"/>
        <v/>
      </c>
      <c r="G438" s="9">
        <f>ROUND(SUM(J438:BB438),Assumptions!$C$16)</f>
        <v>0</v>
      </c>
      <c r="J438" s="46">
        <f>IFERROR(ROUND(IF(AND($E438&lt;J$17,SUMIF(Partners!$A:$A,$B438,Partners!$L:$L)&gt;0),$D438/SUMIF($E$19:$E$501,"&lt;"&amp;J$17,$D$19:$D$501)*J$18,0),Assumptions!$C$15),0)</f>
        <v>0</v>
      </c>
      <c r="K438" s="46">
        <f>IFERROR(ROUND(IF(AND($E438&lt;K$17,SUMIF(Partners!$A:$A,$B438,Partners!$L:$L)&gt;0),$D438/SUMIF($E$19:$E$501,"&lt;"&amp;K$17,$D$19:$D$501)*K$18,0),Assumptions!$C$15),0)</f>
        <v>0</v>
      </c>
      <c r="L438" s="46">
        <f>IFERROR(ROUND(IF(AND($E438&lt;L$17,SUMIF(Partners!$A:$A,$B438,Partners!$L:$L)&gt;0),$D438/SUMIF($E$19:$E$501,"&lt;"&amp;L$17,$D$19:$D$501)*L$18,0),Assumptions!$C$15),0)</f>
        <v>0</v>
      </c>
      <c r="M438" s="46">
        <f>IFERROR(ROUND(IF(AND($E438&lt;M$17,SUMIF(Partners!$A:$A,$B438,Partners!$L:$L)&gt;0),$D438/SUMIF($E$19:$E$501,"&lt;"&amp;M$17,$D$19:$D$501)*M$18,0),Assumptions!$C$15),0)</f>
        <v>0</v>
      </c>
      <c r="N438" s="46">
        <f>IFERROR(ROUND(IF(AND($E438&lt;N$17,SUMIF(Partners!$A:$A,$B438,Partners!$L:$L)&gt;0),$D438/SUMIF($E$19:$E$501,"&lt;"&amp;N$17,$D$19:$D$501)*N$18,0),Assumptions!$C$15),0)</f>
        <v>0</v>
      </c>
      <c r="O438" s="46">
        <f>IFERROR(ROUND(IF(AND($E438&lt;O$17,SUMIF(Partners!$A:$A,$B438,Partners!$L:$L)&gt;0),$D438/SUMIF($E$19:$E$501,"&lt;"&amp;O$17,$D$19:$D$501)*O$18,0),Assumptions!$C$15),0)</f>
        <v>0</v>
      </c>
      <c r="P438" s="46">
        <f>IFERROR(ROUND(IF(AND($E438&lt;P$17,SUMIF(Partners!$A:$A,$B438,Partners!$L:$L)&gt;0),$D438/SUMIF($E$19:$E$501,"&lt;"&amp;P$17,$D$19:$D$501)*P$18,0),Assumptions!$C$15),0)</f>
        <v>0</v>
      </c>
      <c r="Q438" s="46">
        <f>IFERROR(ROUND(IF(AND($E438&lt;Q$17,SUMIF(Partners!$A:$A,$B438,Partners!$L:$L)&gt;0),$D438/SUMIF($E$19:$E$501,"&lt;"&amp;Q$17,$D$19:$D$501)*Q$18,0),Assumptions!$C$15),0)</f>
        <v>0</v>
      </c>
      <c r="R438" s="46">
        <f>IFERROR(ROUND(IF(AND($E438&lt;R$17,SUMIF(Partners!$A:$A,$B438,Partners!$L:$L)&gt;0),$D438/SUMIF($E$19:$E$501,"&lt;"&amp;R$17,$D$19:$D$501)*R$18,0),Assumptions!$C$15),0)</f>
        <v>0</v>
      </c>
      <c r="S438" s="46">
        <f>IFERROR(ROUND(IF(AND($E438&lt;S$17,SUMIF(Partners!$A:$A,$B438,Partners!$L:$L)&gt;0),$D438/SUMIF($E$19:$E$501,"&lt;"&amp;S$17,$D$19:$D$501)*S$18,0),Assumptions!$C$15),0)</f>
        <v>0</v>
      </c>
      <c r="T438" s="46">
        <f>IFERROR(ROUND(IF(AND($E438&lt;T$17,SUMIF(Partners!$A:$A,$B438,Partners!$L:$L)&gt;0),$D438/SUMIF($E$19:$E$501,"&lt;"&amp;T$17,$D$19:$D$501)*T$18,0),Assumptions!$C$15),0)</f>
        <v>0</v>
      </c>
      <c r="U438" s="46">
        <f>IFERROR(ROUND(IF(AND($E438&lt;U$17,SUMIF(Partners!$A:$A,$B438,Partners!$L:$L)&gt;0),$D438/SUMIF($E$19:$E$501,"&lt;"&amp;U$17,$D$19:$D$501)*U$18,0),Assumptions!$C$15),0)</f>
        <v>0</v>
      </c>
      <c r="V438" s="46">
        <f>IFERROR(ROUND(IF(AND($E438&lt;V$17,SUMIF(Partners!$A:$A,$B438,Partners!$L:$L)&gt;0),$D438/SUMIF($E$19:$E$501,"&lt;"&amp;V$17,$D$19:$D$501)*V$18,0),Assumptions!$C$15),0)</f>
        <v>0</v>
      </c>
      <c r="W438" s="46">
        <f>IFERROR(ROUND(IF(AND($E438&lt;W$17,SUMIF(Partners!$A:$A,$B438,Partners!$L:$L)&gt;0),$D438/SUMIF($E$19:$E$501,"&lt;"&amp;W$17,$D$19:$D$501)*W$18,0),Assumptions!$C$15),0)</f>
        <v>0</v>
      </c>
      <c r="X438" s="46">
        <f>IFERROR(ROUND(IF(AND($E438&lt;X$17,SUMIF(Partners!$A:$A,$B438,Partners!$L:$L)&gt;0),$D438/SUMIF($E$19:$E$501,"&lt;"&amp;X$17,$D$19:$D$501)*X$18,0),Assumptions!$C$15),0)</f>
        <v>0</v>
      </c>
      <c r="Y438" s="46">
        <f>IFERROR(ROUND(IF(AND($E438&lt;Y$17,SUMIF(Partners!$A:$A,$B438,Partners!$L:$L)&gt;0),$D438/SUMIF($E$19:$E$501,"&lt;"&amp;Y$17,$D$19:$D$501)*Y$18,0),Assumptions!$C$15),0)</f>
        <v>0</v>
      </c>
      <c r="Z438" s="46">
        <f>IFERROR(ROUND(IF(AND($E438&lt;Z$17,SUMIF(Partners!$A:$A,$B438,Partners!$L:$L)&gt;0),$D438/SUMIF($E$19:$E$501,"&lt;"&amp;Z$17,$D$19:$D$501)*Z$18,0),Assumptions!$C$15),0)</f>
        <v>0</v>
      </c>
      <c r="AA438" s="46">
        <f>IFERROR(ROUND(IF(AND($E438&lt;AA$17,SUMIF(Partners!$A:$A,$B438,Partners!$L:$L)&gt;0),$D438/SUMIF($E$19:$E$501,"&lt;"&amp;AA$17,$D$19:$D$501)*AA$18,0),Assumptions!$C$15),0)</f>
        <v>0</v>
      </c>
      <c r="AB438" s="46">
        <f>IFERROR(ROUND(IF(AND($E438&lt;AB$17,SUMIF(Partners!$A:$A,$B438,Partners!$L:$L)&gt;0),$D438/SUMIF($E$19:$E$501,"&lt;"&amp;AB$17,$D$19:$D$501)*AB$18,0),Assumptions!$C$15),0)</f>
        <v>0</v>
      </c>
      <c r="AC438" s="46">
        <f>IFERROR(ROUND(IF(AND($E438&lt;AC$17,SUMIF(Partners!$A:$A,$B438,Partners!$L:$L)&gt;0),$D438/SUMIF($E$19:$E$501,"&lt;"&amp;AC$17,$D$19:$D$501)*AC$18,0),Assumptions!$C$15),0)</f>
        <v>0</v>
      </c>
    </row>
    <row r="439" spans="1:29" x14ac:dyDescent="0.2">
      <c r="A439" s="41"/>
      <c r="B439" s="28" t="str">
        <f>IF(Partners!A425=0,"",Partners!A425)</f>
        <v/>
      </c>
      <c r="C439" s="28" t="str">
        <f>IF(Partners!I425=0,"",Partners!I425)</f>
        <v/>
      </c>
      <c r="D439" s="28" t="str">
        <f>IF(Partners!J425=0,"",Partners!J425)</f>
        <v/>
      </c>
      <c r="E439" s="53" t="str">
        <f t="shared" si="7"/>
        <v/>
      </c>
      <c r="G439" s="9">
        <f>ROUND(SUM(J439:BB439),Assumptions!$C$16)</f>
        <v>0</v>
      </c>
      <c r="J439" s="46">
        <f>IFERROR(ROUND(IF(AND($E439&lt;J$17,SUMIF(Partners!$A:$A,$B439,Partners!$L:$L)&gt;0),$D439/SUMIF($E$19:$E$501,"&lt;"&amp;J$17,$D$19:$D$501)*J$18,0),Assumptions!$C$15),0)</f>
        <v>0</v>
      </c>
      <c r="K439" s="46">
        <f>IFERROR(ROUND(IF(AND($E439&lt;K$17,SUMIF(Partners!$A:$A,$B439,Partners!$L:$L)&gt;0),$D439/SUMIF($E$19:$E$501,"&lt;"&amp;K$17,$D$19:$D$501)*K$18,0),Assumptions!$C$15),0)</f>
        <v>0</v>
      </c>
      <c r="L439" s="46">
        <f>IFERROR(ROUND(IF(AND($E439&lt;L$17,SUMIF(Partners!$A:$A,$B439,Partners!$L:$L)&gt;0),$D439/SUMIF($E$19:$E$501,"&lt;"&amp;L$17,$D$19:$D$501)*L$18,0),Assumptions!$C$15),0)</f>
        <v>0</v>
      </c>
      <c r="M439" s="46">
        <f>IFERROR(ROUND(IF(AND($E439&lt;M$17,SUMIF(Partners!$A:$A,$B439,Partners!$L:$L)&gt;0),$D439/SUMIF($E$19:$E$501,"&lt;"&amp;M$17,$D$19:$D$501)*M$18,0),Assumptions!$C$15),0)</f>
        <v>0</v>
      </c>
      <c r="N439" s="46">
        <f>IFERROR(ROUND(IF(AND($E439&lt;N$17,SUMIF(Partners!$A:$A,$B439,Partners!$L:$L)&gt;0),$D439/SUMIF($E$19:$E$501,"&lt;"&amp;N$17,$D$19:$D$501)*N$18,0),Assumptions!$C$15),0)</f>
        <v>0</v>
      </c>
      <c r="O439" s="46">
        <f>IFERROR(ROUND(IF(AND($E439&lt;O$17,SUMIF(Partners!$A:$A,$B439,Partners!$L:$L)&gt;0),$D439/SUMIF($E$19:$E$501,"&lt;"&amp;O$17,$D$19:$D$501)*O$18,0),Assumptions!$C$15),0)</f>
        <v>0</v>
      </c>
      <c r="P439" s="46">
        <f>IFERROR(ROUND(IF(AND($E439&lt;P$17,SUMIF(Partners!$A:$A,$B439,Partners!$L:$L)&gt;0),$D439/SUMIF($E$19:$E$501,"&lt;"&amp;P$17,$D$19:$D$501)*P$18,0),Assumptions!$C$15),0)</f>
        <v>0</v>
      </c>
      <c r="Q439" s="46">
        <f>IFERROR(ROUND(IF(AND($E439&lt;Q$17,SUMIF(Partners!$A:$A,$B439,Partners!$L:$L)&gt;0),$D439/SUMIF($E$19:$E$501,"&lt;"&amp;Q$17,$D$19:$D$501)*Q$18,0),Assumptions!$C$15),0)</f>
        <v>0</v>
      </c>
      <c r="R439" s="46">
        <f>IFERROR(ROUND(IF(AND($E439&lt;R$17,SUMIF(Partners!$A:$A,$B439,Partners!$L:$L)&gt;0),$D439/SUMIF($E$19:$E$501,"&lt;"&amp;R$17,$D$19:$D$501)*R$18,0),Assumptions!$C$15),0)</f>
        <v>0</v>
      </c>
      <c r="S439" s="46">
        <f>IFERROR(ROUND(IF(AND($E439&lt;S$17,SUMIF(Partners!$A:$A,$B439,Partners!$L:$L)&gt;0),$D439/SUMIF($E$19:$E$501,"&lt;"&amp;S$17,$D$19:$D$501)*S$18,0),Assumptions!$C$15),0)</f>
        <v>0</v>
      </c>
      <c r="T439" s="46">
        <f>IFERROR(ROUND(IF(AND($E439&lt;T$17,SUMIF(Partners!$A:$A,$B439,Partners!$L:$L)&gt;0),$D439/SUMIF($E$19:$E$501,"&lt;"&amp;T$17,$D$19:$D$501)*T$18,0),Assumptions!$C$15),0)</f>
        <v>0</v>
      </c>
      <c r="U439" s="46">
        <f>IFERROR(ROUND(IF(AND($E439&lt;U$17,SUMIF(Partners!$A:$A,$B439,Partners!$L:$L)&gt;0),$D439/SUMIF($E$19:$E$501,"&lt;"&amp;U$17,$D$19:$D$501)*U$18,0),Assumptions!$C$15),0)</f>
        <v>0</v>
      </c>
      <c r="V439" s="46">
        <f>IFERROR(ROUND(IF(AND($E439&lt;V$17,SUMIF(Partners!$A:$A,$B439,Partners!$L:$L)&gt;0),$D439/SUMIF($E$19:$E$501,"&lt;"&amp;V$17,$D$19:$D$501)*V$18,0),Assumptions!$C$15),0)</f>
        <v>0</v>
      </c>
      <c r="W439" s="46">
        <f>IFERROR(ROUND(IF(AND($E439&lt;W$17,SUMIF(Partners!$A:$A,$B439,Partners!$L:$L)&gt;0),$D439/SUMIF($E$19:$E$501,"&lt;"&amp;W$17,$D$19:$D$501)*W$18,0),Assumptions!$C$15),0)</f>
        <v>0</v>
      </c>
      <c r="X439" s="46">
        <f>IFERROR(ROUND(IF(AND($E439&lt;X$17,SUMIF(Partners!$A:$A,$B439,Partners!$L:$L)&gt;0),$D439/SUMIF($E$19:$E$501,"&lt;"&amp;X$17,$D$19:$D$501)*X$18,0),Assumptions!$C$15),0)</f>
        <v>0</v>
      </c>
      <c r="Y439" s="46">
        <f>IFERROR(ROUND(IF(AND($E439&lt;Y$17,SUMIF(Partners!$A:$A,$B439,Partners!$L:$L)&gt;0),$D439/SUMIF($E$19:$E$501,"&lt;"&amp;Y$17,$D$19:$D$501)*Y$18,0),Assumptions!$C$15),0)</f>
        <v>0</v>
      </c>
      <c r="Z439" s="46">
        <f>IFERROR(ROUND(IF(AND($E439&lt;Z$17,SUMIF(Partners!$A:$A,$B439,Partners!$L:$L)&gt;0),$D439/SUMIF($E$19:$E$501,"&lt;"&amp;Z$17,$D$19:$D$501)*Z$18,0),Assumptions!$C$15),0)</f>
        <v>0</v>
      </c>
      <c r="AA439" s="46">
        <f>IFERROR(ROUND(IF(AND($E439&lt;AA$17,SUMIF(Partners!$A:$A,$B439,Partners!$L:$L)&gt;0),$D439/SUMIF($E$19:$E$501,"&lt;"&amp;AA$17,$D$19:$D$501)*AA$18,0),Assumptions!$C$15),0)</f>
        <v>0</v>
      </c>
      <c r="AB439" s="46">
        <f>IFERROR(ROUND(IF(AND($E439&lt;AB$17,SUMIF(Partners!$A:$A,$B439,Partners!$L:$L)&gt;0),$D439/SUMIF($E$19:$E$501,"&lt;"&amp;AB$17,$D$19:$D$501)*AB$18,0),Assumptions!$C$15),0)</f>
        <v>0</v>
      </c>
      <c r="AC439" s="46">
        <f>IFERROR(ROUND(IF(AND($E439&lt;AC$17,SUMIF(Partners!$A:$A,$B439,Partners!$L:$L)&gt;0),$D439/SUMIF($E$19:$E$501,"&lt;"&amp;AC$17,$D$19:$D$501)*AC$18,0),Assumptions!$C$15),0)</f>
        <v>0</v>
      </c>
    </row>
    <row r="440" spans="1:29" x14ac:dyDescent="0.2">
      <c r="A440" s="41"/>
      <c r="B440" s="28" t="str">
        <f>IF(Partners!A426=0,"",Partners!A426)</f>
        <v/>
      </c>
      <c r="C440" s="28" t="str">
        <f>IF(Partners!I426=0,"",Partners!I426)</f>
        <v/>
      </c>
      <c r="D440" s="28" t="str">
        <f>IF(Partners!J426=0,"",Partners!J426)</f>
        <v/>
      </c>
      <c r="E440" s="53" t="str">
        <f t="shared" si="7"/>
        <v/>
      </c>
      <c r="G440" s="9">
        <f>ROUND(SUM(J440:BB440),Assumptions!$C$16)</f>
        <v>0</v>
      </c>
      <c r="J440" s="46">
        <f>IFERROR(ROUND(IF(AND($E440&lt;J$17,SUMIF(Partners!$A:$A,$B440,Partners!$L:$L)&gt;0),$D440/SUMIF($E$19:$E$501,"&lt;"&amp;J$17,$D$19:$D$501)*J$18,0),Assumptions!$C$15),0)</f>
        <v>0</v>
      </c>
      <c r="K440" s="46">
        <f>IFERROR(ROUND(IF(AND($E440&lt;K$17,SUMIF(Partners!$A:$A,$B440,Partners!$L:$L)&gt;0),$D440/SUMIF($E$19:$E$501,"&lt;"&amp;K$17,$D$19:$D$501)*K$18,0),Assumptions!$C$15),0)</f>
        <v>0</v>
      </c>
      <c r="L440" s="46">
        <f>IFERROR(ROUND(IF(AND($E440&lt;L$17,SUMIF(Partners!$A:$A,$B440,Partners!$L:$L)&gt;0),$D440/SUMIF($E$19:$E$501,"&lt;"&amp;L$17,$D$19:$D$501)*L$18,0),Assumptions!$C$15),0)</f>
        <v>0</v>
      </c>
      <c r="M440" s="46">
        <f>IFERROR(ROUND(IF(AND($E440&lt;M$17,SUMIF(Partners!$A:$A,$B440,Partners!$L:$L)&gt;0),$D440/SUMIF($E$19:$E$501,"&lt;"&amp;M$17,$D$19:$D$501)*M$18,0),Assumptions!$C$15),0)</f>
        <v>0</v>
      </c>
      <c r="N440" s="46">
        <f>IFERROR(ROUND(IF(AND($E440&lt;N$17,SUMIF(Partners!$A:$A,$B440,Partners!$L:$L)&gt;0),$D440/SUMIF($E$19:$E$501,"&lt;"&amp;N$17,$D$19:$D$501)*N$18,0),Assumptions!$C$15),0)</f>
        <v>0</v>
      </c>
      <c r="O440" s="46">
        <f>IFERROR(ROUND(IF(AND($E440&lt;O$17,SUMIF(Partners!$A:$A,$B440,Partners!$L:$L)&gt;0),$D440/SUMIF($E$19:$E$501,"&lt;"&amp;O$17,$D$19:$D$501)*O$18,0),Assumptions!$C$15),0)</f>
        <v>0</v>
      </c>
      <c r="P440" s="46">
        <f>IFERROR(ROUND(IF(AND($E440&lt;P$17,SUMIF(Partners!$A:$A,$B440,Partners!$L:$L)&gt;0),$D440/SUMIF($E$19:$E$501,"&lt;"&amp;P$17,$D$19:$D$501)*P$18,0),Assumptions!$C$15),0)</f>
        <v>0</v>
      </c>
      <c r="Q440" s="46">
        <f>IFERROR(ROUND(IF(AND($E440&lt;Q$17,SUMIF(Partners!$A:$A,$B440,Partners!$L:$L)&gt;0),$D440/SUMIF($E$19:$E$501,"&lt;"&amp;Q$17,$D$19:$D$501)*Q$18,0),Assumptions!$C$15),0)</f>
        <v>0</v>
      </c>
      <c r="R440" s="46">
        <f>IFERROR(ROUND(IF(AND($E440&lt;R$17,SUMIF(Partners!$A:$A,$B440,Partners!$L:$L)&gt;0),$D440/SUMIF($E$19:$E$501,"&lt;"&amp;R$17,$D$19:$D$501)*R$18,0),Assumptions!$C$15),0)</f>
        <v>0</v>
      </c>
      <c r="S440" s="46">
        <f>IFERROR(ROUND(IF(AND($E440&lt;S$17,SUMIF(Partners!$A:$A,$B440,Partners!$L:$L)&gt;0),$D440/SUMIF($E$19:$E$501,"&lt;"&amp;S$17,$D$19:$D$501)*S$18,0),Assumptions!$C$15),0)</f>
        <v>0</v>
      </c>
      <c r="T440" s="46">
        <f>IFERROR(ROUND(IF(AND($E440&lt;T$17,SUMIF(Partners!$A:$A,$B440,Partners!$L:$L)&gt;0),$D440/SUMIF($E$19:$E$501,"&lt;"&amp;T$17,$D$19:$D$501)*T$18,0),Assumptions!$C$15),0)</f>
        <v>0</v>
      </c>
      <c r="U440" s="46">
        <f>IFERROR(ROUND(IF(AND($E440&lt;U$17,SUMIF(Partners!$A:$A,$B440,Partners!$L:$L)&gt;0),$D440/SUMIF($E$19:$E$501,"&lt;"&amp;U$17,$D$19:$D$501)*U$18,0),Assumptions!$C$15),0)</f>
        <v>0</v>
      </c>
      <c r="V440" s="46">
        <f>IFERROR(ROUND(IF(AND($E440&lt;V$17,SUMIF(Partners!$A:$A,$B440,Partners!$L:$L)&gt;0),$D440/SUMIF($E$19:$E$501,"&lt;"&amp;V$17,$D$19:$D$501)*V$18,0),Assumptions!$C$15),0)</f>
        <v>0</v>
      </c>
      <c r="W440" s="46">
        <f>IFERROR(ROUND(IF(AND($E440&lt;W$17,SUMIF(Partners!$A:$A,$B440,Partners!$L:$L)&gt;0),$D440/SUMIF($E$19:$E$501,"&lt;"&amp;W$17,$D$19:$D$501)*W$18,0),Assumptions!$C$15),0)</f>
        <v>0</v>
      </c>
      <c r="X440" s="46">
        <f>IFERROR(ROUND(IF(AND($E440&lt;X$17,SUMIF(Partners!$A:$A,$B440,Partners!$L:$L)&gt;0),$D440/SUMIF($E$19:$E$501,"&lt;"&amp;X$17,$D$19:$D$501)*X$18,0),Assumptions!$C$15),0)</f>
        <v>0</v>
      </c>
      <c r="Y440" s="46">
        <f>IFERROR(ROUND(IF(AND($E440&lt;Y$17,SUMIF(Partners!$A:$A,$B440,Partners!$L:$L)&gt;0),$D440/SUMIF($E$19:$E$501,"&lt;"&amp;Y$17,$D$19:$D$501)*Y$18,0),Assumptions!$C$15),0)</f>
        <v>0</v>
      </c>
      <c r="Z440" s="46">
        <f>IFERROR(ROUND(IF(AND($E440&lt;Z$17,SUMIF(Partners!$A:$A,$B440,Partners!$L:$L)&gt;0),$D440/SUMIF($E$19:$E$501,"&lt;"&amp;Z$17,$D$19:$D$501)*Z$18,0),Assumptions!$C$15),0)</f>
        <v>0</v>
      </c>
      <c r="AA440" s="46">
        <f>IFERROR(ROUND(IF(AND($E440&lt;AA$17,SUMIF(Partners!$A:$A,$B440,Partners!$L:$L)&gt;0),$D440/SUMIF($E$19:$E$501,"&lt;"&amp;AA$17,$D$19:$D$501)*AA$18,0),Assumptions!$C$15),0)</f>
        <v>0</v>
      </c>
      <c r="AB440" s="46">
        <f>IFERROR(ROUND(IF(AND($E440&lt;AB$17,SUMIF(Partners!$A:$A,$B440,Partners!$L:$L)&gt;0),$D440/SUMIF($E$19:$E$501,"&lt;"&amp;AB$17,$D$19:$D$501)*AB$18,0),Assumptions!$C$15),0)</f>
        <v>0</v>
      </c>
      <c r="AC440" s="46">
        <f>IFERROR(ROUND(IF(AND($E440&lt;AC$17,SUMIF(Partners!$A:$A,$B440,Partners!$L:$L)&gt;0),$D440/SUMIF($E$19:$E$501,"&lt;"&amp;AC$17,$D$19:$D$501)*AC$18,0),Assumptions!$C$15),0)</f>
        <v>0</v>
      </c>
    </row>
    <row r="441" spans="1:29" x14ac:dyDescent="0.2">
      <c r="A441" s="41"/>
      <c r="B441" s="28" t="str">
        <f>IF(Partners!A427=0,"",Partners!A427)</f>
        <v/>
      </c>
      <c r="C441" s="28" t="str">
        <f>IF(Partners!I427=0,"",Partners!I427)</f>
        <v/>
      </c>
      <c r="D441" s="28" t="str">
        <f>IF(Partners!J427=0,"",Partners!J427)</f>
        <v/>
      </c>
      <c r="E441" s="53" t="str">
        <f t="shared" si="7"/>
        <v/>
      </c>
      <c r="G441" s="9">
        <f>ROUND(SUM(J441:BB441),Assumptions!$C$16)</f>
        <v>0</v>
      </c>
      <c r="J441" s="46">
        <f>IFERROR(ROUND(IF(AND($E441&lt;J$17,SUMIF(Partners!$A:$A,$B441,Partners!$L:$L)&gt;0),$D441/SUMIF($E$19:$E$501,"&lt;"&amp;J$17,$D$19:$D$501)*J$18,0),Assumptions!$C$15),0)</f>
        <v>0</v>
      </c>
      <c r="K441" s="46">
        <f>IFERROR(ROUND(IF(AND($E441&lt;K$17,SUMIF(Partners!$A:$A,$B441,Partners!$L:$L)&gt;0),$D441/SUMIF($E$19:$E$501,"&lt;"&amp;K$17,$D$19:$D$501)*K$18,0),Assumptions!$C$15),0)</f>
        <v>0</v>
      </c>
      <c r="L441" s="46">
        <f>IFERROR(ROUND(IF(AND($E441&lt;L$17,SUMIF(Partners!$A:$A,$B441,Partners!$L:$L)&gt;0),$D441/SUMIF($E$19:$E$501,"&lt;"&amp;L$17,$D$19:$D$501)*L$18,0),Assumptions!$C$15),0)</f>
        <v>0</v>
      </c>
      <c r="M441" s="46">
        <f>IFERROR(ROUND(IF(AND($E441&lt;M$17,SUMIF(Partners!$A:$A,$B441,Partners!$L:$L)&gt;0),$D441/SUMIF($E$19:$E$501,"&lt;"&amp;M$17,$D$19:$D$501)*M$18,0),Assumptions!$C$15),0)</f>
        <v>0</v>
      </c>
      <c r="N441" s="46">
        <f>IFERROR(ROUND(IF(AND($E441&lt;N$17,SUMIF(Partners!$A:$A,$B441,Partners!$L:$L)&gt;0),$D441/SUMIF($E$19:$E$501,"&lt;"&amp;N$17,$D$19:$D$501)*N$18,0),Assumptions!$C$15),0)</f>
        <v>0</v>
      </c>
      <c r="O441" s="46">
        <f>IFERROR(ROUND(IF(AND($E441&lt;O$17,SUMIF(Partners!$A:$A,$B441,Partners!$L:$L)&gt;0),$D441/SUMIF($E$19:$E$501,"&lt;"&amp;O$17,$D$19:$D$501)*O$18,0),Assumptions!$C$15),0)</f>
        <v>0</v>
      </c>
      <c r="P441" s="46">
        <f>IFERROR(ROUND(IF(AND($E441&lt;P$17,SUMIF(Partners!$A:$A,$B441,Partners!$L:$L)&gt;0),$D441/SUMIF($E$19:$E$501,"&lt;"&amp;P$17,$D$19:$D$501)*P$18,0),Assumptions!$C$15),0)</f>
        <v>0</v>
      </c>
      <c r="Q441" s="46">
        <f>IFERROR(ROUND(IF(AND($E441&lt;Q$17,SUMIF(Partners!$A:$A,$B441,Partners!$L:$L)&gt;0),$D441/SUMIF($E$19:$E$501,"&lt;"&amp;Q$17,$D$19:$D$501)*Q$18,0),Assumptions!$C$15),0)</f>
        <v>0</v>
      </c>
      <c r="R441" s="46">
        <f>IFERROR(ROUND(IF(AND($E441&lt;R$17,SUMIF(Partners!$A:$A,$B441,Partners!$L:$L)&gt;0),$D441/SUMIF($E$19:$E$501,"&lt;"&amp;R$17,$D$19:$D$501)*R$18,0),Assumptions!$C$15),0)</f>
        <v>0</v>
      </c>
      <c r="S441" s="46">
        <f>IFERROR(ROUND(IF(AND($E441&lt;S$17,SUMIF(Partners!$A:$A,$B441,Partners!$L:$L)&gt;0),$D441/SUMIF($E$19:$E$501,"&lt;"&amp;S$17,$D$19:$D$501)*S$18,0),Assumptions!$C$15),0)</f>
        <v>0</v>
      </c>
      <c r="T441" s="46">
        <f>IFERROR(ROUND(IF(AND($E441&lt;T$17,SUMIF(Partners!$A:$A,$B441,Partners!$L:$L)&gt;0),$D441/SUMIF($E$19:$E$501,"&lt;"&amp;T$17,$D$19:$D$501)*T$18,0),Assumptions!$C$15),0)</f>
        <v>0</v>
      </c>
      <c r="U441" s="46">
        <f>IFERROR(ROUND(IF(AND($E441&lt;U$17,SUMIF(Partners!$A:$A,$B441,Partners!$L:$L)&gt;0),$D441/SUMIF($E$19:$E$501,"&lt;"&amp;U$17,$D$19:$D$501)*U$18,0),Assumptions!$C$15),0)</f>
        <v>0</v>
      </c>
      <c r="V441" s="46">
        <f>IFERROR(ROUND(IF(AND($E441&lt;V$17,SUMIF(Partners!$A:$A,$B441,Partners!$L:$L)&gt;0),$D441/SUMIF($E$19:$E$501,"&lt;"&amp;V$17,$D$19:$D$501)*V$18,0),Assumptions!$C$15),0)</f>
        <v>0</v>
      </c>
      <c r="W441" s="46">
        <f>IFERROR(ROUND(IF(AND($E441&lt;W$17,SUMIF(Partners!$A:$A,$B441,Partners!$L:$L)&gt;0),$D441/SUMIF($E$19:$E$501,"&lt;"&amp;W$17,$D$19:$D$501)*W$18,0),Assumptions!$C$15),0)</f>
        <v>0</v>
      </c>
      <c r="X441" s="46">
        <f>IFERROR(ROUND(IF(AND($E441&lt;X$17,SUMIF(Partners!$A:$A,$B441,Partners!$L:$L)&gt;0),$D441/SUMIF($E$19:$E$501,"&lt;"&amp;X$17,$D$19:$D$501)*X$18,0),Assumptions!$C$15),0)</f>
        <v>0</v>
      </c>
      <c r="Y441" s="46">
        <f>IFERROR(ROUND(IF(AND($E441&lt;Y$17,SUMIF(Partners!$A:$A,$B441,Partners!$L:$L)&gt;0),$D441/SUMIF($E$19:$E$501,"&lt;"&amp;Y$17,$D$19:$D$501)*Y$18,0),Assumptions!$C$15),0)</f>
        <v>0</v>
      </c>
      <c r="Z441" s="46">
        <f>IFERROR(ROUND(IF(AND($E441&lt;Z$17,SUMIF(Partners!$A:$A,$B441,Partners!$L:$L)&gt;0),$D441/SUMIF($E$19:$E$501,"&lt;"&amp;Z$17,$D$19:$D$501)*Z$18,0),Assumptions!$C$15),0)</f>
        <v>0</v>
      </c>
      <c r="AA441" s="46">
        <f>IFERROR(ROUND(IF(AND($E441&lt;AA$17,SUMIF(Partners!$A:$A,$B441,Partners!$L:$L)&gt;0),$D441/SUMIF($E$19:$E$501,"&lt;"&amp;AA$17,$D$19:$D$501)*AA$18,0),Assumptions!$C$15),0)</f>
        <v>0</v>
      </c>
      <c r="AB441" s="46">
        <f>IFERROR(ROUND(IF(AND($E441&lt;AB$17,SUMIF(Partners!$A:$A,$B441,Partners!$L:$L)&gt;0),$D441/SUMIF($E$19:$E$501,"&lt;"&amp;AB$17,$D$19:$D$501)*AB$18,0),Assumptions!$C$15),0)</f>
        <v>0</v>
      </c>
      <c r="AC441" s="46">
        <f>IFERROR(ROUND(IF(AND($E441&lt;AC$17,SUMIF(Partners!$A:$A,$B441,Partners!$L:$L)&gt;0),$D441/SUMIF($E$19:$E$501,"&lt;"&amp;AC$17,$D$19:$D$501)*AC$18,0),Assumptions!$C$15),0)</f>
        <v>0</v>
      </c>
    </row>
    <row r="442" spans="1:29" x14ac:dyDescent="0.2">
      <c r="A442" s="41"/>
      <c r="B442" s="28" t="str">
        <f>IF(Partners!A428=0,"",Partners!A428)</f>
        <v/>
      </c>
      <c r="C442" s="28" t="str">
        <f>IF(Partners!I428=0,"",Partners!I428)</f>
        <v/>
      </c>
      <c r="D442" s="28" t="str">
        <f>IF(Partners!J428=0,"",Partners!J428)</f>
        <v/>
      </c>
      <c r="E442" s="53" t="str">
        <f t="shared" si="7"/>
        <v/>
      </c>
      <c r="G442" s="9">
        <f>ROUND(SUM(J442:BB442),Assumptions!$C$16)</f>
        <v>0</v>
      </c>
      <c r="J442" s="46">
        <f>IFERROR(ROUND(IF(AND($E442&lt;J$17,SUMIF(Partners!$A:$A,$B442,Partners!$L:$L)&gt;0),$D442/SUMIF($E$19:$E$501,"&lt;"&amp;J$17,$D$19:$D$501)*J$18,0),Assumptions!$C$15),0)</f>
        <v>0</v>
      </c>
      <c r="K442" s="46">
        <f>IFERROR(ROUND(IF(AND($E442&lt;K$17,SUMIF(Partners!$A:$A,$B442,Partners!$L:$L)&gt;0),$D442/SUMIF($E$19:$E$501,"&lt;"&amp;K$17,$D$19:$D$501)*K$18,0),Assumptions!$C$15),0)</f>
        <v>0</v>
      </c>
      <c r="L442" s="46">
        <f>IFERROR(ROUND(IF(AND($E442&lt;L$17,SUMIF(Partners!$A:$A,$B442,Partners!$L:$L)&gt;0),$D442/SUMIF($E$19:$E$501,"&lt;"&amp;L$17,$D$19:$D$501)*L$18,0),Assumptions!$C$15),0)</f>
        <v>0</v>
      </c>
      <c r="M442" s="46">
        <f>IFERROR(ROUND(IF(AND($E442&lt;M$17,SUMIF(Partners!$A:$A,$B442,Partners!$L:$L)&gt;0),$D442/SUMIF($E$19:$E$501,"&lt;"&amp;M$17,$D$19:$D$501)*M$18,0),Assumptions!$C$15),0)</f>
        <v>0</v>
      </c>
      <c r="N442" s="46">
        <f>IFERROR(ROUND(IF(AND($E442&lt;N$17,SUMIF(Partners!$A:$A,$B442,Partners!$L:$L)&gt;0),$D442/SUMIF($E$19:$E$501,"&lt;"&amp;N$17,$D$19:$D$501)*N$18,0),Assumptions!$C$15),0)</f>
        <v>0</v>
      </c>
      <c r="O442" s="46">
        <f>IFERROR(ROUND(IF(AND($E442&lt;O$17,SUMIF(Partners!$A:$A,$B442,Partners!$L:$L)&gt;0),$D442/SUMIF($E$19:$E$501,"&lt;"&amp;O$17,$D$19:$D$501)*O$18,0),Assumptions!$C$15),0)</f>
        <v>0</v>
      </c>
      <c r="P442" s="46">
        <f>IFERROR(ROUND(IF(AND($E442&lt;P$17,SUMIF(Partners!$A:$A,$B442,Partners!$L:$L)&gt;0),$D442/SUMIF($E$19:$E$501,"&lt;"&amp;P$17,$D$19:$D$501)*P$18,0),Assumptions!$C$15),0)</f>
        <v>0</v>
      </c>
      <c r="Q442" s="46">
        <f>IFERROR(ROUND(IF(AND($E442&lt;Q$17,SUMIF(Partners!$A:$A,$B442,Partners!$L:$L)&gt;0),$D442/SUMIF($E$19:$E$501,"&lt;"&amp;Q$17,$D$19:$D$501)*Q$18,0),Assumptions!$C$15),0)</f>
        <v>0</v>
      </c>
      <c r="R442" s="46">
        <f>IFERROR(ROUND(IF(AND($E442&lt;R$17,SUMIF(Partners!$A:$A,$B442,Partners!$L:$L)&gt;0),$D442/SUMIF($E$19:$E$501,"&lt;"&amp;R$17,$D$19:$D$501)*R$18,0),Assumptions!$C$15),0)</f>
        <v>0</v>
      </c>
      <c r="S442" s="46">
        <f>IFERROR(ROUND(IF(AND($E442&lt;S$17,SUMIF(Partners!$A:$A,$B442,Partners!$L:$L)&gt;0),$D442/SUMIF($E$19:$E$501,"&lt;"&amp;S$17,$D$19:$D$501)*S$18,0),Assumptions!$C$15),0)</f>
        <v>0</v>
      </c>
      <c r="T442" s="46">
        <f>IFERROR(ROUND(IF(AND($E442&lt;T$17,SUMIF(Partners!$A:$A,$B442,Partners!$L:$L)&gt;0),$D442/SUMIF($E$19:$E$501,"&lt;"&amp;T$17,$D$19:$D$501)*T$18,0),Assumptions!$C$15),0)</f>
        <v>0</v>
      </c>
      <c r="U442" s="46">
        <f>IFERROR(ROUND(IF(AND($E442&lt;U$17,SUMIF(Partners!$A:$A,$B442,Partners!$L:$L)&gt;0),$D442/SUMIF($E$19:$E$501,"&lt;"&amp;U$17,$D$19:$D$501)*U$18,0),Assumptions!$C$15),0)</f>
        <v>0</v>
      </c>
      <c r="V442" s="46">
        <f>IFERROR(ROUND(IF(AND($E442&lt;V$17,SUMIF(Partners!$A:$A,$B442,Partners!$L:$L)&gt;0),$D442/SUMIF($E$19:$E$501,"&lt;"&amp;V$17,$D$19:$D$501)*V$18,0),Assumptions!$C$15),0)</f>
        <v>0</v>
      </c>
      <c r="W442" s="46">
        <f>IFERROR(ROUND(IF(AND($E442&lt;W$17,SUMIF(Partners!$A:$A,$B442,Partners!$L:$L)&gt;0),$D442/SUMIF($E$19:$E$501,"&lt;"&amp;W$17,$D$19:$D$501)*W$18,0),Assumptions!$C$15),0)</f>
        <v>0</v>
      </c>
      <c r="X442" s="46">
        <f>IFERROR(ROUND(IF(AND($E442&lt;X$17,SUMIF(Partners!$A:$A,$B442,Partners!$L:$L)&gt;0),$D442/SUMIF($E$19:$E$501,"&lt;"&amp;X$17,$D$19:$D$501)*X$18,0),Assumptions!$C$15),0)</f>
        <v>0</v>
      </c>
      <c r="Y442" s="46">
        <f>IFERROR(ROUND(IF(AND($E442&lt;Y$17,SUMIF(Partners!$A:$A,$B442,Partners!$L:$L)&gt;0),$D442/SUMIF($E$19:$E$501,"&lt;"&amp;Y$17,$D$19:$D$501)*Y$18,0),Assumptions!$C$15),0)</f>
        <v>0</v>
      </c>
      <c r="Z442" s="46">
        <f>IFERROR(ROUND(IF(AND($E442&lt;Z$17,SUMIF(Partners!$A:$A,$B442,Partners!$L:$L)&gt;0),$D442/SUMIF($E$19:$E$501,"&lt;"&amp;Z$17,$D$19:$D$501)*Z$18,0),Assumptions!$C$15),0)</f>
        <v>0</v>
      </c>
      <c r="AA442" s="46">
        <f>IFERROR(ROUND(IF(AND($E442&lt;AA$17,SUMIF(Partners!$A:$A,$B442,Partners!$L:$L)&gt;0),$D442/SUMIF($E$19:$E$501,"&lt;"&amp;AA$17,$D$19:$D$501)*AA$18,0),Assumptions!$C$15),0)</f>
        <v>0</v>
      </c>
      <c r="AB442" s="46">
        <f>IFERROR(ROUND(IF(AND($E442&lt;AB$17,SUMIF(Partners!$A:$A,$B442,Partners!$L:$L)&gt;0),$D442/SUMIF($E$19:$E$501,"&lt;"&amp;AB$17,$D$19:$D$501)*AB$18,0),Assumptions!$C$15),0)</f>
        <v>0</v>
      </c>
      <c r="AC442" s="46">
        <f>IFERROR(ROUND(IF(AND($E442&lt;AC$17,SUMIF(Partners!$A:$A,$B442,Partners!$L:$L)&gt;0),$D442/SUMIF($E$19:$E$501,"&lt;"&amp;AC$17,$D$19:$D$501)*AC$18,0),Assumptions!$C$15),0)</f>
        <v>0</v>
      </c>
    </row>
    <row r="443" spans="1:29" x14ac:dyDescent="0.2">
      <c r="A443" s="41"/>
      <c r="B443" s="28" t="str">
        <f>IF(Partners!A429=0,"",Partners!A429)</f>
        <v/>
      </c>
      <c r="C443" s="28" t="str">
        <f>IF(Partners!I429=0,"",Partners!I429)</f>
        <v/>
      </c>
      <c r="D443" s="28" t="str">
        <f>IF(Partners!J429=0,"",Partners!J429)</f>
        <v/>
      </c>
      <c r="E443" s="53" t="str">
        <f t="shared" si="7"/>
        <v/>
      </c>
      <c r="G443" s="9">
        <f>ROUND(SUM(J443:BB443),Assumptions!$C$16)</f>
        <v>0</v>
      </c>
      <c r="J443" s="46">
        <f>IFERROR(ROUND(IF(AND($E443&lt;J$17,SUMIF(Partners!$A:$A,$B443,Partners!$L:$L)&gt;0),$D443/SUMIF($E$19:$E$501,"&lt;"&amp;J$17,$D$19:$D$501)*J$18,0),Assumptions!$C$15),0)</f>
        <v>0</v>
      </c>
      <c r="K443" s="46">
        <f>IFERROR(ROUND(IF(AND($E443&lt;K$17,SUMIF(Partners!$A:$A,$B443,Partners!$L:$L)&gt;0),$D443/SUMIF($E$19:$E$501,"&lt;"&amp;K$17,$D$19:$D$501)*K$18,0),Assumptions!$C$15),0)</f>
        <v>0</v>
      </c>
      <c r="L443" s="46">
        <f>IFERROR(ROUND(IF(AND($E443&lt;L$17,SUMIF(Partners!$A:$A,$B443,Partners!$L:$L)&gt;0),$D443/SUMIF($E$19:$E$501,"&lt;"&amp;L$17,$D$19:$D$501)*L$18,0),Assumptions!$C$15),0)</f>
        <v>0</v>
      </c>
      <c r="M443" s="46">
        <f>IFERROR(ROUND(IF(AND($E443&lt;M$17,SUMIF(Partners!$A:$A,$B443,Partners!$L:$L)&gt;0),$D443/SUMIF($E$19:$E$501,"&lt;"&amp;M$17,$D$19:$D$501)*M$18,0),Assumptions!$C$15),0)</f>
        <v>0</v>
      </c>
      <c r="N443" s="46">
        <f>IFERROR(ROUND(IF(AND($E443&lt;N$17,SUMIF(Partners!$A:$A,$B443,Partners!$L:$L)&gt;0),$D443/SUMIF($E$19:$E$501,"&lt;"&amp;N$17,$D$19:$D$501)*N$18,0),Assumptions!$C$15),0)</f>
        <v>0</v>
      </c>
      <c r="O443" s="46">
        <f>IFERROR(ROUND(IF(AND($E443&lt;O$17,SUMIF(Partners!$A:$A,$B443,Partners!$L:$L)&gt;0),$D443/SUMIF($E$19:$E$501,"&lt;"&amp;O$17,$D$19:$D$501)*O$18,0),Assumptions!$C$15),0)</f>
        <v>0</v>
      </c>
      <c r="P443" s="46">
        <f>IFERROR(ROUND(IF(AND($E443&lt;P$17,SUMIF(Partners!$A:$A,$B443,Partners!$L:$L)&gt;0),$D443/SUMIF($E$19:$E$501,"&lt;"&amp;P$17,$D$19:$D$501)*P$18,0),Assumptions!$C$15),0)</f>
        <v>0</v>
      </c>
      <c r="Q443" s="46">
        <f>IFERROR(ROUND(IF(AND($E443&lt;Q$17,SUMIF(Partners!$A:$A,$B443,Partners!$L:$L)&gt;0),$D443/SUMIF($E$19:$E$501,"&lt;"&amp;Q$17,$D$19:$D$501)*Q$18,0),Assumptions!$C$15),0)</f>
        <v>0</v>
      </c>
      <c r="R443" s="46">
        <f>IFERROR(ROUND(IF(AND($E443&lt;R$17,SUMIF(Partners!$A:$A,$B443,Partners!$L:$L)&gt;0),$D443/SUMIF($E$19:$E$501,"&lt;"&amp;R$17,$D$19:$D$501)*R$18,0),Assumptions!$C$15),0)</f>
        <v>0</v>
      </c>
      <c r="S443" s="46">
        <f>IFERROR(ROUND(IF(AND($E443&lt;S$17,SUMIF(Partners!$A:$A,$B443,Partners!$L:$L)&gt;0),$D443/SUMIF($E$19:$E$501,"&lt;"&amp;S$17,$D$19:$D$501)*S$18,0),Assumptions!$C$15),0)</f>
        <v>0</v>
      </c>
      <c r="T443" s="46">
        <f>IFERROR(ROUND(IF(AND($E443&lt;T$17,SUMIF(Partners!$A:$A,$B443,Partners!$L:$L)&gt;0),$D443/SUMIF($E$19:$E$501,"&lt;"&amp;T$17,$D$19:$D$501)*T$18,0),Assumptions!$C$15),0)</f>
        <v>0</v>
      </c>
      <c r="U443" s="46">
        <f>IFERROR(ROUND(IF(AND($E443&lt;U$17,SUMIF(Partners!$A:$A,$B443,Partners!$L:$L)&gt;0),$D443/SUMIF($E$19:$E$501,"&lt;"&amp;U$17,$D$19:$D$501)*U$18,0),Assumptions!$C$15),0)</f>
        <v>0</v>
      </c>
      <c r="V443" s="46">
        <f>IFERROR(ROUND(IF(AND($E443&lt;V$17,SUMIF(Partners!$A:$A,$B443,Partners!$L:$L)&gt;0),$D443/SUMIF($E$19:$E$501,"&lt;"&amp;V$17,$D$19:$D$501)*V$18,0),Assumptions!$C$15),0)</f>
        <v>0</v>
      </c>
      <c r="W443" s="46">
        <f>IFERROR(ROUND(IF(AND($E443&lt;W$17,SUMIF(Partners!$A:$A,$B443,Partners!$L:$L)&gt;0),$D443/SUMIF($E$19:$E$501,"&lt;"&amp;W$17,$D$19:$D$501)*W$18,0),Assumptions!$C$15),0)</f>
        <v>0</v>
      </c>
      <c r="X443" s="46">
        <f>IFERROR(ROUND(IF(AND($E443&lt;X$17,SUMIF(Partners!$A:$A,$B443,Partners!$L:$L)&gt;0),$D443/SUMIF($E$19:$E$501,"&lt;"&amp;X$17,$D$19:$D$501)*X$18,0),Assumptions!$C$15),0)</f>
        <v>0</v>
      </c>
      <c r="Y443" s="46">
        <f>IFERROR(ROUND(IF(AND($E443&lt;Y$17,SUMIF(Partners!$A:$A,$B443,Partners!$L:$L)&gt;0),$D443/SUMIF($E$19:$E$501,"&lt;"&amp;Y$17,$D$19:$D$501)*Y$18,0),Assumptions!$C$15),0)</f>
        <v>0</v>
      </c>
      <c r="Z443" s="46">
        <f>IFERROR(ROUND(IF(AND($E443&lt;Z$17,SUMIF(Partners!$A:$A,$B443,Partners!$L:$L)&gt;0),$D443/SUMIF($E$19:$E$501,"&lt;"&amp;Z$17,$D$19:$D$501)*Z$18,0),Assumptions!$C$15),0)</f>
        <v>0</v>
      </c>
      <c r="AA443" s="46">
        <f>IFERROR(ROUND(IF(AND($E443&lt;AA$17,SUMIF(Partners!$A:$A,$B443,Partners!$L:$L)&gt;0),$D443/SUMIF($E$19:$E$501,"&lt;"&amp;AA$17,$D$19:$D$501)*AA$18,0),Assumptions!$C$15),0)</f>
        <v>0</v>
      </c>
      <c r="AB443" s="46">
        <f>IFERROR(ROUND(IF(AND($E443&lt;AB$17,SUMIF(Partners!$A:$A,$B443,Partners!$L:$L)&gt;0),$D443/SUMIF($E$19:$E$501,"&lt;"&amp;AB$17,$D$19:$D$501)*AB$18,0),Assumptions!$C$15),0)</f>
        <v>0</v>
      </c>
      <c r="AC443" s="46">
        <f>IFERROR(ROUND(IF(AND($E443&lt;AC$17,SUMIF(Partners!$A:$A,$B443,Partners!$L:$L)&gt;0),$D443/SUMIF($E$19:$E$501,"&lt;"&amp;AC$17,$D$19:$D$501)*AC$18,0),Assumptions!$C$15),0)</f>
        <v>0</v>
      </c>
    </row>
    <row r="444" spans="1:29" x14ac:dyDescent="0.2">
      <c r="A444" s="41"/>
      <c r="B444" s="28" t="str">
        <f>IF(Partners!A430=0,"",Partners!A430)</f>
        <v/>
      </c>
      <c r="C444" s="28" t="str">
        <f>IF(Partners!I430=0,"",Partners!I430)</f>
        <v/>
      </c>
      <c r="D444" s="28" t="str">
        <f>IF(Partners!J430=0,"",Partners!J430)</f>
        <v/>
      </c>
      <c r="E444" s="53" t="str">
        <f t="shared" si="7"/>
        <v/>
      </c>
      <c r="G444" s="9">
        <f>ROUND(SUM(J444:BB444),Assumptions!$C$16)</f>
        <v>0</v>
      </c>
      <c r="J444" s="46">
        <f>IFERROR(ROUND(IF(AND($E444&lt;J$17,SUMIF(Partners!$A:$A,$B444,Partners!$L:$L)&gt;0),$D444/SUMIF($E$19:$E$501,"&lt;"&amp;J$17,$D$19:$D$501)*J$18,0),Assumptions!$C$15),0)</f>
        <v>0</v>
      </c>
      <c r="K444" s="46">
        <f>IFERROR(ROUND(IF(AND($E444&lt;K$17,SUMIF(Partners!$A:$A,$B444,Partners!$L:$L)&gt;0),$D444/SUMIF($E$19:$E$501,"&lt;"&amp;K$17,$D$19:$D$501)*K$18,0),Assumptions!$C$15),0)</f>
        <v>0</v>
      </c>
      <c r="L444" s="46">
        <f>IFERROR(ROUND(IF(AND($E444&lt;L$17,SUMIF(Partners!$A:$A,$B444,Partners!$L:$L)&gt;0),$D444/SUMIF($E$19:$E$501,"&lt;"&amp;L$17,$D$19:$D$501)*L$18,0),Assumptions!$C$15),0)</f>
        <v>0</v>
      </c>
      <c r="M444" s="46">
        <f>IFERROR(ROUND(IF(AND($E444&lt;M$17,SUMIF(Partners!$A:$A,$B444,Partners!$L:$L)&gt;0),$D444/SUMIF($E$19:$E$501,"&lt;"&amp;M$17,$D$19:$D$501)*M$18,0),Assumptions!$C$15),0)</f>
        <v>0</v>
      </c>
      <c r="N444" s="46">
        <f>IFERROR(ROUND(IF(AND($E444&lt;N$17,SUMIF(Partners!$A:$A,$B444,Partners!$L:$L)&gt;0),$D444/SUMIF($E$19:$E$501,"&lt;"&amp;N$17,$D$19:$D$501)*N$18,0),Assumptions!$C$15),0)</f>
        <v>0</v>
      </c>
      <c r="O444" s="46">
        <f>IFERROR(ROUND(IF(AND($E444&lt;O$17,SUMIF(Partners!$A:$A,$B444,Partners!$L:$L)&gt;0),$D444/SUMIF($E$19:$E$501,"&lt;"&amp;O$17,$D$19:$D$501)*O$18,0),Assumptions!$C$15),0)</f>
        <v>0</v>
      </c>
      <c r="P444" s="46">
        <f>IFERROR(ROUND(IF(AND($E444&lt;P$17,SUMIF(Partners!$A:$A,$B444,Partners!$L:$L)&gt;0),$D444/SUMIF($E$19:$E$501,"&lt;"&amp;P$17,$D$19:$D$501)*P$18,0),Assumptions!$C$15),0)</f>
        <v>0</v>
      </c>
      <c r="Q444" s="46">
        <f>IFERROR(ROUND(IF(AND($E444&lt;Q$17,SUMIF(Partners!$A:$A,$B444,Partners!$L:$L)&gt;0),$D444/SUMIF($E$19:$E$501,"&lt;"&amp;Q$17,$D$19:$D$501)*Q$18,0),Assumptions!$C$15),0)</f>
        <v>0</v>
      </c>
      <c r="R444" s="46">
        <f>IFERROR(ROUND(IF(AND($E444&lt;R$17,SUMIF(Partners!$A:$A,$B444,Partners!$L:$L)&gt;0),$D444/SUMIF($E$19:$E$501,"&lt;"&amp;R$17,$D$19:$D$501)*R$18,0),Assumptions!$C$15),0)</f>
        <v>0</v>
      </c>
      <c r="S444" s="46">
        <f>IFERROR(ROUND(IF(AND($E444&lt;S$17,SUMIF(Partners!$A:$A,$B444,Partners!$L:$L)&gt;0),$D444/SUMIF($E$19:$E$501,"&lt;"&amp;S$17,$D$19:$D$501)*S$18,0),Assumptions!$C$15),0)</f>
        <v>0</v>
      </c>
      <c r="T444" s="46">
        <f>IFERROR(ROUND(IF(AND($E444&lt;T$17,SUMIF(Partners!$A:$A,$B444,Partners!$L:$L)&gt;0),$D444/SUMIF($E$19:$E$501,"&lt;"&amp;T$17,$D$19:$D$501)*T$18,0),Assumptions!$C$15),0)</f>
        <v>0</v>
      </c>
      <c r="U444" s="46">
        <f>IFERROR(ROUND(IF(AND($E444&lt;U$17,SUMIF(Partners!$A:$A,$B444,Partners!$L:$L)&gt;0),$D444/SUMIF($E$19:$E$501,"&lt;"&amp;U$17,$D$19:$D$501)*U$18,0),Assumptions!$C$15),0)</f>
        <v>0</v>
      </c>
      <c r="V444" s="46">
        <f>IFERROR(ROUND(IF(AND($E444&lt;V$17,SUMIF(Partners!$A:$A,$B444,Partners!$L:$L)&gt;0),$D444/SUMIF($E$19:$E$501,"&lt;"&amp;V$17,$D$19:$D$501)*V$18,0),Assumptions!$C$15),0)</f>
        <v>0</v>
      </c>
      <c r="W444" s="46">
        <f>IFERROR(ROUND(IF(AND($E444&lt;W$17,SUMIF(Partners!$A:$A,$B444,Partners!$L:$L)&gt;0),$D444/SUMIF($E$19:$E$501,"&lt;"&amp;W$17,$D$19:$D$501)*W$18,0),Assumptions!$C$15),0)</f>
        <v>0</v>
      </c>
      <c r="X444" s="46">
        <f>IFERROR(ROUND(IF(AND($E444&lt;X$17,SUMIF(Partners!$A:$A,$B444,Partners!$L:$L)&gt;0),$D444/SUMIF($E$19:$E$501,"&lt;"&amp;X$17,$D$19:$D$501)*X$18,0),Assumptions!$C$15),0)</f>
        <v>0</v>
      </c>
      <c r="Y444" s="46">
        <f>IFERROR(ROUND(IF(AND($E444&lt;Y$17,SUMIF(Partners!$A:$A,$B444,Partners!$L:$L)&gt;0),$D444/SUMIF($E$19:$E$501,"&lt;"&amp;Y$17,$D$19:$D$501)*Y$18,0),Assumptions!$C$15),0)</f>
        <v>0</v>
      </c>
      <c r="Z444" s="46">
        <f>IFERROR(ROUND(IF(AND($E444&lt;Z$17,SUMIF(Partners!$A:$A,$B444,Partners!$L:$L)&gt;0),$D444/SUMIF($E$19:$E$501,"&lt;"&amp;Z$17,$D$19:$D$501)*Z$18,0),Assumptions!$C$15),0)</f>
        <v>0</v>
      </c>
      <c r="AA444" s="46">
        <f>IFERROR(ROUND(IF(AND($E444&lt;AA$17,SUMIF(Partners!$A:$A,$B444,Partners!$L:$L)&gt;0),$D444/SUMIF($E$19:$E$501,"&lt;"&amp;AA$17,$D$19:$D$501)*AA$18,0),Assumptions!$C$15),0)</f>
        <v>0</v>
      </c>
      <c r="AB444" s="46">
        <f>IFERROR(ROUND(IF(AND($E444&lt;AB$17,SUMIF(Partners!$A:$A,$B444,Partners!$L:$L)&gt;0),$D444/SUMIF($E$19:$E$501,"&lt;"&amp;AB$17,$D$19:$D$501)*AB$18,0),Assumptions!$C$15),0)</f>
        <v>0</v>
      </c>
      <c r="AC444" s="46">
        <f>IFERROR(ROUND(IF(AND($E444&lt;AC$17,SUMIF(Partners!$A:$A,$B444,Partners!$L:$L)&gt;0),$D444/SUMIF($E$19:$E$501,"&lt;"&amp;AC$17,$D$19:$D$501)*AC$18,0),Assumptions!$C$15),0)</f>
        <v>0</v>
      </c>
    </row>
    <row r="445" spans="1:29" x14ac:dyDescent="0.2">
      <c r="A445" s="41"/>
      <c r="B445" s="28" t="str">
        <f>IF(Partners!A431=0,"",Partners!A431)</f>
        <v/>
      </c>
      <c r="C445" s="28" t="str">
        <f>IF(Partners!I431=0,"",Partners!I431)</f>
        <v/>
      </c>
      <c r="D445" s="28" t="str">
        <f>IF(Partners!J431=0,"",Partners!J431)</f>
        <v/>
      </c>
      <c r="E445" s="53" t="str">
        <f t="shared" si="7"/>
        <v/>
      </c>
      <c r="G445" s="9">
        <f>ROUND(SUM(J445:BB445),Assumptions!$C$16)</f>
        <v>0</v>
      </c>
      <c r="J445" s="46">
        <f>IFERROR(ROUND(IF(AND($E445&lt;J$17,SUMIF(Partners!$A:$A,$B445,Partners!$L:$L)&gt;0),$D445/SUMIF($E$19:$E$501,"&lt;"&amp;J$17,$D$19:$D$501)*J$18,0),Assumptions!$C$15),0)</f>
        <v>0</v>
      </c>
      <c r="K445" s="46">
        <f>IFERROR(ROUND(IF(AND($E445&lt;K$17,SUMIF(Partners!$A:$A,$B445,Partners!$L:$L)&gt;0),$D445/SUMIF($E$19:$E$501,"&lt;"&amp;K$17,$D$19:$D$501)*K$18,0),Assumptions!$C$15),0)</f>
        <v>0</v>
      </c>
      <c r="L445" s="46">
        <f>IFERROR(ROUND(IF(AND($E445&lt;L$17,SUMIF(Partners!$A:$A,$B445,Partners!$L:$L)&gt;0),$D445/SUMIF($E$19:$E$501,"&lt;"&amp;L$17,$D$19:$D$501)*L$18,0),Assumptions!$C$15),0)</f>
        <v>0</v>
      </c>
      <c r="M445" s="46">
        <f>IFERROR(ROUND(IF(AND($E445&lt;M$17,SUMIF(Partners!$A:$A,$B445,Partners!$L:$L)&gt;0),$D445/SUMIF($E$19:$E$501,"&lt;"&amp;M$17,$D$19:$D$501)*M$18,0),Assumptions!$C$15),0)</f>
        <v>0</v>
      </c>
      <c r="N445" s="46">
        <f>IFERROR(ROUND(IF(AND($E445&lt;N$17,SUMIF(Partners!$A:$A,$B445,Partners!$L:$L)&gt;0),$D445/SUMIF($E$19:$E$501,"&lt;"&amp;N$17,$D$19:$D$501)*N$18,0),Assumptions!$C$15),0)</f>
        <v>0</v>
      </c>
      <c r="O445" s="46">
        <f>IFERROR(ROUND(IF(AND($E445&lt;O$17,SUMIF(Partners!$A:$A,$B445,Partners!$L:$L)&gt;0),$D445/SUMIF($E$19:$E$501,"&lt;"&amp;O$17,$D$19:$D$501)*O$18,0),Assumptions!$C$15),0)</f>
        <v>0</v>
      </c>
      <c r="P445" s="46">
        <f>IFERROR(ROUND(IF(AND($E445&lt;P$17,SUMIF(Partners!$A:$A,$B445,Partners!$L:$L)&gt;0),$D445/SUMIF($E$19:$E$501,"&lt;"&amp;P$17,$D$19:$D$501)*P$18,0),Assumptions!$C$15),0)</f>
        <v>0</v>
      </c>
      <c r="Q445" s="46">
        <f>IFERROR(ROUND(IF(AND($E445&lt;Q$17,SUMIF(Partners!$A:$A,$B445,Partners!$L:$L)&gt;0),$D445/SUMIF($E$19:$E$501,"&lt;"&amp;Q$17,$D$19:$D$501)*Q$18,0),Assumptions!$C$15),0)</f>
        <v>0</v>
      </c>
      <c r="R445" s="46">
        <f>IFERROR(ROUND(IF(AND($E445&lt;R$17,SUMIF(Partners!$A:$A,$B445,Partners!$L:$L)&gt;0),$D445/SUMIF($E$19:$E$501,"&lt;"&amp;R$17,$D$19:$D$501)*R$18,0),Assumptions!$C$15),0)</f>
        <v>0</v>
      </c>
      <c r="S445" s="46">
        <f>IFERROR(ROUND(IF(AND($E445&lt;S$17,SUMIF(Partners!$A:$A,$B445,Partners!$L:$L)&gt;0),$D445/SUMIF($E$19:$E$501,"&lt;"&amp;S$17,$D$19:$D$501)*S$18,0),Assumptions!$C$15),0)</f>
        <v>0</v>
      </c>
      <c r="T445" s="46">
        <f>IFERROR(ROUND(IF(AND($E445&lt;T$17,SUMIF(Partners!$A:$A,$B445,Partners!$L:$L)&gt;0),$D445/SUMIF($E$19:$E$501,"&lt;"&amp;T$17,$D$19:$D$501)*T$18,0),Assumptions!$C$15),0)</f>
        <v>0</v>
      </c>
      <c r="U445" s="46">
        <f>IFERROR(ROUND(IF(AND($E445&lt;U$17,SUMIF(Partners!$A:$A,$B445,Partners!$L:$L)&gt;0),$D445/SUMIF($E$19:$E$501,"&lt;"&amp;U$17,$D$19:$D$501)*U$18,0),Assumptions!$C$15),0)</f>
        <v>0</v>
      </c>
      <c r="V445" s="46">
        <f>IFERROR(ROUND(IF(AND($E445&lt;V$17,SUMIF(Partners!$A:$A,$B445,Partners!$L:$L)&gt;0),$D445/SUMIF($E$19:$E$501,"&lt;"&amp;V$17,$D$19:$D$501)*V$18,0),Assumptions!$C$15),0)</f>
        <v>0</v>
      </c>
      <c r="W445" s="46">
        <f>IFERROR(ROUND(IF(AND($E445&lt;W$17,SUMIF(Partners!$A:$A,$B445,Partners!$L:$L)&gt;0),$D445/SUMIF($E$19:$E$501,"&lt;"&amp;W$17,$D$19:$D$501)*W$18,0),Assumptions!$C$15),0)</f>
        <v>0</v>
      </c>
      <c r="X445" s="46">
        <f>IFERROR(ROUND(IF(AND($E445&lt;X$17,SUMIF(Partners!$A:$A,$B445,Partners!$L:$L)&gt;0),$D445/SUMIF($E$19:$E$501,"&lt;"&amp;X$17,$D$19:$D$501)*X$18,0),Assumptions!$C$15),0)</f>
        <v>0</v>
      </c>
      <c r="Y445" s="46">
        <f>IFERROR(ROUND(IF(AND($E445&lt;Y$17,SUMIF(Partners!$A:$A,$B445,Partners!$L:$L)&gt;0),$D445/SUMIF($E$19:$E$501,"&lt;"&amp;Y$17,$D$19:$D$501)*Y$18,0),Assumptions!$C$15),0)</f>
        <v>0</v>
      </c>
      <c r="Z445" s="46">
        <f>IFERROR(ROUND(IF(AND($E445&lt;Z$17,SUMIF(Partners!$A:$A,$B445,Partners!$L:$L)&gt;0),$D445/SUMIF($E$19:$E$501,"&lt;"&amp;Z$17,$D$19:$D$501)*Z$18,0),Assumptions!$C$15),0)</f>
        <v>0</v>
      </c>
      <c r="AA445" s="46">
        <f>IFERROR(ROUND(IF(AND($E445&lt;AA$17,SUMIF(Partners!$A:$A,$B445,Partners!$L:$L)&gt;0),$D445/SUMIF($E$19:$E$501,"&lt;"&amp;AA$17,$D$19:$D$501)*AA$18,0),Assumptions!$C$15),0)</f>
        <v>0</v>
      </c>
      <c r="AB445" s="46">
        <f>IFERROR(ROUND(IF(AND($E445&lt;AB$17,SUMIF(Partners!$A:$A,$B445,Partners!$L:$L)&gt;0),$D445/SUMIF($E$19:$E$501,"&lt;"&amp;AB$17,$D$19:$D$501)*AB$18,0),Assumptions!$C$15),0)</f>
        <v>0</v>
      </c>
      <c r="AC445" s="46">
        <f>IFERROR(ROUND(IF(AND($E445&lt;AC$17,SUMIF(Partners!$A:$A,$B445,Partners!$L:$L)&gt;0),$D445/SUMIF($E$19:$E$501,"&lt;"&amp;AC$17,$D$19:$D$501)*AC$18,0),Assumptions!$C$15),0)</f>
        <v>0</v>
      </c>
    </row>
    <row r="446" spans="1:29" x14ac:dyDescent="0.2">
      <c r="A446" s="41"/>
      <c r="B446" s="28" t="str">
        <f>IF(Partners!A432=0,"",Partners!A432)</f>
        <v/>
      </c>
      <c r="C446" s="28" t="str">
        <f>IF(Partners!I432=0,"",Partners!I432)</f>
        <v/>
      </c>
      <c r="D446" s="28" t="str">
        <f>IF(Partners!J432=0,"",Partners!J432)</f>
        <v/>
      </c>
      <c r="E446" s="53" t="str">
        <f t="shared" si="7"/>
        <v/>
      </c>
      <c r="G446" s="9">
        <f>ROUND(SUM(J446:BB446),Assumptions!$C$16)</f>
        <v>0</v>
      </c>
      <c r="J446" s="46">
        <f>IFERROR(ROUND(IF(AND($E446&lt;J$17,SUMIF(Partners!$A:$A,$B446,Partners!$L:$L)&gt;0),$D446/SUMIF($E$19:$E$501,"&lt;"&amp;J$17,$D$19:$D$501)*J$18,0),Assumptions!$C$15),0)</f>
        <v>0</v>
      </c>
      <c r="K446" s="46">
        <f>IFERROR(ROUND(IF(AND($E446&lt;K$17,SUMIF(Partners!$A:$A,$B446,Partners!$L:$L)&gt;0),$D446/SUMIF($E$19:$E$501,"&lt;"&amp;K$17,$D$19:$D$501)*K$18,0),Assumptions!$C$15),0)</f>
        <v>0</v>
      </c>
      <c r="L446" s="46">
        <f>IFERROR(ROUND(IF(AND($E446&lt;L$17,SUMIF(Partners!$A:$A,$B446,Partners!$L:$L)&gt;0),$D446/SUMIF($E$19:$E$501,"&lt;"&amp;L$17,$D$19:$D$501)*L$18,0),Assumptions!$C$15),0)</f>
        <v>0</v>
      </c>
      <c r="M446" s="46">
        <f>IFERROR(ROUND(IF(AND($E446&lt;M$17,SUMIF(Partners!$A:$A,$B446,Partners!$L:$L)&gt;0),$D446/SUMIF($E$19:$E$501,"&lt;"&amp;M$17,$D$19:$D$501)*M$18,0),Assumptions!$C$15),0)</f>
        <v>0</v>
      </c>
      <c r="N446" s="46">
        <f>IFERROR(ROUND(IF(AND($E446&lt;N$17,SUMIF(Partners!$A:$A,$B446,Partners!$L:$L)&gt;0),$D446/SUMIF($E$19:$E$501,"&lt;"&amp;N$17,$D$19:$D$501)*N$18,0),Assumptions!$C$15),0)</f>
        <v>0</v>
      </c>
      <c r="O446" s="46">
        <f>IFERROR(ROUND(IF(AND($E446&lt;O$17,SUMIF(Partners!$A:$A,$B446,Partners!$L:$L)&gt;0),$D446/SUMIF($E$19:$E$501,"&lt;"&amp;O$17,$D$19:$D$501)*O$18,0),Assumptions!$C$15),0)</f>
        <v>0</v>
      </c>
      <c r="P446" s="46">
        <f>IFERROR(ROUND(IF(AND($E446&lt;P$17,SUMIF(Partners!$A:$A,$B446,Partners!$L:$L)&gt;0),$D446/SUMIF($E$19:$E$501,"&lt;"&amp;P$17,$D$19:$D$501)*P$18,0),Assumptions!$C$15),0)</f>
        <v>0</v>
      </c>
      <c r="Q446" s="46">
        <f>IFERROR(ROUND(IF(AND($E446&lt;Q$17,SUMIF(Partners!$A:$A,$B446,Partners!$L:$L)&gt;0),$D446/SUMIF($E$19:$E$501,"&lt;"&amp;Q$17,$D$19:$D$501)*Q$18,0),Assumptions!$C$15),0)</f>
        <v>0</v>
      </c>
      <c r="R446" s="46">
        <f>IFERROR(ROUND(IF(AND($E446&lt;R$17,SUMIF(Partners!$A:$A,$B446,Partners!$L:$L)&gt;0),$D446/SUMIF($E$19:$E$501,"&lt;"&amp;R$17,$D$19:$D$501)*R$18,0),Assumptions!$C$15),0)</f>
        <v>0</v>
      </c>
      <c r="S446" s="46">
        <f>IFERROR(ROUND(IF(AND($E446&lt;S$17,SUMIF(Partners!$A:$A,$B446,Partners!$L:$L)&gt;0),$D446/SUMIF($E$19:$E$501,"&lt;"&amp;S$17,$D$19:$D$501)*S$18,0),Assumptions!$C$15),0)</f>
        <v>0</v>
      </c>
      <c r="T446" s="46">
        <f>IFERROR(ROUND(IF(AND($E446&lt;T$17,SUMIF(Partners!$A:$A,$B446,Partners!$L:$L)&gt;0),$D446/SUMIF($E$19:$E$501,"&lt;"&amp;T$17,$D$19:$D$501)*T$18,0),Assumptions!$C$15),0)</f>
        <v>0</v>
      </c>
      <c r="U446" s="46">
        <f>IFERROR(ROUND(IF(AND($E446&lt;U$17,SUMIF(Partners!$A:$A,$B446,Partners!$L:$L)&gt;0),$D446/SUMIF($E$19:$E$501,"&lt;"&amp;U$17,$D$19:$D$501)*U$18,0),Assumptions!$C$15),0)</f>
        <v>0</v>
      </c>
      <c r="V446" s="46">
        <f>IFERROR(ROUND(IF(AND($E446&lt;V$17,SUMIF(Partners!$A:$A,$B446,Partners!$L:$L)&gt;0),$D446/SUMIF($E$19:$E$501,"&lt;"&amp;V$17,$D$19:$D$501)*V$18,0),Assumptions!$C$15),0)</f>
        <v>0</v>
      </c>
      <c r="W446" s="46">
        <f>IFERROR(ROUND(IF(AND($E446&lt;W$17,SUMIF(Partners!$A:$A,$B446,Partners!$L:$L)&gt;0),$D446/SUMIF($E$19:$E$501,"&lt;"&amp;W$17,$D$19:$D$501)*W$18,0),Assumptions!$C$15),0)</f>
        <v>0</v>
      </c>
      <c r="X446" s="46">
        <f>IFERROR(ROUND(IF(AND($E446&lt;X$17,SUMIF(Partners!$A:$A,$B446,Partners!$L:$L)&gt;0),$D446/SUMIF($E$19:$E$501,"&lt;"&amp;X$17,$D$19:$D$501)*X$18,0),Assumptions!$C$15),0)</f>
        <v>0</v>
      </c>
      <c r="Y446" s="46">
        <f>IFERROR(ROUND(IF(AND($E446&lt;Y$17,SUMIF(Partners!$A:$A,$B446,Partners!$L:$L)&gt;0),$D446/SUMIF($E$19:$E$501,"&lt;"&amp;Y$17,$D$19:$D$501)*Y$18,0),Assumptions!$C$15),0)</f>
        <v>0</v>
      </c>
      <c r="Z446" s="46">
        <f>IFERROR(ROUND(IF(AND($E446&lt;Z$17,SUMIF(Partners!$A:$A,$B446,Partners!$L:$L)&gt;0),$D446/SUMIF($E$19:$E$501,"&lt;"&amp;Z$17,$D$19:$D$501)*Z$18,0),Assumptions!$C$15),0)</f>
        <v>0</v>
      </c>
      <c r="AA446" s="46">
        <f>IFERROR(ROUND(IF(AND($E446&lt;AA$17,SUMIF(Partners!$A:$A,$B446,Partners!$L:$L)&gt;0),$D446/SUMIF($E$19:$E$501,"&lt;"&amp;AA$17,$D$19:$D$501)*AA$18,0),Assumptions!$C$15),0)</f>
        <v>0</v>
      </c>
      <c r="AB446" s="46">
        <f>IFERROR(ROUND(IF(AND($E446&lt;AB$17,SUMIF(Partners!$A:$A,$B446,Partners!$L:$L)&gt;0),$D446/SUMIF($E$19:$E$501,"&lt;"&amp;AB$17,$D$19:$D$501)*AB$18,0),Assumptions!$C$15),0)</f>
        <v>0</v>
      </c>
      <c r="AC446" s="46">
        <f>IFERROR(ROUND(IF(AND($E446&lt;AC$17,SUMIF(Partners!$A:$A,$B446,Partners!$L:$L)&gt;0),$D446/SUMIF($E$19:$E$501,"&lt;"&amp;AC$17,$D$19:$D$501)*AC$18,0),Assumptions!$C$15),0)</f>
        <v>0</v>
      </c>
    </row>
    <row r="447" spans="1:29" x14ac:dyDescent="0.2">
      <c r="A447" s="41"/>
      <c r="B447" s="28" t="str">
        <f>IF(Partners!A433=0,"",Partners!A433)</f>
        <v/>
      </c>
      <c r="C447" s="28" t="str">
        <f>IF(Partners!I433=0,"",Partners!I433)</f>
        <v/>
      </c>
      <c r="D447" s="28" t="str">
        <f>IF(Partners!J433=0,"",Partners!J433)</f>
        <v/>
      </c>
      <c r="E447" s="53" t="str">
        <f t="shared" si="7"/>
        <v/>
      </c>
      <c r="G447" s="9">
        <f>ROUND(SUM(J447:BB447),Assumptions!$C$16)</f>
        <v>0</v>
      </c>
      <c r="J447" s="46">
        <f>IFERROR(ROUND(IF(AND($E447&lt;J$17,SUMIF(Partners!$A:$A,$B447,Partners!$L:$L)&gt;0),$D447/SUMIF($E$19:$E$501,"&lt;"&amp;J$17,$D$19:$D$501)*J$18,0),Assumptions!$C$15),0)</f>
        <v>0</v>
      </c>
      <c r="K447" s="46">
        <f>IFERROR(ROUND(IF(AND($E447&lt;K$17,SUMIF(Partners!$A:$A,$B447,Partners!$L:$L)&gt;0),$D447/SUMIF($E$19:$E$501,"&lt;"&amp;K$17,$D$19:$D$501)*K$18,0),Assumptions!$C$15),0)</f>
        <v>0</v>
      </c>
      <c r="L447" s="46">
        <f>IFERROR(ROUND(IF(AND($E447&lt;L$17,SUMIF(Partners!$A:$A,$B447,Partners!$L:$L)&gt;0),$D447/SUMIF($E$19:$E$501,"&lt;"&amp;L$17,$D$19:$D$501)*L$18,0),Assumptions!$C$15),0)</f>
        <v>0</v>
      </c>
      <c r="M447" s="46">
        <f>IFERROR(ROUND(IF(AND($E447&lt;M$17,SUMIF(Partners!$A:$A,$B447,Partners!$L:$L)&gt;0),$D447/SUMIF($E$19:$E$501,"&lt;"&amp;M$17,$D$19:$D$501)*M$18,0),Assumptions!$C$15),0)</f>
        <v>0</v>
      </c>
      <c r="N447" s="46">
        <f>IFERROR(ROUND(IF(AND($E447&lt;N$17,SUMIF(Partners!$A:$A,$B447,Partners!$L:$L)&gt;0),$D447/SUMIF($E$19:$E$501,"&lt;"&amp;N$17,$D$19:$D$501)*N$18,0),Assumptions!$C$15),0)</f>
        <v>0</v>
      </c>
      <c r="O447" s="46">
        <f>IFERROR(ROUND(IF(AND($E447&lt;O$17,SUMIF(Partners!$A:$A,$B447,Partners!$L:$L)&gt;0),$D447/SUMIF($E$19:$E$501,"&lt;"&amp;O$17,$D$19:$D$501)*O$18,0),Assumptions!$C$15),0)</f>
        <v>0</v>
      </c>
      <c r="P447" s="46">
        <f>IFERROR(ROUND(IF(AND($E447&lt;P$17,SUMIF(Partners!$A:$A,$B447,Partners!$L:$L)&gt;0),$D447/SUMIF($E$19:$E$501,"&lt;"&amp;P$17,$D$19:$D$501)*P$18,0),Assumptions!$C$15),0)</f>
        <v>0</v>
      </c>
      <c r="Q447" s="46">
        <f>IFERROR(ROUND(IF(AND($E447&lt;Q$17,SUMIF(Partners!$A:$A,$B447,Partners!$L:$L)&gt;0),$D447/SUMIF($E$19:$E$501,"&lt;"&amp;Q$17,$D$19:$D$501)*Q$18,0),Assumptions!$C$15),0)</f>
        <v>0</v>
      </c>
      <c r="R447" s="46">
        <f>IFERROR(ROUND(IF(AND($E447&lt;R$17,SUMIF(Partners!$A:$A,$B447,Partners!$L:$L)&gt;0),$D447/SUMIF($E$19:$E$501,"&lt;"&amp;R$17,$D$19:$D$501)*R$18,0),Assumptions!$C$15),0)</f>
        <v>0</v>
      </c>
      <c r="S447" s="46">
        <f>IFERROR(ROUND(IF(AND($E447&lt;S$17,SUMIF(Partners!$A:$A,$B447,Partners!$L:$L)&gt;0),$D447/SUMIF($E$19:$E$501,"&lt;"&amp;S$17,$D$19:$D$501)*S$18,0),Assumptions!$C$15),0)</f>
        <v>0</v>
      </c>
      <c r="T447" s="46">
        <f>IFERROR(ROUND(IF(AND($E447&lt;T$17,SUMIF(Partners!$A:$A,$B447,Partners!$L:$L)&gt;0),$D447/SUMIF($E$19:$E$501,"&lt;"&amp;T$17,$D$19:$D$501)*T$18,0),Assumptions!$C$15),0)</f>
        <v>0</v>
      </c>
      <c r="U447" s="46">
        <f>IFERROR(ROUND(IF(AND($E447&lt;U$17,SUMIF(Partners!$A:$A,$B447,Partners!$L:$L)&gt;0),$D447/SUMIF($E$19:$E$501,"&lt;"&amp;U$17,$D$19:$D$501)*U$18,0),Assumptions!$C$15),0)</f>
        <v>0</v>
      </c>
      <c r="V447" s="46">
        <f>IFERROR(ROUND(IF(AND($E447&lt;V$17,SUMIF(Partners!$A:$A,$B447,Partners!$L:$L)&gt;0),$D447/SUMIF($E$19:$E$501,"&lt;"&amp;V$17,$D$19:$D$501)*V$18,0),Assumptions!$C$15),0)</f>
        <v>0</v>
      </c>
      <c r="W447" s="46">
        <f>IFERROR(ROUND(IF(AND($E447&lt;W$17,SUMIF(Partners!$A:$A,$B447,Partners!$L:$L)&gt;0),$D447/SUMIF($E$19:$E$501,"&lt;"&amp;W$17,$D$19:$D$501)*W$18,0),Assumptions!$C$15),0)</f>
        <v>0</v>
      </c>
      <c r="X447" s="46">
        <f>IFERROR(ROUND(IF(AND($E447&lt;X$17,SUMIF(Partners!$A:$A,$B447,Partners!$L:$L)&gt;0),$D447/SUMIF($E$19:$E$501,"&lt;"&amp;X$17,$D$19:$D$501)*X$18,0),Assumptions!$C$15),0)</f>
        <v>0</v>
      </c>
      <c r="Y447" s="46">
        <f>IFERROR(ROUND(IF(AND($E447&lt;Y$17,SUMIF(Partners!$A:$A,$B447,Partners!$L:$L)&gt;0),$D447/SUMIF($E$19:$E$501,"&lt;"&amp;Y$17,$D$19:$D$501)*Y$18,0),Assumptions!$C$15),0)</f>
        <v>0</v>
      </c>
      <c r="Z447" s="46">
        <f>IFERROR(ROUND(IF(AND($E447&lt;Z$17,SUMIF(Partners!$A:$A,$B447,Partners!$L:$L)&gt;0),$D447/SUMIF($E$19:$E$501,"&lt;"&amp;Z$17,$D$19:$D$501)*Z$18,0),Assumptions!$C$15),0)</f>
        <v>0</v>
      </c>
      <c r="AA447" s="46">
        <f>IFERROR(ROUND(IF(AND($E447&lt;AA$17,SUMIF(Partners!$A:$A,$B447,Partners!$L:$L)&gt;0),$D447/SUMIF($E$19:$E$501,"&lt;"&amp;AA$17,$D$19:$D$501)*AA$18,0),Assumptions!$C$15),0)</f>
        <v>0</v>
      </c>
      <c r="AB447" s="46">
        <f>IFERROR(ROUND(IF(AND($E447&lt;AB$17,SUMIF(Partners!$A:$A,$B447,Partners!$L:$L)&gt;0),$D447/SUMIF($E$19:$E$501,"&lt;"&amp;AB$17,$D$19:$D$501)*AB$18,0),Assumptions!$C$15),0)</f>
        <v>0</v>
      </c>
      <c r="AC447" s="46">
        <f>IFERROR(ROUND(IF(AND($E447&lt;AC$17,SUMIF(Partners!$A:$A,$B447,Partners!$L:$L)&gt;0),$D447/SUMIF($E$19:$E$501,"&lt;"&amp;AC$17,$D$19:$D$501)*AC$18,0),Assumptions!$C$15),0)</f>
        <v>0</v>
      </c>
    </row>
    <row r="448" spans="1:29" x14ac:dyDescent="0.2">
      <c r="A448" s="41"/>
      <c r="B448" s="28" t="str">
        <f>IF(Partners!A434=0,"",Partners!A434)</f>
        <v/>
      </c>
      <c r="C448" s="28" t="str">
        <f>IF(Partners!I434=0,"",Partners!I434)</f>
        <v/>
      </c>
      <c r="D448" s="28" t="str">
        <f>IF(Partners!J434=0,"",Partners!J434)</f>
        <v/>
      </c>
      <c r="E448" s="53" t="str">
        <f t="shared" si="7"/>
        <v/>
      </c>
      <c r="G448" s="9">
        <f>ROUND(SUM(J448:BB448),Assumptions!$C$16)</f>
        <v>0</v>
      </c>
      <c r="J448" s="46">
        <f>IFERROR(ROUND(IF(AND($E448&lt;J$17,SUMIF(Partners!$A:$A,$B448,Partners!$L:$L)&gt;0),$D448/SUMIF($E$19:$E$501,"&lt;"&amp;J$17,$D$19:$D$501)*J$18,0),Assumptions!$C$15),0)</f>
        <v>0</v>
      </c>
      <c r="K448" s="46">
        <f>IFERROR(ROUND(IF(AND($E448&lt;K$17,SUMIF(Partners!$A:$A,$B448,Partners!$L:$L)&gt;0),$D448/SUMIF($E$19:$E$501,"&lt;"&amp;K$17,$D$19:$D$501)*K$18,0),Assumptions!$C$15),0)</f>
        <v>0</v>
      </c>
      <c r="L448" s="46">
        <f>IFERROR(ROUND(IF(AND($E448&lt;L$17,SUMIF(Partners!$A:$A,$B448,Partners!$L:$L)&gt;0),$D448/SUMIF($E$19:$E$501,"&lt;"&amp;L$17,$D$19:$D$501)*L$18,0),Assumptions!$C$15),0)</f>
        <v>0</v>
      </c>
      <c r="M448" s="46">
        <f>IFERROR(ROUND(IF(AND($E448&lt;M$17,SUMIF(Partners!$A:$A,$B448,Partners!$L:$L)&gt;0),$D448/SUMIF($E$19:$E$501,"&lt;"&amp;M$17,$D$19:$D$501)*M$18,0),Assumptions!$C$15),0)</f>
        <v>0</v>
      </c>
      <c r="N448" s="46">
        <f>IFERROR(ROUND(IF(AND($E448&lt;N$17,SUMIF(Partners!$A:$A,$B448,Partners!$L:$L)&gt;0),$D448/SUMIF($E$19:$E$501,"&lt;"&amp;N$17,$D$19:$D$501)*N$18,0),Assumptions!$C$15),0)</f>
        <v>0</v>
      </c>
      <c r="O448" s="46">
        <f>IFERROR(ROUND(IF(AND($E448&lt;O$17,SUMIF(Partners!$A:$A,$B448,Partners!$L:$L)&gt;0),$D448/SUMIF($E$19:$E$501,"&lt;"&amp;O$17,$D$19:$D$501)*O$18,0),Assumptions!$C$15),0)</f>
        <v>0</v>
      </c>
      <c r="P448" s="46">
        <f>IFERROR(ROUND(IF(AND($E448&lt;P$17,SUMIF(Partners!$A:$A,$B448,Partners!$L:$L)&gt;0),$D448/SUMIF($E$19:$E$501,"&lt;"&amp;P$17,$D$19:$D$501)*P$18,0),Assumptions!$C$15),0)</f>
        <v>0</v>
      </c>
      <c r="Q448" s="46">
        <f>IFERROR(ROUND(IF(AND($E448&lt;Q$17,SUMIF(Partners!$A:$A,$B448,Partners!$L:$L)&gt;0),$D448/SUMIF($E$19:$E$501,"&lt;"&amp;Q$17,$D$19:$D$501)*Q$18,0),Assumptions!$C$15),0)</f>
        <v>0</v>
      </c>
      <c r="R448" s="46">
        <f>IFERROR(ROUND(IF(AND($E448&lt;R$17,SUMIF(Partners!$A:$A,$B448,Partners!$L:$L)&gt;0),$D448/SUMIF($E$19:$E$501,"&lt;"&amp;R$17,$D$19:$D$501)*R$18,0),Assumptions!$C$15),0)</f>
        <v>0</v>
      </c>
      <c r="S448" s="46">
        <f>IFERROR(ROUND(IF(AND($E448&lt;S$17,SUMIF(Partners!$A:$A,$B448,Partners!$L:$L)&gt;0),$D448/SUMIF($E$19:$E$501,"&lt;"&amp;S$17,$D$19:$D$501)*S$18,0),Assumptions!$C$15),0)</f>
        <v>0</v>
      </c>
      <c r="T448" s="46">
        <f>IFERROR(ROUND(IF(AND($E448&lt;T$17,SUMIF(Partners!$A:$A,$B448,Partners!$L:$L)&gt;0),$D448/SUMIF($E$19:$E$501,"&lt;"&amp;T$17,$D$19:$D$501)*T$18,0),Assumptions!$C$15),0)</f>
        <v>0</v>
      </c>
      <c r="U448" s="46">
        <f>IFERROR(ROUND(IF(AND($E448&lt;U$17,SUMIF(Partners!$A:$A,$B448,Partners!$L:$L)&gt;0),$D448/SUMIF($E$19:$E$501,"&lt;"&amp;U$17,$D$19:$D$501)*U$18,0),Assumptions!$C$15),0)</f>
        <v>0</v>
      </c>
      <c r="V448" s="46">
        <f>IFERROR(ROUND(IF(AND($E448&lt;V$17,SUMIF(Partners!$A:$A,$B448,Partners!$L:$L)&gt;0),$D448/SUMIF($E$19:$E$501,"&lt;"&amp;V$17,$D$19:$D$501)*V$18,0),Assumptions!$C$15),0)</f>
        <v>0</v>
      </c>
      <c r="W448" s="46">
        <f>IFERROR(ROUND(IF(AND($E448&lt;W$17,SUMIF(Partners!$A:$A,$B448,Partners!$L:$L)&gt;0),$D448/SUMIF($E$19:$E$501,"&lt;"&amp;W$17,$D$19:$D$501)*W$18,0),Assumptions!$C$15),0)</f>
        <v>0</v>
      </c>
      <c r="X448" s="46">
        <f>IFERROR(ROUND(IF(AND($E448&lt;X$17,SUMIF(Partners!$A:$A,$B448,Partners!$L:$L)&gt;0),$D448/SUMIF($E$19:$E$501,"&lt;"&amp;X$17,$D$19:$D$501)*X$18,0),Assumptions!$C$15),0)</f>
        <v>0</v>
      </c>
      <c r="Y448" s="46">
        <f>IFERROR(ROUND(IF(AND($E448&lt;Y$17,SUMIF(Partners!$A:$A,$B448,Partners!$L:$L)&gt;0),$D448/SUMIF($E$19:$E$501,"&lt;"&amp;Y$17,$D$19:$D$501)*Y$18,0),Assumptions!$C$15),0)</f>
        <v>0</v>
      </c>
      <c r="Z448" s="46">
        <f>IFERROR(ROUND(IF(AND($E448&lt;Z$17,SUMIF(Partners!$A:$A,$B448,Partners!$L:$L)&gt;0),$D448/SUMIF($E$19:$E$501,"&lt;"&amp;Z$17,$D$19:$D$501)*Z$18,0),Assumptions!$C$15),0)</f>
        <v>0</v>
      </c>
      <c r="AA448" s="46">
        <f>IFERROR(ROUND(IF(AND($E448&lt;AA$17,SUMIF(Partners!$A:$A,$B448,Partners!$L:$L)&gt;0),$D448/SUMIF($E$19:$E$501,"&lt;"&amp;AA$17,$D$19:$D$501)*AA$18,0),Assumptions!$C$15),0)</f>
        <v>0</v>
      </c>
      <c r="AB448" s="46">
        <f>IFERROR(ROUND(IF(AND($E448&lt;AB$17,SUMIF(Partners!$A:$A,$B448,Partners!$L:$L)&gt;0),$D448/SUMIF($E$19:$E$501,"&lt;"&amp;AB$17,$D$19:$D$501)*AB$18,0),Assumptions!$C$15),0)</f>
        <v>0</v>
      </c>
      <c r="AC448" s="46">
        <f>IFERROR(ROUND(IF(AND($E448&lt;AC$17,SUMIF(Partners!$A:$A,$B448,Partners!$L:$L)&gt;0),$D448/SUMIF($E$19:$E$501,"&lt;"&amp;AC$17,$D$19:$D$501)*AC$18,0),Assumptions!$C$15),0)</f>
        <v>0</v>
      </c>
    </row>
    <row r="449" spans="1:29" x14ac:dyDescent="0.2">
      <c r="A449" s="41"/>
      <c r="B449" s="28" t="str">
        <f>IF(Partners!A435=0,"",Partners!A435)</f>
        <v/>
      </c>
      <c r="C449" s="28" t="str">
        <f>IF(Partners!I435=0,"",Partners!I435)</f>
        <v/>
      </c>
      <c r="D449" s="28" t="str">
        <f>IF(Partners!J435=0,"",Partners!J435)</f>
        <v/>
      </c>
      <c r="E449" s="53" t="str">
        <f t="shared" si="7"/>
        <v/>
      </c>
      <c r="G449" s="9">
        <f>ROUND(SUM(J449:BB449),Assumptions!$C$16)</f>
        <v>0</v>
      </c>
      <c r="J449" s="46">
        <f>IFERROR(ROUND(IF(AND($E449&lt;J$17,SUMIF(Partners!$A:$A,$B449,Partners!$L:$L)&gt;0),$D449/SUMIF($E$19:$E$501,"&lt;"&amp;J$17,$D$19:$D$501)*J$18,0),Assumptions!$C$15),0)</f>
        <v>0</v>
      </c>
      <c r="K449" s="46">
        <f>IFERROR(ROUND(IF(AND($E449&lt;K$17,SUMIF(Partners!$A:$A,$B449,Partners!$L:$L)&gt;0),$D449/SUMIF($E$19:$E$501,"&lt;"&amp;K$17,$D$19:$D$501)*K$18,0),Assumptions!$C$15),0)</f>
        <v>0</v>
      </c>
      <c r="L449" s="46">
        <f>IFERROR(ROUND(IF(AND($E449&lt;L$17,SUMIF(Partners!$A:$A,$B449,Partners!$L:$L)&gt;0),$D449/SUMIF($E$19:$E$501,"&lt;"&amp;L$17,$D$19:$D$501)*L$18,0),Assumptions!$C$15),0)</f>
        <v>0</v>
      </c>
      <c r="M449" s="46">
        <f>IFERROR(ROUND(IF(AND($E449&lt;M$17,SUMIF(Partners!$A:$A,$B449,Partners!$L:$L)&gt;0),$D449/SUMIF($E$19:$E$501,"&lt;"&amp;M$17,$D$19:$D$501)*M$18,0),Assumptions!$C$15),0)</f>
        <v>0</v>
      </c>
      <c r="N449" s="46">
        <f>IFERROR(ROUND(IF(AND($E449&lt;N$17,SUMIF(Partners!$A:$A,$B449,Partners!$L:$L)&gt;0),$D449/SUMIF($E$19:$E$501,"&lt;"&amp;N$17,$D$19:$D$501)*N$18,0),Assumptions!$C$15),0)</f>
        <v>0</v>
      </c>
      <c r="O449" s="46">
        <f>IFERROR(ROUND(IF(AND($E449&lt;O$17,SUMIF(Partners!$A:$A,$B449,Partners!$L:$L)&gt;0),$D449/SUMIF($E$19:$E$501,"&lt;"&amp;O$17,$D$19:$D$501)*O$18,0),Assumptions!$C$15),0)</f>
        <v>0</v>
      </c>
      <c r="P449" s="46">
        <f>IFERROR(ROUND(IF(AND($E449&lt;P$17,SUMIF(Partners!$A:$A,$B449,Partners!$L:$L)&gt;0),$D449/SUMIF($E$19:$E$501,"&lt;"&amp;P$17,$D$19:$D$501)*P$18,0),Assumptions!$C$15),0)</f>
        <v>0</v>
      </c>
      <c r="Q449" s="46">
        <f>IFERROR(ROUND(IF(AND($E449&lt;Q$17,SUMIF(Partners!$A:$A,$B449,Partners!$L:$L)&gt;0),$D449/SUMIF($E$19:$E$501,"&lt;"&amp;Q$17,$D$19:$D$501)*Q$18,0),Assumptions!$C$15),0)</f>
        <v>0</v>
      </c>
      <c r="R449" s="46">
        <f>IFERROR(ROUND(IF(AND($E449&lt;R$17,SUMIF(Partners!$A:$A,$B449,Partners!$L:$L)&gt;0),$D449/SUMIF($E$19:$E$501,"&lt;"&amp;R$17,$D$19:$D$501)*R$18,0),Assumptions!$C$15),0)</f>
        <v>0</v>
      </c>
      <c r="S449" s="46">
        <f>IFERROR(ROUND(IF(AND($E449&lt;S$17,SUMIF(Partners!$A:$A,$B449,Partners!$L:$L)&gt;0),$D449/SUMIF($E$19:$E$501,"&lt;"&amp;S$17,$D$19:$D$501)*S$18,0),Assumptions!$C$15),0)</f>
        <v>0</v>
      </c>
      <c r="T449" s="46">
        <f>IFERROR(ROUND(IF(AND($E449&lt;T$17,SUMIF(Partners!$A:$A,$B449,Partners!$L:$L)&gt;0),$D449/SUMIF($E$19:$E$501,"&lt;"&amp;T$17,$D$19:$D$501)*T$18,0),Assumptions!$C$15),0)</f>
        <v>0</v>
      </c>
      <c r="U449" s="46">
        <f>IFERROR(ROUND(IF(AND($E449&lt;U$17,SUMIF(Partners!$A:$A,$B449,Partners!$L:$L)&gt;0),$D449/SUMIF($E$19:$E$501,"&lt;"&amp;U$17,$D$19:$D$501)*U$18,0),Assumptions!$C$15),0)</f>
        <v>0</v>
      </c>
      <c r="V449" s="46">
        <f>IFERROR(ROUND(IF(AND($E449&lt;V$17,SUMIF(Partners!$A:$A,$B449,Partners!$L:$L)&gt;0),$D449/SUMIF($E$19:$E$501,"&lt;"&amp;V$17,$D$19:$D$501)*V$18,0),Assumptions!$C$15),0)</f>
        <v>0</v>
      </c>
      <c r="W449" s="46">
        <f>IFERROR(ROUND(IF(AND($E449&lt;W$17,SUMIF(Partners!$A:$A,$B449,Partners!$L:$L)&gt;0),$D449/SUMIF($E$19:$E$501,"&lt;"&amp;W$17,$D$19:$D$501)*W$18,0),Assumptions!$C$15),0)</f>
        <v>0</v>
      </c>
      <c r="X449" s="46">
        <f>IFERROR(ROUND(IF(AND($E449&lt;X$17,SUMIF(Partners!$A:$A,$B449,Partners!$L:$L)&gt;0),$D449/SUMIF($E$19:$E$501,"&lt;"&amp;X$17,$D$19:$D$501)*X$18,0),Assumptions!$C$15),0)</f>
        <v>0</v>
      </c>
      <c r="Y449" s="46">
        <f>IFERROR(ROUND(IF(AND($E449&lt;Y$17,SUMIF(Partners!$A:$A,$B449,Partners!$L:$L)&gt;0),$D449/SUMIF($E$19:$E$501,"&lt;"&amp;Y$17,$D$19:$D$501)*Y$18,0),Assumptions!$C$15),0)</f>
        <v>0</v>
      </c>
      <c r="Z449" s="46">
        <f>IFERROR(ROUND(IF(AND($E449&lt;Z$17,SUMIF(Partners!$A:$A,$B449,Partners!$L:$L)&gt;0),$D449/SUMIF($E$19:$E$501,"&lt;"&amp;Z$17,$D$19:$D$501)*Z$18,0),Assumptions!$C$15),0)</f>
        <v>0</v>
      </c>
      <c r="AA449" s="46">
        <f>IFERROR(ROUND(IF(AND($E449&lt;AA$17,SUMIF(Partners!$A:$A,$B449,Partners!$L:$L)&gt;0),$D449/SUMIF($E$19:$E$501,"&lt;"&amp;AA$17,$D$19:$D$501)*AA$18,0),Assumptions!$C$15),0)</f>
        <v>0</v>
      </c>
      <c r="AB449" s="46">
        <f>IFERROR(ROUND(IF(AND($E449&lt;AB$17,SUMIF(Partners!$A:$A,$B449,Partners!$L:$L)&gt;0),$D449/SUMIF($E$19:$E$501,"&lt;"&amp;AB$17,$D$19:$D$501)*AB$18,0),Assumptions!$C$15),0)</f>
        <v>0</v>
      </c>
      <c r="AC449" s="46">
        <f>IFERROR(ROUND(IF(AND($E449&lt;AC$17,SUMIF(Partners!$A:$A,$B449,Partners!$L:$L)&gt;0),$D449/SUMIF($E$19:$E$501,"&lt;"&amp;AC$17,$D$19:$D$501)*AC$18,0),Assumptions!$C$15),0)</f>
        <v>0</v>
      </c>
    </row>
    <row r="450" spans="1:29" x14ac:dyDescent="0.2">
      <c r="A450" s="41"/>
      <c r="B450" s="28" t="str">
        <f>IF(Partners!A436=0,"",Partners!A436)</f>
        <v/>
      </c>
      <c r="C450" s="28" t="str">
        <f>IF(Partners!I436=0,"",Partners!I436)</f>
        <v/>
      </c>
      <c r="D450" s="28" t="str">
        <f>IF(Partners!J436=0,"",Partners!J436)</f>
        <v/>
      </c>
      <c r="E450" s="53" t="str">
        <f t="shared" si="7"/>
        <v/>
      </c>
      <c r="G450" s="9">
        <f>ROUND(SUM(J450:BB450),Assumptions!$C$16)</f>
        <v>0</v>
      </c>
      <c r="J450" s="46">
        <f>IFERROR(ROUND(IF(AND($E450&lt;J$17,SUMIF(Partners!$A:$A,$B450,Partners!$L:$L)&gt;0),$D450/SUMIF($E$19:$E$501,"&lt;"&amp;J$17,$D$19:$D$501)*J$18,0),Assumptions!$C$15),0)</f>
        <v>0</v>
      </c>
      <c r="K450" s="46">
        <f>IFERROR(ROUND(IF(AND($E450&lt;K$17,SUMIF(Partners!$A:$A,$B450,Partners!$L:$L)&gt;0),$D450/SUMIF($E$19:$E$501,"&lt;"&amp;K$17,$D$19:$D$501)*K$18,0),Assumptions!$C$15),0)</f>
        <v>0</v>
      </c>
      <c r="L450" s="46">
        <f>IFERROR(ROUND(IF(AND($E450&lt;L$17,SUMIF(Partners!$A:$A,$B450,Partners!$L:$L)&gt;0),$D450/SUMIF($E$19:$E$501,"&lt;"&amp;L$17,$D$19:$D$501)*L$18,0),Assumptions!$C$15),0)</f>
        <v>0</v>
      </c>
      <c r="M450" s="46">
        <f>IFERROR(ROUND(IF(AND($E450&lt;M$17,SUMIF(Partners!$A:$A,$B450,Partners!$L:$L)&gt;0),$D450/SUMIF($E$19:$E$501,"&lt;"&amp;M$17,$D$19:$D$501)*M$18,0),Assumptions!$C$15),0)</f>
        <v>0</v>
      </c>
      <c r="N450" s="46">
        <f>IFERROR(ROUND(IF(AND($E450&lt;N$17,SUMIF(Partners!$A:$A,$B450,Partners!$L:$L)&gt;0),$D450/SUMIF($E$19:$E$501,"&lt;"&amp;N$17,$D$19:$D$501)*N$18,0),Assumptions!$C$15),0)</f>
        <v>0</v>
      </c>
      <c r="O450" s="46">
        <f>IFERROR(ROUND(IF(AND($E450&lt;O$17,SUMIF(Partners!$A:$A,$B450,Partners!$L:$L)&gt;0),$D450/SUMIF($E$19:$E$501,"&lt;"&amp;O$17,$D$19:$D$501)*O$18,0),Assumptions!$C$15),0)</f>
        <v>0</v>
      </c>
      <c r="P450" s="46">
        <f>IFERROR(ROUND(IF(AND($E450&lt;P$17,SUMIF(Partners!$A:$A,$B450,Partners!$L:$L)&gt;0),$D450/SUMIF($E$19:$E$501,"&lt;"&amp;P$17,$D$19:$D$501)*P$18,0),Assumptions!$C$15),0)</f>
        <v>0</v>
      </c>
      <c r="Q450" s="46">
        <f>IFERROR(ROUND(IF(AND($E450&lt;Q$17,SUMIF(Partners!$A:$A,$B450,Partners!$L:$L)&gt;0),$D450/SUMIF($E$19:$E$501,"&lt;"&amp;Q$17,$D$19:$D$501)*Q$18,0),Assumptions!$C$15),0)</f>
        <v>0</v>
      </c>
      <c r="R450" s="46">
        <f>IFERROR(ROUND(IF(AND($E450&lt;R$17,SUMIF(Partners!$A:$A,$B450,Partners!$L:$L)&gt;0),$D450/SUMIF($E$19:$E$501,"&lt;"&amp;R$17,$D$19:$D$501)*R$18,0),Assumptions!$C$15),0)</f>
        <v>0</v>
      </c>
      <c r="S450" s="46">
        <f>IFERROR(ROUND(IF(AND($E450&lt;S$17,SUMIF(Partners!$A:$A,$B450,Partners!$L:$L)&gt;0),$D450/SUMIF($E$19:$E$501,"&lt;"&amp;S$17,$D$19:$D$501)*S$18,0),Assumptions!$C$15),0)</f>
        <v>0</v>
      </c>
      <c r="T450" s="46">
        <f>IFERROR(ROUND(IF(AND($E450&lt;T$17,SUMIF(Partners!$A:$A,$B450,Partners!$L:$L)&gt;0),$D450/SUMIF($E$19:$E$501,"&lt;"&amp;T$17,$D$19:$D$501)*T$18,0),Assumptions!$C$15),0)</f>
        <v>0</v>
      </c>
      <c r="U450" s="46">
        <f>IFERROR(ROUND(IF(AND($E450&lt;U$17,SUMIF(Partners!$A:$A,$B450,Partners!$L:$L)&gt;0),$D450/SUMIF($E$19:$E$501,"&lt;"&amp;U$17,$D$19:$D$501)*U$18,0),Assumptions!$C$15),0)</f>
        <v>0</v>
      </c>
      <c r="V450" s="46">
        <f>IFERROR(ROUND(IF(AND($E450&lt;V$17,SUMIF(Partners!$A:$A,$B450,Partners!$L:$L)&gt;0),$D450/SUMIF($E$19:$E$501,"&lt;"&amp;V$17,$D$19:$D$501)*V$18,0),Assumptions!$C$15),0)</f>
        <v>0</v>
      </c>
      <c r="W450" s="46">
        <f>IFERROR(ROUND(IF(AND($E450&lt;W$17,SUMIF(Partners!$A:$A,$B450,Partners!$L:$L)&gt;0),$D450/SUMIF($E$19:$E$501,"&lt;"&amp;W$17,$D$19:$D$501)*W$18,0),Assumptions!$C$15),0)</f>
        <v>0</v>
      </c>
      <c r="X450" s="46">
        <f>IFERROR(ROUND(IF(AND($E450&lt;X$17,SUMIF(Partners!$A:$A,$B450,Partners!$L:$L)&gt;0),$D450/SUMIF($E$19:$E$501,"&lt;"&amp;X$17,$D$19:$D$501)*X$18,0),Assumptions!$C$15),0)</f>
        <v>0</v>
      </c>
      <c r="Y450" s="46">
        <f>IFERROR(ROUND(IF(AND($E450&lt;Y$17,SUMIF(Partners!$A:$A,$B450,Partners!$L:$L)&gt;0),$D450/SUMIF($E$19:$E$501,"&lt;"&amp;Y$17,$D$19:$D$501)*Y$18,0),Assumptions!$C$15),0)</f>
        <v>0</v>
      </c>
      <c r="Z450" s="46">
        <f>IFERROR(ROUND(IF(AND($E450&lt;Z$17,SUMIF(Partners!$A:$A,$B450,Partners!$L:$L)&gt;0),$D450/SUMIF($E$19:$E$501,"&lt;"&amp;Z$17,$D$19:$D$501)*Z$18,0),Assumptions!$C$15),0)</f>
        <v>0</v>
      </c>
      <c r="AA450" s="46">
        <f>IFERROR(ROUND(IF(AND($E450&lt;AA$17,SUMIF(Partners!$A:$A,$B450,Partners!$L:$L)&gt;0),$D450/SUMIF($E$19:$E$501,"&lt;"&amp;AA$17,$D$19:$D$501)*AA$18,0),Assumptions!$C$15),0)</f>
        <v>0</v>
      </c>
      <c r="AB450" s="46">
        <f>IFERROR(ROUND(IF(AND($E450&lt;AB$17,SUMIF(Partners!$A:$A,$B450,Partners!$L:$L)&gt;0),$D450/SUMIF($E$19:$E$501,"&lt;"&amp;AB$17,$D$19:$D$501)*AB$18,0),Assumptions!$C$15),0)</f>
        <v>0</v>
      </c>
      <c r="AC450" s="46">
        <f>IFERROR(ROUND(IF(AND($E450&lt;AC$17,SUMIF(Partners!$A:$A,$B450,Partners!$L:$L)&gt;0),$D450/SUMIF($E$19:$E$501,"&lt;"&amp;AC$17,$D$19:$D$501)*AC$18,0),Assumptions!$C$15),0)</f>
        <v>0</v>
      </c>
    </row>
    <row r="451" spans="1:29" x14ac:dyDescent="0.2">
      <c r="A451" s="41"/>
      <c r="B451" s="28" t="str">
        <f>IF(Partners!A437=0,"",Partners!A437)</f>
        <v/>
      </c>
      <c r="C451" s="28" t="str">
        <f>IF(Partners!I437=0,"",Partners!I437)</f>
        <v/>
      </c>
      <c r="D451" s="28" t="str">
        <f>IF(Partners!J437=0,"",Partners!J437)</f>
        <v/>
      </c>
      <c r="E451" s="53" t="str">
        <f t="shared" si="7"/>
        <v/>
      </c>
      <c r="G451" s="9">
        <f>ROUND(SUM(J451:BB451),Assumptions!$C$16)</f>
        <v>0</v>
      </c>
      <c r="J451" s="46">
        <f>IFERROR(ROUND(IF(AND($E451&lt;J$17,SUMIF(Partners!$A:$A,$B451,Partners!$L:$L)&gt;0),$D451/SUMIF($E$19:$E$501,"&lt;"&amp;J$17,$D$19:$D$501)*J$18,0),Assumptions!$C$15),0)</f>
        <v>0</v>
      </c>
      <c r="K451" s="46">
        <f>IFERROR(ROUND(IF(AND($E451&lt;K$17,SUMIF(Partners!$A:$A,$B451,Partners!$L:$L)&gt;0),$D451/SUMIF($E$19:$E$501,"&lt;"&amp;K$17,$D$19:$D$501)*K$18,0),Assumptions!$C$15),0)</f>
        <v>0</v>
      </c>
      <c r="L451" s="46">
        <f>IFERROR(ROUND(IF(AND($E451&lt;L$17,SUMIF(Partners!$A:$A,$B451,Partners!$L:$L)&gt;0),$D451/SUMIF($E$19:$E$501,"&lt;"&amp;L$17,$D$19:$D$501)*L$18,0),Assumptions!$C$15),0)</f>
        <v>0</v>
      </c>
      <c r="M451" s="46">
        <f>IFERROR(ROUND(IF(AND($E451&lt;M$17,SUMIF(Partners!$A:$A,$B451,Partners!$L:$L)&gt;0),$D451/SUMIF($E$19:$E$501,"&lt;"&amp;M$17,$D$19:$D$501)*M$18,0),Assumptions!$C$15),0)</f>
        <v>0</v>
      </c>
      <c r="N451" s="46">
        <f>IFERROR(ROUND(IF(AND($E451&lt;N$17,SUMIF(Partners!$A:$A,$B451,Partners!$L:$L)&gt;0),$D451/SUMIF($E$19:$E$501,"&lt;"&amp;N$17,$D$19:$D$501)*N$18,0),Assumptions!$C$15),0)</f>
        <v>0</v>
      </c>
      <c r="O451" s="46">
        <f>IFERROR(ROUND(IF(AND($E451&lt;O$17,SUMIF(Partners!$A:$A,$B451,Partners!$L:$L)&gt;0),$D451/SUMIF($E$19:$E$501,"&lt;"&amp;O$17,$D$19:$D$501)*O$18,0),Assumptions!$C$15),0)</f>
        <v>0</v>
      </c>
      <c r="P451" s="46">
        <f>IFERROR(ROUND(IF(AND($E451&lt;P$17,SUMIF(Partners!$A:$A,$B451,Partners!$L:$L)&gt;0),$D451/SUMIF($E$19:$E$501,"&lt;"&amp;P$17,$D$19:$D$501)*P$18,0),Assumptions!$C$15),0)</f>
        <v>0</v>
      </c>
      <c r="Q451" s="46">
        <f>IFERROR(ROUND(IF(AND($E451&lt;Q$17,SUMIF(Partners!$A:$A,$B451,Partners!$L:$L)&gt;0),$D451/SUMIF($E$19:$E$501,"&lt;"&amp;Q$17,$D$19:$D$501)*Q$18,0),Assumptions!$C$15),0)</f>
        <v>0</v>
      </c>
      <c r="R451" s="46">
        <f>IFERROR(ROUND(IF(AND($E451&lt;R$17,SUMIF(Partners!$A:$A,$B451,Partners!$L:$L)&gt;0),$D451/SUMIF($E$19:$E$501,"&lt;"&amp;R$17,$D$19:$D$501)*R$18,0),Assumptions!$C$15),0)</f>
        <v>0</v>
      </c>
      <c r="S451" s="46">
        <f>IFERROR(ROUND(IF(AND($E451&lt;S$17,SUMIF(Partners!$A:$A,$B451,Partners!$L:$L)&gt;0),$D451/SUMIF($E$19:$E$501,"&lt;"&amp;S$17,$D$19:$D$501)*S$18,0),Assumptions!$C$15),0)</f>
        <v>0</v>
      </c>
      <c r="T451" s="46">
        <f>IFERROR(ROUND(IF(AND($E451&lt;T$17,SUMIF(Partners!$A:$A,$B451,Partners!$L:$L)&gt;0),$D451/SUMIF($E$19:$E$501,"&lt;"&amp;T$17,$D$19:$D$501)*T$18,0),Assumptions!$C$15),0)</f>
        <v>0</v>
      </c>
      <c r="U451" s="46">
        <f>IFERROR(ROUND(IF(AND($E451&lt;U$17,SUMIF(Partners!$A:$A,$B451,Partners!$L:$L)&gt;0),$D451/SUMIF($E$19:$E$501,"&lt;"&amp;U$17,$D$19:$D$501)*U$18,0),Assumptions!$C$15),0)</f>
        <v>0</v>
      </c>
      <c r="V451" s="46">
        <f>IFERROR(ROUND(IF(AND($E451&lt;V$17,SUMIF(Partners!$A:$A,$B451,Partners!$L:$L)&gt;0),$D451/SUMIF($E$19:$E$501,"&lt;"&amp;V$17,$D$19:$D$501)*V$18,0),Assumptions!$C$15),0)</f>
        <v>0</v>
      </c>
      <c r="W451" s="46">
        <f>IFERROR(ROUND(IF(AND($E451&lt;W$17,SUMIF(Partners!$A:$A,$B451,Partners!$L:$L)&gt;0),$D451/SUMIF($E$19:$E$501,"&lt;"&amp;W$17,$D$19:$D$501)*W$18,0),Assumptions!$C$15),0)</f>
        <v>0</v>
      </c>
      <c r="X451" s="46">
        <f>IFERROR(ROUND(IF(AND($E451&lt;X$17,SUMIF(Partners!$A:$A,$B451,Partners!$L:$L)&gt;0),$D451/SUMIF($E$19:$E$501,"&lt;"&amp;X$17,$D$19:$D$501)*X$18,0),Assumptions!$C$15),0)</f>
        <v>0</v>
      </c>
      <c r="Y451" s="46">
        <f>IFERROR(ROUND(IF(AND($E451&lt;Y$17,SUMIF(Partners!$A:$A,$B451,Partners!$L:$L)&gt;0),$D451/SUMIF($E$19:$E$501,"&lt;"&amp;Y$17,$D$19:$D$501)*Y$18,0),Assumptions!$C$15),0)</f>
        <v>0</v>
      </c>
      <c r="Z451" s="46">
        <f>IFERROR(ROUND(IF(AND($E451&lt;Z$17,SUMIF(Partners!$A:$A,$B451,Partners!$L:$L)&gt;0),$D451/SUMIF($E$19:$E$501,"&lt;"&amp;Z$17,$D$19:$D$501)*Z$18,0),Assumptions!$C$15),0)</f>
        <v>0</v>
      </c>
      <c r="AA451" s="46">
        <f>IFERROR(ROUND(IF(AND($E451&lt;AA$17,SUMIF(Partners!$A:$A,$B451,Partners!$L:$L)&gt;0),$D451/SUMIF($E$19:$E$501,"&lt;"&amp;AA$17,$D$19:$D$501)*AA$18,0),Assumptions!$C$15),0)</f>
        <v>0</v>
      </c>
      <c r="AB451" s="46">
        <f>IFERROR(ROUND(IF(AND($E451&lt;AB$17,SUMIF(Partners!$A:$A,$B451,Partners!$L:$L)&gt;0),$D451/SUMIF($E$19:$E$501,"&lt;"&amp;AB$17,$D$19:$D$501)*AB$18,0),Assumptions!$C$15),0)</f>
        <v>0</v>
      </c>
      <c r="AC451" s="46">
        <f>IFERROR(ROUND(IF(AND($E451&lt;AC$17,SUMIF(Partners!$A:$A,$B451,Partners!$L:$L)&gt;0),$D451/SUMIF($E$19:$E$501,"&lt;"&amp;AC$17,$D$19:$D$501)*AC$18,0),Assumptions!$C$15),0)</f>
        <v>0</v>
      </c>
    </row>
    <row r="452" spans="1:29" x14ac:dyDescent="0.2">
      <c r="A452" s="41"/>
      <c r="B452" s="28" t="str">
        <f>IF(Partners!A438=0,"",Partners!A438)</f>
        <v/>
      </c>
      <c r="C452" s="28" t="str">
        <f>IF(Partners!I438=0,"",Partners!I438)</f>
        <v/>
      </c>
      <c r="D452" s="28" t="str">
        <f>IF(Partners!J438=0,"",Partners!J438)</f>
        <v/>
      </c>
      <c r="E452" s="53" t="str">
        <f t="shared" si="7"/>
        <v/>
      </c>
      <c r="G452" s="9">
        <f>ROUND(SUM(J452:BB452),Assumptions!$C$16)</f>
        <v>0</v>
      </c>
      <c r="J452" s="46">
        <f>IFERROR(ROUND(IF(AND($E452&lt;J$17,SUMIF(Partners!$A:$A,$B452,Partners!$L:$L)&gt;0),$D452/SUMIF($E$19:$E$501,"&lt;"&amp;J$17,$D$19:$D$501)*J$18,0),Assumptions!$C$15),0)</f>
        <v>0</v>
      </c>
      <c r="K452" s="46">
        <f>IFERROR(ROUND(IF(AND($E452&lt;K$17,SUMIF(Partners!$A:$A,$B452,Partners!$L:$L)&gt;0),$D452/SUMIF($E$19:$E$501,"&lt;"&amp;K$17,$D$19:$D$501)*K$18,0),Assumptions!$C$15),0)</f>
        <v>0</v>
      </c>
      <c r="L452" s="46">
        <f>IFERROR(ROUND(IF(AND($E452&lt;L$17,SUMIF(Partners!$A:$A,$B452,Partners!$L:$L)&gt;0),$D452/SUMIF($E$19:$E$501,"&lt;"&amp;L$17,$D$19:$D$501)*L$18,0),Assumptions!$C$15),0)</f>
        <v>0</v>
      </c>
      <c r="M452" s="46">
        <f>IFERROR(ROUND(IF(AND($E452&lt;M$17,SUMIF(Partners!$A:$A,$B452,Partners!$L:$L)&gt;0),$D452/SUMIF($E$19:$E$501,"&lt;"&amp;M$17,$D$19:$D$501)*M$18,0),Assumptions!$C$15),0)</f>
        <v>0</v>
      </c>
      <c r="N452" s="46">
        <f>IFERROR(ROUND(IF(AND($E452&lt;N$17,SUMIF(Partners!$A:$A,$B452,Partners!$L:$L)&gt;0),$D452/SUMIF($E$19:$E$501,"&lt;"&amp;N$17,$D$19:$D$501)*N$18,0),Assumptions!$C$15),0)</f>
        <v>0</v>
      </c>
      <c r="O452" s="46">
        <f>IFERROR(ROUND(IF(AND($E452&lt;O$17,SUMIF(Partners!$A:$A,$B452,Partners!$L:$L)&gt;0),$D452/SUMIF($E$19:$E$501,"&lt;"&amp;O$17,$D$19:$D$501)*O$18,0),Assumptions!$C$15),0)</f>
        <v>0</v>
      </c>
      <c r="P452" s="46">
        <f>IFERROR(ROUND(IF(AND($E452&lt;P$17,SUMIF(Partners!$A:$A,$B452,Partners!$L:$L)&gt;0),$D452/SUMIF($E$19:$E$501,"&lt;"&amp;P$17,$D$19:$D$501)*P$18,0),Assumptions!$C$15),0)</f>
        <v>0</v>
      </c>
      <c r="Q452" s="46">
        <f>IFERROR(ROUND(IF(AND($E452&lt;Q$17,SUMIF(Partners!$A:$A,$B452,Partners!$L:$L)&gt;0),$D452/SUMIF($E$19:$E$501,"&lt;"&amp;Q$17,$D$19:$D$501)*Q$18,0),Assumptions!$C$15),0)</f>
        <v>0</v>
      </c>
      <c r="R452" s="46">
        <f>IFERROR(ROUND(IF(AND($E452&lt;R$17,SUMIF(Partners!$A:$A,$B452,Partners!$L:$L)&gt;0),$D452/SUMIF($E$19:$E$501,"&lt;"&amp;R$17,$D$19:$D$501)*R$18,0),Assumptions!$C$15),0)</f>
        <v>0</v>
      </c>
      <c r="S452" s="46">
        <f>IFERROR(ROUND(IF(AND($E452&lt;S$17,SUMIF(Partners!$A:$A,$B452,Partners!$L:$L)&gt;0),$D452/SUMIF($E$19:$E$501,"&lt;"&amp;S$17,$D$19:$D$501)*S$18,0),Assumptions!$C$15),0)</f>
        <v>0</v>
      </c>
      <c r="T452" s="46">
        <f>IFERROR(ROUND(IF(AND($E452&lt;T$17,SUMIF(Partners!$A:$A,$B452,Partners!$L:$L)&gt;0),$D452/SUMIF($E$19:$E$501,"&lt;"&amp;T$17,$D$19:$D$501)*T$18,0),Assumptions!$C$15),0)</f>
        <v>0</v>
      </c>
      <c r="U452" s="46">
        <f>IFERROR(ROUND(IF(AND($E452&lt;U$17,SUMIF(Partners!$A:$A,$B452,Partners!$L:$L)&gt;0),$D452/SUMIF($E$19:$E$501,"&lt;"&amp;U$17,$D$19:$D$501)*U$18,0),Assumptions!$C$15),0)</f>
        <v>0</v>
      </c>
      <c r="V452" s="46">
        <f>IFERROR(ROUND(IF(AND($E452&lt;V$17,SUMIF(Partners!$A:$A,$B452,Partners!$L:$L)&gt;0),$D452/SUMIF($E$19:$E$501,"&lt;"&amp;V$17,$D$19:$D$501)*V$18,0),Assumptions!$C$15),0)</f>
        <v>0</v>
      </c>
      <c r="W452" s="46">
        <f>IFERROR(ROUND(IF(AND($E452&lt;W$17,SUMIF(Partners!$A:$A,$B452,Partners!$L:$L)&gt;0),$D452/SUMIF($E$19:$E$501,"&lt;"&amp;W$17,$D$19:$D$501)*W$18,0),Assumptions!$C$15),0)</f>
        <v>0</v>
      </c>
      <c r="X452" s="46">
        <f>IFERROR(ROUND(IF(AND($E452&lt;X$17,SUMIF(Partners!$A:$A,$B452,Partners!$L:$L)&gt;0),$D452/SUMIF($E$19:$E$501,"&lt;"&amp;X$17,$D$19:$D$501)*X$18,0),Assumptions!$C$15),0)</f>
        <v>0</v>
      </c>
      <c r="Y452" s="46">
        <f>IFERROR(ROUND(IF(AND($E452&lt;Y$17,SUMIF(Partners!$A:$A,$B452,Partners!$L:$L)&gt;0),$D452/SUMIF($E$19:$E$501,"&lt;"&amp;Y$17,$D$19:$D$501)*Y$18,0),Assumptions!$C$15),0)</f>
        <v>0</v>
      </c>
      <c r="Z452" s="46">
        <f>IFERROR(ROUND(IF(AND($E452&lt;Z$17,SUMIF(Partners!$A:$A,$B452,Partners!$L:$L)&gt;0),$D452/SUMIF($E$19:$E$501,"&lt;"&amp;Z$17,$D$19:$D$501)*Z$18,0),Assumptions!$C$15),0)</f>
        <v>0</v>
      </c>
      <c r="AA452" s="46">
        <f>IFERROR(ROUND(IF(AND($E452&lt;AA$17,SUMIF(Partners!$A:$A,$B452,Partners!$L:$L)&gt;0),$D452/SUMIF($E$19:$E$501,"&lt;"&amp;AA$17,$D$19:$D$501)*AA$18,0),Assumptions!$C$15),0)</f>
        <v>0</v>
      </c>
      <c r="AB452" s="46">
        <f>IFERROR(ROUND(IF(AND($E452&lt;AB$17,SUMIF(Partners!$A:$A,$B452,Partners!$L:$L)&gt;0),$D452/SUMIF($E$19:$E$501,"&lt;"&amp;AB$17,$D$19:$D$501)*AB$18,0),Assumptions!$C$15),0)</f>
        <v>0</v>
      </c>
      <c r="AC452" s="46">
        <f>IFERROR(ROUND(IF(AND($E452&lt;AC$17,SUMIF(Partners!$A:$A,$B452,Partners!$L:$L)&gt;0),$D452/SUMIF($E$19:$E$501,"&lt;"&amp;AC$17,$D$19:$D$501)*AC$18,0),Assumptions!$C$15),0)</f>
        <v>0</v>
      </c>
    </row>
    <row r="453" spans="1:29" x14ac:dyDescent="0.2">
      <c r="A453" s="41"/>
      <c r="B453" s="28" t="str">
        <f>IF(Partners!A439=0,"",Partners!A439)</f>
        <v/>
      </c>
      <c r="C453" s="28" t="str">
        <f>IF(Partners!I439=0,"",Partners!I439)</f>
        <v/>
      </c>
      <c r="D453" s="28" t="str">
        <f>IF(Partners!J439=0,"",Partners!J439)</f>
        <v/>
      </c>
      <c r="E453" s="53" t="str">
        <f t="shared" si="7"/>
        <v/>
      </c>
      <c r="G453" s="9">
        <f>ROUND(SUM(J453:BB453),Assumptions!$C$16)</f>
        <v>0</v>
      </c>
      <c r="J453" s="46">
        <f>IFERROR(ROUND(IF(AND($E453&lt;J$17,SUMIF(Partners!$A:$A,$B453,Partners!$L:$L)&gt;0),$D453/SUMIF($E$19:$E$501,"&lt;"&amp;J$17,$D$19:$D$501)*J$18,0),Assumptions!$C$15),0)</f>
        <v>0</v>
      </c>
      <c r="K453" s="46">
        <f>IFERROR(ROUND(IF(AND($E453&lt;K$17,SUMIF(Partners!$A:$A,$B453,Partners!$L:$L)&gt;0),$D453/SUMIF($E$19:$E$501,"&lt;"&amp;K$17,$D$19:$D$501)*K$18,0),Assumptions!$C$15),0)</f>
        <v>0</v>
      </c>
      <c r="L453" s="46">
        <f>IFERROR(ROUND(IF(AND($E453&lt;L$17,SUMIF(Partners!$A:$A,$B453,Partners!$L:$L)&gt;0),$D453/SUMIF($E$19:$E$501,"&lt;"&amp;L$17,$D$19:$D$501)*L$18,0),Assumptions!$C$15),0)</f>
        <v>0</v>
      </c>
      <c r="M453" s="46">
        <f>IFERROR(ROUND(IF(AND($E453&lt;M$17,SUMIF(Partners!$A:$A,$B453,Partners!$L:$L)&gt;0),$D453/SUMIF($E$19:$E$501,"&lt;"&amp;M$17,$D$19:$D$501)*M$18,0),Assumptions!$C$15),0)</f>
        <v>0</v>
      </c>
      <c r="N453" s="46">
        <f>IFERROR(ROUND(IF(AND($E453&lt;N$17,SUMIF(Partners!$A:$A,$B453,Partners!$L:$L)&gt;0),$D453/SUMIF($E$19:$E$501,"&lt;"&amp;N$17,$D$19:$D$501)*N$18,0),Assumptions!$C$15),0)</f>
        <v>0</v>
      </c>
      <c r="O453" s="46">
        <f>IFERROR(ROUND(IF(AND($E453&lt;O$17,SUMIF(Partners!$A:$A,$B453,Partners!$L:$L)&gt;0),$D453/SUMIF($E$19:$E$501,"&lt;"&amp;O$17,$D$19:$D$501)*O$18,0),Assumptions!$C$15),0)</f>
        <v>0</v>
      </c>
      <c r="P453" s="46">
        <f>IFERROR(ROUND(IF(AND($E453&lt;P$17,SUMIF(Partners!$A:$A,$B453,Partners!$L:$L)&gt;0),$D453/SUMIF($E$19:$E$501,"&lt;"&amp;P$17,$D$19:$D$501)*P$18,0),Assumptions!$C$15),0)</f>
        <v>0</v>
      </c>
      <c r="Q453" s="46">
        <f>IFERROR(ROUND(IF(AND($E453&lt;Q$17,SUMIF(Partners!$A:$A,$B453,Partners!$L:$L)&gt;0),$D453/SUMIF($E$19:$E$501,"&lt;"&amp;Q$17,$D$19:$D$501)*Q$18,0),Assumptions!$C$15),0)</f>
        <v>0</v>
      </c>
      <c r="R453" s="46">
        <f>IFERROR(ROUND(IF(AND($E453&lt;R$17,SUMIF(Partners!$A:$A,$B453,Partners!$L:$L)&gt;0),$D453/SUMIF($E$19:$E$501,"&lt;"&amp;R$17,$D$19:$D$501)*R$18,0),Assumptions!$C$15),0)</f>
        <v>0</v>
      </c>
      <c r="S453" s="46">
        <f>IFERROR(ROUND(IF(AND($E453&lt;S$17,SUMIF(Partners!$A:$A,$B453,Partners!$L:$L)&gt;0),$D453/SUMIF($E$19:$E$501,"&lt;"&amp;S$17,$D$19:$D$501)*S$18,0),Assumptions!$C$15),0)</f>
        <v>0</v>
      </c>
      <c r="T453" s="46">
        <f>IFERROR(ROUND(IF(AND($E453&lt;T$17,SUMIF(Partners!$A:$A,$B453,Partners!$L:$L)&gt;0),$D453/SUMIF($E$19:$E$501,"&lt;"&amp;T$17,$D$19:$D$501)*T$18,0),Assumptions!$C$15),0)</f>
        <v>0</v>
      </c>
      <c r="U453" s="46">
        <f>IFERROR(ROUND(IF(AND($E453&lt;U$17,SUMIF(Partners!$A:$A,$B453,Partners!$L:$L)&gt;0),$D453/SUMIF($E$19:$E$501,"&lt;"&amp;U$17,$D$19:$D$501)*U$18,0),Assumptions!$C$15),0)</f>
        <v>0</v>
      </c>
      <c r="V453" s="46">
        <f>IFERROR(ROUND(IF(AND($E453&lt;V$17,SUMIF(Partners!$A:$A,$B453,Partners!$L:$L)&gt;0),$D453/SUMIF($E$19:$E$501,"&lt;"&amp;V$17,$D$19:$D$501)*V$18,0),Assumptions!$C$15),0)</f>
        <v>0</v>
      </c>
      <c r="W453" s="46">
        <f>IFERROR(ROUND(IF(AND($E453&lt;W$17,SUMIF(Partners!$A:$A,$B453,Partners!$L:$L)&gt;0),$D453/SUMIF($E$19:$E$501,"&lt;"&amp;W$17,$D$19:$D$501)*W$18,0),Assumptions!$C$15),0)</f>
        <v>0</v>
      </c>
      <c r="X453" s="46">
        <f>IFERROR(ROUND(IF(AND($E453&lt;X$17,SUMIF(Partners!$A:$A,$B453,Partners!$L:$L)&gt;0),$D453/SUMIF($E$19:$E$501,"&lt;"&amp;X$17,$D$19:$D$501)*X$18,0),Assumptions!$C$15),0)</f>
        <v>0</v>
      </c>
      <c r="Y453" s="46">
        <f>IFERROR(ROUND(IF(AND($E453&lt;Y$17,SUMIF(Partners!$A:$A,$B453,Partners!$L:$L)&gt;0),$D453/SUMIF($E$19:$E$501,"&lt;"&amp;Y$17,$D$19:$D$501)*Y$18,0),Assumptions!$C$15),0)</f>
        <v>0</v>
      </c>
      <c r="Z453" s="46">
        <f>IFERROR(ROUND(IF(AND($E453&lt;Z$17,SUMIF(Partners!$A:$A,$B453,Partners!$L:$L)&gt;0),$D453/SUMIF($E$19:$E$501,"&lt;"&amp;Z$17,$D$19:$D$501)*Z$18,0),Assumptions!$C$15),0)</f>
        <v>0</v>
      </c>
      <c r="AA453" s="46">
        <f>IFERROR(ROUND(IF(AND($E453&lt;AA$17,SUMIF(Partners!$A:$A,$B453,Partners!$L:$L)&gt;0),$D453/SUMIF($E$19:$E$501,"&lt;"&amp;AA$17,$D$19:$D$501)*AA$18,0),Assumptions!$C$15),0)</f>
        <v>0</v>
      </c>
      <c r="AB453" s="46">
        <f>IFERROR(ROUND(IF(AND($E453&lt;AB$17,SUMIF(Partners!$A:$A,$B453,Partners!$L:$L)&gt;0),$D453/SUMIF($E$19:$E$501,"&lt;"&amp;AB$17,$D$19:$D$501)*AB$18,0),Assumptions!$C$15),0)</f>
        <v>0</v>
      </c>
      <c r="AC453" s="46">
        <f>IFERROR(ROUND(IF(AND($E453&lt;AC$17,SUMIF(Partners!$A:$A,$B453,Partners!$L:$L)&gt;0),$D453/SUMIF($E$19:$E$501,"&lt;"&amp;AC$17,$D$19:$D$501)*AC$18,0),Assumptions!$C$15),0)</f>
        <v>0</v>
      </c>
    </row>
    <row r="454" spans="1:29" x14ac:dyDescent="0.2">
      <c r="A454" s="41"/>
      <c r="B454" s="28" t="str">
        <f>IF(Partners!A440=0,"",Partners!A440)</f>
        <v/>
      </c>
      <c r="C454" s="28" t="str">
        <f>IF(Partners!I440=0,"",Partners!I440)</f>
        <v/>
      </c>
      <c r="D454" s="28" t="str">
        <f>IF(Partners!J440=0,"",Partners!J440)</f>
        <v/>
      </c>
      <c r="E454" s="53" t="str">
        <f t="shared" si="7"/>
        <v/>
      </c>
      <c r="G454" s="9">
        <f>ROUND(SUM(J454:BB454),Assumptions!$C$16)</f>
        <v>0</v>
      </c>
      <c r="J454" s="46">
        <f>IFERROR(ROUND(IF(AND($E454&lt;J$17,SUMIF(Partners!$A:$A,$B454,Partners!$L:$L)&gt;0),$D454/SUMIF($E$19:$E$501,"&lt;"&amp;J$17,$D$19:$D$501)*J$18,0),Assumptions!$C$15),0)</f>
        <v>0</v>
      </c>
      <c r="K454" s="46">
        <f>IFERROR(ROUND(IF(AND($E454&lt;K$17,SUMIF(Partners!$A:$A,$B454,Partners!$L:$L)&gt;0),$D454/SUMIF($E$19:$E$501,"&lt;"&amp;K$17,$D$19:$D$501)*K$18,0),Assumptions!$C$15),0)</f>
        <v>0</v>
      </c>
      <c r="L454" s="46">
        <f>IFERROR(ROUND(IF(AND($E454&lt;L$17,SUMIF(Partners!$A:$A,$B454,Partners!$L:$L)&gt;0),$D454/SUMIF($E$19:$E$501,"&lt;"&amp;L$17,$D$19:$D$501)*L$18,0),Assumptions!$C$15),0)</f>
        <v>0</v>
      </c>
      <c r="M454" s="46">
        <f>IFERROR(ROUND(IF(AND($E454&lt;M$17,SUMIF(Partners!$A:$A,$B454,Partners!$L:$L)&gt;0),$D454/SUMIF($E$19:$E$501,"&lt;"&amp;M$17,$D$19:$D$501)*M$18,0),Assumptions!$C$15),0)</f>
        <v>0</v>
      </c>
      <c r="N454" s="46">
        <f>IFERROR(ROUND(IF(AND($E454&lt;N$17,SUMIF(Partners!$A:$A,$B454,Partners!$L:$L)&gt;0),$D454/SUMIF($E$19:$E$501,"&lt;"&amp;N$17,$D$19:$D$501)*N$18,0),Assumptions!$C$15),0)</f>
        <v>0</v>
      </c>
      <c r="O454" s="46">
        <f>IFERROR(ROUND(IF(AND($E454&lt;O$17,SUMIF(Partners!$A:$A,$B454,Partners!$L:$L)&gt;0),$D454/SUMIF($E$19:$E$501,"&lt;"&amp;O$17,$D$19:$D$501)*O$18,0),Assumptions!$C$15),0)</f>
        <v>0</v>
      </c>
      <c r="P454" s="46">
        <f>IFERROR(ROUND(IF(AND($E454&lt;P$17,SUMIF(Partners!$A:$A,$B454,Partners!$L:$L)&gt;0),$D454/SUMIF($E$19:$E$501,"&lt;"&amp;P$17,$D$19:$D$501)*P$18,0),Assumptions!$C$15),0)</f>
        <v>0</v>
      </c>
      <c r="Q454" s="46">
        <f>IFERROR(ROUND(IF(AND($E454&lt;Q$17,SUMIF(Partners!$A:$A,$B454,Partners!$L:$L)&gt;0),$D454/SUMIF($E$19:$E$501,"&lt;"&amp;Q$17,$D$19:$D$501)*Q$18,0),Assumptions!$C$15),0)</f>
        <v>0</v>
      </c>
      <c r="R454" s="46">
        <f>IFERROR(ROUND(IF(AND($E454&lt;R$17,SUMIF(Partners!$A:$A,$B454,Partners!$L:$L)&gt;0),$D454/SUMIF($E$19:$E$501,"&lt;"&amp;R$17,$D$19:$D$501)*R$18,0),Assumptions!$C$15),0)</f>
        <v>0</v>
      </c>
      <c r="S454" s="46">
        <f>IFERROR(ROUND(IF(AND($E454&lt;S$17,SUMIF(Partners!$A:$A,$B454,Partners!$L:$L)&gt;0),$D454/SUMIF($E$19:$E$501,"&lt;"&amp;S$17,$D$19:$D$501)*S$18,0),Assumptions!$C$15),0)</f>
        <v>0</v>
      </c>
      <c r="T454" s="46">
        <f>IFERROR(ROUND(IF(AND($E454&lt;T$17,SUMIF(Partners!$A:$A,$B454,Partners!$L:$L)&gt;0),$D454/SUMIF($E$19:$E$501,"&lt;"&amp;T$17,$D$19:$D$501)*T$18,0),Assumptions!$C$15),0)</f>
        <v>0</v>
      </c>
      <c r="U454" s="46">
        <f>IFERROR(ROUND(IF(AND($E454&lt;U$17,SUMIF(Partners!$A:$A,$B454,Partners!$L:$L)&gt;0),$D454/SUMIF($E$19:$E$501,"&lt;"&amp;U$17,$D$19:$D$501)*U$18,0),Assumptions!$C$15),0)</f>
        <v>0</v>
      </c>
      <c r="V454" s="46">
        <f>IFERROR(ROUND(IF(AND($E454&lt;V$17,SUMIF(Partners!$A:$A,$B454,Partners!$L:$L)&gt;0),$D454/SUMIF($E$19:$E$501,"&lt;"&amp;V$17,$D$19:$D$501)*V$18,0),Assumptions!$C$15),0)</f>
        <v>0</v>
      </c>
      <c r="W454" s="46">
        <f>IFERROR(ROUND(IF(AND($E454&lt;W$17,SUMIF(Partners!$A:$A,$B454,Partners!$L:$L)&gt;0),$D454/SUMIF($E$19:$E$501,"&lt;"&amp;W$17,$D$19:$D$501)*W$18,0),Assumptions!$C$15),0)</f>
        <v>0</v>
      </c>
      <c r="X454" s="46">
        <f>IFERROR(ROUND(IF(AND($E454&lt;X$17,SUMIF(Partners!$A:$A,$B454,Partners!$L:$L)&gt;0),$D454/SUMIF($E$19:$E$501,"&lt;"&amp;X$17,$D$19:$D$501)*X$18,0),Assumptions!$C$15),0)</f>
        <v>0</v>
      </c>
      <c r="Y454" s="46">
        <f>IFERROR(ROUND(IF(AND($E454&lt;Y$17,SUMIF(Partners!$A:$A,$B454,Partners!$L:$L)&gt;0),$D454/SUMIF($E$19:$E$501,"&lt;"&amp;Y$17,$D$19:$D$501)*Y$18,0),Assumptions!$C$15),0)</f>
        <v>0</v>
      </c>
      <c r="Z454" s="46">
        <f>IFERROR(ROUND(IF(AND($E454&lt;Z$17,SUMIF(Partners!$A:$A,$B454,Partners!$L:$L)&gt;0),$D454/SUMIF($E$19:$E$501,"&lt;"&amp;Z$17,$D$19:$D$501)*Z$18,0),Assumptions!$C$15),0)</f>
        <v>0</v>
      </c>
      <c r="AA454" s="46">
        <f>IFERROR(ROUND(IF(AND($E454&lt;AA$17,SUMIF(Partners!$A:$A,$B454,Partners!$L:$L)&gt;0),$D454/SUMIF($E$19:$E$501,"&lt;"&amp;AA$17,$D$19:$D$501)*AA$18,0),Assumptions!$C$15),0)</f>
        <v>0</v>
      </c>
      <c r="AB454" s="46">
        <f>IFERROR(ROUND(IF(AND($E454&lt;AB$17,SUMIF(Partners!$A:$A,$B454,Partners!$L:$L)&gt;0),$D454/SUMIF($E$19:$E$501,"&lt;"&amp;AB$17,$D$19:$D$501)*AB$18,0),Assumptions!$C$15),0)</f>
        <v>0</v>
      </c>
      <c r="AC454" s="46">
        <f>IFERROR(ROUND(IF(AND($E454&lt;AC$17,SUMIF(Partners!$A:$A,$B454,Partners!$L:$L)&gt;0),$D454/SUMIF($E$19:$E$501,"&lt;"&amp;AC$17,$D$19:$D$501)*AC$18,0),Assumptions!$C$15),0)</f>
        <v>0</v>
      </c>
    </row>
    <row r="455" spans="1:29" x14ac:dyDescent="0.2">
      <c r="A455" s="41"/>
      <c r="B455" s="28" t="str">
        <f>IF(Partners!A441=0,"",Partners!A441)</f>
        <v/>
      </c>
      <c r="C455" s="28" t="str">
        <f>IF(Partners!I441=0,"",Partners!I441)</f>
        <v/>
      </c>
      <c r="D455" s="28" t="str">
        <f>IF(Partners!J441=0,"",Partners!J441)</f>
        <v/>
      </c>
      <c r="E455" s="53" t="str">
        <f t="shared" si="7"/>
        <v/>
      </c>
      <c r="G455" s="9">
        <f>ROUND(SUM(J455:BB455),Assumptions!$C$16)</f>
        <v>0</v>
      </c>
      <c r="J455" s="46">
        <f>IFERROR(ROUND(IF(AND($E455&lt;J$17,SUMIF(Partners!$A:$A,$B455,Partners!$L:$L)&gt;0),$D455/SUMIF($E$19:$E$501,"&lt;"&amp;J$17,$D$19:$D$501)*J$18,0),Assumptions!$C$15),0)</f>
        <v>0</v>
      </c>
      <c r="K455" s="46">
        <f>IFERROR(ROUND(IF(AND($E455&lt;K$17,SUMIF(Partners!$A:$A,$B455,Partners!$L:$L)&gt;0),$D455/SUMIF($E$19:$E$501,"&lt;"&amp;K$17,$D$19:$D$501)*K$18,0),Assumptions!$C$15),0)</f>
        <v>0</v>
      </c>
      <c r="L455" s="46">
        <f>IFERROR(ROUND(IF(AND($E455&lt;L$17,SUMIF(Partners!$A:$A,$B455,Partners!$L:$L)&gt;0),$D455/SUMIF($E$19:$E$501,"&lt;"&amp;L$17,$D$19:$D$501)*L$18,0),Assumptions!$C$15),0)</f>
        <v>0</v>
      </c>
      <c r="M455" s="46">
        <f>IFERROR(ROUND(IF(AND($E455&lt;M$17,SUMIF(Partners!$A:$A,$B455,Partners!$L:$L)&gt;0),$D455/SUMIF($E$19:$E$501,"&lt;"&amp;M$17,$D$19:$D$501)*M$18,0),Assumptions!$C$15),0)</f>
        <v>0</v>
      </c>
      <c r="N455" s="46">
        <f>IFERROR(ROUND(IF(AND($E455&lt;N$17,SUMIF(Partners!$A:$A,$B455,Partners!$L:$L)&gt;0),$D455/SUMIF($E$19:$E$501,"&lt;"&amp;N$17,$D$19:$D$501)*N$18,0),Assumptions!$C$15),0)</f>
        <v>0</v>
      </c>
      <c r="O455" s="46">
        <f>IFERROR(ROUND(IF(AND($E455&lt;O$17,SUMIF(Partners!$A:$A,$B455,Partners!$L:$L)&gt;0),$D455/SUMIF($E$19:$E$501,"&lt;"&amp;O$17,$D$19:$D$501)*O$18,0),Assumptions!$C$15),0)</f>
        <v>0</v>
      </c>
      <c r="P455" s="46">
        <f>IFERROR(ROUND(IF(AND($E455&lt;P$17,SUMIF(Partners!$A:$A,$B455,Partners!$L:$L)&gt;0),$D455/SUMIF($E$19:$E$501,"&lt;"&amp;P$17,$D$19:$D$501)*P$18,0),Assumptions!$C$15),0)</f>
        <v>0</v>
      </c>
      <c r="Q455" s="46">
        <f>IFERROR(ROUND(IF(AND($E455&lt;Q$17,SUMIF(Partners!$A:$A,$B455,Partners!$L:$L)&gt;0),$D455/SUMIF($E$19:$E$501,"&lt;"&amp;Q$17,$D$19:$D$501)*Q$18,0),Assumptions!$C$15),0)</f>
        <v>0</v>
      </c>
      <c r="R455" s="46">
        <f>IFERROR(ROUND(IF(AND($E455&lt;R$17,SUMIF(Partners!$A:$A,$B455,Partners!$L:$L)&gt;0),$D455/SUMIF($E$19:$E$501,"&lt;"&amp;R$17,$D$19:$D$501)*R$18,0),Assumptions!$C$15),0)</f>
        <v>0</v>
      </c>
      <c r="S455" s="46">
        <f>IFERROR(ROUND(IF(AND($E455&lt;S$17,SUMIF(Partners!$A:$A,$B455,Partners!$L:$L)&gt;0),$D455/SUMIF($E$19:$E$501,"&lt;"&amp;S$17,$D$19:$D$501)*S$18,0),Assumptions!$C$15),0)</f>
        <v>0</v>
      </c>
      <c r="T455" s="46">
        <f>IFERROR(ROUND(IF(AND($E455&lt;T$17,SUMIF(Partners!$A:$A,$B455,Partners!$L:$L)&gt;0),$D455/SUMIF($E$19:$E$501,"&lt;"&amp;T$17,$D$19:$D$501)*T$18,0),Assumptions!$C$15),0)</f>
        <v>0</v>
      </c>
      <c r="U455" s="46">
        <f>IFERROR(ROUND(IF(AND($E455&lt;U$17,SUMIF(Partners!$A:$A,$B455,Partners!$L:$L)&gt;0),$D455/SUMIF($E$19:$E$501,"&lt;"&amp;U$17,$D$19:$D$501)*U$18,0),Assumptions!$C$15),0)</f>
        <v>0</v>
      </c>
      <c r="V455" s="46">
        <f>IFERROR(ROUND(IF(AND($E455&lt;V$17,SUMIF(Partners!$A:$A,$B455,Partners!$L:$L)&gt;0),$D455/SUMIF($E$19:$E$501,"&lt;"&amp;V$17,$D$19:$D$501)*V$18,0),Assumptions!$C$15),0)</f>
        <v>0</v>
      </c>
      <c r="W455" s="46">
        <f>IFERROR(ROUND(IF(AND($E455&lt;W$17,SUMIF(Partners!$A:$A,$B455,Partners!$L:$L)&gt;0),$D455/SUMIF($E$19:$E$501,"&lt;"&amp;W$17,$D$19:$D$501)*W$18,0),Assumptions!$C$15),0)</f>
        <v>0</v>
      </c>
      <c r="X455" s="46">
        <f>IFERROR(ROUND(IF(AND($E455&lt;X$17,SUMIF(Partners!$A:$A,$B455,Partners!$L:$L)&gt;0),$D455/SUMIF($E$19:$E$501,"&lt;"&amp;X$17,$D$19:$D$501)*X$18,0),Assumptions!$C$15),0)</f>
        <v>0</v>
      </c>
      <c r="Y455" s="46">
        <f>IFERROR(ROUND(IF(AND($E455&lt;Y$17,SUMIF(Partners!$A:$A,$B455,Partners!$L:$L)&gt;0),$D455/SUMIF($E$19:$E$501,"&lt;"&amp;Y$17,$D$19:$D$501)*Y$18,0),Assumptions!$C$15),0)</f>
        <v>0</v>
      </c>
      <c r="Z455" s="46">
        <f>IFERROR(ROUND(IF(AND($E455&lt;Z$17,SUMIF(Partners!$A:$A,$B455,Partners!$L:$L)&gt;0),$D455/SUMIF($E$19:$E$501,"&lt;"&amp;Z$17,$D$19:$D$501)*Z$18,0),Assumptions!$C$15),0)</f>
        <v>0</v>
      </c>
      <c r="AA455" s="46">
        <f>IFERROR(ROUND(IF(AND($E455&lt;AA$17,SUMIF(Partners!$A:$A,$B455,Partners!$L:$L)&gt;0),$D455/SUMIF($E$19:$E$501,"&lt;"&amp;AA$17,$D$19:$D$501)*AA$18,0),Assumptions!$C$15),0)</f>
        <v>0</v>
      </c>
      <c r="AB455" s="46">
        <f>IFERROR(ROUND(IF(AND($E455&lt;AB$17,SUMIF(Partners!$A:$A,$B455,Partners!$L:$L)&gt;0),$D455/SUMIF($E$19:$E$501,"&lt;"&amp;AB$17,$D$19:$D$501)*AB$18,0),Assumptions!$C$15),0)</f>
        <v>0</v>
      </c>
      <c r="AC455" s="46">
        <f>IFERROR(ROUND(IF(AND($E455&lt;AC$17,SUMIF(Partners!$A:$A,$B455,Partners!$L:$L)&gt;0),$D455/SUMIF($E$19:$E$501,"&lt;"&amp;AC$17,$D$19:$D$501)*AC$18,0),Assumptions!$C$15),0)</f>
        <v>0</v>
      </c>
    </row>
    <row r="456" spans="1:29" x14ac:dyDescent="0.2">
      <c r="A456" s="41"/>
      <c r="B456" s="28" t="str">
        <f>IF(Partners!A442=0,"",Partners!A442)</f>
        <v/>
      </c>
      <c r="C456" s="28" t="str">
        <f>IF(Partners!I442=0,"",Partners!I442)</f>
        <v/>
      </c>
      <c r="D456" s="28" t="str">
        <f>IF(Partners!J442=0,"",Partners!J442)</f>
        <v/>
      </c>
      <c r="E456" s="53" t="str">
        <f t="shared" si="7"/>
        <v/>
      </c>
      <c r="G456" s="9">
        <f>ROUND(SUM(J456:BB456),Assumptions!$C$16)</f>
        <v>0</v>
      </c>
      <c r="J456" s="46">
        <f>IFERROR(ROUND(IF(AND($E456&lt;J$17,SUMIF(Partners!$A:$A,$B456,Partners!$L:$L)&gt;0),$D456/SUMIF($E$19:$E$501,"&lt;"&amp;J$17,$D$19:$D$501)*J$18,0),Assumptions!$C$15),0)</f>
        <v>0</v>
      </c>
      <c r="K456" s="46">
        <f>IFERROR(ROUND(IF(AND($E456&lt;K$17,SUMIF(Partners!$A:$A,$B456,Partners!$L:$L)&gt;0),$D456/SUMIF($E$19:$E$501,"&lt;"&amp;K$17,$D$19:$D$501)*K$18,0),Assumptions!$C$15),0)</f>
        <v>0</v>
      </c>
      <c r="L456" s="46">
        <f>IFERROR(ROUND(IF(AND($E456&lt;L$17,SUMIF(Partners!$A:$A,$B456,Partners!$L:$L)&gt;0),$D456/SUMIF($E$19:$E$501,"&lt;"&amp;L$17,$D$19:$D$501)*L$18,0),Assumptions!$C$15),0)</f>
        <v>0</v>
      </c>
      <c r="M456" s="46">
        <f>IFERROR(ROUND(IF(AND($E456&lt;M$17,SUMIF(Partners!$A:$A,$B456,Partners!$L:$L)&gt;0),$D456/SUMIF($E$19:$E$501,"&lt;"&amp;M$17,$D$19:$D$501)*M$18,0),Assumptions!$C$15),0)</f>
        <v>0</v>
      </c>
      <c r="N456" s="46">
        <f>IFERROR(ROUND(IF(AND($E456&lt;N$17,SUMIF(Partners!$A:$A,$B456,Partners!$L:$L)&gt;0),$D456/SUMIF($E$19:$E$501,"&lt;"&amp;N$17,$D$19:$D$501)*N$18,0),Assumptions!$C$15),0)</f>
        <v>0</v>
      </c>
      <c r="O456" s="46">
        <f>IFERROR(ROUND(IF(AND($E456&lt;O$17,SUMIF(Partners!$A:$A,$B456,Partners!$L:$L)&gt;0),$D456/SUMIF($E$19:$E$501,"&lt;"&amp;O$17,$D$19:$D$501)*O$18,0),Assumptions!$C$15),0)</f>
        <v>0</v>
      </c>
      <c r="P456" s="46">
        <f>IFERROR(ROUND(IF(AND($E456&lt;P$17,SUMIF(Partners!$A:$A,$B456,Partners!$L:$L)&gt;0),$D456/SUMIF($E$19:$E$501,"&lt;"&amp;P$17,$D$19:$D$501)*P$18,0),Assumptions!$C$15),0)</f>
        <v>0</v>
      </c>
      <c r="Q456" s="46">
        <f>IFERROR(ROUND(IF(AND($E456&lt;Q$17,SUMIF(Partners!$A:$A,$B456,Partners!$L:$L)&gt;0),$D456/SUMIF($E$19:$E$501,"&lt;"&amp;Q$17,$D$19:$D$501)*Q$18,0),Assumptions!$C$15),0)</f>
        <v>0</v>
      </c>
      <c r="R456" s="46">
        <f>IFERROR(ROUND(IF(AND($E456&lt;R$17,SUMIF(Partners!$A:$A,$B456,Partners!$L:$L)&gt;0),$D456/SUMIF($E$19:$E$501,"&lt;"&amp;R$17,$D$19:$D$501)*R$18,0),Assumptions!$C$15),0)</f>
        <v>0</v>
      </c>
      <c r="S456" s="46">
        <f>IFERROR(ROUND(IF(AND($E456&lt;S$17,SUMIF(Partners!$A:$A,$B456,Partners!$L:$L)&gt;0),$D456/SUMIF($E$19:$E$501,"&lt;"&amp;S$17,$D$19:$D$501)*S$18,0),Assumptions!$C$15),0)</f>
        <v>0</v>
      </c>
      <c r="T456" s="46">
        <f>IFERROR(ROUND(IF(AND($E456&lt;T$17,SUMIF(Partners!$A:$A,$B456,Partners!$L:$L)&gt;0),$D456/SUMIF($E$19:$E$501,"&lt;"&amp;T$17,$D$19:$D$501)*T$18,0),Assumptions!$C$15),0)</f>
        <v>0</v>
      </c>
      <c r="U456" s="46">
        <f>IFERROR(ROUND(IF(AND($E456&lt;U$17,SUMIF(Partners!$A:$A,$B456,Partners!$L:$L)&gt;0),$D456/SUMIF($E$19:$E$501,"&lt;"&amp;U$17,$D$19:$D$501)*U$18,0),Assumptions!$C$15),0)</f>
        <v>0</v>
      </c>
      <c r="V456" s="46">
        <f>IFERROR(ROUND(IF(AND($E456&lt;V$17,SUMIF(Partners!$A:$A,$B456,Partners!$L:$L)&gt;0),$D456/SUMIF($E$19:$E$501,"&lt;"&amp;V$17,$D$19:$D$501)*V$18,0),Assumptions!$C$15),0)</f>
        <v>0</v>
      </c>
      <c r="W456" s="46">
        <f>IFERROR(ROUND(IF(AND($E456&lt;W$17,SUMIF(Partners!$A:$A,$B456,Partners!$L:$L)&gt;0),$D456/SUMIF($E$19:$E$501,"&lt;"&amp;W$17,$D$19:$D$501)*W$18,0),Assumptions!$C$15),0)</f>
        <v>0</v>
      </c>
      <c r="X456" s="46">
        <f>IFERROR(ROUND(IF(AND($E456&lt;X$17,SUMIF(Partners!$A:$A,$B456,Partners!$L:$L)&gt;0),$D456/SUMIF($E$19:$E$501,"&lt;"&amp;X$17,$D$19:$D$501)*X$18,0),Assumptions!$C$15),0)</f>
        <v>0</v>
      </c>
      <c r="Y456" s="46">
        <f>IFERROR(ROUND(IF(AND($E456&lt;Y$17,SUMIF(Partners!$A:$A,$B456,Partners!$L:$L)&gt;0),$D456/SUMIF($E$19:$E$501,"&lt;"&amp;Y$17,$D$19:$D$501)*Y$18,0),Assumptions!$C$15),0)</f>
        <v>0</v>
      </c>
      <c r="Z456" s="46">
        <f>IFERROR(ROUND(IF(AND($E456&lt;Z$17,SUMIF(Partners!$A:$A,$B456,Partners!$L:$L)&gt;0),$D456/SUMIF($E$19:$E$501,"&lt;"&amp;Z$17,$D$19:$D$501)*Z$18,0),Assumptions!$C$15),0)</f>
        <v>0</v>
      </c>
      <c r="AA456" s="46">
        <f>IFERROR(ROUND(IF(AND($E456&lt;AA$17,SUMIF(Partners!$A:$A,$B456,Partners!$L:$L)&gt;0),$D456/SUMIF($E$19:$E$501,"&lt;"&amp;AA$17,$D$19:$D$501)*AA$18,0),Assumptions!$C$15),0)</f>
        <v>0</v>
      </c>
      <c r="AB456" s="46">
        <f>IFERROR(ROUND(IF(AND($E456&lt;AB$17,SUMIF(Partners!$A:$A,$B456,Partners!$L:$L)&gt;0),$D456/SUMIF($E$19:$E$501,"&lt;"&amp;AB$17,$D$19:$D$501)*AB$18,0),Assumptions!$C$15),0)</f>
        <v>0</v>
      </c>
      <c r="AC456" s="46">
        <f>IFERROR(ROUND(IF(AND($E456&lt;AC$17,SUMIF(Partners!$A:$A,$B456,Partners!$L:$L)&gt;0),$D456/SUMIF($E$19:$E$501,"&lt;"&amp;AC$17,$D$19:$D$501)*AC$18,0),Assumptions!$C$15),0)</f>
        <v>0</v>
      </c>
    </row>
    <row r="457" spans="1:29" x14ac:dyDescent="0.2">
      <c r="A457" s="41"/>
      <c r="B457" s="28" t="str">
        <f>IF(Partners!A443=0,"",Partners!A443)</f>
        <v/>
      </c>
      <c r="C457" s="28" t="str">
        <f>IF(Partners!I443=0,"",Partners!I443)</f>
        <v/>
      </c>
      <c r="D457" s="28" t="str">
        <f>IF(Partners!J443=0,"",Partners!J443)</f>
        <v/>
      </c>
      <c r="E457" s="53" t="str">
        <f t="shared" si="7"/>
        <v/>
      </c>
      <c r="G457" s="9">
        <f>ROUND(SUM(J457:BB457),Assumptions!$C$16)</f>
        <v>0</v>
      </c>
      <c r="J457" s="46">
        <f>IFERROR(ROUND(IF(AND($E457&lt;J$17,SUMIF(Partners!$A:$A,$B457,Partners!$L:$L)&gt;0),$D457/SUMIF($E$19:$E$501,"&lt;"&amp;J$17,$D$19:$D$501)*J$18,0),Assumptions!$C$15),0)</f>
        <v>0</v>
      </c>
      <c r="K457" s="46">
        <f>IFERROR(ROUND(IF(AND($E457&lt;K$17,SUMIF(Partners!$A:$A,$B457,Partners!$L:$L)&gt;0),$D457/SUMIF($E$19:$E$501,"&lt;"&amp;K$17,$D$19:$D$501)*K$18,0),Assumptions!$C$15),0)</f>
        <v>0</v>
      </c>
      <c r="L457" s="46">
        <f>IFERROR(ROUND(IF(AND($E457&lt;L$17,SUMIF(Partners!$A:$A,$B457,Partners!$L:$L)&gt;0),$D457/SUMIF($E$19:$E$501,"&lt;"&amp;L$17,$D$19:$D$501)*L$18,0),Assumptions!$C$15),0)</f>
        <v>0</v>
      </c>
      <c r="M457" s="46">
        <f>IFERROR(ROUND(IF(AND($E457&lt;M$17,SUMIF(Partners!$A:$A,$B457,Partners!$L:$L)&gt;0),$D457/SUMIF($E$19:$E$501,"&lt;"&amp;M$17,$D$19:$D$501)*M$18,0),Assumptions!$C$15),0)</f>
        <v>0</v>
      </c>
      <c r="N457" s="46">
        <f>IFERROR(ROUND(IF(AND($E457&lt;N$17,SUMIF(Partners!$A:$A,$B457,Partners!$L:$L)&gt;0),$D457/SUMIF($E$19:$E$501,"&lt;"&amp;N$17,$D$19:$D$501)*N$18,0),Assumptions!$C$15),0)</f>
        <v>0</v>
      </c>
      <c r="O457" s="46">
        <f>IFERROR(ROUND(IF(AND($E457&lt;O$17,SUMIF(Partners!$A:$A,$B457,Partners!$L:$L)&gt;0),$D457/SUMIF($E$19:$E$501,"&lt;"&amp;O$17,$D$19:$D$501)*O$18,0),Assumptions!$C$15),0)</f>
        <v>0</v>
      </c>
      <c r="P457" s="46">
        <f>IFERROR(ROUND(IF(AND($E457&lt;P$17,SUMIF(Partners!$A:$A,$B457,Partners!$L:$L)&gt;0),$D457/SUMIF($E$19:$E$501,"&lt;"&amp;P$17,$D$19:$D$501)*P$18,0),Assumptions!$C$15),0)</f>
        <v>0</v>
      </c>
      <c r="Q457" s="46">
        <f>IFERROR(ROUND(IF(AND($E457&lt;Q$17,SUMIF(Partners!$A:$A,$B457,Partners!$L:$L)&gt;0),$D457/SUMIF($E$19:$E$501,"&lt;"&amp;Q$17,$D$19:$D$501)*Q$18,0),Assumptions!$C$15),0)</f>
        <v>0</v>
      </c>
      <c r="R457" s="46">
        <f>IFERROR(ROUND(IF(AND($E457&lt;R$17,SUMIF(Partners!$A:$A,$B457,Partners!$L:$L)&gt;0),$D457/SUMIF($E$19:$E$501,"&lt;"&amp;R$17,$D$19:$D$501)*R$18,0),Assumptions!$C$15),0)</f>
        <v>0</v>
      </c>
      <c r="S457" s="46">
        <f>IFERROR(ROUND(IF(AND($E457&lt;S$17,SUMIF(Partners!$A:$A,$B457,Partners!$L:$L)&gt;0),$D457/SUMIF($E$19:$E$501,"&lt;"&amp;S$17,$D$19:$D$501)*S$18,0),Assumptions!$C$15),0)</f>
        <v>0</v>
      </c>
      <c r="T457" s="46">
        <f>IFERROR(ROUND(IF(AND($E457&lt;T$17,SUMIF(Partners!$A:$A,$B457,Partners!$L:$L)&gt;0),$D457/SUMIF($E$19:$E$501,"&lt;"&amp;T$17,$D$19:$D$501)*T$18,0),Assumptions!$C$15),0)</f>
        <v>0</v>
      </c>
      <c r="U457" s="46">
        <f>IFERROR(ROUND(IF(AND($E457&lt;U$17,SUMIF(Partners!$A:$A,$B457,Partners!$L:$L)&gt;0),$D457/SUMIF($E$19:$E$501,"&lt;"&amp;U$17,$D$19:$D$501)*U$18,0),Assumptions!$C$15),0)</f>
        <v>0</v>
      </c>
      <c r="V457" s="46">
        <f>IFERROR(ROUND(IF(AND($E457&lt;V$17,SUMIF(Partners!$A:$A,$B457,Partners!$L:$L)&gt;0),$D457/SUMIF($E$19:$E$501,"&lt;"&amp;V$17,$D$19:$D$501)*V$18,0),Assumptions!$C$15),0)</f>
        <v>0</v>
      </c>
      <c r="W457" s="46">
        <f>IFERROR(ROUND(IF(AND($E457&lt;W$17,SUMIF(Partners!$A:$A,$B457,Partners!$L:$L)&gt;0),$D457/SUMIF($E$19:$E$501,"&lt;"&amp;W$17,$D$19:$D$501)*W$18,0),Assumptions!$C$15),0)</f>
        <v>0</v>
      </c>
      <c r="X457" s="46">
        <f>IFERROR(ROUND(IF(AND($E457&lt;X$17,SUMIF(Partners!$A:$A,$B457,Partners!$L:$L)&gt;0),$D457/SUMIF($E$19:$E$501,"&lt;"&amp;X$17,$D$19:$D$501)*X$18,0),Assumptions!$C$15),0)</f>
        <v>0</v>
      </c>
      <c r="Y457" s="46">
        <f>IFERROR(ROUND(IF(AND($E457&lt;Y$17,SUMIF(Partners!$A:$A,$B457,Partners!$L:$L)&gt;0),$D457/SUMIF($E$19:$E$501,"&lt;"&amp;Y$17,$D$19:$D$501)*Y$18,0),Assumptions!$C$15),0)</f>
        <v>0</v>
      </c>
      <c r="Z457" s="46">
        <f>IFERROR(ROUND(IF(AND($E457&lt;Z$17,SUMIF(Partners!$A:$A,$B457,Partners!$L:$L)&gt;0),$D457/SUMIF($E$19:$E$501,"&lt;"&amp;Z$17,$D$19:$D$501)*Z$18,0),Assumptions!$C$15),0)</f>
        <v>0</v>
      </c>
      <c r="AA457" s="46">
        <f>IFERROR(ROUND(IF(AND($E457&lt;AA$17,SUMIF(Partners!$A:$A,$B457,Partners!$L:$L)&gt;0),$D457/SUMIF($E$19:$E$501,"&lt;"&amp;AA$17,$D$19:$D$501)*AA$18,0),Assumptions!$C$15),0)</f>
        <v>0</v>
      </c>
      <c r="AB457" s="46">
        <f>IFERROR(ROUND(IF(AND($E457&lt;AB$17,SUMIF(Partners!$A:$A,$B457,Partners!$L:$L)&gt;0),$D457/SUMIF($E$19:$E$501,"&lt;"&amp;AB$17,$D$19:$D$501)*AB$18,0),Assumptions!$C$15),0)</f>
        <v>0</v>
      </c>
      <c r="AC457" s="46">
        <f>IFERROR(ROUND(IF(AND($E457&lt;AC$17,SUMIF(Partners!$A:$A,$B457,Partners!$L:$L)&gt;0),$D457/SUMIF($E$19:$E$501,"&lt;"&amp;AC$17,$D$19:$D$501)*AC$18,0),Assumptions!$C$15),0)</f>
        <v>0</v>
      </c>
    </row>
    <row r="458" spans="1:29" x14ac:dyDescent="0.2">
      <c r="A458" s="41"/>
      <c r="B458" s="28" t="str">
        <f>IF(Partners!A444=0,"",Partners!A444)</f>
        <v/>
      </c>
      <c r="C458" s="28" t="str">
        <f>IF(Partners!I444=0,"",Partners!I444)</f>
        <v/>
      </c>
      <c r="D458" s="28" t="str">
        <f>IF(Partners!J444=0,"",Partners!J444)</f>
        <v/>
      </c>
      <c r="E458" s="53" t="str">
        <f t="shared" si="7"/>
        <v/>
      </c>
      <c r="G458" s="9">
        <f>ROUND(SUM(J458:BB458),Assumptions!$C$16)</f>
        <v>0</v>
      </c>
      <c r="J458" s="46">
        <f>IFERROR(ROUND(IF(AND($E458&lt;J$17,SUMIF(Partners!$A:$A,$B458,Partners!$L:$L)&gt;0),$D458/SUMIF($E$19:$E$501,"&lt;"&amp;J$17,$D$19:$D$501)*J$18,0),Assumptions!$C$15),0)</f>
        <v>0</v>
      </c>
      <c r="K458" s="46">
        <f>IFERROR(ROUND(IF(AND($E458&lt;K$17,SUMIF(Partners!$A:$A,$B458,Partners!$L:$L)&gt;0),$D458/SUMIF($E$19:$E$501,"&lt;"&amp;K$17,$D$19:$D$501)*K$18,0),Assumptions!$C$15),0)</f>
        <v>0</v>
      </c>
      <c r="L458" s="46">
        <f>IFERROR(ROUND(IF(AND($E458&lt;L$17,SUMIF(Partners!$A:$A,$B458,Partners!$L:$L)&gt;0),$D458/SUMIF($E$19:$E$501,"&lt;"&amp;L$17,$D$19:$D$501)*L$18,0),Assumptions!$C$15),0)</f>
        <v>0</v>
      </c>
      <c r="M458" s="46">
        <f>IFERROR(ROUND(IF(AND($E458&lt;M$17,SUMIF(Partners!$A:$A,$B458,Partners!$L:$L)&gt;0),$D458/SUMIF($E$19:$E$501,"&lt;"&amp;M$17,$D$19:$D$501)*M$18,0),Assumptions!$C$15),0)</f>
        <v>0</v>
      </c>
      <c r="N458" s="46">
        <f>IFERROR(ROUND(IF(AND($E458&lt;N$17,SUMIF(Partners!$A:$A,$B458,Partners!$L:$L)&gt;0),$D458/SUMIF($E$19:$E$501,"&lt;"&amp;N$17,$D$19:$D$501)*N$18,0),Assumptions!$C$15),0)</f>
        <v>0</v>
      </c>
      <c r="O458" s="46">
        <f>IFERROR(ROUND(IF(AND($E458&lt;O$17,SUMIF(Partners!$A:$A,$B458,Partners!$L:$L)&gt;0),$D458/SUMIF($E$19:$E$501,"&lt;"&amp;O$17,$D$19:$D$501)*O$18,0),Assumptions!$C$15),0)</f>
        <v>0</v>
      </c>
      <c r="P458" s="46">
        <f>IFERROR(ROUND(IF(AND($E458&lt;P$17,SUMIF(Partners!$A:$A,$B458,Partners!$L:$L)&gt;0),$D458/SUMIF($E$19:$E$501,"&lt;"&amp;P$17,$D$19:$D$501)*P$18,0),Assumptions!$C$15),0)</f>
        <v>0</v>
      </c>
      <c r="Q458" s="46">
        <f>IFERROR(ROUND(IF(AND($E458&lt;Q$17,SUMIF(Partners!$A:$A,$B458,Partners!$L:$L)&gt;0),$D458/SUMIF($E$19:$E$501,"&lt;"&amp;Q$17,$D$19:$D$501)*Q$18,0),Assumptions!$C$15),0)</f>
        <v>0</v>
      </c>
      <c r="R458" s="46">
        <f>IFERROR(ROUND(IF(AND($E458&lt;R$17,SUMIF(Partners!$A:$A,$B458,Partners!$L:$L)&gt;0),$D458/SUMIF($E$19:$E$501,"&lt;"&amp;R$17,$D$19:$D$501)*R$18,0),Assumptions!$C$15),0)</f>
        <v>0</v>
      </c>
      <c r="S458" s="46">
        <f>IFERROR(ROUND(IF(AND($E458&lt;S$17,SUMIF(Partners!$A:$A,$B458,Partners!$L:$L)&gt;0),$D458/SUMIF($E$19:$E$501,"&lt;"&amp;S$17,$D$19:$D$501)*S$18,0),Assumptions!$C$15),0)</f>
        <v>0</v>
      </c>
      <c r="T458" s="46">
        <f>IFERROR(ROUND(IF(AND($E458&lt;T$17,SUMIF(Partners!$A:$A,$B458,Partners!$L:$L)&gt;0),$D458/SUMIF($E$19:$E$501,"&lt;"&amp;T$17,$D$19:$D$501)*T$18,0),Assumptions!$C$15),0)</f>
        <v>0</v>
      </c>
      <c r="U458" s="46">
        <f>IFERROR(ROUND(IF(AND($E458&lt;U$17,SUMIF(Partners!$A:$A,$B458,Partners!$L:$L)&gt;0),$D458/SUMIF($E$19:$E$501,"&lt;"&amp;U$17,$D$19:$D$501)*U$18,0),Assumptions!$C$15),0)</f>
        <v>0</v>
      </c>
      <c r="V458" s="46">
        <f>IFERROR(ROUND(IF(AND($E458&lt;V$17,SUMIF(Partners!$A:$A,$B458,Partners!$L:$L)&gt;0),$D458/SUMIF($E$19:$E$501,"&lt;"&amp;V$17,$D$19:$D$501)*V$18,0),Assumptions!$C$15),0)</f>
        <v>0</v>
      </c>
      <c r="W458" s="46">
        <f>IFERROR(ROUND(IF(AND($E458&lt;W$17,SUMIF(Partners!$A:$A,$B458,Partners!$L:$L)&gt;0),$D458/SUMIF($E$19:$E$501,"&lt;"&amp;W$17,$D$19:$D$501)*W$18,0),Assumptions!$C$15),0)</f>
        <v>0</v>
      </c>
      <c r="X458" s="46">
        <f>IFERROR(ROUND(IF(AND($E458&lt;X$17,SUMIF(Partners!$A:$A,$B458,Partners!$L:$L)&gt;0),$D458/SUMIF($E$19:$E$501,"&lt;"&amp;X$17,$D$19:$D$501)*X$18,0),Assumptions!$C$15),0)</f>
        <v>0</v>
      </c>
      <c r="Y458" s="46">
        <f>IFERROR(ROUND(IF(AND($E458&lt;Y$17,SUMIF(Partners!$A:$A,$B458,Partners!$L:$L)&gt;0),$D458/SUMIF($E$19:$E$501,"&lt;"&amp;Y$17,$D$19:$D$501)*Y$18,0),Assumptions!$C$15),0)</f>
        <v>0</v>
      </c>
      <c r="Z458" s="46">
        <f>IFERROR(ROUND(IF(AND($E458&lt;Z$17,SUMIF(Partners!$A:$A,$B458,Partners!$L:$L)&gt;0),$D458/SUMIF($E$19:$E$501,"&lt;"&amp;Z$17,$D$19:$D$501)*Z$18,0),Assumptions!$C$15),0)</f>
        <v>0</v>
      </c>
      <c r="AA458" s="46">
        <f>IFERROR(ROUND(IF(AND($E458&lt;AA$17,SUMIF(Partners!$A:$A,$B458,Partners!$L:$L)&gt;0),$D458/SUMIF($E$19:$E$501,"&lt;"&amp;AA$17,$D$19:$D$501)*AA$18,0),Assumptions!$C$15),0)</f>
        <v>0</v>
      </c>
      <c r="AB458" s="46">
        <f>IFERROR(ROUND(IF(AND($E458&lt;AB$17,SUMIF(Partners!$A:$A,$B458,Partners!$L:$L)&gt;0),$D458/SUMIF($E$19:$E$501,"&lt;"&amp;AB$17,$D$19:$D$501)*AB$18,0),Assumptions!$C$15),0)</f>
        <v>0</v>
      </c>
      <c r="AC458" s="46">
        <f>IFERROR(ROUND(IF(AND($E458&lt;AC$17,SUMIF(Partners!$A:$A,$B458,Partners!$L:$L)&gt;0),$D458/SUMIF($E$19:$E$501,"&lt;"&amp;AC$17,$D$19:$D$501)*AC$18,0),Assumptions!$C$15),0)</f>
        <v>0</v>
      </c>
    </row>
    <row r="459" spans="1:29" x14ac:dyDescent="0.2">
      <c r="A459" s="41"/>
      <c r="B459" s="28" t="str">
        <f>IF(Partners!A445=0,"",Partners!A445)</f>
        <v/>
      </c>
      <c r="C459" s="28" t="str">
        <f>IF(Partners!I445=0,"",Partners!I445)</f>
        <v/>
      </c>
      <c r="D459" s="28" t="str">
        <f>IF(Partners!J445=0,"",Partners!J445)</f>
        <v/>
      </c>
      <c r="E459" s="53" t="str">
        <f t="shared" si="7"/>
        <v/>
      </c>
      <c r="G459" s="9">
        <f>ROUND(SUM(J459:BB459),Assumptions!$C$16)</f>
        <v>0</v>
      </c>
      <c r="J459" s="46">
        <f>IFERROR(ROUND(IF(AND($E459&lt;J$17,SUMIF(Partners!$A:$A,$B459,Partners!$L:$L)&gt;0),$D459/SUMIF($E$19:$E$501,"&lt;"&amp;J$17,$D$19:$D$501)*J$18,0),Assumptions!$C$15),0)</f>
        <v>0</v>
      </c>
      <c r="K459" s="46">
        <f>IFERROR(ROUND(IF(AND($E459&lt;K$17,SUMIF(Partners!$A:$A,$B459,Partners!$L:$L)&gt;0),$D459/SUMIF($E$19:$E$501,"&lt;"&amp;K$17,$D$19:$D$501)*K$18,0),Assumptions!$C$15),0)</f>
        <v>0</v>
      </c>
      <c r="L459" s="46">
        <f>IFERROR(ROUND(IF(AND($E459&lt;L$17,SUMIF(Partners!$A:$A,$B459,Partners!$L:$L)&gt;0),$D459/SUMIF($E$19:$E$501,"&lt;"&amp;L$17,$D$19:$D$501)*L$18,0),Assumptions!$C$15),0)</f>
        <v>0</v>
      </c>
      <c r="M459" s="46">
        <f>IFERROR(ROUND(IF(AND($E459&lt;M$17,SUMIF(Partners!$A:$A,$B459,Partners!$L:$L)&gt;0),$D459/SUMIF($E$19:$E$501,"&lt;"&amp;M$17,$D$19:$D$501)*M$18,0),Assumptions!$C$15),0)</f>
        <v>0</v>
      </c>
      <c r="N459" s="46">
        <f>IFERROR(ROUND(IF(AND($E459&lt;N$17,SUMIF(Partners!$A:$A,$B459,Partners!$L:$L)&gt;0),$D459/SUMIF($E$19:$E$501,"&lt;"&amp;N$17,$D$19:$D$501)*N$18,0),Assumptions!$C$15),0)</f>
        <v>0</v>
      </c>
      <c r="O459" s="46">
        <f>IFERROR(ROUND(IF(AND($E459&lt;O$17,SUMIF(Partners!$A:$A,$B459,Partners!$L:$L)&gt;0),$D459/SUMIF($E$19:$E$501,"&lt;"&amp;O$17,$D$19:$D$501)*O$18,0),Assumptions!$C$15),0)</f>
        <v>0</v>
      </c>
      <c r="P459" s="46">
        <f>IFERROR(ROUND(IF(AND($E459&lt;P$17,SUMIF(Partners!$A:$A,$B459,Partners!$L:$L)&gt;0),$D459/SUMIF($E$19:$E$501,"&lt;"&amp;P$17,$D$19:$D$501)*P$18,0),Assumptions!$C$15),0)</f>
        <v>0</v>
      </c>
      <c r="Q459" s="46">
        <f>IFERROR(ROUND(IF(AND($E459&lt;Q$17,SUMIF(Partners!$A:$A,$B459,Partners!$L:$L)&gt;0),$D459/SUMIF($E$19:$E$501,"&lt;"&amp;Q$17,$D$19:$D$501)*Q$18,0),Assumptions!$C$15),0)</f>
        <v>0</v>
      </c>
      <c r="R459" s="46">
        <f>IFERROR(ROUND(IF(AND($E459&lt;R$17,SUMIF(Partners!$A:$A,$B459,Partners!$L:$L)&gt;0),$D459/SUMIF($E$19:$E$501,"&lt;"&amp;R$17,$D$19:$D$501)*R$18,0),Assumptions!$C$15),0)</f>
        <v>0</v>
      </c>
      <c r="S459" s="46">
        <f>IFERROR(ROUND(IF(AND($E459&lt;S$17,SUMIF(Partners!$A:$A,$B459,Partners!$L:$L)&gt;0),$D459/SUMIF($E$19:$E$501,"&lt;"&amp;S$17,$D$19:$D$501)*S$18,0),Assumptions!$C$15),0)</f>
        <v>0</v>
      </c>
      <c r="T459" s="46">
        <f>IFERROR(ROUND(IF(AND($E459&lt;T$17,SUMIF(Partners!$A:$A,$B459,Partners!$L:$L)&gt;0),$D459/SUMIF($E$19:$E$501,"&lt;"&amp;T$17,$D$19:$D$501)*T$18,0),Assumptions!$C$15),0)</f>
        <v>0</v>
      </c>
      <c r="U459" s="46">
        <f>IFERROR(ROUND(IF(AND($E459&lt;U$17,SUMIF(Partners!$A:$A,$B459,Partners!$L:$L)&gt;0),$D459/SUMIF($E$19:$E$501,"&lt;"&amp;U$17,$D$19:$D$501)*U$18,0),Assumptions!$C$15),0)</f>
        <v>0</v>
      </c>
      <c r="V459" s="46">
        <f>IFERROR(ROUND(IF(AND($E459&lt;V$17,SUMIF(Partners!$A:$A,$B459,Partners!$L:$L)&gt;0),$D459/SUMIF($E$19:$E$501,"&lt;"&amp;V$17,$D$19:$D$501)*V$18,0),Assumptions!$C$15),0)</f>
        <v>0</v>
      </c>
      <c r="W459" s="46">
        <f>IFERROR(ROUND(IF(AND($E459&lt;W$17,SUMIF(Partners!$A:$A,$B459,Partners!$L:$L)&gt;0),$D459/SUMIF($E$19:$E$501,"&lt;"&amp;W$17,$D$19:$D$501)*W$18,0),Assumptions!$C$15),0)</f>
        <v>0</v>
      </c>
      <c r="X459" s="46">
        <f>IFERROR(ROUND(IF(AND($E459&lt;X$17,SUMIF(Partners!$A:$A,$B459,Partners!$L:$L)&gt;0),$D459/SUMIF($E$19:$E$501,"&lt;"&amp;X$17,$D$19:$D$501)*X$18,0),Assumptions!$C$15),0)</f>
        <v>0</v>
      </c>
      <c r="Y459" s="46">
        <f>IFERROR(ROUND(IF(AND($E459&lt;Y$17,SUMIF(Partners!$A:$A,$B459,Partners!$L:$L)&gt;0),$D459/SUMIF($E$19:$E$501,"&lt;"&amp;Y$17,$D$19:$D$501)*Y$18,0),Assumptions!$C$15),0)</f>
        <v>0</v>
      </c>
      <c r="Z459" s="46">
        <f>IFERROR(ROUND(IF(AND($E459&lt;Z$17,SUMIF(Partners!$A:$A,$B459,Partners!$L:$L)&gt;0),$D459/SUMIF($E$19:$E$501,"&lt;"&amp;Z$17,$D$19:$D$501)*Z$18,0),Assumptions!$C$15),0)</f>
        <v>0</v>
      </c>
      <c r="AA459" s="46">
        <f>IFERROR(ROUND(IF(AND($E459&lt;AA$17,SUMIF(Partners!$A:$A,$B459,Partners!$L:$L)&gt;0),$D459/SUMIF($E$19:$E$501,"&lt;"&amp;AA$17,$D$19:$D$501)*AA$18,0),Assumptions!$C$15),0)</f>
        <v>0</v>
      </c>
      <c r="AB459" s="46">
        <f>IFERROR(ROUND(IF(AND($E459&lt;AB$17,SUMIF(Partners!$A:$A,$B459,Partners!$L:$L)&gt;0),$D459/SUMIF($E$19:$E$501,"&lt;"&amp;AB$17,$D$19:$D$501)*AB$18,0),Assumptions!$C$15),0)</f>
        <v>0</v>
      </c>
      <c r="AC459" s="46">
        <f>IFERROR(ROUND(IF(AND($E459&lt;AC$17,SUMIF(Partners!$A:$A,$B459,Partners!$L:$L)&gt;0),$D459/SUMIF($E$19:$E$501,"&lt;"&amp;AC$17,$D$19:$D$501)*AC$18,0),Assumptions!$C$15),0)</f>
        <v>0</v>
      </c>
    </row>
    <row r="460" spans="1:29" x14ac:dyDescent="0.2">
      <c r="A460" s="41"/>
      <c r="B460" s="28" t="str">
        <f>IF(Partners!A446=0,"",Partners!A446)</f>
        <v/>
      </c>
      <c r="C460" s="28" t="str">
        <f>IF(Partners!I446=0,"",Partners!I446)</f>
        <v/>
      </c>
      <c r="D460" s="28" t="str">
        <f>IF(Partners!J446=0,"",Partners!J446)</f>
        <v/>
      </c>
      <c r="E460" s="53" t="str">
        <f t="shared" si="7"/>
        <v/>
      </c>
      <c r="G460" s="9">
        <f>ROUND(SUM(J460:BB460),Assumptions!$C$16)</f>
        <v>0</v>
      </c>
      <c r="J460" s="46">
        <f>IFERROR(ROUND(IF(AND($E460&lt;J$17,SUMIF(Partners!$A:$A,$B460,Partners!$L:$L)&gt;0),$D460/SUMIF($E$19:$E$501,"&lt;"&amp;J$17,$D$19:$D$501)*J$18,0),Assumptions!$C$15),0)</f>
        <v>0</v>
      </c>
      <c r="K460" s="46">
        <f>IFERROR(ROUND(IF(AND($E460&lt;K$17,SUMIF(Partners!$A:$A,$B460,Partners!$L:$L)&gt;0),$D460/SUMIF($E$19:$E$501,"&lt;"&amp;K$17,$D$19:$D$501)*K$18,0),Assumptions!$C$15),0)</f>
        <v>0</v>
      </c>
      <c r="L460" s="46">
        <f>IFERROR(ROUND(IF(AND($E460&lt;L$17,SUMIF(Partners!$A:$A,$B460,Partners!$L:$L)&gt;0),$D460/SUMIF($E$19:$E$501,"&lt;"&amp;L$17,$D$19:$D$501)*L$18,0),Assumptions!$C$15),0)</f>
        <v>0</v>
      </c>
      <c r="M460" s="46">
        <f>IFERROR(ROUND(IF(AND($E460&lt;M$17,SUMIF(Partners!$A:$A,$B460,Partners!$L:$L)&gt;0),$D460/SUMIF($E$19:$E$501,"&lt;"&amp;M$17,$D$19:$D$501)*M$18,0),Assumptions!$C$15),0)</f>
        <v>0</v>
      </c>
      <c r="N460" s="46">
        <f>IFERROR(ROUND(IF(AND($E460&lt;N$17,SUMIF(Partners!$A:$A,$B460,Partners!$L:$L)&gt;0),$D460/SUMIF($E$19:$E$501,"&lt;"&amp;N$17,$D$19:$D$501)*N$18,0),Assumptions!$C$15),0)</f>
        <v>0</v>
      </c>
      <c r="O460" s="46">
        <f>IFERROR(ROUND(IF(AND($E460&lt;O$17,SUMIF(Partners!$A:$A,$B460,Partners!$L:$L)&gt;0),$D460/SUMIF($E$19:$E$501,"&lt;"&amp;O$17,$D$19:$D$501)*O$18,0),Assumptions!$C$15),0)</f>
        <v>0</v>
      </c>
      <c r="P460" s="46">
        <f>IFERROR(ROUND(IF(AND($E460&lt;P$17,SUMIF(Partners!$A:$A,$B460,Partners!$L:$L)&gt;0),$D460/SUMIF($E$19:$E$501,"&lt;"&amp;P$17,$D$19:$D$501)*P$18,0),Assumptions!$C$15),0)</f>
        <v>0</v>
      </c>
      <c r="Q460" s="46">
        <f>IFERROR(ROUND(IF(AND($E460&lt;Q$17,SUMIF(Partners!$A:$A,$B460,Partners!$L:$L)&gt;0),$D460/SUMIF($E$19:$E$501,"&lt;"&amp;Q$17,$D$19:$D$501)*Q$18,0),Assumptions!$C$15),0)</f>
        <v>0</v>
      </c>
      <c r="R460" s="46">
        <f>IFERROR(ROUND(IF(AND($E460&lt;R$17,SUMIF(Partners!$A:$A,$B460,Partners!$L:$L)&gt;0),$D460/SUMIF($E$19:$E$501,"&lt;"&amp;R$17,$D$19:$D$501)*R$18,0),Assumptions!$C$15),0)</f>
        <v>0</v>
      </c>
      <c r="S460" s="46">
        <f>IFERROR(ROUND(IF(AND($E460&lt;S$17,SUMIF(Partners!$A:$A,$B460,Partners!$L:$L)&gt;0),$D460/SUMIF($E$19:$E$501,"&lt;"&amp;S$17,$D$19:$D$501)*S$18,0),Assumptions!$C$15),0)</f>
        <v>0</v>
      </c>
      <c r="T460" s="46">
        <f>IFERROR(ROUND(IF(AND($E460&lt;T$17,SUMIF(Partners!$A:$A,$B460,Partners!$L:$L)&gt;0),$D460/SUMIF($E$19:$E$501,"&lt;"&amp;T$17,$D$19:$D$501)*T$18,0),Assumptions!$C$15),0)</f>
        <v>0</v>
      </c>
      <c r="U460" s="46">
        <f>IFERROR(ROUND(IF(AND($E460&lt;U$17,SUMIF(Partners!$A:$A,$B460,Partners!$L:$L)&gt;0),$D460/SUMIF($E$19:$E$501,"&lt;"&amp;U$17,$D$19:$D$501)*U$18,0),Assumptions!$C$15),0)</f>
        <v>0</v>
      </c>
      <c r="V460" s="46">
        <f>IFERROR(ROUND(IF(AND($E460&lt;V$17,SUMIF(Partners!$A:$A,$B460,Partners!$L:$L)&gt;0),$D460/SUMIF($E$19:$E$501,"&lt;"&amp;V$17,$D$19:$D$501)*V$18,0),Assumptions!$C$15),0)</f>
        <v>0</v>
      </c>
      <c r="W460" s="46">
        <f>IFERROR(ROUND(IF(AND($E460&lt;W$17,SUMIF(Partners!$A:$A,$B460,Partners!$L:$L)&gt;0),$D460/SUMIF($E$19:$E$501,"&lt;"&amp;W$17,$D$19:$D$501)*W$18,0),Assumptions!$C$15),0)</f>
        <v>0</v>
      </c>
      <c r="X460" s="46">
        <f>IFERROR(ROUND(IF(AND($E460&lt;X$17,SUMIF(Partners!$A:$A,$B460,Partners!$L:$L)&gt;0),$D460/SUMIF($E$19:$E$501,"&lt;"&amp;X$17,$D$19:$D$501)*X$18,0),Assumptions!$C$15),0)</f>
        <v>0</v>
      </c>
      <c r="Y460" s="46">
        <f>IFERROR(ROUND(IF(AND($E460&lt;Y$17,SUMIF(Partners!$A:$A,$B460,Partners!$L:$L)&gt;0),$D460/SUMIF($E$19:$E$501,"&lt;"&amp;Y$17,$D$19:$D$501)*Y$18,0),Assumptions!$C$15),0)</f>
        <v>0</v>
      </c>
      <c r="Z460" s="46">
        <f>IFERROR(ROUND(IF(AND($E460&lt;Z$17,SUMIF(Partners!$A:$A,$B460,Partners!$L:$L)&gt;0),$D460/SUMIF($E$19:$E$501,"&lt;"&amp;Z$17,$D$19:$D$501)*Z$18,0),Assumptions!$C$15),0)</f>
        <v>0</v>
      </c>
      <c r="AA460" s="46">
        <f>IFERROR(ROUND(IF(AND($E460&lt;AA$17,SUMIF(Partners!$A:$A,$B460,Partners!$L:$L)&gt;0),$D460/SUMIF($E$19:$E$501,"&lt;"&amp;AA$17,$D$19:$D$501)*AA$18,0),Assumptions!$C$15),0)</f>
        <v>0</v>
      </c>
      <c r="AB460" s="46">
        <f>IFERROR(ROUND(IF(AND($E460&lt;AB$17,SUMIF(Partners!$A:$A,$B460,Partners!$L:$L)&gt;0),$D460/SUMIF($E$19:$E$501,"&lt;"&amp;AB$17,$D$19:$D$501)*AB$18,0),Assumptions!$C$15),0)</f>
        <v>0</v>
      </c>
      <c r="AC460" s="46">
        <f>IFERROR(ROUND(IF(AND($E460&lt;AC$17,SUMIF(Partners!$A:$A,$B460,Partners!$L:$L)&gt;0),$D460/SUMIF($E$19:$E$501,"&lt;"&amp;AC$17,$D$19:$D$501)*AC$18,0),Assumptions!$C$15),0)</f>
        <v>0</v>
      </c>
    </row>
    <row r="461" spans="1:29" x14ac:dyDescent="0.2">
      <c r="A461" s="41"/>
      <c r="B461" s="28" t="str">
        <f>IF(Partners!A447=0,"",Partners!A447)</f>
        <v/>
      </c>
      <c r="C461" s="28" t="str">
        <f>IF(Partners!I447=0,"",Partners!I447)</f>
        <v/>
      </c>
      <c r="D461" s="28" t="str">
        <f>IF(Partners!J447=0,"",Partners!J447)</f>
        <v/>
      </c>
      <c r="E461" s="53" t="str">
        <f t="shared" si="7"/>
        <v/>
      </c>
      <c r="G461" s="9">
        <f>ROUND(SUM(J461:BB461),Assumptions!$C$16)</f>
        <v>0</v>
      </c>
      <c r="J461" s="46">
        <f>IFERROR(ROUND(IF(AND($E461&lt;J$17,SUMIF(Partners!$A:$A,$B461,Partners!$L:$L)&gt;0),$D461/SUMIF($E$19:$E$501,"&lt;"&amp;J$17,$D$19:$D$501)*J$18,0),Assumptions!$C$15),0)</f>
        <v>0</v>
      </c>
      <c r="K461" s="46">
        <f>IFERROR(ROUND(IF(AND($E461&lt;K$17,SUMIF(Partners!$A:$A,$B461,Partners!$L:$L)&gt;0),$D461/SUMIF($E$19:$E$501,"&lt;"&amp;K$17,$D$19:$D$501)*K$18,0),Assumptions!$C$15),0)</f>
        <v>0</v>
      </c>
      <c r="L461" s="46">
        <f>IFERROR(ROUND(IF(AND($E461&lt;L$17,SUMIF(Partners!$A:$A,$B461,Partners!$L:$L)&gt;0),$D461/SUMIF($E$19:$E$501,"&lt;"&amp;L$17,$D$19:$D$501)*L$18,0),Assumptions!$C$15),0)</f>
        <v>0</v>
      </c>
      <c r="M461" s="46">
        <f>IFERROR(ROUND(IF(AND($E461&lt;M$17,SUMIF(Partners!$A:$A,$B461,Partners!$L:$L)&gt;0),$D461/SUMIF($E$19:$E$501,"&lt;"&amp;M$17,$D$19:$D$501)*M$18,0),Assumptions!$C$15),0)</f>
        <v>0</v>
      </c>
      <c r="N461" s="46">
        <f>IFERROR(ROUND(IF(AND($E461&lt;N$17,SUMIF(Partners!$A:$A,$B461,Partners!$L:$L)&gt;0),$D461/SUMIF($E$19:$E$501,"&lt;"&amp;N$17,$D$19:$D$501)*N$18,0),Assumptions!$C$15),0)</f>
        <v>0</v>
      </c>
      <c r="O461" s="46">
        <f>IFERROR(ROUND(IF(AND($E461&lt;O$17,SUMIF(Partners!$A:$A,$B461,Partners!$L:$L)&gt;0),$D461/SUMIF($E$19:$E$501,"&lt;"&amp;O$17,$D$19:$D$501)*O$18,0),Assumptions!$C$15),0)</f>
        <v>0</v>
      </c>
      <c r="P461" s="46">
        <f>IFERROR(ROUND(IF(AND($E461&lt;P$17,SUMIF(Partners!$A:$A,$B461,Partners!$L:$L)&gt;0),$D461/SUMIF($E$19:$E$501,"&lt;"&amp;P$17,$D$19:$D$501)*P$18,0),Assumptions!$C$15),0)</f>
        <v>0</v>
      </c>
      <c r="Q461" s="46">
        <f>IFERROR(ROUND(IF(AND($E461&lt;Q$17,SUMIF(Partners!$A:$A,$B461,Partners!$L:$L)&gt;0),$D461/SUMIF($E$19:$E$501,"&lt;"&amp;Q$17,$D$19:$D$501)*Q$18,0),Assumptions!$C$15),0)</f>
        <v>0</v>
      </c>
      <c r="R461" s="46">
        <f>IFERROR(ROUND(IF(AND($E461&lt;R$17,SUMIF(Partners!$A:$A,$B461,Partners!$L:$L)&gt;0),$D461/SUMIF($E$19:$E$501,"&lt;"&amp;R$17,$D$19:$D$501)*R$18,0),Assumptions!$C$15),0)</f>
        <v>0</v>
      </c>
      <c r="S461" s="46">
        <f>IFERROR(ROUND(IF(AND($E461&lt;S$17,SUMIF(Partners!$A:$A,$B461,Partners!$L:$L)&gt;0),$D461/SUMIF($E$19:$E$501,"&lt;"&amp;S$17,$D$19:$D$501)*S$18,0),Assumptions!$C$15),0)</f>
        <v>0</v>
      </c>
      <c r="T461" s="46">
        <f>IFERROR(ROUND(IF(AND($E461&lt;T$17,SUMIF(Partners!$A:$A,$B461,Partners!$L:$L)&gt;0),$D461/SUMIF($E$19:$E$501,"&lt;"&amp;T$17,$D$19:$D$501)*T$18,0),Assumptions!$C$15),0)</f>
        <v>0</v>
      </c>
      <c r="U461" s="46">
        <f>IFERROR(ROUND(IF(AND($E461&lt;U$17,SUMIF(Partners!$A:$A,$B461,Partners!$L:$L)&gt;0),$D461/SUMIF($E$19:$E$501,"&lt;"&amp;U$17,$D$19:$D$501)*U$18,0),Assumptions!$C$15),0)</f>
        <v>0</v>
      </c>
      <c r="V461" s="46">
        <f>IFERROR(ROUND(IF(AND($E461&lt;V$17,SUMIF(Partners!$A:$A,$B461,Partners!$L:$L)&gt;0),$D461/SUMIF($E$19:$E$501,"&lt;"&amp;V$17,$D$19:$D$501)*V$18,0),Assumptions!$C$15),0)</f>
        <v>0</v>
      </c>
      <c r="W461" s="46">
        <f>IFERROR(ROUND(IF(AND($E461&lt;W$17,SUMIF(Partners!$A:$A,$B461,Partners!$L:$L)&gt;0),$D461/SUMIF($E$19:$E$501,"&lt;"&amp;W$17,$D$19:$D$501)*W$18,0),Assumptions!$C$15),0)</f>
        <v>0</v>
      </c>
      <c r="X461" s="46">
        <f>IFERROR(ROUND(IF(AND($E461&lt;X$17,SUMIF(Partners!$A:$A,$B461,Partners!$L:$L)&gt;0),$D461/SUMIF($E$19:$E$501,"&lt;"&amp;X$17,$D$19:$D$501)*X$18,0),Assumptions!$C$15),0)</f>
        <v>0</v>
      </c>
      <c r="Y461" s="46">
        <f>IFERROR(ROUND(IF(AND($E461&lt;Y$17,SUMIF(Partners!$A:$A,$B461,Partners!$L:$L)&gt;0),$D461/SUMIF($E$19:$E$501,"&lt;"&amp;Y$17,$D$19:$D$501)*Y$18,0),Assumptions!$C$15),0)</f>
        <v>0</v>
      </c>
      <c r="Z461" s="46">
        <f>IFERROR(ROUND(IF(AND($E461&lt;Z$17,SUMIF(Partners!$A:$A,$B461,Partners!$L:$L)&gt;0),$D461/SUMIF($E$19:$E$501,"&lt;"&amp;Z$17,$D$19:$D$501)*Z$18,0),Assumptions!$C$15),0)</f>
        <v>0</v>
      </c>
      <c r="AA461" s="46">
        <f>IFERROR(ROUND(IF(AND($E461&lt;AA$17,SUMIF(Partners!$A:$A,$B461,Partners!$L:$L)&gt;0),$D461/SUMIF($E$19:$E$501,"&lt;"&amp;AA$17,$D$19:$D$501)*AA$18,0),Assumptions!$C$15),0)</f>
        <v>0</v>
      </c>
      <c r="AB461" s="46">
        <f>IFERROR(ROUND(IF(AND($E461&lt;AB$17,SUMIF(Partners!$A:$A,$B461,Partners!$L:$L)&gt;0),$D461/SUMIF($E$19:$E$501,"&lt;"&amp;AB$17,$D$19:$D$501)*AB$18,0),Assumptions!$C$15),0)</f>
        <v>0</v>
      </c>
      <c r="AC461" s="46">
        <f>IFERROR(ROUND(IF(AND($E461&lt;AC$17,SUMIF(Partners!$A:$A,$B461,Partners!$L:$L)&gt;0),$D461/SUMIF($E$19:$E$501,"&lt;"&amp;AC$17,$D$19:$D$501)*AC$18,0),Assumptions!$C$15),0)</f>
        <v>0</v>
      </c>
    </row>
    <row r="462" spans="1:29" x14ac:dyDescent="0.2">
      <c r="A462" s="41"/>
      <c r="B462" s="28" t="str">
        <f>IF(Partners!A448=0,"",Partners!A448)</f>
        <v/>
      </c>
      <c r="C462" s="28" t="str">
        <f>IF(Partners!I448=0,"",Partners!I448)</f>
        <v/>
      </c>
      <c r="D462" s="28" t="str">
        <f>IF(Partners!J448=0,"",Partners!J448)</f>
        <v/>
      </c>
      <c r="E462" s="53" t="str">
        <f t="shared" si="7"/>
        <v/>
      </c>
      <c r="G462" s="9">
        <f>ROUND(SUM(J462:BB462),Assumptions!$C$16)</f>
        <v>0</v>
      </c>
      <c r="J462" s="46">
        <f>IFERROR(ROUND(IF(AND($E462&lt;J$17,SUMIF(Partners!$A:$A,$B462,Partners!$L:$L)&gt;0),$D462/SUMIF($E$19:$E$501,"&lt;"&amp;J$17,$D$19:$D$501)*J$18,0),Assumptions!$C$15),0)</f>
        <v>0</v>
      </c>
      <c r="K462" s="46">
        <f>IFERROR(ROUND(IF(AND($E462&lt;K$17,SUMIF(Partners!$A:$A,$B462,Partners!$L:$L)&gt;0),$D462/SUMIF($E$19:$E$501,"&lt;"&amp;K$17,$D$19:$D$501)*K$18,0),Assumptions!$C$15),0)</f>
        <v>0</v>
      </c>
      <c r="L462" s="46">
        <f>IFERROR(ROUND(IF(AND($E462&lt;L$17,SUMIF(Partners!$A:$A,$B462,Partners!$L:$L)&gt;0),$D462/SUMIF($E$19:$E$501,"&lt;"&amp;L$17,$D$19:$D$501)*L$18,0),Assumptions!$C$15),0)</f>
        <v>0</v>
      </c>
      <c r="M462" s="46">
        <f>IFERROR(ROUND(IF(AND($E462&lt;M$17,SUMIF(Partners!$A:$A,$B462,Partners!$L:$L)&gt;0),$D462/SUMIF($E$19:$E$501,"&lt;"&amp;M$17,$D$19:$D$501)*M$18,0),Assumptions!$C$15),0)</f>
        <v>0</v>
      </c>
      <c r="N462" s="46">
        <f>IFERROR(ROUND(IF(AND($E462&lt;N$17,SUMIF(Partners!$A:$A,$B462,Partners!$L:$L)&gt;0),$D462/SUMIF($E$19:$E$501,"&lt;"&amp;N$17,$D$19:$D$501)*N$18,0),Assumptions!$C$15),0)</f>
        <v>0</v>
      </c>
      <c r="O462" s="46">
        <f>IFERROR(ROUND(IF(AND($E462&lt;O$17,SUMIF(Partners!$A:$A,$B462,Partners!$L:$L)&gt;0),$D462/SUMIF($E$19:$E$501,"&lt;"&amp;O$17,$D$19:$D$501)*O$18,0),Assumptions!$C$15),0)</f>
        <v>0</v>
      </c>
      <c r="P462" s="46">
        <f>IFERROR(ROUND(IF(AND($E462&lt;P$17,SUMIF(Partners!$A:$A,$B462,Partners!$L:$L)&gt;0),$D462/SUMIF($E$19:$E$501,"&lt;"&amp;P$17,$D$19:$D$501)*P$18,0),Assumptions!$C$15),0)</f>
        <v>0</v>
      </c>
      <c r="Q462" s="46">
        <f>IFERROR(ROUND(IF(AND($E462&lt;Q$17,SUMIF(Partners!$A:$A,$B462,Partners!$L:$L)&gt;0),$D462/SUMIF($E$19:$E$501,"&lt;"&amp;Q$17,$D$19:$D$501)*Q$18,0),Assumptions!$C$15),0)</f>
        <v>0</v>
      </c>
      <c r="R462" s="46">
        <f>IFERROR(ROUND(IF(AND($E462&lt;R$17,SUMIF(Partners!$A:$A,$B462,Partners!$L:$L)&gt;0),$D462/SUMIF($E$19:$E$501,"&lt;"&amp;R$17,$D$19:$D$501)*R$18,0),Assumptions!$C$15),0)</f>
        <v>0</v>
      </c>
      <c r="S462" s="46">
        <f>IFERROR(ROUND(IF(AND($E462&lt;S$17,SUMIF(Partners!$A:$A,$B462,Partners!$L:$L)&gt;0),$D462/SUMIF($E$19:$E$501,"&lt;"&amp;S$17,$D$19:$D$501)*S$18,0),Assumptions!$C$15),0)</f>
        <v>0</v>
      </c>
      <c r="T462" s="46">
        <f>IFERROR(ROUND(IF(AND($E462&lt;T$17,SUMIF(Partners!$A:$A,$B462,Partners!$L:$L)&gt;0),$D462/SUMIF($E$19:$E$501,"&lt;"&amp;T$17,$D$19:$D$501)*T$18,0),Assumptions!$C$15),0)</f>
        <v>0</v>
      </c>
      <c r="U462" s="46">
        <f>IFERROR(ROUND(IF(AND($E462&lt;U$17,SUMIF(Partners!$A:$A,$B462,Partners!$L:$L)&gt;0),$D462/SUMIF($E$19:$E$501,"&lt;"&amp;U$17,$D$19:$D$501)*U$18,0),Assumptions!$C$15),0)</f>
        <v>0</v>
      </c>
      <c r="V462" s="46">
        <f>IFERROR(ROUND(IF(AND($E462&lt;V$17,SUMIF(Partners!$A:$A,$B462,Partners!$L:$L)&gt;0),$D462/SUMIF($E$19:$E$501,"&lt;"&amp;V$17,$D$19:$D$501)*V$18,0),Assumptions!$C$15),0)</f>
        <v>0</v>
      </c>
      <c r="W462" s="46">
        <f>IFERROR(ROUND(IF(AND($E462&lt;W$17,SUMIF(Partners!$A:$A,$B462,Partners!$L:$L)&gt;0),$D462/SUMIF($E$19:$E$501,"&lt;"&amp;W$17,$D$19:$D$501)*W$18,0),Assumptions!$C$15),0)</f>
        <v>0</v>
      </c>
      <c r="X462" s="46">
        <f>IFERROR(ROUND(IF(AND($E462&lt;X$17,SUMIF(Partners!$A:$A,$B462,Partners!$L:$L)&gt;0),$D462/SUMIF($E$19:$E$501,"&lt;"&amp;X$17,$D$19:$D$501)*X$18,0),Assumptions!$C$15),0)</f>
        <v>0</v>
      </c>
      <c r="Y462" s="46">
        <f>IFERROR(ROUND(IF(AND($E462&lt;Y$17,SUMIF(Partners!$A:$A,$B462,Partners!$L:$L)&gt;0),$D462/SUMIF($E$19:$E$501,"&lt;"&amp;Y$17,$D$19:$D$501)*Y$18,0),Assumptions!$C$15),0)</f>
        <v>0</v>
      </c>
      <c r="Z462" s="46">
        <f>IFERROR(ROUND(IF(AND($E462&lt;Z$17,SUMIF(Partners!$A:$A,$B462,Partners!$L:$L)&gt;0),$D462/SUMIF($E$19:$E$501,"&lt;"&amp;Z$17,$D$19:$D$501)*Z$18,0),Assumptions!$C$15),0)</f>
        <v>0</v>
      </c>
      <c r="AA462" s="46">
        <f>IFERROR(ROUND(IF(AND($E462&lt;AA$17,SUMIF(Partners!$A:$A,$B462,Partners!$L:$L)&gt;0),$D462/SUMIF($E$19:$E$501,"&lt;"&amp;AA$17,$D$19:$D$501)*AA$18,0),Assumptions!$C$15),0)</f>
        <v>0</v>
      </c>
      <c r="AB462" s="46">
        <f>IFERROR(ROUND(IF(AND($E462&lt;AB$17,SUMIF(Partners!$A:$A,$B462,Partners!$L:$L)&gt;0),$D462/SUMIF($E$19:$E$501,"&lt;"&amp;AB$17,$D$19:$D$501)*AB$18,0),Assumptions!$C$15),0)</f>
        <v>0</v>
      </c>
      <c r="AC462" s="46">
        <f>IFERROR(ROUND(IF(AND($E462&lt;AC$17,SUMIF(Partners!$A:$A,$B462,Partners!$L:$L)&gt;0),$D462/SUMIF($E$19:$E$501,"&lt;"&amp;AC$17,$D$19:$D$501)*AC$18,0),Assumptions!$C$15),0)</f>
        <v>0</v>
      </c>
    </row>
    <row r="463" spans="1:29" x14ac:dyDescent="0.2">
      <c r="A463" s="41"/>
      <c r="B463" s="28" t="str">
        <f>IF(Partners!A449=0,"",Partners!A449)</f>
        <v/>
      </c>
      <c r="C463" s="28" t="str">
        <f>IF(Partners!I449=0,"",Partners!I449)</f>
        <v/>
      </c>
      <c r="D463" s="28" t="str">
        <f>IF(Partners!J449=0,"",Partners!J449)</f>
        <v/>
      </c>
      <c r="E463" s="53" t="str">
        <f t="shared" si="7"/>
        <v/>
      </c>
      <c r="G463" s="9">
        <f>ROUND(SUM(J463:BB463),Assumptions!$C$16)</f>
        <v>0</v>
      </c>
      <c r="J463" s="46">
        <f>IFERROR(ROUND(IF(AND($E463&lt;J$17,SUMIF(Partners!$A:$A,$B463,Partners!$L:$L)&gt;0),$D463/SUMIF($E$19:$E$501,"&lt;"&amp;J$17,$D$19:$D$501)*J$18,0),Assumptions!$C$15),0)</f>
        <v>0</v>
      </c>
      <c r="K463" s="46">
        <f>IFERROR(ROUND(IF(AND($E463&lt;K$17,SUMIF(Partners!$A:$A,$B463,Partners!$L:$L)&gt;0),$D463/SUMIF($E$19:$E$501,"&lt;"&amp;K$17,$D$19:$D$501)*K$18,0),Assumptions!$C$15),0)</f>
        <v>0</v>
      </c>
      <c r="L463" s="46">
        <f>IFERROR(ROUND(IF(AND($E463&lt;L$17,SUMIF(Partners!$A:$A,$B463,Partners!$L:$L)&gt;0),$D463/SUMIF($E$19:$E$501,"&lt;"&amp;L$17,$D$19:$D$501)*L$18,0),Assumptions!$C$15),0)</f>
        <v>0</v>
      </c>
      <c r="M463" s="46">
        <f>IFERROR(ROUND(IF(AND($E463&lt;M$17,SUMIF(Partners!$A:$A,$B463,Partners!$L:$L)&gt;0),$D463/SUMIF($E$19:$E$501,"&lt;"&amp;M$17,$D$19:$D$501)*M$18,0),Assumptions!$C$15),0)</f>
        <v>0</v>
      </c>
      <c r="N463" s="46">
        <f>IFERROR(ROUND(IF(AND($E463&lt;N$17,SUMIF(Partners!$A:$A,$B463,Partners!$L:$L)&gt;0),$D463/SUMIF($E$19:$E$501,"&lt;"&amp;N$17,$D$19:$D$501)*N$18,0),Assumptions!$C$15),0)</f>
        <v>0</v>
      </c>
      <c r="O463" s="46">
        <f>IFERROR(ROUND(IF(AND($E463&lt;O$17,SUMIF(Partners!$A:$A,$B463,Partners!$L:$L)&gt;0),$D463/SUMIF($E$19:$E$501,"&lt;"&amp;O$17,$D$19:$D$501)*O$18,0),Assumptions!$C$15),0)</f>
        <v>0</v>
      </c>
      <c r="P463" s="46">
        <f>IFERROR(ROUND(IF(AND($E463&lt;P$17,SUMIF(Partners!$A:$A,$B463,Partners!$L:$L)&gt;0),$D463/SUMIF($E$19:$E$501,"&lt;"&amp;P$17,$D$19:$D$501)*P$18,0),Assumptions!$C$15),0)</f>
        <v>0</v>
      </c>
      <c r="Q463" s="46">
        <f>IFERROR(ROUND(IF(AND($E463&lt;Q$17,SUMIF(Partners!$A:$A,$B463,Partners!$L:$L)&gt;0),$D463/SUMIF($E$19:$E$501,"&lt;"&amp;Q$17,$D$19:$D$501)*Q$18,0),Assumptions!$C$15),0)</f>
        <v>0</v>
      </c>
      <c r="R463" s="46">
        <f>IFERROR(ROUND(IF(AND($E463&lt;R$17,SUMIF(Partners!$A:$A,$B463,Partners!$L:$L)&gt;0),$D463/SUMIF($E$19:$E$501,"&lt;"&amp;R$17,$D$19:$D$501)*R$18,0),Assumptions!$C$15),0)</f>
        <v>0</v>
      </c>
      <c r="S463" s="46">
        <f>IFERROR(ROUND(IF(AND($E463&lt;S$17,SUMIF(Partners!$A:$A,$B463,Partners!$L:$L)&gt;0),$D463/SUMIF($E$19:$E$501,"&lt;"&amp;S$17,$D$19:$D$501)*S$18,0),Assumptions!$C$15),0)</f>
        <v>0</v>
      </c>
      <c r="T463" s="46">
        <f>IFERROR(ROUND(IF(AND($E463&lt;T$17,SUMIF(Partners!$A:$A,$B463,Partners!$L:$L)&gt;0),$D463/SUMIF($E$19:$E$501,"&lt;"&amp;T$17,$D$19:$D$501)*T$18,0),Assumptions!$C$15),0)</f>
        <v>0</v>
      </c>
      <c r="U463" s="46">
        <f>IFERROR(ROUND(IF(AND($E463&lt;U$17,SUMIF(Partners!$A:$A,$B463,Partners!$L:$L)&gt;0),$D463/SUMIF($E$19:$E$501,"&lt;"&amp;U$17,$D$19:$D$501)*U$18,0),Assumptions!$C$15),0)</f>
        <v>0</v>
      </c>
      <c r="V463" s="46">
        <f>IFERROR(ROUND(IF(AND($E463&lt;V$17,SUMIF(Partners!$A:$A,$B463,Partners!$L:$L)&gt;0),$D463/SUMIF($E$19:$E$501,"&lt;"&amp;V$17,$D$19:$D$501)*V$18,0),Assumptions!$C$15),0)</f>
        <v>0</v>
      </c>
      <c r="W463" s="46">
        <f>IFERROR(ROUND(IF(AND($E463&lt;W$17,SUMIF(Partners!$A:$A,$B463,Partners!$L:$L)&gt;0),$D463/SUMIF($E$19:$E$501,"&lt;"&amp;W$17,$D$19:$D$501)*W$18,0),Assumptions!$C$15),0)</f>
        <v>0</v>
      </c>
      <c r="X463" s="46">
        <f>IFERROR(ROUND(IF(AND($E463&lt;X$17,SUMIF(Partners!$A:$A,$B463,Partners!$L:$L)&gt;0),$D463/SUMIF($E$19:$E$501,"&lt;"&amp;X$17,$D$19:$D$501)*X$18,0),Assumptions!$C$15),0)</f>
        <v>0</v>
      </c>
      <c r="Y463" s="46">
        <f>IFERROR(ROUND(IF(AND($E463&lt;Y$17,SUMIF(Partners!$A:$A,$B463,Partners!$L:$L)&gt;0),$D463/SUMIF($E$19:$E$501,"&lt;"&amp;Y$17,$D$19:$D$501)*Y$18,0),Assumptions!$C$15),0)</f>
        <v>0</v>
      </c>
      <c r="Z463" s="46">
        <f>IFERROR(ROUND(IF(AND($E463&lt;Z$17,SUMIF(Partners!$A:$A,$B463,Partners!$L:$L)&gt;0),$D463/SUMIF($E$19:$E$501,"&lt;"&amp;Z$17,$D$19:$D$501)*Z$18,0),Assumptions!$C$15),0)</f>
        <v>0</v>
      </c>
      <c r="AA463" s="46">
        <f>IFERROR(ROUND(IF(AND($E463&lt;AA$17,SUMIF(Partners!$A:$A,$B463,Partners!$L:$L)&gt;0),$D463/SUMIF($E$19:$E$501,"&lt;"&amp;AA$17,$D$19:$D$501)*AA$18,0),Assumptions!$C$15),0)</f>
        <v>0</v>
      </c>
      <c r="AB463" s="46">
        <f>IFERROR(ROUND(IF(AND($E463&lt;AB$17,SUMIF(Partners!$A:$A,$B463,Partners!$L:$L)&gt;0),$D463/SUMIF($E$19:$E$501,"&lt;"&amp;AB$17,$D$19:$D$501)*AB$18,0),Assumptions!$C$15),0)</f>
        <v>0</v>
      </c>
      <c r="AC463" s="46">
        <f>IFERROR(ROUND(IF(AND($E463&lt;AC$17,SUMIF(Partners!$A:$A,$B463,Partners!$L:$L)&gt;0),$D463/SUMIF($E$19:$E$501,"&lt;"&amp;AC$17,$D$19:$D$501)*AC$18,0),Assumptions!$C$15),0)</f>
        <v>0</v>
      </c>
    </row>
    <row r="464" spans="1:29" x14ac:dyDescent="0.2">
      <c r="A464" s="41"/>
      <c r="B464" s="28" t="str">
        <f>IF(Partners!A450=0,"",Partners!A450)</f>
        <v/>
      </c>
      <c r="C464" s="28" t="str">
        <f>IF(Partners!I450=0,"",Partners!I450)</f>
        <v/>
      </c>
      <c r="D464" s="28" t="str">
        <f>IF(Partners!J450=0,"",Partners!J450)</f>
        <v/>
      </c>
      <c r="E464" s="53" t="str">
        <f t="shared" si="7"/>
        <v/>
      </c>
      <c r="G464" s="9">
        <f>ROUND(SUM(J464:BB464),Assumptions!$C$16)</f>
        <v>0</v>
      </c>
      <c r="J464" s="46">
        <f>IFERROR(ROUND(IF(AND($E464&lt;J$17,SUMIF(Partners!$A:$A,$B464,Partners!$L:$L)&gt;0),$D464/SUMIF($E$19:$E$501,"&lt;"&amp;J$17,$D$19:$D$501)*J$18,0),Assumptions!$C$15),0)</f>
        <v>0</v>
      </c>
      <c r="K464" s="46">
        <f>IFERROR(ROUND(IF(AND($E464&lt;K$17,SUMIF(Partners!$A:$A,$B464,Partners!$L:$L)&gt;0),$D464/SUMIF($E$19:$E$501,"&lt;"&amp;K$17,$D$19:$D$501)*K$18,0),Assumptions!$C$15),0)</f>
        <v>0</v>
      </c>
      <c r="L464" s="46">
        <f>IFERROR(ROUND(IF(AND($E464&lt;L$17,SUMIF(Partners!$A:$A,$B464,Partners!$L:$L)&gt;0),$D464/SUMIF($E$19:$E$501,"&lt;"&amp;L$17,$D$19:$D$501)*L$18,0),Assumptions!$C$15),0)</f>
        <v>0</v>
      </c>
      <c r="M464" s="46">
        <f>IFERROR(ROUND(IF(AND($E464&lt;M$17,SUMIF(Partners!$A:$A,$B464,Partners!$L:$L)&gt;0),$D464/SUMIF($E$19:$E$501,"&lt;"&amp;M$17,$D$19:$D$501)*M$18,0),Assumptions!$C$15),0)</f>
        <v>0</v>
      </c>
      <c r="N464" s="46">
        <f>IFERROR(ROUND(IF(AND($E464&lt;N$17,SUMIF(Partners!$A:$A,$B464,Partners!$L:$L)&gt;0),$D464/SUMIF($E$19:$E$501,"&lt;"&amp;N$17,$D$19:$D$501)*N$18,0),Assumptions!$C$15),0)</f>
        <v>0</v>
      </c>
      <c r="O464" s="46">
        <f>IFERROR(ROUND(IF(AND($E464&lt;O$17,SUMIF(Partners!$A:$A,$B464,Partners!$L:$L)&gt;0),$D464/SUMIF($E$19:$E$501,"&lt;"&amp;O$17,$D$19:$D$501)*O$18,0),Assumptions!$C$15),0)</f>
        <v>0</v>
      </c>
      <c r="P464" s="46">
        <f>IFERROR(ROUND(IF(AND($E464&lt;P$17,SUMIF(Partners!$A:$A,$B464,Partners!$L:$L)&gt;0),$D464/SUMIF($E$19:$E$501,"&lt;"&amp;P$17,$D$19:$D$501)*P$18,0),Assumptions!$C$15),0)</f>
        <v>0</v>
      </c>
      <c r="Q464" s="46">
        <f>IFERROR(ROUND(IF(AND($E464&lt;Q$17,SUMIF(Partners!$A:$A,$B464,Partners!$L:$L)&gt;0),$D464/SUMIF($E$19:$E$501,"&lt;"&amp;Q$17,$D$19:$D$501)*Q$18,0),Assumptions!$C$15),0)</f>
        <v>0</v>
      </c>
      <c r="R464" s="46">
        <f>IFERROR(ROUND(IF(AND($E464&lt;R$17,SUMIF(Partners!$A:$A,$B464,Partners!$L:$L)&gt;0),$D464/SUMIF($E$19:$E$501,"&lt;"&amp;R$17,$D$19:$D$501)*R$18,0),Assumptions!$C$15),0)</f>
        <v>0</v>
      </c>
      <c r="S464" s="46">
        <f>IFERROR(ROUND(IF(AND($E464&lt;S$17,SUMIF(Partners!$A:$A,$B464,Partners!$L:$L)&gt;0),$D464/SUMIF($E$19:$E$501,"&lt;"&amp;S$17,$D$19:$D$501)*S$18,0),Assumptions!$C$15),0)</f>
        <v>0</v>
      </c>
      <c r="T464" s="46">
        <f>IFERROR(ROUND(IF(AND($E464&lt;T$17,SUMIF(Partners!$A:$A,$B464,Partners!$L:$L)&gt;0),$D464/SUMIF($E$19:$E$501,"&lt;"&amp;T$17,$D$19:$D$501)*T$18,0),Assumptions!$C$15),0)</f>
        <v>0</v>
      </c>
      <c r="U464" s="46">
        <f>IFERROR(ROUND(IF(AND($E464&lt;U$17,SUMIF(Partners!$A:$A,$B464,Partners!$L:$L)&gt;0),$D464/SUMIF($E$19:$E$501,"&lt;"&amp;U$17,$D$19:$D$501)*U$18,0),Assumptions!$C$15),0)</f>
        <v>0</v>
      </c>
      <c r="V464" s="46">
        <f>IFERROR(ROUND(IF(AND($E464&lt;V$17,SUMIF(Partners!$A:$A,$B464,Partners!$L:$L)&gt;0),$D464/SUMIF($E$19:$E$501,"&lt;"&amp;V$17,$D$19:$D$501)*V$18,0),Assumptions!$C$15),0)</f>
        <v>0</v>
      </c>
      <c r="W464" s="46">
        <f>IFERROR(ROUND(IF(AND($E464&lt;W$17,SUMIF(Partners!$A:$A,$B464,Partners!$L:$L)&gt;0),$D464/SUMIF($E$19:$E$501,"&lt;"&amp;W$17,$D$19:$D$501)*W$18,0),Assumptions!$C$15),0)</f>
        <v>0</v>
      </c>
      <c r="X464" s="46">
        <f>IFERROR(ROUND(IF(AND($E464&lt;X$17,SUMIF(Partners!$A:$A,$B464,Partners!$L:$L)&gt;0),$D464/SUMIF($E$19:$E$501,"&lt;"&amp;X$17,$D$19:$D$501)*X$18,0),Assumptions!$C$15),0)</f>
        <v>0</v>
      </c>
      <c r="Y464" s="46">
        <f>IFERROR(ROUND(IF(AND($E464&lt;Y$17,SUMIF(Partners!$A:$A,$B464,Partners!$L:$L)&gt;0),$D464/SUMIF($E$19:$E$501,"&lt;"&amp;Y$17,$D$19:$D$501)*Y$18,0),Assumptions!$C$15),0)</f>
        <v>0</v>
      </c>
      <c r="Z464" s="46">
        <f>IFERROR(ROUND(IF(AND($E464&lt;Z$17,SUMIF(Partners!$A:$A,$B464,Partners!$L:$L)&gt;0),$D464/SUMIF($E$19:$E$501,"&lt;"&amp;Z$17,$D$19:$D$501)*Z$18,0),Assumptions!$C$15),0)</f>
        <v>0</v>
      </c>
      <c r="AA464" s="46">
        <f>IFERROR(ROUND(IF(AND($E464&lt;AA$17,SUMIF(Partners!$A:$A,$B464,Partners!$L:$L)&gt;0),$D464/SUMIF($E$19:$E$501,"&lt;"&amp;AA$17,$D$19:$D$501)*AA$18,0),Assumptions!$C$15),0)</f>
        <v>0</v>
      </c>
      <c r="AB464" s="46">
        <f>IFERROR(ROUND(IF(AND($E464&lt;AB$17,SUMIF(Partners!$A:$A,$B464,Partners!$L:$L)&gt;0),$D464/SUMIF($E$19:$E$501,"&lt;"&amp;AB$17,$D$19:$D$501)*AB$18,0),Assumptions!$C$15),0)</f>
        <v>0</v>
      </c>
      <c r="AC464" s="46">
        <f>IFERROR(ROUND(IF(AND($E464&lt;AC$17,SUMIF(Partners!$A:$A,$B464,Partners!$L:$L)&gt;0),$D464/SUMIF($E$19:$E$501,"&lt;"&amp;AC$17,$D$19:$D$501)*AC$18,0),Assumptions!$C$15),0)</f>
        <v>0</v>
      </c>
    </row>
    <row r="465" spans="1:29" x14ac:dyDescent="0.2">
      <c r="A465" s="41"/>
      <c r="B465" s="28" t="str">
        <f>IF(Partners!A451=0,"",Partners!A451)</f>
        <v/>
      </c>
      <c r="C465" s="28" t="str">
        <f>IF(Partners!I451=0,"",Partners!I451)</f>
        <v/>
      </c>
      <c r="D465" s="28" t="str">
        <f>IF(Partners!J451=0,"",Partners!J451)</f>
        <v/>
      </c>
      <c r="E465" s="53" t="str">
        <f t="shared" si="7"/>
        <v/>
      </c>
      <c r="G465" s="9">
        <f>ROUND(SUM(J465:BB465),Assumptions!$C$16)</f>
        <v>0</v>
      </c>
      <c r="J465" s="46">
        <f>IFERROR(ROUND(IF(AND($E465&lt;J$17,SUMIF(Partners!$A:$A,$B465,Partners!$L:$L)&gt;0),$D465/SUMIF($E$19:$E$501,"&lt;"&amp;J$17,$D$19:$D$501)*J$18,0),Assumptions!$C$15),0)</f>
        <v>0</v>
      </c>
      <c r="K465" s="46">
        <f>IFERROR(ROUND(IF(AND($E465&lt;K$17,SUMIF(Partners!$A:$A,$B465,Partners!$L:$L)&gt;0),$D465/SUMIF($E$19:$E$501,"&lt;"&amp;K$17,$D$19:$D$501)*K$18,0),Assumptions!$C$15),0)</f>
        <v>0</v>
      </c>
      <c r="L465" s="46">
        <f>IFERROR(ROUND(IF(AND($E465&lt;L$17,SUMIF(Partners!$A:$A,$B465,Partners!$L:$L)&gt;0),$D465/SUMIF($E$19:$E$501,"&lt;"&amp;L$17,$D$19:$D$501)*L$18,0),Assumptions!$C$15),0)</f>
        <v>0</v>
      </c>
      <c r="M465" s="46">
        <f>IFERROR(ROUND(IF(AND($E465&lt;M$17,SUMIF(Partners!$A:$A,$B465,Partners!$L:$L)&gt;0),$D465/SUMIF($E$19:$E$501,"&lt;"&amp;M$17,$D$19:$D$501)*M$18,0),Assumptions!$C$15),0)</f>
        <v>0</v>
      </c>
      <c r="N465" s="46">
        <f>IFERROR(ROUND(IF(AND($E465&lt;N$17,SUMIF(Partners!$A:$A,$B465,Partners!$L:$L)&gt;0),$D465/SUMIF($E$19:$E$501,"&lt;"&amp;N$17,$D$19:$D$501)*N$18,0),Assumptions!$C$15),0)</f>
        <v>0</v>
      </c>
      <c r="O465" s="46">
        <f>IFERROR(ROUND(IF(AND($E465&lt;O$17,SUMIF(Partners!$A:$A,$B465,Partners!$L:$L)&gt;0),$D465/SUMIF($E$19:$E$501,"&lt;"&amp;O$17,$D$19:$D$501)*O$18,0),Assumptions!$C$15),0)</f>
        <v>0</v>
      </c>
      <c r="P465" s="46">
        <f>IFERROR(ROUND(IF(AND($E465&lt;P$17,SUMIF(Partners!$A:$A,$B465,Partners!$L:$L)&gt;0),$D465/SUMIF($E$19:$E$501,"&lt;"&amp;P$17,$D$19:$D$501)*P$18,0),Assumptions!$C$15),0)</f>
        <v>0</v>
      </c>
      <c r="Q465" s="46">
        <f>IFERROR(ROUND(IF(AND($E465&lt;Q$17,SUMIF(Partners!$A:$A,$B465,Partners!$L:$L)&gt;0),$D465/SUMIF($E$19:$E$501,"&lt;"&amp;Q$17,$D$19:$D$501)*Q$18,0),Assumptions!$C$15),0)</f>
        <v>0</v>
      </c>
      <c r="R465" s="46">
        <f>IFERROR(ROUND(IF(AND($E465&lt;R$17,SUMIF(Partners!$A:$A,$B465,Partners!$L:$L)&gt;0),$D465/SUMIF($E$19:$E$501,"&lt;"&amp;R$17,$D$19:$D$501)*R$18,0),Assumptions!$C$15),0)</f>
        <v>0</v>
      </c>
      <c r="S465" s="46">
        <f>IFERROR(ROUND(IF(AND($E465&lt;S$17,SUMIF(Partners!$A:$A,$B465,Partners!$L:$L)&gt;0),$D465/SUMIF($E$19:$E$501,"&lt;"&amp;S$17,$D$19:$D$501)*S$18,0),Assumptions!$C$15),0)</f>
        <v>0</v>
      </c>
      <c r="T465" s="46">
        <f>IFERROR(ROUND(IF(AND($E465&lt;T$17,SUMIF(Partners!$A:$A,$B465,Partners!$L:$L)&gt;0),$D465/SUMIF($E$19:$E$501,"&lt;"&amp;T$17,$D$19:$D$501)*T$18,0),Assumptions!$C$15),0)</f>
        <v>0</v>
      </c>
      <c r="U465" s="46">
        <f>IFERROR(ROUND(IF(AND($E465&lt;U$17,SUMIF(Partners!$A:$A,$B465,Partners!$L:$L)&gt;0),$D465/SUMIF($E$19:$E$501,"&lt;"&amp;U$17,$D$19:$D$501)*U$18,0),Assumptions!$C$15),0)</f>
        <v>0</v>
      </c>
      <c r="V465" s="46">
        <f>IFERROR(ROUND(IF(AND($E465&lt;V$17,SUMIF(Partners!$A:$A,$B465,Partners!$L:$L)&gt;0),$D465/SUMIF($E$19:$E$501,"&lt;"&amp;V$17,$D$19:$D$501)*V$18,0),Assumptions!$C$15),0)</f>
        <v>0</v>
      </c>
      <c r="W465" s="46">
        <f>IFERROR(ROUND(IF(AND($E465&lt;W$17,SUMIF(Partners!$A:$A,$B465,Partners!$L:$L)&gt;0),$D465/SUMIF($E$19:$E$501,"&lt;"&amp;W$17,$D$19:$D$501)*W$18,0),Assumptions!$C$15),0)</f>
        <v>0</v>
      </c>
      <c r="X465" s="46">
        <f>IFERROR(ROUND(IF(AND($E465&lt;X$17,SUMIF(Partners!$A:$A,$B465,Partners!$L:$L)&gt;0),$D465/SUMIF($E$19:$E$501,"&lt;"&amp;X$17,$D$19:$D$501)*X$18,0),Assumptions!$C$15),0)</f>
        <v>0</v>
      </c>
      <c r="Y465" s="46">
        <f>IFERROR(ROUND(IF(AND($E465&lt;Y$17,SUMIF(Partners!$A:$A,$B465,Partners!$L:$L)&gt;0),$D465/SUMIF($E$19:$E$501,"&lt;"&amp;Y$17,$D$19:$D$501)*Y$18,0),Assumptions!$C$15),0)</f>
        <v>0</v>
      </c>
      <c r="Z465" s="46">
        <f>IFERROR(ROUND(IF(AND($E465&lt;Z$17,SUMIF(Partners!$A:$A,$B465,Partners!$L:$L)&gt;0),$D465/SUMIF($E$19:$E$501,"&lt;"&amp;Z$17,$D$19:$D$501)*Z$18,0),Assumptions!$C$15),0)</f>
        <v>0</v>
      </c>
      <c r="AA465" s="46">
        <f>IFERROR(ROUND(IF(AND($E465&lt;AA$17,SUMIF(Partners!$A:$A,$B465,Partners!$L:$L)&gt;0),$D465/SUMIF($E$19:$E$501,"&lt;"&amp;AA$17,$D$19:$D$501)*AA$18,0),Assumptions!$C$15),0)</f>
        <v>0</v>
      </c>
      <c r="AB465" s="46">
        <f>IFERROR(ROUND(IF(AND($E465&lt;AB$17,SUMIF(Partners!$A:$A,$B465,Partners!$L:$L)&gt;0),$D465/SUMIF($E$19:$E$501,"&lt;"&amp;AB$17,$D$19:$D$501)*AB$18,0),Assumptions!$C$15),0)</f>
        <v>0</v>
      </c>
      <c r="AC465" s="46">
        <f>IFERROR(ROUND(IF(AND($E465&lt;AC$17,SUMIF(Partners!$A:$A,$B465,Partners!$L:$L)&gt;0),$D465/SUMIF($E$19:$E$501,"&lt;"&amp;AC$17,$D$19:$D$501)*AC$18,0),Assumptions!$C$15),0)</f>
        <v>0</v>
      </c>
    </row>
    <row r="466" spans="1:29" x14ac:dyDescent="0.2">
      <c r="A466" s="41"/>
      <c r="B466" s="28" t="str">
        <f>IF(Partners!A452=0,"",Partners!A452)</f>
        <v/>
      </c>
      <c r="C466" s="28" t="str">
        <f>IF(Partners!I452=0,"",Partners!I452)</f>
        <v/>
      </c>
      <c r="D466" s="28" t="str">
        <f>IF(Partners!J452=0,"",Partners!J452)</f>
        <v/>
      </c>
      <c r="E466" s="53" t="str">
        <f t="shared" si="7"/>
        <v/>
      </c>
      <c r="G466" s="9">
        <f>ROUND(SUM(J466:BB466),Assumptions!$C$16)</f>
        <v>0</v>
      </c>
      <c r="J466" s="46">
        <f>IFERROR(ROUND(IF(AND($E466&lt;J$17,SUMIF(Partners!$A:$A,$B466,Partners!$L:$L)&gt;0),$D466/SUMIF($E$19:$E$501,"&lt;"&amp;J$17,$D$19:$D$501)*J$18,0),Assumptions!$C$15),0)</f>
        <v>0</v>
      </c>
      <c r="K466" s="46">
        <f>IFERROR(ROUND(IF(AND($E466&lt;K$17,SUMIF(Partners!$A:$A,$B466,Partners!$L:$L)&gt;0),$D466/SUMIF($E$19:$E$501,"&lt;"&amp;K$17,$D$19:$D$501)*K$18,0),Assumptions!$C$15),0)</f>
        <v>0</v>
      </c>
      <c r="L466" s="46">
        <f>IFERROR(ROUND(IF(AND($E466&lt;L$17,SUMIF(Partners!$A:$A,$B466,Partners!$L:$L)&gt;0),$D466/SUMIF($E$19:$E$501,"&lt;"&amp;L$17,$D$19:$D$501)*L$18,0),Assumptions!$C$15),0)</f>
        <v>0</v>
      </c>
      <c r="M466" s="46">
        <f>IFERROR(ROUND(IF(AND($E466&lt;M$17,SUMIF(Partners!$A:$A,$B466,Partners!$L:$L)&gt;0),$D466/SUMIF($E$19:$E$501,"&lt;"&amp;M$17,$D$19:$D$501)*M$18,0),Assumptions!$C$15),0)</f>
        <v>0</v>
      </c>
      <c r="N466" s="46">
        <f>IFERROR(ROUND(IF(AND($E466&lt;N$17,SUMIF(Partners!$A:$A,$B466,Partners!$L:$L)&gt;0),$D466/SUMIF($E$19:$E$501,"&lt;"&amp;N$17,$D$19:$D$501)*N$18,0),Assumptions!$C$15),0)</f>
        <v>0</v>
      </c>
      <c r="O466" s="46">
        <f>IFERROR(ROUND(IF(AND($E466&lt;O$17,SUMIF(Partners!$A:$A,$B466,Partners!$L:$L)&gt;0),$D466/SUMIF($E$19:$E$501,"&lt;"&amp;O$17,$D$19:$D$501)*O$18,0),Assumptions!$C$15),0)</f>
        <v>0</v>
      </c>
      <c r="P466" s="46">
        <f>IFERROR(ROUND(IF(AND($E466&lt;P$17,SUMIF(Partners!$A:$A,$B466,Partners!$L:$L)&gt;0),$D466/SUMIF($E$19:$E$501,"&lt;"&amp;P$17,$D$19:$D$501)*P$18,0),Assumptions!$C$15),0)</f>
        <v>0</v>
      </c>
      <c r="Q466" s="46">
        <f>IFERROR(ROUND(IF(AND($E466&lt;Q$17,SUMIF(Partners!$A:$A,$B466,Partners!$L:$L)&gt;0),$D466/SUMIF($E$19:$E$501,"&lt;"&amp;Q$17,$D$19:$D$501)*Q$18,0),Assumptions!$C$15),0)</f>
        <v>0</v>
      </c>
      <c r="R466" s="46">
        <f>IFERROR(ROUND(IF(AND($E466&lt;R$17,SUMIF(Partners!$A:$A,$B466,Partners!$L:$L)&gt;0),$D466/SUMIF($E$19:$E$501,"&lt;"&amp;R$17,$D$19:$D$501)*R$18,0),Assumptions!$C$15),0)</f>
        <v>0</v>
      </c>
      <c r="S466" s="46">
        <f>IFERROR(ROUND(IF(AND($E466&lt;S$17,SUMIF(Partners!$A:$A,$B466,Partners!$L:$L)&gt;0),$D466/SUMIF($E$19:$E$501,"&lt;"&amp;S$17,$D$19:$D$501)*S$18,0),Assumptions!$C$15),0)</f>
        <v>0</v>
      </c>
      <c r="T466" s="46">
        <f>IFERROR(ROUND(IF(AND($E466&lt;T$17,SUMIF(Partners!$A:$A,$B466,Partners!$L:$L)&gt;0),$D466/SUMIF($E$19:$E$501,"&lt;"&amp;T$17,$D$19:$D$501)*T$18,0),Assumptions!$C$15),0)</f>
        <v>0</v>
      </c>
      <c r="U466" s="46">
        <f>IFERROR(ROUND(IF(AND($E466&lt;U$17,SUMIF(Partners!$A:$A,$B466,Partners!$L:$L)&gt;0),$D466/SUMIF($E$19:$E$501,"&lt;"&amp;U$17,$D$19:$D$501)*U$18,0),Assumptions!$C$15),0)</f>
        <v>0</v>
      </c>
      <c r="V466" s="46">
        <f>IFERROR(ROUND(IF(AND($E466&lt;V$17,SUMIF(Partners!$A:$A,$B466,Partners!$L:$L)&gt;0),$D466/SUMIF($E$19:$E$501,"&lt;"&amp;V$17,$D$19:$D$501)*V$18,0),Assumptions!$C$15),0)</f>
        <v>0</v>
      </c>
      <c r="W466" s="46">
        <f>IFERROR(ROUND(IF(AND($E466&lt;W$17,SUMIF(Partners!$A:$A,$B466,Partners!$L:$L)&gt;0),$D466/SUMIF($E$19:$E$501,"&lt;"&amp;W$17,$D$19:$D$501)*W$18,0),Assumptions!$C$15),0)</f>
        <v>0</v>
      </c>
      <c r="X466" s="46">
        <f>IFERROR(ROUND(IF(AND($E466&lt;X$17,SUMIF(Partners!$A:$A,$B466,Partners!$L:$L)&gt;0),$D466/SUMIF($E$19:$E$501,"&lt;"&amp;X$17,$D$19:$D$501)*X$18,0),Assumptions!$C$15),0)</f>
        <v>0</v>
      </c>
      <c r="Y466" s="46">
        <f>IFERROR(ROUND(IF(AND($E466&lt;Y$17,SUMIF(Partners!$A:$A,$B466,Partners!$L:$L)&gt;0),$D466/SUMIF($E$19:$E$501,"&lt;"&amp;Y$17,$D$19:$D$501)*Y$18,0),Assumptions!$C$15),0)</f>
        <v>0</v>
      </c>
      <c r="Z466" s="46">
        <f>IFERROR(ROUND(IF(AND($E466&lt;Z$17,SUMIF(Partners!$A:$A,$B466,Partners!$L:$L)&gt;0),$D466/SUMIF($E$19:$E$501,"&lt;"&amp;Z$17,$D$19:$D$501)*Z$18,0),Assumptions!$C$15),0)</f>
        <v>0</v>
      </c>
      <c r="AA466" s="46">
        <f>IFERROR(ROUND(IF(AND($E466&lt;AA$17,SUMIF(Partners!$A:$A,$B466,Partners!$L:$L)&gt;0),$D466/SUMIF($E$19:$E$501,"&lt;"&amp;AA$17,$D$19:$D$501)*AA$18,0),Assumptions!$C$15),0)</f>
        <v>0</v>
      </c>
      <c r="AB466" s="46">
        <f>IFERROR(ROUND(IF(AND($E466&lt;AB$17,SUMIF(Partners!$A:$A,$B466,Partners!$L:$L)&gt;0),$D466/SUMIF($E$19:$E$501,"&lt;"&amp;AB$17,$D$19:$D$501)*AB$18,0),Assumptions!$C$15),0)</f>
        <v>0</v>
      </c>
      <c r="AC466" s="46">
        <f>IFERROR(ROUND(IF(AND($E466&lt;AC$17,SUMIF(Partners!$A:$A,$B466,Partners!$L:$L)&gt;0),$D466/SUMIF($E$19:$E$501,"&lt;"&amp;AC$17,$D$19:$D$501)*AC$18,0),Assumptions!$C$15),0)</f>
        <v>0</v>
      </c>
    </row>
    <row r="467" spans="1:29" x14ac:dyDescent="0.2">
      <c r="A467" s="41"/>
      <c r="B467" s="28" t="str">
        <f>IF(Partners!A453=0,"",Partners!A453)</f>
        <v/>
      </c>
      <c r="C467" s="28" t="str">
        <f>IF(Partners!I453=0,"",Partners!I453)</f>
        <v/>
      </c>
      <c r="D467" s="28" t="str">
        <f>IF(Partners!J453=0,"",Partners!J453)</f>
        <v/>
      </c>
      <c r="E467" s="53" t="str">
        <f t="shared" si="7"/>
        <v/>
      </c>
      <c r="G467" s="9">
        <f>ROUND(SUM(J467:BB467),Assumptions!$C$16)</f>
        <v>0</v>
      </c>
      <c r="J467" s="46">
        <f>IFERROR(ROUND(IF(AND($E467&lt;J$17,SUMIF(Partners!$A:$A,$B467,Partners!$L:$L)&gt;0),$D467/SUMIF($E$19:$E$501,"&lt;"&amp;J$17,$D$19:$D$501)*J$18,0),Assumptions!$C$15),0)</f>
        <v>0</v>
      </c>
      <c r="K467" s="46">
        <f>IFERROR(ROUND(IF(AND($E467&lt;K$17,SUMIF(Partners!$A:$A,$B467,Partners!$L:$L)&gt;0),$D467/SUMIF($E$19:$E$501,"&lt;"&amp;K$17,$D$19:$D$501)*K$18,0),Assumptions!$C$15),0)</f>
        <v>0</v>
      </c>
      <c r="L467" s="46">
        <f>IFERROR(ROUND(IF(AND($E467&lt;L$17,SUMIF(Partners!$A:$A,$B467,Partners!$L:$L)&gt;0),$D467/SUMIF($E$19:$E$501,"&lt;"&amp;L$17,$D$19:$D$501)*L$18,0),Assumptions!$C$15),0)</f>
        <v>0</v>
      </c>
      <c r="M467" s="46">
        <f>IFERROR(ROUND(IF(AND($E467&lt;M$17,SUMIF(Partners!$A:$A,$B467,Partners!$L:$L)&gt;0),$D467/SUMIF($E$19:$E$501,"&lt;"&amp;M$17,$D$19:$D$501)*M$18,0),Assumptions!$C$15),0)</f>
        <v>0</v>
      </c>
      <c r="N467" s="46">
        <f>IFERROR(ROUND(IF(AND($E467&lt;N$17,SUMIF(Partners!$A:$A,$B467,Partners!$L:$L)&gt;0),$D467/SUMIF($E$19:$E$501,"&lt;"&amp;N$17,$D$19:$D$501)*N$18,0),Assumptions!$C$15),0)</f>
        <v>0</v>
      </c>
      <c r="O467" s="46">
        <f>IFERROR(ROUND(IF(AND($E467&lt;O$17,SUMIF(Partners!$A:$A,$B467,Partners!$L:$L)&gt;0),$D467/SUMIF($E$19:$E$501,"&lt;"&amp;O$17,$D$19:$D$501)*O$18,0),Assumptions!$C$15),0)</f>
        <v>0</v>
      </c>
      <c r="P467" s="46">
        <f>IFERROR(ROUND(IF(AND($E467&lt;P$17,SUMIF(Partners!$A:$A,$B467,Partners!$L:$L)&gt;0),$D467/SUMIF($E$19:$E$501,"&lt;"&amp;P$17,$D$19:$D$501)*P$18,0),Assumptions!$C$15),0)</f>
        <v>0</v>
      </c>
      <c r="Q467" s="46">
        <f>IFERROR(ROUND(IF(AND($E467&lt;Q$17,SUMIF(Partners!$A:$A,$B467,Partners!$L:$L)&gt;0),$D467/SUMIF($E$19:$E$501,"&lt;"&amp;Q$17,$D$19:$D$501)*Q$18,0),Assumptions!$C$15),0)</f>
        <v>0</v>
      </c>
      <c r="R467" s="46">
        <f>IFERROR(ROUND(IF(AND($E467&lt;R$17,SUMIF(Partners!$A:$A,$B467,Partners!$L:$L)&gt;0),$D467/SUMIF($E$19:$E$501,"&lt;"&amp;R$17,$D$19:$D$501)*R$18,0),Assumptions!$C$15),0)</f>
        <v>0</v>
      </c>
      <c r="S467" s="46">
        <f>IFERROR(ROUND(IF(AND($E467&lt;S$17,SUMIF(Partners!$A:$A,$B467,Partners!$L:$L)&gt;0),$D467/SUMIF($E$19:$E$501,"&lt;"&amp;S$17,$D$19:$D$501)*S$18,0),Assumptions!$C$15),0)</f>
        <v>0</v>
      </c>
      <c r="T467" s="46">
        <f>IFERROR(ROUND(IF(AND($E467&lt;T$17,SUMIF(Partners!$A:$A,$B467,Partners!$L:$L)&gt;0),$D467/SUMIF($E$19:$E$501,"&lt;"&amp;T$17,$D$19:$D$501)*T$18,0),Assumptions!$C$15),0)</f>
        <v>0</v>
      </c>
      <c r="U467" s="46">
        <f>IFERROR(ROUND(IF(AND($E467&lt;U$17,SUMIF(Partners!$A:$A,$B467,Partners!$L:$L)&gt;0),$D467/SUMIF($E$19:$E$501,"&lt;"&amp;U$17,$D$19:$D$501)*U$18,0),Assumptions!$C$15),0)</f>
        <v>0</v>
      </c>
      <c r="V467" s="46">
        <f>IFERROR(ROUND(IF(AND($E467&lt;V$17,SUMIF(Partners!$A:$A,$B467,Partners!$L:$L)&gt;0),$D467/SUMIF($E$19:$E$501,"&lt;"&amp;V$17,$D$19:$D$501)*V$18,0),Assumptions!$C$15),0)</f>
        <v>0</v>
      </c>
      <c r="W467" s="46">
        <f>IFERROR(ROUND(IF(AND($E467&lt;W$17,SUMIF(Partners!$A:$A,$B467,Partners!$L:$L)&gt;0),$D467/SUMIF($E$19:$E$501,"&lt;"&amp;W$17,$D$19:$D$501)*W$18,0),Assumptions!$C$15),0)</f>
        <v>0</v>
      </c>
      <c r="X467" s="46">
        <f>IFERROR(ROUND(IF(AND($E467&lt;X$17,SUMIF(Partners!$A:$A,$B467,Partners!$L:$L)&gt;0),$D467/SUMIF($E$19:$E$501,"&lt;"&amp;X$17,$D$19:$D$501)*X$18,0),Assumptions!$C$15),0)</f>
        <v>0</v>
      </c>
      <c r="Y467" s="46">
        <f>IFERROR(ROUND(IF(AND($E467&lt;Y$17,SUMIF(Partners!$A:$A,$B467,Partners!$L:$L)&gt;0),$D467/SUMIF($E$19:$E$501,"&lt;"&amp;Y$17,$D$19:$D$501)*Y$18,0),Assumptions!$C$15),0)</f>
        <v>0</v>
      </c>
      <c r="Z467" s="46">
        <f>IFERROR(ROUND(IF(AND($E467&lt;Z$17,SUMIF(Partners!$A:$A,$B467,Partners!$L:$L)&gt;0),$D467/SUMIF($E$19:$E$501,"&lt;"&amp;Z$17,$D$19:$D$501)*Z$18,0),Assumptions!$C$15),0)</f>
        <v>0</v>
      </c>
      <c r="AA467" s="46">
        <f>IFERROR(ROUND(IF(AND($E467&lt;AA$17,SUMIF(Partners!$A:$A,$B467,Partners!$L:$L)&gt;0),$D467/SUMIF($E$19:$E$501,"&lt;"&amp;AA$17,$D$19:$D$501)*AA$18,0),Assumptions!$C$15),0)</f>
        <v>0</v>
      </c>
      <c r="AB467" s="46">
        <f>IFERROR(ROUND(IF(AND($E467&lt;AB$17,SUMIF(Partners!$A:$A,$B467,Partners!$L:$L)&gt;0),$D467/SUMIF($E$19:$E$501,"&lt;"&amp;AB$17,$D$19:$D$501)*AB$18,0),Assumptions!$C$15),0)</f>
        <v>0</v>
      </c>
      <c r="AC467" s="46">
        <f>IFERROR(ROUND(IF(AND($E467&lt;AC$17,SUMIF(Partners!$A:$A,$B467,Partners!$L:$L)&gt;0),$D467/SUMIF($E$19:$E$501,"&lt;"&amp;AC$17,$D$19:$D$501)*AC$18,0),Assumptions!$C$15),0)</f>
        <v>0</v>
      </c>
    </row>
    <row r="468" spans="1:29" x14ac:dyDescent="0.2">
      <c r="A468" s="41"/>
      <c r="B468" s="28" t="str">
        <f>IF(Partners!A454=0,"",Partners!A454)</f>
        <v/>
      </c>
      <c r="C468" s="28" t="str">
        <f>IF(Partners!I454=0,"",Partners!I454)</f>
        <v/>
      </c>
      <c r="D468" s="28" t="str">
        <f>IF(Partners!J454=0,"",Partners!J454)</f>
        <v/>
      </c>
      <c r="E468" s="53" t="str">
        <f t="shared" ref="E468:E502" si="8">IF(_xlfn.XLOOKUP(B468,$B$5:$B$15,$E$5:$E$15,"")=0,"",_xlfn.XLOOKUP(B468,$B$5:$B$15,$E$5:$E$15,""))</f>
        <v/>
      </c>
      <c r="G468" s="9">
        <f>ROUND(SUM(J468:BB468),Assumptions!$C$16)</f>
        <v>0</v>
      </c>
      <c r="J468" s="46">
        <f>IFERROR(ROUND(IF(AND($E468&lt;J$17,SUMIF(Partners!$A:$A,$B468,Partners!$L:$L)&gt;0),$D468/SUMIF($E$19:$E$501,"&lt;"&amp;J$17,$D$19:$D$501)*J$18,0),Assumptions!$C$15),0)</f>
        <v>0</v>
      </c>
      <c r="K468" s="46">
        <f>IFERROR(ROUND(IF(AND($E468&lt;K$17,SUMIF(Partners!$A:$A,$B468,Partners!$L:$L)&gt;0),$D468/SUMIF($E$19:$E$501,"&lt;"&amp;K$17,$D$19:$D$501)*K$18,0),Assumptions!$C$15),0)</f>
        <v>0</v>
      </c>
      <c r="L468" s="46">
        <f>IFERROR(ROUND(IF(AND($E468&lt;L$17,SUMIF(Partners!$A:$A,$B468,Partners!$L:$L)&gt;0),$D468/SUMIF($E$19:$E$501,"&lt;"&amp;L$17,$D$19:$D$501)*L$18,0),Assumptions!$C$15),0)</f>
        <v>0</v>
      </c>
      <c r="M468" s="46">
        <f>IFERROR(ROUND(IF(AND($E468&lt;M$17,SUMIF(Partners!$A:$A,$B468,Partners!$L:$L)&gt;0),$D468/SUMIF($E$19:$E$501,"&lt;"&amp;M$17,$D$19:$D$501)*M$18,0),Assumptions!$C$15),0)</f>
        <v>0</v>
      </c>
      <c r="N468" s="46">
        <f>IFERROR(ROUND(IF(AND($E468&lt;N$17,SUMIF(Partners!$A:$A,$B468,Partners!$L:$L)&gt;0),$D468/SUMIF($E$19:$E$501,"&lt;"&amp;N$17,$D$19:$D$501)*N$18,0),Assumptions!$C$15),0)</f>
        <v>0</v>
      </c>
      <c r="O468" s="46">
        <f>IFERROR(ROUND(IF(AND($E468&lt;O$17,SUMIF(Partners!$A:$A,$B468,Partners!$L:$L)&gt;0),$D468/SUMIF($E$19:$E$501,"&lt;"&amp;O$17,$D$19:$D$501)*O$18,0),Assumptions!$C$15),0)</f>
        <v>0</v>
      </c>
      <c r="P468" s="46">
        <f>IFERROR(ROUND(IF(AND($E468&lt;P$17,SUMIF(Partners!$A:$A,$B468,Partners!$L:$L)&gt;0),$D468/SUMIF($E$19:$E$501,"&lt;"&amp;P$17,$D$19:$D$501)*P$18,0),Assumptions!$C$15),0)</f>
        <v>0</v>
      </c>
      <c r="Q468" s="46">
        <f>IFERROR(ROUND(IF(AND($E468&lt;Q$17,SUMIF(Partners!$A:$A,$B468,Partners!$L:$L)&gt;0),$D468/SUMIF($E$19:$E$501,"&lt;"&amp;Q$17,$D$19:$D$501)*Q$18,0),Assumptions!$C$15),0)</f>
        <v>0</v>
      </c>
      <c r="R468" s="46">
        <f>IFERROR(ROUND(IF(AND($E468&lt;R$17,SUMIF(Partners!$A:$A,$B468,Partners!$L:$L)&gt;0),$D468/SUMIF($E$19:$E$501,"&lt;"&amp;R$17,$D$19:$D$501)*R$18,0),Assumptions!$C$15),0)</f>
        <v>0</v>
      </c>
      <c r="S468" s="46">
        <f>IFERROR(ROUND(IF(AND($E468&lt;S$17,SUMIF(Partners!$A:$A,$B468,Partners!$L:$L)&gt;0),$D468/SUMIF($E$19:$E$501,"&lt;"&amp;S$17,$D$19:$D$501)*S$18,0),Assumptions!$C$15),0)</f>
        <v>0</v>
      </c>
      <c r="T468" s="46">
        <f>IFERROR(ROUND(IF(AND($E468&lt;T$17,SUMIF(Partners!$A:$A,$B468,Partners!$L:$L)&gt;0),$D468/SUMIF($E$19:$E$501,"&lt;"&amp;T$17,$D$19:$D$501)*T$18,0),Assumptions!$C$15),0)</f>
        <v>0</v>
      </c>
      <c r="U468" s="46">
        <f>IFERROR(ROUND(IF(AND($E468&lt;U$17,SUMIF(Partners!$A:$A,$B468,Partners!$L:$L)&gt;0),$D468/SUMIF($E$19:$E$501,"&lt;"&amp;U$17,$D$19:$D$501)*U$18,0),Assumptions!$C$15),0)</f>
        <v>0</v>
      </c>
      <c r="V468" s="46">
        <f>IFERROR(ROUND(IF(AND($E468&lt;V$17,SUMIF(Partners!$A:$A,$B468,Partners!$L:$L)&gt;0),$D468/SUMIF($E$19:$E$501,"&lt;"&amp;V$17,$D$19:$D$501)*V$18,0),Assumptions!$C$15),0)</f>
        <v>0</v>
      </c>
      <c r="W468" s="46">
        <f>IFERROR(ROUND(IF(AND($E468&lt;W$17,SUMIF(Partners!$A:$A,$B468,Partners!$L:$L)&gt;0),$D468/SUMIF($E$19:$E$501,"&lt;"&amp;W$17,$D$19:$D$501)*W$18,0),Assumptions!$C$15),0)</f>
        <v>0</v>
      </c>
      <c r="X468" s="46">
        <f>IFERROR(ROUND(IF(AND($E468&lt;X$17,SUMIF(Partners!$A:$A,$B468,Partners!$L:$L)&gt;0),$D468/SUMIF($E$19:$E$501,"&lt;"&amp;X$17,$D$19:$D$501)*X$18,0),Assumptions!$C$15),0)</f>
        <v>0</v>
      </c>
      <c r="Y468" s="46">
        <f>IFERROR(ROUND(IF(AND($E468&lt;Y$17,SUMIF(Partners!$A:$A,$B468,Partners!$L:$L)&gt;0),$D468/SUMIF($E$19:$E$501,"&lt;"&amp;Y$17,$D$19:$D$501)*Y$18,0),Assumptions!$C$15),0)</f>
        <v>0</v>
      </c>
      <c r="Z468" s="46">
        <f>IFERROR(ROUND(IF(AND($E468&lt;Z$17,SUMIF(Partners!$A:$A,$B468,Partners!$L:$L)&gt;0),$D468/SUMIF($E$19:$E$501,"&lt;"&amp;Z$17,$D$19:$D$501)*Z$18,0),Assumptions!$C$15),0)</f>
        <v>0</v>
      </c>
      <c r="AA468" s="46">
        <f>IFERROR(ROUND(IF(AND($E468&lt;AA$17,SUMIF(Partners!$A:$A,$B468,Partners!$L:$L)&gt;0),$D468/SUMIF($E$19:$E$501,"&lt;"&amp;AA$17,$D$19:$D$501)*AA$18,0),Assumptions!$C$15),0)</f>
        <v>0</v>
      </c>
      <c r="AB468" s="46">
        <f>IFERROR(ROUND(IF(AND($E468&lt;AB$17,SUMIF(Partners!$A:$A,$B468,Partners!$L:$L)&gt;0),$D468/SUMIF($E$19:$E$501,"&lt;"&amp;AB$17,$D$19:$D$501)*AB$18,0),Assumptions!$C$15),0)</f>
        <v>0</v>
      </c>
      <c r="AC468" s="46">
        <f>IFERROR(ROUND(IF(AND($E468&lt;AC$17,SUMIF(Partners!$A:$A,$B468,Partners!$L:$L)&gt;0),$D468/SUMIF($E$19:$E$501,"&lt;"&amp;AC$17,$D$19:$D$501)*AC$18,0),Assumptions!$C$15),0)</f>
        <v>0</v>
      </c>
    </row>
    <row r="469" spans="1:29" x14ac:dyDescent="0.2">
      <c r="A469" s="41"/>
      <c r="B469" s="28" t="str">
        <f>IF(Partners!A455=0,"",Partners!A455)</f>
        <v/>
      </c>
      <c r="C469" s="28" t="str">
        <f>IF(Partners!I455=0,"",Partners!I455)</f>
        <v/>
      </c>
      <c r="D469" s="28" t="str">
        <f>IF(Partners!J455=0,"",Partners!J455)</f>
        <v/>
      </c>
      <c r="E469" s="53" t="str">
        <f t="shared" si="8"/>
        <v/>
      </c>
      <c r="G469" s="9">
        <f>ROUND(SUM(J469:BB469),Assumptions!$C$16)</f>
        <v>0</v>
      </c>
      <c r="J469" s="46">
        <f>IFERROR(ROUND(IF(AND($E469&lt;J$17,SUMIF(Partners!$A:$A,$B469,Partners!$L:$L)&gt;0),$D469/SUMIF($E$19:$E$501,"&lt;"&amp;J$17,$D$19:$D$501)*J$18,0),Assumptions!$C$15),0)</f>
        <v>0</v>
      </c>
      <c r="K469" s="46">
        <f>IFERROR(ROUND(IF(AND($E469&lt;K$17,SUMIF(Partners!$A:$A,$B469,Partners!$L:$L)&gt;0),$D469/SUMIF($E$19:$E$501,"&lt;"&amp;K$17,$D$19:$D$501)*K$18,0),Assumptions!$C$15),0)</f>
        <v>0</v>
      </c>
      <c r="L469" s="46">
        <f>IFERROR(ROUND(IF(AND($E469&lt;L$17,SUMIF(Partners!$A:$A,$B469,Partners!$L:$L)&gt;0),$D469/SUMIF($E$19:$E$501,"&lt;"&amp;L$17,$D$19:$D$501)*L$18,0),Assumptions!$C$15),0)</f>
        <v>0</v>
      </c>
      <c r="M469" s="46">
        <f>IFERROR(ROUND(IF(AND($E469&lt;M$17,SUMIF(Partners!$A:$A,$B469,Partners!$L:$L)&gt;0),$D469/SUMIF($E$19:$E$501,"&lt;"&amp;M$17,$D$19:$D$501)*M$18,0),Assumptions!$C$15),0)</f>
        <v>0</v>
      </c>
      <c r="N469" s="46">
        <f>IFERROR(ROUND(IF(AND($E469&lt;N$17,SUMIF(Partners!$A:$A,$B469,Partners!$L:$L)&gt;0),$D469/SUMIF($E$19:$E$501,"&lt;"&amp;N$17,$D$19:$D$501)*N$18,0),Assumptions!$C$15),0)</f>
        <v>0</v>
      </c>
      <c r="O469" s="46">
        <f>IFERROR(ROUND(IF(AND($E469&lt;O$17,SUMIF(Partners!$A:$A,$B469,Partners!$L:$L)&gt;0),$D469/SUMIF($E$19:$E$501,"&lt;"&amp;O$17,$D$19:$D$501)*O$18,0),Assumptions!$C$15),0)</f>
        <v>0</v>
      </c>
      <c r="P469" s="46">
        <f>IFERROR(ROUND(IF(AND($E469&lt;P$17,SUMIF(Partners!$A:$A,$B469,Partners!$L:$L)&gt;0),$D469/SUMIF($E$19:$E$501,"&lt;"&amp;P$17,$D$19:$D$501)*P$18,0),Assumptions!$C$15),0)</f>
        <v>0</v>
      </c>
      <c r="Q469" s="46">
        <f>IFERROR(ROUND(IF(AND($E469&lt;Q$17,SUMIF(Partners!$A:$A,$B469,Partners!$L:$L)&gt;0),$D469/SUMIF($E$19:$E$501,"&lt;"&amp;Q$17,$D$19:$D$501)*Q$18,0),Assumptions!$C$15),0)</f>
        <v>0</v>
      </c>
      <c r="R469" s="46">
        <f>IFERROR(ROUND(IF(AND($E469&lt;R$17,SUMIF(Partners!$A:$A,$B469,Partners!$L:$L)&gt;0),$D469/SUMIF($E$19:$E$501,"&lt;"&amp;R$17,$D$19:$D$501)*R$18,0),Assumptions!$C$15),0)</f>
        <v>0</v>
      </c>
      <c r="S469" s="46">
        <f>IFERROR(ROUND(IF(AND($E469&lt;S$17,SUMIF(Partners!$A:$A,$B469,Partners!$L:$L)&gt;0),$D469/SUMIF($E$19:$E$501,"&lt;"&amp;S$17,$D$19:$D$501)*S$18,0),Assumptions!$C$15),0)</f>
        <v>0</v>
      </c>
      <c r="T469" s="46">
        <f>IFERROR(ROUND(IF(AND($E469&lt;T$17,SUMIF(Partners!$A:$A,$B469,Partners!$L:$L)&gt;0),$D469/SUMIF($E$19:$E$501,"&lt;"&amp;T$17,$D$19:$D$501)*T$18,0),Assumptions!$C$15),0)</f>
        <v>0</v>
      </c>
      <c r="U469" s="46">
        <f>IFERROR(ROUND(IF(AND($E469&lt;U$17,SUMIF(Partners!$A:$A,$B469,Partners!$L:$L)&gt;0),$D469/SUMIF($E$19:$E$501,"&lt;"&amp;U$17,$D$19:$D$501)*U$18,0),Assumptions!$C$15),0)</f>
        <v>0</v>
      </c>
      <c r="V469" s="46">
        <f>IFERROR(ROUND(IF(AND($E469&lt;V$17,SUMIF(Partners!$A:$A,$B469,Partners!$L:$L)&gt;0),$D469/SUMIF($E$19:$E$501,"&lt;"&amp;V$17,$D$19:$D$501)*V$18,0),Assumptions!$C$15),0)</f>
        <v>0</v>
      </c>
      <c r="W469" s="46">
        <f>IFERROR(ROUND(IF(AND($E469&lt;W$17,SUMIF(Partners!$A:$A,$B469,Partners!$L:$L)&gt;0),$D469/SUMIF($E$19:$E$501,"&lt;"&amp;W$17,$D$19:$D$501)*W$18,0),Assumptions!$C$15),0)</f>
        <v>0</v>
      </c>
      <c r="X469" s="46">
        <f>IFERROR(ROUND(IF(AND($E469&lt;X$17,SUMIF(Partners!$A:$A,$B469,Partners!$L:$L)&gt;0),$D469/SUMIF($E$19:$E$501,"&lt;"&amp;X$17,$D$19:$D$501)*X$18,0),Assumptions!$C$15),0)</f>
        <v>0</v>
      </c>
      <c r="Y469" s="46">
        <f>IFERROR(ROUND(IF(AND($E469&lt;Y$17,SUMIF(Partners!$A:$A,$B469,Partners!$L:$L)&gt;0),$D469/SUMIF($E$19:$E$501,"&lt;"&amp;Y$17,$D$19:$D$501)*Y$18,0),Assumptions!$C$15),0)</f>
        <v>0</v>
      </c>
      <c r="Z469" s="46">
        <f>IFERROR(ROUND(IF(AND($E469&lt;Z$17,SUMIF(Partners!$A:$A,$B469,Partners!$L:$L)&gt;0),$D469/SUMIF($E$19:$E$501,"&lt;"&amp;Z$17,$D$19:$D$501)*Z$18,0),Assumptions!$C$15),0)</f>
        <v>0</v>
      </c>
      <c r="AA469" s="46">
        <f>IFERROR(ROUND(IF(AND($E469&lt;AA$17,SUMIF(Partners!$A:$A,$B469,Partners!$L:$L)&gt;0),$D469/SUMIF($E$19:$E$501,"&lt;"&amp;AA$17,$D$19:$D$501)*AA$18,0),Assumptions!$C$15),0)</f>
        <v>0</v>
      </c>
      <c r="AB469" s="46">
        <f>IFERROR(ROUND(IF(AND($E469&lt;AB$17,SUMIF(Partners!$A:$A,$B469,Partners!$L:$L)&gt;0),$D469/SUMIF($E$19:$E$501,"&lt;"&amp;AB$17,$D$19:$D$501)*AB$18,0),Assumptions!$C$15),0)</f>
        <v>0</v>
      </c>
      <c r="AC469" s="46">
        <f>IFERROR(ROUND(IF(AND($E469&lt;AC$17,SUMIF(Partners!$A:$A,$B469,Partners!$L:$L)&gt;0),$D469/SUMIF($E$19:$E$501,"&lt;"&amp;AC$17,$D$19:$D$501)*AC$18,0),Assumptions!$C$15),0)</f>
        <v>0</v>
      </c>
    </row>
    <row r="470" spans="1:29" x14ac:dyDescent="0.2">
      <c r="A470" s="41"/>
      <c r="B470" s="28" t="str">
        <f>IF(Partners!A456=0,"",Partners!A456)</f>
        <v/>
      </c>
      <c r="C470" s="28" t="str">
        <f>IF(Partners!I456=0,"",Partners!I456)</f>
        <v/>
      </c>
      <c r="D470" s="28" t="str">
        <f>IF(Partners!J456=0,"",Partners!J456)</f>
        <v/>
      </c>
      <c r="E470" s="53" t="str">
        <f t="shared" si="8"/>
        <v/>
      </c>
      <c r="G470" s="9">
        <f>ROUND(SUM(J470:BB470),Assumptions!$C$16)</f>
        <v>0</v>
      </c>
      <c r="J470" s="46">
        <f>IFERROR(ROUND(IF(AND($E470&lt;J$17,SUMIF(Partners!$A:$A,$B470,Partners!$L:$L)&gt;0),$D470/SUMIF($E$19:$E$501,"&lt;"&amp;J$17,$D$19:$D$501)*J$18,0),Assumptions!$C$15),0)</f>
        <v>0</v>
      </c>
      <c r="K470" s="46">
        <f>IFERROR(ROUND(IF(AND($E470&lt;K$17,SUMIF(Partners!$A:$A,$B470,Partners!$L:$L)&gt;0),$D470/SUMIF($E$19:$E$501,"&lt;"&amp;K$17,$D$19:$D$501)*K$18,0),Assumptions!$C$15),0)</f>
        <v>0</v>
      </c>
      <c r="L470" s="46">
        <f>IFERROR(ROUND(IF(AND($E470&lt;L$17,SUMIF(Partners!$A:$A,$B470,Partners!$L:$L)&gt;0),$D470/SUMIF($E$19:$E$501,"&lt;"&amp;L$17,$D$19:$D$501)*L$18,0),Assumptions!$C$15),0)</f>
        <v>0</v>
      </c>
      <c r="M470" s="46">
        <f>IFERROR(ROUND(IF(AND($E470&lt;M$17,SUMIF(Partners!$A:$A,$B470,Partners!$L:$L)&gt;0),$D470/SUMIF($E$19:$E$501,"&lt;"&amp;M$17,$D$19:$D$501)*M$18,0),Assumptions!$C$15),0)</f>
        <v>0</v>
      </c>
      <c r="N470" s="46">
        <f>IFERROR(ROUND(IF(AND($E470&lt;N$17,SUMIF(Partners!$A:$A,$B470,Partners!$L:$L)&gt;0),$D470/SUMIF($E$19:$E$501,"&lt;"&amp;N$17,$D$19:$D$501)*N$18,0),Assumptions!$C$15),0)</f>
        <v>0</v>
      </c>
      <c r="O470" s="46">
        <f>IFERROR(ROUND(IF(AND($E470&lt;O$17,SUMIF(Partners!$A:$A,$B470,Partners!$L:$L)&gt;0),$D470/SUMIF($E$19:$E$501,"&lt;"&amp;O$17,$D$19:$D$501)*O$18,0),Assumptions!$C$15),0)</f>
        <v>0</v>
      </c>
      <c r="P470" s="46">
        <f>IFERROR(ROUND(IF(AND($E470&lt;P$17,SUMIF(Partners!$A:$A,$B470,Partners!$L:$L)&gt;0),$D470/SUMIF($E$19:$E$501,"&lt;"&amp;P$17,$D$19:$D$501)*P$18,0),Assumptions!$C$15),0)</f>
        <v>0</v>
      </c>
      <c r="Q470" s="46">
        <f>IFERROR(ROUND(IF(AND($E470&lt;Q$17,SUMIF(Partners!$A:$A,$B470,Partners!$L:$L)&gt;0),$D470/SUMIF($E$19:$E$501,"&lt;"&amp;Q$17,$D$19:$D$501)*Q$18,0),Assumptions!$C$15),0)</f>
        <v>0</v>
      </c>
      <c r="R470" s="46">
        <f>IFERROR(ROUND(IF(AND($E470&lt;R$17,SUMIF(Partners!$A:$A,$B470,Partners!$L:$L)&gt;0),$D470/SUMIF($E$19:$E$501,"&lt;"&amp;R$17,$D$19:$D$501)*R$18,0),Assumptions!$C$15),0)</f>
        <v>0</v>
      </c>
      <c r="S470" s="46">
        <f>IFERROR(ROUND(IF(AND($E470&lt;S$17,SUMIF(Partners!$A:$A,$B470,Partners!$L:$L)&gt;0),$D470/SUMIF($E$19:$E$501,"&lt;"&amp;S$17,$D$19:$D$501)*S$18,0),Assumptions!$C$15),0)</f>
        <v>0</v>
      </c>
      <c r="T470" s="46">
        <f>IFERROR(ROUND(IF(AND($E470&lt;T$17,SUMIF(Partners!$A:$A,$B470,Partners!$L:$L)&gt;0),$D470/SUMIF($E$19:$E$501,"&lt;"&amp;T$17,$D$19:$D$501)*T$18,0),Assumptions!$C$15),0)</f>
        <v>0</v>
      </c>
      <c r="U470" s="46">
        <f>IFERROR(ROUND(IF(AND($E470&lt;U$17,SUMIF(Partners!$A:$A,$B470,Partners!$L:$L)&gt;0),$D470/SUMIF($E$19:$E$501,"&lt;"&amp;U$17,$D$19:$D$501)*U$18,0),Assumptions!$C$15),0)</f>
        <v>0</v>
      </c>
      <c r="V470" s="46">
        <f>IFERROR(ROUND(IF(AND($E470&lt;V$17,SUMIF(Partners!$A:$A,$B470,Partners!$L:$L)&gt;0),$D470/SUMIF($E$19:$E$501,"&lt;"&amp;V$17,$D$19:$D$501)*V$18,0),Assumptions!$C$15),0)</f>
        <v>0</v>
      </c>
      <c r="W470" s="46">
        <f>IFERROR(ROUND(IF(AND($E470&lt;W$17,SUMIF(Partners!$A:$A,$B470,Partners!$L:$L)&gt;0),$D470/SUMIF($E$19:$E$501,"&lt;"&amp;W$17,$D$19:$D$501)*W$18,0),Assumptions!$C$15),0)</f>
        <v>0</v>
      </c>
      <c r="X470" s="46">
        <f>IFERROR(ROUND(IF(AND($E470&lt;X$17,SUMIF(Partners!$A:$A,$B470,Partners!$L:$L)&gt;0),$D470/SUMIF($E$19:$E$501,"&lt;"&amp;X$17,$D$19:$D$501)*X$18,0),Assumptions!$C$15),0)</f>
        <v>0</v>
      </c>
      <c r="Y470" s="46">
        <f>IFERROR(ROUND(IF(AND($E470&lt;Y$17,SUMIF(Partners!$A:$A,$B470,Partners!$L:$L)&gt;0),$D470/SUMIF($E$19:$E$501,"&lt;"&amp;Y$17,$D$19:$D$501)*Y$18,0),Assumptions!$C$15),0)</f>
        <v>0</v>
      </c>
      <c r="Z470" s="46">
        <f>IFERROR(ROUND(IF(AND($E470&lt;Z$17,SUMIF(Partners!$A:$A,$B470,Partners!$L:$L)&gt;0),$D470/SUMIF($E$19:$E$501,"&lt;"&amp;Z$17,$D$19:$D$501)*Z$18,0),Assumptions!$C$15),0)</f>
        <v>0</v>
      </c>
      <c r="AA470" s="46">
        <f>IFERROR(ROUND(IF(AND($E470&lt;AA$17,SUMIF(Partners!$A:$A,$B470,Partners!$L:$L)&gt;0),$D470/SUMIF($E$19:$E$501,"&lt;"&amp;AA$17,$D$19:$D$501)*AA$18,0),Assumptions!$C$15),0)</f>
        <v>0</v>
      </c>
      <c r="AB470" s="46">
        <f>IFERROR(ROUND(IF(AND($E470&lt;AB$17,SUMIF(Partners!$A:$A,$B470,Partners!$L:$L)&gt;0),$D470/SUMIF($E$19:$E$501,"&lt;"&amp;AB$17,$D$19:$D$501)*AB$18,0),Assumptions!$C$15),0)</f>
        <v>0</v>
      </c>
      <c r="AC470" s="46">
        <f>IFERROR(ROUND(IF(AND($E470&lt;AC$17,SUMIF(Partners!$A:$A,$B470,Partners!$L:$L)&gt;0),$D470/SUMIF($E$19:$E$501,"&lt;"&amp;AC$17,$D$19:$D$501)*AC$18,0),Assumptions!$C$15),0)</f>
        <v>0</v>
      </c>
    </row>
    <row r="471" spans="1:29" x14ac:dyDescent="0.2">
      <c r="A471" s="41"/>
      <c r="B471" s="28" t="str">
        <f>IF(Partners!A457=0,"",Partners!A457)</f>
        <v/>
      </c>
      <c r="C471" s="28" t="str">
        <f>IF(Partners!I457=0,"",Partners!I457)</f>
        <v/>
      </c>
      <c r="D471" s="28" t="str">
        <f>IF(Partners!J457=0,"",Partners!J457)</f>
        <v/>
      </c>
      <c r="E471" s="53" t="str">
        <f t="shared" si="8"/>
        <v/>
      </c>
      <c r="G471" s="9">
        <f>ROUND(SUM(J471:BB471),Assumptions!$C$16)</f>
        <v>0</v>
      </c>
      <c r="J471" s="46">
        <f>IFERROR(ROUND(IF(AND($E471&lt;J$17,SUMIF(Partners!$A:$A,$B471,Partners!$L:$L)&gt;0),$D471/SUMIF($E$19:$E$501,"&lt;"&amp;J$17,$D$19:$D$501)*J$18,0),Assumptions!$C$15),0)</f>
        <v>0</v>
      </c>
      <c r="K471" s="46">
        <f>IFERROR(ROUND(IF(AND($E471&lt;K$17,SUMIF(Partners!$A:$A,$B471,Partners!$L:$L)&gt;0),$D471/SUMIF($E$19:$E$501,"&lt;"&amp;K$17,$D$19:$D$501)*K$18,0),Assumptions!$C$15),0)</f>
        <v>0</v>
      </c>
      <c r="L471" s="46">
        <f>IFERROR(ROUND(IF(AND($E471&lt;L$17,SUMIF(Partners!$A:$A,$B471,Partners!$L:$L)&gt;0),$D471/SUMIF($E$19:$E$501,"&lt;"&amp;L$17,$D$19:$D$501)*L$18,0),Assumptions!$C$15),0)</f>
        <v>0</v>
      </c>
      <c r="M471" s="46">
        <f>IFERROR(ROUND(IF(AND($E471&lt;M$17,SUMIF(Partners!$A:$A,$B471,Partners!$L:$L)&gt;0),$D471/SUMIF($E$19:$E$501,"&lt;"&amp;M$17,$D$19:$D$501)*M$18,0),Assumptions!$C$15),0)</f>
        <v>0</v>
      </c>
      <c r="N471" s="46">
        <f>IFERROR(ROUND(IF(AND($E471&lt;N$17,SUMIF(Partners!$A:$A,$B471,Partners!$L:$L)&gt;0),$D471/SUMIF($E$19:$E$501,"&lt;"&amp;N$17,$D$19:$D$501)*N$18,0),Assumptions!$C$15),0)</f>
        <v>0</v>
      </c>
      <c r="O471" s="46">
        <f>IFERROR(ROUND(IF(AND($E471&lt;O$17,SUMIF(Partners!$A:$A,$B471,Partners!$L:$L)&gt;0),$D471/SUMIF($E$19:$E$501,"&lt;"&amp;O$17,$D$19:$D$501)*O$18,0),Assumptions!$C$15),0)</f>
        <v>0</v>
      </c>
      <c r="P471" s="46">
        <f>IFERROR(ROUND(IF(AND($E471&lt;P$17,SUMIF(Partners!$A:$A,$B471,Partners!$L:$L)&gt;0),$D471/SUMIF($E$19:$E$501,"&lt;"&amp;P$17,$D$19:$D$501)*P$18,0),Assumptions!$C$15),0)</f>
        <v>0</v>
      </c>
      <c r="Q471" s="46">
        <f>IFERROR(ROUND(IF(AND($E471&lt;Q$17,SUMIF(Partners!$A:$A,$B471,Partners!$L:$L)&gt;0),$D471/SUMIF($E$19:$E$501,"&lt;"&amp;Q$17,$D$19:$D$501)*Q$18,0),Assumptions!$C$15),0)</f>
        <v>0</v>
      </c>
      <c r="R471" s="46">
        <f>IFERROR(ROUND(IF(AND($E471&lt;R$17,SUMIF(Partners!$A:$A,$B471,Partners!$L:$L)&gt;0),$D471/SUMIF($E$19:$E$501,"&lt;"&amp;R$17,$D$19:$D$501)*R$18,0),Assumptions!$C$15),0)</f>
        <v>0</v>
      </c>
      <c r="S471" s="46">
        <f>IFERROR(ROUND(IF(AND($E471&lt;S$17,SUMIF(Partners!$A:$A,$B471,Partners!$L:$L)&gt;0),$D471/SUMIF($E$19:$E$501,"&lt;"&amp;S$17,$D$19:$D$501)*S$18,0),Assumptions!$C$15),0)</f>
        <v>0</v>
      </c>
      <c r="T471" s="46">
        <f>IFERROR(ROUND(IF(AND($E471&lt;T$17,SUMIF(Partners!$A:$A,$B471,Partners!$L:$L)&gt;0),$D471/SUMIF($E$19:$E$501,"&lt;"&amp;T$17,$D$19:$D$501)*T$18,0),Assumptions!$C$15),0)</f>
        <v>0</v>
      </c>
      <c r="U471" s="46">
        <f>IFERROR(ROUND(IF(AND($E471&lt;U$17,SUMIF(Partners!$A:$A,$B471,Partners!$L:$L)&gt;0),$D471/SUMIF($E$19:$E$501,"&lt;"&amp;U$17,$D$19:$D$501)*U$18,0),Assumptions!$C$15),0)</f>
        <v>0</v>
      </c>
      <c r="V471" s="46">
        <f>IFERROR(ROUND(IF(AND($E471&lt;V$17,SUMIF(Partners!$A:$A,$B471,Partners!$L:$L)&gt;0),$D471/SUMIF($E$19:$E$501,"&lt;"&amp;V$17,$D$19:$D$501)*V$18,0),Assumptions!$C$15),0)</f>
        <v>0</v>
      </c>
      <c r="W471" s="46">
        <f>IFERROR(ROUND(IF(AND($E471&lt;W$17,SUMIF(Partners!$A:$A,$B471,Partners!$L:$L)&gt;0),$D471/SUMIF($E$19:$E$501,"&lt;"&amp;W$17,$D$19:$D$501)*W$18,0),Assumptions!$C$15),0)</f>
        <v>0</v>
      </c>
      <c r="X471" s="46">
        <f>IFERROR(ROUND(IF(AND($E471&lt;X$17,SUMIF(Partners!$A:$A,$B471,Partners!$L:$L)&gt;0),$D471/SUMIF($E$19:$E$501,"&lt;"&amp;X$17,$D$19:$D$501)*X$18,0),Assumptions!$C$15),0)</f>
        <v>0</v>
      </c>
      <c r="Y471" s="46">
        <f>IFERROR(ROUND(IF(AND($E471&lt;Y$17,SUMIF(Partners!$A:$A,$B471,Partners!$L:$L)&gt;0),$D471/SUMIF($E$19:$E$501,"&lt;"&amp;Y$17,$D$19:$D$501)*Y$18,0),Assumptions!$C$15),0)</f>
        <v>0</v>
      </c>
      <c r="Z471" s="46">
        <f>IFERROR(ROUND(IF(AND($E471&lt;Z$17,SUMIF(Partners!$A:$A,$B471,Partners!$L:$L)&gt;0),$D471/SUMIF($E$19:$E$501,"&lt;"&amp;Z$17,$D$19:$D$501)*Z$18,0),Assumptions!$C$15),0)</f>
        <v>0</v>
      </c>
      <c r="AA471" s="46">
        <f>IFERROR(ROUND(IF(AND($E471&lt;AA$17,SUMIF(Partners!$A:$A,$B471,Partners!$L:$L)&gt;0),$D471/SUMIF($E$19:$E$501,"&lt;"&amp;AA$17,$D$19:$D$501)*AA$18,0),Assumptions!$C$15),0)</f>
        <v>0</v>
      </c>
      <c r="AB471" s="46">
        <f>IFERROR(ROUND(IF(AND($E471&lt;AB$17,SUMIF(Partners!$A:$A,$B471,Partners!$L:$L)&gt;0),$D471/SUMIF($E$19:$E$501,"&lt;"&amp;AB$17,$D$19:$D$501)*AB$18,0),Assumptions!$C$15),0)</f>
        <v>0</v>
      </c>
      <c r="AC471" s="46">
        <f>IFERROR(ROUND(IF(AND($E471&lt;AC$17,SUMIF(Partners!$A:$A,$B471,Partners!$L:$L)&gt;0),$D471/SUMIF($E$19:$E$501,"&lt;"&amp;AC$17,$D$19:$D$501)*AC$18,0),Assumptions!$C$15),0)</f>
        <v>0</v>
      </c>
    </row>
    <row r="472" spans="1:29" x14ac:dyDescent="0.2">
      <c r="A472" s="41"/>
      <c r="B472" s="28" t="str">
        <f>IF(Partners!A458=0,"",Partners!A458)</f>
        <v/>
      </c>
      <c r="C472" s="28" t="str">
        <f>IF(Partners!I458=0,"",Partners!I458)</f>
        <v/>
      </c>
      <c r="D472" s="28" t="str">
        <f>IF(Partners!J458=0,"",Partners!J458)</f>
        <v/>
      </c>
      <c r="E472" s="53" t="str">
        <f t="shared" si="8"/>
        <v/>
      </c>
      <c r="G472" s="9">
        <f>ROUND(SUM(J472:BB472),Assumptions!$C$16)</f>
        <v>0</v>
      </c>
      <c r="J472" s="46">
        <f>IFERROR(ROUND(IF(AND($E472&lt;J$17,SUMIF(Partners!$A:$A,$B472,Partners!$L:$L)&gt;0),$D472/SUMIF($E$19:$E$501,"&lt;"&amp;J$17,$D$19:$D$501)*J$18,0),Assumptions!$C$15),0)</f>
        <v>0</v>
      </c>
      <c r="K472" s="46">
        <f>IFERROR(ROUND(IF(AND($E472&lt;K$17,SUMIF(Partners!$A:$A,$B472,Partners!$L:$L)&gt;0),$D472/SUMIF($E$19:$E$501,"&lt;"&amp;K$17,$D$19:$D$501)*K$18,0),Assumptions!$C$15),0)</f>
        <v>0</v>
      </c>
      <c r="L472" s="46">
        <f>IFERROR(ROUND(IF(AND($E472&lt;L$17,SUMIF(Partners!$A:$A,$B472,Partners!$L:$L)&gt;0),$D472/SUMIF($E$19:$E$501,"&lt;"&amp;L$17,$D$19:$D$501)*L$18,0),Assumptions!$C$15),0)</f>
        <v>0</v>
      </c>
      <c r="M472" s="46">
        <f>IFERROR(ROUND(IF(AND($E472&lt;M$17,SUMIF(Partners!$A:$A,$B472,Partners!$L:$L)&gt;0),$D472/SUMIF($E$19:$E$501,"&lt;"&amp;M$17,$D$19:$D$501)*M$18,0),Assumptions!$C$15),0)</f>
        <v>0</v>
      </c>
      <c r="N472" s="46">
        <f>IFERROR(ROUND(IF(AND($E472&lt;N$17,SUMIF(Partners!$A:$A,$B472,Partners!$L:$L)&gt;0),$D472/SUMIF($E$19:$E$501,"&lt;"&amp;N$17,$D$19:$D$501)*N$18,0),Assumptions!$C$15),0)</f>
        <v>0</v>
      </c>
      <c r="O472" s="46">
        <f>IFERROR(ROUND(IF(AND($E472&lt;O$17,SUMIF(Partners!$A:$A,$B472,Partners!$L:$L)&gt;0),$D472/SUMIF($E$19:$E$501,"&lt;"&amp;O$17,$D$19:$D$501)*O$18,0),Assumptions!$C$15),0)</f>
        <v>0</v>
      </c>
      <c r="P472" s="46">
        <f>IFERROR(ROUND(IF(AND($E472&lt;P$17,SUMIF(Partners!$A:$A,$B472,Partners!$L:$L)&gt;0),$D472/SUMIF($E$19:$E$501,"&lt;"&amp;P$17,$D$19:$D$501)*P$18,0),Assumptions!$C$15),0)</f>
        <v>0</v>
      </c>
      <c r="Q472" s="46">
        <f>IFERROR(ROUND(IF(AND($E472&lt;Q$17,SUMIF(Partners!$A:$A,$B472,Partners!$L:$L)&gt;0),$D472/SUMIF($E$19:$E$501,"&lt;"&amp;Q$17,$D$19:$D$501)*Q$18,0),Assumptions!$C$15),0)</f>
        <v>0</v>
      </c>
      <c r="R472" s="46">
        <f>IFERROR(ROUND(IF(AND($E472&lt;R$17,SUMIF(Partners!$A:$A,$B472,Partners!$L:$L)&gt;0),$D472/SUMIF($E$19:$E$501,"&lt;"&amp;R$17,$D$19:$D$501)*R$18,0),Assumptions!$C$15),0)</f>
        <v>0</v>
      </c>
      <c r="S472" s="46">
        <f>IFERROR(ROUND(IF(AND($E472&lt;S$17,SUMIF(Partners!$A:$A,$B472,Partners!$L:$L)&gt;0),$D472/SUMIF($E$19:$E$501,"&lt;"&amp;S$17,$D$19:$D$501)*S$18,0),Assumptions!$C$15),0)</f>
        <v>0</v>
      </c>
      <c r="T472" s="46">
        <f>IFERROR(ROUND(IF(AND($E472&lt;T$17,SUMIF(Partners!$A:$A,$B472,Partners!$L:$L)&gt;0),$D472/SUMIF($E$19:$E$501,"&lt;"&amp;T$17,$D$19:$D$501)*T$18,0),Assumptions!$C$15),0)</f>
        <v>0</v>
      </c>
      <c r="U472" s="46">
        <f>IFERROR(ROUND(IF(AND($E472&lt;U$17,SUMIF(Partners!$A:$A,$B472,Partners!$L:$L)&gt;0),$D472/SUMIF($E$19:$E$501,"&lt;"&amp;U$17,$D$19:$D$501)*U$18,0),Assumptions!$C$15),0)</f>
        <v>0</v>
      </c>
      <c r="V472" s="46">
        <f>IFERROR(ROUND(IF(AND($E472&lt;V$17,SUMIF(Partners!$A:$A,$B472,Partners!$L:$L)&gt;0),$D472/SUMIF($E$19:$E$501,"&lt;"&amp;V$17,$D$19:$D$501)*V$18,0),Assumptions!$C$15),0)</f>
        <v>0</v>
      </c>
      <c r="W472" s="46">
        <f>IFERROR(ROUND(IF(AND($E472&lt;W$17,SUMIF(Partners!$A:$A,$B472,Partners!$L:$L)&gt;0),$D472/SUMIF($E$19:$E$501,"&lt;"&amp;W$17,$D$19:$D$501)*W$18,0),Assumptions!$C$15),0)</f>
        <v>0</v>
      </c>
      <c r="X472" s="46">
        <f>IFERROR(ROUND(IF(AND($E472&lt;X$17,SUMIF(Partners!$A:$A,$B472,Partners!$L:$L)&gt;0),$D472/SUMIF($E$19:$E$501,"&lt;"&amp;X$17,$D$19:$D$501)*X$18,0),Assumptions!$C$15),0)</f>
        <v>0</v>
      </c>
      <c r="Y472" s="46">
        <f>IFERROR(ROUND(IF(AND($E472&lt;Y$17,SUMIF(Partners!$A:$A,$B472,Partners!$L:$L)&gt;0),$D472/SUMIF($E$19:$E$501,"&lt;"&amp;Y$17,$D$19:$D$501)*Y$18,0),Assumptions!$C$15),0)</f>
        <v>0</v>
      </c>
      <c r="Z472" s="46">
        <f>IFERROR(ROUND(IF(AND($E472&lt;Z$17,SUMIF(Partners!$A:$A,$B472,Partners!$L:$L)&gt;0),$D472/SUMIF($E$19:$E$501,"&lt;"&amp;Z$17,$D$19:$D$501)*Z$18,0),Assumptions!$C$15),0)</f>
        <v>0</v>
      </c>
      <c r="AA472" s="46">
        <f>IFERROR(ROUND(IF(AND($E472&lt;AA$17,SUMIF(Partners!$A:$A,$B472,Partners!$L:$L)&gt;0),$D472/SUMIF($E$19:$E$501,"&lt;"&amp;AA$17,$D$19:$D$501)*AA$18,0),Assumptions!$C$15),0)</f>
        <v>0</v>
      </c>
      <c r="AB472" s="46">
        <f>IFERROR(ROUND(IF(AND($E472&lt;AB$17,SUMIF(Partners!$A:$A,$B472,Partners!$L:$L)&gt;0),$D472/SUMIF($E$19:$E$501,"&lt;"&amp;AB$17,$D$19:$D$501)*AB$18,0),Assumptions!$C$15),0)</f>
        <v>0</v>
      </c>
      <c r="AC472" s="46">
        <f>IFERROR(ROUND(IF(AND($E472&lt;AC$17,SUMIF(Partners!$A:$A,$B472,Partners!$L:$L)&gt;0),$D472/SUMIF($E$19:$E$501,"&lt;"&amp;AC$17,$D$19:$D$501)*AC$18,0),Assumptions!$C$15),0)</f>
        <v>0</v>
      </c>
    </row>
    <row r="473" spans="1:29" x14ac:dyDescent="0.2">
      <c r="A473" s="41"/>
      <c r="B473" s="28" t="str">
        <f>IF(Partners!A459=0,"",Partners!A459)</f>
        <v/>
      </c>
      <c r="C473" s="28" t="str">
        <f>IF(Partners!I459=0,"",Partners!I459)</f>
        <v/>
      </c>
      <c r="D473" s="28" t="str">
        <f>IF(Partners!J459=0,"",Partners!J459)</f>
        <v/>
      </c>
      <c r="E473" s="53" t="str">
        <f t="shared" si="8"/>
        <v/>
      </c>
      <c r="G473" s="9">
        <f>ROUND(SUM(J473:BB473),Assumptions!$C$16)</f>
        <v>0</v>
      </c>
      <c r="J473" s="46">
        <f>IFERROR(ROUND(IF(AND($E473&lt;J$17,SUMIF(Partners!$A:$A,$B473,Partners!$L:$L)&gt;0),$D473/SUMIF($E$19:$E$501,"&lt;"&amp;J$17,$D$19:$D$501)*J$18,0),Assumptions!$C$15),0)</f>
        <v>0</v>
      </c>
      <c r="K473" s="46">
        <f>IFERROR(ROUND(IF(AND($E473&lt;K$17,SUMIF(Partners!$A:$A,$B473,Partners!$L:$L)&gt;0),$D473/SUMIF($E$19:$E$501,"&lt;"&amp;K$17,$D$19:$D$501)*K$18,0),Assumptions!$C$15),0)</f>
        <v>0</v>
      </c>
      <c r="L473" s="46">
        <f>IFERROR(ROUND(IF(AND($E473&lt;L$17,SUMIF(Partners!$A:$A,$B473,Partners!$L:$L)&gt;0),$D473/SUMIF($E$19:$E$501,"&lt;"&amp;L$17,$D$19:$D$501)*L$18,0),Assumptions!$C$15),0)</f>
        <v>0</v>
      </c>
      <c r="M473" s="46">
        <f>IFERROR(ROUND(IF(AND($E473&lt;M$17,SUMIF(Partners!$A:$A,$B473,Partners!$L:$L)&gt;0),$D473/SUMIF($E$19:$E$501,"&lt;"&amp;M$17,$D$19:$D$501)*M$18,0),Assumptions!$C$15),0)</f>
        <v>0</v>
      </c>
      <c r="N473" s="46">
        <f>IFERROR(ROUND(IF(AND($E473&lt;N$17,SUMIF(Partners!$A:$A,$B473,Partners!$L:$L)&gt;0),$D473/SUMIF($E$19:$E$501,"&lt;"&amp;N$17,$D$19:$D$501)*N$18,0),Assumptions!$C$15),0)</f>
        <v>0</v>
      </c>
      <c r="O473" s="46">
        <f>IFERROR(ROUND(IF(AND($E473&lt;O$17,SUMIF(Partners!$A:$A,$B473,Partners!$L:$L)&gt;0),$D473/SUMIF($E$19:$E$501,"&lt;"&amp;O$17,$D$19:$D$501)*O$18,0),Assumptions!$C$15),0)</f>
        <v>0</v>
      </c>
      <c r="P473" s="46">
        <f>IFERROR(ROUND(IF(AND($E473&lt;P$17,SUMIF(Partners!$A:$A,$B473,Partners!$L:$L)&gt;0),$D473/SUMIF($E$19:$E$501,"&lt;"&amp;P$17,$D$19:$D$501)*P$18,0),Assumptions!$C$15),0)</f>
        <v>0</v>
      </c>
      <c r="Q473" s="46">
        <f>IFERROR(ROUND(IF(AND($E473&lt;Q$17,SUMIF(Partners!$A:$A,$B473,Partners!$L:$L)&gt;0),$D473/SUMIF($E$19:$E$501,"&lt;"&amp;Q$17,$D$19:$D$501)*Q$18,0),Assumptions!$C$15),0)</f>
        <v>0</v>
      </c>
      <c r="R473" s="46">
        <f>IFERROR(ROUND(IF(AND($E473&lt;R$17,SUMIF(Partners!$A:$A,$B473,Partners!$L:$L)&gt;0),$D473/SUMIF($E$19:$E$501,"&lt;"&amp;R$17,$D$19:$D$501)*R$18,0),Assumptions!$C$15),0)</f>
        <v>0</v>
      </c>
      <c r="S473" s="46">
        <f>IFERROR(ROUND(IF(AND($E473&lt;S$17,SUMIF(Partners!$A:$A,$B473,Partners!$L:$L)&gt;0),$D473/SUMIF($E$19:$E$501,"&lt;"&amp;S$17,$D$19:$D$501)*S$18,0),Assumptions!$C$15),0)</f>
        <v>0</v>
      </c>
      <c r="T473" s="46">
        <f>IFERROR(ROUND(IF(AND($E473&lt;T$17,SUMIF(Partners!$A:$A,$B473,Partners!$L:$L)&gt;0),$D473/SUMIF($E$19:$E$501,"&lt;"&amp;T$17,$D$19:$D$501)*T$18,0),Assumptions!$C$15),0)</f>
        <v>0</v>
      </c>
      <c r="U473" s="46">
        <f>IFERROR(ROUND(IF(AND($E473&lt;U$17,SUMIF(Partners!$A:$A,$B473,Partners!$L:$L)&gt;0),$D473/SUMIF($E$19:$E$501,"&lt;"&amp;U$17,$D$19:$D$501)*U$18,0),Assumptions!$C$15),0)</f>
        <v>0</v>
      </c>
      <c r="V473" s="46">
        <f>IFERROR(ROUND(IF(AND($E473&lt;V$17,SUMIF(Partners!$A:$A,$B473,Partners!$L:$L)&gt;0),$D473/SUMIF($E$19:$E$501,"&lt;"&amp;V$17,$D$19:$D$501)*V$18,0),Assumptions!$C$15),0)</f>
        <v>0</v>
      </c>
      <c r="W473" s="46">
        <f>IFERROR(ROUND(IF(AND($E473&lt;W$17,SUMIF(Partners!$A:$A,$B473,Partners!$L:$L)&gt;0),$D473/SUMIF($E$19:$E$501,"&lt;"&amp;W$17,$D$19:$D$501)*W$18,0),Assumptions!$C$15),0)</f>
        <v>0</v>
      </c>
      <c r="X473" s="46">
        <f>IFERROR(ROUND(IF(AND($E473&lt;X$17,SUMIF(Partners!$A:$A,$B473,Partners!$L:$L)&gt;0),$D473/SUMIF($E$19:$E$501,"&lt;"&amp;X$17,$D$19:$D$501)*X$18,0),Assumptions!$C$15),0)</f>
        <v>0</v>
      </c>
      <c r="Y473" s="46">
        <f>IFERROR(ROUND(IF(AND($E473&lt;Y$17,SUMIF(Partners!$A:$A,$B473,Partners!$L:$L)&gt;0),$D473/SUMIF($E$19:$E$501,"&lt;"&amp;Y$17,$D$19:$D$501)*Y$18,0),Assumptions!$C$15),0)</f>
        <v>0</v>
      </c>
      <c r="Z473" s="46">
        <f>IFERROR(ROUND(IF(AND($E473&lt;Z$17,SUMIF(Partners!$A:$A,$B473,Partners!$L:$L)&gt;0),$D473/SUMIF($E$19:$E$501,"&lt;"&amp;Z$17,$D$19:$D$501)*Z$18,0),Assumptions!$C$15),0)</f>
        <v>0</v>
      </c>
      <c r="AA473" s="46">
        <f>IFERROR(ROUND(IF(AND($E473&lt;AA$17,SUMIF(Partners!$A:$A,$B473,Partners!$L:$L)&gt;0),$D473/SUMIF($E$19:$E$501,"&lt;"&amp;AA$17,$D$19:$D$501)*AA$18,0),Assumptions!$C$15),0)</f>
        <v>0</v>
      </c>
      <c r="AB473" s="46">
        <f>IFERROR(ROUND(IF(AND($E473&lt;AB$17,SUMIF(Partners!$A:$A,$B473,Partners!$L:$L)&gt;0),$D473/SUMIF($E$19:$E$501,"&lt;"&amp;AB$17,$D$19:$D$501)*AB$18,0),Assumptions!$C$15),0)</f>
        <v>0</v>
      </c>
      <c r="AC473" s="46">
        <f>IFERROR(ROUND(IF(AND($E473&lt;AC$17,SUMIF(Partners!$A:$A,$B473,Partners!$L:$L)&gt;0),$D473/SUMIF($E$19:$E$501,"&lt;"&amp;AC$17,$D$19:$D$501)*AC$18,0),Assumptions!$C$15),0)</f>
        <v>0</v>
      </c>
    </row>
    <row r="474" spans="1:29" x14ac:dyDescent="0.2">
      <c r="A474" s="41"/>
      <c r="B474" s="28" t="str">
        <f>IF(Partners!A460=0,"",Partners!A460)</f>
        <v/>
      </c>
      <c r="C474" s="28" t="str">
        <f>IF(Partners!I460=0,"",Partners!I460)</f>
        <v/>
      </c>
      <c r="D474" s="28" t="str">
        <f>IF(Partners!J460=0,"",Partners!J460)</f>
        <v/>
      </c>
      <c r="E474" s="53" t="str">
        <f t="shared" si="8"/>
        <v/>
      </c>
      <c r="G474" s="9">
        <f>ROUND(SUM(J474:BB474),Assumptions!$C$16)</f>
        <v>0</v>
      </c>
      <c r="J474" s="46">
        <f>IFERROR(ROUND(IF(AND($E474&lt;J$17,SUMIF(Partners!$A:$A,$B474,Partners!$L:$L)&gt;0),$D474/SUMIF($E$19:$E$501,"&lt;"&amp;J$17,$D$19:$D$501)*J$18,0),Assumptions!$C$15),0)</f>
        <v>0</v>
      </c>
      <c r="K474" s="46">
        <f>IFERROR(ROUND(IF(AND($E474&lt;K$17,SUMIF(Partners!$A:$A,$B474,Partners!$L:$L)&gt;0),$D474/SUMIF($E$19:$E$501,"&lt;"&amp;K$17,$D$19:$D$501)*K$18,0),Assumptions!$C$15),0)</f>
        <v>0</v>
      </c>
      <c r="L474" s="46">
        <f>IFERROR(ROUND(IF(AND($E474&lt;L$17,SUMIF(Partners!$A:$A,$B474,Partners!$L:$L)&gt;0),$D474/SUMIF($E$19:$E$501,"&lt;"&amp;L$17,$D$19:$D$501)*L$18,0),Assumptions!$C$15),0)</f>
        <v>0</v>
      </c>
      <c r="M474" s="46">
        <f>IFERROR(ROUND(IF(AND($E474&lt;M$17,SUMIF(Partners!$A:$A,$B474,Partners!$L:$L)&gt;0),$D474/SUMIF($E$19:$E$501,"&lt;"&amp;M$17,$D$19:$D$501)*M$18,0),Assumptions!$C$15),0)</f>
        <v>0</v>
      </c>
      <c r="N474" s="46">
        <f>IFERROR(ROUND(IF(AND($E474&lt;N$17,SUMIF(Partners!$A:$A,$B474,Partners!$L:$L)&gt;0),$D474/SUMIF($E$19:$E$501,"&lt;"&amp;N$17,$D$19:$D$501)*N$18,0),Assumptions!$C$15),0)</f>
        <v>0</v>
      </c>
      <c r="O474" s="46">
        <f>IFERROR(ROUND(IF(AND($E474&lt;O$17,SUMIF(Partners!$A:$A,$B474,Partners!$L:$L)&gt;0),$D474/SUMIF($E$19:$E$501,"&lt;"&amp;O$17,$D$19:$D$501)*O$18,0),Assumptions!$C$15),0)</f>
        <v>0</v>
      </c>
      <c r="P474" s="46">
        <f>IFERROR(ROUND(IF(AND($E474&lt;P$17,SUMIF(Partners!$A:$A,$B474,Partners!$L:$L)&gt;0),$D474/SUMIF($E$19:$E$501,"&lt;"&amp;P$17,$D$19:$D$501)*P$18,0),Assumptions!$C$15),0)</f>
        <v>0</v>
      </c>
      <c r="Q474" s="46">
        <f>IFERROR(ROUND(IF(AND($E474&lt;Q$17,SUMIF(Partners!$A:$A,$B474,Partners!$L:$L)&gt;0),$D474/SUMIF($E$19:$E$501,"&lt;"&amp;Q$17,$D$19:$D$501)*Q$18,0),Assumptions!$C$15),0)</f>
        <v>0</v>
      </c>
      <c r="R474" s="46">
        <f>IFERROR(ROUND(IF(AND($E474&lt;R$17,SUMIF(Partners!$A:$A,$B474,Partners!$L:$L)&gt;0),$D474/SUMIF($E$19:$E$501,"&lt;"&amp;R$17,$D$19:$D$501)*R$18,0),Assumptions!$C$15),0)</f>
        <v>0</v>
      </c>
      <c r="S474" s="46">
        <f>IFERROR(ROUND(IF(AND($E474&lt;S$17,SUMIF(Partners!$A:$A,$B474,Partners!$L:$L)&gt;0),$D474/SUMIF($E$19:$E$501,"&lt;"&amp;S$17,$D$19:$D$501)*S$18,0),Assumptions!$C$15),0)</f>
        <v>0</v>
      </c>
      <c r="T474" s="46">
        <f>IFERROR(ROUND(IF(AND($E474&lt;T$17,SUMIF(Partners!$A:$A,$B474,Partners!$L:$L)&gt;0),$D474/SUMIF($E$19:$E$501,"&lt;"&amp;T$17,$D$19:$D$501)*T$18,0),Assumptions!$C$15),0)</f>
        <v>0</v>
      </c>
      <c r="U474" s="46">
        <f>IFERROR(ROUND(IF(AND($E474&lt;U$17,SUMIF(Partners!$A:$A,$B474,Partners!$L:$L)&gt;0),$D474/SUMIF($E$19:$E$501,"&lt;"&amp;U$17,$D$19:$D$501)*U$18,0),Assumptions!$C$15),0)</f>
        <v>0</v>
      </c>
      <c r="V474" s="46">
        <f>IFERROR(ROUND(IF(AND($E474&lt;V$17,SUMIF(Partners!$A:$A,$B474,Partners!$L:$L)&gt;0),$D474/SUMIF($E$19:$E$501,"&lt;"&amp;V$17,$D$19:$D$501)*V$18,0),Assumptions!$C$15),0)</f>
        <v>0</v>
      </c>
      <c r="W474" s="46">
        <f>IFERROR(ROUND(IF(AND($E474&lt;W$17,SUMIF(Partners!$A:$A,$B474,Partners!$L:$L)&gt;0),$D474/SUMIF($E$19:$E$501,"&lt;"&amp;W$17,$D$19:$D$501)*W$18,0),Assumptions!$C$15),0)</f>
        <v>0</v>
      </c>
      <c r="X474" s="46">
        <f>IFERROR(ROUND(IF(AND($E474&lt;X$17,SUMIF(Partners!$A:$A,$B474,Partners!$L:$L)&gt;0),$D474/SUMIF($E$19:$E$501,"&lt;"&amp;X$17,$D$19:$D$501)*X$18,0),Assumptions!$C$15),0)</f>
        <v>0</v>
      </c>
      <c r="Y474" s="46">
        <f>IFERROR(ROUND(IF(AND($E474&lt;Y$17,SUMIF(Partners!$A:$A,$B474,Partners!$L:$L)&gt;0),$D474/SUMIF($E$19:$E$501,"&lt;"&amp;Y$17,$D$19:$D$501)*Y$18,0),Assumptions!$C$15),0)</f>
        <v>0</v>
      </c>
      <c r="Z474" s="46">
        <f>IFERROR(ROUND(IF(AND($E474&lt;Z$17,SUMIF(Partners!$A:$A,$B474,Partners!$L:$L)&gt;0),$D474/SUMIF($E$19:$E$501,"&lt;"&amp;Z$17,$D$19:$D$501)*Z$18,0),Assumptions!$C$15),0)</f>
        <v>0</v>
      </c>
      <c r="AA474" s="46">
        <f>IFERROR(ROUND(IF(AND($E474&lt;AA$17,SUMIF(Partners!$A:$A,$B474,Partners!$L:$L)&gt;0),$D474/SUMIF($E$19:$E$501,"&lt;"&amp;AA$17,$D$19:$D$501)*AA$18,0),Assumptions!$C$15),0)</f>
        <v>0</v>
      </c>
      <c r="AB474" s="46">
        <f>IFERROR(ROUND(IF(AND($E474&lt;AB$17,SUMIF(Partners!$A:$A,$B474,Partners!$L:$L)&gt;0),$D474/SUMIF($E$19:$E$501,"&lt;"&amp;AB$17,$D$19:$D$501)*AB$18,0),Assumptions!$C$15),0)</f>
        <v>0</v>
      </c>
      <c r="AC474" s="46">
        <f>IFERROR(ROUND(IF(AND($E474&lt;AC$17,SUMIF(Partners!$A:$A,$B474,Partners!$L:$L)&gt;0),$D474/SUMIF($E$19:$E$501,"&lt;"&amp;AC$17,$D$19:$D$501)*AC$18,0),Assumptions!$C$15),0)</f>
        <v>0</v>
      </c>
    </row>
    <row r="475" spans="1:29" x14ac:dyDescent="0.2">
      <c r="A475" s="41"/>
      <c r="B475" s="28" t="str">
        <f>IF(Partners!A461=0,"",Partners!A461)</f>
        <v/>
      </c>
      <c r="C475" s="28" t="str">
        <f>IF(Partners!I461=0,"",Partners!I461)</f>
        <v/>
      </c>
      <c r="D475" s="28" t="str">
        <f>IF(Partners!J461=0,"",Partners!J461)</f>
        <v/>
      </c>
      <c r="E475" s="53" t="str">
        <f t="shared" si="8"/>
        <v/>
      </c>
      <c r="G475" s="9">
        <f>ROUND(SUM(J475:BB475),Assumptions!$C$16)</f>
        <v>0</v>
      </c>
      <c r="J475" s="46">
        <f>IFERROR(ROUND(IF(AND($E475&lt;J$17,SUMIF(Partners!$A:$A,$B475,Partners!$L:$L)&gt;0),$D475/SUMIF($E$19:$E$501,"&lt;"&amp;J$17,$D$19:$D$501)*J$18,0),Assumptions!$C$15),0)</f>
        <v>0</v>
      </c>
      <c r="K475" s="46">
        <f>IFERROR(ROUND(IF(AND($E475&lt;K$17,SUMIF(Partners!$A:$A,$B475,Partners!$L:$L)&gt;0),$D475/SUMIF($E$19:$E$501,"&lt;"&amp;K$17,$D$19:$D$501)*K$18,0),Assumptions!$C$15),0)</f>
        <v>0</v>
      </c>
      <c r="L475" s="46">
        <f>IFERROR(ROUND(IF(AND($E475&lt;L$17,SUMIF(Partners!$A:$A,$B475,Partners!$L:$L)&gt;0),$D475/SUMIF($E$19:$E$501,"&lt;"&amp;L$17,$D$19:$D$501)*L$18,0),Assumptions!$C$15),0)</f>
        <v>0</v>
      </c>
      <c r="M475" s="46">
        <f>IFERROR(ROUND(IF(AND($E475&lt;M$17,SUMIF(Partners!$A:$A,$B475,Partners!$L:$L)&gt;0),$D475/SUMIF($E$19:$E$501,"&lt;"&amp;M$17,$D$19:$D$501)*M$18,0),Assumptions!$C$15),0)</f>
        <v>0</v>
      </c>
      <c r="N475" s="46">
        <f>IFERROR(ROUND(IF(AND($E475&lt;N$17,SUMIF(Partners!$A:$A,$B475,Partners!$L:$L)&gt;0),$D475/SUMIF($E$19:$E$501,"&lt;"&amp;N$17,$D$19:$D$501)*N$18,0),Assumptions!$C$15),0)</f>
        <v>0</v>
      </c>
      <c r="O475" s="46">
        <f>IFERROR(ROUND(IF(AND($E475&lt;O$17,SUMIF(Partners!$A:$A,$B475,Partners!$L:$L)&gt;0),$D475/SUMIF($E$19:$E$501,"&lt;"&amp;O$17,$D$19:$D$501)*O$18,0),Assumptions!$C$15),0)</f>
        <v>0</v>
      </c>
      <c r="P475" s="46">
        <f>IFERROR(ROUND(IF(AND($E475&lt;P$17,SUMIF(Partners!$A:$A,$B475,Partners!$L:$L)&gt;0),$D475/SUMIF($E$19:$E$501,"&lt;"&amp;P$17,$D$19:$D$501)*P$18,0),Assumptions!$C$15),0)</f>
        <v>0</v>
      </c>
      <c r="Q475" s="46">
        <f>IFERROR(ROUND(IF(AND($E475&lt;Q$17,SUMIF(Partners!$A:$A,$B475,Partners!$L:$L)&gt;0),$D475/SUMIF($E$19:$E$501,"&lt;"&amp;Q$17,$D$19:$D$501)*Q$18,0),Assumptions!$C$15),0)</f>
        <v>0</v>
      </c>
      <c r="R475" s="46">
        <f>IFERROR(ROUND(IF(AND($E475&lt;R$17,SUMIF(Partners!$A:$A,$B475,Partners!$L:$L)&gt;0),$D475/SUMIF($E$19:$E$501,"&lt;"&amp;R$17,$D$19:$D$501)*R$18,0),Assumptions!$C$15),0)</f>
        <v>0</v>
      </c>
      <c r="S475" s="46">
        <f>IFERROR(ROUND(IF(AND($E475&lt;S$17,SUMIF(Partners!$A:$A,$B475,Partners!$L:$L)&gt;0),$D475/SUMIF($E$19:$E$501,"&lt;"&amp;S$17,$D$19:$D$501)*S$18,0),Assumptions!$C$15),0)</f>
        <v>0</v>
      </c>
      <c r="T475" s="46">
        <f>IFERROR(ROUND(IF(AND($E475&lt;T$17,SUMIF(Partners!$A:$A,$B475,Partners!$L:$L)&gt;0),$D475/SUMIF($E$19:$E$501,"&lt;"&amp;T$17,$D$19:$D$501)*T$18,0),Assumptions!$C$15),0)</f>
        <v>0</v>
      </c>
      <c r="U475" s="46">
        <f>IFERROR(ROUND(IF(AND($E475&lt;U$17,SUMIF(Partners!$A:$A,$B475,Partners!$L:$L)&gt;0),$D475/SUMIF($E$19:$E$501,"&lt;"&amp;U$17,$D$19:$D$501)*U$18,0),Assumptions!$C$15),0)</f>
        <v>0</v>
      </c>
      <c r="V475" s="46">
        <f>IFERROR(ROUND(IF(AND($E475&lt;V$17,SUMIF(Partners!$A:$A,$B475,Partners!$L:$L)&gt;0),$D475/SUMIF($E$19:$E$501,"&lt;"&amp;V$17,$D$19:$D$501)*V$18,0),Assumptions!$C$15),0)</f>
        <v>0</v>
      </c>
      <c r="W475" s="46">
        <f>IFERROR(ROUND(IF(AND($E475&lt;W$17,SUMIF(Partners!$A:$A,$B475,Partners!$L:$L)&gt;0),$D475/SUMIF($E$19:$E$501,"&lt;"&amp;W$17,$D$19:$D$501)*W$18,0),Assumptions!$C$15),0)</f>
        <v>0</v>
      </c>
      <c r="X475" s="46">
        <f>IFERROR(ROUND(IF(AND($E475&lt;X$17,SUMIF(Partners!$A:$A,$B475,Partners!$L:$L)&gt;0),$D475/SUMIF($E$19:$E$501,"&lt;"&amp;X$17,$D$19:$D$501)*X$18,0),Assumptions!$C$15),0)</f>
        <v>0</v>
      </c>
      <c r="Y475" s="46">
        <f>IFERROR(ROUND(IF(AND($E475&lt;Y$17,SUMIF(Partners!$A:$A,$B475,Partners!$L:$L)&gt;0),$D475/SUMIF($E$19:$E$501,"&lt;"&amp;Y$17,$D$19:$D$501)*Y$18,0),Assumptions!$C$15),0)</f>
        <v>0</v>
      </c>
      <c r="Z475" s="46">
        <f>IFERROR(ROUND(IF(AND($E475&lt;Z$17,SUMIF(Partners!$A:$A,$B475,Partners!$L:$L)&gt;0),$D475/SUMIF($E$19:$E$501,"&lt;"&amp;Z$17,$D$19:$D$501)*Z$18,0),Assumptions!$C$15),0)</f>
        <v>0</v>
      </c>
      <c r="AA475" s="46">
        <f>IFERROR(ROUND(IF(AND($E475&lt;AA$17,SUMIF(Partners!$A:$A,$B475,Partners!$L:$L)&gt;0),$D475/SUMIF($E$19:$E$501,"&lt;"&amp;AA$17,$D$19:$D$501)*AA$18,0),Assumptions!$C$15),0)</f>
        <v>0</v>
      </c>
      <c r="AB475" s="46">
        <f>IFERROR(ROUND(IF(AND($E475&lt;AB$17,SUMIF(Partners!$A:$A,$B475,Partners!$L:$L)&gt;0),$D475/SUMIF($E$19:$E$501,"&lt;"&amp;AB$17,$D$19:$D$501)*AB$18,0),Assumptions!$C$15),0)</f>
        <v>0</v>
      </c>
      <c r="AC475" s="46">
        <f>IFERROR(ROUND(IF(AND($E475&lt;AC$17,SUMIF(Partners!$A:$A,$B475,Partners!$L:$L)&gt;0),$D475/SUMIF($E$19:$E$501,"&lt;"&amp;AC$17,$D$19:$D$501)*AC$18,0),Assumptions!$C$15),0)</f>
        <v>0</v>
      </c>
    </row>
    <row r="476" spans="1:29" x14ac:dyDescent="0.2">
      <c r="A476" s="41"/>
      <c r="B476" s="28" t="str">
        <f>IF(Partners!A462=0,"",Partners!A462)</f>
        <v/>
      </c>
      <c r="C476" s="28" t="str">
        <f>IF(Partners!I462=0,"",Partners!I462)</f>
        <v/>
      </c>
      <c r="D476" s="28" t="str">
        <f>IF(Partners!J462=0,"",Partners!J462)</f>
        <v/>
      </c>
      <c r="E476" s="53" t="str">
        <f t="shared" si="8"/>
        <v/>
      </c>
      <c r="G476" s="9">
        <f>ROUND(SUM(J476:BB476),Assumptions!$C$16)</f>
        <v>0</v>
      </c>
      <c r="J476" s="46">
        <f>IFERROR(ROUND(IF(AND($E476&lt;J$17,SUMIF(Partners!$A:$A,$B476,Partners!$L:$L)&gt;0),$D476/SUMIF($E$19:$E$501,"&lt;"&amp;J$17,$D$19:$D$501)*J$18,0),Assumptions!$C$15),0)</f>
        <v>0</v>
      </c>
      <c r="K476" s="46">
        <f>IFERROR(ROUND(IF(AND($E476&lt;K$17,SUMIF(Partners!$A:$A,$B476,Partners!$L:$L)&gt;0),$D476/SUMIF($E$19:$E$501,"&lt;"&amp;K$17,$D$19:$D$501)*K$18,0),Assumptions!$C$15),0)</f>
        <v>0</v>
      </c>
      <c r="L476" s="46">
        <f>IFERROR(ROUND(IF(AND($E476&lt;L$17,SUMIF(Partners!$A:$A,$B476,Partners!$L:$L)&gt;0),$D476/SUMIF($E$19:$E$501,"&lt;"&amp;L$17,$D$19:$D$501)*L$18,0),Assumptions!$C$15),0)</f>
        <v>0</v>
      </c>
      <c r="M476" s="46">
        <f>IFERROR(ROUND(IF(AND($E476&lt;M$17,SUMIF(Partners!$A:$A,$B476,Partners!$L:$L)&gt;0),$D476/SUMIF($E$19:$E$501,"&lt;"&amp;M$17,$D$19:$D$501)*M$18,0),Assumptions!$C$15),0)</f>
        <v>0</v>
      </c>
      <c r="N476" s="46">
        <f>IFERROR(ROUND(IF(AND($E476&lt;N$17,SUMIF(Partners!$A:$A,$B476,Partners!$L:$L)&gt;0),$D476/SUMIF($E$19:$E$501,"&lt;"&amp;N$17,$D$19:$D$501)*N$18,0),Assumptions!$C$15),0)</f>
        <v>0</v>
      </c>
      <c r="O476" s="46">
        <f>IFERROR(ROUND(IF(AND($E476&lt;O$17,SUMIF(Partners!$A:$A,$B476,Partners!$L:$L)&gt;0),$D476/SUMIF($E$19:$E$501,"&lt;"&amp;O$17,$D$19:$D$501)*O$18,0),Assumptions!$C$15),0)</f>
        <v>0</v>
      </c>
      <c r="P476" s="46">
        <f>IFERROR(ROUND(IF(AND($E476&lt;P$17,SUMIF(Partners!$A:$A,$B476,Partners!$L:$L)&gt;0),$D476/SUMIF($E$19:$E$501,"&lt;"&amp;P$17,$D$19:$D$501)*P$18,0),Assumptions!$C$15),0)</f>
        <v>0</v>
      </c>
      <c r="Q476" s="46">
        <f>IFERROR(ROUND(IF(AND($E476&lt;Q$17,SUMIF(Partners!$A:$A,$B476,Partners!$L:$L)&gt;0),$D476/SUMIF($E$19:$E$501,"&lt;"&amp;Q$17,$D$19:$D$501)*Q$18,0),Assumptions!$C$15),0)</f>
        <v>0</v>
      </c>
      <c r="R476" s="46">
        <f>IFERROR(ROUND(IF(AND($E476&lt;R$17,SUMIF(Partners!$A:$A,$B476,Partners!$L:$L)&gt;0),$D476/SUMIF($E$19:$E$501,"&lt;"&amp;R$17,$D$19:$D$501)*R$18,0),Assumptions!$C$15),0)</f>
        <v>0</v>
      </c>
      <c r="S476" s="46">
        <f>IFERROR(ROUND(IF(AND($E476&lt;S$17,SUMIF(Partners!$A:$A,$B476,Partners!$L:$L)&gt;0),$D476/SUMIF($E$19:$E$501,"&lt;"&amp;S$17,$D$19:$D$501)*S$18,0),Assumptions!$C$15),0)</f>
        <v>0</v>
      </c>
      <c r="T476" s="46">
        <f>IFERROR(ROUND(IF(AND($E476&lt;T$17,SUMIF(Partners!$A:$A,$B476,Partners!$L:$L)&gt;0),$D476/SUMIF($E$19:$E$501,"&lt;"&amp;T$17,$D$19:$D$501)*T$18,0),Assumptions!$C$15),0)</f>
        <v>0</v>
      </c>
      <c r="U476" s="46">
        <f>IFERROR(ROUND(IF(AND($E476&lt;U$17,SUMIF(Partners!$A:$A,$B476,Partners!$L:$L)&gt;0),$D476/SUMIF($E$19:$E$501,"&lt;"&amp;U$17,$D$19:$D$501)*U$18,0),Assumptions!$C$15),0)</f>
        <v>0</v>
      </c>
      <c r="V476" s="46">
        <f>IFERROR(ROUND(IF(AND($E476&lt;V$17,SUMIF(Partners!$A:$A,$B476,Partners!$L:$L)&gt;0),$D476/SUMIF($E$19:$E$501,"&lt;"&amp;V$17,$D$19:$D$501)*V$18,0),Assumptions!$C$15),0)</f>
        <v>0</v>
      </c>
      <c r="W476" s="46">
        <f>IFERROR(ROUND(IF(AND($E476&lt;W$17,SUMIF(Partners!$A:$A,$B476,Partners!$L:$L)&gt;0),$D476/SUMIF($E$19:$E$501,"&lt;"&amp;W$17,$D$19:$D$501)*W$18,0),Assumptions!$C$15),0)</f>
        <v>0</v>
      </c>
      <c r="X476" s="46">
        <f>IFERROR(ROUND(IF(AND($E476&lt;X$17,SUMIF(Partners!$A:$A,$B476,Partners!$L:$L)&gt;0),$D476/SUMIF($E$19:$E$501,"&lt;"&amp;X$17,$D$19:$D$501)*X$18,0),Assumptions!$C$15),0)</f>
        <v>0</v>
      </c>
      <c r="Y476" s="46">
        <f>IFERROR(ROUND(IF(AND($E476&lt;Y$17,SUMIF(Partners!$A:$A,$B476,Partners!$L:$L)&gt;0),$D476/SUMIF($E$19:$E$501,"&lt;"&amp;Y$17,$D$19:$D$501)*Y$18,0),Assumptions!$C$15),0)</f>
        <v>0</v>
      </c>
      <c r="Z476" s="46">
        <f>IFERROR(ROUND(IF(AND($E476&lt;Z$17,SUMIF(Partners!$A:$A,$B476,Partners!$L:$L)&gt;0),$D476/SUMIF($E$19:$E$501,"&lt;"&amp;Z$17,$D$19:$D$501)*Z$18,0),Assumptions!$C$15),0)</f>
        <v>0</v>
      </c>
      <c r="AA476" s="46">
        <f>IFERROR(ROUND(IF(AND($E476&lt;AA$17,SUMIF(Partners!$A:$A,$B476,Partners!$L:$L)&gt;0),$D476/SUMIF($E$19:$E$501,"&lt;"&amp;AA$17,$D$19:$D$501)*AA$18,0),Assumptions!$C$15),0)</f>
        <v>0</v>
      </c>
      <c r="AB476" s="46">
        <f>IFERROR(ROUND(IF(AND($E476&lt;AB$17,SUMIF(Partners!$A:$A,$B476,Partners!$L:$L)&gt;0),$D476/SUMIF($E$19:$E$501,"&lt;"&amp;AB$17,$D$19:$D$501)*AB$18,0),Assumptions!$C$15),0)</f>
        <v>0</v>
      </c>
      <c r="AC476" s="46">
        <f>IFERROR(ROUND(IF(AND($E476&lt;AC$17,SUMIF(Partners!$A:$A,$B476,Partners!$L:$L)&gt;0),$D476/SUMIF($E$19:$E$501,"&lt;"&amp;AC$17,$D$19:$D$501)*AC$18,0),Assumptions!$C$15),0)</f>
        <v>0</v>
      </c>
    </row>
    <row r="477" spans="1:29" x14ac:dyDescent="0.2">
      <c r="A477" s="41"/>
      <c r="B477" s="28" t="str">
        <f>IF(Partners!A463=0,"",Partners!A463)</f>
        <v/>
      </c>
      <c r="C477" s="28" t="str">
        <f>IF(Partners!I463=0,"",Partners!I463)</f>
        <v/>
      </c>
      <c r="D477" s="28" t="str">
        <f>IF(Partners!J463=0,"",Partners!J463)</f>
        <v/>
      </c>
      <c r="E477" s="53" t="str">
        <f t="shared" si="8"/>
        <v/>
      </c>
      <c r="G477" s="9">
        <f>ROUND(SUM(J477:BB477),Assumptions!$C$16)</f>
        <v>0</v>
      </c>
      <c r="J477" s="46">
        <f>IFERROR(ROUND(IF(AND($E477&lt;J$17,SUMIF(Partners!$A:$A,$B477,Partners!$L:$L)&gt;0),$D477/SUMIF($E$19:$E$501,"&lt;"&amp;J$17,$D$19:$D$501)*J$18,0),Assumptions!$C$15),0)</f>
        <v>0</v>
      </c>
      <c r="K477" s="46">
        <f>IFERROR(ROUND(IF(AND($E477&lt;K$17,SUMIF(Partners!$A:$A,$B477,Partners!$L:$L)&gt;0),$D477/SUMIF($E$19:$E$501,"&lt;"&amp;K$17,$D$19:$D$501)*K$18,0),Assumptions!$C$15),0)</f>
        <v>0</v>
      </c>
      <c r="L477" s="46">
        <f>IFERROR(ROUND(IF(AND($E477&lt;L$17,SUMIF(Partners!$A:$A,$B477,Partners!$L:$L)&gt;0),$D477/SUMIF($E$19:$E$501,"&lt;"&amp;L$17,$D$19:$D$501)*L$18,0),Assumptions!$C$15),0)</f>
        <v>0</v>
      </c>
      <c r="M477" s="46">
        <f>IFERROR(ROUND(IF(AND($E477&lt;M$17,SUMIF(Partners!$A:$A,$B477,Partners!$L:$L)&gt;0),$D477/SUMIF($E$19:$E$501,"&lt;"&amp;M$17,$D$19:$D$501)*M$18,0),Assumptions!$C$15),0)</f>
        <v>0</v>
      </c>
      <c r="N477" s="46">
        <f>IFERROR(ROUND(IF(AND($E477&lt;N$17,SUMIF(Partners!$A:$A,$B477,Partners!$L:$L)&gt;0),$D477/SUMIF($E$19:$E$501,"&lt;"&amp;N$17,$D$19:$D$501)*N$18,0),Assumptions!$C$15),0)</f>
        <v>0</v>
      </c>
      <c r="O477" s="46">
        <f>IFERROR(ROUND(IF(AND($E477&lt;O$17,SUMIF(Partners!$A:$A,$B477,Partners!$L:$L)&gt;0),$D477/SUMIF($E$19:$E$501,"&lt;"&amp;O$17,$D$19:$D$501)*O$18,0),Assumptions!$C$15),0)</f>
        <v>0</v>
      </c>
      <c r="P477" s="46">
        <f>IFERROR(ROUND(IF(AND($E477&lt;P$17,SUMIF(Partners!$A:$A,$B477,Partners!$L:$L)&gt;0),$D477/SUMIF($E$19:$E$501,"&lt;"&amp;P$17,$D$19:$D$501)*P$18,0),Assumptions!$C$15),0)</f>
        <v>0</v>
      </c>
      <c r="Q477" s="46">
        <f>IFERROR(ROUND(IF(AND($E477&lt;Q$17,SUMIF(Partners!$A:$A,$B477,Partners!$L:$L)&gt;0),$D477/SUMIF($E$19:$E$501,"&lt;"&amp;Q$17,$D$19:$D$501)*Q$18,0),Assumptions!$C$15),0)</f>
        <v>0</v>
      </c>
      <c r="R477" s="46">
        <f>IFERROR(ROUND(IF(AND($E477&lt;R$17,SUMIF(Partners!$A:$A,$B477,Partners!$L:$L)&gt;0),$D477/SUMIF($E$19:$E$501,"&lt;"&amp;R$17,$D$19:$D$501)*R$18,0),Assumptions!$C$15),0)</f>
        <v>0</v>
      </c>
      <c r="S477" s="46">
        <f>IFERROR(ROUND(IF(AND($E477&lt;S$17,SUMIF(Partners!$A:$A,$B477,Partners!$L:$L)&gt;0),$D477/SUMIF($E$19:$E$501,"&lt;"&amp;S$17,$D$19:$D$501)*S$18,0),Assumptions!$C$15),0)</f>
        <v>0</v>
      </c>
      <c r="T477" s="46">
        <f>IFERROR(ROUND(IF(AND($E477&lt;T$17,SUMIF(Partners!$A:$A,$B477,Partners!$L:$L)&gt;0),$D477/SUMIF($E$19:$E$501,"&lt;"&amp;T$17,$D$19:$D$501)*T$18,0),Assumptions!$C$15),0)</f>
        <v>0</v>
      </c>
      <c r="U477" s="46">
        <f>IFERROR(ROUND(IF(AND($E477&lt;U$17,SUMIF(Partners!$A:$A,$B477,Partners!$L:$L)&gt;0),$D477/SUMIF($E$19:$E$501,"&lt;"&amp;U$17,$D$19:$D$501)*U$18,0),Assumptions!$C$15),0)</f>
        <v>0</v>
      </c>
      <c r="V477" s="46">
        <f>IFERROR(ROUND(IF(AND($E477&lt;V$17,SUMIF(Partners!$A:$A,$B477,Partners!$L:$L)&gt;0),$D477/SUMIF($E$19:$E$501,"&lt;"&amp;V$17,$D$19:$D$501)*V$18,0),Assumptions!$C$15),0)</f>
        <v>0</v>
      </c>
      <c r="W477" s="46">
        <f>IFERROR(ROUND(IF(AND($E477&lt;W$17,SUMIF(Partners!$A:$A,$B477,Partners!$L:$L)&gt;0),$D477/SUMIF($E$19:$E$501,"&lt;"&amp;W$17,$D$19:$D$501)*W$18,0),Assumptions!$C$15),0)</f>
        <v>0</v>
      </c>
      <c r="X477" s="46">
        <f>IFERROR(ROUND(IF(AND($E477&lt;X$17,SUMIF(Partners!$A:$A,$B477,Partners!$L:$L)&gt;0),$D477/SUMIF($E$19:$E$501,"&lt;"&amp;X$17,$D$19:$D$501)*X$18,0),Assumptions!$C$15),0)</f>
        <v>0</v>
      </c>
      <c r="Y477" s="46">
        <f>IFERROR(ROUND(IF(AND($E477&lt;Y$17,SUMIF(Partners!$A:$A,$B477,Partners!$L:$L)&gt;0),$D477/SUMIF($E$19:$E$501,"&lt;"&amp;Y$17,$D$19:$D$501)*Y$18,0),Assumptions!$C$15),0)</f>
        <v>0</v>
      </c>
      <c r="Z477" s="46">
        <f>IFERROR(ROUND(IF(AND($E477&lt;Z$17,SUMIF(Partners!$A:$A,$B477,Partners!$L:$L)&gt;0),$D477/SUMIF($E$19:$E$501,"&lt;"&amp;Z$17,$D$19:$D$501)*Z$18,0),Assumptions!$C$15),0)</f>
        <v>0</v>
      </c>
      <c r="AA477" s="46">
        <f>IFERROR(ROUND(IF(AND($E477&lt;AA$17,SUMIF(Partners!$A:$A,$B477,Partners!$L:$L)&gt;0),$D477/SUMIF($E$19:$E$501,"&lt;"&amp;AA$17,$D$19:$D$501)*AA$18,0),Assumptions!$C$15),0)</f>
        <v>0</v>
      </c>
      <c r="AB477" s="46">
        <f>IFERROR(ROUND(IF(AND($E477&lt;AB$17,SUMIF(Partners!$A:$A,$B477,Partners!$L:$L)&gt;0),$D477/SUMIF($E$19:$E$501,"&lt;"&amp;AB$17,$D$19:$D$501)*AB$18,0),Assumptions!$C$15),0)</f>
        <v>0</v>
      </c>
      <c r="AC477" s="46">
        <f>IFERROR(ROUND(IF(AND($E477&lt;AC$17,SUMIF(Partners!$A:$A,$B477,Partners!$L:$L)&gt;0),$D477/SUMIF($E$19:$E$501,"&lt;"&amp;AC$17,$D$19:$D$501)*AC$18,0),Assumptions!$C$15),0)</f>
        <v>0</v>
      </c>
    </row>
    <row r="478" spans="1:29" x14ac:dyDescent="0.2">
      <c r="A478" s="41"/>
      <c r="B478" s="28" t="str">
        <f>IF(Partners!A464=0,"",Partners!A464)</f>
        <v/>
      </c>
      <c r="C478" s="28" t="str">
        <f>IF(Partners!I464=0,"",Partners!I464)</f>
        <v/>
      </c>
      <c r="D478" s="28" t="str">
        <f>IF(Partners!J464=0,"",Partners!J464)</f>
        <v/>
      </c>
      <c r="E478" s="53" t="str">
        <f t="shared" si="8"/>
        <v/>
      </c>
      <c r="G478" s="9">
        <f>ROUND(SUM(J478:BB478),Assumptions!$C$16)</f>
        <v>0</v>
      </c>
      <c r="J478" s="46">
        <f>IFERROR(ROUND(IF(AND($E478&lt;J$17,SUMIF(Partners!$A:$A,$B478,Partners!$L:$L)&gt;0),$D478/SUMIF($E$19:$E$501,"&lt;"&amp;J$17,$D$19:$D$501)*J$18,0),Assumptions!$C$15),0)</f>
        <v>0</v>
      </c>
      <c r="K478" s="46">
        <f>IFERROR(ROUND(IF(AND($E478&lt;K$17,SUMIF(Partners!$A:$A,$B478,Partners!$L:$L)&gt;0),$D478/SUMIF($E$19:$E$501,"&lt;"&amp;K$17,$D$19:$D$501)*K$18,0),Assumptions!$C$15),0)</f>
        <v>0</v>
      </c>
      <c r="L478" s="46">
        <f>IFERROR(ROUND(IF(AND($E478&lt;L$17,SUMIF(Partners!$A:$A,$B478,Partners!$L:$L)&gt;0),$D478/SUMIF($E$19:$E$501,"&lt;"&amp;L$17,$D$19:$D$501)*L$18,0),Assumptions!$C$15),0)</f>
        <v>0</v>
      </c>
      <c r="M478" s="46">
        <f>IFERROR(ROUND(IF(AND($E478&lt;M$17,SUMIF(Partners!$A:$A,$B478,Partners!$L:$L)&gt;0),$D478/SUMIF($E$19:$E$501,"&lt;"&amp;M$17,$D$19:$D$501)*M$18,0),Assumptions!$C$15),0)</f>
        <v>0</v>
      </c>
      <c r="N478" s="46">
        <f>IFERROR(ROUND(IF(AND($E478&lt;N$17,SUMIF(Partners!$A:$A,$B478,Partners!$L:$L)&gt;0),$D478/SUMIF($E$19:$E$501,"&lt;"&amp;N$17,$D$19:$D$501)*N$18,0),Assumptions!$C$15),0)</f>
        <v>0</v>
      </c>
      <c r="O478" s="46">
        <f>IFERROR(ROUND(IF(AND($E478&lt;O$17,SUMIF(Partners!$A:$A,$B478,Partners!$L:$L)&gt;0),$D478/SUMIF($E$19:$E$501,"&lt;"&amp;O$17,$D$19:$D$501)*O$18,0),Assumptions!$C$15),0)</f>
        <v>0</v>
      </c>
      <c r="P478" s="46">
        <f>IFERROR(ROUND(IF(AND($E478&lt;P$17,SUMIF(Partners!$A:$A,$B478,Partners!$L:$L)&gt;0),$D478/SUMIF($E$19:$E$501,"&lt;"&amp;P$17,$D$19:$D$501)*P$18,0),Assumptions!$C$15),0)</f>
        <v>0</v>
      </c>
      <c r="Q478" s="46">
        <f>IFERROR(ROUND(IF(AND($E478&lt;Q$17,SUMIF(Partners!$A:$A,$B478,Partners!$L:$L)&gt;0),$D478/SUMIF($E$19:$E$501,"&lt;"&amp;Q$17,$D$19:$D$501)*Q$18,0),Assumptions!$C$15),0)</f>
        <v>0</v>
      </c>
      <c r="R478" s="46">
        <f>IFERROR(ROUND(IF(AND($E478&lt;R$17,SUMIF(Partners!$A:$A,$B478,Partners!$L:$L)&gt;0),$D478/SUMIF($E$19:$E$501,"&lt;"&amp;R$17,$D$19:$D$501)*R$18,0),Assumptions!$C$15),0)</f>
        <v>0</v>
      </c>
      <c r="S478" s="46">
        <f>IFERROR(ROUND(IF(AND($E478&lt;S$17,SUMIF(Partners!$A:$A,$B478,Partners!$L:$L)&gt;0),$D478/SUMIF($E$19:$E$501,"&lt;"&amp;S$17,$D$19:$D$501)*S$18,0),Assumptions!$C$15),0)</f>
        <v>0</v>
      </c>
      <c r="T478" s="46">
        <f>IFERROR(ROUND(IF(AND($E478&lt;T$17,SUMIF(Partners!$A:$A,$B478,Partners!$L:$L)&gt;0),$D478/SUMIF($E$19:$E$501,"&lt;"&amp;T$17,$D$19:$D$501)*T$18,0),Assumptions!$C$15),0)</f>
        <v>0</v>
      </c>
      <c r="U478" s="46">
        <f>IFERROR(ROUND(IF(AND($E478&lt;U$17,SUMIF(Partners!$A:$A,$B478,Partners!$L:$L)&gt;0),$D478/SUMIF($E$19:$E$501,"&lt;"&amp;U$17,$D$19:$D$501)*U$18,0),Assumptions!$C$15),0)</f>
        <v>0</v>
      </c>
      <c r="V478" s="46">
        <f>IFERROR(ROUND(IF(AND($E478&lt;V$17,SUMIF(Partners!$A:$A,$B478,Partners!$L:$L)&gt;0),$D478/SUMIF($E$19:$E$501,"&lt;"&amp;V$17,$D$19:$D$501)*V$18,0),Assumptions!$C$15),0)</f>
        <v>0</v>
      </c>
      <c r="W478" s="46">
        <f>IFERROR(ROUND(IF(AND($E478&lt;W$17,SUMIF(Partners!$A:$A,$B478,Partners!$L:$L)&gt;0),$D478/SUMIF($E$19:$E$501,"&lt;"&amp;W$17,$D$19:$D$501)*W$18,0),Assumptions!$C$15),0)</f>
        <v>0</v>
      </c>
      <c r="X478" s="46">
        <f>IFERROR(ROUND(IF(AND($E478&lt;X$17,SUMIF(Partners!$A:$A,$B478,Partners!$L:$L)&gt;0),$D478/SUMIF($E$19:$E$501,"&lt;"&amp;X$17,$D$19:$D$501)*X$18,0),Assumptions!$C$15),0)</f>
        <v>0</v>
      </c>
      <c r="Y478" s="46">
        <f>IFERROR(ROUND(IF(AND($E478&lt;Y$17,SUMIF(Partners!$A:$A,$B478,Partners!$L:$L)&gt;0),$D478/SUMIF($E$19:$E$501,"&lt;"&amp;Y$17,$D$19:$D$501)*Y$18,0),Assumptions!$C$15),0)</f>
        <v>0</v>
      </c>
      <c r="Z478" s="46">
        <f>IFERROR(ROUND(IF(AND($E478&lt;Z$17,SUMIF(Partners!$A:$A,$B478,Partners!$L:$L)&gt;0),$D478/SUMIF($E$19:$E$501,"&lt;"&amp;Z$17,$D$19:$D$501)*Z$18,0),Assumptions!$C$15),0)</f>
        <v>0</v>
      </c>
      <c r="AA478" s="46">
        <f>IFERROR(ROUND(IF(AND($E478&lt;AA$17,SUMIF(Partners!$A:$A,$B478,Partners!$L:$L)&gt;0),$D478/SUMIF($E$19:$E$501,"&lt;"&amp;AA$17,$D$19:$D$501)*AA$18,0),Assumptions!$C$15),0)</f>
        <v>0</v>
      </c>
      <c r="AB478" s="46">
        <f>IFERROR(ROUND(IF(AND($E478&lt;AB$17,SUMIF(Partners!$A:$A,$B478,Partners!$L:$L)&gt;0),$D478/SUMIF($E$19:$E$501,"&lt;"&amp;AB$17,$D$19:$D$501)*AB$18,0),Assumptions!$C$15),0)</f>
        <v>0</v>
      </c>
      <c r="AC478" s="46">
        <f>IFERROR(ROUND(IF(AND($E478&lt;AC$17,SUMIF(Partners!$A:$A,$B478,Partners!$L:$L)&gt;0),$D478/SUMIF($E$19:$E$501,"&lt;"&amp;AC$17,$D$19:$D$501)*AC$18,0),Assumptions!$C$15),0)</f>
        <v>0</v>
      </c>
    </row>
    <row r="479" spans="1:29" x14ac:dyDescent="0.2">
      <c r="A479" s="41"/>
      <c r="B479" s="28" t="str">
        <f>IF(Partners!A465=0,"",Partners!A465)</f>
        <v/>
      </c>
      <c r="C479" s="28" t="str">
        <f>IF(Partners!I465=0,"",Partners!I465)</f>
        <v/>
      </c>
      <c r="D479" s="28" t="str">
        <f>IF(Partners!J465=0,"",Partners!J465)</f>
        <v/>
      </c>
      <c r="E479" s="53" t="str">
        <f t="shared" si="8"/>
        <v/>
      </c>
      <c r="G479" s="9">
        <f>ROUND(SUM(J479:BB479),Assumptions!$C$16)</f>
        <v>0</v>
      </c>
      <c r="J479" s="46">
        <f>IFERROR(ROUND(IF(AND($E479&lt;J$17,SUMIF(Partners!$A:$A,$B479,Partners!$L:$L)&gt;0),$D479/SUMIF($E$19:$E$501,"&lt;"&amp;J$17,$D$19:$D$501)*J$18,0),Assumptions!$C$15),0)</f>
        <v>0</v>
      </c>
      <c r="K479" s="46">
        <f>IFERROR(ROUND(IF(AND($E479&lt;K$17,SUMIF(Partners!$A:$A,$B479,Partners!$L:$L)&gt;0),$D479/SUMIF($E$19:$E$501,"&lt;"&amp;K$17,$D$19:$D$501)*K$18,0),Assumptions!$C$15),0)</f>
        <v>0</v>
      </c>
      <c r="L479" s="46">
        <f>IFERROR(ROUND(IF(AND($E479&lt;L$17,SUMIF(Partners!$A:$A,$B479,Partners!$L:$L)&gt;0),$D479/SUMIF($E$19:$E$501,"&lt;"&amp;L$17,$D$19:$D$501)*L$18,0),Assumptions!$C$15),0)</f>
        <v>0</v>
      </c>
      <c r="M479" s="46">
        <f>IFERROR(ROUND(IF(AND($E479&lt;M$17,SUMIF(Partners!$A:$A,$B479,Partners!$L:$L)&gt;0),$D479/SUMIF($E$19:$E$501,"&lt;"&amp;M$17,$D$19:$D$501)*M$18,0),Assumptions!$C$15),0)</f>
        <v>0</v>
      </c>
      <c r="N479" s="46">
        <f>IFERROR(ROUND(IF(AND($E479&lt;N$17,SUMIF(Partners!$A:$A,$B479,Partners!$L:$L)&gt;0),$D479/SUMIF($E$19:$E$501,"&lt;"&amp;N$17,$D$19:$D$501)*N$18,0),Assumptions!$C$15),0)</f>
        <v>0</v>
      </c>
      <c r="O479" s="46">
        <f>IFERROR(ROUND(IF(AND($E479&lt;O$17,SUMIF(Partners!$A:$A,$B479,Partners!$L:$L)&gt;0),$D479/SUMIF($E$19:$E$501,"&lt;"&amp;O$17,$D$19:$D$501)*O$18,0),Assumptions!$C$15),0)</f>
        <v>0</v>
      </c>
      <c r="P479" s="46">
        <f>IFERROR(ROUND(IF(AND($E479&lt;P$17,SUMIF(Partners!$A:$A,$B479,Partners!$L:$L)&gt;0),$D479/SUMIF($E$19:$E$501,"&lt;"&amp;P$17,$D$19:$D$501)*P$18,0),Assumptions!$C$15),0)</f>
        <v>0</v>
      </c>
      <c r="Q479" s="46">
        <f>IFERROR(ROUND(IF(AND($E479&lt;Q$17,SUMIF(Partners!$A:$A,$B479,Partners!$L:$L)&gt;0),$D479/SUMIF($E$19:$E$501,"&lt;"&amp;Q$17,$D$19:$D$501)*Q$18,0),Assumptions!$C$15),0)</f>
        <v>0</v>
      </c>
      <c r="R479" s="46">
        <f>IFERROR(ROUND(IF(AND($E479&lt;R$17,SUMIF(Partners!$A:$A,$B479,Partners!$L:$L)&gt;0),$D479/SUMIF($E$19:$E$501,"&lt;"&amp;R$17,$D$19:$D$501)*R$18,0),Assumptions!$C$15),0)</f>
        <v>0</v>
      </c>
      <c r="S479" s="46">
        <f>IFERROR(ROUND(IF(AND($E479&lt;S$17,SUMIF(Partners!$A:$A,$B479,Partners!$L:$L)&gt;0),$D479/SUMIF($E$19:$E$501,"&lt;"&amp;S$17,$D$19:$D$501)*S$18,0),Assumptions!$C$15),0)</f>
        <v>0</v>
      </c>
      <c r="T479" s="46">
        <f>IFERROR(ROUND(IF(AND($E479&lt;T$17,SUMIF(Partners!$A:$A,$B479,Partners!$L:$L)&gt;0),$D479/SUMIF($E$19:$E$501,"&lt;"&amp;T$17,$D$19:$D$501)*T$18,0),Assumptions!$C$15),0)</f>
        <v>0</v>
      </c>
      <c r="U479" s="46">
        <f>IFERROR(ROUND(IF(AND($E479&lt;U$17,SUMIF(Partners!$A:$A,$B479,Partners!$L:$L)&gt;0),$D479/SUMIF($E$19:$E$501,"&lt;"&amp;U$17,$D$19:$D$501)*U$18,0),Assumptions!$C$15),0)</f>
        <v>0</v>
      </c>
      <c r="V479" s="46">
        <f>IFERROR(ROUND(IF(AND($E479&lt;V$17,SUMIF(Partners!$A:$A,$B479,Partners!$L:$L)&gt;0),$D479/SUMIF($E$19:$E$501,"&lt;"&amp;V$17,$D$19:$D$501)*V$18,0),Assumptions!$C$15),0)</f>
        <v>0</v>
      </c>
      <c r="W479" s="46">
        <f>IFERROR(ROUND(IF(AND($E479&lt;W$17,SUMIF(Partners!$A:$A,$B479,Partners!$L:$L)&gt;0),$D479/SUMIF($E$19:$E$501,"&lt;"&amp;W$17,$D$19:$D$501)*W$18,0),Assumptions!$C$15),0)</f>
        <v>0</v>
      </c>
      <c r="X479" s="46">
        <f>IFERROR(ROUND(IF(AND($E479&lt;X$17,SUMIF(Partners!$A:$A,$B479,Partners!$L:$L)&gt;0),$D479/SUMIF($E$19:$E$501,"&lt;"&amp;X$17,$D$19:$D$501)*X$18,0),Assumptions!$C$15),0)</f>
        <v>0</v>
      </c>
      <c r="Y479" s="46">
        <f>IFERROR(ROUND(IF(AND($E479&lt;Y$17,SUMIF(Partners!$A:$A,$B479,Partners!$L:$L)&gt;0),$D479/SUMIF($E$19:$E$501,"&lt;"&amp;Y$17,$D$19:$D$501)*Y$18,0),Assumptions!$C$15),0)</f>
        <v>0</v>
      </c>
      <c r="Z479" s="46">
        <f>IFERROR(ROUND(IF(AND($E479&lt;Z$17,SUMIF(Partners!$A:$A,$B479,Partners!$L:$L)&gt;0),$D479/SUMIF($E$19:$E$501,"&lt;"&amp;Z$17,$D$19:$D$501)*Z$18,0),Assumptions!$C$15),0)</f>
        <v>0</v>
      </c>
      <c r="AA479" s="46">
        <f>IFERROR(ROUND(IF(AND($E479&lt;AA$17,SUMIF(Partners!$A:$A,$B479,Partners!$L:$L)&gt;0),$D479/SUMIF($E$19:$E$501,"&lt;"&amp;AA$17,$D$19:$D$501)*AA$18,0),Assumptions!$C$15),0)</f>
        <v>0</v>
      </c>
      <c r="AB479" s="46">
        <f>IFERROR(ROUND(IF(AND($E479&lt;AB$17,SUMIF(Partners!$A:$A,$B479,Partners!$L:$L)&gt;0),$D479/SUMIF($E$19:$E$501,"&lt;"&amp;AB$17,$D$19:$D$501)*AB$18,0),Assumptions!$C$15),0)</f>
        <v>0</v>
      </c>
      <c r="AC479" s="46">
        <f>IFERROR(ROUND(IF(AND($E479&lt;AC$17,SUMIF(Partners!$A:$A,$B479,Partners!$L:$L)&gt;0),$D479/SUMIF($E$19:$E$501,"&lt;"&amp;AC$17,$D$19:$D$501)*AC$18,0),Assumptions!$C$15),0)</f>
        <v>0</v>
      </c>
    </row>
    <row r="480" spans="1:29" x14ac:dyDescent="0.2">
      <c r="A480" s="41"/>
      <c r="B480" s="28" t="str">
        <f>IF(Partners!A466=0,"",Partners!A466)</f>
        <v/>
      </c>
      <c r="C480" s="28" t="str">
        <f>IF(Partners!I466=0,"",Partners!I466)</f>
        <v/>
      </c>
      <c r="D480" s="28" t="str">
        <f>IF(Partners!J466=0,"",Partners!J466)</f>
        <v/>
      </c>
      <c r="E480" s="53" t="str">
        <f t="shared" si="8"/>
        <v/>
      </c>
      <c r="G480" s="9">
        <f>ROUND(SUM(J480:BB480),Assumptions!$C$16)</f>
        <v>0</v>
      </c>
      <c r="J480" s="46">
        <f>IFERROR(ROUND(IF(AND($E480&lt;J$17,SUMIF(Partners!$A:$A,$B480,Partners!$L:$L)&gt;0),$D480/SUMIF($E$19:$E$501,"&lt;"&amp;J$17,$D$19:$D$501)*J$18,0),Assumptions!$C$15),0)</f>
        <v>0</v>
      </c>
      <c r="K480" s="46">
        <f>IFERROR(ROUND(IF(AND($E480&lt;K$17,SUMIF(Partners!$A:$A,$B480,Partners!$L:$L)&gt;0),$D480/SUMIF($E$19:$E$501,"&lt;"&amp;K$17,$D$19:$D$501)*K$18,0),Assumptions!$C$15),0)</f>
        <v>0</v>
      </c>
      <c r="L480" s="46">
        <f>IFERROR(ROUND(IF(AND($E480&lt;L$17,SUMIF(Partners!$A:$A,$B480,Partners!$L:$L)&gt;0),$D480/SUMIF($E$19:$E$501,"&lt;"&amp;L$17,$D$19:$D$501)*L$18,0),Assumptions!$C$15),0)</f>
        <v>0</v>
      </c>
      <c r="M480" s="46">
        <f>IFERROR(ROUND(IF(AND($E480&lt;M$17,SUMIF(Partners!$A:$A,$B480,Partners!$L:$L)&gt;0),$D480/SUMIF($E$19:$E$501,"&lt;"&amp;M$17,$D$19:$D$501)*M$18,0),Assumptions!$C$15),0)</f>
        <v>0</v>
      </c>
      <c r="N480" s="46">
        <f>IFERROR(ROUND(IF(AND($E480&lt;N$17,SUMIF(Partners!$A:$A,$B480,Partners!$L:$L)&gt;0),$D480/SUMIF($E$19:$E$501,"&lt;"&amp;N$17,$D$19:$D$501)*N$18,0),Assumptions!$C$15),0)</f>
        <v>0</v>
      </c>
      <c r="O480" s="46">
        <f>IFERROR(ROUND(IF(AND($E480&lt;O$17,SUMIF(Partners!$A:$A,$B480,Partners!$L:$L)&gt;0),$D480/SUMIF($E$19:$E$501,"&lt;"&amp;O$17,$D$19:$D$501)*O$18,0),Assumptions!$C$15),0)</f>
        <v>0</v>
      </c>
      <c r="P480" s="46">
        <f>IFERROR(ROUND(IF(AND($E480&lt;P$17,SUMIF(Partners!$A:$A,$B480,Partners!$L:$L)&gt;0),$D480/SUMIF($E$19:$E$501,"&lt;"&amp;P$17,$D$19:$D$501)*P$18,0),Assumptions!$C$15),0)</f>
        <v>0</v>
      </c>
      <c r="Q480" s="46">
        <f>IFERROR(ROUND(IF(AND($E480&lt;Q$17,SUMIF(Partners!$A:$A,$B480,Partners!$L:$L)&gt;0),$D480/SUMIF($E$19:$E$501,"&lt;"&amp;Q$17,$D$19:$D$501)*Q$18,0),Assumptions!$C$15),0)</f>
        <v>0</v>
      </c>
      <c r="R480" s="46">
        <f>IFERROR(ROUND(IF(AND($E480&lt;R$17,SUMIF(Partners!$A:$A,$B480,Partners!$L:$L)&gt;0),$D480/SUMIF($E$19:$E$501,"&lt;"&amp;R$17,$D$19:$D$501)*R$18,0),Assumptions!$C$15),0)</f>
        <v>0</v>
      </c>
      <c r="S480" s="46">
        <f>IFERROR(ROUND(IF(AND($E480&lt;S$17,SUMIF(Partners!$A:$A,$B480,Partners!$L:$L)&gt;0),$D480/SUMIF($E$19:$E$501,"&lt;"&amp;S$17,$D$19:$D$501)*S$18,0),Assumptions!$C$15),0)</f>
        <v>0</v>
      </c>
      <c r="T480" s="46">
        <f>IFERROR(ROUND(IF(AND($E480&lt;T$17,SUMIF(Partners!$A:$A,$B480,Partners!$L:$L)&gt;0),$D480/SUMIF($E$19:$E$501,"&lt;"&amp;T$17,$D$19:$D$501)*T$18,0),Assumptions!$C$15),0)</f>
        <v>0</v>
      </c>
      <c r="U480" s="46">
        <f>IFERROR(ROUND(IF(AND($E480&lt;U$17,SUMIF(Partners!$A:$A,$B480,Partners!$L:$L)&gt;0),$D480/SUMIF($E$19:$E$501,"&lt;"&amp;U$17,$D$19:$D$501)*U$18,0),Assumptions!$C$15),0)</f>
        <v>0</v>
      </c>
      <c r="V480" s="46">
        <f>IFERROR(ROUND(IF(AND($E480&lt;V$17,SUMIF(Partners!$A:$A,$B480,Partners!$L:$L)&gt;0),$D480/SUMIF($E$19:$E$501,"&lt;"&amp;V$17,$D$19:$D$501)*V$18,0),Assumptions!$C$15),0)</f>
        <v>0</v>
      </c>
      <c r="W480" s="46">
        <f>IFERROR(ROUND(IF(AND($E480&lt;W$17,SUMIF(Partners!$A:$A,$B480,Partners!$L:$L)&gt;0),$D480/SUMIF($E$19:$E$501,"&lt;"&amp;W$17,$D$19:$D$501)*W$18,0),Assumptions!$C$15),0)</f>
        <v>0</v>
      </c>
      <c r="X480" s="46">
        <f>IFERROR(ROUND(IF(AND($E480&lt;X$17,SUMIF(Partners!$A:$A,$B480,Partners!$L:$L)&gt;0),$D480/SUMIF($E$19:$E$501,"&lt;"&amp;X$17,$D$19:$D$501)*X$18,0),Assumptions!$C$15),0)</f>
        <v>0</v>
      </c>
      <c r="Y480" s="46">
        <f>IFERROR(ROUND(IF(AND($E480&lt;Y$17,SUMIF(Partners!$A:$A,$B480,Partners!$L:$L)&gt;0),$D480/SUMIF($E$19:$E$501,"&lt;"&amp;Y$17,$D$19:$D$501)*Y$18,0),Assumptions!$C$15),0)</f>
        <v>0</v>
      </c>
      <c r="Z480" s="46">
        <f>IFERROR(ROUND(IF(AND($E480&lt;Z$17,SUMIF(Partners!$A:$A,$B480,Partners!$L:$L)&gt;0),$D480/SUMIF($E$19:$E$501,"&lt;"&amp;Z$17,$D$19:$D$501)*Z$18,0),Assumptions!$C$15),0)</f>
        <v>0</v>
      </c>
      <c r="AA480" s="46">
        <f>IFERROR(ROUND(IF(AND($E480&lt;AA$17,SUMIF(Partners!$A:$A,$B480,Partners!$L:$L)&gt;0),$D480/SUMIF($E$19:$E$501,"&lt;"&amp;AA$17,$D$19:$D$501)*AA$18,0),Assumptions!$C$15),0)</f>
        <v>0</v>
      </c>
      <c r="AB480" s="46">
        <f>IFERROR(ROUND(IF(AND($E480&lt;AB$17,SUMIF(Partners!$A:$A,$B480,Partners!$L:$L)&gt;0),$D480/SUMIF($E$19:$E$501,"&lt;"&amp;AB$17,$D$19:$D$501)*AB$18,0),Assumptions!$C$15),0)</f>
        <v>0</v>
      </c>
      <c r="AC480" s="46">
        <f>IFERROR(ROUND(IF(AND($E480&lt;AC$17,SUMIF(Partners!$A:$A,$B480,Partners!$L:$L)&gt;0),$D480/SUMIF($E$19:$E$501,"&lt;"&amp;AC$17,$D$19:$D$501)*AC$18,0),Assumptions!$C$15),0)</f>
        <v>0</v>
      </c>
    </row>
    <row r="481" spans="1:29" x14ac:dyDescent="0.2">
      <c r="A481" s="41"/>
      <c r="B481" s="28" t="str">
        <f>IF(Partners!A467=0,"",Partners!A467)</f>
        <v/>
      </c>
      <c r="C481" s="28" t="str">
        <f>IF(Partners!I467=0,"",Partners!I467)</f>
        <v/>
      </c>
      <c r="D481" s="28" t="str">
        <f>IF(Partners!J467=0,"",Partners!J467)</f>
        <v/>
      </c>
      <c r="E481" s="53" t="str">
        <f t="shared" si="8"/>
        <v/>
      </c>
      <c r="G481" s="9">
        <f>ROUND(SUM(J481:BB481),Assumptions!$C$16)</f>
        <v>0</v>
      </c>
      <c r="J481" s="46">
        <f>IFERROR(ROUND(IF(AND($E481&lt;J$17,SUMIF(Partners!$A:$A,$B481,Partners!$L:$L)&gt;0),$D481/SUMIF($E$19:$E$501,"&lt;"&amp;J$17,$D$19:$D$501)*J$18,0),Assumptions!$C$15),0)</f>
        <v>0</v>
      </c>
      <c r="K481" s="46">
        <f>IFERROR(ROUND(IF(AND($E481&lt;K$17,SUMIF(Partners!$A:$A,$B481,Partners!$L:$L)&gt;0),$D481/SUMIF($E$19:$E$501,"&lt;"&amp;K$17,$D$19:$D$501)*K$18,0),Assumptions!$C$15),0)</f>
        <v>0</v>
      </c>
      <c r="L481" s="46">
        <f>IFERROR(ROUND(IF(AND($E481&lt;L$17,SUMIF(Partners!$A:$A,$B481,Partners!$L:$L)&gt;0),$D481/SUMIF($E$19:$E$501,"&lt;"&amp;L$17,$D$19:$D$501)*L$18,0),Assumptions!$C$15),0)</f>
        <v>0</v>
      </c>
      <c r="M481" s="46">
        <f>IFERROR(ROUND(IF(AND($E481&lt;M$17,SUMIF(Partners!$A:$A,$B481,Partners!$L:$L)&gt;0),$D481/SUMIF($E$19:$E$501,"&lt;"&amp;M$17,$D$19:$D$501)*M$18,0),Assumptions!$C$15),0)</f>
        <v>0</v>
      </c>
      <c r="N481" s="46">
        <f>IFERROR(ROUND(IF(AND($E481&lt;N$17,SUMIF(Partners!$A:$A,$B481,Partners!$L:$L)&gt;0),$D481/SUMIF($E$19:$E$501,"&lt;"&amp;N$17,$D$19:$D$501)*N$18,0),Assumptions!$C$15),0)</f>
        <v>0</v>
      </c>
      <c r="O481" s="46">
        <f>IFERROR(ROUND(IF(AND($E481&lt;O$17,SUMIF(Partners!$A:$A,$B481,Partners!$L:$L)&gt;0),$D481/SUMIF($E$19:$E$501,"&lt;"&amp;O$17,$D$19:$D$501)*O$18,0),Assumptions!$C$15),0)</f>
        <v>0</v>
      </c>
      <c r="P481" s="46">
        <f>IFERROR(ROUND(IF(AND($E481&lt;P$17,SUMIF(Partners!$A:$A,$B481,Partners!$L:$L)&gt;0),$D481/SUMIF($E$19:$E$501,"&lt;"&amp;P$17,$D$19:$D$501)*P$18,0),Assumptions!$C$15),0)</f>
        <v>0</v>
      </c>
      <c r="Q481" s="46">
        <f>IFERROR(ROUND(IF(AND($E481&lt;Q$17,SUMIF(Partners!$A:$A,$B481,Partners!$L:$L)&gt;0),$D481/SUMIF($E$19:$E$501,"&lt;"&amp;Q$17,$D$19:$D$501)*Q$18,0),Assumptions!$C$15),0)</f>
        <v>0</v>
      </c>
      <c r="R481" s="46">
        <f>IFERROR(ROUND(IF(AND($E481&lt;R$17,SUMIF(Partners!$A:$A,$B481,Partners!$L:$L)&gt;0),$D481/SUMIF($E$19:$E$501,"&lt;"&amp;R$17,$D$19:$D$501)*R$18,0),Assumptions!$C$15),0)</f>
        <v>0</v>
      </c>
      <c r="S481" s="46">
        <f>IFERROR(ROUND(IF(AND($E481&lt;S$17,SUMIF(Partners!$A:$A,$B481,Partners!$L:$L)&gt;0),$D481/SUMIF($E$19:$E$501,"&lt;"&amp;S$17,$D$19:$D$501)*S$18,0),Assumptions!$C$15),0)</f>
        <v>0</v>
      </c>
      <c r="T481" s="46">
        <f>IFERROR(ROUND(IF(AND($E481&lt;T$17,SUMIF(Partners!$A:$A,$B481,Partners!$L:$L)&gt;0),$D481/SUMIF($E$19:$E$501,"&lt;"&amp;T$17,$D$19:$D$501)*T$18,0),Assumptions!$C$15),0)</f>
        <v>0</v>
      </c>
      <c r="U481" s="46">
        <f>IFERROR(ROUND(IF(AND($E481&lt;U$17,SUMIF(Partners!$A:$A,$B481,Partners!$L:$L)&gt;0),$D481/SUMIF($E$19:$E$501,"&lt;"&amp;U$17,$D$19:$D$501)*U$18,0),Assumptions!$C$15),0)</f>
        <v>0</v>
      </c>
      <c r="V481" s="46">
        <f>IFERROR(ROUND(IF(AND($E481&lt;V$17,SUMIF(Partners!$A:$A,$B481,Partners!$L:$L)&gt;0),$D481/SUMIF($E$19:$E$501,"&lt;"&amp;V$17,$D$19:$D$501)*V$18,0),Assumptions!$C$15),0)</f>
        <v>0</v>
      </c>
      <c r="W481" s="46">
        <f>IFERROR(ROUND(IF(AND($E481&lt;W$17,SUMIF(Partners!$A:$A,$B481,Partners!$L:$L)&gt;0),$D481/SUMIF($E$19:$E$501,"&lt;"&amp;W$17,$D$19:$D$501)*W$18,0),Assumptions!$C$15),0)</f>
        <v>0</v>
      </c>
      <c r="X481" s="46">
        <f>IFERROR(ROUND(IF(AND($E481&lt;X$17,SUMIF(Partners!$A:$A,$B481,Partners!$L:$L)&gt;0),$D481/SUMIF($E$19:$E$501,"&lt;"&amp;X$17,$D$19:$D$501)*X$18,0),Assumptions!$C$15),0)</f>
        <v>0</v>
      </c>
      <c r="Y481" s="46">
        <f>IFERROR(ROUND(IF(AND($E481&lt;Y$17,SUMIF(Partners!$A:$A,$B481,Partners!$L:$L)&gt;0),$D481/SUMIF($E$19:$E$501,"&lt;"&amp;Y$17,$D$19:$D$501)*Y$18,0),Assumptions!$C$15),0)</f>
        <v>0</v>
      </c>
      <c r="Z481" s="46">
        <f>IFERROR(ROUND(IF(AND($E481&lt;Z$17,SUMIF(Partners!$A:$A,$B481,Partners!$L:$L)&gt;0),$D481/SUMIF($E$19:$E$501,"&lt;"&amp;Z$17,$D$19:$D$501)*Z$18,0),Assumptions!$C$15),0)</f>
        <v>0</v>
      </c>
      <c r="AA481" s="46">
        <f>IFERROR(ROUND(IF(AND($E481&lt;AA$17,SUMIF(Partners!$A:$A,$B481,Partners!$L:$L)&gt;0),$D481/SUMIF($E$19:$E$501,"&lt;"&amp;AA$17,$D$19:$D$501)*AA$18,0),Assumptions!$C$15),0)</f>
        <v>0</v>
      </c>
      <c r="AB481" s="46">
        <f>IFERROR(ROUND(IF(AND($E481&lt;AB$17,SUMIF(Partners!$A:$A,$B481,Partners!$L:$L)&gt;0),$D481/SUMIF($E$19:$E$501,"&lt;"&amp;AB$17,$D$19:$D$501)*AB$18,0),Assumptions!$C$15),0)</f>
        <v>0</v>
      </c>
      <c r="AC481" s="46">
        <f>IFERROR(ROUND(IF(AND($E481&lt;AC$17,SUMIF(Partners!$A:$A,$B481,Partners!$L:$L)&gt;0),$D481/SUMIF($E$19:$E$501,"&lt;"&amp;AC$17,$D$19:$D$501)*AC$18,0),Assumptions!$C$15),0)</f>
        <v>0</v>
      </c>
    </row>
    <row r="482" spans="1:29" x14ac:dyDescent="0.2">
      <c r="A482" s="41"/>
      <c r="B482" s="28" t="str">
        <f>IF(Partners!A468=0,"",Partners!A468)</f>
        <v/>
      </c>
      <c r="C482" s="28" t="str">
        <f>IF(Partners!I468=0,"",Partners!I468)</f>
        <v/>
      </c>
      <c r="D482" s="28" t="str">
        <f>IF(Partners!J468=0,"",Partners!J468)</f>
        <v/>
      </c>
      <c r="E482" s="53" t="str">
        <f t="shared" si="8"/>
        <v/>
      </c>
      <c r="G482" s="9">
        <f>ROUND(SUM(J482:BB482),Assumptions!$C$16)</f>
        <v>0</v>
      </c>
      <c r="J482" s="46">
        <f>IFERROR(ROUND(IF(AND($E482&lt;J$17,SUMIF(Partners!$A:$A,$B482,Partners!$L:$L)&gt;0),$D482/SUMIF($E$19:$E$501,"&lt;"&amp;J$17,$D$19:$D$501)*J$18,0),Assumptions!$C$15),0)</f>
        <v>0</v>
      </c>
      <c r="K482" s="46">
        <f>IFERROR(ROUND(IF(AND($E482&lt;K$17,SUMIF(Partners!$A:$A,$B482,Partners!$L:$L)&gt;0),$D482/SUMIF($E$19:$E$501,"&lt;"&amp;K$17,$D$19:$D$501)*K$18,0),Assumptions!$C$15),0)</f>
        <v>0</v>
      </c>
      <c r="L482" s="46">
        <f>IFERROR(ROUND(IF(AND($E482&lt;L$17,SUMIF(Partners!$A:$A,$B482,Partners!$L:$L)&gt;0),$D482/SUMIF($E$19:$E$501,"&lt;"&amp;L$17,$D$19:$D$501)*L$18,0),Assumptions!$C$15),0)</f>
        <v>0</v>
      </c>
      <c r="M482" s="46">
        <f>IFERROR(ROUND(IF(AND($E482&lt;M$17,SUMIF(Partners!$A:$A,$B482,Partners!$L:$L)&gt;0),$D482/SUMIF($E$19:$E$501,"&lt;"&amp;M$17,$D$19:$D$501)*M$18,0),Assumptions!$C$15),0)</f>
        <v>0</v>
      </c>
      <c r="N482" s="46">
        <f>IFERROR(ROUND(IF(AND($E482&lt;N$17,SUMIF(Partners!$A:$A,$B482,Partners!$L:$L)&gt;0),$D482/SUMIF($E$19:$E$501,"&lt;"&amp;N$17,$D$19:$D$501)*N$18,0),Assumptions!$C$15),0)</f>
        <v>0</v>
      </c>
      <c r="O482" s="46">
        <f>IFERROR(ROUND(IF(AND($E482&lt;O$17,SUMIF(Partners!$A:$A,$B482,Partners!$L:$L)&gt;0),$D482/SUMIF($E$19:$E$501,"&lt;"&amp;O$17,$D$19:$D$501)*O$18,0),Assumptions!$C$15),0)</f>
        <v>0</v>
      </c>
      <c r="P482" s="46">
        <f>IFERROR(ROUND(IF(AND($E482&lt;P$17,SUMIF(Partners!$A:$A,$B482,Partners!$L:$L)&gt;0),$D482/SUMIF($E$19:$E$501,"&lt;"&amp;P$17,$D$19:$D$501)*P$18,0),Assumptions!$C$15),0)</f>
        <v>0</v>
      </c>
      <c r="Q482" s="46">
        <f>IFERROR(ROUND(IF(AND($E482&lt;Q$17,SUMIF(Partners!$A:$A,$B482,Partners!$L:$L)&gt;0),$D482/SUMIF($E$19:$E$501,"&lt;"&amp;Q$17,$D$19:$D$501)*Q$18,0),Assumptions!$C$15),0)</f>
        <v>0</v>
      </c>
      <c r="R482" s="46">
        <f>IFERROR(ROUND(IF(AND($E482&lt;R$17,SUMIF(Partners!$A:$A,$B482,Partners!$L:$L)&gt;0),$D482/SUMIF($E$19:$E$501,"&lt;"&amp;R$17,$D$19:$D$501)*R$18,0),Assumptions!$C$15),0)</f>
        <v>0</v>
      </c>
      <c r="S482" s="46">
        <f>IFERROR(ROUND(IF(AND($E482&lt;S$17,SUMIF(Partners!$A:$A,$B482,Partners!$L:$L)&gt;0),$D482/SUMIF($E$19:$E$501,"&lt;"&amp;S$17,$D$19:$D$501)*S$18,0),Assumptions!$C$15),0)</f>
        <v>0</v>
      </c>
      <c r="T482" s="46">
        <f>IFERROR(ROUND(IF(AND($E482&lt;T$17,SUMIF(Partners!$A:$A,$B482,Partners!$L:$L)&gt;0),$D482/SUMIF($E$19:$E$501,"&lt;"&amp;T$17,$D$19:$D$501)*T$18,0),Assumptions!$C$15),0)</f>
        <v>0</v>
      </c>
      <c r="U482" s="46">
        <f>IFERROR(ROUND(IF(AND($E482&lt;U$17,SUMIF(Partners!$A:$A,$B482,Partners!$L:$L)&gt;0),$D482/SUMIF($E$19:$E$501,"&lt;"&amp;U$17,$D$19:$D$501)*U$18,0),Assumptions!$C$15),0)</f>
        <v>0</v>
      </c>
      <c r="V482" s="46">
        <f>IFERROR(ROUND(IF(AND($E482&lt;V$17,SUMIF(Partners!$A:$A,$B482,Partners!$L:$L)&gt;0),$D482/SUMIF($E$19:$E$501,"&lt;"&amp;V$17,$D$19:$D$501)*V$18,0),Assumptions!$C$15),0)</f>
        <v>0</v>
      </c>
      <c r="W482" s="46">
        <f>IFERROR(ROUND(IF(AND($E482&lt;W$17,SUMIF(Partners!$A:$A,$B482,Partners!$L:$L)&gt;0),$D482/SUMIF($E$19:$E$501,"&lt;"&amp;W$17,$D$19:$D$501)*W$18,0),Assumptions!$C$15),0)</f>
        <v>0</v>
      </c>
      <c r="X482" s="46">
        <f>IFERROR(ROUND(IF(AND($E482&lt;X$17,SUMIF(Partners!$A:$A,$B482,Partners!$L:$L)&gt;0),$D482/SUMIF($E$19:$E$501,"&lt;"&amp;X$17,$D$19:$D$501)*X$18,0),Assumptions!$C$15),0)</f>
        <v>0</v>
      </c>
      <c r="Y482" s="46">
        <f>IFERROR(ROUND(IF(AND($E482&lt;Y$17,SUMIF(Partners!$A:$A,$B482,Partners!$L:$L)&gt;0),$D482/SUMIF($E$19:$E$501,"&lt;"&amp;Y$17,$D$19:$D$501)*Y$18,0),Assumptions!$C$15),0)</f>
        <v>0</v>
      </c>
      <c r="Z482" s="46">
        <f>IFERROR(ROUND(IF(AND($E482&lt;Z$17,SUMIF(Partners!$A:$A,$B482,Partners!$L:$L)&gt;0),$D482/SUMIF($E$19:$E$501,"&lt;"&amp;Z$17,$D$19:$D$501)*Z$18,0),Assumptions!$C$15),0)</f>
        <v>0</v>
      </c>
      <c r="AA482" s="46">
        <f>IFERROR(ROUND(IF(AND($E482&lt;AA$17,SUMIF(Partners!$A:$A,$B482,Partners!$L:$L)&gt;0),$D482/SUMIF($E$19:$E$501,"&lt;"&amp;AA$17,$D$19:$D$501)*AA$18,0),Assumptions!$C$15),0)</f>
        <v>0</v>
      </c>
      <c r="AB482" s="46">
        <f>IFERROR(ROUND(IF(AND($E482&lt;AB$17,SUMIF(Partners!$A:$A,$B482,Partners!$L:$L)&gt;0),$D482/SUMIF($E$19:$E$501,"&lt;"&amp;AB$17,$D$19:$D$501)*AB$18,0),Assumptions!$C$15),0)</f>
        <v>0</v>
      </c>
      <c r="AC482" s="46">
        <f>IFERROR(ROUND(IF(AND($E482&lt;AC$17,SUMIF(Partners!$A:$A,$B482,Partners!$L:$L)&gt;0),$D482/SUMIF($E$19:$E$501,"&lt;"&amp;AC$17,$D$19:$D$501)*AC$18,0),Assumptions!$C$15),0)</f>
        <v>0</v>
      </c>
    </row>
    <row r="483" spans="1:29" x14ac:dyDescent="0.2">
      <c r="A483" s="41"/>
      <c r="B483" s="28" t="str">
        <f>IF(Partners!A469=0,"",Partners!A469)</f>
        <v/>
      </c>
      <c r="C483" s="28" t="str">
        <f>IF(Partners!I469=0,"",Partners!I469)</f>
        <v/>
      </c>
      <c r="D483" s="28" t="str">
        <f>IF(Partners!J469=0,"",Partners!J469)</f>
        <v/>
      </c>
      <c r="E483" s="53" t="str">
        <f t="shared" si="8"/>
        <v/>
      </c>
      <c r="G483" s="9">
        <f>ROUND(SUM(J483:BB483),Assumptions!$C$16)</f>
        <v>0</v>
      </c>
      <c r="J483" s="46">
        <f>IFERROR(ROUND(IF(AND($E483&lt;J$17,SUMIF(Partners!$A:$A,$B483,Partners!$L:$L)&gt;0),$D483/SUMIF($E$19:$E$501,"&lt;"&amp;J$17,$D$19:$D$501)*J$18,0),Assumptions!$C$15),0)</f>
        <v>0</v>
      </c>
      <c r="K483" s="46">
        <f>IFERROR(ROUND(IF(AND($E483&lt;K$17,SUMIF(Partners!$A:$A,$B483,Partners!$L:$L)&gt;0),$D483/SUMIF($E$19:$E$501,"&lt;"&amp;K$17,$D$19:$D$501)*K$18,0),Assumptions!$C$15),0)</f>
        <v>0</v>
      </c>
      <c r="L483" s="46">
        <f>IFERROR(ROUND(IF(AND($E483&lt;L$17,SUMIF(Partners!$A:$A,$B483,Partners!$L:$L)&gt;0),$D483/SUMIF($E$19:$E$501,"&lt;"&amp;L$17,$D$19:$D$501)*L$18,0),Assumptions!$C$15),0)</f>
        <v>0</v>
      </c>
      <c r="M483" s="46">
        <f>IFERROR(ROUND(IF(AND($E483&lt;M$17,SUMIF(Partners!$A:$A,$B483,Partners!$L:$L)&gt;0),$D483/SUMIF($E$19:$E$501,"&lt;"&amp;M$17,$D$19:$D$501)*M$18,0),Assumptions!$C$15),0)</f>
        <v>0</v>
      </c>
      <c r="N483" s="46">
        <f>IFERROR(ROUND(IF(AND($E483&lt;N$17,SUMIF(Partners!$A:$A,$B483,Partners!$L:$L)&gt;0),$D483/SUMIF($E$19:$E$501,"&lt;"&amp;N$17,$D$19:$D$501)*N$18,0),Assumptions!$C$15),0)</f>
        <v>0</v>
      </c>
      <c r="O483" s="46">
        <f>IFERROR(ROUND(IF(AND($E483&lt;O$17,SUMIF(Partners!$A:$A,$B483,Partners!$L:$L)&gt;0),$D483/SUMIF($E$19:$E$501,"&lt;"&amp;O$17,$D$19:$D$501)*O$18,0),Assumptions!$C$15),0)</f>
        <v>0</v>
      </c>
      <c r="P483" s="46">
        <f>IFERROR(ROUND(IF(AND($E483&lt;P$17,SUMIF(Partners!$A:$A,$B483,Partners!$L:$L)&gt;0),$D483/SUMIF($E$19:$E$501,"&lt;"&amp;P$17,$D$19:$D$501)*P$18,0),Assumptions!$C$15),0)</f>
        <v>0</v>
      </c>
      <c r="Q483" s="46">
        <f>IFERROR(ROUND(IF(AND($E483&lt;Q$17,SUMIF(Partners!$A:$A,$B483,Partners!$L:$L)&gt;0),$D483/SUMIF($E$19:$E$501,"&lt;"&amp;Q$17,$D$19:$D$501)*Q$18,0),Assumptions!$C$15),0)</f>
        <v>0</v>
      </c>
      <c r="R483" s="46">
        <f>IFERROR(ROUND(IF(AND($E483&lt;R$17,SUMIF(Partners!$A:$A,$B483,Partners!$L:$L)&gt;0),$D483/SUMIF($E$19:$E$501,"&lt;"&amp;R$17,$D$19:$D$501)*R$18,0),Assumptions!$C$15),0)</f>
        <v>0</v>
      </c>
      <c r="S483" s="46">
        <f>IFERROR(ROUND(IF(AND($E483&lt;S$17,SUMIF(Partners!$A:$A,$B483,Partners!$L:$L)&gt;0),$D483/SUMIF($E$19:$E$501,"&lt;"&amp;S$17,$D$19:$D$501)*S$18,0),Assumptions!$C$15),0)</f>
        <v>0</v>
      </c>
      <c r="T483" s="46">
        <f>IFERROR(ROUND(IF(AND($E483&lt;T$17,SUMIF(Partners!$A:$A,$B483,Partners!$L:$L)&gt;0),$D483/SUMIF($E$19:$E$501,"&lt;"&amp;T$17,$D$19:$D$501)*T$18,0),Assumptions!$C$15),0)</f>
        <v>0</v>
      </c>
      <c r="U483" s="46">
        <f>IFERROR(ROUND(IF(AND($E483&lt;U$17,SUMIF(Partners!$A:$A,$B483,Partners!$L:$L)&gt;0),$D483/SUMIF($E$19:$E$501,"&lt;"&amp;U$17,$D$19:$D$501)*U$18,0),Assumptions!$C$15),0)</f>
        <v>0</v>
      </c>
      <c r="V483" s="46">
        <f>IFERROR(ROUND(IF(AND($E483&lt;V$17,SUMIF(Partners!$A:$A,$B483,Partners!$L:$L)&gt;0),$D483/SUMIF($E$19:$E$501,"&lt;"&amp;V$17,$D$19:$D$501)*V$18,0),Assumptions!$C$15),0)</f>
        <v>0</v>
      </c>
      <c r="W483" s="46">
        <f>IFERROR(ROUND(IF(AND($E483&lt;W$17,SUMIF(Partners!$A:$A,$B483,Partners!$L:$L)&gt;0),$D483/SUMIF($E$19:$E$501,"&lt;"&amp;W$17,$D$19:$D$501)*W$18,0),Assumptions!$C$15),0)</f>
        <v>0</v>
      </c>
      <c r="X483" s="46">
        <f>IFERROR(ROUND(IF(AND($E483&lt;X$17,SUMIF(Partners!$A:$A,$B483,Partners!$L:$L)&gt;0),$D483/SUMIF($E$19:$E$501,"&lt;"&amp;X$17,$D$19:$D$501)*X$18,0),Assumptions!$C$15),0)</f>
        <v>0</v>
      </c>
      <c r="Y483" s="46">
        <f>IFERROR(ROUND(IF(AND($E483&lt;Y$17,SUMIF(Partners!$A:$A,$B483,Partners!$L:$L)&gt;0),$D483/SUMIF($E$19:$E$501,"&lt;"&amp;Y$17,$D$19:$D$501)*Y$18,0),Assumptions!$C$15),0)</f>
        <v>0</v>
      </c>
      <c r="Z483" s="46">
        <f>IFERROR(ROUND(IF(AND($E483&lt;Z$17,SUMIF(Partners!$A:$A,$B483,Partners!$L:$L)&gt;0),$D483/SUMIF($E$19:$E$501,"&lt;"&amp;Z$17,$D$19:$D$501)*Z$18,0),Assumptions!$C$15),0)</f>
        <v>0</v>
      </c>
      <c r="AA483" s="46">
        <f>IFERROR(ROUND(IF(AND($E483&lt;AA$17,SUMIF(Partners!$A:$A,$B483,Partners!$L:$L)&gt;0),$D483/SUMIF($E$19:$E$501,"&lt;"&amp;AA$17,$D$19:$D$501)*AA$18,0),Assumptions!$C$15),0)</f>
        <v>0</v>
      </c>
      <c r="AB483" s="46">
        <f>IFERROR(ROUND(IF(AND($E483&lt;AB$17,SUMIF(Partners!$A:$A,$B483,Partners!$L:$L)&gt;0),$D483/SUMIF($E$19:$E$501,"&lt;"&amp;AB$17,$D$19:$D$501)*AB$18,0),Assumptions!$C$15),0)</f>
        <v>0</v>
      </c>
      <c r="AC483" s="46">
        <f>IFERROR(ROUND(IF(AND($E483&lt;AC$17,SUMIF(Partners!$A:$A,$B483,Partners!$L:$L)&gt;0),$D483/SUMIF($E$19:$E$501,"&lt;"&amp;AC$17,$D$19:$D$501)*AC$18,0),Assumptions!$C$15),0)</f>
        <v>0</v>
      </c>
    </row>
    <row r="484" spans="1:29" x14ac:dyDescent="0.2">
      <c r="A484" s="41"/>
      <c r="B484" s="28" t="str">
        <f>IF(Partners!A470=0,"",Partners!A470)</f>
        <v/>
      </c>
      <c r="C484" s="28" t="str">
        <f>IF(Partners!I470=0,"",Partners!I470)</f>
        <v/>
      </c>
      <c r="D484" s="28" t="str">
        <f>IF(Partners!J470=0,"",Partners!J470)</f>
        <v/>
      </c>
      <c r="E484" s="53" t="str">
        <f t="shared" si="8"/>
        <v/>
      </c>
      <c r="G484" s="9">
        <f>ROUND(SUM(J484:BB484),Assumptions!$C$16)</f>
        <v>0</v>
      </c>
      <c r="J484" s="46">
        <f>IFERROR(ROUND(IF(AND($E484&lt;J$17,SUMIF(Partners!$A:$A,$B484,Partners!$L:$L)&gt;0),$D484/SUMIF($E$19:$E$501,"&lt;"&amp;J$17,$D$19:$D$501)*J$18,0),Assumptions!$C$15),0)</f>
        <v>0</v>
      </c>
      <c r="K484" s="46">
        <f>IFERROR(ROUND(IF(AND($E484&lt;K$17,SUMIF(Partners!$A:$A,$B484,Partners!$L:$L)&gt;0),$D484/SUMIF($E$19:$E$501,"&lt;"&amp;K$17,$D$19:$D$501)*K$18,0),Assumptions!$C$15),0)</f>
        <v>0</v>
      </c>
      <c r="L484" s="46">
        <f>IFERROR(ROUND(IF(AND($E484&lt;L$17,SUMIF(Partners!$A:$A,$B484,Partners!$L:$L)&gt;0),$D484/SUMIF($E$19:$E$501,"&lt;"&amp;L$17,$D$19:$D$501)*L$18,0),Assumptions!$C$15),0)</f>
        <v>0</v>
      </c>
      <c r="M484" s="46">
        <f>IFERROR(ROUND(IF(AND($E484&lt;M$17,SUMIF(Partners!$A:$A,$B484,Partners!$L:$L)&gt;0),$D484/SUMIF($E$19:$E$501,"&lt;"&amp;M$17,$D$19:$D$501)*M$18,0),Assumptions!$C$15),0)</f>
        <v>0</v>
      </c>
      <c r="N484" s="46">
        <f>IFERROR(ROUND(IF(AND($E484&lt;N$17,SUMIF(Partners!$A:$A,$B484,Partners!$L:$L)&gt;0),$D484/SUMIF($E$19:$E$501,"&lt;"&amp;N$17,$D$19:$D$501)*N$18,0),Assumptions!$C$15),0)</f>
        <v>0</v>
      </c>
      <c r="O484" s="46">
        <f>IFERROR(ROUND(IF(AND($E484&lt;O$17,SUMIF(Partners!$A:$A,$B484,Partners!$L:$L)&gt;0),$D484/SUMIF($E$19:$E$501,"&lt;"&amp;O$17,$D$19:$D$501)*O$18,0),Assumptions!$C$15),0)</f>
        <v>0</v>
      </c>
      <c r="P484" s="46">
        <f>IFERROR(ROUND(IF(AND($E484&lt;P$17,SUMIF(Partners!$A:$A,$B484,Partners!$L:$L)&gt;0),$D484/SUMIF($E$19:$E$501,"&lt;"&amp;P$17,$D$19:$D$501)*P$18,0),Assumptions!$C$15),0)</f>
        <v>0</v>
      </c>
      <c r="Q484" s="46">
        <f>IFERROR(ROUND(IF(AND($E484&lt;Q$17,SUMIF(Partners!$A:$A,$B484,Partners!$L:$L)&gt;0),$D484/SUMIF($E$19:$E$501,"&lt;"&amp;Q$17,$D$19:$D$501)*Q$18,0),Assumptions!$C$15),0)</f>
        <v>0</v>
      </c>
      <c r="R484" s="46">
        <f>IFERROR(ROUND(IF(AND($E484&lt;R$17,SUMIF(Partners!$A:$A,$B484,Partners!$L:$L)&gt;0),$D484/SUMIF($E$19:$E$501,"&lt;"&amp;R$17,$D$19:$D$501)*R$18,0),Assumptions!$C$15),0)</f>
        <v>0</v>
      </c>
      <c r="S484" s="46">
        <f>IFERROR(ROUND(IF(AND($E484&lt;S$17,SUMIF(Partners!$A:$A,$B484,Partners!$L:$L)&gt;0),$D484/SUMIF($E$19:$E$501,"&lt;"&amp;S$17,$D$19:$D$501)*S$18,0),Assumptions!$C$15),0)</f>
        <v>0</v>
      </c>
      <c r="T484" s="46">
        <f>IFERROR(ROUND(IF(AND($E484&lt;T$17,SUMIF(Partners!$A:$A,$B484,Partners!$L:$L)&gt;0),$D484/SUMIF($E$19:$E$501,"&lt;"&amp;T$17,$D$19:$D$501)*T$18,0),Assumptions!$C$15),0)</f>
        <v>0</v>
      </c>
      <c r="U484" s="46">
        <f>IFERROR(ROUND(IF(AND($E484&lt;U$17,SUMIF(Partners!$A:$A,$B484,Partners!$L:$L)&gt;0),$D484/SUMIF($E$19:$E$501,"&lt;"&amp;U$17,$D$19:$D$501)*U$18,0),Assumptions!$C$15),0)</f>
        <v>0</v>
      </c>
      <c r="V484" s="46">
        <f>IFERROR(ROUND(IF(AND($E484&lt;V$17,SUMIF(Partners!$A:$A,$B484,Partners!$L:$L)&gt;0),$D484/SUMIF($E$19:$E$501,"&lt;"&amp;V$17,$D$19:$D$501)*V$18,0),Assumptions!$C$15),0)</f>
        <v>0</v>
      </c>
      <c r="W484" s="46">
        <f>IFERROR(ROUND(IF(AND($E484&lt;W$17,SUMIF(Partners!$A:$A,$B484,Partners!$L:$L)&gt;0),$D484/SUMIF($E$19:$E$501,"&lt;"&amp;W$17,$D$19:$D$501)*W$18,0),Assumptions!$C$15),0)</f>
        <v>0</v>
      </c>
      <c r="X484" s="46">
        <f>IFERROR(ROUND(IF(AND($E484&lt;X$17,SUMIF(Partners!$A:$A,$B484,Partners!$L:$L)&gt;0),$D484/SUMIF($E$19:$E$501,"&lt;"&amp;X$17,$D$19:$D$501)*X$18,0),Assumptions!$C$15),0)</f>
        <v>0</v>
      </c>
      <c r="Y484" s="46">
        <f>IFERROR(ROUND(IF(AND($E484&lt;Y$17,SUMIF(Partners!$A:$A,$B484,Partners!$L:$L)&gt;0),$D484/SUMIF($E$19:$E$501,"&lt;"&amp;Y$17,$D$19:$D$501)*Y$18,0),Assumptions!$C$15),0)</f>
        <v>0</v>
      </c>
      <c r="Z484" s="46">
        <f>IFERROR(ROUND(IF(AND($E484&lt;Z$17,SUMIF(Partners!$A:$A,$B484,Partners!$L:$L)&gt;0),$D484/SUMIF($E$19:$E$501,"&lt;"&amp;Z$17,$D$19:$D$501)*Z$18,0),Assumptions!$C$15),0)</f>
        <v>0</v>
      </c>
      <c r="AA484" s="46">
        <f>IFERROR(ROUND(IF(AND($E484&lt;AA$17,SUMIF(Partners!$A:$A,$B484,Partners!$L:$L)&gt;0),$D484/SUMIF($E$19:$E$501,"&lt;"&amp;AA$17,$D$19:$D$501)*AA$18,0),Assumptions!$C$15),0)</f>
        <v>0</v>
      </c>
      <c r="AB484" s="46">
        <f>IFERROR(ROUND(IF(AND($E484&lt;AB$17,SUMIF(Partners!$A:$A,$B484,Partners!$L:$L)&gt;0),$D484/SUMIF($E$19:$E$501,"&lt;"&amp;AB$17,$D$19:$D$501)*AB$18,0),Assumptions!$C$15),0)</f>
        <v>0</v>
      </c>
      <c r="AC484" s="46">
        <f>IFERROR(ROUND(IF(AND($E484&lt;AC$17,SUMIF(Partners!$A:$A,$B484,Partners!$L:$L)&gt;0),$D484/SUMIF($E$19:$E$501,"&lt;"&amp;AC$17,$D$19:$D$501)*AC$18,0),Assumptions!$C$15),0)</f>
        <v>0</v>
      </c>
    </row>
    <row r="485" spans="1:29" x14ac:dyDescent="0.2">
      <c r="A485" s="41"/>
      <c r="B485" s="28" t="str">
        <f>IF(Partners!A471=0,"",Partners!A471)</f>
        <v/>
      </c>
      <c r="C485" s="28" t="str">
        <f>IF(Partners!I471=0,"",Partners!I471)</f>
        <v/>
      </c>
      <c r="D485" s="28" t="str">
        <f>IF(Partners!J471=0,"",Partners!J471)</f>
        <v/>
      </c>
      <c r="E485" s="53" t="str">
        <f t="shared" si="8"/>
        <v/>
      </c>
      <c r="G485" s="9">
        <f>ROUND(SUM(J485:BB485),Assumptions!$C$16)</f>
        <v>0</v>
      </c>
      <c r="J485" s="46">
        <f>IFERROR(ROUND(IF(AND($E485&lt;J$17,SUMIF(Partners!$A:$A,$B485,Partners!$L:$L)&gt;0),$D485/SUMIF($E$19:$E$501,"&lt;"&amp;J$17,$D$19:$D$501)*J$18,0),Assumptions!$C$15),0)</f>
        <v>0</v>
      </c>
      <c r="K485" s="46">
        <f>IFERROR(ROUND(IF(AND($E485&lt;K$17,SUMIF(Partners!$A:$A,$B485,Partners!$L:$L)&gt;0),$D485/SUMIF($E$19:$E$501,"&lt;"&amp;K$17,$D$19:$D$501)*K$18,0),Assumptions!$C$15),0)</f>
        <v>0</v>
      </c>
      <c r="L485" s="46">
        <f>IFERROR(ROUND(IF(AND($E485&lt;L$17,SUMIF(Partners!$A:$A,$B485,Partners!$L:$L)&gt;0),$D485/SUMIF($E$19:$E$501,"&lt;"&amp;L$17,$D$19:$D$501)*L$18,0),Assumptions!$C$15),0)</f>
        <v>0</v>
      </c>
      <c r="M485" s="46">
        <f>IFERROR(ROUND(IF(AND($E485&lt;M$17,SUMIF(Partners!$A:$A,$B485,Partners!$L:$L)&gt;0),$D485/SUMIF($E$19:$E$501,"&lt;"&amp;M$17,$D$19:$D$501)*M$18,0),Assumptions!$C$15),0)</f>
        <v>0</v>
      </c>
      <c r="N485" s="46">
        <f>IFERROR(ROUND(IF(AND($E485&lt;N$17,SUMIF(Partners!$A:$A,$B485,Partners!$L:$L)&gt;0),$D485/SUMIF($E$19:$E$501,"&lt;"&amp;N$17,$D$19:$D$501)*N$18,0),Assumptions!$C$15),0)</f>
        <v>0</v>
      </c>
      <c r="O485" s="46">
        <f>IFERROR(ROUND(IF(AND($E485&lt;O$17,SUMIF(Partners!$A:$A,$B485,Partners!$L:$L)&gt;0),$D485/SUMIF($E$19:$E$501,"&lt;"&amp;O$17,$D$19:$D$501)*O$18,0),Assumptions!$C$15),0)</f>
        <v>0</v>
      </c>
      <c r="P485" s="46">
        <f>IFERROR(ROUND(IF(AND($E485&lt;P$17,SUMIF(Partners!$A:$A,$B485,Partners!$L:$L)&gt;0),$D485/SUMIF($E$19:$E$501,"&lt;"&amp;P$17,$D$19:$D$501)*P$18,0),Assumptions!$C$15),0)</f>
        <v>0</v>
      </c>
      <c r="Q485" s="46">
        <f>IFERROR(ROUND(IF(AND($E485&lt;Q$17,SUMIF(Partners!$A:$A,$B485,Partners!$L:$L)&gt;0),$D485/SUMIF($E$19:$E$501,"&lt;"&amp;Q$17,$D$19:$D$501)*Q$18,0),Assumptions!$C$15),0)</f>
        <v>0</v>
      </c>
      <c r="R485" s="46">
        <f>IFERROR(ROUND(IF(AND($E485&lt;R$17,SUMIF(Partners!$A:$A,$B485,Partners!$L:$L)&gt;0),$D485/SUMIF($E$19:$E$501,"&lt;"&amp;R$17,$D$19:$D$501)*R$18,0),Assumptions!$C$15),0)</f>
        <v>0</v>
      </c>
      <c r="S485" s="46">
        <f>IFERROR(ROUND(IF(AND($E485&lt;S$17,SUMIF(Partners!$A:$A,$B485,Partners!$L:$L)&gt;0),$D485/SUMIF($E$19:$E$501,"&lt;"&amp;S$17,$D$19:$D$501)*S$18,0),Assumptions!$C$15),0)</f>
        <v>0</v>
      </c>
      <c r="T485" s="46">
        <f>IFERROR(ROUND(IF(AND($E485&lt;T$17,SUMIF(Partners!$A:$A,$B485,Partners!$L:$L)&gt;0),$D485/SUMIF($E$19:$E$501,"&lt;"&amp;T$17,$D$19:$D$501)*T$18,0),Assumptions!$C$15),0)</f>
        <v>0</v>
      </c>
      <c r="U485" s="46">
        <f>IFERROR(ROUND(IF(AND($E485&lt;U$17,SUMIF(Partners!$A:$A,$B485,Partners!$L:$L)&gt;0),$D485/SUMIF($E$19:$E$501,"&lt;"&amp;U$17,$D$19:$D$501)*U$18,0),Assumptions!$C$15),0)</f>
        <v>0</v>
      </c>
      <c r="V485" s="46">
        <f>IFERROR(ROUND(IF(AND($E485&lt;V$17,SUMIF(Partners!$A:$A,$B485,Partners!$L:$L)&gt;0),$D485/SUMIF($E$19:$E$501,"&lt;"&amp;V$17,$D$19:$D$501)*V$18,0),Assumptions!$C$15),0)</f>
        <v>0</v>
      </c>
      <c r="W485" s="46">
        <f>IFERROR(ROUND(IF(AND($E485&lt;W$17,SUMIF(Partners!$A:$A,$B485,Partners!$L:$L)&gt;0),$D485/SUMIF($E$19:$E$501,"&lt;"&amp;W$17,$D$19:$D$501)*W$18,0),Assumptions!$C$15),0)</f>
        <v>0</v>
      </c>
      <c r="X485" s="46">
        <f>IFERROR(ROUND(IF(AND($E485&lt;X$17,SUMIF(Partners!$A:$A,$B485,Partners!$L:$L)&gt;0),$D485/SUMIF($E$19:$E$501,"&lt;"&amp;X$17,$D$19:$D$501)*X$18,0),Assumptions!$C$15),0)</f>
        <v>0</v>
      </c>
      <c r="Y485" s="46">
        <f>IFERROR(ROUND(IF(AND($E485&lt;Y$17,SUMIF(Partners!$A:$A,$B485,Partners!$L:$L)&gt;0),$D485/SUMIF($E$19:$E$501,"&lt;"&amp;Y$17,$D$19:$D$501)*Y$18,0),Assumptions!$C$15),0)</f>
        <v>0</v>
      </c>
      <c r="Z485" s="46">
        <f>IFERROR(ROUND(IF(AND($E485&lt;Z$17,SUMIF(Partners!$A:$A,$B485,Partners!$L:$L)&gt;0),$D485/SUMIF($E$19:$E$501,"&lt;"&amp;Z$17,$D$19:$D$501)*Z$18,0),Assumptions!$C$15),0)</f>
        <v>0</v>
      </c>
      <c r="AA485" s="46">
        <f>IFERROR(ROUND(IF(AND($E485&lt;AA$17,SUMIF(Partners!$A:$A,$B485,Partners!$L:$L)&gt;0),$D485/SUMIF($E$19:$E$501,"&lt;"&amp;AA$17,$D$19:$D$501)*AA$18,0),Assumptions!$C$15),0)</f>
        <v>0</v>
      </c>
      <c r="AB485" s="46">
        <f>IFERROR(ROUND(IF(AND($E485&lt;AB$17,SUMIF(Partners!$A:$A,$B485,Partners!$L:$L)&gt;0),$D485/SUMIF($E$19:$E$501,"&lt;"&amp;AB$17,$D$19:$D$501)*AB$18,0),Assumptions!$C$15),0)</f>
        <v>0</v>
      </c>
      <c r="AC485" s="46">
        <f>IFERROR(ROUND(IF(AND($E485&lt;AC$17,SUMIF(Partners!$A:$A,$B485,Partners!$L:$L)&gt;0),$D485/SUMIF($E$19:$E$501,"&lt;"&amp;AC$17,$D$19:$D$501)*AC$18,0),Assumptions!$C$15),0)</f>
        <v>0</v>
      </c>
    </row>
    <row r="486" spans="1:29" x14ac:dyDescent="0.2">
      <c r="A486" s="41"/>
      <c r="B486" s="28" t="str">
        <f>IF(Partners!A472=0,"",Partners!A472)</f>
        <v/>
      </c>
      <c r="C486" s="28" t="str">
        <f>IF(Partners!I472=0,"",Partners!I472)</f>
        <v/>
      </c>
      <c r="D486" s="28" t="str">
        <f>IF(Partners!J472=0,"",Partners!J472)</f>
        <v/>
      </c>
      <c r="E486" s="53" t="str">
        <f t="shared" si="8"/>
        <v/>
      </c>
      <c r="G486" s="9">
        <f>ROUND(SUM(J486:BB486),Assumptions!$C$16)</f>
        <v>0</v>
      </c>
      <c r="J486" s="46">
        <f>IFERROR(ROUND(IF(AND($E486&lt;J$17,SUMIF(Partners!$A:$A,$B486,Partners!$L:$L)&gt;0),$D486/SUMIF($E$19:$E$501,"&lt;"&amp;J$17,$D$19:$D$501)*J$18,0),Assumptions!$C$15),0)</f>
        <v>0</v>
      </c>
      <c r="K486" s="46">
        <f>IFERROR(ROUND(IF(AND($E486&lt;K$17,SUMIF(Partners!$A:$A,$B486,Partners!$L:$L)&gt;0),$D486/SUMIF($E$19:$E$501,"&lt;"&amp;K$17,$D$19:$D$501)*K$18,0),Assumptions!$C$15),0)</f>
        <v>0</v>
      </c>
      <c r="L486" s="46">
        <f>IFERROR(ROUND(IF(AND($E486&lt;L$17,SUMIF(Partners!$A:$A,$B486,Partners!$L:$L)&gt;0),$D486/SUMIF($E$19:$E$501,"&lt;"&amp;L$17,$D$19:$D$501)*L$18,0),Assumptions!$C$15),0)</f>
        <v>0</v>
      </c>
      <c r="M486" s="46">
        <f>IFERROR(ROUND(IF(AND($E486&lt;M$17,SUMIF(Partners!$A:$A,$B486,Partners!$L:$L)&gt;0),$D486/SUMIF($E$19:$E$501,"&lt;"&amp;M$17,$D$19:$D$501)*M$18,0),Assumptions!$C$15),0)</f>
        <v>0</v>
      </c>
      <c r="N486" s="46">
        <f>IFERROR(ROUND(IF(AND($E486&lt;N$17,SUMIF(Partners!$A:$A,$B486,Partners!$L:$L)&gt;0),$D486/SUMIF($E$19:$E$501,"&lt;"&amp;N$17,$D$19:$D$501)*N$18,0),Assumptions!$C$15),0)</f>
        <v>0</v>
      </c>
      <c r="O486" s="46">
        <f>IFERROR(ROUND(IF(AND($E486&lt;O$17,SUMIF(Partners!$A:$A,$B486,Partners!$L:$L)&gt;0),$D486/SUMIF($E$19:$E$501,"&lt;"&amp;O$17,$D$19:$D$501)*O$18,0),Assumptions!$C$15),0)</f>
        <v>0</v>
      </c>
      <c r="P486" s="46">
        <f>IFERROR(ROUND(IF(AND($E486&lt;P$17,SUMIF(Partners!$A:$A,$B486,Partners!$L:$L)&gt;0),$D486/SUMIF($E$19:$E$501,"&lt;"&amp;P$17,$D$19:$D$501)*P$18,0),Assumptions!$C$15),0)</f>
        <v>0</v>
      </c>
      <c r="Q486" s="46">
        <f>IFERROR(ROUND(IF(AND($E486&lt;Q$17,SUMIF(Partners!$A:$A,$B486,Partners!$L:$L)&gt;0),$D486/SUMIF($E$19:$E$501,"&lt;"&amp;Q$17,$D$19:$D$501)*Q$18,0),Assumptions!$C$15),0)</f>
        <v>0</v>
      </c>
      <c r="R486" s="46">
        <f>IFERROR(ROUND(IF(AND($E486&lt;R$17,SUMIF(Partners!$A:$A,$B486,Partners!$L:$L)&gt;0),$D486/SUMIF($E$19:$E$501,"&lt;"&amp;R$17,$D$19:$D$501)*R$18,0),Assumptions!$C$15),0)</f>
        <v>0</v>
      </c>
      <c r="S486" s="46">
        <f>IFERROR(ROUND(IF(AND($E486&lt;S$17,SUMIF(Partners!$A:$A,$B486,Partners!$L:$L)&gt;0),$D486/SUMIF($E$19:$E$501,"&lt;"&amp;S$17,$D$19:$D$501)*S$18,0),Assumptions!$C$15),0)</f>
        <v>0</v>
      </c>
      <c r="T486" s="46">
        <f>IFERROR(ROUND(IF(AND($E486&lt;T$17,SUMIF(Partners!$A:$A,$B486,Partners!$L:$L)&gt;0),$D486/SUMIF($E$19:$E$501,"&lt;"&amp;T$17,$D$19:$D$501)*T$18,0),Assumptions!$C$15),0)</f>
        <v>0</v>
      </c>
      <c r="U486" s="46">
        <f>IFERROR(ROUND(IF(AND($E486&lt;U$17,SUMIF(Partners!$A:$A,$B486,Partners!$L:$L)&gt;0),$D486/SUMIF($E$19:$E$501,"&lt;"&amp;U$17,$D$19:$D$501)*U$18,0),Assumptions!$C$15),0)</f>
        <v>0</v>
      </c>
      <c r="V486" s="46">
        <f>IFERROR(ROUND(IF(AND($E486&lt;V$17,SUMIF(Partners!$A:$A,$B486,Partners!$L:$L)&gt;0),$D486/SUMIF($E$19:$E$501,"&lt;"&amp;V$17,$D$19:$D$501)*V$18,0),Assumptions!$C$15),0)</f>
        <v>0</v>
      </c>
      <c r="W486" s="46">
        <f>IFERROR(ROUND(IF(AND($E486&lt;W$17,SUMIF(Partners!$A:$A,$B486,Partners!$L:$L)&gt;0),$D486/SUMIF($E$19:$E$501,"&lt;"&amp;W$17,$D$19:$D$501)*W$18,0),Assumptions!$C$15),0)</f>
        <v>0</v>
      </c>
      <c r="X486" s="46">
        <f>IFERROR(ROUND(IF(AND($E486&lt;X$17,SUMIF(Partners!$A:$A,$B486,Partners!$L:$L)&gt;0),$D486/SUMIF($E$19:$E$501,"&lt;"&amp;X$17,$D$19:$D$501)*X$18,0),Assumptions!$C$15),0)</f>
        <v>0</v>
      </c>
      <c r="Y486" s="46">
        <f>IFERROR(ROUND(IF(AND($E486&lt;Y$17,SUMIF(Partners!$A:$A,$B486,Partners!$L:$L)&gt;0),$D486/SUMIF($E$19:$E$501,"&lt;"&amp;Y$17,$D$19:$D$501)*Y$18,0),Assumptions!$C$15),0)</f>
        <v>0</v>
      </c>
      <c r="Z486" s="46">
        <f>IFERROR(ROUND(IF(AND($E486&lt;Z$17,SUMIF(Partners!$A:$A,$B486,Partners!$L:$L)&gt;0),$D486/SUMIF($E$19:$E$501,"&lt;"&amp;Z$17,$D$19:$D$501)*Z$18,0),Assumptions!$C$15),0)</f>
        <v>0</v>
      </c>
      <c r="AA486" s="46">
        <f>IFERROR(ROUND(IF(AND($E486&lt;AA$17,SUMIF(Partners!$A:$A,$B486,Partners!$L:$L)&gt;0),$D486/SUMIF($E$19:$E$501,"&lt;"&amp;AA$17,$D$19:$D$501)*AA$18,0),Assumptions!$C$15),0)</f>
        <v>0</v>
      </c>
      <c r="AB486" s="46">
        <f>IFERROR(ROUND(IF(AND($E486&lt;AB$17,SUMIF(Partners!$A:$A,$B486,Partners!$L:$L)&gt;0),$D486/SUMIF($E$19:$E$501,"&lt;"&amp;AB$17,$D$19:$D$501)*AB$18,0),Assumptions!$C$15),0)</f>
        <v>0</v>
      </c>
      <c r="AC486" s="46">
        <f>IFERROR(ROUND(IF(AND($E486&lt;AC$17,SUMIF(Partners!$A:$A,$B486,Partners!$L:$L)&gt;0),$D486/SUMIF($E$19:$E$501,"&lt;"&amp;AC$17,$D$19:$D$501)*AC$18,0),Assumptions!$C$15),0)</f>
        <v>0</v>
      </c>
    </row>
    <row r="487" spans="1:29" x14ac:dyDescent="0.2">
      <c r="A487" s="41"/>
      <c r="B487" s="28" t="str">
        <f>IF(Partners!A473=0,"",Partners!A473)</f>
        <v/>
      </c>
      <c r="C487" s="28" t="str">
        <f>IF(Partners!I473=0,"",Partners!I473)</f>
        <v/>
      </c>
      <c r="D487" s="28" t="str">
        <f>IF(Partners!J473=0,"",Partners!J473)</f>
        <v/>
      </c>
      <c r="E487" s="53" t="str">
        <f t="shared" si="8"/>
        <v/>
      </c>
      <c r="G487" s="9">
        <f>ROUND(SUM(J487:BB487),Assumptions!$C$16)</f>
        <v>0</v>
      </c>
      <c r="J487" s="46">
        <f>IFERROR(ROUND(IF(AND($E487&lt;J$17,SUMIF(Partners!$A:$A,$B487,Partners!$L:$L)&gt;0),$D487/SUMIF($E$19:$E$501,"&lt;"&amp;J$17,$D$19:$D$501)*J$18,0),Assumptions!$C$15),0)</f>
        <v>0</v>
      </c>
      <c r="K487" s="46">
        <f>IFERROR(ROUND(IF(AND($E487&lt;K$17,SUMIF(Partners!$A:$A,$B487,Partners!$L:$L)&gt;0),$D487/SUMIF($E$19:$E$501,"&lt;"&amp;K$17,$D$19:$D$501)*K$18,0),Assumptions!$C$15),0)</f>
        <v>0</v>
      </c>
      <c r="L487" s="46">
        <f>IFERROR(ROUND(IF(AND($E487&lt;L$17,SUMIF(Partners!$A:$A,$B487,Partners!$L:$L)&gt;0),$D487/SUMIF($E$19:$E$501,"&lt;"&amp;L$17,$D$19:$D$501)*L$18,0),Assumptions!$C$15),0)</f>
        <v>0</v>
      </c>
      <c r="M487" s="46">
        <f>IFERROR(ROUND(IF(AND($E487&lt;M$17,SUMIF(Partners!$A:$A,$B487,Partners!$L:$L)&gt;0),$D487/SUMIF($E$19:$E$501,"&lt;"&amp;M$17,$D$19:$D$501)*M$18,0),Assumptions!$C$15),0)</f>
        <v>0</v>
      </c>
      <c r="N487" s="46">
        <f>IFERROR(ROUND(IF(AND($E487&lt;N$17,SUMIF(Partners!$A:$A,$B487,Partners!$L:$L)&gt;0),$D487/SUMIF($E$19:$E$501,"&lt;"&amp;N$17,$D$19:$D$501)*N$18,0),Assumptions!$C$15),0)</f>
        <v>0</v>
      </c>
      <c r="O487" s="46">
        <f>IFERROR(ROUND(IF(AND($E487&lt;O$17,SUMIF(Partners!$A:$A,$B487,Partners!$L:$L)&gt;0),$D487/SUMIF($E$19:$E$501,"&lt;"&amp;O$17,$D$19:$D$501)*O$18,0),Assumptions!$C$15),0)</f>
        <v>0</v>
      </c>
      <c r="P487" s="46">
        <f>IFERROR(ROUND(IF(AND($E487&lt;P$17,SUMIF(Partners!$A:$A,$B487,Partners!$L:$L)&gt;0),$D487/SUMIF($E$19:$E$501,"&lt;"&amp;P$17,$D$19:$D$501)*P$18,0),Assumptions!$C$15),0)</f>
        <v>0</v>
      </c>
      <c r="Q487" s="46">
        <f>IFERROR(ROUND(IF(AND($E487&lt;Q$17,SUMIF(Partners!$A:$A,$B487,Partners!$L:$L)&gt;0),$D487/SUMIF($E$19:$E$501,"&lt;"&amp;Q$17,$D$19:$D$501)*Q$18,0),Assumptions!$C$15),0)</f>
        <v>0</v>
      </c>
      <c r="R487" s="46">
        <f>IFERROR(ROUND(IF(AND($E487&lt;R$17,SUMIF(Partners!$A:$A,$B487,Partners!$L:$L)&gt;0),$D487/SUMIF($E$19:$E$501,"&lt;"&amp;R$17,$D$19:$D$501)*R$18,0),Assumptions!$C$15),0)</f>
        <v>0</v>
      </c>
      <c r="S487" s="46">
        <f>IFERROR(ROUND(IF(AND($E487&lt;S$17,SUMIF(Partners!$A:$A,$B487,Partners!$L:$L)&gt;0),$D487/SUMIF($E$19:$E$501,"&lt;"&amp;S$17,$D$19:$D$501)*S$18,0),Assumptions!$C$15),0)</f>
        <v>0</v>
      </c>
      <c r="T487" s="46">
        <f>IFERROR(ROUND(IF(AND($E487&lt;T$17,SUMIF(Partners!$A:$A,$B487,Partners!$L:$L)&gt;0),$D487/SUMIF($E$19:$E$501,"&lt;"&amp;T$17,$D$19:$D$501)*T$18,0),Assumptions!$C$15),0)</f>
        <v>0</v>
      </c>
      <c r="U487" s="46">
        <f>IFERROR(ROUND(IF(AND($E487&lt;U$17,SUMIF(Partners!$A:$A,$B487,Partners!$L:$L)&gt;0),$D487/SUMIF($E$19:$E$501,"&lt;"&amp;U$17,$D$19:$D$501)*U$18,0),Assumptions!$C$15),0)</f>
        <v>0</v>
      </c>
      <c r="V487" s="46">
        <f>IFERROR(ROUND(IF(AND($E487&lt;V$17,SUMIF(Partners!$A:$A,$B487,Partners!$L:$L)&gt;0),$D487/SUMIF($E$19:$E$501,"&lt;"&amp;V$17,$D$19:$D$501)*V$18,0),Assumptions!$C$15),0)</f>
        <v>0</v>
      </c>
      <c r="W487" s="46">
        <f>IFERROR(ROUND(IF(AND($E487&lt;W$17,SUMIF(Partners!$A:$A,$B487,Partners!$L:$L)&gt;0),$D487/SUMIF($E$19:$E$501,"&lt;"&amp;W$17,$D$19:$D$501)*W$18,0),Assumptions!$C$15),0)</f>
        <v>0</v>
      </c>
      <c r="X487" s="46">
        <f>IFERROR(ROUND(IF(AND($E487&lt;X$17,SUMIF(Partners!$A:$A,$B487,Partners!$L:$L)&gt;0),$D487/SUMIF($E$19:$E$501,"&lt;"&amp;X$17,$D$19:$D$501)*X$18,0),Assumptions!$C$15),0)</f>
        <v>0</v>
      </c>
      <c r="Y487" s="46">
        <f>IFERROR(ROUND(IF(AND($E487&lt;Y$17,SUMIF(Partners!$A:$A,$B487,Partners!$L:$L)&gt;0),$D487/SUMIF($E$19:$E$501,"&lt;"&amp;Y$17,$D$19:$D$501)*Y$18,0),Assumptions!$C$15),0)</f>
        <v>0</v>
      </c>
      <c r="Z487" s="46">
        <f>IFERROR(ROUND(IF(AND($E487&lt;Z$17,SUMIF(Partners!$A:$A,$B487,Partners!$L:$L)&gt;0),$D487/SUMIF($E$19:$E$501,"&lt;"&amp;Z$17,$D$19:$D$501)*Z$18,0),Assumptions!$C$15),0)</f>
        <v>0</v>
      </c>
      <c r="AA487" s="46">
        <f>IFERROR(ROUND(IF(AND($E487&lt;AA$17,SUMIF(Partners!$A:$A,$B487,Partners!$L:$L)&gt;0),$D487/SUMIF($E$19:$E$501,"&lt;"&amp;AA$17,$D$19:$D$501)*AA$18,0),Assumptions!$C$15),0)</f>
        <v>0</v>
      </c>
      <c r="AB487" s="46">
        <f>IFERROR(ROUND(IF(AND($E487&lt;AB$17,SUMIF(Partners!$A:$A,$B487,Partners!$L:$L)&gt;0),$D487/SUMIF($E$19:$E$501,"&lt;"&amp;AB$17,$D$19:$D$501)*AB$18,0),Assumptions!$C$15),0)</f>
        <v>0</v>
      </c>
      <c r="AC487" s="46">
        <f>IFERROR(ROUND(IF(AND($E487&lt;AC$17,SUMIF(Partners!$A:$A,$B487,Partners!$L:$L)&gt;0),$D487/SUMIF($E$19:$E$501,"&lt;"&amp;AC$17,$D$19:$D$501)*AC$18,0),Assumptions!$C$15),0)</f>
        <v>0</v>
      </c>
    </row>
    <row r="488" spans="1:29" x14ac:dyDescent="0.2">
      <c r="A488" s="41"/>
      <c r="B488" s="28" t="str">
        <f>IF(Partners!A474=0,"",Partners!A474)</f>
        <v/>
      </c>
      <c r="C488" s="28" t="str">
        <f>IF(Partners!I474=0,"",Partners!I474)</f>
        <v/>
      </c>
      <c r="D488" s="28" t="str">
        <f>IF(Partners!J474=0,"",Partners!J474)</f>
        <v/>
      </c>
      <c r="E488" s="53" t="str">
        <f t="shared" si="8"/>
        <v/>
      </c>
      <c r="G488" s="9">
        <f>ROUND(SUM(J488:BB488),Assumptions!$C$16)</f>
        <v>0</v>
      </c>
      <c r="J488" s="46">
        <f>IFERROR(ROUND(IF(AND($E488&lt;J$17,SUMIF(Partners!$A:$A,$B488,Partners!$L:$L)&gt;0),$D488/SUMIF($E$19:$E$501,"&lt;"&amp;J$17,$D$19:$D$501)*J$18,0),Assumptions!$C$15),0)</f>
        <v>0</v>
      </c>
      <c r="K488" s="46">
        <f>IFERROR(ROUND(IF(AND($E488&lt;K$17,SUMIF(Partners!$A:$A,$B488,Partners!$L:$L)&gt;0),$D488/SUMIF($E$19:$E$501,"&lt;"&amp;K$17,$D$19:$D$501)*K$18,0),Assumptions!$C$15),0)</f>
        <v>0</v>
      </c>
      <c r="L488" s="46">
        <f>IFERROR(ROUND(IF(AND($E488&lt;L$17,SUMIF(Partners!$A:$A,$B488,Partners!$L:$L)&gt;0),$D488/SUMIF($E$19:$E$501,"&lt;"&amp;L$17,$D$19:$D$501)*L$18,0),Assumptions!$C$15),0)</f>
        <v>0</v>
      </c>
      <c r="M488" s="46">
        <f>IFERROR(ROUND(IF(AND($E488&lt;M$17,SUMIF(Partners!$A:$A,$B488,Partners!$L:$L)&gt;0),$D488/SUMIF($E$19:$E$501,"&lt;"&amp;M$17,$D$19:$D$501)*M$18,0),Assumptions!$C$15),0)</f>
        <v>0</v>
      </c>
      <c r="N488" s="46">
        <f>IFERROR(ROUND(IF(AND($E488&lt;N$17,SUMIF(Partners!$A:$A,$B488,Partners!$L:$L)&gt;0),$D488/SUMIF($E$19:$E$501,"&lt;"&amp;N$17,$D$19:$D$501)*N$18,0),Assumptions!$C$15),0)</f>
        <v>0</v>
      </c>
      <c r="O488" s="46">
        <f>IFERROR(ROUND(IF(AND($E488&lt;O$17,SUMIF(Partners!$A:$A,$B488,Partners!$L:$L)&gt;0),$D488/SUMIF($E$19:$E$501,"&lt;"&amp;O$17,$D$19:$D$501)*O$18,0),Assumptions!$C$15),0)</f>
        <v>0</v>
      </c>
      <c r="P488" s="46">
        <f>IFERROR(ROUND(IF(AND($E488&lt;P$17,SUMIF(Partners!$A:$A,$B488,Partners!$L:$L)&gt;0),$D488/SUMIF($E$19:$E$501,"&lt;"&amp;P$17,$D$19:$D$501)*P$18,0),Assumptions!$C$15),0)</f>
        <v>0</v>
      </c>
      <c r="Q488" s="46">
        <f>IFERROR(ROUND(IF(AND($E488&lt;Q$17,SUMIF(Partners!$A:$A,$B488,Partners!$L:$L)&gt;0),$D488/SUMIF($E$19:$E$501,"&lt;"&amp;Q$17,$D$19:$D$501)*Q$18,0),Assumptions!$C$15),0)</f>
        <v>0</v>
      </c>
      <c r="R488" s="46">
        <f>IFERROR(ROUND(IF(AND($E488&lt;R$17,SUMIF(Partners!$A:$A,$B488,Partners!$L:$L)&gt;0),$D488/SUMIF($E$19:$E$501,"&lt;"&amp;R$17,$D$19:$D$501)*R$18,0),Assumptions!$C$15),0)</f>
        <v>0</v>
      </c>
      <c r="S488" s="46">
        <f>IFERROR(ROUND(IF(AND($E488&lt;S$17,SUMIF(Partners!$A:$A,$B488,Partners!$L:$L)&gt;0),$D488/SUMIF($E$19:$E$501,"&lt;"&amp;S$17,$D$19:$D$501)*S$18,0),Assumptions!$C$15),0)</f>
        <v>0</v>
      </c>
      <c r="T488" s="46">
        <f>IFERROR(ROUND(IF(AND($E488&lt;T$17,SUMIF(Partners!$A:$A,$B488,Partners!$L:$L)&gt;0),$D488/SUMIF($E$19:$E$501,"&lt;"&amp;T$17,$D$19:$D$501)*T$18,0),Assumptions!$C$15),0)</f>
        <v>0</v>
      </c>
      <c r="U488" s="46">
        <f>IFERROR(ROUND(IF(AND($E488&lt;U$17,SUMIF(Partners!$A:$A,$B488,Partners!$L:$L)&gt;0),$D488/SUMIF($E$19:$E$501,"&lt;"&amp;U$17,$D$19:$D$501)*U$18,0),Assumptions!$C$15),0)</f>
        <v>0</v>
      </c>
      <c r="V488" s="46">
        <f>IFERROR(ROUND(IF(AND($E488&lt;V$17,SUMIF(Partners!$A:$A,$B488,Partners!$L:$L)&gt;0),$D488/SUMIF($E$19:$E$501,"&lt;"&amp;V$17,$D$19:$D$501)*V$18,0),Assumptions!$C$15),0)</f>
        <v>0</v>
      </c>
      <c r="W488" s="46">
        <f>IFERROR(ROUND(IF(AND($E488&lt;W$17,SUMIF(Partners!$A:$A,$B488,Partners!$L:$L)&gt;0),$D488/SUMIF($E$19:$E$501,"&lt;"&amp;W$17,$D$19:$D$501)*W$18,0),Assumptions!$C$15),0)</f>
        <v>0</v>
      </c>
      <c r="X488" s="46">
        <f>IFERROR(ROUND(IF(AND($E488&lt;X$17,SUMIF(Partners!$A:$A,$B488,Partners!$L:$L)&gt;0),$D488/SUMIF($E$19:$E$501,"&lt;"&amp;X$17,$D$19:$D$501)*X$18,0),Assumptions!$C$15),0)</f>
        <v>0</v>
      </c>
      <c r="Y488" s="46">
        <f>IFERROR(ROUND(IF(AND($E488&lt;Y$17,SUMIF(Partners!$A:$A,$B488,Partners!$L:$L)&gt;0),$D488/SUMIF($E$19:$E$501,"&lt;"&amp;Y$17,$D$19:$D$501)*Y$18,0),Assumptions!$C$15),0)</f>
        <v>0</v>
      </c>
      <c r="Z488" s="46">
        <f>IFERROR(ROUND(IF(AND($E488&lt;Z$17,SUMIF(Partners!$A:$A,$B488,Partners!$L:$L)&gt;0),$D488/SUMIF($E$19:$E$501,"&lt;"&amp;Z$17,$D$19:$D$501)*Z$18,0),Assumptions!$C$15),0)</f>
        <v>0</v>
      </c>
      <c r="AA488" s="46">
        <f>IFERROR(ROUND(IF(AND($E488&lt;AA$17,SUMIF(Partners!$A:$A,$B488,Partners!$L:$L)&gt;0),$D488/SUMIF($E$19:$E$501,"&lt;"&amp;AA$17,$D$19:$D$501)*AA$18,0),Assumptions!$C$15),0)</f>
        <v>0</v>
      </c>
      <c r="AB488" s="46">
        <f>IFERROR(ROUND(IF(AND($E488&lt;AB$17,SUMIF(Partners!$A:$A,$B488,Partners!$L:$L)&gt;0),$D488/SUMIF($E$19:$E$501,"&lt;"&amp;AB$17,$D$19:$D$501)*AB$18,0),Assumptions!$C$15),0)</f>
        <v>0</v>
      </c>
      <c r="AC488" s="46">
        <f>IFERROR(ROUND(IF(AND($E488&lt;AC$17,SUMIF(Partners!$A:$A,$B488,Partners!$L:$L)&gt;0),$D488/SUMIF($E$19:$E$501,"&lt;"&amp;AC$17,$D$19:$D$501)*AC$18,0),Assumptions!$C$15),0)</f>
        <v>0</v>
      </c>
    </row>
    <row r="489" spans="1:29" x14ac:dyDescent="0.2">
      <c r="A489" s="41"/>
      <c r="B489" s="28" t="str">
        <f>IF(Partners!A475=0,"",Partners!A475)</f>
        <v/>
      </c>
      <c r="C489" s="28" t="str">
        <f>IF(Partners!I475=0,"",Partners!I475)</f>
        <v/>
      </c>
      <c r="D489" s="28" t="str">
        <f>IF(Partners!J475=0,"",Partners!J475)</f>
        <v/>
      </c>
      <c r="E489" s="53" t="str">
        <f t="shared" si="8"/>
        <v/>
      </c>
      <c r="G489" s="9">
        <f>ROUND(SUM(J489:BB489),Assumptions!$C$16)</f>
        <v>0</v>
      </c>
      <c r="J489" s="46">
        <f>IFERROR(ROUND(IF(AND($E489&lt;J$17,SUMIF(Partners!$A:$A,$B489,Partners!$L:$L)&gt;0),$D489/SUMIF($E$19:$E$501,"&lt;"&amp;J$17,$D$19:$D$501)*J$18,0),Assumptions!$C$15),0)</f>
        <v>0</v>
      </c>
      <c r="K489" s="46">
        <f>IFERROR(ROUND(IF(AND($E489&lt;K$17,SUMIF(Partners!$A:$A,$B489,Partners!$L:$L)&gt;0),$D489/SUMIF($E$19:$E$501,"&lt;"&amp;K$17,$D$19:$D$501)*K$18,0),Assumptions!$C$15),0)</f>
        <v>0</v>
      </c>
      <c r="L489" s="46">
        <f>IFERROR(ROUND(IF(AND($E489&lt;L$17,SUMIF(Partners!$A:$A,$B489,Partners!$L:$L)&gt;0),$D489/SUMIF($E$19:$E$501,"&lt;"&amp;L$17,$D$19:$D$501)*L$18,0),Assumptions!$C$15),0)</f>
        <v>0</v>
      </c>
      <c r="M489" s="46">
        <f>IFERROR(ROUND(IF(AND($E489&lt;M$17,SUMIF(Partners!$A:$A,$B489,Partners!$L:$L)&gt;0),$D489/SUMIF($E$19:$E$501,"&lt;"&amp;M$17,$D$19:$D$501)*M$18,0),Assumptions!$C$15),0)</f>
        <v>0</v>
      </c>
      <c r="N489" s="46">
        <f>IFERROR(ROUND(IF(AND($E489&lt;N$17,SUMIF(Partners!$A:$A,$B489,Partners!$L:$L)&gt;0),$D489/SUMIF($E$19:$E$501,"&lt;"&amp;N$17,$D$19:$D$501)*N$18,0),Assumptions!$C$15),0)</f>
        <v>0</v>
      </c>
      <c r="O489" s="46">
        <f>IFERROR(ROUND(IF(AND($E489&lt;O$17,SUMIF(Partners!$A:$A,$B489,Partners!$L:$L)&gt;0),$D489/SUMIF($E$19:$E$501,"&lt;"&amp;O$17,$D$19:$D$501)*O$18,0),Assumptions!$C$15),0)</f>
        <v>0</v>
      </c>
      <c r="P489" s="46">
        <f>IFERROR(ROUND(IF(AND($E489&lt;P$17,SUMIF(Partners!$A:$A,$B489,Partners!$L:$L)&gt;0),$D489/SUMIF($E$19:$E$501,"&lt;"&amp;P$17,$D$19:$D$501)*P$18,0),Assumptions!$C$15),0)</f>
        <v>0</v>
      </c>
      <c r="Q489" s="46">
        <f>IFERROR(ROUND(IF(AND($E489&lt;Q$17,SUMIF(Partners!$A:$A,$B489,Partners!$L:$L)&gt;0),$D489/SUMIF($E$19:$E$501,"&lt;"&amp;Q$17,$D$19:$D$501)*Q$18,0),Assumptions!$C$15),0)</f>
        <v>0</v>
      </c>
      <c r="R489" s="46">
        <f>IFERROR(ROUND(IF(AND($E489&lt;R$17,SUMIF(Partners!$A:$A,$B489,Partners!$L:$L)&gt;0),$D489/SUMIF($E$19:$E$501,"&lt;"&amp;R$17,$D$19:$D$501)*R$18,0),Assumptions!$C$15),0)</f>
        <v>0</v>
      </c>
      <c r="S489" s="46">
        <f>IFERROR(ROUND(IF(AND($E489&lt;S$17,SUMIF(Partners!$A:$A,$B489,Partners!$L:$L)&gt;0),$D489/SUMIF($E$19:$E$501,"&lt;"&amp;S$17,$D$19:$D$501)*S$18,0),Assumptions!$C$15),0)</f>
        <v>0</v>
      </c>
      <c r="T489" s="46">
        <f>IFERROR(ROUND(IF(AND($E489&lt;T$17,SUMIF(Partners!$A:$A,$B489,Partners!$L:$L)&gt;0),$D489/SUMIF($E$19:$E$501,"&lt;"&amp;T$17,$D$19:$D$501)*T$18,0),Assumptions!$C$15),0)</f>
        <v>0</v>
      </c>
      <c r="U489" s="46">
        <f>IFERROR(ROUND(IF(AND($E489&lt;U$17,SUMIF(Partners!$A:$A,$B489,Partners!$L:$L)&gt;0),$D489/SUMIF($E$19:$E$501,"&lt;"&amp;U$17,$D$19:$D$501)*U$18,0),Assumptions!$C$15),0)</f>
        <v>0</v>
      </c>
      <c r="V489" s="46">
        <f>IFERROR(ROUND(IF(AND($E489&lt;V$17,SUMIF(Partners!$A:$A,$B489,Partners!$L:$L)&gt;0),$D489/SUMIF($E$19:$E$501,"&lt;"&amp;V$17,$D$19:$D$501)*V$18,0),Assumptions!$C$15),0)</f>
        <v>0</v>
      </c>
      <c r="W489" s="46">
        <f>IFERROR(ROUND(IF(AND($E489&lt;W$17,SUMIF(Partners!$A:$A,$B489,Partners!$L:$L)&gt;0),$D489/SUMIF($E$19:$E$501,"&lt;"&amp;W$17,$D$19:$D$501)*W$18,0),Assumptions!$C$15),0)</f>
        <v>0</v>
      </c>
      <c r="X489" s="46">
        <f>IFERROR(ROUND(IF(AND($E489&lt;X$17,SUMIF(Partners!$A:$A,$B489,Partners!$L:$L)&gt;0),$D489/SUMIF($E$19:$E$501,"&lt;"&amp;X$17,$D$19:$D$501)*X$18,0),Assumptions!$C$15),0)</f>
        <v>0</v>
      </c>
      <c r="Y489" s="46">
        <f>IFERROR(ROUND(IF(AND($E489&lt;Y$17,SUMIF(Partners!$A:$A,$B489,Partners!$L:$L)&gt;0),$D489/SUMIF($E$19:$E$501,"&lt;"&amp;Y$17,$D$19:$D$501)*Y$18,0),Assumptions!$C$15),0)</f>
        <v>0</v>
      </c>
      <c r="Z489" s="46">
        <f>IFERROR(ROUND(IF(AND($E489&lt;Z$17,SUMIF(Partners!$A:$A,$B489,Partners!$L:$L)&gt;0),$D489/SUMIF($E$19:$E$501,"&lt;"&amp;Z$17,$D$19:$D$501)*Z$18,0),Assumptions!$C$15),0)</f>
        <v>0</v>
      </c>
      <c r="AA489" s="46">
        <f>IFERROR(ROUND(IF(AND($E489&lt;AA$17,SUMIF(Partners!$A:$A,$B489,Partners!$L:$L)&gt;0),$D489/SUMIF($E$19:$E$501,"&lt;"&amp;AA$17,$D$19:$D$501)*AA$18,0),Assumptions!$C$15),0)</f>
        <v>0</v>
      </c>
      <c r="AB489" s="46">
        <f>IFERROR(ROUND(IF(AND($E489&lt;AB$17,SUMIF(Partners!$A:$A,$B489,Partners!$L:$L)&gt;0),$D489/SUMIF($E$19:$E$501,"&lt;"&amp;AB$17,$D$19:$D$501)*AB$18,0),Assumptions!$C$15),0)</f>
        <v>0</v>
      </c>
      <c r="AC489" s="46">
        <f>IFERROR(ROUND(IF(AND($E489&lt;AC$17,SUMIF(Partners!$A:$A,$B489,Partners!$L:$L)&gt;0),$D489/SUMIF($E$19:$E$501,"&lt;"&amp;AC$17,$D$19:$D$501)*AC$18,0),Assumptions!$C$15),0)</f>
        <v>0</v>
      </c>
    </row>
    <row r="490" spans="1:29" x14ac:dyDescent="0.2">
      <c r="A490" s="41"/>
      <c r="B490" s="28" t="str">
        <f>IF(Partners!A476=0,"",Partners!A476)</f>
        <v/>
      </c>
      <c r="C490" s="28" t="str">
        <f>IF(Partners!I476=0,"",Partners!I476)</f>
        <v/>
      </c>
      <c r="D490" s="28" t="str">
        <f>IF(Partners!J476=0,"",Partners!J476)</f>
        <v/>
      </c>
      <c r="E490" s="53" t="str">
        <f t="shared" si="8"/>
        <v/>
      </c>
      <c r="G490" s="9">
        <f>ROUND(SUM(J490:BB490),Assumptions!$C$16)</f>
        <v>0</v>
      </c>
      <c r="J490" s="46">
        <f>IFERROR(ROUND(IF(AND($E490&lt;J$17,SUMIF(Partners!$A:$A,$B490,Partners!$L:$L)&gt;0),$D490/SUMIF($E$19:$E$501,"&lt;"&amp;J$17,$D$19:$D$501)*J$18,0),Assumptions!$C$15),0)</f>
        <v>0</v>
      </c>
      <c r="K490" s="46">
        <f>IFERROR(ROUND(IF(AND($E490&lt;K$17,SUMIF(Partners!$A:$A,$B490,Partners!$L:$L)&gt;0),$D490/SUMIF($E$19:$E$501,"&lt;"&amp;K$17,$D$19:$D$501)*K$18,0),Assumptions!$C$15),0)</f>
        <v>0</v>
      </c>
      <c r="L490" s="46">
        <f>IFERROR(ROUND(IF(AND($E490&lt;L$17,SUMIF(Partners!$A:$A,$B490,Partners!$L:$L)&gt;0),$D490/SUMIF($E$19:$E$501,"&lt;"&amp;L$17,$D$19:$D$501)*L$18,0),Assumptions!$C$15),0)</f>
        <v>0</v>
      </c>
      <c r="M490" s="46">
        <f>IFERROR(ROUND(IF(AND($E490&lt;M$17,SUMIF(Partners!$A:$A,$B490,Partners!$L:$L)&gt;0),$D490/SUMIF($E$19:$E$501,"&lt;"&amp;M$17,$D$19:$D$501)*M$18,0),Assumptions!$C$15),0)</f>
        <v>0</v>
      </c>
      <c r="N490" s="46">
        <f>IFERROR(ROUND(IF(AND($E490&lt;N$17,SUMIF(Partners!$A:$A,$B490,Partners!$L:$L)&gt;0),$D490/SUMIF($E$19:$E$501,"&lt;"&amp;N$17,$D$19:$D$501)*N$18,0),Assumptions!$C$15),0)</f>
        <v>0</v>
      </c>
      <c r="O490" s="46">
        <f>IFERROR(ROUND(IF(AND($E490&lt;O$17,SUMIF(Partners!$A:$A,$B490,Partners!$L:$L)&gt;0),$D490/SUMIF($E$19:$E$501,"&lt;"&amp;O$17,$D$19:$D$501)*O$18,0),Assumptions!$C$15),0)</f>
        <v>0</v>
      </c>
      <c r="P490" s="46">
        <f>IFERROR(ROUND(IF(AND($E490&lt;P$17,SUMIF(Partners!$A:$A,$B490,Partners!$L:$L)&gt;0),$D490/SUMIF($E$19:$E$501,"&lt;"&amp;P$17,$D$19:$D$501)*P$18,0),Assumptions!$C$15),0)</f>
        <v>0</v>
      </c>
      <c r="Q490" s="46">
        <f>IFERROR(ROUND(IF(AND($E490&lt;Q$17,SUMIF(Partners!$A:$A,$B490,Partners!$L:$L)&gt;0),$D490/SUMIF($E$19:$E$501,"&lt;"&amp;Q$17,$D$19:$D$501)*Q$18,0),Assumptions!$C$15),0)</f>
        <v>0</v>
      </c>
      <c r="R490" s="46">
        <f>IFERROR(ROUND(IF(AND($E490&lt;R$17,SUMIF(Partners!$A:$A,$B490,Partners!$L:$L)&gt;0),$D490/SUMIF($E$19:$E$501,"&lt;"&amp;R$17,$D$19:$D$501)*R$18,0),Assumptions!$C$15),0)</f>
        <v>0</v>
      </c>
      <c r="S490" s="46">
        <f>IFERROR(ROUND(IF(AND($E490&lt;S$17,SUMIF(Partners!$A:$A,$B490,Partners!$L:$L)&gt;0),$D490/SUMIF($E$19:$E$501,"&lt;"&amp;S$17,$D$19:$D$501)*S$18,0),Assumptions!$C$15),0)</f>
        <v>0</v>
      </c>
      <c r="T490" s="46">
        <f>IFERROR(ROUND(IF(AND($E490&lt;T$17,SUMIF(Partners!$A:$A,$B490,Partners!$L:$L)&gt;0),$D490/SUMIF($E$19:$E$501,"&lt;"&amp;T$17,$D$19:$D$501)*T$18,0),Assumptions!$C$15),0)</f>
        <v>0</v>
      </c>
      <c r="U490" s="46">
        <f>IFERROR(ROUND(IF(AND($E490&lt;U$17,SUMIF(Partners!$A:$A,$B490,Partners!$L:$L)&gt;0),$D490/SUMIF($E$19:$E$501,"&lt;"&amp;U$17,$D$19:$D$501)*U$18,0),Assumptions!$C$15),0)</f>
        <v>0</v>
      </c>
      <c r="V490" s="46">
        <f>IFERROR(ROUND(IF(AND($E490&lt;V$17,SUMIF(Partners!$A:$A,$B490,Partners!$L:$L)&gt;0),$D490/SUMIF($E$19:$E$501,"&lt;"&amp;V$17,$D$19:$D$501)*V$18,0),Assumptions!$C$15),0)</f>
        <v>0</v>
      </c>
      <c r="W490" s="46">
        <f>IFERROR(ROUND(IF(AND($E490&lt;W$17,SUMIF(Partners!$A:$A,$B490,Partners!$L:$L)&gt;0),$D490/SUMIF($E$19:$E$501,"&lt;"&amp;W$17,$D$19:$D$501)*W$18,0),Assumptions!$C$15),0)</f>
        <v>0</v>
      </c>
      <c r="X490" s="46">
        <f>IFERROR(ROUND(IF(AND($E490&lt;X$17,SUMIF(Partners!$A:$A,$B490,Partners!$L:$L)&gt;0),$D490/SUMIF($E$19:$E$501,"&lt;"&amp;X$17,$D$19:$D$501)*X$18,0),Assumptions!$C$15),0)</f>
        <v>0</v>
      </c>
      <c r="Y490" s="46">
        <f>IFERROR(ROUND(IF(AND($E490&lt;Y$17,SUMIF(Partners!$A:$A,$B490,Partners!$L:$L)&gt;0),$D490/SUMIF($E$19:$E$501,"&lt;"&amp;Y$17,$D$19:$D$501)*Y$18,0),Assumptions!$C$15),0)</f>
        <v>0</v>
      </c>
      <c r="Z490" s="46">
        <f>IFERROR(ROUND(IF(AND($E490&lt;Z$17,SUMIF(Partners!$A:$A,$B490,Partners!$L:$L)&gt;0),$D490/SUMIF($E$19:$E$501,"&lt;"&amp;Z$17,$D$19:$D$501)*Z$18,0),Assumptions!$C$15),0)</f>
        <v>0</v>
      </c>
      <c r="AA490" s="46">
        <f>IFERROR(ROUND(IF(AND($E490&lt;AA$17,SUMIF(Partners!$A:$A,$B490,Partners!$L:$L)&gt;0),$D490/SUMIF($E$19:$E$501,"&lt;"&amp;AA$17,$D$19:$D$501)*AA$18,0),Assumptions!$C$15),0)</f>
        <v>0</v>
      </c>
      <c r="AB490" s="46">
        <f>IFERROR(ROUND(IF(AND($E490&lt;AB$17,SUMIF(Partners!$A:$A,$B490,Partners!$L:$L)&gt;0),$D490/SUMIF($E$19:$E$501,"&lt;"&amp;AB$17,$D$19:$D$501)*AB$18,0),Assumptions!$C$15),0)</f>
        <v>0</v>
      </c>
      <c r="AC490" s="46">
        <f>IFERROR(ROUND(IF(AND($E490&lt;AC$17,SUMIF(Partners!$A:$A,$B490,Partners!$L:$L)&gt;0),$D490/SUMIF($E$19:$E$501,"&lt;"&amp;AC$17,$D$19:$D$501)*AC$18,0),Assumptions!$C$15),0)</f>
        <v>0</v>
      </c>
    </row>
    <row r="491" spans="1:29" x14ac:dyDescent="0.2">
      <c r="A491" s="41"/>
      <c r="B491" s="28" t="str">
        <f>IF(Partners!A477=0,"",Partners!A477)</f>
        <v/>
      </c>
      <c r="C491" s="28" t="str">
        <f>IF(Partners!I477=0,"",Partners!I477)</f>
        <v/>
      </c>
      <c r="D491" s="28" t="str">
        <f>IF(Partners!J477=0,"",Partners!J477)</f>
        <v/>
      </c>
      <c r="E491" s="53" t="str">
        <f t="shared" si="8"/>
        <v/>
      </c>
      <c r="G491" s="9">
        <f>ROUND(SUM(J491:BB491),Assumptions!$C$16)</f>
        <v>0</v>
      </c>
      <c r="J491" s="46">
        <f>IFERROR(ROUND(IF(AND($E491&lt;J$17,SUMIF(Partners!$A:$A,$B491,Partners!$L:$L)&gt;0),$D491/SUMIF($E$19:$E$501,"&lt;"&amp;J$17,$D$19:$D$501)*J$18,0),Assumptions!$C$15),0)</f>
        <v>0</v>
      </c>
      <c r="K491" s="46">
        <f>IFERROR(ROUND(IF(AND($E491&lt;K$17,SUMIF(Partners!$A:$A,$B491,Partners!$L:$L)&gt;0),$D491/SUMIF($E$19:$E$501,"&lt;"&amp;K$17,$D$19:$D$501)*K$18,0),Assumptions!$C$15),0)</f>
        <v>0</v>
      </c>
      <c r="L491" s="46">
        <f>IFERROR(ROUND(IF(AND($E491&lt;L$17,SUMIF(Partners!$A:$A,$B491,Partners!$L:$L)&gt;0),$D491/SUMIF($E$19:$E$501,"&lt;"&amp;L$17,$D$19:$D$501)*L$18,0),Assumptions!$C$15),0)</f>
        <v>0</v>
      </c>
      <c r="M491" s="46">
        <f>IFERROR(ROUND(IF(AND($E491&lt;M$17,SUMIF(Partners!$A:$A,$B491,Partners!$L:$L)&gt;0),$D491/SUMIF($E$19:$E$501,"&lt;"&amp;M$17,$D$19:$D$501)*M$18,0),Assumptions!$C$15),0)</f>
        <v>0</v>
      </c>
      <c r="N491" s="46">
        <f>IFERROR(ROUND(IF(AND($E491&lt;N$17,SUMIF(Partners!$A:$A,$B491,Partners!$L:$L)&gt;0),$D491/SUMIF($E$19:$E$501,"&lt;"&amp;N$17,$D$19:$D$501)*N$18,0),Assumptions!$C$15),0)</f>
        <v>0</v>
      </c>
      <c r="O491" s="46">
        <f>IFERROR(ROUND(IF(AND($E491&lt;O$17,SUMIF(Partners!$A:$A,$B491,Partners!$L:$L)&gt;0),$D491/SUMIF($E$19:$E$501,"&lt;"&amp;O$17,$D$19:$D$501)*O$18,0),Assumptions!$C$15),0)</f>
        <v>0</v>
      </c>
      <c r="P491" s="46">
        <f>IFERROR(ROUND(IF(AND($E491&lt;P$17,SUMIF(Partners!$A:$A,$B491,Partners!$L:$L)&gt;0),$D491/SUMIF($E$19:$E$501,"&lt;"&amp;P$17,$D$19:$D$501)*P$18,0),Assumptions!$C$15),0)</f>
        <v>0</v>
      </c>
      <c r="Q491" s="46">
        <f>IFERROR(ROUND(IF(AND($E491&lt;Q$17,SUMIF(Partners!$A:$A,$B491,Partners!$L:$L)&gt;0),$D491/SUMIF($E$19:$E$501,"&lt;"&amp;Q$17,$D$19:$D$501)*Q$18,0),Assumptions!$C$15),0)</f>
        <v>0</v>
      </c>
      <c r="R491" s="46">
        <f>IFERROR(ROUND(IF(AND($E491&lt;R$17,SUMIF(Partners!$A:$A,$B491,Partners!$L:$L)&gt;0),$D491/SUMIF($E$19:$E$501,"&lt;"&amp;R$17,$D$19:$D$501)*R$18,0),Assumptions!$C$15),0)</f>
        <v>0</v>
      </c>
      <c r="S491" s="46">
        <f>IFERROR(ROUND(IF(AND($E491&lt;S$17,SUMIF(Partners!$A:$A,$B491,Partners!$L:$L)&gt;0),$D491/SUMIF($E$19:$E$501,"&lt;"&amp;S$17,$D$19:$D$501)*S$18,0),Assumptions!$C$15),0)</f>
        <v>0</v>
      </c>
      <c r="T491" s="46">
        <f>IFERROR(ROUND(IF(AND($E491&lt;T$17,SUMIF(Partners!$A:$A,$B491,Partners!$L:$L)&gt;0),$D491/SUMIF($E$19:$E$501,"&lt;"&amp;T$17,$D$19:$D$501)*T$18,0),Assumptions!$C$15),0)</f>
        <v>0</v>
      </c>
      <c r="U491" s="46">
        <f>IFERROR(ROUND(IF(AND($E491&lt;U$17,SUMIF(Partners!$A:$A,$B491,Partners!$L:$L)&gt;0),$D491/SUMIF($E$19:$E$501,"&lt;"&amp;U$17,$D$19:$D$501)*U$18,0),Assumptions!$C$15),0)</f>
        <v>0</v>
      </c>
      <c r="V491" s="46">
        <f>IFERROR(ROUND(IF(AND($E491&lt;V$17,SUMIF(Partners!$A:$A,$B491,Partners!$L:$L)&gt;0),$D491/SUMIF($E$19:$E$501,"&lt;"&amp;V$17,$D$19:$D$501)*V$18,0),Assumptions!$C$15),0)</f>
        <v>0</v>
      </c>
      <c r="W491" s="46">
        <f>IFERROR(ROUND(IF(AND($E491&lt;W$17,SUMIF(Partners!$A:$A,$B491,Partners!$L:$L)&gt;0),$D491/SUMIF($E$19:$E$501,"&lt;"&amp;W$17,$D$19:$D$501)*W$18,0),Assumptions!$C$15),0)</f>
        <v>0</v>
      </c>
      <c r="X491" s="46">
        <f>IFERROR(ROUND(IF(AND($E491&lt;X$17,SUMIF(Partners!$A:$A,$B491,Partners!$L:$L)&gt;0),$D491/SUMIF($E$19:$E$501,"&lt;"&amp;X$17,$D$19:$D$501)*X$18,0),Assumptions!$C$15),0)</f>
        <v>0</v>
      </c>
      <c r="Y491" s="46">
        <f>IFERROR(ROUND(IF(AND($E491&lt;Y$17,SUMIF(Partners!$A:$A,$B491,Partners!$L:$L)&gt;0),$D491/SUMIF($E$19:$E$501,"&lt;"&amp;Y$17,$D$19:$D$501)*Y$18,0),Assumptions!$C$15),0)</f>
        <v>0</v>
      </c>
      <c r="Z491" s="46">
        <f>IFERROR(ROUND(IF(AND($E491&lt;Z$17,SUMIF(Partners!$A:$A,$B491,Partners!$L:$L)&gt;0),$D491/SUMIF($E$19:$E$501,"&lt;"&amp;Z$17,$D$19:$D$501)*Z$18,0),Assumptions!$C$15),0)</f>
        <v>0</v>
      </c>
      <c r="AA491" s="46">
        <f>IFERROR(ROUND(IF(AND($E491&lt;AA$17,SUMIF(Partners!$A:$A,$B491,Partners!$L:$L)&gt;0),$D491/SUMIF($E$19:$E$501,"&lt;"&amp;AA$17,$D$19:$D$501)*AA$18,0),Assumptions!$C$15),0)</f>
        <v>0</v>
      </c>
      <c r="AB491" s="46">
        <f>IFERROR(ROUND(IF(AND($E491&lt;AB$17,SUMIF(Partners!$A:$A,$B491,Partners!$L:$L)&gt;0),$D491/SUMIF($E$19:$E$501,"&lt;"&amp;AB$17,$D$19:$D$501)*AB$18,0),Assumptions!$C$15),0)</f>
        <v>0</v>
      </c>
      <c r="AC491" s="46">
        <f>IFERROR(ROUND(IF(AND($E491&lt;AC$17,SUMIF(Partners!$A:$A,$B491,Partners!$L:$L)&gt;0),$D491/SUMIF($E$19:$E$501,"&lt;"&amp;AC$17,$D$19:$D$501)*AC$18,0),Assumptions!$C$15),0)</f>
        <v>0</v>
      </c>
    </row>
    <row r="492" spans="1:29" x14ac:dyDescent="0.2">
      <c r="A492" s="41"/>
      <c r="B492" s="28" t="str">
        <f>IF(Partners!A478=0,"",Partners!A478)</f>
        <v/>
      </c>
      <c r="C492" s="28" t="str">
        <f>IF(Partners!I478=0,"",Partners!I478)</f>
        <v/>
      </c>
      <c r="D492" s="28" t="str">
        <f>IF(Partners!J478=0,"",Partners!J478)</f>
        <v/>
      </c>
      <c r="E492" s="53" t="str">
        <f t="shared" si="8"/>
        <v/>
      </c>
      <c r="G492" s="9">
        <f>ROUND(SUM(J492:BB492),Assumptions!$C$16)</f>
        <v>0</v>
      </c>
      <c r="J492" s="46">
        <f>IFERROR(ROUND(IF(AND($E492&lt;J$17,SUMIF(Partners!$A:$A,$B492,Partners!$L:$L)&gt;0),$D492/SUMIF($E$19:$E$501,"&lt;"&amp;J$17,$D$19:$D$501)*J$18,0),Assumptions!$C$15),0)</f>
        <v>0</v>
      </c>
      <c r="K492" s="46">
        <f>IFERROR(ROUND(IF(AND($E492&lt;K$17,SUMIF(Partners!$A:$A,$B492,Partners!$L:$L)&gt;0),$D492/SUMIF($E$19:$E$501,"&lt;"&amp;K$17,$D$19:$D$501)*K$18,0),Assumptions!$C$15),0)</f>
        <v>0</v>
      </c>
      <c r="L492" s="46">
        <f>IFERROR(ROUND(IF(AND($E492&lt;L$17,SUMIF(Partners!$A:$A,$B492,Partners!$L:$L)&gt;0),$D492/SUMIF($E$19:$E$501,"&lt;"&amp;L$17,$D$19:$D$501)*L$18,0),Assumptions!$C$15),0)</f>
        <v>0</v>
      </c>
      <c r="M492" s="46">
        <f>IFERROR(ROUND(IF(AND($E492&lt;M$17,SUMIF(Partners!$A:$A,$B492,Partners!$L:$L)&gt;0),$D492/SUMIF($E$19:$E$501,"&lt;"&amp;M$17,$D$19:$D$501)*M$18,0),Assumptions!$C$15),0)</f>
        <v>0</v>
      </c>
      <c r="N492" s="46">
        <f>IFERROR(ROUND(IF(AND($E492&lt;N$17,SUMIF(Partners!$A:$A,$B492,Partners!$L:$L)&gt;0),$D492/SUMIF($E$19:$E$501,"&lt;"&amp;N$17,$D$19:$D$501)*N$18,0),Assumptions!$C$15),0)</f>
        <v>0</v>
      </c>
      <c r="O492" s="46">
        <f>IFERROR(ROUND(IF(AND($E492&lt;O$17,SUMIF(Partners!$A:$A,$B492,Partners!$L:$L)&gt;0),$D492/SUMIF($E$19:$E$501,"&lt;"&amp;O$17,$D$19:$D$501)*O$18,0),Assumptions!$C$15),0)</f>
        <v>0</v>
      </c>
      <c r="P492" s="46">
        <f>IFERROR(ROUND(IF(AND($E492&lt;P$17,SUMIF(Partners!$A:$A,$B492,Partners!$L:$L)&gt;0),$D492/SUMIF($E$19:$E$501,"&lt;"&amp;P$17,$D$19:$D$501)*P$18,0),Assumptions!$C$15),0)</f>
        <v>0</v>
      </c>
      <c r="Q492" s="46">
        <f>IFERROR(ROUND(IF(AND($E492&lt;Q$17,SUMIF(Partners!$A:$A,$B492,Partners!$L:$L)&gt;0),$D492/SUMIF($E$19:$E$501,"&lt;"&amp;Q$17,$D$19:$D$501)*Q$18,0),Assumptions!$C$15),0)</f>
        <v>0</v>
      </c>
      <c r="R492" s="46">
        <f>IFERROR(ROUND(IF(AND($E492&lt;R$17,SUMIF(Partners!$A:$A,$B492,Partners!$L:$L)&gt;0),$D492/SUMIF($E$19:$E$501,"&lt;"&amp;R$17,$D$19:$D$501)*R$18,0),Assumptions!$C$15),0)</f>
        <v>0</v>
      </c>
      <c r="S492" s="46">
        <f>IFERROR(ROUND(IF(AND($E492&lt;S$17,SUMIF(Partners!$A:$A,$B492,Partners!$L:$L)&gt;0),$D492/SUMIF($E$19:$E$501,"&lt;"&amp;S$17,$D$19:$D$501)*S$18,0),Assumptions!$C$15),0)</f>
        <v>0</v>
      </c>
      <c r="T492" s="46">
        <f>IFERROR(ROUND(IF(AND($E492&lt;T$17,SUMIF(Partners!$A:$A,$B492,Partners!$L:$L)&gt;0),$D492/SUMIF($E$19:$E$501,"&lt;"&amp;T$17,$D$19:$D$501)*T$18,0),Assumptions!$C$15),0)</f>
        <v>0</v>
      </c>
      <c r="U492" s="46">
        <f>IFERROR(ROUND(IF(AND($E492&lt;U$17,SUMIF(Partners!$A:$A,$B492,Partners!$L:$L)&gt;0),$D492/SUMIF($E$19:$E$501,"&lt;"&amp;U$17,$D$19:$D$501)*U$18,0),Assumptions!$C$15),0)</f>
        <v>0</v>
      </c>
      <c r="V492" s="46">
        <f>IFERROR(ROUND(IF(AND($E492&lt;V$17,SUMIF(Partners!$A:$A,$B492,Partners!$L:$L)&gt;0),$D492/SUMIF($E$19:$E$501,"&lt;"&amp;V$17,$D$19:$D$501)*V$18,0),Assumptions!$C$15),0)</f>
        <v>0</v>
      </c>
      <c r="W492" s="46">
        <f>IFERROR(ROUND(IF(AND($E492&lt;W$17,SUMIF(Partners!$A:$A,$B492,Partners!$L:$L)&gt;0),$D492/SUMIF($E$19:$E$501,"&lt;"&amp;W$17,$D$19:$D$501)*W$18,0),Assumptions!$C$15),0)</f>
        <v>0</v>
      </c>
      <c r="X492" s="46">
        <f>IFERROR(ROUND(IF(AND($E492&lt;X$17,SUMIF(Partners!$A:$A,$B492,Partners!$L:$L)&gt;0),$D492/SUMIF($E$19:$E$501,"&lt;"&amp;X$17,$D$19:$D$501)*X$18,0),Assumptions!$C$15),0)</f>
        <v>0</v>
      </c>
      <c r="Y492" s="46">
        <f>IFERROR(ROUND(IF(AND($E492&lt;Y$17,SUMIF(Partners!$A:$A,$B492,Partners!$L:$L)&gt;0),$D492/SUMIF($E$19:$E$501,"&lt;"&amp;Y$17,$D$19:$D$501)*Y$18,0),Assumptions!$C$15),0)</f>
        <v>0</v>
      </c>
      <c r="Z492" s="46">
        <f>IFERROR(ROUND(IF(AND($E492&lt;Z$17,SUMIF(Partners!$A:$A,$B492,Partners!$L:$L)&gt;0),$D492/SUMIF($E$19:$E$501,"&lt;"&amp;Z$17,$D$19:$D$501)*Z$18,0),Assumptions!$C$15),0)</f>
        <v>0</v>
      </c>
      <c r="AA492" s="46">
        <f>IFERROR(ROUND(IF(AND($E492&lt;AA$17,SUMIF(Partners!$A:$A,$B492,Partners!$L:$L)&gt;0),$D492/SUMIF($E$19:$E$501,"&lt;"&amp;AA$17,$D$19:$D$501)*AA$18,0),Assumptions!$C$15),0)</f>
        <v>0</v>
      </c>
      <c r="AB492" s="46">
        <f>IFERROR(ROUND(IF(AND($E492&lt;AB$17,SUMIF(Partners!$A:$A,$B492,Partners!$L:$L)&gt;0),$D492/SUMIF($E$19:$E$501,"&lt;"&amp;AB$17,$D$19:$D$501)*AB$18,0),Assumptions!$C$15),0)</f>
        <v>0</v>
      </c>
      <c r="AC492" s="46">
        <f>IFERROR(ROUND(IF(AND($E492&lt;AC$17,SUMIF(Partners!$A:$A,$B492,Partners!$L:$L)&gt;0),$D492/SUMIF($E$19:$E$501,"&lt;"&amp;AC$17,$D$19:$D$501)*AC$18,0),Assumptions!$C$15),0)</f>
        <v>0</v>
      </c>
    </row>
    <row r="493" spans="1:29" x14ac:dyDescent="0.2">
      <c r="A493" s="41"/>
      <c r="B493" s="28" t="str">
        <f>IF(Partners!A479=0,"",Partners!A479)</f>
        <v/>
      </c>
      <c r="C493" s="28" t="str">
        <f>IF(Partners!I479=0,"",Partners!I479)</f>
        <v/>
      </c>
      <c r="D493" s="28" t="str">
        <f>IF(Partners!J479=0,"",Partners!J479)</f>
        <v/>
      </c>
      <c r="E493" s="53" t="str">
        <f t="shared" si="8"/>
        <v/>
      </c>
      <c r="G493" s="9">
        <f>ROUND(SUM(J493:BB493),Assumptions!$C$16)</f>
        <v>0</v>
      </c>
      <c r="J493" s="46">
        <f>IFERROR(ROUND(IF(AND($E493&lt;J$17,SUMIF(Partners!$A:$A,$B493,Partners!$L:$L)&gt;0),$D493/SUMIF($E$19:$E$501,"&lt;"&amp;J$17,$D$19:$D$501)*J$18,0),Assumptions!$C$15),0)</f>
        <v>0</v>
      </c>
      <c r="K493" s="46">
        <f>IFERROR(ROUND(IF(AND($E493&lt;K$17,SUMIF(Partners!$A:$A,$B493,Partners!$L:$L)&gt;0),$D493/SUMIF($E$19:$E$501,"&lt;"&amp;K$17,$D$19:$D$501)*K$18,0),Assumptions!$C$15),0)</f>
        <v>0</v>
      </c>
      <c r="L493" s="46">
        <f>IFERROR(ROUND(IF(AND($E493&lt;L$17,SUMIF(Partners!$A:$A,$B493,Partners!$L:$L)&gt;0),$D493/SUMIF($E$19:$E$501,"&lt;"&amp;L$17,$D$19:$D$501)*L$18,0),Assumptions!$C$15),0)</f>
        <v>0</v>
      </c>
      <c r="M493" s="46">
        <f>IFERROR(ROUND(IF(AND($E493&lt;M$17,SUMIF(Partners!$A:$A,$B493,Partners!$L:$L)&gt;0),$D493/SUMIF($E$19:$E$501,"&lt;"&amp;M$17,$D$19:$D$501)*M$18,0),Assumptions!$C$15),0)</f>
        <v>0</v>
      </c>
      <c r="N493" s="46">
        <f>IFERROR(ROUND(IF(AND($E493&lt;N$17,SUMIF(Partners!$A:$A,$B493,Partners!$L:$L)&gt;0),$D493/SUMIF($E$19:$E$501,"&lt;"&amp;N$17,$D$19:$D$501)*N$18,0),Assumptions!$C$15),0)</f>
        <v>0</v>
      </c>
      <c r="O493" s="46">
        <f>IFERROR(ROUND(IF(AND($E493&lt;O$17,SUMIF(Partners!$A:$A,$B493,Partners!$L:$L)&gt;0),$D493/SUMIF($E$19:$E$501,"&lt;"&amp;O$17,$D$19:$D$501)*O$18,0),Assumptions!$C$15),0)</f>
        <v>0</v>
      </c>
      <c r="P493" s="46">
        <f>IFERROR(ROUND(IF(AND($E493&lt;P$17,SUMIF(Partners!$A:$A,$B493,Partners!$L:$L)&gt;0),$D493/SUMIF($E$19:$E$501,"&lt;"&amp;P$17,$D$19:$D$501)*P$18,0),Assumptions!$C$15),0)</f>
        <v>0</v>
      </c>
      <c r="Q493" s="46">
        <f>IFERROR(ROUND(IF(AND($E493&lt;Q$17,SUMIF(Partners!$A:$A,$B493,Partners!$L:$L)&gt;0),$D493/SUMIF($E$19:$E$501,"&lt;"&amp;Q$17,$D$19:$D$501)*Q$18,0),Assumptions!$C$15),0)</f>
        <v>0</v>
      </c>
      <c r="R493" s="46">
        <f>IFERROR(ROUND(IF(AND($E493&lt;R$17,SUMIF(Partners!$A:$A,$B493,Partners!$L:$L)&gt;0),$D493/SUMIF($E$19:$E$501,"&lt;"&amp;R$17,$D$19:$D$501)*R$18,0),Assumptions!$C$15),0)</f>
        <v>0</v>
      </c>
      <c r="S493" s="46">
        <f>IFERROR(ROUND(IF(AND($E493&lt;S$17,SUMIF(Partners!$A:$A,$B493,Partners!$L:$L)&gt;0),$D493/SUMIF($E$19:$E$501,"&lt;"&amp;S$17,$D$19:$D$501)*S$18,0),Assumptions!$C$15),0)</f>
        <v>0</v>
      </c>
      <c r="T493" s="46">
        <f>IFERROR(ROUND(IF(AND($E493&lt;T$17,SUMIF(Partners!$A:$A,$B493,Partners!$L:$L)&gt;0),$D493/SUMIF($E$19:$E$501,"&lt;"&amp;T$17,$D$19:$D$501)*T$18,0),Assumptions!$C$15),0)</f>
        <v>0</v>
      </c>
      <c r="U493" s="46">
        <f>IFERROR(ROUND(IF(AND($E493&lt;U$17,SUMIF(Partners!$A:$A,$B493,Partners!$L:$L)&gt;0),$D493/SUMIF($E$19:$E$501,"&lt;"&amp;U$17,$D$19:$D$501)*U$18,0),Assumptions!$C$15),0)</f>
        <v>0</v>
      </c>
      <c r="V493" s="46">
        <f>IFERROR(ROUND(IF(AND($E493&lt;V$17,SUMIF(Partners!$A:$A,$B493,Partners!$L:$L)&gt;0),$D493/SUMIF($E$19:$E$501,"&lt;"&amp;V$17,$D$19:$D$501)*V$18,0),Assumptions!$C$15),0)</f>
        <v>0</v>
      </c>
      <c r="W493" s="46">
        <f>IFERROR(ROUND(IF(AND($E493&lt;W$17,SUMIF(Partners!$A:$A,$B493,Partners!$L:$L)&gt;0),$D493/SUMIF($E$19:$E$501,"&lt;"&amp;W$17,$D$19:$D$501)*W$18,0),Assumptions!$C$15),0)</f>
        <v>0</v>
      </c>
      <c r="X493" s="46">
        <f>IFERROR(ROUND(IF(AND($E493&lt;X$17,SUMIF(Partners!$A:$A,$B493,Partners!$L:$L)&gt;0),$D493/SUMIF($E$19:$E$501,"&lt;"&amp;X$17,$D$19:$D$501)*X$18,0),Assumptions!$C$15),0)</f>
        <v>0</v>
      </c>
      <c r="Y493" s="46">
        <f>IFERROR(ROUND(IF(AND($E493&lt;Y$17,SUMIF(Partners!$A:$A,$B493,Partners!$L:$L)&gt;0),$D493/SUMIF($E$19:$E$501,"&lt;"&amp;Y$17,$D$19:$D$501)*Y$18,0),Assumptions!$C$15),0)</f>
        <v>0</v>
      </c>
      <c r="Z493" s="46">
        <f>IFERROR(ROUND(IF(AND($E493&lt;Z$17,SUMIF(Partners!$A:$A,$B493,Partners!$L:$L)&gt;0),$D493/SUMIF($E$19:$E$501,"&lt;"&amp;Z$17,$D$19:$D$501)*Z$18,0),Assumptions!$C$15),0)</f>
        <v>0</v>
      </c>
      <c r="AA493" s="46">
        <f>IFERROR(ROUND(IF(AND($E493&lt;AA$17,SUMIF(Partners!$A:$A,$B493,Partners!$L:$L)&gt;0),$D493/SUMIF($E$19:$E$501,"&lt;"&amp;AA$17,$D$19:$D$501)*AA$18,0),Assumptions!$C$15),0)</f>
        <v>0</v>
      </c>
      <c r="AB493" s="46">
        <f>IFERROR(ROUND(IF(AND($E493&lt;AB$17,SUMIF(Partners!$A:$A,$B493,Partners!$L:$L)&gt;0),$D493/SUMIF($E$19:$E$501,"&lt;"&amp;AB$17,$D$19:$D$501)*AB$18,0),Assumptions!$C$15),0)</f>
        <v>0</v>
      </c>
      <c r="AC493" s="46">
        <f>IFERROR(ROUND(IF(AND($E493&lt;AC$17,SUMIF(Partners!$A:$A,$B493,Partners!$L:$L)&gt;0),$D493/SUMIF($E$19:$E$501,"&lt;"&amp;AC$17,$D$19:$D$501)*AC$18,0),Assumptions!$C$15),0)</f>
        <v>0</v>
      </c>
    </row>
    <row r="494" spans="1:29" x14ac:dyDescent="0.2">
      <c r="A494" s="41"/>
      <c r="B494" s="28" t="str">
        <f>IF(Partners!A480=0,"",Partners!A480)</f>
        <v/>
      </c>
      <c r="C494" s="28" t="str">
        <f>IF(Partners!I480=0,"",Partners!I480)</f>
        <v/>
      </c>
      <c r="D494" s="28" t="str">
        <f>IF(Partners!J480=0,"",Partners!J480)</f>
        <v/>
      </c>
      <c r="E494" s="53" t="str">
        <f t="shared" si="8"/>
        <v/>
      </c>
      <c r="G494" s="9">
        <f>ROUND(SUM(J494:BB494),Assumptions!$C$16)</f>
        <v>0</v>
      </c>
      <c r="J494" s="46">
        <f>IFERROR(ROUND(IF(AND($E494&lt;J$17,SUMIF(Partners!$A:$A,$B494,Partners!$L:$L)&gt;0),$D494/SUMIF($E$19:$E$501,"&lt;"&amp;J$17,$D$19:$D$501)*J$18,0),Assumptions!$C$15),0)</f>
        <v>0</v>
      </c>
      <c r="K494" s="46">
        <f>IFERROR(ROUND(IF(AND($E494&lt;K$17,SUMIF(Partners!$A:$A,$B494,Partners!$L:$L)&gt;0),$D494/SUMIF($E$19:$E$501,"&lt;"&amp;K$17,$D$19:$D$501)*K$18,0),Assumptions!$C$15),0)</f>
        <v>0</v>
      </c>
      <c r="L494" s="46">
        <f>IFERROR(ROUND(IF(AND($E494&lt;L$17,SUMIF(Partners!$A:$A,$B494,Partners!$L:$L)&gt;0),$D494/SUMIF($E$19:$E$501,"&lt;"&amp;L$17,$D$19:$D$501)*L$18,0),Assumptions!$C$15),0)</f>
        <v>0</v>
      </c>
      <c r="M494" s="46">
        <f>IFERROR(ROUND(IF(AND($E494&lt;M$17,SUMIF(Partners!$A:$A,$B494,Partners!$L:$L)&gt;0),$D494/SUMIF($E$19:$E$501,"&lt;"&amp;M$17,$D$19:$D$501)*M$18,0),Assumptions!$C$15),0)</f>
        <v>0</v>
      </c>
      <c r="N494" s="46">
        <f>IFERROR(ROUND(IF(AND($E494&lt;N$17,SUMIF(Partners!$A:$A,$B494,Partners!$L:$L)&gt;0),$D494/SUMIF($E$19:$E$501,"&lt;"&amp;N$17,$D$19:$D$501)*N$18,0),Assumptions!$C$15),0)</f>
        <v>0</v>
      </c>
      <c r="O494" s="46">
        <f>IFERROR(ROUND(IF(AND($E494&lt;O$17,SUMIF(Partners!$A:$A,$B494,Partners!$L:$L)&gt;0),$D494/SUMIF($E$19:$E$501,"&lt;"&amp;O$17,$D$19:$D$501)*O$18,0),Assumptions!$C$15),0)</f>
        <v>0</v>
      </c>
      <c r="P494" s="46">
        <f>IFERROR(ROUND(IF(AND($E494&lt;P$17,SUMIF(Partners!$A:$A,$B494,Partners!$L:$L)&gt;0),$D494/SUMIF($E$19:$E$501,"&lt;"&amp;P$17,$D$19:$D$501)*P$18,0),Assumptions!$C$15),0)</f>
        <v>0</v>
      </c>
      <c r="Q494" s="46">
        <f>IFERROR(ROUND(IF(AND($E494&lt;Q$17,SUMIF(Partners!$A:$A,$B494,Partners!$L:$L)&gt;0),$D494/SUMIF($E$19:$E$501,"&lt;"&amp;Q$17,$D$19:$D$501)*Q$18,0),Assumptions!$C$15),0)</f>
        <v>0</v>
      </c>
      <c r="R494" s="46">
        <f>IFERROR(ROUND(IF(AND($E494&lt;R$17,SUMIF(Partners!$A:$A,$B494,Partners!$L:$L)&gt;0),$D494/SUMIF($E$19:$E$501,"&lt;"&amp;R$17,$D$19:$D$501)*R$18,0),Assumptions!$C$15),0)</f>
        <v>0</v>
      </c>
      <c r="S494" s="46">
        <f>IFERROR(ROUND(IF(AND($E494&lt;S$17,SUMIF(Partners!$A:$A,$B494,Partners!$L:$L)&gt;0),$D494/SUMIF($E$19:$E$501,"&lt;"&amp;S$17,$D$19:$D$501)*S$18,0),Assumptions!$C$15),0)</f>
        <v>0</v>
      </c>
      <c r="T494" s="46">
        <f>IFERROR(ROUND(IF(AND($E494&lt;T$17,SUMIF(Partners!$A:$A,$B494,Partners!$L:$L)&gt;0),$D494/SUMIF($E$19:$E$501,"&lt;"&amp;T$17,$D$19:$D$501)*T$18,0),Assumptions!$C$15),0)</f>
        <v>0</v>
      </c>
      <c r="U494" s="46">
        <f>IFERROR(ROUND(IF(AND($E494&lt;U$17,SUMIF(Partners!$A:$A,$B494,Partners!$L:$L)&gt;0),$D494/SUMIF($E$19:$E$501,"&lt;"&amp;U$17,$D$19:$D$501)*U$18,0),Assumptions!$C$15),0)</f>
        <v>0</v>
      </c>
      <c r="V494" s="46">
        <f>IFERROR(ROUND(IF(AND($E494&lt;V$17,SUMIF(Partners!$A:$A,$B494,Partners!$L:$L)&gt;0),$D494/SUMIF($E$19:$E$501,"&lt;"&amp;V$17,$D$19:$D$501)*V$18,0),Assumptions!$C$15),0)</f>
        <v>0</v>
      </c>
      <c r="W494" s="46">
        <f>IFERROR(ROUND(IF(AND($E494&lt;W$17,SUMIF(Partners!$A:$A,$B494,Partners!$L:$L)&gt;0),$D494/SUMIF($E$19:$E$501,"&lt;"&amp;W$17,$D$19:$D$501)*W$18,0),Assumptions!$C$15),0)</f>
        <v>0</v>
      </c>
      <c r="X494" s="46">
        <f>IFERROR(ROUND(IF(AND($E494&lt;X$17,SUMIF(Partners!$A:$A,$B494,Partners!$L:$L)&gt;0),$D494/SUMIF($E$19:$E$501,"&lt;"&amp;X$17,$D$19:$D$501)*X$18,0),Assumptions!$C$15),0)</f>
        <v>0</v>
      </c>
      <c r="Y494" s="46">
        <f>IFERROR(ROUND(IF(AND($E494&lt;Y$17,SUMIF(Partners!$A:$A,$B494,Partners!$L:$L)&gt;0),$D494/SUMIF($E$19:$E$501,"&lt;"&amp;Y$17,$D$19:$D$501)*Y$18,0),Assumptions!$C$15),0)</f>
        <v>0</v>
      </c>
      <c r="Z494" s="46">
        <f>IFERROR(ROUND(IF(AND($E494&lt;Z$17,SUMIF(Partners!$A:$A,$B494,Partners!$L:$L)&gt;0),$D494/SUMIF($E$19:$E$501,"&lt;"&amp;Z$17,$D$19:$D$501)*Z$18,0),Assumptions!$C$15),0)</f>
        <v>0</v>
      </c>
      <c r="AA494" s="46">
        <f>IFERROR(ROUND(IF(AND($E494&lt;AA$17,SUMIF(Partners!$A:$A,$B494,Partners!$L:$L)&gt;0),$D494/SUMIF($E$19:$E$501,"&lt;"&amp;AA$17,$D$19:$D$501)*AA$18,0),Assumptions!$C$15),0)</f>
        <v>0</v>
      </c>
      <c r="AB494" s="46">
        <f>IFERROR(ROUND(IF(AND($E494&lt;AB$17,SUMIF(Partners!$A:$A,$B494,Partners!$L:$L)&gt;0),$D494/SUMIF($E$19:$E$501,"&lt;"&amp;AB$17,$D$19:$D$501)*AB$18,0),Assumptions!$C$15),0)</f>
        <v>0</v>
      </c>
      <c r="AC494" s="46">
        <f>IFERROR(ROUND(IF(AND($E494&lt;AC$17,SUMIF(Partners!$A:$A,$B494,Partners!$L:$L)&gt;0),$D494/SUMIF($E$19:$E$501,"&lt;"&amp;AC$17,$D$19:$D$501)*AC$18,0),Assumptions!$C$15),0)</f>
        <v>0</v>
      </c>
    </row>
    <row r="495" spans="1:29" x14ac:dyDescent="0.2">
      <c r="A495" s="41"/>
      <c r="B495" s="28" t="str">
        <f>IF(Partners!A481=0,"",Partners!A481)</f>
        <v/>
      </c>
      <c r="C495" s="28" t="str">
        <f>IF(Partners!I481=0,"",Partners!I481)</f>
        <v/>
      </c>
      <c r="D495" s="28" t="str">
        <f>IF(Partners!J481=0,"",Partners!J481)</f>
        <v/>
      </c>
      <c r="E495" s="53" t="str">
        <f t="shared" si="8"/>
        <v/>
      </c>
      <c r="G495" s="9">
        <f>ROUND(SUM(J495:BB495),Assumptions!$C$16)</f>
        <v>0</v>
      </c>
      <c r="J495" s="46">
        <f>IFERROR(ROUND(IF(AND($E495&lt;J$17,SUMIF(Partners!$A:$A,$B495,Partners!$L:$L)&gt;0),$D495/SUMIF($E$19:$E$501,"&lt;"&amp;J$17,$D$19:$D$501)*J$18,0),Assumptions!$C$15),0)</f>
        <v>0</v>
      </c>
      <c r="K495" s="46">
        <f>IFERROR(ROUND(IF(AND($E495&lt;K$17,SUMIF(Partners!$A:$A,$B495,Partners!$L:$L)&gt;0),$D495/SUMIF($E$19:$E$501,"&lt;"&amp;K$17,$D$19:$D$501)*K$18,0),Assumptions!$C$15),0)</f>
        <v>0</v>
      </c>
      <c r="L495" s="46">
        <f>IFERROR(ROUND(IF(AND($E495&lt;L$17,SUMIF(Partners!$A:$A,$B495,Partners!$L:$L)&gt;0),$D495/SUMIF($E$19:$E$501,"&lt;"&amp;L$17,$D$19:$D$501)*L$18,0),Assumptions!$C$15),0)</f>
        <v>0</v>
      </c>
      <c r="M495" s="46">
        <f>IFERROR(ROUND(IF(AND($E495&lt;M$17,SUMIF(Partners!$A:$A,$B495,Partners!$L:$L)&gt;0),$D495/SUMIF($E$19:$E$501,"&lt;"&amp;M$17,$D$19:$D$501)*M$18,0),Assumptions!$C$15),0)</f>
        <v>0</v>
      </c>
      <c r="N495" s="46">
        <f>IFERROR(ROUND(IF(AND($E495&lt;N$17,SUMIF(Partners!$A:$A,$B495,Partners!$L:$L)&gt;0),$D495/SUMIF($E$19:$E$501,"&lt;"&amp;N$17,$D$19:$D$501)*N$18,0),Assumptions!$C$15),0)</f>
        <v>0</v>
      </c>
      <c r="O495" s="46">
        <f>IFERROR(ROUND(IF(AND($E495&lt;O$17,SUMIF(Partners!$A:$A,$B495,Partners!$L:$L)&gt;0),$D495/SUMIF($E$19:$E$501,"&lt;"&amp;O$17,$D$19:$D$501)*O$18,0),Assumptions!$C$15),0)</f>
        <v>0</v>
      </c>
      <c r="P495" s="46">
        <f>IFERROR(ROUND(IF(AND($E495&lt;P$17,SUMIF(Partners!$A:$A,$B495,Partners!$L:$L)&gt;0),$D495/SUMIF($E$19:$E$501,"&lt;"&amp;P$17,$D$19:$D$501)*P$18,0),Assumptions!$C$15),0)</f>
        <v>0</v>
      </c>
      <c r="Q495" s="46">
        <f>IFERROR(ROUND(IF(AND($E495&lt;Q$17,SUMIF(Partners!$A:$A,$B495,Partners!$L:$L)&gt;0),$D495/SUMIF($E$19:$E$501,"&lt;"&amp;Q$17,$D$19:$D$501)*Q$18,0),Assumptions!$C$15),0)</f>
        <v>0</v>
      </c>
      <c r="R495" s="46">
        <f>IFERROR(ROUND(IF(AND($E495&lt;R$17,SUMIF(Partners!$A:$A,$B495,Partners!$L:$L)&gt;0),$D495/SUMIF($E$19:$E$501,"&lt;"&amp;R$17,$D$19:$D$501)*R$18,0),Assumptions!$C$15),0)</f>
        <v>0</v>
      </c>
      <c r="S495" s="46">
        <f>IFERROR(ROUND(IF(AND($E495&lt;S$17,SUMIF(Partners!$A:$A,$B495,Partners!$L:$L)&gt;0),$D495/SUMIF($E$19:$E$501,"&lt;"&amp;S$17,$D$19:$D$501)*S$18,0),Assumptions!$C$15),0)</f>
        <v>0</v>
      </c>
      <c r="T495" s="46">
        <f>IFERROR(ROUND(IF(AND($E495&lt;T$17,SUMIF(Partners!$A:$A,$B495,Partners!$L:$L)&gt;0),$D495/SUMIF($E$19:$E$501,"&lt;"&amp;T$17,$D$19:$D$501)*T$18,0),Assumptions!$C$15),0)</f>
        <v>0</v>
      </c>
      <c r="U495" s="46">
        <f>IFERROR(ROUND(IF(AND($E495&lt;U$17,SUMIF(Partners!$A:$A,$B495,Partners!$L:$L)&gt;0),$D495/SUMIF($E$19:$E$501,"&lt;"&amp;U$17,$D$19:$D$501)*U$18,0),Assumptions!$C$15),0)</f>
        <v>0</v>
      </c>
      <c r="V495" s="46">
        <f>IFERROR(ROUND(IF(AND($E495&lt;V$17,SUMIF(Partners!$A:$A,$B495,Partners!$L:$L)&gt;0),$D495/SUMIF($E$19:$E$501,"&lt;"&amp;V$17,$D$19:$D$501)*V$18,0),Assumptions!$C$15),0)</f>
        <v>0</v>
      </c>
      <c r="W495" s="46">
        <f>IFERROR(ROUND(IF(AND($E495&lt;W$17,SUMIF(Partners!$A:$A,$B495,Partners!$L:$L)&gt;0),$D495/SUMIF($E$19:$E$501,"&lt;"&amp;W$17,$D$19:$D$501)*W$18,0),Assumptions!$C$15),0)</f>
        <v>0</v>
      </c>
      <c r="X495" s="46">
        <f>IFERROR(ROUND(IF(AND($E495&lt;X$17,SUMIF(Partners!$A:$A,$B495,Partners!$L:$L)&gt;0),$D495/SUMIF($E$19:$E$501,"&lt;"&amp;X$17,$D$19:$D$501)*X$18,0),Assumptions!$C$15),0)</f>
        <v>0</v>
      </c>
      <c r="Y495" s="46">
        <f>IFERROR(ROUND(IF(AND($E495&lt;Y$17,SUMIF(Partners!$A:$A,$B495,Partners!$L:$L)&gt;0),$D495/SUMIF($E$19:$E$501,"&lt;"&amp;Y$17,$D$19:$D$501)*Y$18,0),Assumptions!$C$15),0)</f>
        <v>0</v>
      </c>
      <c r="Z495" s="46">
        <f>IFERROR(ROUND(IF(AND($E495&lt;Z$17,SUMIF(Partners!$A:$A,$B495,Partners!$L:$L)&gt;0),$D495/SUMIF($E$19:$E$501,"&lt;"&amp;Z$17,$D$19:$D$501)*Z$18,0),Assumptions!$C$15),0)</f>
        <v>0</v>
      </c>
      <c r="AA495" s="46">
        <f>IFERROR(ROUND(IF(AND($E495&lt;AA$17,SUMIF(Partners!$A:$A,$B495,Partners!$L:$L)&gt;0),$D495/SUMIF($E$19:$E$501,"&lt;"&amp;AA$17,$D$19:$D$501)*AA$18,0),Assumptions!$C$15),0)</f>
        <v>0</v>
      </c>
      <c r="AB495" s="46">
        <f>IFERROR(ROUND(IF(AND($E495&lt;AB$17,SUMIF(Partners!$A:$A,$B495,Partners!$L:$L)&gt;0),$D495/SUMIF($E$19:$E$501,"&lt;"&amp;AB$17,$D$19:$D$501)*AB$18,0),Assumptions!$C$15),0)</f>
        <v>0</v>
      </c>
      <c r="AC495" s="46">
        <f>IFERROR(ROUND(IF(AND($E495&lt;AC$17,SUMIF(Partners!$A:$A,$B495,Partners!$L:$L)&gt;0),$D495/SUMIF($E$19:$E$501,"&lt;"&amp;AC$17,$D$19:$D$501)*AC$18,0),Assumptions!$C$15),0)</f>
        <v>0</v>
      </c>
    </row>
    <row r="496" spans="1:29" x14ac:dyDescent="0.2">
      <c r="A496" s="41"/>
      <c r="B496" s="28" t="str">
        <f>IF(Partners!A482=0,"",Partners!A482)</f>
        <v/>
      </c>
      <c r="C496" s="28" t="str">
        <f>IF(Partners!I482=0,"",Partners!I482)</f>
        <v/>
      </c>
      <c r="D496" s="28" t="str">
        <f>IF(Partners!J482=0,"",Partners!J482)</f>
        <v/>
      </c>
      <c r="E496" s="53" t="str">
        <f t="shared" si="8"/>
        <v/>
      </c>
      <c r="G496" s="9">
        <f>ROUND(SUM(J496:BB496),Assumptions!$C$16)</f>
        <v>0</v>
      </c>
      <c r="J496" s="46">
        <f>IFERROR(ROUND(IF(AND($E496&lt;J$17,SUMIF(Partners!$A:$A,$B496,Partners!$L:$L)&gt;0),$D496/SUMIF($E$19:$E$501,"&lt;"&amp;J$17,$D$19:$D$501)*J$18,0),Assumptions!$C$15),0)</f>
        <v>0</v>
      </c>
      <c r="K496" s="46">
        <f>IFERROR(ROUND(IF(AND($E496&lt;K$17,SUMIF(Partners!$A:$A,$B496,Partners!$L:$L)&gt;0),$D496/SUMIF($E$19:$E$501,"&lt;"&amp;K$17,$D$19:$D$501)*K$18,0),Assumptions!$C$15),0)</f>
        <v>0</v>
      </c>
      <c r="L496" s="46">
        <f>IFERROR(ROUND(IF(AND($E496&lt;L$17,SUMIF(Partners!$A:$A,$B496,Partners!$L:$L)&gt;0),$D496/SUMIF($E$19:$E$501,"&lt;"&amp;L$17,$D$19:$D$501)*L$18,0),Assumptions!$C$15),0)</f>
        <v>0</v>
      </c>
      <c r="M496" s="46">
        <f>IFERROR(ROUND(IF(AND($E496&lt;M$17,SUMIF(Partners!$A:$A,$B496,Partners!$L:$L)&gt;0),$D496/SUMIF($E$19:$E$501,"&lt;"&amp;M$17,$D$19:$D$501)*M$18,0),Assumptions!$C$15),0)</f>
        <v>0</v>
      </c>
      <c r="N496" s="46">
        <f>IFERROR(ROUND(IF(AND($E496&lt;N$17,SUMIF(Partners!$A:$A,$B496,Partners!$L:$L)&gt;0),$D496/SUMIF($E$19:$E$501,"&lt;"&amp;N$17,$D$19:$D$501)*N$18,0),Assumptions!$C$15),0)</f>
        <v>0</v>
      </c>
      <c r="O496" s="46">
        <f>IFERROR(ROUND(IF(AND($E496&lt;O$17,SUMIF(Partners!$A:$A,$B496,Partners!$L:$L)&gt;0),$D496/SUMIF($E$19:$E$501,"&lt;"&amp;O$17,$D$19:$D$501)*O$18,0),Assumptions!$C$15),0)</f>
        <v>0</v>
      </c>
      <c r="P496" s="46">
        <f>IFERROR(ROUND(IF(AND($E496&lt;P$17,SUMIF(Partners!$A:$A,$B496,Partners!$L:$L)&gt;0),$D496/SUMIF($E$19:$E$501,"&lt;"&amp;P$17,$D$19:$D$501)*P$18,0),Assumptions!$C$15),0)</f>
        <v>0</v>
      </c>
      <c r="Q496" s="46">
        <f>IFERROR(ROUND(IF(AND($E496&lt;Q$17,SUMIF(Partners!$A:$A,$B496,Partners!$L:$L)&gt;0),$D496/SUMIF($E$19:$E$501,"&lt;"&amp;Q$17,$D$19:$D$501)*Q$18,0),Assumptions!$C$15),0)</f>
        <v>0</v>
      </c>
      <c r="R496" s="46">
        <f>IFERROR(ROUND(IF(AND($E496&lt;R$17,SUMIF(Partners!$A:$A,$B496,Partners!$L:$L)&gt;0),$D496/SUMIF($E$19:$E$501,"&lt;"&amp;R$17,$D$19:$D$501)*R$18,0),Assumptions!$C$15),0)</f>
        <v>0</v>
      </c>
      <c r="S496" s="46">
        <f>IFERROR(ROUND(IF(AND($E496&lt;S$17,SUMIF(Partners!$A:$A,$B496,Partners!$L:$L)&gt;0),$D496/SUMIF($E$19:$E$501,"&lt;"&amp;S$17,$D$19:$D$501)*S$18,0),Assumptions!$C$15),0)</f>
        <v>0</v>
      </c>
      <c r="T496" s="46">
        <f>IFERROR(ROUND(IF(AND($E496&lt;T$17,SUMIF(Partners!$A:$A,$B496,Partners!$L:$L)&gt;0),$D496/SUMIF($E$19:$E$501,"&lt;"&amp;T$17,$D$19:$D$501)*T$18,0),Assumptions!$C$15),0)</f>
        <v>0</v>
      </c>
      <c r="U496" s="46">
        <f>IFERROR(ROUND(IF(AND($E496&lt;U$17,SUMIF(Partners!$A:$A,$B496,Partners!$L:$L)&gt;0),$D496/SUMIF($E$19:$E$501,"&lt;"&amp;U$17,$D$19:$D$501)*U$18,0),Assumptions!$C$15),0)</f>
        <v>0</v>
      </c>
      <c r="V496" s="46">
        <f>IFERROR(ROUND(IF(AND($E496&lt;V$17,SUMIF(Partners!$A:$A,$B496,Partners!$L:$L)&gt;0),$D496/SUMIF($E$19:$E$501,"&lt;"&amp;V$17,$D$19:$D$501)*V$18,0),Assumptions!$C$15),0)</f>
        <v>0</v>
      </c>
      <c r="W496" s="46">
        <f>IFERROR(ROUND(IF(AND($E496&lt;W$17,SUMIF(Partners!$A:$A,$B496,Partners!$L:$L)&gt;0),$D496/SUMIF($E$19:$E$501,"&lt;"&amp;W$17,$D$19:$D$501)*W$18,0),Assumptions!$C$15),0)</f>
        <v>0</v>
      </c>
      <c r="X496" s="46">
        <f>IFERROR(ROUND(IF(AND($E496&lt;X$17,SUMIF(Partners!$A:$A,$B496,Partners!$L:$L)&gt;0),$D496/SUMIF($E$19:$E$501,"&lt;"&amp;X$17,$D$19:$D$501)*X$18,0),Assumptions!$C$15),0)</f>
        <v>0</v>
      </c>
      <c r="Y496" s="46">
        <f>IFERROR(ROUND(IF(AND($E496&lt;Y$17,SUMIF(Partners!$A:$A,$B496,Partners!$L:$L)&gt;0),$D496/SUMIF($E$19:$E$501,"&lt;"&amp;Y$17,$D$19:$D$501)*Y$18,0),Assumptions!$C$15),0)</f>
        <v>0</v>
      </c>
      <c r="Z496" s="46">
        <f>IFERROR(ROUND(IF(AND($E496&lt;Z$17,SUMIF(Partners!$A:$A,$B496,Partners!$L:$L)&gt;0),$D496/SUMIF($E$19:$E$501,"&lt;"&amp;Z$17,$D$19:$D$501)*Z$18,0),Assumptions!$C$15),0)</f>
        <v>0</v>
      </c>
      <c r="AA496" s="46">
        <f>IFERROR(ROUND(IF(AND($E496&lt;AA$17,SUMIF(Partners!$A:$A,$B496,Partners!$L:$L)&gt;0),$D496/SUMIF($E$19:$E$501,"&lt;"&amp;AA$17,$D$19:$D$501)*AA$18,0),Assumptions!$C$15),0)</f>
        <v>0</v>
      </c>
      <c r="AB496" s="46">
        <f>IFERROR(ROUND(IF(AND($E496&lt;AB$17,SUMIF(Partners!$A:$A,$B496,Partners!$L:$L)&gt;0),$D496/SUMIF($E$19:$E$501,"&lt;"&amp;AB$17,$D$19:$D$501)*AB$18,0),Assumptions!$C$15),0)</f>
        <v>0</v>
      </c>
      <c r="AC496" s="46">
        <f>IFERROR(ROUND(IF(AND($E496&lt;AC$17,SUMIF(Partners!$A:$A,$B496,Partners!$L:$L)&gt;0),$D496/SUMIF($E$19:$E$501,"&lt;"&amp;AC$17,$D$19:$D$501)*AC$18,0),Assumptions!$C$15),0)</f>
        <v>0</v>
      </c>
    </row>
    <row r="497" spans="1:29" x14ac:dyDescent="0.2">
      <c r="A497" s="41"/>
      <c r="B497" s="28" t="str">
        <f>IF(Partners!A483=0,"",Partners!A483)</f>
        <v/>
      </c>
      <c r="C497" s="28" t="str">
        <f>IF(Partners!I483=0,"",Partners!I483)</f>
        <v/>
      </c>
      <c r="D497" s="28" t="str">
        <f>IF(Partners!J483=0,"",Partners!J483)</f>
        <v/>
      </c>
      <c r="E497" s="53" t="str">
        <f t="shared" si="8"/>
        <v/>
      </c>
      <c r="G497" s="9">
        <f>ROUND(SUM(J497:BB497),Assumptions!$C$16)</f>
        <v>0</v>
      </c>
      <c r="J497" s="46">
        <f>IFERROR(ROUND(IF(AND($E497&lt;J$17,SUMIF(Partners!$A:$A,$B497,Partners!$L:$L)&gt;0),$D497/SUMIF($E$19:$E$501,"&lt;"&amp;J$17,$D$19:$D$501)*J$18,0),Assumptions!$C$15),0)</f>
        <v>0</v>
      </c>
      <c r="K497" s="46">
        <f>IFERROR(ROUND(IF(AND($E497&lt;K$17,SUMIF(Partners!$A:$A,$B497,Partners!$L:$L)&gt;0),$D497/SUMIF($E$19:$E$501,"&lt;"&amp;K$17,$D$19:$D$501)*K$18,0),Assumptions!$C$15),0)</f>
        <v>0</v>
      </c>
      <c r="L497" s="46">
        <f>IFERROR(ROUND(IF(AND($E497&lt;L$17,SUMIF(Partners!$A:$A,$B497,Partners!$L:$L)&gt;0),$D497/SUMIF($E$19:$E$501,"&lt;"&amp;L$17,$D$19:$D$501)*L$18,0),Assumptions!$C$15),0)</f>
        <v>0</v>
      </c>
      <c r="M497" s="46">
        <f>IFERROR(ROUND(IF(AND($E497&lt;M$17,SUMIF(Partners!$A:$A,$B497,Partners!$L:$L)&gt;0),$D497/SUMIF($E$19:$E$501,"&lt;"&amp;M$17,$D$19:$D$501)*M$18,0),Assumptions!$C$15),0)</f>
        <v>0</v>
      </c>
      <c r="N497" s="46">
        <f>IFERROR(ROUND(IF(AND($E497&lt;N$17,SUMIF(Partners!$A:$A,$B497,Partners!$L:$L)&gt;0),$D497/SUMIF($E$19:$E$501,"&lt;"&amp;N$17,$D$19:$D$501)*N$18,0),Assumptions!$C$15),0)</f>
        <v>0</v>
      </c>
      <c r="O497" s="46">
        <f>IFERROR(ROUND(IF(AND($E497&lt;O$17,SUMIF(Partners!$A:$A,$B497,Partners!$L:$L)&gt;0),$D497/SUMIF($E$19:$E$501,"&lt;"&amp;O$17,$D$19:$D$501)*O$18,0),Assumptions!$C$15),0)</f>
        <v>0</v>
      </c>
      <c r="P497" s="46">
        <f>IFERROR(ROUND(IF(AND($E497&lt;P$17,SUMIF(Partners!$A:$A,$B497,Partners!$L:$L)&gt;0),$D497/SUMIF($E$19:$E$501,"&lt;"&amp;P$17,$D$19:$D$501)*P$18,0),Assumptions!$C$15),0)</f>
        <v>0</v>
      </c>
      <c r="Q497" s="46">
        <f>IFERROR(ROUND(IF(AND($E497&lt;Q$17,SUMIF(Partners!$A:$A,$B497,Partners!$L:$L)&gt;0),$D497/SUMIF($E$19:$E$501,"&lt;"&amp;Q$17,$D$19:$D$501)*Q$18,0),Assumptions!$C$15),0)</f>
        <v>0</v>
      </c>
      <c r="R497" s="46">
        <f>IFERROR(ROUND(IF(AND($E497&lt;R$17,SUMIF(Partners!$A:$A,$B497,Partners!$L:$L)&gt;0),$D497/SUMIF($E$19:$E$501,"&lt;"&amp;R$17,$D$19:$D$501)*R$18,0),Assumptions!$C$15),0)</f>
        <v>0</v>
      </c>
      <c r="S497" s="46">
        <f>IFERROR(ROUND(IF(AND($E497&lt;S$17,SUMIF(Partners!$A:$A,$B497,Partners!$L:$L)&gt;0),$D497/SUMIF($E$19:$E$501,"&lt;"&amp;S$17,$D$19:$D$501)*S$18,0),Assumptions!$C$15),0)</f>
        <v>0</v>
      </c>
      <c r="T497" s="46">
        <f>IFERROR(ROUND(IF(AND($E497&lt;T$17,SUMIF(Partners!$A:$A,$B497,Partners!$L:$L)&gt;0),$D497/SUMIF($E$19:$E$501,"&lt;"&amp;T$17,$D$19:$D$501)*T$18,0),Assumptions!$C$15),0)</f>
        <v>0</v>
      </c>
      <c r="U497" s="46">
        <f>IFERROR(ROUND(IF(AND($E497&lt;U$17,SUMIF(Partners!$A:$A,$B497,Partners!$L:$L)&gt;0),$D497/SUMIF($E$19:$E$501,"&lt;"&amp;U$17,$D$19:$D$501)*U$18,0),Assumptions!$C$15),0)</f>
        <v>0</v>
      </c>
      <c r="V497" s="46">
        <f>IFERROR(ROUND(IF(AND($E497&lt;V$17,SUMIF(Partners!$A:$A,$B497,Partners!$L:$L)&gt;0),$D497/SUMIF($E$19:$E$501,"&lt;"&amp;V$17,$D$19:$D$501)*V$18,0),Assumptions!$C$15),0)</f>
        <v>0</v>
      </c>
      <c r="W497" s="46">
        <f>IFERROR(ROUND(IF(AND($E497&lt;W$17,SUMIF(Partners!$A:$A,$B497,Partners!$L:$L)&gt;0),$D497/SUMIF($E$19:$E$501,"&lt;"&amp;W$17,$D$19:$D$501)*W$18,0),Assumptions!$C$15),0)</f>
        <v>0</v>
      </c>
      <c r="X497" s="46">
        <f>IFERROR(ROUND(IF(AND($E497&lt;X$17,SUMIF(Partners!$A:$A,$B497,Partners!$L:$L)&gt;0),$D497/SUMIF($E$19:$E$501,"&lt;"&amp;X$17,$D$19:$D$501)*X$18,0),Assumptions!$C$15),0)</f>
        <v>0</v>
      </c>
      <c r="Y497" s="46">
        <f>IFERROR(ROUND(IF(AND($E497&lt;Y$17,SUMIF(Partners!$A:$A,$B497,Partners!$L:$L)&gt;0),$D497/SUMIF($E$19:$E$501,"&lt;"&amp;Y$17,$D$19:$D$501)*Y$18,0),Assumptions!$C$15),0)</f>
        <v>0</v>
      </c>
      <c r="Z497" s="46">
        <f>IFERROR(ROUND(IF(AND($E497&lt;Z$17,SUMIF(Partners!$A:$A,$B497,Partners!$L:$L)&gt;0),$D497/SUMIF($E$19:$E$501,"&lt;"&amp;Z$17,$D$19:$D$501)*Z$18,0),Assumptions!$C$15),0)</f>
        <v>0</v>
      </c>
      <c r="AA497" s="46">
        <f>IFERROR(ROUND(IF(AND($E497&lt;AA$17,SUMIF(Partners!$A:$A,$B497,Partners!$L:$L)&gt;0),$D497/SUMIF($E$19:$E$501,"&lt;"&amp;AA$17,$D$19:$D$501)*AA$18,0),Assumptions!$C$15),0)</f>
        <v>0</v>
      </c>
      <c r="AB497" s="46">
        <f>IFERROR(ROUND(IF(AND($E497&lt;AB$17,SUMIF(Partners!$A:$A,$B497,Partners!$L:$L)&gt;0),$D497/SUMIF($E$19:$E$501,"&lt;"&amp;AB$17,$D$19:$D$501)*AB$18,0),Assumptions!$C$15),0)</f>
        <v>0</v>
      </c>
      <c r="AC497" s="46">
        <f>IFERROR(ROUND(IF(AND($E497&lt;AC$17,SUMIF(Partners!$A:$A,$B497,Partners!$L:$L)&gt;0),$D497/SUMIF($E$19:$E$501,"&lt;"&amp;AC$17,$D$19:$D$501)*AC$18,0),Assumptions!$C$15),0)</f>
        <v>0</v>
      </c>
    </row>
    <row r="498" spans="1:29" x14ac:dyDescent="0.2">
      <c r="A498" s="41"/>
      <c r="B498" s="28" t="str">
        <f>IF(Partners!A484=0,"",Partners!A484)</f>
        <v/>
      </c>
      <c r="C498" s="28" t="str">
        <f>IF(Partners!I484=0,"",Partners!I484)</f>
        <v/>
      </c>
      <c r="D498" s="28" t="str">
        <f>IF(Partners!J484=0,"",Partners!J484)</f>
        <v/>
      </c>
      <c r="E498" s="53" t="str">
        <f t="shared" si="8"/>
        <v/>
      </c>
      <c r="G498" s="9">
        <f>ROUND(SUM(J498:BB498),Assumptions!$C$16)</f>
        <v>0</v>
      </c>
      <c r="J498" s="46">
        <f>IFERROR(ROUND(IF(AND($E498&lt;J$17,SUMIF(Partners!$A:$A,$B498,Partners!$L:$L)&gt;0),$D498/SUMIF($E$19:$E$501,"&lt;"&amp;J$17,$D$19:$D$501)*J$18,0),Assumptions!$C$15),0)</f>
        <v>0</v>
      </c>
      <c r="K498" s="46">
        <f>IFERROR(ROUND(IF(AND($E498&lt;K$17,SUMIF(Partners!$A:$A,$B498,Partners!$L:$L)&gt;0),$D498/SUMIF($E$19:$E$501,"&lt;"&amp;K$17,$D$19:$D$501)*K$18,0),Assumptions!$C$15),0)</f>
        <v>0</v>
      </c>
      <c r="L498" s="46">
        <f>IFERROR(ROUND(IF(AND($E498&lt;L$17,SUMIF(Partners!$A:$A,$B498,Partners!$L:$L)&gt;0),$D498/SUMIF($E$19:$E$501,"&lt;"&amp;L$17,$D$19:$D$501)*L$18,0),Assumptions!$C$15),0)</f>
        <v>0</v>
      </c>
      <c r="M498" s="46">
        <f>IFERROR(ROUND(IF(AND($E498&lt;M$17,SUMIF(Partners!$A:$A,$B498,Partners!$L:$L)&gt;0),$D498/SUMIF($E$19:$E$501,"&lt;"&amp;M$17,$D$19:$D$501)*M$18,0),Assumptions!$C$15),0)</f>
        <v>0</v>
      </c>
      <c r="N498" s="46">
        <f>IFERROR(ROUND(IF(AND($E498&lt;N$17,SUMIF(Partners!$A:$A,$B498,Partners!$L:$L)&gt;0),$D498/SUMIF($E$19:$E$501,"&lt;"&amp;N$17,$D$19:$D$501)*N$18,0),Assumptions!$C$15),0)</f>
        <v>0</v>
      </c>
      <c r="O498" s="46">
        <f>IFERROR(ROUND(IF(AND($E498&lt;O$17,SUMIF(Partners!$A:$A,$B498,Partners!$L:$L)&gt;0),$D498/SUMIF($E$19:$E$501,"&lt;"&amp;O$17,$D$19:$D$501)*O$18,0),Assumptions!$C$15),0)</f>
        <v>0</v>
      </c>
      <c r="P498" s="46">
        <f>IFERROR(ROUND(IF(AND($E498&lt;P$17,SUMIF(Partners!$A:$A,$B498,Partners!$L:$L)&gt;0),$D498/SUMIF($E$19:$E$501,"&lt;"&amp;P$17,$D$19:$D$501)*P$18,0),Assumptions!$C$15),0)</f>
        <v>0</v>
      </c>
      <c r="Q498" s="46">
        <f>IFERROR(ROUND(IF(AND($E498&lt;Q$17,SUMIF(Partners!$A:$A,$B498,Partners!$L:$L)&gt;0),$D498/SUMIF($E$19:$E$501,"&lt;"&amp;Q$17,$D$19:$D$501)*Q$18,0),Assumptions!$C$15),0)</f>
        <v>0</v>
      </c>
      <c r="R498" s="46">
        <f>IFERROR(ROUND(IF(AND($E498&lt;R$17,SUMIF(Partners!$A:$A,$B498,Partners!$L:$L)&gt;0),$D498/SUMIF($E$19:$E$501,"&lt;"&amp;R$17,$D$19:$D$501)*R$18,0),Assumptions!$C$15),0)</f>
        <v>0</v>
      </c>
      <c r="S498" s="46">
        <f>IFERROR(ROUND(IF(AND($E498&lt;S$17,SUMIF(Partners!$A:$A,$B498,Partners!$L:$L)&gt;0),$D498/SUMIF($E$19:$E$501,"&lt;"&amp;S$17,$D$19:$D$501)*S$18,0),Assumptions!$C$15),0)</f>
        <v>0</v>
      </c>
      <c r="T498" s="46">
        <f>IFERROR(ROUND(IF(AND($E498&lt;T$17,SUMIF(Partners!$A:$A,$B498,Partners!$L:$L)&gt;0),$D498/SUMIF($E$19:$E$501,"&lt;"&amp;T$17,$D$19:$D$501)*T$18,0),Assumptions!$C$15),0)</f>
        <v>0</v>
      </c>
      <c r="U498" s="46">
        <f>IFERROR(ROUND(IF(AND($E498&lt;U$17,SUMIF(Partners!$A:$A,$B498,Partners!$L:$L)&gt;0),$D498/SUMIF($E$19:$E$501,"&lt;"&amp;U$17,$D$19:$D$501)*U$18,0),Assumptions!$C$15),0)</f>
        <v>0</v>
      </c>
      <c r="V498" s="46">
        <f>IFERROR(ROUND(IF(AND($E498&lt;V$17,SUMIF(Partners!$A:$A,$B498,Partners!$L:$L)&gt;0),$D498/SUMIF($E$19:$E$501,"&lt;"&amp;V$17,$D$19:$D$501)*V$18,0),Assumptions!$C$15),0)</f>
        <v>0</v>
      </c>
      <c r="W498" s="46">
        <f>IFERROR(ROUND(IF(AND($E498&lt;W$17,SUMIF(Partners!$A:$A,$B498,Partners!$L:$L)&gt;0),$D498/SUMIF($E$19:$E$501,"&lt;"&amp;W$17,$D$19:$D$501)*W$18,0),Assumptions!$C$15),0)</f>
        <v>0</v>
      </c>
      <c r="X498" s="46">
        <f>IFERROR(ROUND(IF(AND($E498&lt;X$17,SUMIF(Partners!$A:$A,$B498,Partners!$L:$L)&gt;0),$D498/SUMIF($E$19:$E$501,"&lt;"&amp;X$17,$D$19:$D$501)*X$18,0),Assumptions!$C$15),0)</f>
        <v>0</v>
      </c>
      <c r="Y498" s="46">
        <f>IFERROR(ROUND(IF(AND($E498&lt;Y$17,SUMIF(Partners!$A:$A,$B498,Partners!$L:$L)&gt;0),$D498/SUMIF($E$19:$E$501,"&lt;"&amp;Y$17,$D$19:$D$501)*Y$18,0),Assumptions!$C$15),0)</f>
        <v>0</v>
      </c>
      <c r="Z498" s="46">
        <f>IFERROR(ROUND(IF(AND($E498&lt;Z$17,SUMIF(Partners!$A:$A,$B498,Partners!$L:$L)&gt;0),$D498/SUMIF($E$19:$E$501,"&lt;"&amp;Z$17,$D$19:$D$501)*Z$18,0),Assumptions!$C$15),0)</f>
        <v>0</v>
      </c>
      <c r="AA498" s="46">
        <f>IFERROR(ROUND(IF(AND($E498&lt;AA$17,SUMIF(Partners!$A:$A,$B498,Partners!$L:$L)&gt;0),$D498/SUMIF($E$19:$E$501,"&lt;"&amp;AA$17,$D$19:$D$501)*AA$18,0),Assumptions!$C$15),0)</f>
        <v>0</v>
      </c>
      <c r="AB498" s="46">
        <f>IFERROR(ROUND(IF(AND($E498&lt;AB$17,SUMIF(Partners!$A:$A,$B498,Partners!$L:$L)&gt;0),$D498/SUMIF($E$19:$E$501,"&lt;"&amp;AB$17,$D$19:$D$501)*AB$18,0),Assumptions!$C$15),0)</f>
        <v>0</v>
      </c>
      <c r="AC498" s="46">
        <f>IFERROR(ROUND(IF(AND($E498&lt;AC$17,SUMIF(Partners!$A:$A,$B498,Partners!$L:$L)&gt;0),$D498/SUMIF($E$19:$E$501,"&lt;"&amp;AC$17,$D$19:$D$501)*AC$18,0),Assumptions!$C$15),0)</f>
        <v>0</v>
      </c>
    </row>
    <row r="499" spans="1:29" x14ac:dyDescent="0.2">
      <c r="A499" s="41"/>
      <c r="B499" s="28" t="str">
        <f>IF(Partners!A485=0,"",Partners!A485)</f>
        <v/>
      </c>
      <c r="C499" s="28" t="str">
        <f>IF(Partners!I485=0,"",Partners!I485)</f>
        <v/>
      </c>
      <c r="D499" s="28" t="str">
        <f>IF(Partners!J485=0,"",Partners!J485)</f>
        <v/>
      </c>
      <c r="E499" s="53" t="str">
        <f t="shared" si="8"/>
        <v/>
      </c>
      <c r="G499" s="9">
        <f>ROUND(SUM(J499:BB499),Assumptions!$C$16)</f>
        <v>0</v>
      </c>
      <c r="J499" s="46">
        <f>IFERROR(ROUND(IF(AND($E499&lt;J$17,SUMIF(Partners!$A:$A,$B499,Partners!$L:$L)&gt;0),$D499/SUMIF($E$19:$E$501,"&lt;"&amp;J$17,$D$19:$D$501)*J$18,0),Assumptions!$C$15),0)</f>
        <v>0</v>
      </c>
      <c r="K499" s="46">
        <f>IFERROR(ROUND(IF(AND($E499&lt;K$17,SUMIF(Partners!$A:$A,$B499,Partners!$L:$L)&gt;0),$D499/SUMIF($E$19:$E$501,"&lt;"&amp;K$17,$D$19:$D$501)*K$18,0),Assumptions!$C$15),0)</f>
        <v>0</v>
      </c>
      <c r="L499" s="46">
        <f>IFERROR(ROUND(IF(AND($E499&lt;L$17,SUMIF(Partners!$A:$A,$B499,Partners!$L:$L)&gt;0),$D499/SUMIF($E$19:$E$501,"&lt;"&amp;L$17,$D$19:$D$501)*L$18,0),Assumptions!$C$15),0)</f>
        <v>0</v>
      </c>
      <c r="M499" s="46">
        <f>IFERROR(ROUND(IF(AND($E499&lt;M$17,SUMIF(Partners!$A:$A,$B499,Partners!$L:$L)&gt;0),$D499/SUMIF($E$19:$E$501,"&lt;"&amp;M$17,$D$19:$D$501)*M$18,0),Assumptions!$C$15),0)</f>
        <v>0</v>
      </c>
      <c r="N499" s="46">
        <f>IFERROR(ROUND(IF(AND($E499&lt;N$17,SUMIF(Partners!$A:$A,$B499,Partners!$L:$L)&gt;0),$D499/SUMIF($E$19:$E$501,"&lt;"&amp;N$17,$D$19:$D$501)*N$18,0),Assumptions!$C$15),0)</f>
        <v>0</v>
      </c>
      <c r="O499" s="46">
        <f>IFERROR(ROUND(IF(AND($E499&lt;O$17,SUMIF(Partners!$A:$A,$B499,Partners!$L:$L)&gt;0),$D499/SUMIF($E$19:$E$501,"&lt;"&amp;O$17,$D$19:$D$501)*O$18,0),Assumptions!$C$15),0)</f>
        <v>0</v>
      </c>
      <c r="P499" s="46">
        <f>IFERROR(ROUND(IF(AND($E499&lt;P$17,SUMIF(Partners!$A:$A,$B499,Partners!$L:$L)&gt;0),$D499/SUMIF($E$19:$E$501,"&lt;"&amp;P$17,$D$19:$D$501)*P$18,0),Assumptions!$C$15),0)</f>
        <v>0</v>
      </c>
      <c r="Q499" s="46">
        <f>IFERROR(ROUND(IF(AND($E499&lt;Q$17,SUMIF(Partners!$A:$A,$B499,Partners!$L:$L)&gt;0),$D499/SUMIF($E$19:$E$501,"&lt;"&amp;Q$17,$D$19:$D$501)*Q$18,0),Assumptions!$C$15),0)</f>
        <v>0</v>
      </c>
      <c r="R499" s="46">
        <f>IFERROR(ROUND(IF(AND($E499&lt;R$17,SUMIF(Partners!$A:$A,$B499,Partners!$L:$L)&gt;0),$D499/SUMIF($E$19:$E$501,"&lt;"&amp;R$17,$D$19:$D$501)*R$18,0),Assumptions!$C$15),0)</f>
        <v>0</v>
      </c>
      <c r="S499" s="46">
        <f>IFERROR(ROUND(IF(AND($E499&lt;S$17,SUMIF(Partners!$A:$A,$B499,Partners!$L:$L)&gt;0),$D499/SUMIF($E$19:$E$501,"&lt;"&amp;S$17,$D$19:$D$501)*S$18,0),Assumptions!$C$15),0)</f>
        <v>0</v>
      </c>
      <c r="T499" s="46">
        <f>IFERROR(ROUND(IF(AND($E499&lt;T$17,SUMIF(Partners!$A:$A,$B499,Partners!$L:$L)&gt;0),$D499/SUMIF($E$19:$E$501,"&lt;"&amp;T$17,$D$19:$D$501)*T$18,0),Assumptions!$C$15),0)</f>
        <v>0</v>
      </c>
      <c r="U499" s="46">
        <f>IFERROR(ROUND(IF(AND($E499&lt;U$17,SUMIF(Partners!$A:$A,$B499,Partners!$L:$L)&gt;0),$D499/SUMIF($E$19:$E$501,"&lt;"&amp;U$17,$D$19:$D$501)*U$18,0),Assumptions!$C$15),0)</f>
        <v>0</v>
      </c>
      <c r="V499" s="46">
        <f>IFERROR(ROUND(IF(AND($E499&lt;V$17,SUMIF(Partners!$A:$A,$B499,Partners!$L:$L)&gt;0),$D499/SUMIF($E$19:$E$501,"&lt;"&amp;V$17,$D$19:$D$501)*V$18,0),Assumptions!$C$15),0)</f>
        <v>0</v>
      </c>
      <c r="W499" s="46">
        <f>IFERROR(ROUND(IF(AND($E499&lt;W$17,SUMIF(Partners!$A:$A,$B499,Partners!$L:$L)&gt;0),$D499/SUMIF($E$19:$E$501,"&lt;"&amp;W$17,$D$19:$D$501)*W$18,0),Assumptions!$C$15),0)</f>
        <v>0</v>
      </c>
      <c r="X499" s="46">
        <f>IFERROR(ROUND(IF(AND($E499&lt;X$17,SUMIF(Partners!$A:$A,$B499,Partners!$L:$L)&gt;0),$D499/SUMIF($E$19:$E$501,"&lt;"&amp;X$17,$D$19:$D$501)*X$18,0),Assumptions!$C$15),0)</f>
        <v>0</v>
      </c>
      <c r="Y499" s="46">
        <f>IFERROR(ROUND(IF(AND($E499&lt;Y$17,SUMIF(Partners!$A:$A,$B499,Partners!$L:$L)&gt;0),$D499/SUMIF($E$19:$E$501,"&lt;"&amp;Y$17,$D$19:$D$501)*Y$18,0),Assumptions!$C$15),0)</f>
        <v>0</v>
      </c>
      <c r="Z499" s="46">
        <f>IFERROR(ROUND(IF(AND($E499&lt;Z$17,SUMIF(Partners!$A:$A,$B499,Partners!$L:$L)&gt;0),$D499/SUMIF($E$19:$E$501,"&lt;"&amp;Z$17,$D$19:$D$501)*Z$18,0),Assumptions!$C$15),0)</f>
        <v>0</v>
      </c>
      <c r="AA499" s="46">
        <f>IFERROR(ROUND(IF(AND($E499&lt;AA$17,SUMIF(Partners!$A:$A,$B499,Partners!$L:$L)&gt;0),$D499/SUMIF($E$19:$E$501,"&lt;"&amp;AA$17,$D$19:$D$501)*AA$18,0),Assumptions!$C$15),0)</f>
        <v>0</v>
      </c>
      <c r="AB499" s="46">
        <f>IFERROR(ROUND(IF(AND($E499&lt;AB$17,SUMIF(Partners!$A:$A,$B499,Partners!$L:$L)&gt;0),$D499/SUMIF($E$19:$E$501,"&lt;"&amp;AB$17,$D$19:$D$501)*AB$18,0),Assumptions!$C$15),0)</f>
        <v>0</v>
      </c>
      <c r="AC499" s="46">
        <f>IFERROR(ROUND(IF(AND($E499&lt;AC$17,SUMIF(Partners!$A:$A,$B499,Partners!$L:$L)&gt;0),$D499/SUMIF($E$19:$E$501,"&lt;"&amp;AC$17,$D$19:$D$501)*AC$18,0),Assumptions!$C$15),0)</f>
        <v>0</v>
      </c>
    </row>
    <row r="500" spans="1:29" x14ac:dyDescent="0.2">
      <c r="A500" s="41"/>
      <c r="B500" s="28" t="str">
        <f>IF(Partners!A486=0,"",Partners!A486)</f>
        <v/>
      </c>
      <c r="C500" s="28" t="str">
        <f>IF(Partners!I486=0,"",Partners!I486)</f>
        <v/>
      </c>
      <c r="D500" s="28" t="str">
        <f>IF(Partners!J486=0,"",Partners!J486)</f>
        <v/>
      </c>
      <c r="E500" s="53" t="str">
        <f t="shared" si="8"/>
        <v/>
      </c>
      <c r="G500" s="9">
        <f>ROUND(SUM(J500:BB500),Assumptions!$C$16)</f>
        <v>0</v>
      </c>
      <c r="J500" s="46">
        <f>IFERROR(ROUND(IF(AND($E500&lt;J$17,SUMIF(Partners!$A:$A,$B500,Partners!$L:$L)&gt;0),$D500/SUMIF($E$19:$E$501,"&lt;"&amp;J$17,$D$19:$D$501)*J$18,0),Assumptions!$C$15),0)</f>
        <v>0</v>
      </c>
      <c r="K500" s="46">
        <f>IFERROR(ROUND(IF(AND($E500&lt;K$17,SUMIF(Partners!$A:$A,$B500,Partners!$L:$L)&gt;0),$D500/SUMIF($E$19:$E$501,"&lt;"&amp;K$17,$D$19:$D$501)*K$18,0),Assumptions!$C$15),0)</f>
        <v>0</v>
      </c>
      <c r="L500" s="46">
        <f>IFERROR(ROUND(IF(AND($E500&lt;L$17,SUMIF(Partners!$A:$A,$B500,Partners!$L:$L)&gt;0),$D500/SUMIF($E$19:$E$501,"&lt;"&amp;L$17,$D$19:$D$501)*L$18,0),Assumptions!$C$15),0)</f>
        <v>0</v>
      </c>
      <c r="M500" s="46">
        <f>IFERROR(ROUND(IF(AND($E500&lt;M$17,SUMIF(Partners!$A:$A,$B500,Partners!$L:$L)&gt;0),$D500/SUMIF($E$19:$E$501,"&lt;"&amp;M$17,$D$19:$D$501)*M$18,0),Assumptions!$C$15),0)</f>
        <v>0</v>
      </c>
      <c r="N500" s="46">
        <f>IFERROR(ROUND(IF(AND($E500&lt;N$17,SUMIF(Partners!$A:$A,$B500,Partners!$L:$L)&gt;0),$D500/SUMIF($E$19:$E$501,"&lt;"&amp;N$17,$D$19:$D$501)*N$18,0),Assumptions!$C$15),0)</f>
        <v>0</v>
      </c>
      <c r="O500" s="46">
        <f>IFERROR(ROUND(IF(AND($E500&lt;O$17,SUMIF(Partners!$A:$A,$B500,Partners!$L:$L)&gt;0),$D500/SUMIF($E$19:$E$501,"&lt;"&amp;O$17,$D$19:$D$501)*O$18,0),Assumptions!$C$15),0)</f>
        <v>0</v>
      </c>
      <c r="P500" s="46">
        <f>IFERROR(ROUND(IF(AND($E500&lt;P$17,SUMIF(Partners!$A:$A,$B500,Partners!$L:$L)&gt;0),$D500/SUMIF($E$19:$E$501,"&lt;"&amp;P$17,$D$19:$D$501)*P$18,0),Assumptions!$C$15),0)</f>
        <v>0</v>
      </c>
      <c r="Q500" s="46">
        <f>IFERROR(ROUND(IF(AND($E500&lt;Q$17,SUMIF(Partners!$A:$A,$B500,Partners!$L:$L)&gt;0),$D500/SUMIF($E$19:$E$501,"&lt;"&amp;Q$17,$D$19:$D$501)*Q$18,0),Assumptions!$C$15),0)</f>
        <v>0</v>
      </c>
      <c r="R500" s="46">
        <f>IFERROR(ROUND(IF(AND($E500&lt;R$17,SUMIF(Partners!$A:$A,$B500,Partners!$L:$L)&gt;0),$D500/SUMIF($E$19:$E$501,"&lt;"&amp;R$17,$D$19:$D$501)*R$18,0),Assumptions!$C$15),0)</f>
        <v>0</v>
      </c>
      <c r="S500" s="46">
        <f>IFERROR(ROUND(IF(AND($E500&lt;S$17,SUMIF(Partners!$A:$A,$B500,Partners!$L:$L)&gt;0),$D500/SUMIF($E$19:$E$501,"&lt;"&amp;S$17,$D$19:$D$501)*S$18,0),Assumptions!$C$15),0)</f>
        <v>0</v>
      </c>
      <c r="T500" s="46">
        <f>IFERROR(ROUND(IF(AND($E500&lt;T$17,SUMIF(Partners!$A:$A,$B500,Partners!$L:$L)&gt;0),$D500/SUMIF($E$19:$E$501,"&lt;"&amp;T$17,$D$19:$D$501)*T$18,0),Assumptions!$C$15),0)</f>
        <v>0</v>
      </c>
      <c r="U500" s="46">
        <f>IFERROR(ROUND(IF(AND($E500&lt;U$17,SUMIF(Partners!$A:$A,$B500,Partners!$L:$L)&gt;0),$D500/SUMIF($E$19:$E$501,"&lt;"&amp;U$17,$D$19:$D$501)*U$18,0),Assumptions!$C$15),0)</f>
        <v>0</v>
      </c>
      <c r="V500" s="46">
        <f>IFERROR(ROUND(IF(AND($E500&lt;V$17,SUMIF(Partners!$A:$A,$B500,Partners!$L:$L)&gt;0),$D500/SUMIF($E$19:$E$501,"&lt;"&amp;V$17,$D$19:$D$501)*V$18,0),Assumptions!$C$15),0)</f>
        <v>0</v>
      </c>
      <c r="W500" s="46">
        <f>IFERROR(ROUND(IF(AND($E500&lt;W$17,SUMIF(Partners!$A:$A,$B500,Partners!$L:$L)&gt;0),$D500/SUMIF($E$19:$E$501,"&lt;"&amp;W$17,$D$19:$D$501)*W$18,0),Assumptions!$C$15),0)</f>
        <v>0</v>
      </c>
      <c r="X500" s="46">
        <f>IFERROR(ROUND(IF(AND($E500&lt;X$17,SUMIF(Partners!$A:$A,$B500,Partners!$L:$L)&gt;0),$D500/SUMIF($E$19:$E$501,"&lt;"&amp;X$17,$D$19:$D$501)*X$18,0),Assumptions!$C$15),0)</f>
        <v>0</v>
      </c>
      <c r="Y500" s="46">
        <f>IFERROR(ROUND(IF(AND($E500&lt;Y$17,SUMIF(Partners!$A:$A,$B500,Partners!$L:$L)&gt;0),$D500/SUMIF($E$19:$E$501,"&lt;"&amp;Y$17,$D$19:$D$501)*Y$18,0),Assumptions!$C$15),0)</f>
        <v>0</v>
      </c>
      <c r="Z500" s="46">
        <f>IFERROR(ROUND(IF(AND($E500&lt;Z$17,SUMIF(Partners!$A:$A,$B500,Partners!$L:$L)&gt;0),$D500/SUMIF($E$19:$E$501,"&lt;"&amp;Z$17,$D$19:$D$501)*Z$18,0),Assumptions!$C$15),0)</f>
        <v>0</v>
      </c>
      <c r="AA500" s="46">
        <f>IFERROR(ROUND(IF(AND($E500&lt;AA$17,SUMIF(Partners!$A:$A,$B500,Partners!$L:$L)&gt;0),$D500/SUMIF($E$19:$E$501,"&lt;"&amp;AA$17,$D$19:$D$501)*AA$18,0),Assumptions!$C$15),0)</f>
        <v>0</v>
      </c>
      <c r="AB500" s="46">
        <f>IFERROR(ROUND(IF(AND($E500&lt;AB$17,SUMIF(Partners!$A:$A,$B500,Partners!$L:$L)&gt;0),$D500/SUMIF($E$19:$E$501,"&lt;"&amp;AB$17,$D$19:$D$501)*AB$18,0),Assumptions!$C$15),0)</f>
        <v>0</v>
      </c>
      <c r="AC500" s="46">
        <f>IFERROR(ROUND(IF(AND($E500&lt;AC$17,SUMIF(Partners!$A:$A,$B500,Partners!$L:$L)&gt;0),$D500/SUMIF($E$19:$E$501,"&lt;"&amp;AC$17,$D$19:$D$501)*AC$18,0),Assumptions!$C$15),0)</f>
        <v>0</v>
      </c>
    </row>
    <row r="501" spans="1:29" x14ac:dyDescent="0.2">
      <c r="A501" s="41"/>
      <c r="B501" s="28" t="str">
        <f>IF(Partners!A487=0,"",Partners!A487)</f>
        <v/>
      </c>
      <c r="C501" s="28" t="str">
        <f>IF(Partners!I487=0,"",Partners!I487)</f>
        <v/>
      </c>
      <c r="D501" s="28" t="str">
        <f>IF(Partners!J487=0,"",Partners!J487)</f>
        <v/>
      </c>
      <c r="E501" s="53" t="str">
        <f t="shared" si="8"/>
        <v/>
      </c>
      <c r="G501" s="9">
        <f>ROUND(SUM(J501:BB501),Assumptions!$C$16)</f>
        <v>0</v>
      </c>
      <c r="J501" s="46">
        <f>IFERROR(ROUND(IF(AND($E501&lt;J$17,SUMIF(Partners!$A:$A,$B501,Partners!$L:$L)&gt;0),$D501/SUMIF($E$19:$E$501,"&lt;"&amp;J$17,$D$19:$D$501)*J$18,0),Assumptions!$C$15),0)</f>
        <v>0</v>
      </c>
      <c r="K501" s="46">
        <f>IFERROR(ROUND(IF(AND($E501&lt;K$17,SUMIF(Partners!$A:$A,$B501,Partners!$L:$L)&gt;0),$D501/SUMIF($E$19:$E$501,"&lt;"&amp;K$17,$D$19:$D$501)*K$18,0),Assumptions!$C$15),0)</f>
        <v>0</v>
      </c>
      <c r="L501" s="46">
        <f>IFERROR(ROUND(IF(AND($E501&lt;L$17,SUMIF(Partners!$A:$A,$B501,Partners!$L:$L)&gt;0),$D501/SUMIF($E$19:$E$501,"&lt;"&amp;L$17,$D$19:$D$501)*L$18,0),Assumptions!$C$15),0)</f>
        <v>0</v>
      </c>
      <c r="M501" s="46">
        <f>IFERROR(ROUND(IF(AND($E501&lt;M$17,SUMIF(Partners!$A:$A,$B501,Partners!$L:$L)&gt;0),$D501/SUMIF($E$19:$E$501,"&lt;"&amp;M$17,$D$19:$D$501)*M$18,0),Assumptions!$C$15),0)</f>
        <v>0</v>
      </c>
      <c r="N501" s="46">
        <f>IFERROR(ROUND(IF(AND($E501&lt;N$17,SUMIF(Partners!$A:$A,$B501,Partners!$L:$L)&gt;0),$D501/SUMIF($E$19:$E$501,"&lt;"&amp;N$17,$D$19:$D$501)*N$18,0),Assumptions!$C$15),0)</f>
        <v>0</v>
      </c>
      <c r="O501" s="46">
        <f>IFERROR(ROUND(IF(AND($E501&lt;O$17,SUMIF(Partners!$A:$A,$B501,Partners!$L:$L)&gt;0),$D501/SUMIF($E$19:$E$501,"&lt;"&amp;O$17,$D$19:$D$501)*O$18,0),Assumptions!$C$15),0)</f>
        <v>0</v>
      </c>
      <c r="P501" s="46">
        <f>IFERROR(ROUND(IF(AND($E501&lt;P$17,SUMIF(Partners!$A:$A,$B501,Partners!$L:$L)&gt;0),$D501/SUMIF($E$19:$E$501,"&lt;"&amp;P$17,$D$19:$D$501)*P$18,0),Assumptions!$C$15),0)</f>
        <v>0</v>
      </c>
      <c r="Q501" s="46">
        <f>IFERROR(ROUND(IF(AND($E501&lt;Q$17,SUMIF(Partners!$A:$A,$B501,Partners!$L:$L)&gt;0),$D501/SUMIF($E$19:$E$501,"&lt;"&amp;Q$17,$D$19:$D$501)*Q$18,0),Assumptions!$C$15),0)</f>
        <v>0</v>
      </c>
      <c r="R501" s="46">
        <f>IFERROR(ROUND(IF(AND($E501&lt;R$17,SUMIF(Partners!$A:$A,$B501,Partners!$L:$L)&gt;0),$D501/SUMIF($E$19:$E$501,"&lt;"&amp;R$17,$D$19:$D$501)*R$18,0),Assumptions!$C$15),0)</f>
        <v>0</v>
      </c>
      <c r="S501" s="46">
        <f>IFERROR(ROUND(IF(AND($E501&lt;S$17,SUMIF(Partners!$A:$A,$B501,Partners!$L:$L)&gt;0),$D501/SUMIF($E$19:$E$501,"&lt;"&amp;S$17,$D$19:$D$501)*S$18,0),Assumptions!$C$15),0)</f>
        <v>0</v>
      </c>
      <c r="T501" s="46">
        <f>IFERROR(ROUND(IF(AND($E501&lt;T$17,SUMIF(Partners!$A:$A,$B501,Partners!$L:$L)&gt;0),$D501/SUMIF($E$19:$E$501,"&lt;"&amp;T$17,$D$19:$D$501)*T$18,0),Assumptions!$C$15),0)</f>
        <v>0</v>
      </c>
      <c r="U501" s="46">
        <f>IFERROR(ROUND(IF(AND($E501&lt;U$17,SUMIF(Partners!$A:$A,$B501,Partners!$L:$L)&gt;0),$D501/SUMIF($E$19:$E$501,"&lt;"&amp;U$17,$D$19:$D$501)*U$18,0),Assumptions!$C$15),0)</f>
        <v>0</v>
      </c>
      <c r="V501" s="46">
        <f>IFERROR(ROUND(IF(AND($E501&lt;V$17,SUMIF(Partners!$A:$A,$B501,Partners!$L:$L)&gt;0),$D501/SUMIF($E$19:$E$501,"&lt;"&amp;V$17,$D$19:$D$501)*V$18,0),Assumptions!$C$15),0)</f>
        <v>0</v>
      </c>
      <c r="W501" s="46">
        <f>IFERROR(ROUND(IF(AND($E501&lt;W$17,SUMIF(Partners!$A:$A,$B501,Partners!$L:$L)&gt;0),$D501/SUMIF($E$19:$E$501,"&lt;"&amp;W$17,$D$19:$D$501)*W$18,0),Assumptions!$C$15),0)</f>
        <v>0</v>
      </c>
      <c r="X501" s="46">
        <f>IFERROR(ROUND(IF(AND($E501&lt;X$17,SUMIF(Partners!$A:$A,$B501,Partners!$L:$L)&gt;0),$D501/SUMIF($E$19:$E$501,"&lt;"&amp;X$17,$D$19:$D$501)*X$18,0),Assumptions!$C$15),0)</f>
        <v>0</v>
      </c>
      <c r="Y501" s="46">
        <f>IFERROR(ROUND(IF(AND($E501&lt;Y$17,SUMIF(Partners!$A:$A,$B501,Partners!$L:$L)&gt;0),$D501/SUMIF($E$19:$E$501,"&lt;"&amp;Y$17,$D$19:$D$501)*Y$18,0),Assumptions!$C$15),0)</f>
        <v>0</v>
      </c>
      <c r="Z501" s="46">
        <f>IFERROR(ROUND(IF(AND($E501&lt;Z$17,SUMIF(Partners!$A:$A,$B501,Partners!$L:$L)&gt;0),$D501/SUMIF($E$19:$E$501,"&lt;"&amp;Z$17,$D$19:$D$501)*Z$18,0),Assumptions!$C$15),0)</f>
        <v>0</v>
      </c>
      <c r="AA501" s="46">
        <f>IFERROR(ROUND(IF(AND($E501&lt;AA$17,SUMIF(Partners!$A:$A,$B501,Partners!$L:$L)&gt;0),$D501/SUMIF($E$19:$E$501,"&lt;"&amp;AA$17,$D$19:$D$501)*AA$18,0),Assumptions!$C$15),0)</f>
        <v>0</v>
      </c>
      <c r="AB501" s="46">
        <f>IFERROR(ROUND(IF(AND($E501&lt;AB$17,SUMIF(Partners!$A:$A,$B501,Partners!$L:$L)&gt;0),$D501/SUMIF($E$19:$E$501,"&lt;"&amp;AB$17,$D$19:$D$501)*AB$18,0),Assumptions!$C$15),0)</f>
        <v>0</v>
      </c>
      <c r="AC501" s="46">
        <f>IFERROR(ROUND(IF(AND($E501&lt;AC$17,SUMIF(Partners!$A:$A,$B501,Partners!$L:$L)&gt;0),$D501/SUMIF($E$19:$E$501,"&lt;"&amp;AC$17,$D$19:$D$501)*AC$18,0),Assumptions!$C$15),0)</f>
        <v>0</v>
      </c>
    </row>
    <row r="502" spans="1:29" hidden="1" x14ac:dyDescent="0.2">
      <c r="B502" s="28" t="str">
        <f>IF(Partners!A488=0,"",Partners!A488)</f>
        <v/>
      </c>
      <c r="C502" s="28" t="str">
        <f>IF(Partners!I488=0,"",Partners!I488)</f>
        <v/>
      </c>
      <c r="D502" s="28" t="str">
        <f>IF(Partners!J488=0,"",Partners!J488)</f>
        <v/>
      </c>
      <c r="E502" s="53" t="str">
        <f t="shared" si="8"/>
        <v/>
      </c>
      <c r="K502" s="17">
        <f>IFERROR(IF(AND($E502&lt;2,J502&gt;0),$D502/SUMIF($E$19:$E$501,"&lt;2",$D$19:$D$501)*J$18,0),0)</f>
        <v>0</v>
      </c>
      <c r="M502" s="17">
        <f t="shared" ref="M502" si="9">IFERROR(IF($E502&lt;3,$D502/SUMIF($E$19:$E$501,"&lt;3",$D$19:$D$501)*M$18,0),0)</f>
        <v>0</v>
      </c>
      <c r="O502" s="17">
        <f t="shared" ref="O502" si="10">IFERROR(IF($E502&lt;4,$D502/SUMIF($E$19:$E$501,"&lt;4",$D$19:$D$501)*O$18,0),0)</f>
        <v>0</v>
      </c>
      <c r="Q502" s="17">
        <f t="shared" ref="Q502" si="11">IFERROR(IF($E502&lt;5,$D502/SUMIF($E$19:$E$501,"&lt;5",$D$19:$D$501)*Q$18,0),0)</f>
        <v>0</v>
      </c>
      <c r="S502" s="17">
        <f t="shared" ref="S502" si="12">IFERROR(IF($E502&lt;6,$D502/SUMIF($E$19:$E$501,"&lt;6",$D$19:$D$501)*S$18,0),0)</f>
        <v>0</v>
      </c>
      <c r="U502" s="17">
        <f t="shared" ref="U502" si="13">IFERROR(IF($E502&lt;7,$D502/SUMIF($E$19:$E$501,"&lt;7",$D$19:$D$501)*U$18,0),0)</f>
        <v>0</v>
      </c>
      <c r="W502" s="17">
        <f t="shared" ref="W502" si="14">IFERROR(IF($E502&lt;8,$D502/SUMIF($E$19:$E$501,"&lt;8",$D$19:$D$501)*W$18,0),0)</f>
        <v>0</v>
      </c>
      <c r="Y502" s="17">
        <f t="shared" ref="Y502" si="15">IFERROR(IF($E502&lt;9,$D502/SUMIF($E$19:$E$501,"&lt;9",$D$19:$D$501)*Y$18,0),0)</f>
        <v>0</v>
      </c>
      <c r="AA502" s="17">
        <f t="shared" ref="AA502" si="16">IFERROR(IF($E502&lt;10,$D502/SUMIF($E$19:$E$501,"&lt;10",$D$19:$D$501)*AA$18,0),0)</f>
        <v>0</v>
      </c>
      <c r="AC502" s="17">
        <f t="shared" ref="AC502" si="17">IFERROR(IF($E502&lt;11,$D502/SUMIF($E$19:$E$501,"&lt;11",$D$19:$D$501)*AC$18,0),0)</f>
        <v>0</v>
      </c>
    </row>
  </sheetData>
  <phoneticPr fontId="3" type="noConversion"/>
  <conditionalFormatting sqref="A5:E14">
    <cfRule type="expression" dxfId="2" priority="6">
      <formula>TRUE</formula>
    </cfRule>
  </conditionalFormatting>
  <conditionalFormatting sqref="A5:I14">
    <cfRule type="expression" dxfId="1" priority="4">
      <formula>$A5-$C5&gt;90</formula>
    </cfRule>
  </conditionalFormatting>
  <conditionalFormatting sqref="E19:H19 E20:I502">
    <cfRule type="expression" dxfId="0" priority="7">
      <formula>$A18-$C19&gt;90</formula>
    </cfRule>
  </conditionalFormatting>
  <pageMargins left="0.7" right="0.7" top="0.75" bottom="0.75" header="0.3" footer="0.3"/>
  <pageSetup orientation="portrait" horizontalDpi="0" verticalDpi="0"/>
  <ignoredErrors>
    <ignoredError sqref="P15 L15 N15 R15 T15 V15 X15 Z15 AB1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C858-3BDD-7F46-A814-D7D86C32F807}">
  <sheetPr>
    <tabColor theme="3" tint="0.89999084444715716"/>
  </sheetPr>
  <dimension ref="A1"/>
  <sheetViews>
    <sheetView workbookViewId="0">
      <selection activeCell="D27" sqref="D27"/>
    </sheetView>
  </sheetViews>
  <sheetFormatPr baseColWidth="10" defaultColWidth="8.83203125" defaultRowHeight="16" x14ac:dyDescent="0.2"/>
  <sheetData>
    <row r="1" spans="1:1" x14ac:dyDescent="0.2">
      <c r="A1" s="24" t="s">
        <v>55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76B36-0805-4541-80DC-78EC6CD21894}">
  <sheetPr>
    <tabColor theme="3" tint="0.89999084444715716"/>
  </sheetPr>
  <dimension ref="A1"/>
  <sheetViews>
    <sheetView workbookViewId="0"/>
  </sheetViews>
  <sheetFormatPr baseColWidth="10" defaultColWidth="8.83203125" defaultRowHeight="16" x14ac:dyDescent="0.2"/>
  <cols>
    <col min="1" max="9" width="9" customWidth="1"/>
  </cols>
  <sheetData>
    <row r="1" spans="1:1" x14ac:dyDescent="0.2">
      <c r="A1" s="24" t="s">
        <v>24</v>
      </c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177B-7A46-FA49-A575-B312A58723A1}">
  <dimension ref="A1:B22"/>
  <sheetViews>
    <sheetView showGridLines="0" zoomScale="200" zoomScaleNormal="200" workbookViewId="0">
      <selection activeCell="A16" sqref="A16"/>
    </sheetView>
  </sheetViews>
  <sheetFormatPr baseColWidth="10" defaultRowHeight="16" x14ac:dyDescent="0.2"/>
  <cols>
    <col min="1" max="1" width="2.83203125" customWidth="1"/>
    <col min="2" max="2" width="105.33203125" bestFit="1" customWidth="1"/>
  </cols>
  <sheetData>
    <row r="1" spans="1:2" x14ac:dyDescent="0.2">
      <c r="A1" s="24" t="s">
        <v>32</v>
      </c>
    </row>
    <row r="2" spans="1:2" ht="19" x14ac:dyDescent="0.25">
      <c r="A2" s="34"/>
      <c r="B2" t="s">
        <v>59</v>
      </c>
    </row>
    <row r="3" spans="1:2" x14ac:dyDescent="0.2">
      <c r="A3" s="24" t="s">
        <v>33</v>
      </c>
    </row>
    <row r="4" spans="1:2" x14ac:dyDescent="0.2">
      <c r="B4" t="s">
        <v>40</v>
      </c>
    </row>
    <row r="5" spans="1:2" x14ac:dyDescent="0.2">
      <c r="A5" s="24" t="s">
        <v>35</v>
      </c>
    </row>
    <row r="6" spans="1:2" x14ac:dyDescent="0.2">
      <c r="A6" s="24"/>
      <c r="B6" t="s">
        <v>34</v>
      </c>
    </row>
    <row r="7" spans="1:2" x14ac:dyDescent="0.2">
      <c r="A7" s="24" t="s">
        <v>36</v>
      </c>
    </row>
    <row r="8" spans="1:2" x14ac:dyDescent="0.2">
      <c r="B8" t="s">
        <v>62</v>
      </c>
    </row>
    <row r="9" spans="1:2" ht="17" customHeight="1" x14ac:dyDescent="0.2">
      <c r="A9" s="24" t="s">
        <v>37</v>
      </c>
    </row>
    <row r="10" spans="1:2" ht="17" customHeight="1" x14ac:dyDescent="0.2">
      <c r="B10" t="s">
        <v>41</v>
      </c>
    </row>
    <row r="11" spans="1:2" ht="17" customHeight="1" x14ac:dyDescent="0.2">
      <c r="A11" s="24" t="s">
        <v>39</v>
      </c>
    </row>
    <row r="12" spans="1:2" ht="17" customHeight="1" x14ac:dyDescent="0.2">
      <c r="B12" t="s">
        <v>44</v>
      </c>
    </row>
    <row r="13" spans="1:2" s="24" customFormat="1" ht="17" customHeight="1" x14ac:dyDescent="0.2">
      <c r="A13" s="24" t="s">
        <v>60</v>
      </c>
    </row>
    <row r="14" spans="1:2" ht="17" customHeight="1" x14ac:dyDescent="0.2">
      <c r="B14" t="s">
        <v>50</v>
      </c>
    </row>
    <row r="15" spans="1:2" x14ac:dyDescent="0.2">
      <c r="A15" s="24" t="s">
        <v>63</v>
      </c>
    </row>
    <row r="16" spans="1:2" x14ac:dyDescent="0.2">
      <c r="B16" t="s">
        <v>38</v>
      </c>
    </row>
    <row r="17" spans="1:2" x14ac:dyDescent="0.2">
      <c r="A17" s="36" t="s">
        <v>51</v>
      </c>
    </row>
    <row r="18" spans="1:2" x14ac:dyDescent="0.2">
      <c r="B18" s="37" t="s">
        <v>61</v>
      </c>
    </row>
    <row r="19" spans="1:2" x14ac:dyDescent="0.2">
      <c r="A19" s="36" t="s">
        <v>52</v>
      </c>
    </row>
    <row r="20" spans="1:2" ht="34" x14ac:dyDescent="0.2">
      <c r="B20" s="38" t="s">
        <v>45</v>
      </c>
    </row>
    <row r="22" spans="1:2" x14ac:dyDescent="0.2">
      <c r="A22" t="s">
        <v>42</v>
      </c>
      <c r="B22" t="s">
        <v>43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18EE-039A-B544-8D04-04D14A23293E}">
  <dimension ref="B1:J106"/>
  <sheetViews>
    <sheetView showGridLines="0" topLeftCell="A63" workbookViewId="0">
      <selection activeCell="L23" sqref="L23"/>
    </sheetView>
  </sheetViews>
  <sheetFormatPr baseColWidth="10" defaultRowHeight="16" x14ac:dyDescent="0.2"/>
  <cols>
    <col min="1" max="1" width="10.83203125" customWidth="1"/>
    <col min="2" max="2" width="33.6640625" bestFit="1" customWidth="1"/>
    <col min="3" max="19" width="10.83203125" customWidth="1"/>
  </cols>
  <sheetData>
    <row r="1" spans="2:10" s="8" customFormat="1" ht="19" x14ac:dyDescent="0.25">
      <c r="B1" s="27" t="s">
        <v>20</v>
      </c>
    </row>
    <row r="3" spans="2:10" x14ac:dyDescent="0.2">
      <c r="J3" t="s">
        <v>26</v>
      </c>
    </row>
    <row r="27" spans="2:3" x14ac:dyDescent="0.2">
      <c r="B27" s="25" t="s">
        <v>25</v>
      </c>
      <c r="C27" s="26"/>
    </row>
    <row r="29" spans="2:3" s="8" customFormat="1" ht="19" x14ac:dyDescent="0.25">
      <c r="B29" s="27" t="s">
        <v>21</v>
      </c>
    </row>
    <row r="55" spans="2:2" s="8" customFormat="1" ht="19" x14ac:dyDescent="0.25">
      <c r="B55" s="27" t="s">
        <v>27</v>
      </c>
    </row>
    <row r="77" spans="2:2" s="8" customFormat="1" ht="19" x14ac:dyDescent="0.25">
      <c r="B77" s="27" t="s">
        <v>28</v>
      </c>
    </row>
    <row r="104" spans="2:2" x14ac:dyDescent="0.2">
      <c r="B104" s="25" t="s">
        <v>30</v>
      </c>
    </row>
    <row r="106" spans="2:2" s="8" customFormat="1" ht="19" x14ac:dyDescent="0.25">
      <c r="B106" s="27" t="s">
        <v>29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Late Interest Calc</vt:lpstr>
      <vt:lpstr>Partners</vt:lpstr>
      <vt:lpstr>Historical Cap Calls</vt:lpstr>
      <vt:lpstr>Instructions</vt:lpstr>
      <vt:lpstr>Example LPA 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McMahon</dc:creator>
  <cp:lastModifiedBy>Camron Haynes</cp:lastModifiedBy>
  <dcterms:created xsi:type="dcterms:W3CDTF">2024-08-27T20:42:52Z</dcterms:created>
  <dcterms:modified xsi:type="dcterms:W3CDTF">2025-10-13T20:33:30Z</dcterms:modified>
</cp:coreProperties>
</file>