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<sst xmlns="http://schemas.openxmlformats.org/spreadsheetml/2006/main" count="32" uniqueCount="29">
  <si>
    <t>Onboarding Instances per year</t>
  </si>
  <si>
    <t>Process instances per business day</t>
  </si>
  <si>
    <t>/ 250</t>
  </si>
  <si>
    <t>Tasks per day</t>
  </si>
  <si>
    <t>/5</t>
  </si>
  <si>
    <t>Tasks per second</t>
  </si>
  <si>
    <t>/(24*60*60)</t>
  </si>
  <si>
    <t>Expected peak day</t>
  </si>
  <si>
    <t>Tasks per second (8 business hours on peak day)</t>
  </si>
  <si>
    <t>/(8*60*60)</t>
  </si>
  <si>
    <t>Data</t>
  </si>
  <si>
    <t>Process instances per day</t>
  </si>
  <si>
    <t>Runtime</t>
  </si>
  <si>
    <t>Typical process cycle time</t>
  </si>
  <si>
    <t>* 5 days</t>
  </si>
  <si>
    <t>How long is a process instance typically active? Determines the number of active process instances</t>
  </si>
  <si>
    <t>Disk space for Zeebe</t>
  </si>
  <si>
    <t>* 25*3 kb</t>
  </si>
  <si>
    <t>(Converted into GB by / 1024 / 1024)</t>
  </si>
  <si>
    <t>Disk space for Tasklist</t>
  </si>
  <si>
    <t>* 7*3 kb</t>
  </si>
  <si>
    <t>Operate</t>
  </si>
  <si>
    <t>Retention time</t>
  </si>
  <si>
    <t xml:space="preserve">* 30 day </t>
  </si>
  <si>
    <t>Disk space</t>
  </si>
  <si>
    <t>* 19*3 kb</t>
  </si>
  <si>
    <t>Optimize</t>
  </si>
  <si>
    <t>* 6 months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</si>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</sst>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86"/>
  </cols>
  <sheetData>
    <row r="4">
      <c r="A4" s="1" t="s">
        <v>0</v>
      </c>
      <c r="C4" s="2">
        <f>20000*250</f>
        <v>5000000</v>
      </c>
    </row>
    <row r="5">
      <c r="A5" s="1" t="s">
        <v>1</v>
      </c>
      <c r="B5" s="1" t="s">
        <v>2</v>
      </c>
      <c r="C5" s="3">
        <f>C4/250</f>
        <v>20000</v>
      </c>
    </row>
    <row r="6">
      <c r="A6" s="1" t="s">
        <v>3</v>
      </c>
      <c r="B6" s="1" t="s">
        <v>4</v>
      </c>
      <c r="C6" s="3">
        <f>C5/5</f>
        <v>4000</v>
      </c>
    </row>
    <row r="7">
      <c r="A7" s="1" t="s">
        <v>5</v>
      </c>
      <c r="B7" s="1" t="s">
        <v>6</v>
      </c>
      <c r="C7" s="4">
        <f>C6/(24*60*60)</f>
        <v>0.0462962963</v>
      </c>
    </row>
    <row r="8">
      <c r="A8" s="1"/>
      <c r="B8" s="1"/>
    </row>
    <row r="10">
      <c r="A10" s="1" t="s">
        <v>7</v>
      </c>
      <c r="C10" s="2">
        <v>150000.0</v>
      </c>
    </row>
    <row r="11">
      <c r="A11" s="1" t="s">
        <v>8</v>
      </c>
      <c r="B11" s="1" t="s">
        <v>9</v>
      </c>
      <c r="C11" s="4">
        <f>C10/(8*60*60)</f>
        <v>5.208333333</v>
      </c>
    </row>
    <row r="12">
      <c r="A12" s="1" t="s">
        <v>10</v>
      </c>
    </row>
    <row r="18">
      <c r="A18" s="1" t="s">
        <v>11</v>
      </c>
      <c r="C18" s="1">
        <v>20000.0</v>
      </c>
    </row>
    <row r="19">
      <c r="A19" s="5" t="s">
        <v>12</v>
      </c>
      <c r="B19" s="1"/>
      <c r="D19" s="1"/>
    </row>
    <row r="20">
      <c r="A20" s="1" t="s">
        <v>13</v>
      </c>
      <c r="B20" s="1" t="s">
        <v>14</v>
      </c>
      <c r="C20" s="4">
        <f>C18*5</f>
        <v>100000</v>
      </c>
      <c r="D20" s="1" t="s">
        <v>15</v>
      </c>
    </row>
    <row r="21">
      <c r="A21" s="1" t="s">
        <v>16</v>
      </c>
      <c r="B21" s="1" t="s">
        <v>17</v>
      </c>
      <c r="C21" s="4">
        <f>C20*25*3/1024/1024</f>
        <v>7.152557373</v>
      </c>
      <c r="D21" s="1" t="s">
        <v>18</v>
      </c>
    </row>
    <row r="22">
      <c r="A22" s="1" t="s">
        <v>19</v>
      </c>
      <c r="B22" s="1" t="s">
        <v>20</v>
      </c>
      <c r="C22" s="4">
        <f>C20*7*3/1024/1024</f>
        <v>2.002716064</v>
      </c>
    </row>
    <row r="23">
      <c r="A23" s="5" t="s">
        <v>21</v>
      </c>
      <c r="B23" s="1"/>
    </row>
    <row r="24">
      <c r="A24" s="1" t="s">
        <v>22</v>
      </c>
      <c r="B24" s="1" t="s">
        <v>23</v>
      </c>
      <c r="C24" s="4">
        <f>C18*30</f>
        <v>600000</v>
      </c>
    </row>
    <row r="25">
      <c r="A25" s="1" t="s">
        <v>24</v>
      </c>
      <c r="B25" s="1" t="s">
        <v>25</v>
      </c>
      <c r="C25" s="4">
        <f>C24*19*3/1024/1024</f>
        <v>32.61566162</v>
      </c>
    </row>
    <row r="26">
      <c r="A26" s="5" t="s">
        <v>26</v>
      </c>
      <c r="B26" s="1"/>
    </row>
    <row r="27">
      <c r="A27" s="1" t="s">
        <v>22</v>
      </c>
      <c r="B27" s="1" t="s">
        <v>27</v>
      </c>
      <c r="C27" s="4">
        <f>C18*6*30</f>
        <v>3600000</v>
      </c>
    </row>
    <row r="28">
      <c r="A28" s="1" t="s">
        <v>24</v>
      </c>
      <c r="B28" s="1" t="s">
        <v>20</v>
      </c>
      <c r="C28" s="4">
        <f>C27*7*3/1024/1024</f>
        <v>72.09777832</v>
      </c>
    </row>
    <row r="29">
      <c r="A29" s="5" t="s">
        <v>28</v>
      </c>
      <c r="C29" s="4">
        <f>C28+C25+C22+C21</f>
        <v>113.8687134</v>
      </c>
    </row>
  </sheetData>
  <drawing r:id="rId1"/>
</worksheet>
</file>