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49.xml"/>
  <Override ContentType="application/vnd.openxmlformats-officedocument.spreadsheetml.worksheet+xml" PartName="/xl/worksheets/sheet229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92.xml"/>
  <Override ContentType="application/vnd.openxmlformats-officedocument.spreadsheetml.worksheet+xml" PartName="/xl/worksheets/sheet202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237.xml"/>
  <Override ContentType="application/vnd.openxmlformats-officedocument.spreadsheetml.worksheet+xml" PartName="/xl/worksheets/sheet109.xml"/>
  <Override ContentType="application/vnd.openxmlformats-officedocument.spreadsheetml.worksheet+xml" PartName="/xl/worksheets/sheet42.xml"/>
  <Override ContentType="application/vnd.openxmlformats-officedocument.spreadsheetml.worksheet+xml" PartName="/xl/worksheets/sheet206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73.xml"/>
  <Override ContentType="application/vnd.openxmlformats-officedocument.spreadsheetml.worksheet+xml" PartName="/xl/worksheets/sheet210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99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72.xml"/>
  <Override ContentType="application/vnd.openxmlformats-officedocument.spreadsheetml.worksheet+xml" PartName="/xl/worksheets/sheet222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10.xml"/>
  <Override ContentType="application/vnd.openxmlformats-officedocument.spreadsheetml.worksheet+xml" PartName="/xl/worksheets/sheet217.xml"/>
  <Override ContentType="application/vnd.openxmlformats-officedocument.spreadsheetml.worksheet+xml" PartName="/xl/worksheets/sheet136.xml"/>
  <Override ContentType="application/vnd.openxmlformats-officedocument.spreadsheetml.worksheet+xml" PartName="/xl/worksheets/sheet234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65.xml"/>
  <Override ContentType="application/vnd.openxmlformats-officedocument.spreadsheetml.worksheet+xml" PartName="/xl/worksheets/sheet230.xml"/>
  <Override ContentType="application/vnd.openxmlformats-officedocument.spreadsheetml.worksheet+xml" PartName="/xl/worksheets/sheet82.xml"/>
  <Override ContentType="application/vnd.openxmlformats-officedocument.spreadsheetml.worksheet+xml" PartName="/xl/worksheets/sheet226.xml"/>
  <Override ContentType="application/vnd.openxmlformats-officedocument.spreadsheetml.worksheet+xml" PartName="/xl/worksheets/sheet18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09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221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14.xml"/>
  <Override ContentType="application/vnd.openxmlformats-officedocument.spreadsheetml.worksheet+xml" PartName="/xl/worksheets/sheet203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80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236.xml"/>
  <Override ContentType="application/vnd.openxmlformats-officedocument.spreadsheetml.worksheet+xml" PartName="/xl/worksheets/sheet108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218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53.xml"/>
  <Override ContentType="application/vnd.openxmlformats-officedocument.spreadsheetml.worksheet+xml" PartName="/xl/worksheets/sheet242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79.xml"/>
  <Override ContentType="application/vnd.openxmlformats-officedocument.spreadsheetml.worksheet+xml" PartName="/xl/worksheets/sheet208.xml"/>
  <Override ContentType="application/vnd.openxmlformats-officedocument.spreadsheetml.worksheet+xml" PartName="/xl/worksheets/sheet36.xml"/>
  <Override ContentType="application/vnd.openxmlformats-officedocument.spreadsheetml.worksheet+xml" PartName="/xl/worksheets/sheet225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18.xml"/>
  <Override ContentType="application/vnd.openxmlformats-officedocument.spreadsheetml.worksheet+xml" PartName="/xl/worksheets/sheet47.xml"/>
  <Override ContentType="application/vnd.openxmlformats-officedocument.spreadsheetml.worksheet+xml" PartName="/xl/worksheets/sheet64.xml"/>
  <Override ContentType="application/vnd.openxmlformats-officedocument.spreadsheetml.worksheet+xml" PartName="/xl/worksheets/sheet231.xml"/>
  <Override ContentType="application/vnd.openxmlformats-officedocument.spreadsheetml.worksheet+xml" PartName="/xl/worksheets/sheet180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204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19.xml"/>
  <Override ContentType="application/vnd.openxmlformats-officedocument.spreadsheetml.worksheet+xml" PartName="/xl/worksheets/sheet5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235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9.xml"/>
  <Override ContentType="application/vnd.openxmlformats-officedocument.spreadsheetml.worksheet+xml" PartName="/xl/worksheets/sheet71.xml"/>
  <Override ContentType="application/vnd.openxmlformats-officedocument.spreadsheetml.worksheet+xml" PartName="/xl/worksheets/sheet20.xml"/>
  <Override ContentType="application/vnd.openxmlformats-officedocument.spreadsheetml.worksheet+xml" PartName="/xl/worksheets/sheet63.xml"/>
  <Override ContentType="application/vnd.openxmlformats-officedocument.spreadsheetml.worksheet+xml" PartName="/xl/worksheets/sheet207.xml"/>
  <Override ContentType="application/vnd.openxmlformats-officedocument.spreadsheetml.worksheet+xml" PartName="/xl/worksheets/sheet170.xml"/>
  <Override ContentType="application/vnd.openxmlformats-officedocument.spreadsheetml.worksheet+xml" PartName="/xl/worksheets/sheet224.xml"/>
  <Override ContentType="application/vnd.openxmlformats-officedocument.spreadsheetml.worksheet+xml" PartName="/xl/worksheets/sheet194.xml"/>
  <Override ContentType="application/vnd.openxmlformats-officedocument.spreadsheetml.worksheet+xml" PartName="/xl/worksheets/sheet228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215.xml"/>
  <Override ContentType="application/vnd.openxmlformats-officedocument.spreadsheetml.worksheet+xml" PartName="/xl/worksheets/sheet177.xml"/>
  <Override ContentType="application/vnd.openxmlformats-officedocument.spreadsheetml.worksheet+xml" PartName="/xl/worksheets/sheet232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78.xml"/>
  <Override ContentType="application/vnd.openxmlformats-officedocument.spreadsheetml.worksheet+xml" PartName="/xl/worksheets/sheet200.xml"/>
  <Override ContentType="application/vnd.openxmlformats-officedocument.spreadsheetml.worksheet+xml" PartName="/xl/worksheets/sheet52.xml"/>
  <Override ContentType="application/vnd.openxmlformats-officedocument.spreadsheetml.worksheet+xml" PartName="/xl/worksheets/sheet95.xml"/>
  <Override ContentType="application/vnd.openxmlformats-officedocument.spreadsheetml.worksheet+xml" PartName="/xl/worksheets/sheet243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238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211.xml"/>
  <Override ContentType="application/vnd.openxmlformats-officedocument.spreadsheetml.worksheet+xml" PartName="/xl/worksheets/sheet8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83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05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61.xml"/>
  <Override ContentType="application/vnd.openxmlformats-officedocument.spreadsheetml.worksheet+xml" PartName="/xl/worksheets/sheet198.xml"/>
  <Override ContentType="application/vnd.openxmlformats-officedocument.spreadsheetml.worksheet+xml" PartName="/xl/worksheets/sheet28.xml"/>
  <Override ContentType="application/vnd.openxmlformats-officedocument.spreadsheetml.worksheet+xml" PartName="/xl/worksheets/sheet137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45.xml"/>
  <Override ContentType="application/vnd.openxmlformats-officedocument.spreadsheetml.worksheet+xml" PartName="/xl/worksheets/sheet88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87.xml"/>
  <Override ContentType="application/vnd.openxmlformats-officedocument.spreadsheetml.worksheet+xml" PartName="/xl/worksheets/sheet216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233.xml"/>
  <Override ContentType="application/vnd.openxmlformats-officedocument.spreadsheetml.worksheet+xml" PartName="/xl/worksheets/sheet9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1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193.xml"/>
  <Override ContentType="application/vnd.openxmlformats-officedocument.spreadsheetml.worksheet+xml" PartName="/xl/worksheets/sheet227.xml"/>
  <Override ContentType="application/vnd.openxmlformats-officedocument.spreadsheetml.worksheet+xml" PartName="/xl/worksheets/sheet34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232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240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208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48.xml"/>
  <Override ContentType="application/vnd.openxmlformats-officedocument.drawing+xml" PartName="/xl/drawings/drawing194.xml"/>
  <Override ContentType="application/vnd.openxmlformats-officedocument.drawing+xml" PartName="/xl/drawings/drawing2.xml"/>
  <Override ContentType="application/vnd.openxmlformats-officedocument.drawing+xml" PartName="/xl/drawings/drawing151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174.xml"/>
  <Override ContentType="application/vnd.openxmlformats-officedocument.drawing+xml" PartName="/xl/drawings/drawing212.xml"/>
  <Override ContentType="application/vnd.openxmlformats-officedocument.drawing+xml" PartName="/xl/drawings/drawing127.xml"/>
  <Override ContentType="application/vnd.openxmlformats-officedocument.drawing+xml" PartName="/xl/drawings/drawing224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236.xml"/>
  <Override ContentType="application/vnd.openxmlformats-officedocument.drawing+xml" PartName="/xl/drawings/drawing104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138.xml"/>
  <Override ContentType="application/vnd.openxmlformats-officedocument.drawing+xml" PartName="/xl/drawings/drawing198.xml"/>
  <Override ContentType="application/vnd.openxmlformats-officedocument.drawing+xml" PartName="/xl/drawings/drawing239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204.xml"/>
  <Override ContentType="application/vnd.openxmlformats-officedocument.drawing+xml" PartName="/xl/drawings/drawing22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70.xml"/>
  <Override ContentType="application/vnd.openxmlformats-officedocument.drawing+xml" PartName="/xl/drawings/drawing228.xml"/>
  <Override ContentType="application/vnd.openxmlformats-officedocument.drawing+xml" PartName="/xl/drawings/drawing59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207.xml"/>
  <Override ContentType="application/vnd.openxmlformats-officedocument.drawing+xml" PartName="/xl/drawings/drawing39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95.xml"/>
  <Override ContentType="application/vnd.openxmlformats-officedocument.drawing+xml" PartName="/xl/drawings/drawing185.xml"/>
  <Override ContentType="application/vnd.openxmlformats-officedocument.drawing+xml" PartName="/xl/drawings/drawing231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2.xml"/>
  <Override ContentType="application/vnd.openxmlformats-officedocument.drawing+xml" PartName="/xl/drawings/drawing213.xml"/>
  <Override ContentType="application/vnd.openxmlformats-officedocument.drawing+xml" PartName="/xl/drawings/drawing83.xml"/>
  <Override ContentType="application/vnd.openxmlformats-officedocument.drawing+xml" PartName="/xl/drawings/drawing162.xml"/>
  <Override ContentType="application/vnd.openxmlformats-officedocument.drawing+xml" PartName="/xl/drawings/drawing189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219.xml"/>
  <Override ContentType="application/vnd.openxmlformats-officedocument.drawing+xml" PartName="/xl/drawings/drawing191.xml"/>
  <Override ContentType="application/vnd.openxmlformats-officedocument.drawing+xml" PartName="/xl/drawings/drawing225.xml"/>
  <Override ContentType="application/vnd.openxmlformats-officedocument.drawing+xml" PartName="/xl/drawings/drawing55.xml"/>
  <Override ContentType="application/vnd.openxmlformats-officedocument.drawing+xml" PartName="/xl/drawings/drawing241.xml"/>
  <Override ContentType="application/vnd.openxmlformats-officedocument.drawing+xml" PartName="/xl/drawings/drawing24.xml"/>
  <Override ContentType="application/vnd.openxmlformats-officedocument.drawing+xml" PartName="/xl/drawings/drawing157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30.xml"/>
  <Override ContentType="application/vnd.openxmlformats-officedocument.drawing+xml" PartName="/xl/drawings/drawing173.xml"/>
  <Override ContentType="application/vnd.openxmlformats-officedocument.drawing+xml" PartName="/xl/drawings/drawing51.xml"/>
  <Override ContentType="application/vnd.openxmlformats-officedocument.drawing+xml" PartName="/xl/drawings/drawing190.xml"/>
  <Override ContentType="application/vnd.openxmlformats-officedocument.drawing+xml" PartName="/xl/drawings/drawing22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139.xml"/>
  <Override ContentType="application/vnd.openxmlformats-officedocument.drawing+xml" PartName="/xl/drawings/drawing19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34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235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2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220.xml"/>
  <Override ContentType="application/vnd.openxmlformats-officedocument.drawing+xml" PartName="/xl/drawings/drawing8.xml"/>
  <Override ContentType="application/vnd.openxmlformats-officedocument.drawing+xml" PartName="/xl/drawings/drawing203.xml"/>
  <Override ContentType="application/vnd.openxmlformats-officedocument.drawing+xml" PartName="/xl/drawings/drawing118.xml"/>
  <Override ContentType="application/vnd.openxmlformats-officedocument.drawing+xml" PartName="/xl/drawings/drawing4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214.xml"/>
  <Override ContentType="application/vnd.openxmlformats-officedocument.drawing+xml" PartName="/xl/drawings/drawing133.xml"/>
  <Override ContentType="application/vnd.openxmlformats-officedocument.drawing+xml" PartName="/xl/drawings/drawing31.xml"/>
  <Override ContentType="application/vnd.openxmlformats-officedocument.drawing+xml" PartName="/xl/drawings/drawing168.xml"/>
  <Override ContentType="application/vnd.openxmlformats-officedocument.drawing+xml" PartName="/xl/drawings/drawing222.xml"/>
  <Override ContentType="application/vnd.openxmlformats-officedocument.drawing+xml" PartName="/xl/drawings/drawing74.xml"/>
  <Override ContentType="application/vnd.openxmlformats-officedocument.drawing+xml" PartName="/xl/drawings/drawing192.xml"/>
  <Override ContentType="application/vnd.openxmlformats-officedocument.drawing+xml" PartName="/xl/drawings/drawing226.xml"/>
  <Override ContentType="application/vnd.openxmlformats-officedocument.drawing+xml" PartName="/xl/drawings/drawing70.xml"/>
  <Override ContentType="application/vnd.openxmlformats-officedocument.drawing+xml" PartName="/xl/drawings/drawing218.xml"/>
  <Override ContentType="application/vnd.openxmlformats-officedocument.drawing+xml" PartName="/xl/drawings/drawing17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230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206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188.xml"/>
  <Override ContentType="application/vnd.openxmlformats-officedocument.drawing+xml" PartName="/xl/drawings/drawing242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1.xml"/>
  <Override ContentType="application/vnd.openxmlformats-officedocument.drawing+xml" PartName="/xl/drawings/drawing202.xml"/>
  <Override ContentType="application/vnd.openxmlformats-officedocument.drawing+xml" PartName="/xl/drawings/drawing121.xml"/>
  <Override ContentType="application/vnd.openxmlformats-officedocument.drawing+xml" PartName="/xl/drawings/drawing210.xml"/>
  <Override ContentType="application/vnd.openxmlformats-officedocument.drawing+xml" PartName="/xl/drawings/drawing27.xml"/>
  <Override ContentType="application/vnd.openxmlformats-officedocument.drawing+xml" PartName="/xl/drawings/drawing172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234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96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215.xml"/>
  <Override ContentType="application/vnd.openxmlformats-officedocument.drawing+xml" PartName="/xl/drawings/drawing169.xml"/>
  <Override ContentType="application/vnd.openxmlformats-officedocument.drawing+xml" PartName="/xl/drawings/drawing223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14.xml"/>
  <Override ContentType="application/vnd.openxmlformats-officedocument.drawing+xml" PartName="/xl/drawings/drawing217.xml"/>
  <Override ContentType="application/vnd.openxmlformats-officedocument.drawing+xml" PartName="/xl/drawings/drawing91.xml"/>
  <Override ContentType="application/vnd.openxmlformats-officedocument.drawing+xml" PartName="/xl/drawings/drawing205.xml"/>
  <Override ContentType="application/vnd.openxmlformats-officedocument.drawing+xml" PartName="/xl/drawings/drawing22.xml"/>
  <Override ContentType="application/vnd.openxmlformats-officedocument.drawing+xml" PartName="/xl/drawings/drawing209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200.xml"/>
  <Override ContentType="application/vnd.openxmlformats-officedocument.drawing+xml" PartName="/xl/drawings/drawing96.xml"/>
  <Override ContentType="application/vnd.openxmlformats-officedocument.drawing+xml" PartName="/xl/drawings/drawing243.xml"/>
  <Override ContentType="application/vnd.openxmlformats-officedocument.drawing+xml" PartName="/xl/drawings/drawing175.xml"/>
  <Override ContentType="application/vnd.openxmlformats-officedocument.drawing+xml" PartName="/xl/drawings/drawing132.xml"/>
  <Override ContentType="application/vnd.openxmlformats-officedocument.drawing+xml" PartName="/xl/drawings/drawing193.xml"/>
  <Override ContentType="application/vnd.openxmlformats-officedocument.drawing+xml" PartName="/xl/drawings/drawing71.xml"/>
  <Override ContentType="application/vnd.openxmlformats-officedocument.drawing+xml" PartName="/xl/drawings/drawing238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187.xml"/>
  <Override ContentType="application/vnd.openxmlformats-officedocument.drawing+xml" PartName="/xl/drawings/drawing211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48.xml"/>
  <Override ContentType="application/vnd.openxmlformats-officedocument.drawing+xml" PartName="/xl/drawings/drawing237.xml"/>
  <Override ContentType="application/vnd.openxmlformats-officedocument.drawing+xml" PartName="/xl/drawings/drawing26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43.xml"/>
  <Override ContentType="application/vnd.openxmlformats-officedocument.drawing+xml" PartName="/xl/drawings/drawing86.xml"/>
  <Override ContentType="application/vnd.openxmlformats-officedocument.drawing+xml" PartName="/xl/drawings/drawing60.xml"/>
  <Override ContentType="application/vnd.openxmlformats-officedocument.drawing+xml" PartName="/xl/drawings/drawing227.xml"/>
  <Override ContentType="application/vnd.openxmlformats-officedocument.drawing+xml" PartName="/xl/drawings/drawing201.xml"/>
  <Override ContentType="application/vnd.openxmlformats-officedocument.drawing+xml" PartName="/xl/drawings/drawing154.xml"/>
  <Override ContentType="application/vnd.openxmlformats-officedocument.drawing+xml" PartName="/xl/drawings/drawing197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75.xml"/>
  <Override ContentType="application/vnd.openxmlformats-officedocument.drawing+xml" PartName="/xl/drawings/drawing216.xml"/>
  <Override ContentType="application/vnd.openxmlformats-officedocument.drawing+xml" PartName="/xl/drawings/drawing23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층 자습대장0904" sheetId="1" r:id="rId4"/>
    <sheet state="hidden" name="3층 자습대장0904" sheetId="2" r:id="rId5"/>
    <sheet state="hidden" name="2층 자습대장0905" sheetId="3" r:id="rId6"/>
    <sheet state="hidden" name="2층 자습대장0909" sheetId="4" r:id="rId7"/>
    <sheet state="hidden" name="2층 자습대장0910" sheetId="5" r:id="rId8"/>
    <sheet state="hidden" name="2층 자습대장0911" sheetId="6" r:id="rId9"/>
    <sheet state="hidden" name="2층 자습대장0912" sheetId="7" r:id="rId10"/>
    <sheet state="hidden" name="2층 자습대장0919" sheetId="8" r:id="rId11"/>
    <sheet state="hidden" name="2층 자습대장0923" sheetId="9" r:id="rId12"/>
    <sheet state="hidden" name="2층 자습대장0924" sheetId="10" r:id="rId13"/>
    <sheet state="hidden" name="2층 자습대장0925" sheetId="11" r:id="rId14"/>
    <sheet state="hidden" name="2층 자습대장0926" sheetId="12" r:id="rId15"/>
    <sheet state="hidden" name="2층 자습대장0930" sheetId="13" r:id="rId16"/>
    <sheet state="hidden" name="2층 자습대장1001" sheetId="14" r:id="rId17"/>
    <sheet state="hidden" name="2층 자습대장1007" sheetId="15" r:id="rId18"/>
    <sheet state="hidden" name="2층 자습대장1010" sheetId="16" r:id="rId19"/>
    <sheet state="hidden" name="2층 자습대장1014" sheetId="17" r:id="rId20"/>
    <sheet state="hidden" name="2층 자습대장1015" sheetId="18" r:id="rId21"/>
    <sheet state="hidden" name="2층 자습대장1017" sheetId="19" r:id="rId22"/>
    <sheet state="hidden" name="2층 자습대장1021" sheetId="20" r:id="rId23"/>
    <sheet state="hidden" name="2층 자습대장1022" sheetId="21" r:id="rId24"/>
    <sheet state="hidden" name="2층 자습대장1023" sheetId="22" r:id="rId25"/>
    <sheet state="hidden" name="2층 자습대장1024" sheetId="23" r:id="rId26"/>
    <sheet state="hidden" name="2층 자습대장1028" sheetId="24" r:id="rId27"/>
    <sheet state="hidden" name="2층 자습대장1029" sheetId="25" r:id="rId28"/>
    <sheet state="hidden" name="2층 자습대장1030" sheetId="26" r:id="rId29"/>
    <sheet state="hidden" name="2층 자습대장1031" sheetId="27" r:id="rId30"/>
    <sheet state="hidden" name="2층 자습대장1104" sheetId="28" r:id="rId31"/>
    <sheet state="hidden" name="2층 자습대장1105" sheetId="29" r:id="rId32"/>
    <sheet state="hidden" name="2층 자습대장1106" sheetId="30" r:id="rId33"/>
    <sheet state="hidden" name="2층 자습대장1107" sheetId="31" r:id="rId34"/>
    <sheet state="hidden" name="2층 자습대장1111" sheetId="32" r:id="rId35"/>
    <sheet state="hidden" name="2층 자습대장1112" sheetId="33" r:id="rId36"/>
    <sheet state="hidden" name="2층 자습대장1113" sheetId="34" r:id="rId37"/>
    <sheet state="hidden" name="2층 자습대장1114" sheetId="35" r:id="rId38"/>
    <sheet state="hidden" name="2층 자습대장1118" sheetId="36" r:id="rId39"/>
    <sheet state="hidden" name="2층 자습대장1119" sheetId="37" r:id="rId40"/>
    <sheet state="hidden" name="2층 자습대장1120" sheetId="38" r:id="rId41"/>
    <sheet state="hidden" name="2층 자습대장1121" sheetId="39" r:id="rId42"/>
    <sheet state="hidden" name="2층 자습대장1125" sheetId="40" r:id="rId43"/>
    <sheet state="hidden" name="2층 자습대장1126" sheetId="41" r:id="rId44"/>
    <sheet state="hidden" name="2층 자습대장1127" sheetId="42" r:id="rId45"/>
    <sheet state="hidden" name="2층 자습대장1128" sheetId="43" r:id="rId46"/>
    <sheet state="hidden" name="2층 자습대장1202" sheetId="44" r:id="rId47"/>
    <sheet state="hidden" name="2층 자습대장1203" sheetId="45" r:id="rId48"/>
    <sheet state="hidden" name="2층 자습대장1204" sheetId="46" r:id="rId49"/>
    <sheet state="hidden" name="2층 자습대장1205" sheetId="47" r:id="rId50"/>
    <sheet state="hidden" name="2층 자습대장1209" sheetId="48" r:id="rId51"/>
    <sheet state="hidden" name="3층 자습대장1209" sheetId="49" r:id="rId52"/>
    <sheet state="hidden" name="2층 자습대장1210" sheetId="50" r:id="rId53"/>
    <sheet state="hidden" name="2층 자습대장1211" sheetId="51" r:id="rId54"/>
    <sheet state="hidden" name="2층 자습대장1212" sheetId="52" r:id="rId55"/>
    <sheet state="hidden" name="2층 자습대장1216" sheetId="53" r:id="rId56"/>
    <sheet state="hidden" name="2층 자습대장1217" sheetId="54" r:id="rId57"/>
    <sheet state="hidden" name="2층 자습대장1218" sheetId="55" r:id="rId58"/>
    <sheet state="hidden" name="2층 자습대장1219" sheetId="56" r:id="rId59"/>
    <sheet state="hidden" name="2층 자습대장1223" sheetId="57" r:id="rId60"/>
    <sheet state="hidden" name="2층 자습대장1226" sheetId="58" r:id="rId61"/>
    <sheet state="hidden" name="2층 자습대장1230" sheetId="59" r:id="rId62"/>
    <sheet state="hidden" name="2층 자습대장 0102" sheetId="60" r:id="rId63"/>
    <sheet state="hidden" name="2층 자습대장 0106" sheetId="61" r:id="rId64"/>
    <sheet state="hidden" name="2층 자습대장 0107" sheetId="62" r:id="rId65"/>
    <sheet state="hidden" name="2층 자습대장 0108" sheetId="63" r:id="rId66"/>
    <sheet state="hidden" name="2층 자습대장 0109" sheetId="64" r:id="rId67"/>
    <sheet state="hidden" name="3층 자습대장 0109" sheetId="65" r:id="rId68"/>
    <sheet state="hidden" name="2층 자습대장 0113" sheetId="66" r:id="rId69"/>
    <sheet state="hidden" name="2층 자습대장 0114" sheetId="67" r:id="rId70"/>
    <sheet state="hidden" name="2층 자습대장 0115" sheetId="68" r:id="rId71"/>
    <sheet state="hidden" name="3층 자습대장 0115" sheetId="69" r:id="rId72"/>
    <sheet state="hidden" name="2층 자습대장 0116" sheetId="70" r:id="rId73"/>
    <sheet state="hidden" name="2층 자습대장 0120" sheetId="71" r:id="rId74"/>
    <sheet state="hidden" name="2층 자습대장 0121" sheetId="72" r:id="rId75"/>
    <sheet state="hidden" name="3층 자습대장 0120" sheetId="73" r:id="rId76"/>
    <sheet state="hidden" name="3층 자습대장 0121" sheetId="74" r:id="rId77"/>
    <sheet state="hidden" name="2층 자습대장 0122" sheetId="75" r:id="rId78"/>
    <sheet state="hidden" name="3층 자습대장 0122" sheetId="76" r:id="rId79"/>
    <sheet state="hidden" name="2층 자습대장 0123" sheetId="77" r:id="rId80"/>
    <sheet state="hidden" name="2층 자습대장 0204" sheetId="78" r:id="rId81"/>
    <sheet state="hidden" name="3층 자습대장 0204" sheetId="79" r:id="rId82"/>
    <sheet state="hidden" name="2층 자습대장 0205" sheetId="80" r:id="rId83"/>
    <sheet state="hidden" name="2층 자습대장 0206" sheetId="81" r:id="rId84"/>
    <sheet state="hidden" name="2층 자습대장 0210" sheetId="82" r:id="rId85"/>
    <sheet state="hidden" name="2층 자습대장 0211" sheetId="83" r:id="rId86"/>
    <sheet state="hidden" name="3층 자습대장 0205" sheetId="84" r:id="rId87"/>
    <sheet state="hidden" name="3층 자습대장 0206" sheetId="85" r:id="rId88"/>
    <sheet state="hidden" name="3층 자습대장 0210" sheetId="86" r:id="rId89"/>
    <sheet state="hidden" name="3층 자습대장 0211" sheetId="87" r:id="rId90"/>
    <sheet state="hidden" name="2층 자습대장 0212" sheetId="88" r:id="rId91"/>
    <sheet state="hidden" name="2층 자습대장 0213" sheetId="89" r:id="rId92"/>
    <sheet state="hidden" name="2층 자습대장 0217" sheetId="90" r:id="rId93"/>
    <sheet state="hidden" name="3층 자습대장 0217" sheetId="91" r:id="rId94"/>
    <sheet state="hidden" name="2층 자습대장 0218" sheetId="92" r:id="rId95"/>
    <sheet state="hidden" name="2층 자습대장 0219" sheetId="93" r:id="rId96"/>
    <sheet state="hidden" name="3층 자습대장 0219" sheetId="94" r:id="rId97"/>
    <sheet state="hidden" name="2층 자습대장 0220" sheetId="95" r:id="rId98"/>
    <sheet state="hidden" name="2층 자습대장 0224" sheetId="96" r:id="rId99"/>
    <sheet state="hidden" name="2층 자습대장 0225" sheetId="97" r:id="rId100"/>
    <sheet state="hidden" name="2층 자습대장 0226" sheetId="98" r:id="rId101"/>
    <sheet state="hidden" name="3층 자습대장 0225" sheetId="99" r:id="rId102"/>
    <sheet state="hidden" name="3층 자습대장 0226" sheetId="100" r:id="rId103"/>
    <sheet state="hidden" name="2층 자습대장 0227" sheetId="101" r:id="rId104"/>
    <sheet state="hidden" name="2층 자습대장 0304" sheetId="102" r:id="rId105"/>
    <sheet state="hidden" name="3층 자습대장 0227" sheetId="103" r:id="rId106"/>
    <sheet state="hidden" name="3층 자습대장 0304" sheetId="104" r:id="rId107"/>
    <sheet state="hidden" name="2층 자습대장 0305" sheetId="105" r:id="rId108"/>
    <sheet state="hidden" name="3층 자습대장 0305" sheetId="106" r:id="rId109"/>
    <sheet state="hidden" name="2층 자습대장 0306" sheetId="107" r:id="rId110"/>
    <sheet state="hidden" name="3층 자습대장 0306" sheetId="108" r:id="rId111"/>
    <sheet state="hidden" name="2층 자습대장 0310" sheetId="109" r:id="rId112"/>
    <sheet state="hidden" name="2층 자습대장 0311" sheetId="110" r:id="rId113"/>
    <sheet state="hidden" name="3층 자습대장 0310" sheetId="111" r:id="rId114"/>
    <sheet state="hidden" name="3층 자습대장 0311" sheetId="112" r:id="rId115"/>
    <sheet state="hidden" name="2층 자습대장 0312" sheetId="113" r:id="rId116"/>
    <sheet state="hidden" name="3층 자습대장 0312" sheetId="114" r:id="rId117"/>
    <sheet state="hidden" name="2층 자습대장 0313" sheetId="115" r:id="rId118"/>
    <sheet state="hidden" name="3층 자습대장 0313" sheetId="116" r:id="rId119"/>
    <sheet state="hidden" name="2층 자습대장 0317" sheetId="117" r:id="rId120"/>
    <sheet state="hidden" name="3층 자습대장 0317" sheetId="118" r:id="rId121"/>
    <sheet state="hidden" name="2층 자습대장 0318" sheetId="119" r:id="rId122"/>
    <sheet state="hidden" name="3층 자습대장 0318" sheetId="120" r:id="rId123"/>
    <sheet state="hidden" name="2층 자습대장 0319" sheetId="121" r:id="rId124"/>
    <sheet state="hidden" name="3층 자습대장 0319" sheetId="122" r:id="rId125"/>
    <sheet state="hidden" name="2층 자습대장 0320" sheetId="123" r:id="rId126"/>
    <sheet state="hidden" name="2층 자습대장 0324" sheetId="124" r:id="rId127"/>
    <sheet state="hidden" name="2층 자습대장 0325" sheetId="125" r:id="rId128"/>
    <sheet state="hidden" name="2층 자습대장 0326" sheetId="126" r:id="rId129"/>
    <sheet state="hidden" name="2층 자습대장 0327" sheetId="127" r:id="rId130"/>
    <sheet state="hidden" name="2층 자습대장 0331" sheetId="128" r:id="rId131"/>
    <sheet state="hidden" name="2층 자습대장 0401" sheetId="129" r:id="rId132"/>
    <sheet state="hidden" name="2층 자습대장 0402" sheetId="130" r:id="rId133"/>
    <sheet state="hidden" name="2층 자습대장 0403" sheetId="131" r:id="rId134"/>
    <sheet state="hidden" name="2층 자습대장 0407" sheetId="132" r:id="rId135"/>
    <sheet state="hidden" name="3층 자습대장 0402" sheetId="133" r:id="rId136"/>
    <sheet state="hidden" name="3층 자습대장 0403" sheetId="134" r:id="rId137"/>
    <sheet state="hidden" name="3층 자습대장 0407" sheetId="135" r:id="rId138"/>
    <sheet state="hidden" name="2층 자습대장 0408" sheetId="136" r:id="rId139"/>
    <sheet state="hidden" name="2층 자습대장 0409" sheetId="137" r:id="rId140"/>
    <sheet state="hidden" name="2층 자습대장 0410" sheetId="138" r:id="rId141"/>
    <sheet state="hidden" name="2층 자습대장 0414" sheetId="139" r:id="rId142"/>
    <sheet state="hidden" name="3층 자습대장 0414" sheetId="140" r:id="rId143"/>
    <sheet state="hidden" name="2층 자습대장 0415" sheetId="141" r:id="rId144"/>
    <sheet state="hidden" name="3층 자습대장 0410" sheetId="142" r:id="rId145"/>
    <sheet state="hidden" name="3층 자습대장 0415" sheetId="143" r:id="rId146"/>
    <sheet state="hidden" name="2층 자습대장 0416" sheetId="144" r:id="rId147"/>
    <sheet state="hidden" name="2층 자습대장 0417" sheetId="145" r:id="rId148"/>
    <sheet state="hidden" name="2층 자습대장 0421" sheetId="146" r:id="rId149"/>
    <sheet state="hidden" name="2층 자습대장 0422" sheetId="147" r:id="rId150"/>
    <sheet state="hidden" name="3층 자습대장 0422" sheetId="148" r:id="rId151"/>
    <sheet state="hidden" name="2층 자습대장 0423" sheetId="149" r:id="rId152"/>
    <sheet state="hidden" name="3층 자습대장 0423" sheetId="150" r:id="rId153"/>
    <sheet state="hidden" name="2층 자습대장 0424" sheetId="151" r:id="rId154"/>
    <sheet state="hidden" name="2층 자습대장 0428" sheetId="152" r:id="rId155"/>
    <sheet state="hidden" name="2층 자습대장 0429" sheetId="153" r:id="rId156"/>
    <sheet state="hidden" name="2층 자습대장 0430" sheetId="154" r:id="rId157"/>
    <sheet state="hidden" name="3층 자습대장 0430" sheetId="155" r:id="rId158"/>
    <sheet state="visible" name="2층 자습대장 0501" sheetId="156" r:id="rId159"/>
    <sheet state="visible" name="3층 자습대장 0501" sheetId="157" r:id="rId160"/>
    <sheet state="hidden" name="3층 자습대장 0424" sheetId="158" r:id="rId161"/>
    <sheet state="hidden" name="3층 자습대장 0428" sheetId="159" r:id="rId162"/>
    <sheet state="hidden" name="3층 자습대장 0429" sheetId="160" r:id="rId163"/>
    <sheet state="hidden" name="3층 자습대장 0417" sheetId="161" r:id="rId164"/>
    <sheet state="hidden" name="3층 자습대장 0421" sheetId="162" r:id="rId165"/>
    <sheet state="hidden" name="3층 자습대장 0416" sheetId="163" r:id="rId166"/>
    <sheet state="hidden" name="3층 자습대장 0408" sheetId="164" r:id="rId167"/>
    <sheet state="hidden" name="3층 자습대장 0409" sheetId="165" r:id="rId168"/>
    <sheet state="hidden" name="3층 자습대장 0320" sheetId="166" r:id="rId169"/>
    <sheet state="hidden" name="3층 자습대장 0324" sheetId="167" r:id="rId170"/>
    <sheet state="hidden" name="3층 자습대장 0325" sheetId="168" r:id="rId171"/>
    <sheet state="hidden" name="3층 자습대장 0326" sheetId="169" r:id="rId172"/>
    <sheet state="hidden" name="3층 자습대장 0327" sheetId="170" r:id="rId173"/>
    <sheet state="hidden" name="3층 자습대장 0331" sheetId="171" r:id="rId174"/>
    <sheet state="hidden" name="3층 자습대장 0401" sheetId="172" r:id="rId175"/>
    <sheet state="hidden" name="3층 자습대장 0220" sheetId="173" r:id="rId176"/>
    <sheet state="hidden" name="3층 자습대장 0224" sheetId="174" r:id="rId177"/>
    <sheet state="hidden" name="3층 자습대장 0218" sheetId="175" r:id="rId178"/>
    <sheet state="hidden" name="3층 자습대장 0212" sheetId="176" r:id="rId179"/>
    <sheet state="hidden" name="3층 자습대장 0213" sheetId="177" r:id="rId180"/>
    <sheet state="hidden" name="2층 자습대장 0203" sheetId="178" r:id="rId181"/>
    <sheet state="hidden" name="3층 자습대장 0203" sheetId="179" r:id="rId182"/>
    <sheet state="hidden" name="3층 자습대장 0123" sheetId="180" r:id="rId183"/>
    <sheet state="hidden" name="3층 자습대장 0116" sheetId="181" r:id="rId184"/>
    <sheet state="hidden" name="3층 자습대장 0114" sheetId="182" r:id="rId185"/>
    <sheet state="hidden" name="3층 자습대장 0113" sheetId="183" r:id="rId186"/>
    <sheet state="hidden" name="3층 자습대장 0108" sheetId="184" r:id="rId187"/>
    <sheet state="hidden" name="3층 자습대장 0107" sheetId="185" r:id="rId188"/>
    <sheet state="hidden" name="3층 자습대장 0106" sheetId="186" r:id="rId189"/>
    <sheet state="hidden" name="3층 자습대장 0102" sheetId="187" r:id="rId190"/>
    <sheet state="hidden" name="3층 자습대장1230" sheetId="188" r:id="rId191"/>
    <sheet state="hidden" name="3층 자습대장1226" sheetId="189" r:id="rId192"/>
    <sheet state="hidden" name="3층 자습대장1223" sheetId="190" r:id="rId193"/>
    <sheet state="hidden" name="3층 자습대장1219" sheetId="191" r:id="rId194"/>
    <sheet state="hidden" name="3층 자습대장1217" sheetId="192" r:id="rId195"/>
    <sheet state="hidden" name="3층 자습대장1218" sheetId="193" r:id="rId196"/>
    <sheet state="hidden" name="3층 자습대장1212" sheetId="194" r:id="rId197"/>
    <sheet state="hidden" name="3층 자습대장1216" sheetId="195" r:id="rId198"/>
    <sheet state="hidden" name="3층 자습대장1210" sheetId="196" r:id="rId199"/>
    <sheet state="hidden" name="3층 자습대장1211" sheetId="197" r:id="rId200"/>
    <sheet state="hidden" name="3층 자습대장1205" sheetId="198" r:id="rId201"/>
    <sheet state="hidden" name="3층 자습대장1204" sheetId="199" r:id="rId202"/>
    <sheet state="hidden" name="3층 자습대장1203" sheetId="200" r:id="rId203"/>
    <sheet state="hidden" name="3층 자습대장1202" sheetId="201" r:id="rId204"/>
    <sheet state="hidden" name="3층 자습대장1128" sheetId="202" r:id="rId205"/>
    <sheet state="hidden" name="3층 자습대장1126" sheetId="203" r:id="rId206"/>
    <sheet state="hidden" name="3층 자습대장1127" sheetId="204" r:id="rId207"/>
    <sheet state="hidden" name="3층 자습대장1125" sheetId="205" r:id="rId208"/>
    <sheet state="hidden" name="3층 자습대장1120" sheetId="206" r:id="rId209"/>
    <sheet state="hidden" name="3층 자습대장1121" sheetId="207" r:id="rId210"/>
    <sheet state="hidden" name="3층 자습대장1119" sheetId="208" r:id="rId211"/>
    <sheet state="hidden" name="3층 자습대장1118" sheetId="209" r:id="rId212"/>
    <sheet state="hidden" name="3층 자습대장1114" sheetId="210" r:id="rId213"/>
    <sheet state="hidden" name="3층 자습대장1113" sheetId="211" r:id="rId214"/>
    <sheet state="hidden" name="3층 자습대장1111" sheetId="212" r:id="rId215"/>
    <sheet state="hidden" name="3층 자습대장1112" sheetId="213" r:id="rId216"/>
    <sheet state="hidden" name="3층 자습대장1107" sheetId="214" r:id="rId217"/>
    <sheet state="hidden" name="3층 자습대장1106" sheetId="215" r:id="rId218"/>
    <sheet state="hidden" name="3층 자습대장1105" sheetId="216" r:id="rId219"/>
    <sheet state="hidden" name="3층 자습대장1031" sheetId="217" r:id="rId220"/>
    <sheet state="hidden" name="3층 자습대장1104" sheetId="218" r:id="rId221"/>
    <sheet state="hidden" name="3층 자습대장1030" sheetId="219" r:id="rId222"/>
    <sheet state="hidden" name="3층 자습대장1029" sheetId="220" r:id="rId223"/>
    <sheet state="hidden" name="3층 자습대장1028" sheetId="221" r:id="rId224"/>
    <sheet state="hidden" name="3층 자습대장1024" sheetId="222" r:id="rId225"/>
    <sheet state="hidden" name="3층 자습대장1023" sheetId="223" r:id="rId226"/>
    <sheet state="hidden" name="3층 자습대장1022" sheetId="224" r:id="rId227"/>
    <sheet state="hidden" name="3층 자습대장1017" sheetId="225" r:id="rId228"/>
    <sheet state="hidden" name="3층 자습대장1016" sheetId="226" r:id="rId229"/>
    <sheet state="hidden" name="3층 자습대장1021" sheetId="227" r:id="rId230"/>
    <sheet state="hidden" name="3층 자습대장1015" sheetId="228" r:id="rId231"/>
    <sheet state="hidden" name="3층 자습대장1014" sheetId="229" r:id="rId232"/>
    <sheet state="hidden" name="3층 자습대장1010" sheetId="230" r:id="rId233"/>
    <sheet state="hidden" name="3층 자습대장1007" sheetId="231" r:id="rId234"/>
    <sheet state="hidden" name="3층 자습대장1001" sheetId="232" r:id="rId235"/>
    <sheet state="hidden" name="3층 자습대장0930" sheetId="233" r:id="rId236"/>
    <sheet state="hidden" name="3층 자습대장0926" sheetId="234" r:id="rId237"/>
    <sheet state="hidden" name="3층 자습대장0925" sheetId="235" r:id="rId238"/>
    <sheet state="hidden" name="3층 자습대장0924" sheetId="236" r:id="rId239"/>
    <sheet state="hidden" name="3층 자습대장0923" sheetId="237" r:id="rId240"/>
    <sheet state="hidden" name="3층 자습대장0919" sheetId="238" r:id="rId241"/>
    <sheet state="hidden" name="3층 자습대장0912" sheetId="239" r:id="rId242"/>
    <sheet state="hidden" name="3층 자습대장0911" sheetId="240" r:id="rId243"/>
    <sheet state="hidden" name="3층 자습대장0809" sheetId="241" r:id="rId244"/>
    <sheet state="hidden" name="3층 자습대장0810" sheetId="242" r:id="rId245"/>
    <sheet state="hidden" name="3층 자습대장0905" sheetId="243" r:id="rId246"/>
  </sheets>
  <definedNames>
    <definedName hidden="1" localSheetId="0" name="_xlnm._FilterDatabase">'2층 자습대장0904'!$B$14:$D$38</definedName>
    <definedName hidden="1" localSheetId="1" name="_xlnm._FilterDatabase">'3층 자습대장0904'!$B$15:$E$37</definedName>
    <definedName hidden="1" localSheetId="2" name="_xlnm._FilterDatabase">'2층 자습대장0905'!$B$14:$D$38</definedName>
    <definedName hidden="1" localSheetId="3" name="_xlnm._FilterDatabase">'2층 자습대장0909'!$B$14:$D$38</definedName>
    <definedName hidden="1" localSheetId="4" name="_xlnm._FilterDatabase">'2층 자습대장0910'!$B$14:$D$38</definedName>
    <definedName hidden="1" localSheetId="5" name="_xlnm._FilterDatabase">'2층 자습대장0911'!$B$14:$D$38</definedName>
    <definedName hidden="1" localSheetId="6" name="_xlnm._FilterDatabase">'2층 자습대장0912'!$B$14:$D$38</definedName>
    <definedName hidden="1" localSheetId="7" name="_xlnm._FilterDatabase">'2층 자습대장0919'!$B$14:$D$38</definedName>
    <definedName hidden="1" localSheetId="8" name="_xlnm._FilterDatabase">'2층 자습대장0923'!$B$14:$D$38</definedName>
    <definedName hidden="1" localSheetId="9" name="_xlnm._FilterDatabase">'2층 자습대장0924'!$B$14:$D$38</definedName>
    <definedName hidden="1" localSheetId="10" name="_xlnm._FilterDatabase">'2층 자습대장0925'!$B$14:$D$38</definedName>
    <definedName hidden="1" localSheetId="11" name="_xlnm._FilterDatabase">'2층 자습대장0926'!$B$14:$D$38</definedName>
    <definedName hidden="1" localSheetId="12" name="_xlnm._FilterDatabase">'2층 자습대장0930'!$B$14:$D$38</definedName>
    <definedName hidden="1" localSheetId="13" name="_xlnm._FilterDatabase">'2층 자습대장1001'!$B$14:$D$38</definedName>
    <definedName hidden="1" localSheetId="14" name="_xlnm._FilterDatabase">'2층 자습대장1007'!$B$14:$D$38</definedName>
    <definedName hidden="1" localSheetId="15" name="_xlnm._FilterDatabase">'2층 자습대장1010'!$B$14:$D$38</definedName>
    <definedName hidden="1" localSheetId="16" name="_xlnm._FilterDatabase">'2층 자습대장1014'!$B$14:$D$38</definedName>
    <definedName hidden="1" localSheetId="17" name="_xlnm._FilterDatabase">'2층 자습대장1015'!$B$14:$D$38</definedName>
    <definedName hidden="1" localSheetId="18" name="_xlnm._FilterDatabase">'2층 자습대장1017'!$B$14:$D$38</definedName>
    <definedName hidden="1" localSheetId="19" name="_xlnm._FilterDatabase">'2층 자습대장1021'!$B$14:$D$38</definedName>
    <definedName hidden="1" localSheetId="20" name="_xlnm._FilterDatabase">'2층 자습대장1022'!$B$14:$D$38</definedName>
    <definedName hidden="1" localSheetId="21" name="_xlnm._FilterDatabase">'2층 자습대장1023'!$B$14:$D$38</definedName>
    <definedName hidden="1" localSheetId="22" name="_xlnm._FilterDatabase">'2층 자습대장1024'!$B$14:$D$38</definedName>
    <definedName hidden="1" localSheetId="23" name="_xlnm._FilterDatabase">'2층 자습대장1028'!$B$14:$D$38</definedName>
    <definedName hidden="1" localSheetId="24" name="_xlnm._FilterDatabase">'2층 자습대장1029'!$B$14:$D$38</definedName>
    <definedName hidden="1" localSheetId="25" name="_xlnm._FilterDatabase">'2층 자습대장1030'!$B$14:$D$38</definedName>
    <definedName hidden="1" localSheetId="26" name="_xlnm._FilterDatabase">'2층 자습대장1031'!$B$14:$D$38</definedName>
    <definedName hidden="1" localSheetId="27" name="_xlnm._FilterDatabase">'2층 자습대장1104'!$B$14:$D$38</definedName>
    <definedName hidden="1" localSheetId="28" name="_xlnm._FilterDatabase">'2층 자습대장1105'!$B$14:$D$38</definedName>
    <definedName hidden="1" localSheetId="29" name="_xlnm._FilterDatabase">'2층 자습대장1106'!$B$14:$D$38</definedName>
    <definedName hidden="1" localSheetId="30" name="_xlnm._FilterDatabase">'2층 자습대장1107'!$B$14:$D$38</definedName>
    <definedName hidden="1" localSheetId="31" name="_xlnm._FilterDatabase">'2층 자습대장1111'!$B$14:$D$38</definedName>
    <definedName hidden="1" localSheetId="32" name="_xlnm._FilterDatabase">'2층 자습대장1112'!$B$14:$D$38</definedName>
    <definedName hidden="1" localSheetId="33" name="_xlnm._FilterDatabase">'2층 자습대장1113'!$B$14:$D$38</definedName>
    <definedName hidden="1" localSheetId="34" name="_xlnm._FilterDatabase">'2층 자습대장1114'!$B$14:$D$38</definedName>
    <definedName hidden="1" localSheetId="35" name="_xlnm._FilterDatabase">'2층 자습대장1118'!$B$14:$D$38</definedName>
    <definedName hidden="1" localSheetId="36" name="_xlnm._FilterDatabase">'2층 자습대장1119'!$B$14:$D$38</definedName>
    <definedName hidden="1" localSheetId="37" name="_xlnm._FilterDatabase">'2층 자습대장1120'!$B$14:$D$38</definedName>
    <definedName hidden="1" localSheetId="38" name="_xlnm._FilterDatabase">'2층 자습대장1121'!$B$14:$D$38</definedName>
    <definedName hidden="1" localSheetId="39" name="_xlnm._FilterDatabase">'2층 자습대장1125'!$B$14:$D$38</definedName>
    <definedName hidden="1" localSheetId="40" name="_xlnm._FilterDatabase">'2층 자습대장1126'!$B$14:$D$38</definedName>
    <definedName hidden="1" localSheetId="41" name="_xlnm._FilterDatabase">'2층 자습대장1127'!$B$14:$D$38</definedName>
    <definedName hidden="1" localSheetId="42" name="_xlnm._FilterDatabase">'2층 자습대장1128'!$B$14:$D$38</definedName>
    <definedName hidden="1" localSheetId="43" name="_xlnm._FilterDatabase">'2층 자습대장1202'!$B$14:$D$38</definedName>
    <definedName hidden="1" localSheetId="44" name="_xlnm._FilterDatabase">'2층 자습대장1203'!$B$14:$D$38</definedName>
    <definedName hidden="1" localSheetId="45" name="_xlnm._FilterDatabase">'2층 자습대장1204'!$B$14:$D$38</definedName>
    <definedName hidden="1" localSheetId="46" name="_xlnm._FilterDatabase">'2층 자습대장1205'!$B$14:$D$38</definedName>
    <definedName hidden="1" localSheetId="47" name="_xlnm._FilterDatabase">'2층 자습대장1209'!$B$14:$D$38</definedName>
    <definedName hidden="1" localSheetId="48" name="_xlnm._FilterDatabase">'3층 자습대장1209'!$B$15:$E$37</definedName>
    <definedName hidden="1" localSheetId="49" name="_xlnm._FilterDatabase">'2층 자습대장1210'!$B$14:$D$38</definedName>
    <definedName hidden="1" localSheetId="50" name="_xlnm._FilterDatabase">'2층 자습대장1211'!$B$14:$D$38</definedName>
    <definedName hidden="1" localSheetId="51" name="_xlnm._FilterDatabase">'2층 자습대장1212'!$B$14:$D$38</definedName>
    <definedName hidden="1" localSheetId="52" name="_xlnm._FilterDatabase">'2층 자습대장1216'!$B$14:$D$38</definedName>
    <definedName hidden="1" localSheetId="53" name="_xlnm._FilterDatabase">'2층 자습대장1217'!$B$14:$D$38</definedName>
    <definedName hidden="1" localSheetId="54" name="_xlnm._FilterDatabase">'2층 자습대장1218'!$B$14:$D$38</definedName>
    <definedName hidden="1" localSheetId="55" name="_xlnm._FilterDatabase">'2층 자습대장1219'!$B$14:$D$38</definedName>
    <definedName hidden="1" localSheetId="56" name="_xlnm._FilterDatabase">'2층 자습대장1223'!$B$14:$D$38</definedName>
    <definedName hidden="1" localSheetId="57" name="_xlnm._FilterDatabase">'2층 자습대장1226'!$B$14:$D$38</definedName>
    <definedName hidden="1" localSheetId="58" name="_xlnm._FilterDatabase">'2층 자습대장1230'!$B$14:$D$38</definedName>
    <definedName hidden="1" localSheetId="59" name="_xlnm._FilterDatabase">'2층 자습대장 0102'!$B$14:$D$38</definedName>
    <definedName hidden="1" localSheetId="60" name="_xlnm._FilterDatabase">'2층 자습대장 0106'!$B$14:$D$38</definedName>
    <definedName hidden="1" localSheetId="61" name="_xlnm._FilterDatabase">'2층 자습대장 0107'!$B$14:$D$38</definedName>
    <definedName hidden="1" localSheetId="62" name="_xlnm._FilterDatabase">'2층 자습대장 0108'!$B$14:$D$38</definedName>
    <definedName hidden="1" localSheetId="63" name="_xlnm._FilterDatabase">'2층 자습대장 0109'!$B$14:$D$38</definedName>
    <definedName hidden="1" localSheetId="64" name="_xlnm._FilterDatabase">'3층 자습대장 0109'!$B$15:$E$37</definedName>
    <definedName hidden="1" localSheetId="65" name="_xlnm._FilterDatabase">'2층 자습대장 0113'!$B$14:$D$38</definedName>
    <definedName hidden="1" localSheetId="66" name="_xlnm._FilterDatabase">'2층 자습대장 0114'!$B$14:$D$38</definedName>
    <definedName hidden="1" localSheetId="67" name="_xlnm._FilterDatabase">'2층 자습대장 0115'!$B$14:$D$38</definedName>
    <definedName hidden="1" localSheetId="68" name="_xlnm._FilterDatabase">'3층 자습대장 0115'!$B$15:$E$37</definedName>
    <definedName hidden="1" localSheetId="69" name="_xlnm._FilterDatabase">'2층 자습대장 0116'!$B$14:$D$38</definedName>
    <definedName hidden="1" localSheetId="70" name="_xlnm._FilterDatabase">'2층 자습대장 0120'!$B$14:$D$38</definedName>
    <definedName hidden="1" localSheetId="71" name="_xlnm._FilterDatabase">'2층 자습대장 0121'!$B$14:$D$38</definedName>
    <definedName hidden="1" localSheetId="72" name="_xlnm._FilterDatabase">'3층 자습대장 0120'!$B$15:$E$37</definedName>
    <definedName hidden="1" localSheetId="73" name="_xlnm._FilterDatabase">'3층 자습대장 0121'!$B$15:$E$37</definedName>
    <definedName hidden="1" localSheetId="74" name="_xlnm._FilterDatabase">'2층 자습대장 0122'!$B$14:$D$38</definedName>
    <definedName hidden="1" localSheetId="75" name="_xlnm._FilterDatabase">'3층 자습대장 0122'!$B$15:$E$37</definedName>
    <definedName hidden="1" localSheetId="76" name="_xlnm._FilterDatabase">'2층 자습대장 0123'!$B$14:$D$38</definedName>
    <definedName hidden="1" localSheetId="77" name="_xlnm._FilterDatabase">'2층 자습대장 0204'!$B$14:$D$38</definedName>
    <definedName hidden="1" localSheetId="78" name="_xlnm._FilterDatabase">'3층 자습대장 0204'!$B$15:$E$37</definedName>
    <definedName hidden="1" localSheetId="79" name="_xlnm._FilterDatabase">'2층 자습대장 0205'!$B$14:$D$38</definedName>
    <definedName hidden="1" localSheetId="80" name="_xlnm._FilterDatabase">'2층 자습대장 0206'!$B$14:$D$38</definedName>
    <definedName hidden="1" localSheetId="81" name="_xlnm._FilterDatabase">'2층 자습대장 0210'!$B$14:$D$38</definedName>
    <definedName hidden="1" localSheetId="82" name="_xlnm._FilterDatabase">'2층 자습대장 0211'!$B$14:$D$38</definedName>
    <definedName hidden="1" localSheetId="83" name="_xlnm._FilterDatabase">'3층 자습대장 0205'!$B$15:$E$37</definedName>
    <definedName hidden="1" localSheetId="84" name="_xlnm._FilterDatabase">'3층 자습대장 0206'!$B$15:$E$37</definedName>
    <definedName hidden="1" localSheetId="85" name="_xlnm._FilterDatabase">'3층 자습대장 0210'!$B$15:$E$37</definedName>
    <definedName hidden="1" localSheetId="86" name="_xlnm._FilterDatabase">'3층 자습대장 0211'!$B$15:$E$37</definedName>
    <definedName hidden="1" localSheetId="87" name="_xlnm._FilterDatabase">'2층 자습대장 0212'!$B$14:$D$38</definedName>
    <definedName hidden="1" localSheetId="88" name="_xlnm._FilterDatabase">'2층 자습대장 0213'!$B$14:$D$38</definedName>
    <definedName hidden="1" localSheetId="89" name="_xlnm._FilterDatabase">'2층 자습대장 0217'!$B$14:$D$38</definedName>
    <definedName hidden="1" localSheetId="90" name="_xlnm._FilterDatabase">'3층 자습대장 0217'!$B$15:$E$37</definedName>
    <definedName hidden="1" localSheetId="91" name="_xlnm._FilterDatabase">'2층 자습대장 0218'!$B$14:$D$38</definedName>
    <definedName hidden="1" localSheetId="92" name="_xlnm._FilterDatabase">'2층 자습대장 0219'!$B$14:$D$38</definedName>
    <definedName hidden="1" localSheetId="93" name="_xlnm._FilterDatabase">'3층 자습대장 0219'!$B$15:$E$37</definedName>
    <definedName hidden="1" localSheetId="94" name="_xlnm._FilterDatabase">'2층 자습대장 0220'!$B$14:$D$38</definedName>
    <definedName hidden="1" localSheetId="95" name="_xlnm._FilterDatabase">'2층 자습대장 0224'!$B$14:$D$38</definedName>
    <definedName hidden="1" localSheetId="96" name="_xlnm._FilterDatabase">'2층 자습대장 0225'!$B$14:$D$38</definedName>
    <definedName hidden="1" localSheetId="97" name="_xlnm._FilterDatabase">'2층 자습대장 0226'!$B$14:$D$38</definedName>
    <definedName hidden="1" localSheetId="98" name="_xlnm._FilterDatabase">'3층 자습대장 0225'!$B$15:$E$37</definedName>
    <definedName hidden="1" localSheetId="99" name="_xlnm._FilterDatabase">'3층 자습대장 0226'!$B$15:$E$37</definedName>
    <definedName hidden="1" localSheetId="100" name="_xlnm._FilterDatabase">'2층 자습대장 0227'!$B$14:$D$38</definedName>
    <definedName hidden="1" localSheetId="101" name="_xlnm._FilterDatabase">'2층 자습대장 0304'!$B$14:$D$38</definedName>
    <definedName hidden="1" localSheetId="102" name="_xlnm._FilterDatabase">'3층 자습대장 0227'!$B$15:$E$37</definedName>
    <definedName hidden="1" localSheetId="103" name="_xlnm._FilterDatabase">'3층 자습대장 0304'!$B$15:$E$37</definedName>
    <definedName hidden="1" localSheetId="104" name="_xlnm._FilterDatabase">'2층 자습대장 0305'!$B$14:$D$38</definedName>
    <definedName hidden="1" localSheetId="105" name="_xlnm._FilterDatabase">'3층 자습대장 0305'!$B$15:$E$37</definedName>
    <definedName hidden="1" localSheetId="106" name="_xlnm._FilterDatabase">'2층 자습대장 0306'!$B$14:$D$38</definedName>
    <definedName hidden="1" localSheetId="107" name="_xlnm._FilterDatabase">'3층 자습대장 0306'!$B$15:$E$37</definedName>
    <definedName hidden="1" localSheetId="108" name="_xlnm._FilterDatabase">'2층 자습대장 0310'!$B$14:$D$38</definedName>
    <definedName hidden="1" localSheetId="109" name="_xlnm._FilterDatabase">'2층 자습대장 0311'!$B$14:$D$38</definedName>
    <definedName hidden="1" localSheetId="110" name="_xlnm._FilterDatabase">'3층 자습대장 0310'!$B$15:$E$37</definedName>
    <definedName hidden="1" localSheetId="111" name="_xlnm._FilterDatabase">'3층 자습대장 0311'!$B$15:$E$37</definedName>
    <definedName hidden="1" localSheetId="112" name="_xlnm._FilterDatabase">'2층 자습대장 0312'!$B$14:$D$38</definedName>
    <definedName hidden="1" localSheetId="113" name="_xlnm._FilterDatabase">'3층 자습대장 0312'!$B$15:$E$37</definedName>
    <definedName hidden="1" localSheetId="114" name="_xlnm._FilterDatabase">'2층 자습대장 0313'!$B$14:$D$38</definedName>
    <definedName hidden="1" localSheetId="115" name="_xlnm._FilterDatabase">'3층 자습대장 0313'!$B$15:$E$37</definedName>
    <definedName hidden="1" localSheetId="116" name="_xlnm._FilterDatabase">'2층 자습대장 0317'!$B$14:$D$38</definedName>
    <definedName hidden="1" localSheetId="117" name="_xlnm._FilterDatabase">'3층 자습대장 0317'!$B$15:$E$37</definedName>
    <definedName hidden="1" localSheetId="118" name="_xlnm._FilterDatabase">'2층 자습대장 0318'!$B$14:$D$38</definedName>
    <definedName hidden="1" localSheetId="119" name="_xlnm._FilterDatabase">'3층 자습대장 0318'!$B$15:$E$37</definedName>
    <definedName hidden="1" localSheetId="120" name="_xlnm._FilterDatabase">'2층 자습대장 0319'!$B$14:$D$38</definedName>
    <definedName hidden="1" localSheetId="121" name="_xlnm._FilterDatabase">'3층 자습대장 0319'!$B$15:$E$37</definedName>
    <definedName hidden="1" localSheetId="122" name="_xlnm._FilterDatabase">'2층 자습대장 0320'!$B$14:$D$38</definedName>
    <definedName hidden="1" localSheetId="123" name="_xlnm._FilterDatabase">'2층 자습대장 0324'!$B$14:$D$38</definedName>
    <definedName hidden="1" localSheetId="124" name="_xlnm._FilterDatabase">'2층 자습대장 0325'!$B$14:$D$38</definedName>
    <definedName hidden="1" localSheetId="125" name="_xlnm._FilterDatabase">'2층 자습대장 0326'!$B$14:$D$38</definedName>
    <definedName hidden="1" localSheetId="126" name="_xlnm._FilterDatabase">'2층 자습대장 0327'!$B$14:$D$38</definedName>
    <definedName hidden="1" localSheetId="127" name="_xlnm._FilterDatabase">'2층 자습대장 0331'!$B$14:$D$38</definedName>
    <definedName hidden="1" localSheetId="128" name="_xlnm._FilterDatabase">'2층 자습대장 0401'!$B$14:$D$38</definedName>
    <definedName hidden="1" localSheetId="129" name="_xlnm._FilterDatabase">'2층 자습대장 0402'!$B$14:$D$38</definedName>
    <definedName hidden="1" localSheetId="130" name="_xlnm._FilterDatabase">'2층 자습대장 0403'!$B$14:$D$38</definedName>
    <definedName hidden="1" localSheetId="131" name="_xlnm._FilterDatabase">'2층 자습대장 0407'!$B$14:$D$38</definedName>
    <definedName hidden="1" localSheetId="132" name="_xlnm._FilterDatabase">'3층 자습대장 0402'!$B$15:$D$16</definedName>
    <definedName hidden="1" localSheetId="133" name="_xlnm._FilterDatabase">'3층 자습대장 0403'!$B$15:$D$24</definedName>
    <definedName hidden="1" localSheetId="134" name="_xlnm._FilterDatabase">'3층 자습대장 0407'!$B$15:$D$24</definedName>
    <definedName hidden="1" localSheetId="135" name="_xlnm._FilterDatabase">'2층 자습대장 0408'!$B$14:$D$38</definedName>
    <definedName hidden="1" localSheetId="136" name="_xlnm._FilterDatabase">'2층 자습대장 0409'!$B$14:$D$38</definedName>
    <definedName hidden="1" localSheetId="137" name="_xlnm._FilterDatabase">'2층 자습대장 0410'!$B$14:$D$38</definedName>
    <definedName hidden="1" localSheetId="138" name="_xlnm._FilterDatabase">'2층 자습대장 0414'!$B$14:$D$38</definedName>
    <definedName hidden="1" localSheetId="139" name="_xlnm._FilterDatabase">'3층 자습대장 0414'!$A$15:$D$37</definedName>
    <definedName hidden="1" localSheetId="140" name="_xlnm._FilterDatabase">'2층 자습대장 0415'!$B$14:$D$38</definedName>
    <definedName hidden="1" localSheetId="141" name="_xlnm._FilterDatabase">'3층 자습대장 0410'!$A$15:$D$37</definedName>
    <definedName hidden="1" localSheetId="142" name="_xlnm._FilterDatabase">'3층 자습대장 0415'!$A$15:$D$37</definedName>
    <definedName hidden="1" localSheetId="143" name="_xlnm._FilterDatabase">'2층 자습대장 0416'!$B$14:$D$38</definedName>
    <definedName hidden="1" localSheetId="144" name="_xlnm._FilterDatabase">'2층 자습대장 0417'!$B$14:$D$38</definedName>
    <definedName hidden="1" localSheetId="145" name="_xlnm._FilterDatabase">'2층 자습대장 0421'!$B$14:$D$38</definedName>
    <definedName hidden="1" localSheetId="146" name="_xlnm._FilterDatabase">'2층 자습대장 0422'!$B$14:$D$38</definedName>
    <definedName hidden="1" localSheetId="147" name="_xlnm._FilterDatabase">'3층 자습대장 0422'!$A$15:$D$37</definedName>
    <definedName hidden="1" localSheetId="148" name="_xlnm._FilterDatabase">'2층 자습대장 0423'!$B$14:$D$38</definedName>
    <definedName hidden="1" localSheetId="149" name="_xlnm._FilterDatabase">'3층 자습대장 0423'!$A$15:$D$37</definedName>
    <definedName hidden="1" localSheetId="150" name="_xlnm._FilterDatabase">'2층 자습대장 0424'!$B$14:$D$38</definedName>
    <definedName hidden="1" localSheetId="151" name="_xlnm._FilterDatabase">'2층 자습대장 0428'!$B$14:$D$38</definedName>
    <definedName hidden="1" localSheetId="152" name="_xlnm._FilterDatabase">'2층 자습대장 0429'!$B$14:$D$38</definedName>
    <definedName hidden="1" localSheetId="153" name="_xlnm._FilterDatabase">'2층 자습대장 0430'!$B$14:$D$38</definedName>
    <definedName hidden="1" localSheetId="154" name="_xlnm._FilterDatabase">'3층 자습대장 0430'!$A$15:$D$37</definedName>
    <definedName hidden="1" localSheetId="155" name="_xlnm._FilterDatabase">'2층 자습대장 0501'!$B$14:$D$38</definedName>
    <definedName hidden="1" localSheetId="156" name="_xlnm._FilterDatabase">'3층 자습대장 0501'!$A$15:$D$37</definedName>
    <definedName hidden="1" localSheetId="157" name="_xlnm._FilterDatabase">'3층 자습대장 0424'!$A$15:$D$37</definedName>
    <definedName hidden="1" localSheetId="158" name="_xlnm._FilterDatabase">'3층 자습대장 0428'!$A$15:$D$37</definedName>
    <definedName hidden="1" localSheetId="159" name="_xlnm._FilterDatabase">'3층 자습대장 0429'!$A$15:$D$37</definedName>
    <definedName hidden="1" localSheetId="160" name="_xlnm._FilterDatabase">'3층 자습대장 0417'!$A$15:$D$37</definedName>
    <definedName hidden="1" localSheetId="161" name="_xlnm._FilterDatabase">'3층 자습대장 0421'!$A$15:$D$37</definedName>
    <definedName hidden="1" localSheetId="162" name="_xlnm._FilterDatabase">'3층 자습대장 0416'!$A$15:$D$37</definedName>
    <definedName hidden="1" localSheetId="163" name="_xlnm._FilterDatabase">'3층 자습대장 0408'!$B$15:$D$24</definedName>
    <definedName hidden="1" localSheetId="164" name="_xlnm._FilterDatabase">'3층 자습대장 0409'!$B$15:$D$24</definedName>
    <definedName hidden="1" localSheetId="165" name="_xlnm._FilterDatabase">'3층 자습대장 0320'!$B$15:$E$37</definedName>
    <definedName hidden="1" localSheetId="166" name="_xlnm._FilterDatabase">'3층 자습대장 0324'!$B$15:$E$37</definedName>
    <definedName hidden="1" localSheetId="167" name="_xlnm._FilterDatabase">'3층 자습대장 0325'!$B$15:$E$37</definedName>
    <definedName hidden="1" localSheetId="168" name="_xlnm._FilterDatabase">'3층 자습대장 0326'!$B$15:$E$37</definedName>
    <definedName hidden="1" localSheetId="169" name="_xlnm._FilterDatabase">'3층 자습대장 0327'!$B$15:$E$37</definedName>
    <definedName hidden="1" localSheetId="170" name="_xlnm._FilterDatabase">'3층 자습대장 0331'!$B$15:$E$37</definedName>
    <definedName hidden="1" localSheetId="171" name="_xlnm._FilterDatabase">'3층 자습대장 0401'!$B$15:$E$37</definedName>
    <definedName hidden="1" localSheetId="172" name="_xlnm._FilterDatabase">'3층 자습대장 0220'!$B$15:$E$37</definedName>
    <definedName hidden="1" localSheetId="173" name="_xlnm._FilterDatabase">'3층 자습대장 0224'!$B$15:$E$37</definedName>
    <definedName hidden="1" localSheetId="174" name="_xlnm._FilterDatabase">'3층 자습대장 0218'!$B$15:$E$37</definedName>
    <definedName hidden="1" localSheetId="175" name="_xlnm._FilterDatabase">'3층 자습대장 0212'!$B$15:$E$37</definedName>
    <definedName hidden="1" localSheetId="176" name="_xlnm._FilterDatabase">'3층 자습대장 0213'!$B$15:$E$37</definedName>
    <definedName hidden="1" localSheetId="177" name="_xlnm._FilterDatabase">'2층 자습대장 0203'!$B$14:$D$38</definedName>
    <definedName hidden="1" localSheetId="178" name="_xlnm._FilterDatabase">'3층 자습대장 0203'!$B$15:$E$37</definedName>
    <definedName hidden="1" localSheetId="179" name="_xlnm._FilterDatabase">'3층 자습대장 0123'!$B$15:$E$37</definedName>
    <definedName hidden="1" localSheetId="180" name="_xlnm._FilterDatabase">'3층 자습대장 0116'!$B$15:$E$37</definedName>
    <definedName hidden="1" localSheetId="181" name="_xlnm._FilterDatabase">'3층 자습대장 0114'!$B$15:$E$37</definedName>
    <definedName hidden="1" localSheetId="182" name="_xlnm._FilterDatabase">'3층 자습대장 0113'!$B$15:$E$37</definedName>
    <definedName hidden="1" localSheetId="183" name="_xlnm._FilterDatabase">'3층 자습대장 0108'!$B$15:$E$37</definedName>
    <definedName hidden="1" localSheetId="184" name="_xlnm._FilterDatabase">'3층 자습대장 0107'!$B$15:$E$37</definedName>
    <definedName hidden="1" localSheetId="185" name="_xlnm._FilterDatabase">'3층 자습대장 0106'!$B$15:$E$37</definedName>
    <definedName hidden="1" localSheetId="186" name="_xlnm._FilterDatabase">'3층 자습대장 0102'!$B$15:$E$37</definedName>
    <definedName hidden="1" localSheetId="187" name="_xlnm._FilterDatabase">'3층 자습대장1230'!$B$15:$E$37</definedName>
    <definedName hidden="1" localSheetId="188" name="_xlnm._FilterDatabase">'3층 자습대장1226'!$B$15:$E$37</definedName>
    <definedName hidden="1" localSheetId="189" name="_xlnm._FilterDatabase">'3층 자습대장1223'!$B$15:$E$37</definedName>
    <definedName hidden="1" localSheetId="190" name="_xlnm._FilterDatabase">'3층 자습대장1219'!$B$15:$E$37</definedName>
    <definedName hidden="1" localSheetId="191" name="_xlnm._FilterDatabase">'3층 자습대장1217'!$B$15:$E$37</definedName>
    <definedName hidden="1" localSheetId="192" name="_xlnm._FilterDatabase">'3층 자습대장1218'!$B$15:$E$37</definedName>
    <definedName hidden="1" localSheetId="193" name="_xlnm._FilterDatabase">'3층 자습대장1212'!$B$15:$E$37</definedName>
    <definedName hidden="1" localSheetId="194" name="_xlnm._FilterDatabase">'3층 자습대장1216'!$B$15:$E$37</definedName>
    <definedName hidden="1" localSheetId="195" name="_xlnm._FilterDatabase">'3층 자습대장1210'!$B$15:$E$37</definedName>
    <definedName hidden="1" localSheetId="196" name="_xlnm._FilterDatabase">'3층 자습대장1211'!$B$15:$E$37</definedName>
    <definedName hidden="1" localSheetId="197" name="_xlnm._FilterDatabase">'3층 자습대장1205'!$B$15:$E$37</definedName>
    <definedName hidden="1" localSheetId="198" name="_xlnm._FilterDatabase">'3층 자습대장1204'!$B$15:$E$37</definedName>
    <definedName hidden="1" localSheetId="199" name="_xlnm._FilterDatabase">'3층 자습대장1203'!$B$15:$E$37</definedName>
    <definedName hidden="1" localSheetId="200" name="_xlnm._FilterDatabase">'3층 자습대장1202'!$B$15:$E$37</definedName>
    <definedName hidden="1" localSheetId="201" name="_xlnm._FilterDatabase">'3층 자습대장1128'!$B$15:$E$37</definedName>
    <definedName hidden="1" localSheetId="202" name="_xlnm._FilterDatabase">'3층 자습대장1126'!$B$15:$E$37</definedName>
    <definedName hidden="1" localSheetId="203" name="_xlnm._FilterDatabase">'3층 자습대장1127'!$B$15:$E$37</definedName>
    <definedName hidden="1" localSheetId="204" name="_xlnm._FilterDatabase">'3층 자습대장1125'!$B$15:$E$37</definedName>
    <definedName hidden="1" localSheetId="205" name="_xlnm._FilterDatabase">'3층 자습대장1120'!$B$15:$E$37</definedName>
    <definedName hidden="1" localSheetId="206" name="_xlnm._FilterDatabase">'3층 자습대장1121'!$B$15:$E$37</definedName>
    <definedName hidden="1" localSheetId="207" name="_xlnm._FilterDatabase">'3층 자습대장1119'!$B$15:$E$37</definedName>
    <definedName hidden="1" localSheetId="208" name="_xlnm._FilterDatabase">'3층 자습대장1118'!$B$15:$E$37</definedName>
    <definedName hidden="1" localSheetId="209" name="_xlnm._FilterDatabase">'3층 자습대장1114'!$B$15:$E$37</definedName>
    <definedName hidden="1" localSheetId="210" name="_xlnm._FilterDatabase">'3층 자습대장1113'!$B$15:$E$37</definedName>
    <definedName hidden="1" localSheetId="211" name="_xlnm._FilterDatabase">'3층 자습대장1111'!$B$15:$E$37</definedName>
    <definedName hidden="1" localSheetId="212" name="_xlnm._FilterDatabase">'3층 자습대장1112'!$B$15:$E$37</definedName>
    <definedName hidden="1" localSheetId="213" name="_xlnm._FilterDatabase">'3층 자습대장1107'!$B$15:$E$37</definedName>
    <definedName hidden="1" localSheetId="214" name="_xlnm._FilterDatabase">'3층 자습대장1106'!$B$15:$E$37</definedName>
    <definedName hidden="1" localSheetId="215" name="_xlnm._FilterDatabase">'3층 자습대장1105'!$B$15:$E$37</definedName>
    <definedName hidden="1" localSheetId="216" name="_xlnm._FilterDatabase">'3층 자습대장1031'!$B$15:$E$37</definedName>
    <definedName hidden="1" localSheetId="217" name="_xlnm._FilterDatabase">'3층 자습대장1104'!$B$15:$E$37</definedName>
    <definedName hidden="1" localSheetId="218" name="_xlnm._FilterDatabase">'3층 자습대장1030'!$B$15:$E$37</definedName>
    <definedName hidden="1" localSheetId="219" name="_xlnm._FilterDatabase">'3층 자습대장1029'!$B$15:$E$37</definedName>
    <definedName hidden="1" localSheetId="220" name="_xlnm._FilterDatabase">'3층 자습대장1028'!$B$15:$E$37</definedName>
    <definedName hidden="1" localSheetId="221" name="_xlnm._FilterDatabase">'3층 자습대장1024'!$B$15:$E$37</definedName>
    <definedName hidden="1" localSheetId="222" name="_xlnm._FilterDatabase">'3층 자습대장1023'!$B$15:$E$37</definedName>
    <definedName hidden="1" localSheetId="223" name="_xlnm._FilterDatabase">'3층 자습대장1022'!$B$15:$E$37</definedName>
    <definedName hidden="1" localSheetId="224" name="_xlnm._FilterDatabase">'3층 자습대장1017'!$B$15:$E$37</definedName>
    <definedName hidden="1" localSheetId="225" name="_xlnm._FilterDatabase">'3층 자습대장1016'!$B$15:$E$37</definedName>
    <definedName hidden="1" localSheetId="226" name="_xlnm._FilterDatabase">'3층 자습대장1021'!$B$15:$E$37</definedName>
    <definedName hidden="1" localSheetId="227" name="_xlnm._FilterDatabase">'3층 자습대장1015'!$B$15:$E$37</definedName>
    <definedName hidden="1" localSheetId="228" name="_xlnm._FilterDatabase">'3층 자습대장1014'!$B$15:$E$37</definedName>
    <definedName hidden="1" localSheetId="229" name="_xlnm._FilterDatabase">'3층 자습대장1010'!$B$15:$E$37</definedName>
    <definedName hidden="1" localSheetId="230" name="_xlnm._FilterDatabase">'3층 자습대장1007'!$B$15:$E$37</definedName>
    <definedName hidden="1" localSheetId="231" name="_xlnm._FilterDatabase">'3층 자습대장1001'!$B$15:$E$37</definedName>
    <definedName hidden="1" localSheetId="232" name="_xlnm._FilterDatabase">'3층 자습대장0930'!$B$15:$E$37</definedName>
    <definedName hidden="1" localSheetId="233" name="_xlnm._FilterDatabase">'3층 자습대장0926'!$B$15:$E$37</definedName>
    <definedName hidden="1" localSheetId="234" name="_xlnm._FilterDatabase">'3층 자습대장0925'!$B$15:$E$37</definedName>
    <definedName hidden="1" localSheetId="235" name="_xlnm._FilterDatabase">'3층 자습대장0924'!$B$15:$E$37</definedName>
    <definedName hidden="1" localSheetId="236" name="_xlnm._FilterDatabase">'3층 자습대장0923'!$B$15:$E$37</definedName>
    <definedName hidden="1" localSheetId="237" name="_xlnm._FilterDatabase">'3층 자습대장0919'!$B$15:$E$37</definedName>
    <definedName hidden="1" localSheetId="238" name="_xlnm._FilterDatabase">'3층 자습대장0912'!$B$15:$E$37</definedName>
    <definedName hidden="1" localSheetId="239" name="_xlnm._FilterDatabase">'3층 자습대장0911'!$B$15:$E$37</definedName>
    <definedName hidden="1" localSheetId="240" name="_xlnm._FilterDatabase">'3층 자습대장0809'!$B$15:$E$37</definedName>
    <definedName hidden="1" localSheetId="241" name="_xlnm._FilterDatabase">'3층 자습대장0810'!$B$15:$E$37</definedName>
    <definedName hidden="1" localSheetId="242" name="_xlnm._FilterDatabase">'3층 자습대장0905'!$B$15:$E$37</definedName>
    <definedName hidden="1" localSheetId="0" name="Z_2F69294E_2A06_4673_804B_3CFEB7D630CB_.wvu.FilterData">'2층 자습대장0904'!$B$14:$D$25</definedName>
    <definedName hidden="1" localSheetId="1" name="Z_2F69294E_2A06_4673_804B_3CFEB7D630CB_.wvu.FilterData">'3층 자습대장0904'!$B$16:$D$37</definedName>
    <definedName hidden="1" localSheetId="2" name="Z_2F69294E_2A06_4673_804B_3CFEB7D630CB_.wvu.FilterData">'2층 자습대장0905'!$B$14:$D$25</definedName>
    <definedName hidden="1" localSheetId="3" name="Z_2F69294E_2A06_4673_804B_3CFEB7D630CB_.wvu.FilterData">'2층 자습대장0909'!$B$14:$D$25</definedName>
    <definedName hidden="1" localSheetId="4" name="Z_2F69294E_2A06_4673_804B_3CFEB7D630CB_.wvu.FilterData">'2층 자습대장0910'!$B$14:$D$25</definedName>
    <definedName hidden="1" localSheetId="5" name="Z_2F69294E_2A06_4673_804B_3CFEB7D630CB_.wvu.FilterData">'2층 자습대장0911'!$B$14:$D$25</definedName>
    <definedName hidden="1" localSheetId="6" name="Z_2F69294E_2A06_4673_804B_3CFEB7D630CB_.wvu.FilterData">'2층 자습대장0912'!$B$14:$D$25</definedName>
    <definedName hidden="1" localSheetId="7" name="Z_2F69294E_2A06_4673_804B_3CFEB7D630CB_.wvu.FilterData">'2층 자습대장0919'!$B$14:$D$25</definedName>
    <definedName hidden="1" localSheetId="8" name="Z_2F69294E_2A06_4673_804B_3CFEB7D630CB_.wvu.FilterData">'2층 자습대장0923'!$B$14:$D$25</definedName>
    <definedName hidden="1" localSheetId="9" name="Z_2F69294E_2A06_4673_804B_3CFEB7D630CB_.wvu.FilterData">'2층 자습대장0924'!$B$14:$D$25</definedName>
    <definedName hidden="1" localSheetId="10" name="Z_2F69294E_2A06_4673_804B_3CFEB7D630CB_.wvu.FilterData">'2층 자습대장0925'!$B$14:$D$25</definedName>
    <definedName hidden="1" localSheetId="11" name="Z_2F69294E_2A06_4673_804B_3CFEB7D630CB_.wvu.FilterData">'2층 자습대장0926'!$B$14:$D$25</definedName>
    <definedName hidden="1" localSheetId="12" name="Z_2F69294E_2A06_4673_804B_3CFEB7D630CB_.wvu.FilterData">'2층 자습대장0930'!$B$14:$D$25</definedName>
    <definedName hidden="1" localSheetId="13" name="Z_2F69294E_2A06_4673_804B_3CFEB7D630CB_.wvu.FilterData">'2층 자습대장1001'!$B$14:$D$25</definedName>
    <definedName hidden="1" localSheetId="14" name="Z_2F69294E_2A06_4673_804B_3CFEB7D630CB_.wvu.FilterData">'2층 자습대장1007'!$B$14:$D$25</definedName>
    <definedName hidden="1" localSheetId="15" name="Z_2F69294E_2A06_4673_804B_3CFEB7D630CB_.wvu.FilterData">'2층 자습대장1010'!$B$14:$D$25</definedName>
    <definedName hidden="1" localSheetId="16" name="Z_2F69294E_2A06_4673_804B_3CFEB7D630CB_.wvu.FilterData">'2층 자습대장1014'!$B$14:$D$25</definedName>
    <definedName hidden="1" localSheetId="17" name="Z_2F69294E_2A06_4673_804B_3CFEB7D630CB_.wvu.FilterData">'2층 자습대장1015'!$B$14:$D$25</definedName>
    <definedName hidden="1" localSheetId="18" name="Z_2F69294E_2A06_4673_804B_3CFEB7D630CB_.wvu.FilterData">'2층 자습대장1017'!$B$14:$D$25</definedName>
    <definedName hidden="1" localSheetId="19" name="Z_2F69294E_2A06_4673_804B_3CFEB7D630CB_.wvu.FilterData">'2층 자습대장1021'!$B$14:$D$25</definedName>
    <definedName hidden="1" localSheetId="20" name="Z_2F69294E_2A06_4673_804B_3CFEB7D630CB_.wvu.FilterData">'2층 자습대장1022'!$B$14:$D$25</definedName>
    <definedName hidden="1" localSheetId="21" name="Z_2F69294E_2A06_4673_804B_3CFEB7D630CB_.wvu.FilterData">'2층 자습대장1023'!$B$14:$D$25</definedName>
    <definedName hidden="1" localSheetId="22" name="Z_2F69294E_2A06_4673_804B_3CFEB7D630CB_.wvu.FilterData">'2층 자습대장1024'!$B$14:$D$25</definedName>
    <definedName hidden="1" localSheetId="23" name="Z_2F69294E_2A06_4673_804B_3CFEB7D630CB_.wvu.FilterData">'2층 자습대장1028'!$B$14:$D$25</definedName>
    <definedName hidden="1" localSheetId="24" name="Z_2F69294E_2A06_4673_804B_3CFEB7D630CB_.wvu.FilterData">'2층 자습대장1029'!$B$14:$D$25</definedName>
    <definedName hidden="1" localSheetId="25" name="Z_2F69294E_2A06_4673_804B_3CFEB7D630CB_.wvu.FilterData">'2층 자습대장1030'!$B$14:$D$25</definedName>
    <definedName hidden="1" localSheetId="26" name="Z_2F69294E_2A06_4673_804B_3CFEB7D630CB_.wvu.FilterData">'2층 자습대장1031'!$B$14:$D$25</definedName>
    <definedName hidden="1" localSheetId="27" name="Z_2F69294E_2A06_4673_804B_3CFEB7D630CB_.wvu.FilterData">'2층 자습대장1104'!$B$14:$D$25</definedName>
    <definedName hidden="1" localSheetId="28" name="Z_2F69294E_2A06_4673_804B_3CFEB7D630CB_.wvu.FilterData">'2층 자습대장1105'!$B$14:$D$25</definedName>
    <definedName hidden="1" localSheetId="29" name="Z_2F69294E_2A06_4673_804B_3CFEB7D630CB_.wvu.FilterData">'2층 자습대장1106'!$B$14:$D$25</definedName>
    <definedName hidden="1" localSheetId="30" name="Z_2F69294E_2A06_4673_804B_3CFEB7D630CB_.wvu.FilterData">'2층 자습대장1107'!$B$14:$D$25</definedName>
    <definedName hidden="1" localSheetId="31" name="Z_2F69294E_2A06_4673_804B_3CFEB7D630CB_.wvu.FilterData">'2층 자습대장1111'!$B$14:$D$25</definedName>
    <definedName hidden="1" localSheetId="32" name="Z_2F69294E_2A06_4673_804B_3CFEB7D630CB_.wvu.FilterData">'2층 자습대장1112'!$B$14:$D$25</definedName>
    <definedName hidden="1" localSheetId="33" name="Z_2F69294E_2A06_4673_804B_3CFEB7D630CB_.wvu.FilterData">'2층 자습대장1113'!$B$14:$D$25</definedName>
    <definedName hidden="1" localSheetId="34" name="Z_2F69294E_2A06_4673_804B_3CFEB7D630CB_.wvu.FilterData">'2층 자습대장1114'!$B$14:$D$25</definedName>
    <definedName hidden="1" localSheetId="35" name="Z_2F69294E_2A06_4673_804B_3CFEB7D630CB_.wvu.FilterData">'2층 자습대장1118'!$B$14:$D$25</definedName>
    <definedName hidden="1" localSheetId="36" name="Z_2F69294E_2A06_4673_804B_3CFEB7D630CB_.wvu.FilterData">'2층 자습대장1119'!$B$14:$D$25</definedName>
    <definedName hidden="1" localSheetId="37" name="Z_2F69294E_2A06_4673_804B_3CFEB7D630CB_.wvu.FilterData">'2층 자습대장1120'!$B$14:$D$28</definedName>
    <definedName hidden="1" localSheetId="38" name="Z_2F69294E_2A06_4673_804B_3CFEB7D630CB_.wvu.FilterData">'2층 자습대장1121'!$B$14:$D$28</definedName>
    <definedName hidden="1" localSheetId="39" name="Z_2F69294E_2A06_4673_804B_3CFEB7D630CB_.wvu.FilterData">'2층 자습대장1125'!$B$14:$D$28</definedName>
    <definedName hidden="1" localSheetId="40" name="Z_2F69294E_2A06_4673_804B_3CFEB7D630CB_.wvu.FilterData">'2층 자습대장1126'!$B$14:$D$28</definedName>
    <definedName hidden="1" localSheetId="41" name="Z_2F69294E_2A06_4673_804B_3CFEB7D630CB_.wvu.FilterData">'2층 자습대장1127'!$B$14:$D$28</definedName>
    <definedName hidden="1" localSheetId="42" name="Z_2F69294E_2A06_4673_804B_3CFEB7D630CB_.wvu.FilterData">'2층 자습대장1128'!$B$14:$D$28</definedName>
    <definedName hidden="1" localSheetId="43" name="Z_2F69294E_2A06_4673_804B_3CFEB7D630CB_.wvu.FilterData">'2층 자습대장1202'!$B$14:$D$28</definedName>
    <definedName hidden="1" localSheetId="44" name="Z_2F69294E_2A06_4673_804B_3CFEB7D630CB_.wvu.FilterData">'2층 자습대장1203'!$B$14:$D$28</definedName>
    <definedName hidden="1" localSheetId="45" name="Z_2F69294E_2A06_4673_804B_3CFEB7D630CB_.wvu.FilterData">'2층 자습대장1204'!$B$14:$D$28</definedName>
    <definedName hidden="1" localSheetId="46" name="Z_2F69294E_2A06_4673_804B_3CFEB7D630CB_.wvu.FilterData">'2층 자습대장1205'!$B$14:$D$28</definedName>
    <definedName hidden="1" localSheetId="47" name="Z_2F69294E_2A06_4673_804B_3CFEB7D630CB_.wvu.FilterData">'2층 자습대장1209'!$B$14:$D$28</definedName>
    <definedName hidden="1" localSheetId="48" name="Z_2F69294E_2A06_4673_804B_3CFEB7D630CB_.wvu.FilterData">'3층 자습대장1209'!$B$16:$D$37</definedName>
    <definedName hidden="1" localSheetId="49" name="Z_2F69294E_2A06_4673_804B_3CFEB7D630CB_.wvu.FilterData">'2층 자습대장1210'!$B$14:$D$28</definedName>
    <definedName hidden="1" localSheetId="50" name="Z_2F69294E_2A06_4673_804B_3CFEB7D630CB_.wvu.FilterData">'2층 자습대장1211'!$B$14:$D$28</definedName>
    <definedName hidden="1" localSheetId="51" name="Z_2F69294E_2A06_4673_804B_3CFEB7D630CB_.wvu.FilterData">'2층 자습대장1212'!$B$14:$D$28</definedName>
    <definedName hidden="1" localSheetId="52" name="Z_2F69294E_2A06_4673_804B_3CFEB7D630CB_.wvu.FilterData">'2층 자습대장1216'!$B$14:$D$28</definedName>
    <definedName hidden="1" localSheetId="53" name="Z_2F69294E_2A06_4673_804B_3CFEB7D630CB_.wvu.FilterData">'2층 자습대장1217'!$B$14:$D$28</definedName>
    <definedName hidden="1" localSheetId="54" name="Z_2F69294E_2A06_4673_804B_3CFEB7D630CB_.wvu.FilterData">'2층 자습대장1218'!$B$14:$D$28</definedName>
    <definedName hidden="1" localSheetId="55" name="Z_2F69294E_2A06_4673_804B_3CFEB7D630CB_.wvu.FilterData">'2층 자습대장1219'!$B$14:$D$28</definedName>
    <definedName hidden="1" localSheetId="56" name="Z_2F69294E_2A06_4673_804B_3CFEB7D630CB_.wvu.FilterData">'2층 자습대장1223'!$B$14:$D$28</definedName>
    <definedName hidden="1" localSheetId="57" name="Z_2F69294E_2A06_4673_804B_3CFEB7D630CB_.wvu.FilterData">'2층 자습대장1226'!$B$14:$D$28</definedName>
    <definedName hidden="1" localSheetId="58" name="Z_2F69294E_2A06_4673_804B_3CFEB7D630CB_.wvu.FilterData">'2층 자습대장1230'!$B$14:$D$28</definedName>
    <definedName hidden="1" localSheetId="59" name="Z_2F69294E_2A06_4673_804B_3CFEB7D630CB_.wvu.FilterData">'2층 자습대장 0102'!$B$14:$D$28</definedName>
    <definedName hidden="1" localSheetId="60" name="Z_2F69294E_2A06_4673_804B_3CFEB7D630CB_.wvu.FilterData">'2층 자습대장 0106'!$B$14:$D$28</definedName>
    <definedName hidden="1" localSheetId="61" name="Z_2F69294E_2A06_4673_804B_3CFEB7D630CB_.wvu.FilterData">'2층 자습대장 0107'!$B$14:$D$28</definedName>
    <definedName hidden="1" localSheetId="62" name="Z_2F69294E_2A06_4673_804B_3CFEB7D630CB_.wvu.FilterData">'2층 자습대장 0108'!$B$14:$D$28</definedName>
    <definedName hidden="1" localSheetId="63" name="Z_2F69294E_2A06_4673_804B_3CFEB7D630CB_.wvu.FilterData">'2층 자습대장 0109'!$B$14:$D$28</definedName>
    <definedName hidden="1" localSheetId="64" name="Z_2F69294E_2A06_4673_804B_3CFEB7D630CB_.wvu.FilterData">'3층 자습대장 0109'!$B$16:$D$37</definedName>
    <definedName hidden="1" localSheetId="65" name="Z_2F69294E_2A06_4673_804B_3CFEB7D630CB_.wvu.FilterData">'2층 자습대장 0113'!$B$14:$D$28</definedName>
    <definedName hidden="1" localSheetId="66" name="Z_2F69294E_2A06_4673_804B_3CFEB7D630CB_.wvu.FilterData">'2층 자습대장 0114'!$B$14:$D$28</definedName>
    <definedName hidden="1" localSheetId="67" name="Z_2F69294E_2A06_4673_804B_3CFEB7D630CB_.wvu.FilterData">'2층 자습대장 0115'!$B$14:$D$28</definedName>
    <definedName hidden="1" localSheetId="68" name="Z_2F69294E_2A06_4673_804B_3CFEB7D630CB_.wvu.FilterData">'3층 자습대장 0115'!$B$16:$D$37</definedName>
    <definedName hidden="1" localSheetId="69" name="Z_2F69294E_2A06_4673_804B_3CFEB7D630CB_.wvu.FilterData">'2층 자습대장 0116'!$B$14:$D$28</definedName>
    <definedName hidden="1" localSheetId="70" name="Z_2F69294E_2A06_4673_804B_3CFEB7D630CB_.wvu.FilterData">'2층 자습대장 0120'!$B$14:$D$28</definedName>
    <definedName hidden="1" localSheetId="71" name="Z_2F69294E_2A06_4673_804B_3CFEB7D630CB_.wvu.FilterData">'2층 자습대장 0121'!$B$14:$D$28</definedName>
    <definedName hidden="1" localSheetId="72" name="Z_2F69294E_2A06_4673_804B_3CFEB7D630CB_.wvu.FilterData">'3층 자습대장 0120'!$B$16:$D$37</definedName>
    <definedName hidden="1" localSheetId="73" name="Z_2F69294E_2A06_4673_804B_3CFEB7D630CB_.wvu.FilterData">'3층 자습대장 0121'!$B$16:$D$37</definedName>
    <definedName hidden="1" localSheetId="74" name="Z_2F69294E_2A06_4673_804B_3CFEB7D630CB_.wvu.FilterData">'2층 자습대장 0122'!$B$14:$D$28</definedName>
    <definedName hidden="1" localSheetId="75" name="Z_2F69294E_2A06_4673_804B_3CFEB7D630CB_.wvu.FilterData">'3층 자습대장 0122'!$B$16:$D$37</definedName>
    <definedName hidden="1" localSheetId="76" name="Z_2F69294E_2A06_4673_804B_3CFEB7D630CB_.wvu.FilterData">'2층 자습대장 0123'!$B$14:$D$28</definedName>
    <definedName hidden="1" localSheetId="77" name="Z_2F69294E_2A06_4673_804B_3CFEB7D630CB_.wvu.FilterData">'2층 자습대장 0204'!$B$14:$D$28</definedName>
    <definedName hidden="1" localSheetId="78" name="Z_2F69294E_2A06_4673_804B_3CFEB7D630CB_.wvu.FilterData">'3층 자습대장 0204'!$B$16:$D$37</definedName>
    <definedName hidden="1" localSheetId="79" name="Z_2F69294E_2A06_4673_804B_3CFEB7D630CB_.wvu.FilterData">'2층 자습대장 0205'!$B$14:$D$28</definedName>
    <definedName hidden="1" localSheetId="80" name="Z_2F69294E_2A06_4673_804B_3CFEB7D630CB_.wvu.FilterData">'2층 자습대장 0206'!$B$14:$D$28</definedName>
    <definedName hidden="1" localSheetId="81" name="Z_2F69294E_2A06_4673_804B_3CFEB7D630CB_.wvu.FilterData">'2층 자습대장 0210'!$B$14:$D$28</definedName>
    <definedName hidden="1" localSheetId="82" name="Z_2F69294E_2A06_4673_804B_3CFEB7D630CB_.wvu.FilterData">'2층 자습대장 0211'!$B$14:$D$28</definedName>
    <definedName hidden="1" localSheetId="83" name="Z_2F69294E_2A06_4673_804B_3CFEB7D630CB_.wvu.FilterData">'3층 자습대장 0205'!$B$16:$D$37</definedName>
    <definedName hidden="1" localSheetId="84" name="Z_2F69294E_2A06_4673_804B_3CFEB7D630CB_.wvu.FilterData">'3층 자습대장 0206'!$B$16:$D$37</definedName>
    <definedName hidden="1" localSheetId="85" name="Z_2F69294E_2A06_4673_804B_3CFEB7D630CB_.wvu.FilterData">'3층 자습대장 0210'!$B$16:$D$37</definedName>
    <definedName hidden="1" localSheetId="86" name="Z_2F69294E_2A06_4673_804B_3CFEB7D630CB_.wvu.FilterData">'3층 자습대장 0211'!$B$16:$D$37</definedName>
    <definedName hidden="1" localSheetId="87" name="Z_2F69294E_2A06_4673_804B_3CFEB7D630CB_.wvu.FilterData">'2층 자습대장 0212'!$B$14:$D$28</definedName>
    <definedName hidden="1" localSheetId="88" name="Z_2F69294E_2A06_4673_804B_3CFEB7D630CB_.wvu.FilterData">'2층 자습대장 0213'!$B$14:$D$28</definedName>
    <definedName hidden="1" localSheetId="89" name="Z_2F69294E_2A06_4673_804B_3CFEB7D630CB_.wvu.FilterData">'2층 자습대장 0217'!$B$14:$D$28</definedName>
    <definedName hidden="1" localSheetId="90" name="Z_2F69294E_2A06_4673_804B_3CFEB7D630CB_.wvu.FilterData">'3층 자습대장 0217'!$B$16:$D$37</definedName>
    <definedName hidden="1" localSheetId="91" name="Z_2F69294E_2A06_4673_804B_3CFEB7D630CB_.wvu.FilterData">'2층 자습대장 0218'!$B$14:$D$28</definedName>
    <definedName hidden="1" localSheetId="92" name="Z_2F69294E_2A06_4673_804B_3CFEB7D630CB_.wvu.FilterData">'2층 자습대장 0219'!$B$14:$D$28</definedName>
    <definedName hidden="1" localSheetId="93" name="Z_2F69294E_2A06_4673_804B_3CFEB7D630CB_.wvu.FilterData">'3층 자습대장 0219'!$B$16:$D$37</definedName>
    <definedName hidden="1" localSheetId="94" name="Z_2F69294E_2A06_4673_804B_3CFEB7D630CB_.wvu.FilterData">'2층 자습대장 0220'!$B$14:$D$28</definedName>
    <definedName hidden="1" localSheetId="95" name="Z_2F69294E_2A06_4673_804B_3CFEB7D630CB_.wvu.FilterData">'2층 자습대장 0224'!$B$14:$D$28</definedName>
    <definedName hidden="1" localSheetId="96" name="Z_2F69294E_2A06_4673_804B_3CFEB7D630CB_.wvu.FilterData">'2층 자습대장 0225'!$B$14:$D$28</definedName>
    <definedName hidden="1" localSheetId="97" name="Z_2F69294E_2A06_4673_804B_3CFEB7D630CB_.wvu.FilterData">'2층 자습대장 0226'!$B$14:$D$28</definedName>
    <definedName hidden="1" localSheetId="98" name="Z_2F69294E_2A06_4673_804B_3CFEB7D630CB_.wvu.FilterData">'3층 자습대장 0225'!$B$16:$D$37</definedName>
    <definedName hidden="1" localSheetId="99" name="Z_2F69294E_2A06_4673_804B_3CFEB7D630CB_.wvu.FilterData">'3층 자습대장 0226'!$B$16:$D$37</definedName>
    <definedName hidden="1" localSheetId="100" name="Z_2F69294E_2A06_4673_804B_3CFEB7D630CB_.wvu.FilterData">'2층 자습대장 0227'!$B$14:$D$28</definedName>
    <definedName hidden="1" localSheetId="101" name="Z_2F69294E_2A06_4673_804B_3CFEB7D630CB_.wvu.FilterData">'2층 자습대장 0304'!$B$14:$D$28</definedName>
    <definedName hidden="1" localSheetId="102" name="Z_2F69294E_2A06_4673_804B_3CFEB7D630CB_.wvu.FilterData">'3층 자습대장 0227'!$B$16:$D$37</definedName>
    <definedName hidden="1" localSheetId="103" name="Z_2F69294E_2A06_4673_804B_3CFEB7D630CB_.wvu.FilterData">'3층 자습대장 0304'!$B$16:$D$37</definedName>
    <definedName hidden="1" localSheetId="104" name="Z_2F69294E_2A06_4673_804B_3CFEB7D630CB_.wvu.FilterData">'2층 자습대장 0305'!$B$14:$D$28</definedName>
    <definedName hidden="1" localSheetId="105" name="Z_2F69294E_2A06_4673_804B_3CFEB7D630CB_.wvu.FilterData">'3층 자습대장 0305'!$B$16:$D$37</definedName>
    <definedName hidden="1" localSheetId="106" name="Z_2F69294E_2A06_4673_804B_3CFEB7D630CB_.wvu.FilterData">'2층 자습대장 0306'!$B$14:$D$28</definedName>
    <definedName hidden="1" localSheetId="107" name="Z_2F69294E_2A06_4673_804B_3CFEB7D630CB_.wvu.FilterData">'3층 자습대장 0306'!$B$16:$D$37</definedName>
    <definedName hidden="1" localSheetId="108" name="Z_2F69294E_2A06_4673_804B_3CFEB7D630CB_.wvu.FilterData">'2층 자습대장 0310'!$B$14:$D$28</definedName>
    <definedName hidden="1" localSheetId="109" name="Z_2F69294E_2A06_4673_804B_3CFEB7D630CB_.wvu.FilterData">'2층 자습대장 0311'!$B$14:$D$31</definedName>
    <definedName hidden="1" localSheetId="110" name="Z_2F69294E_2A06_4673_804B_3CFEB7D630CB_.wvu.FilterData">'3층 자습대장 0310'!$B$16:$D$37</definedName>
    <definedName hidden="1" localSheetId="111" name="Z_2F69294E_2A06_4673_804B_3CFEB7D630CB_.wvu.FilterData">'3층 자습대장 0311'!$B$16:$D$37</definedName>
    <definedName hidden="1" localSheetId="112" name="Z_2F69294E_2A06_4673_804B_3CFEB7D630CB_.wvu.FilterData">'2층 자습대장 0312'!$B$14:$D$31</definedName>
    <definedName hidden="1" localSheetId="113" name="Z_2F69294E_2A06_4673_804B_3CFEB7D630CB_.wvu.FilterData">'3층 자습대장 0312'!$B$16:$D$37</definedName>
    <definedName hidden="1" localSheetId="114" name="Z_2F69294E_2A06_4673_804B_3CFEB7D630CB_.wvu.FilterData">'2층 자습대장 0313'!$B$14:$D$31</definedName>
    <definedName hidden="1" localSheetId="115" name="Z_2F69294E_2A06_4673_804B_3CFEB7D630CB_.wvu.FilterData">'3층 자습대장 0313'!$B$16:$D$37</definedName>
    <definedName hidden="1" localSheetId="116" name="Z_2F69294E_2A06_4673_804B_3CFEB7D630CB_.wvu.FilterData">'2층 자습대장 0317'!$B$14:$D$31</definedName>
    <definedName hidden="1" localSheetId="117" name="Z_2F69294E_2A06_4673_804B_3CFEB7D630CB_.wvu.FilterData">'3층 자습대장 0317'!$B$16:$D$37</definedName>
    <definedName hidden="1" localSheetId="118" name="Z_2F69294E_2A06_4673_804B_3CFEB7D630CB_.wvu.FilterData">'2층 자습대장 0318'!$B$14:$D$31</definedName>
    <definedName hidden="1" localSheetId="119" name="Z_2F69294E_2A06_4673_804B_3CFEB7D630CB_.wvu.FilterData">'3층 자습대장 0318'!$B$16:$D$37</definedName>
    <definedName hidden="1" localSheetId="120" name="Z_2F69294E_2A06_4673_804B_3CFEB7D630CB_.wvu.FilterData">'2층 자습대장 0319'!$B$14:$D$31</definedName>
    <definedName hidden="1" localSheetId="121" name="Z_2F69294E_2A06_4673_804B_3CFEB7D630CB_.wvu.FilterData">'3층 자습대장 0319'!$B$16:$D$37</definedName>
    <definedName hidden="1" localSheetId="122" name="Z_2F69294E_2A06_4673_804B_3CFEB7D630CB_.wvu.FilterData">'2층 자습대장 0320'!$B$14:$D$31</definedName>
    <definedName hidden="1" localSheetId="123" name="Z_2F69294E_2A06_4673_804B_3CFEB7D630CB_.wvu.FilterData">'2층 자습대장 0324'!$B$14:$D$31</definedName>
    <definedName hidden="1" localSheetId="124" name="Z_2F69294E_2A06_4673_804B_3CFEB7D630CB_.wvu.FilterData">'2층 자습대장 0325'!$B$14:$D$31</definedName>
    <definedName hidden="1" localSheetId="125" name="Z_2F69294E_2A06_4673_804B_3CFEB7D630CB_.wvu.FilterData">'2층 자습대장 0326'!$B$14:$D$31</definedName>
    <definedName hidden="1" localSheetId="126" name="Z_2F69294E_2A06_4673_804B_3CFEB7D630CB_.wvu.FilterData">'2층 자습대장 0327'!$B$14:$D$31</definedName>
    <definedName hidden="1" localSheetId="127" name="Z_2F69294E_2A06_4673_804B_3CFEB7D630CB_.wvu.FilterData">'2층 자습대장 0331'!$B$14:$D$31</definedName>
    <definedName hidden="1" localSheetId="128" name="Z_2F69294E_2A06_4673_804B_3CFEB7D630CB_.wvu.FilterData">'2층 자습대장 0401'!$B$14:$D$31</definedName>
    <definedName hidden="1" localSheetId="129" name="Z_2F69294E_2A06_4673_804B_3CFEB7D630CB_.wvu.FilterData">'2층 자습대장 0402'!$B$14:$D$31</definedName>
    <definedName hidden="1" localSheetId="130" name="Z_2F69294E_2A06_4673_804B_3CFEB7D630CB_.wvu.FilterData">'2층 자습대장 0403'!$B$14:$D$31</definedName>
    <definedName hidden="1" localSheetId="131" name="Z_2F69294E_2A06_4673_804B_3CFEB7D630CB_.wvu.FilterData">'2층 자습대장 0407'!$B$14:$D$31</definedName>
    <definedName hidden="1" localSheetId="132" name="Z_2F69294E_2A06_4673_804B_3CFEB7D630CB_.wvu.FilterData">'3층 자습대장 0402'!$B$16:$D$37</definedName>
    <definedName hidden="1" localSheetId="133" name="Z_2F69294E_2A06_4673_804B_3CFEB7D630CB_.wvu.FilterData">'3층 자습대장 0403'!$B$16:$D$37</definedName>
    <definedName hidden="1" localSheetId="134" name="Z_2F69294E_2A06_4673_804B_3CFEB7D630CB_.wvu.FilterData">'3층 자습대장 0407'!$B$16:$D$37</definedName>
    <definedName hidden="1" localSheetId="135" name="Z_2F69294E_2A06_4673_804B_3CFEB7D630CB_.wvu.FilterData">'2층 자습대장 0408'!$B$14:$D$31</definedName>
    <definedName hidden="1" localSheetId="136" name="Z_2F69294E_2A06_4673_804B_3CFEB7D630CB_.wvu.FilterData">'2층 자습대장 0409'!$B$14:$D$31</definedName>
    <definedName hidden="1" localSheetId="137" name="Z_2F69294E_2A06_4673_804B_3CFEB7D630CB_.wvu.FilterData">'2층 자습대장 0410'!$B$14:$D$31</definedName>
    <definedName hidden="1" localSheetId="138" name="Z_2F69294E_2A06_4673_804B_3CFEB7D630CB_.wvu.FilterData">'2층 자습대장 0414'!$B$14:$D$36</definedName>
    <definedName hidden="1" localSheetId="139" name="Z_2F69294E_2A06_4673_804B_3CFEB7D630CB_.wvu.FilterData">'3층 자습대장 0414'!$B$16:$D$37</definedName>
    <definedName hidden="1" localSheetId="140" name="Z_2F69294E_2A06_4673_804B_3CFEB7D630CB_.wvu.FilterData">'2층 자습대장 0415'!$B$14:$D$36</definedName>
    <definedName hidden="1" localSheetId="141" name="Z_2F69294E_2A06_4673_804B_3CFEB7D630CB_.wvu.FilterData">'3층 자습대장 0410'!$B$16:$D$37</definedName>
    <definedName hidden="1" localSheetId="142" name="Z_2F69294E_2A06_4673_804B_3CFEB7D630CB_.wvu.FilterData">'3층 자습대장 0415'!$B$16:$D$37</definedName>
    <definedName hidden="1" localSheetId="143" name="Z_2F69294E_2A06_4673_804B_3CFEB7D630CB_.wvu.FilterData">'2층 자습대장 0416'!$B$14:$D$38</definedName>
    <definedName hidden="1" localSheetId="144" name="Z_2F69294E_2A06_4673_804B_3CFEB7D630CB_.wvu.FilterData">'2층 자습대장 0417'!$B$14:$D$38</definedName>
    <definedName hidden="1" localSheetId="145" name="Z_2F69294E_2A06_4673_804B_3CFEB7D630CB_.wvu.FilterData">'2층 자습대장 0421'!$B$14:$D$38</definedName>
    <definedName hidden="1" localSheetId="146" name="Z_2F69294E_2A06_4673_804B_3CFEB7D630CB_.wvu.FilterData">'2층 자습대장 0422'!$B$14:$D$38</definedName>
    <definedName hidden="1" localSheetId="147" name="Z_2F69294E_2A06_4673_804B_3CFEB7D630CB_.wvu.FilterData">'3층 자습대장 0422'!$B$16:$D$37</definedName>
    <definedName hidden="1" localSheetId="148" name="Z_2F69294E_2A06_4673_804B_3CFEB7D630CB_.wvu.FilterData">'2층 자습대장 0423'!$B$14:$D$38</definedName>
    <definedName hidden="1" localSheetId="149" name="Z_2F69294E_2A06_4673_804B_3CFEB7D630CB_.wvu.FilterData">'3층 자습대장 0423'!$B$16:$D$37</definedName>
    <definedName hidden="1" localSheetId="150" name="Z_2F69294E_2A06_4673_804B_3CFEB7D630CB_.wvu.FilterData">'2층 자습대장 0424'!$B$14:$D$38</definedName>
    <definedName hidden="1" localSheetId="151" name="Z_2F69294E_2A06_4673_804B_3CFEB7D630CB_.wvu.FilterData">'2층 자습대장 0428'!$B$14:$D$38</definedName>
    <definedName hidden="1" localSheetId="152" name="Z_2F69294E_2A06_4673_804B_3CFEB7D630CB_.wvu.FilterData">'2층 자습대장 0429'!$B$14:$D$38</definedName>
    <definedName hidden="1" localSheetId="153" name="Z_2F69294E_2A06_4673_804B_3CFEB7D630CB_.wvu.FilterData">'2층 자습대장 0430'!$B$14:$D$38</definedName>
    <definedName hidden="1" localSheetId="154" name="Z_2F69294E_2A06_4673_804B_3CFEB7D630CB_.wvu.FilterData">'3층 자습대장 0430'!$B$16:$D$37</definedName>
    <definedName hidden="1" localSheetId="155" name="Z_2F69294E_2A06_4673_804B_3CFEB7D630CB_.wvu.FilterData">'2층 자습대장 0501'!$B$14:$D$38</definedName>
    <definedName hidden="1" localSheetId="156" name="Z_2F69294E_2A06_4673_804B_3CFEB7D630CB_.wvu.FilterData">'3층 자습대장 0501'!$B$16:$D$37</definedName>
    <definedName hidden="1" localSheetId="157" name="Z_2F69294E_2A06_4673_804B_3CFEB7D630CB_.wvu.FilterData">'3층 자습대장 0424'!$B$16:$D$37</definedName>
    <definedName hidden="1" localSheetId="158" name="Z_2F69294E_2A06_4673_804B_3CFEB7D630CB_.wvu.FilterData">'3층 자습대장 0428'!$B$16:$D$37</definedName>
    <definedName hidden="1" localSheetId="159" name="Z_2F69294E_2A06_4673_804B_3CFEB7D630CB_.wvu.FilterData">'3층 자습대장 0429'!$B$16:$D$37</definedName>
    <definedName hidden="1" localSheetId="160" name="Z_2F69294E_2A06_4673_804B_3CFEB7D630CB_.wvu.FilterData">'3층 자습대장 0417'!$B$16:$D$37</definedName>
    <definedName hidden="1" localSheetId="161" name="Z_2F69294E_2A06_4673_804B_3CFEB7D630CB_.wvu.FilterData">'3층 자습대장 0421'!$B$16:$D$37</definedName>
    <definedName hidden="1" localSheetId="162" name="Z_2F69294E_2A06_4673_804B_3CFEB7D630CB_.wvu.FilterData">'3층 자습대장 0416'!$B$16:$D$37</definedName>
    <definedName hidden="1" localSheetId="163" name="Z_2F69294E_2A06_4673_804B_3CFEB7D630CB_.wvu.FilterData">'3층 자습대장 0408'!$B$16:$D$37</definedName>
    <definedName hidden="1" localSheetId="164" name="Z_2F69294E_2A06_4673_804B_3CFEB7D630CB_.wvu.FilterData">'3층 자습대장 0409'!$B$16:$D$37</definedName>
    <definedName hidden="1" localSheetId="165" name="Z_2F69294E_2A06_4673_804B_3CFEB7D630CB_.wvu.FilterData">'3층 자습대장 0320'!$B$16:$D$37</definedName>
    <definedName hidden="1" localSheetId="166" name="Z_2F69294E_2A06_4673_804B_3CFEB7D630CB_.wvu.FilterData">'3층 자습대장 0324'!$B$16:$D$37</definedName>
    <definedName hidden="1" localSheetId="167" name="Z_2F69294E_2A06_4673_804B_3CFEB7D630CB_.wvu.FilterData">'3층 자습대장 0325'!$B$16:$D$37</definedName>
    <definedName hidden="1" localSheetId="168" name="Z_2F69294E_2A06_4673_804B_3CFEB7D630CB_.wvu.FilterData">'3층 자습대장 0326'!$B$16:$D$37</definedName>
    <definedName hidden="1" localSheetId="169" name="Z_2F69294E_2A06_4673_804B_3CFEB7D630CB_.wvu.FilterData">'3층 자습대장 0327'!$B$16:$D$37</definedName>
    <definedName hidden="1" localSheetId="170" name="Z_2F69294E_2A06_4673_804B_3CFEB7D630CB_.wvu.FilterData">'3층 자습대장 0331'!$B$16:$D$37</definedName>
    <definedName hidden="1" localSheetId="171" name="Z_2F69294E_2A06_4673_804B_3CFEB7D630CB_.wvu.FilterData">'3층 자습대장 0401'!$B$16:$D$37</definedName>
    <definedName hidden="1" localSheetId="172" name="Z_2F69294E_2A06_4673_804B_3CFEB7D630CB_.wvu.FilterData">'3층 자습대장 0220'!$B$16:$D$37</definedName>
    <definedName hidden="1" localSheetId="173" name="Z_2F69294E_2A06_4673_804B_3CFEB7D630CB_.wvu.FilterData">'3층 자습대장 0224'!$B$16:$D$37</definedName>
    <definedName hidden="1" localSheetId="174" name="Z_2F69294E_2A06_4673_804B_3CFEB7D630CB_.wvu.FilterData">'3층 자습대장 0218'!$B$16:$D$37</definedName>
    <definedName hidden="1" localSheetId="175" name="Z_2F69294E_2A06_4673_804B_3CFEB7D630CB_.wvu.FilterData">'3층 자습대장 0212'!$B$16:$D$37</definedName>
    <definedName hidden="1" localSheetId="176" name="Z_2F69294E_2A06_4673_804B_3CFEB7D630CB_.wvu.FilterData">'3층 자습대장 0213'!$B$16:$D$37</definedName>
    <definedName hidden="1" localSheetId="177" name="Z_2F69294E_2A06_4673_804B_3CFEB7D630CB_.wvu.FilterData">'2층 자습대장 0203'!$B$14:$D$28</definedName>
    <definedName hidden="1" localSheetId="178" name="Z_2F69294E_2A06_4673_804B_3CFEB7D630CB_.wvu.FilterData">'3층 자습대장 0203'!$B$16:$D$37</definedName>
    <definedName hidden="1" localSheetId="179" name="Z_2F69294E_2A06_4673_804B_3CFEB7D630CB_.wvu.FilterData">'3층 자습대장 0123'!$B$16:$D$37</definedName>
    <definedName hidden="1" localSheetId="180" name="Z_2F69294E_2A06_4673_804B_3CFEB7D630CB_.wvu.FilterData">'3층 자습대장 0116'!$B$16:$D$37</definedName>
    <definedName hidden="1" localSheetId="181" name="Z_2F69294E_2A06_4673_804B_3CFEB7D630CB_.wvu.FilterData">'3층 자습대장 0114'!$B$16:$D$37</definedName>
    <definedName hidden="1" localSheetId="182" name="Z_2F69294E_2A06_4673_804B_3CFEB7D630CB_.wvu.FilterData">'3층 자습대장 0113'!$B$16:$D$37</definedName>
    <definedName hidden="1" localSheetId="183" name="Z_2F69294E_2A06_4673_804B_3CFEB7D630CB_.wvu.FilterData">'3층 자습대장 0108'!$B$16:$D$37</definedName>
    <definedName hidden="1" localSheetId="184" name="Z_2F69294E_2A06_4673_804B_3CFEB7D630CB_.wvu.FilterData">'3층 자습대장 0107'!$B$16:$D$37</definedName>
    <definedName hidden="1" localSheetId="185" name="Z_2F69294E_2A06_4673_804B_3CFEB7D630CB_.wvu.FilterData">'3층 자습대장 0106'!$B$16:$D$37</definedName>
    <definedName hidden="1" localSheetId="186" name="Z_2F69294E_2A06_4673_804B_3CFEB7D630CB_.wvu.FilterData">'3층 자습대장 0102'!$B$16:$D$37</definedName>
    <definedName hidden="1" localSheetId="187" name="Z_2F69294E_2A06_4673_804B_3CFEB7D630CB_.wvu.FilterData">'3층 자습대장1230'!$B$16:$D$37</definedName>
    <definedName hidden="1" localSheetId="188" name="Z_2F69294E_2A06_4673_804B_3CFEB7D630CB_.wvu.FilterData">'3층 자습대장1226'!$B$16:$D$37</definedName>
    <definedName hidden="1" localSheetId="189" name="Z_2F69294E_2A06_4673_804B_3CFEB7D630CB_.wvu.FilterData">'3층 자습대장1223'!$B$16:$D$37</definedName>
    <definedName hidden="1" localSheetId="190" name="Z_2F69294E_2A06_4673_804B_3CFEB7D630CB_.wvu.FilterData">'3층 자습대장1219'!$B$16:$D$37</definedName>
    <definedName hidden="1" localSheetId="191" name="Z_2F69294E_2A06_4673_804B_3CFEB7D630CB_.wvu.FilterData">'3층 자습대장1217'!$B$16:$D$37</definedName>
    <definedName hidden="1" localSheetId="192" name="Z_2F69294E_2A06_4673_804B_3CFEB7D630CB_.wvu.FilterData">'3층 자습대장1218'!$B$16:$D$37</definedName>
    <definedName hidden="1" localSheetId="193" name="Z_2F69294E_2A06_4673_804B_3CFEB7D630CB_.wvu.FilterData">'3층 자습대장1212'!$B$16:$D$37</definedName>
    <definedName hidden="1" localSheetId="194" name="Z_2F69294E_2A06_4673_804B_3CFEB7D630CB_.wvu.FilterData">'3층 자습대장1216'!$B$16:$D$37</definedName>
    <definedName hidden="1" localSheetId="195" name="Z_2F69294E_2A06_4673_804B_3CFEB7D630CB_.wvu.FilterData">'3층 자습대장1210'!$B$16:$D$37</definedName>
    <definedName hidden="1" localSheetId="196" name="Z_2F69294E_2A06_4673_804B_3CFEB7D630CB_.wvu.FilterData">'3층 자습대장1211'!$B$16:$D$37</definedName>
    <definedName hidden="1" localSheetId="197" name="Z_2F69294E_2A06_4673_804B_3CFEB7D630CB_.wvu.FilterData">'3층 자습대장1205'!$B$16:$D$37</definedName>
    <definedName hidden="1" localSheetId="198" name="Z_2F69294E_2A06_4673_804B_3CFEB7D630CB_.wvu.FilterData">'3층 자습대장1204'!$B$16:$D$41</definedName>
    <definedName hidden="1" localSheetId="199" name="Z_2F69294E_2A06_4673_804B_3CFEB7D630CB_.wvu.FilterData">'3층 자습대장1203'!$B$16:$D$41</definedName>
    <definedName hidden="1" localSheetId="200" name="Z_2F69294E_2A06_4673_804B_3CFEB7D630CB_.wvu.FilterData">'3층 자습대장1202'!$B$16:$D$41</definedName>
    <definedName hidden="1" localSheetId="201" name="Z_2F69294E_2A06_4673_804B_3CFEB7D630CB_.wvu.FilterData">'3층 자습대장1128'!$B$16:$D$41</definedName>
    <definedName hidden="1" localSheetId="202" name="Z_2F69294E_2A06_4673_804B_3CFEB7D630CB_.wvu.FilterData">'3층 자습대장1126'!$B$16:$D$41</definedName>
    <definedName hidden="1" localSheetId="203" name="Z_2F69294E_2A06_4673_804B_3CFEB7D630CB_.wvu.FilterData">'3층 자습대장1127'!$B$16:$D$41</definedName>
    <definedName hidden="1" localSheetId="204" name="Z_2F69294E_2A06_4673_804B_3CFEB7D630CB_.wvu.FilterData">'3층 자습대장1125'!$B$16:$D$41</definedName>
    <definedName hidden="1" localSheetId="205" name="Z_2F69294E_2A06_4673_804B_3CFEB7D630CB_.wvu.FilterData">'3층 자습대장1120'!$B$16:$D$41</definedName>
    <definedName hidden="1" localSheetId="206" name="Z_2F69294E_2A06_4673_804B_3CFEB7D630CB_.wvu.FilterData">'3층 자습대장1121'!$B$16:$D$41</definedName>
    <definedName hidden="1" localSheetId="207" name="Z_2F69294E_2A06_4673_804B_3CFEB7D630CB_.wvu.FilterData">'3층 자습대장1119'!$B$16:$D$41</definedName>
    <definedName hidden="1" localSheetId="208" name="Z_2F69294E_2A06_4673_804B_3CFEB7D630CB_.wvu.FilterData">'3층 자습대장1118'!$B$16:$D$41</definedName>
    <definedName hidden="1" localSheetId="209" name="Z_2F69294E_2A06_4673_804B_3CFEB7D630CB_.wvu.FilterData">'3층 자습대장1114'!$B$16:$D$41</definedName>
    <definedName hidden="1" localSheetId="210" name="Z_2F69294E_2A06_4673_804B_3CFEB7D630CB_.wvu.FilterData">'3층 자습대장1113'!$B$16:$D$41</definedName>
    <definedName hidden="1" localSheetId="211" name="Z_2F69294E_2A06_4673_804B_3CFEB7D630CB_.wvu.FilterData">'3층 자습대장1111'!$B$16:$D$37</definedName>
    <definedName hidden="1" localSheetId="212" name="Z_2F69294E_2A06_4673_804B_3CFEB7D630CB_.wvu.FilterData">'3층 자습대장1112'!$B$16:$D$41</definedName>
    <definedName hidden="1" localSheetId="213" name="Z_2F69294E_2A06_4673_804B_3CFEB7D630CB_.wvu.FilterData">'3층 자습대장1107'!$B$16:$D$37</definedName>
    <definedName hidden="1" localSheetId="214" name="Z_2F69294E_2A06_4673_804B_3CFEB7D630CB_.wvu.FilterData">'3층 자습대장1106'!$B$16:$D$37</definedName>
    <definedName hidden="1" localSheetId="215" name="Z_2F69294E_2A06_4673_804B_3CFEB7D630CB_.wvu.FilterData">'3층 자습대장1105'!$B$16:$D$37</definedName>
    <definedName hidden="1" localSheetId="216" name="Z_2F69294E_2A06_4673_804B_3CFEB7D630CB_.wvu.FilterData">'3층 자습대장1031'!$B$16:$D$37</definedName>
    <definedName hidden="1" localSheetId="217" name="Z_2F69294E_2A06_4673_804B_3CFEB7D630CB_.wvu.FilterData">'3층 자습대장1104'!$B$16:$D$37</definedName>
    <definedName hidden="1" localSheetId="218" name="Z_2F69294E_2A06_4673_804B_3CFEB7D630CB_.wvu.FilterData">'3층 자습대장1030'!$B$16:$D$37</definedName>
    <definedName hidden="1" localSheetId="219" name="Z_2F69294E_2A06_4673_804B_3CFEB7D630CB_.wvu.FilterData">'3층 자습대장1029'!$B$16:$D$37</definedName>
    <definedName hidden="1" localSheetId="220" name="Z_2F69294E_2A06_4673_804B_3CFEB7D630CB_.wvu.FilterData">'3층 자습대장1028'!$B$16:$D$37</definedName>
    <definedName hidden="1" localSheetId="221" name="Z_2F69294E_2A06_4673_804B_3CFEB7D630CB_.wvu.FilterData">'3층 자습대장1024'!$B$16:$D$37</definedName>
    <definedName hidden="1" localSheetId="222" name="Z_2F69294E_2A06_4673_804B_3CFEB7D630CB_.wvu.FilterData">'3층 자습대장1023'!$B$16:$D$37</definedName>
    <definedName hidden="1" localSheetId="223" name="Z_2F69294E_2A06_4673_804B_3CFEB7D630CB_.wvu.FilterData">'3층 자습대장1022'!$B$16:$D$37</definedName>
    <definedName hidden="1" localSheetId="224" name="Z_2F69294E_2A06_4673_804B_3CFEB7D630CB_.wvu.FilterData">'3층 자습대장1017'!$B$16:$D$37</definedName>
    <definedName hidden="1" localSheetId="225" name="Z_2F69294E_2A06_4673_804B_3CFEB7D630CB_.wvu.FilterData">'3층 자습대장1016'!$B$16:$D$37</definedName>
    <definedName hidden="1" localSheetId="226" name="Z_2F69294E_2A06_4673_804B_3CFEB7D630CB_.wvu.FilterData">'3층 자습대장1021'!$B$16:$D$37</definedName>
    <definedName hidden="1" localSheetId="227" name="Z_2F69294E_2A06_4673_804B_3CFEB7D630CB_.wvu.FilterData">'3층 자습대장1015'!$B$16:$D$37</definedName>
    <definedName hidden="1" localSheetId="228" name="Z_2F69294E_2A06_4673_804B_3CFEB7D630CB_.wvu.FilterData">'3층 자습대장1014'!$B$16:$D$37</definedName>
    <definedName hidden="1" localSheetId="229" name="Z_2F69294E_2A06_4673_804B_3CFEB7D630CB_.wvu.FilterData">'3층 자습대장1010'!$B$16:$D$37</definedName>
    <definedName hidden="1" localSheetId="230" name="Z_2F69294E_2A06_4673_804B_3CFEB7D630CB_.wvu.FilterData">'3층 자습대장1007'!$B$16:$D$37</definedName>
    <definedName hidden="1" localSheetId="231" name="Z_2F69294E_2A06_4673_804B_3CFEB7D630CB_.wvu.FilterData">'3층 자습대장1001'!$B$16:$D$37</definedName>
    <definedName hidden="1" localSheetId="232" name="Z_2F69294E_2A06_4673_804B_3CFEB7D630CB_.wvu.FilterData">'3층 자습대장0930'!$B$16:$D$37</definedName>
    <definedName hidden="1" localSheetId="233" name="Z_2F69294E_2A06_4673_804B_3CFEB7D630CB_.wvu.FilterData">'3층 자습대장0926'!$B$16:$D$37</definedName>
    <definedName hidden="1" localSheetId="234" name="Z_2F69294E_2A06_4673_804B_3CFEB7D630CB_.wvu.FilterData">'3층 자습대장0925'!$B$16:$D$37</definedName>
    <definedName hidden="1" localSheetId="235" name="Z_2F69294E_2A06_4673_804B_3CFEB7D630CB_.wvu.FilterData">'3층 자습대장0924'!$B$16:$D$37</definedName>
    <definedName hidden="1" localSheetId="236" name="Z_2F69294E_2A06_4673_804B_3CFEB7D630CB_.wvu.FilterData">'3층 자습대장0923'!$B$16:$D$37</definedName>
    <definedName hidden="1" localSheetId="237" name="Z_2F69294E_2A06_4673_804B_3CFEB7D630CB_.wvu.FilterData">'3층 자습대장0919'!$B$16:$D$37</definedName>
    <definedName hidden="1" localSheetId="238" name="Z_2F69294E_2A06_4673_804B_3CFEB7D630CB_.wvu.FilterData">'3층 자습대장0912'!$B$16:$D$37</definedName>
    <definedName hidden="1" localSheetId="239" name="Z_2F69294E_2A06_4673_804B_3CFEB7D630CB_.wvu.FilterData">'3층 자습대장0911'!$B$16:$D$37</definedName>
    <definedName hidden="1" localSheetId="240" name="Z_2F69294E_2A06_4673_804B_3CFEB7D630CB_.wvu.FilterData">'3층 자습대장0809'!$B$16:$D$37</definedName>
    <definedName hidden="1" localSheetId="241" name="Z_2F69294E_2A06_4673_804B_3CFEB7D630CB_.wvu.FilterData">'3층 자습대장0810'!$B$16:$D$37</definedName>
    <definedName hidden="1" localSheetId="242" name="Z_2F69294E_2A06_4673_804B_3CFEB7D630CB_.wvu.FilterData">'3층 자습대장0905'!$B$16:$D$37</definedName>
    <definedName hidden="1" localSheetId="0" name="Z_DF825E4E_3E34_41DD_A607_8C41F75E06CA_.wvu.FilterData">'2층 자습대장0904'!$A$15:$A$33</definedName>
    <definedName hidden="1" localSheetId="1" name="Z_DF825E4E_3E34_41DD_A607_8C41F75E06CA_.wvu.FilterData">'3층 자습대장0904'!$B$16:$E$31</definedName>
    <definedName hidden="1" localSheetId="2" name="Z_DF825E4E_3E34_41DD_A607_8C41F75E06CA_.wvu.FilterData">'2층 자습대장0905'!$A$15:$A$33</definedName>
    <definedName hidden="1" localSheetId="3" name="Z_DF825E4E_3E34_41DD_A607_8C41F75E06CA_.wvu.FilterData">'2층 자습대장0909'!$A$15:$A$33</definedName>
    <definedName hidden="1" localSheetId="4" name="Z_DF825E4E_3E34_41DD_A607_8C41F75E06CA_.wvu.FilterData">'2층 자습대장0910'!$A$15:$A$33</definedName>
    <definedName hidden="1" localSheetId="5" name="Z_DF825E4E_3E34_41DD_A607_8C41F75E06CA_.wvu.FilterData">'2층 자습대장0911'!$A$15:$A$33</definedName>
    <definedName hidden="1" localSheetId="6" name="Z_DF825E4E_3E34_41DD_A607_8C41F75E06CA_.wvu.FilterData">'2층 자습대장0912'!$A$15:$A$33</definedName>
    <definedName hidden="1" localSheetId="7" name="Z_DF825E4E_3E34_41DD_A607_8C41F75E06CA_.wvu.FilterData">'2층 자습대장0919'!$A$15:$A$33</definedName>
    <definedName hidden="1" localSheetId="8" name="Z_DF825E4E_3E34_41DD_A607_8C41F75E06CA_.wvu.FilterData">'2층 자습대장0923'!$A$15:$A$33</definedName>
    <definedName hidden="1" localSheetId="9" name="Z_DF825E4E_3E34_41DD_A607_8C41F75E06CA_.wvu.FilterData">'2층 자습대장0924'!$A$15:$A$33</definedName>
    <definedName hidden="1" localSheetId="10" name="Z_DF825E4E_3E34_41DD_A607_8C41F75E06CA_.wvu.FilterData">'2층 자습대장0925'!$A$15:$A$33</definedName>
    <definedName hidden="1" localSheetId="11" name="Z_DF825E4E_3E34_41DD_A607_8C41F75E06CA_.wvu.FilterData">'2층 자습대장0926'!$A$15:$A$33</definedName>
    <definedName hidden="1" localSheetId="12" name="Z_DF825E4E_3E34_41DD_A607_8C41F75E06CA_.wvu.FilterData">'2층 자습대장0930'!$A$15:$A$33</definedName>
    <definedName hidden="1" localSheetId="13" name="Z_DF825E4E_3E34_41DD_A607_8C41F75E06CA_.wvu.FilterData">'2층 자습대장1001'!$A$15:$A$33</definedName>
    <definedName hidden="1" localSheetId="14" name="Z_DF825E4E_3E34_41DD_A607_8C41F75E06CA_.wvu.FilterData">'2층 자습대장1007'!$A$15:$A$33</definedName>
    <definedName hidden="1" localSheetId="15" name="Z_DF825E4E_3E34_41DD_A607_8C41F75E06CA_.wvu.FilterData">'2층 자습대장1010'!$A$15:$A$33</definedName>
    <definedName hidden="1" localSheetId="16" name="Z_DF825E4E_3E34_41DD_A607_8C41F75E06CA_.wvu.FilterData">'2층 자습대장1014'!$A$15:$A$33</definedName>
    <definedName hidden="1" localSheetId="17" name="Z_DF825E4E_3E34_41DD_A607_8C41F75E06CA_.wvu.FilterData">'2층 자습대장1015'!$A$15:$A$33</definedName>
    <definedName hidden="1" localSheetId="18" name="Z_DF825E4E_3E34_41DD_A607_8C41F75E06CA_.wvu.FilterData">'2층 자습대장1017'!$A$15:$A$33</definedName>
    <definedName hidden="1" localSheetId="19" name="Z_DF825E4E_3E34_41DD_A607_8C41F75E06CA_.wvu.FilterData">'2층 자습대장1021'!$A$15:$A$33</definedName>
    <definedName hidden="1" localSheetId="20" name="Z_DF825E4E_3E34_41DD_A607_8C41F75E06CA_.wvu.FilterData">'2층 자습대장1022'!$A$15:$A$33</definedName>
    <definedName hidden="1" localSheetId="21" name="Z_DF825E4E_3E34_41DD_A607_8C41F75E06CA_.wvu.FilterData">'2층 자습대장1023'!$A$15:$A$33</definedName>
    <definedName hidden="1" localSheetId="22" name="Z_DF825E4E_3E34_41DD_A607_8C41F75E06CA_.wvu.FilterData">'2층 자습대장1024'!$A$15:$A$33</definedName>
    <definedName hidden="1" localSheetId="23" name="Z_DF825E4E_3E34_41DD_A607_8C41F75E06CA_.wvu.FilterData">'2층 자습대장1028'!$A$15:$A$33</definedName>
    <definedName hidden="1" localSheetId="24" name="Z_DF825E4E_3E34_41DD_A607_8C41F75E06CA_.wvu.FilterData">'2층 자습대장1029'!$A$15:$A$33</definedName>
    <definedName hidden="1" localSheetId="25" name="Z_DF825E4E_3E34_41DD_A607_8C41F75E06CA_.wvu.FilterData">'2층 자습대장1030'!$A$15:$A$33</definedName>
    <definedName hidden="1" localSheetId="26" name="Z_DF825E4E_3E34_41DD_A607_8C41F75E06CA_.wvu.FilterData">'2층 자습대장1031'!$A$15:$A$33</definedName>
    <definedName hidden="1" localSheetId="27" name="Z_DF825E4E_3E34_41DD_A607_8C41F75E06CA_.wvu.FilterData">'2층 자습대장1104'!$A$15:$A$33</definedName>
    <definedName hidden="1" localSheetId="28" name="Z_DF825E4E_3E34_41DD_A607_8C41F75E06CA_.wvu.FilterData">'2층 자습대장1105'!$A$15:$A$33</definedName>
    <definedName hidden="1" localSheetId="29" name="Z_DF825E4E_3E34_41DD_A607_8C41F75E06CA_.wvu.FilterData">'2층 자습대장1106'!$A$15:$A$33</definedName>
    <definedName hidden="1" localSheetId="30" name="Z_DF825E4E_3E34_41DD_A607_8C41F75E06CA_.wvu.FilterData">'2층 자습대장1107'!$A$15:$A$33</definedName>
    <definedName hidden="1" localSheetId="31" name="Z_DF825E4E_3E34_41DD_A607_8C41F75E06CA_.wvu.FilterData">'2층 자습대장1111'!$A$15:$A$33</definedName>
    <definedName hidden="1" localSheetId="32" name="Z_DF825E4E_3E34_41DD_A607_8C41F75E06CA_.wvu.FilterData">'2층 자습대장1112'!$A$15:$A$33</definedName>
    <definedName hidden="1" localSheetId="33" name="Z_DF825E4E_3E34_41DD_A607_8C41F75E06CA_.wvu.FilterData">'2층 자습대장1113'!$A$15:$A$33</definedName>
    <definedName hidden="1" localSheetId="34" name="Z_DF825E4E_3E34_41DD_A607_8C41F75E06CA_.wvu.FilterData">'2층 자습대장1114'!$A$15:$A$33</definedName>
    <definedName hidden="1" localSheetId="35" name="Z_DF825E4E_3E34_41DD_A607_8C41F75E06CA_.wvu.FilterData">'2층 자습대장1118'!$A$15:$A$33</definedName>
    <definedName hidden="1" localSheetId="36" name="Z_DF825E4E_3E34_41DD_A607_8C41F75E06CA_.wvu.FilterData">'2층 자습대장1119'!$A$15:$A$33</definedName>
    <definedName hidden="1" localSheetId="37" name="Z_DF825E4E_3E34_41DD_A607_8C41F75E06CA_.wvu.FilterData">'2층 자습대장1120'!$A$15:$A$33</definedName>
    <definedName hidden="1" localSheetId="38" name="Z_DF825E4E_3E34_41DD_A607_8C41F75E06CA_.wvu.FilterData">'2층 자습대장1121'!$A$15:$A$33</definedName>
    <definedName hidden="1" localSheetId="39" name="Z_DF825E4E_3E34_41DD_A607_8C41F75E06CA_.wvu.FilterData">'2층 자습대장1125'!$A$15:$A$33</definedName>
    <definedName hidden="1" localSheetId="40" name="Z_DF825E4E_3E34_41DD_A607_8C41F75E06CA_.wvu.FilterData">'2층 자습대장1126'!$A$15:$A$33</definedName>
    <definedName hidden="1" localSheetId="41" name="Z_DF825E4E_3E34_41DD_A607_8C41F75E06CA_.wvu.FilterData">'2층 자습대장1127'!$A$15:$A$33</definedName>
    <definedName hidden="1" localSheetId="42" name="Z_DF825E4E_3E34_41DD_A607_8C41F75E06CA_.wvu.FilterData">'2층 자습대장1128'!$A$15:$A$33</definedName>
    <definedName hidden="1" localSheetId="43" name="Z_DF825E4E_3E34_41DD_A607_8C41F75E06CA_.wvu.FilterData">'2층 자습대장1202'!$A$15:$A$33</definedName>
    <definedName hidden="1" localSheetId="44" name="Z_DF825E4E_3E34_41DD_A607_8C41F75E06CA_.wvu.FilterData">'2층 자습대장1203'!$A$15:$A$33</definedName>
    <definedName hidden="1" localSheetId="45" name="Z_DF825E4E_3E34_41DD_A607_8C41F75E06CA_.wvu.FilterData">'2층 자습대장1204'!$A$15:$A$33</definedName>
    <definedName hidden="1" localSheetId="46" name="Z_DF825E4E_3E34_41DD_A607_8C41F75E06CA_.wvu.FilterData">'2층 자습대장1205'!$A$15:$A$33</definedName>
    <definedName hidden="1" localSheetId="47" name="Z_DF825E4E_3E34_41DD_A607_8C41F75E06CA_.wvu.FilterData">'2층 자습대장1209'!$A$15:$A$33</definedName>
    <definedName hidden="1" localSheetId="48" name="Z_DF825E4E_3E34_41DD_A607_8C41F75E06CA_.wvu.FilterData">'3층 자습대장1209'!$B$16:$E$31</definedName>
    <definedName hidden="1" localSheetId="49" name="Z_DF825E4E_3E34_41DD_A607_8C41F75E06CA_.wvu.FilterData">'2층 자습대장1210'!$A$15:$A$33</definedName>
    <definedName hidden="1" localSheetId="50" name="Z_DF825E4E_3E34_41DD_A607_8C41F75E06CA_.wvu.FilterData">'2층 자습대장1211'!$A$15:$A$33</definedName>
    <definedName hidden="1" localSheetId="51" name="Z_DF825E4E_3E34_41DD_A607_8C41F75E06CA_.wvu.FilterData">'2층 자습대장1212'!$A$15:$A$33</definedName>
    <definedName hidden="1" localSheetId="52" name="Z_DF825E4E_3E34_41DD_A607_8C41F75E06CA_.wvu.FilterData">'2층 자습대장1216'!$A$15:$A$33</definedName>
    <definedName hidden="1" localSheetId="53" name="Z_DF825E4E_3E34_41DD_A607_8C41F75E06CA_.wvu.FilterData">'2층 자습대장1217'!$A$15:$A$33</definedName>
    <definedName hidden="1" localSheetId="54" name="Z_DF825E4E_3E34_41DD_A607_8C41F75E06CA_.wvu.FilterData">'2층 자습대장1218'!$A$15:$A$33</definedName>
    <definedName hidden="1" localSheetId="55" name="Z_DF825E4E_3E34_41DD_A607_8C41F75E06CA_.wvu.FilterData">'2층 자습대장1219'!$A$15:$A$33</definedName>
    <definedName hidden="1" localSheetId="56" name="Z_DF825E4E_3E34_41DD_A607_8C41F75E06CA_.wvu.FilterData">'2층 자습대장1223'!$A$15:$A$33</definedName>
    <definedName hidden="1" localSheetId="57" name="Z_DF825E4E_3E34_41DD_A607_8C41F75E06CA_.wvu.FilterData">'2층 자습대장1226'!$A$15:$A$33</definedName>
    <definedName hidden="1" localSheetId="58" name="Z_DF825E4E_3E34_41DD_A607_8C41F75E06CA_.wvu.FilterData">'2층 자습대장1230'!$A$15:$A$33</definedName>
    <definedName hidden="1" localSheetId="59" name="Z_DF825E4E_3E34_41DD_A607_8C41F75E06CA_.wvu.FilterData">'2층 자습대장 0102'!$A$15:$A$33</definedName>
    <definedName hidden="1" localSheetId="60" name="Z_DF825E4E_3E34_41DD_A607_8C41F75E06CA_.wvu.FilterData">'2층 자습대장 0106'!$A$15:$A$33</definedName>
    <definedName hidden="1" localSheetId="61" name="Z_DF825E4E_3E34_41DD_A607_8C41F75E06CA_.wvu.FilterData">'2층 자습대장 0107'!$A$15:$A$33</definedName>
    <definedName hidden="1" localSheetId="62" name="Z_DF825E4E_3E34_41DD_A607_8C41F75E06CA_.wvu.FilterData">'2층 자습대장 0108'!$A$15:$A$33</definedName>
    <definedName hidden="1" localSheetId="63" name="Z_DF825E4E_3E34_41DD_A607_8C41F75E06CA_.wvu.FilterData">'2층 자습대장 0109'!$A$15:$A$33</definedName>
    <definedName hidden="1" localSheetId="64" name="Z_DF825E4E_3E34_41DD_A607_8C41F75E06CA_.wvu.FilterData">'3층 자습대장 0109'!$B$16:$E$31</definedName>
    <definedName hidden="1" localSheetId="65" name="Z_DF825E4E_3E34_41DD_A607_8C41F75E06CA_.wvu.FilterData">'2층 자습대장 0113'!$A$15:$A$33</definedName>
    <definedName hidden="1" localSheetId="66" name="Z_DF825E4E_3E34_41DD_A607_8C41F75E06CA_.wvu.FilterData">'2층 자습대장 0114'!$A$15:$A$33</definedName>
    <definedName hidden="1" localSheetId="67" name="Z_DF825E4E_3E34_41DD_A607_8C41F75E06CA_.wvu.FilterData">'2층 자습대장 0115'!$A$15:$A$33</definedName>
    <definedName hidden="1" localSheetId="68" name="Z_DF825E4E_3E34_41DD_A607_8C41F75E06CA_.wvu.FilterData">'3층 자습대장 0115'!$B$16:$E$31</definedName>
    <definedName hidden="1" localSheetId="69" name="Z_DF825E4E_3E34_41DD_A607_8C41F75E06CA_.wvu.FilterData">'2층 자습대장 0116'!$A$15:$A$33</definedName>
    <definedName hidden="1" localSheetId="70" name="Z_DF825E4E_3E34_41DD_A607_8C41F75E06CA_.wvu.FilterData">'2층 자습대장 0120'!$A$15:$A$33</definedName>
    <definedName hidden="1" localSheetId="71" name="Z_DF825E4E_3E34_41DD_A607_8C41F75E06CA_.wvu.FilterData">'2층 자습대장 0121'!$A$15:$A$33</definedName>
    <definedName hidden="1" localSheetId="72" name="Z_DF825E4E_3E34_41DD_A607_8C41F75E06CA_.wvu.FilterData">'3층 자습대장 0120'!$B$16:$E$31</definedName>
    <definedName hidden="1" localSheetId="73" name="Z_DF825E4E_3E34_41DD_A607_8C41F75E06CA_.wvu.FilterData">'3층 자습대장 0121'!$B$16:$E$31</definedName>
    <definedName hidden="1" localSheetId="74" name="Z_DF825E4E_3E34_41DD_A607_8C41F75E06CA_.wvu.FilterData">'2층 자습대장 0122'!$A$15:$A$33</definedName>
    <definedName hidden="1" localSheetId="75" name="Z_DF825E4E_3E34_41DD_A607_8C41F75E06CA_.wvu.FilterData">'3층 자습대장 0122'!$B$16:$E$31</definedName>
    <definedName hidden="1" localSheetId="76" name="Z_DF825E4E_3E34_41DD_A607_8C41F75E06CA_.wvu.FilterData">'2층 자습대장 0123'!$A$15:$A$33</definedName>
    <definedName hidden="1" localSheetId="77" name="Z_DF825E4E_3E34_41DD_A607_8C41F75E06CA_.wvu.FilterData">'2층 자습대장 0204'!$A$15:$A$33</definedName>
    <definedName hidden="1" localSheetId="78" name="Z_DF825E4E_3E34_41DD_A607_8C41F75E06CA_.wvu.FilterData">'3층 자습대장 0204'!$B$16:$E$31</definedName>
    <definedName hidden="1" localSheetId="79" name="Z_DF825E4E_3E34_41DD_A607_8C41F75E06CA_.wvu.FilterData">'2층 자습대장 0205'!$A$15:$A$33</definedName>
    <definedName hidden="1" localSheetId="80" name="Z_DF825E4E_3E34_41DD_A607_8C41F75E06CA_.wvu.FilterData">'2층 자습대장 0206'!$A$15:$A$33</definedName>
    <definedName hidden="1" localSheetId="81" name="Z_DF825E4E_3E34_41DD_A607_8C41F75E06CA_.wvu.FilterData">'2층 자습대장 0210'!$A$15:$A$33</definedName>
    <definedName hidden="1" localSheetId="82" name="Z_DF825E4E_3E34_41DD_A607_8C41F75E06CA_.wvu.FilterData">'2층 자습대장 0211'!$A$15:$A$33</definedName>
    <definedName hidden="1" localSheetId="83" name="Z_DF825E4E_3E34_41DD_A607_8C41F75E06CA_.wvu.FilterData">'3층 자습대장 0205'!$B$16:$E$31</definedName>
    <definedName hidden="1" localSheetId="84" name="Z_DF825E4E_3E34_41DD_A607_8C41F75E06CA_.wvu.FilterData">'3층 자습대장 0206'!$B$16:$E$31</definedName>
    <definedName hidden="1" localSheetId="85" name="Z_DF825E4E_3E34_41DD_A607_8C41F75E06CA_.wvu.FilterData">'3층 자습대장 0210'!$B$16:$E$31</definedName>
    <definedName hidden="1" localSheetId="86" name="Z_DF825E4E_3E34_41DD_A607_8C41F75E06CA_.wvu.FilterData">'3층 자습대장 0211'!$B$16:$E$31</definedName>
    <definedName hidden="1" localSheetId="87" name="Z_DF825E4E_3E34_41DD_A607_8C41F75E06CA_.wvu.FilterData">'2층 자습대장 0212'!$A$15:$A$33</definedName>
    <definedName hidden="1" localSheetId="88" name="Z_DF825E4E_3E34_41DD_A607_8C41F75E06CA_.wvu.FilterData">'2층 자습대장 0213'!$A$15:$A$33</definedName>
    <definedName hidden="1" localSheetId="89" name="Z_DF825E4E_3E34_41DD_A607_8C41F75E06CA_.wvu.FilterData">'2층 자습대장 0217'!$A$15:$A$33</definedName>
    <definedName hidden="1" localSheetId="90" name="Z_DF825E4E_3E34_41DD_A607_8C41F75E06CA_.wvu.FilterData">'3층 자습대장 0217'!$B$16:$E$31</definedName>
    <definedName hidden="1" localSheetId="91" name="Z_DF825E4E_3E34_41DD_A607_8C41F75E06CA_.wvu.FilterData">'2층 자습대장 0218'!$A$15:$A$33</definedName>
    <definedName hidden="1" localSheetId="92" name="Z_DF825E4E_3E34_41DD_A607_8C41F75E06CA_.wvu.FilterData">'2층 자습대장 0219'!$A$15:$A$33</definedName>
    <definedName hidden="1" localSheetId="93" name="Z_DF825E4E_3E34_41DD_A607_8C41F75E06CA_.wvu.FilterData">'3층 자습대장 0219'!$B$16:$E$31</definedName>
    <definedName hidden="1" localSheetId="94" name="Z_DF825E4E_3E34_41DD_A607_8C41F75E06CA_.wvu.FilterData">'2층 자습대장 0220'!$A$15:$A$33</definedName>
    <definedName hidden="1" localSheetId="95" name="Z_DF825E4E_3E34_41DD_A607_8C41F75E06CA_.wvu.FilterData">'2층 자습대장 0224'!$A$15:$A$33</definedName>
    <definedName hidden="1" localSheetId="96" name="Z_DF825E4E_3E34_41DD_A607_8C41F75E06CA_.wvu.FilterData">'2층 자습대장 0225'!$A$15:$A$33</definedName>
    <definedName hidden="1" localSheetId="97" name="Z_DF825E4E_3E34_41DD_A607_8C41F75E06CA_.wvu.FilterData">'2층 자습대장 0226'!$A$15:$A$33</definedName>
    <definedName hidden="1" localSheetId="98" name="Z_DF825E4E_3E34_41DD_A607_8C41F75E06CA_.wvu.FilterData">'3층 자습대장 0225'!$B$16:$E$31</definedName>
    <definedName hidden="1" localSheetId="99" name="Z_DF825E4E_3E34_41DD_A607_8C41F75E06CA_.wvu.FilterData">'3층 자습대장 0226'!$B$16:$E$31</definedName>
    <definedName hidden="1" localSheetId="100" name="Z_DF825E4E_3E34_41DD_A607_8C41F75E06CA_.wvu.FilterData">'2층 자습대장 0227'!$A$15:$A$33</definedName>
    <definedName hidden="1" localSheetId="101" name="Z_DF825E4E_3E34_41DD_A607_8C41F75E06CA_.wvu.FilterData">'2층 자습대장 0304'!$A$15:$A$33</definedName>
    <definedName hidden="1" localSheetId="102" name="Z_DF825E4E_3E34_41DD_A607_8C41F75E06CA_.wvu.FilterData">'3층 자습대장 0227'!$B$16:$E$31</definedName>
    <definedName hidden="1" localSheetId="103" name="Z_DF825E4E_3E34_41DD_A607_8C41F75E06CA_.wvu.FilterData">'3층 자습대장 0304'!$B$16:$E$31</definedName>
    <definedName hidden="1" localSheetId="104" name="Z_DF825E4E_3E34_41DD_A607_8C41F75E06CA_.wvu.FilterData">'2층 자습대장 0305'!$A$15:$A$33</definedName>
    <definedName hidden="1" localSheetId="105" name="Z_DF825E4E_3E34_41DD_A607_8C41F75E06CA_.wvu.FilterData">'3층 자습대장 0305'!$B$16:$E$31</definedName>
    <definedName hidden="1" localSheetId="106" name="Z_DF825E4E_3E34_41DD_A607_8C41F75E06CA_.wvu.FilterData">'2층 자습대장 0306'!$A$15:$A$33</definedName>
    <definedName hidden="1" localSheetId="107" name="Z_DF825E4E_3E34_41DD_A607_8C41F75E06CA_.wvu.FilterData">'3층 자습대장 0306'!$B$16:$E$31</definedName>
    <definedName hidden="1" localSheetId="108" name="Z_DF825E4E_3E34_41DD_A607_8C41F75E06CA_.wvu.FilterData">'2층 자습대장 0310'!$A$15:$A$33</definedName>
    <definedName hidden="1" localSheetId="109" name="Z_DF825E4E_3E34_41DD_A607_8C41F75E06CA_.wvu.FilterData">'2층 자습대장 0311'!$A$15:$A$33</definedName>
    <definedName hidden="1" localSheetId="110" name="Z_DF825E4E_3E34_41DD_A607_8C41F75E06CA_.wvu.FilterData">'3층 자습대장 0310'!$B$16:$E$31</definedName>
    <definedName hidden="1" localSheetId="111" name="Z_DF825E4E_3E34_41DD_A607_8C41F75E06CA_.wvu.FilterData">'3층 자습대장 0311'!$B$16:$E$31</definedName>
    <definedName hidden="1" localSheetId="112" name="Z_DF825E4E_3E34_41DD_A607_8C41F75E06CA_.wvu.FilterData">'2층 자습대장 0312'!$A$15:$A$33</definedName>
    <definedName hidden="1" localSheetId="113" name="Z_DF825E4E_3E34_41DD_A607_8C41F75E06CA_.wvu.FilterData">'3층 자습대장 0312'!$B$16:$E$31</definedName>
    <definedName hidden="1" localSheetId="114" name="Z_DF825E4E_3E34_41DD_A607_8C41F75E06CA_.wvu.FilterData">'2층 자습대장 0313'!$A$15:$A$33</definedName>
    <definedName hidden="1" localSheetId="115" name="Z_DF825E4E_3E34_41DD_A607_8C41F75E06CA_.wvu.FilterData">'3층 자습대장 0313'!$B$16:$E$31</definedName>
    <definedName hidden="1" localSheetId="116" name="Z_DF825E4E_3E34_41DD_A607_8C41F75E06CA_.wvu.FilterData">'2층 자습대장 0317'!$A$15:$A$33</definedName>
    <definedName hidden="1" localSheetId="117" name="Z_DF825E4E_3E34_41DD_A607_8C41F75E06CA_.wvu.FilterData">'3층 자습대장 0317'!$B$16:$E$31</definedName>
    <definedName hidden="1" localSheetId="118" name="Z_DF825E4E_3E34_41DD_A607_8C41F75E06CA_.wvu.FilterData">'2층 자습대장 0318'!$A$15:$A$33</definedName>
    <definedName hidden="1" localSheetId="119" name="Z_DF825E4E_3E34_41DD_A607_8C41F75E06CA_.wvu.FilterData">'3층 자습대장 0318'!$B$16:$E$31</definedName>
    <definedName hidden="1" localSheetId="120" name="Z_DF825E4E_3E34_41DD_A607_8C41F75E06CA_.wvu.FilterData">'2층 자습대장 0319'!$A$15:$A$33</definedName>
    <definedName hidden="1" localSheetId="121" name="Z_DF825E4E_3E34_41DD_A607_8C41F75E06CA_.wvu.FilterData">'3층 자습대장 0319'!$B$16:$E$31</definedName>
    <definedName hidden="1" localSheetId="122" name="Z_DF825E4E_3E34_41DD_A607_8C41F75E06CA_.wvu.FilterData">'2층 자습대장 0320'!$A$15:$A$33</definedName>
    <definedName hidden="1" localSheetId="123" name="Z_DF825E4E_3E34_41DD_A607_8C41F75E06CA_.wvu.FilterData">'2층 자습대장 0324'!$A$15:$A$33</definedName>
    <definedName hidden="1" localSheetId="124" name="Z_DF825E4E_3E34_41DD_A607_8C41F75E06CA_.wvu.FilterData">'2층 자습대장 0325'!$A$15:$A$33</definedName>
    <definedName hidden="1" localSheetId="125" name="Z_DF825E4E_3E34_41DD_A607_8C41F75E06CA_.wvu.FilterData">'2층 자습대장 0326'!$A$15:$A$33</definedName>
    <definedName hidden="1" localSheetId="126" name="Z_DF825E4E_3E34_41DD_A607_8C41F75E06CA_.wvu.FilterData">'2층 자습대장 0327'!$A$15:$A$33</definedName>
    <definedName hidden="1" localSheetId="127" name="Z_DF825E4E_3E34_41DD_A607_8C41F75E06CA_.wvu.FilterData">'2층 자습대장 0331'!$A$15:$A$33</definedName>
    <definedName hidden="1" localSheetId="128" name="Z_DF825E4E_3E34_41DD_A607_8C41F75E06CA_.wvu.FilterData">'2층 자습대장 0401'!$A$15:$A$33</definedName>
    <definedName hidden="1" localSheetId="129" name="Z_DF825E4E_3E34_41DD_A607_8C41F75E06CA_.wvu.FilterData">'2층 자습대장 0402'!$A$15:$A$33</definedName>
    <definedName hidden="1" localSheetId="130" name="Z_DF825E4E_3E34_41DD_A607_8C41F75E06CA_.wvu.FilterData">'2층 자습대장 0403'!$A$15:$A$33</definedName>
    <definedName hidden="1" localSheetId="131" name="Z_DF825E4E_3E34_41DD_A607_8C41F75E06CA_.wvu.FilterData">'2층 자습대장 0407'!$A$15:$A$33</definedName>
    <definedName hidden="1" localSheetId="132" name="Z_DF825E4E_3E34_41DD_A607_8C41F75E06CA_.wvu.FilterData">'3층 자습대장 0402'!$B$16:$E$31</definedName>
    <definedName hidden="1" localSheetId="133" name="Z_DF825E4E_3E34_41DD_A607_8C41F75E06CA_.wvu.FilterData">'3층 자습대장 0403'!$B$16:$E$31</definedName>
    <definedName hidden="1" localSheetId="134" name="Z_DF825E4E_3E34_41DD_A607_8C41F75E06CA_.wvu.FilterData">'3층 자습대장 0407'!$B$16:$E$31</definedName>
    <definedName hidden="1" localSheetId="135" name="Z_DF825E4E_3E34_41DD_A607_8C41F75E06CA_.wvu.FilterData">'2층 자습대장 0408'!$A$15:$A$33</definedName>
    <definedName hidden="1" localSheetId="136" name="Z_DF825E4E_3E34_41DD_A607_8C41F75E06CA_.wvu.FilterData">'2층 자습대장 0409'!$A$15:$A$33</definedName>
    <definedName hidden="1" localSheetId="137" name="Z_DF825E4E_3E34_41DD_A607_8C41F75E06CA_.wvu.FilterData">'2층 자습대장 0410'!$A$15:$A$33</definedName>
    <definedName hidden="1" localSheetId="138" name="Z_DF825E4E_3E34_41DD_A607_8C41F75E06CA_.wvu.FilterData">'2층 자습대장 0414'!$A$15:$A$33</definedName>
    <definedName hidden="1" localSheetId="139" name="Z_DF825E4E_3E34_41DD_A607_8C41F75E06CA_.wvu.FilterData">'3층 자습대장 0414'!$B$16:$E$31</definedName>
    <definedName hidden="1" localSheetId="140" name="Z_DF825E4E_3E34_41DD_A607_8C41F75E06CA_.wvu.FilterData">'2층 자습대장 0415'!$A$15:$A$33</definedName>
    <definedName hidden="1" localSheetId="141" name="Z_DF825E4E_3E34_41DD_A607_8C41F75E06CA_.wvu.FilterData">'3층 자습대장 0410'!$B$16:$E$31</definedName>
    <definedName hidden="1" localSheetId="142" name="Z_DF825E4E_3E34_41DD_A607_8C41F75E06CA_.wvu.FilterData">'3층 자습대장 0415'!$B$16:$E$31</definedName>
    <definedName hidden="1" localSheetId="143" name="Z_DF825E4E_3E34_41DD_A607_8C41F75E06CA_.wvu.FilterData">'2층 자습대장 0416'!$A$15:$A$33</definedName>
    <definedName hidden="1" localSheetId="144" name="Z_DF825E4E_3E34_41DD_A607_8C41F75E06CA_.wvu.FilterData">'2층 자습대장 0417'!$A$15:$A$33</definedName>
    <definedName hidden="1" localSheetId="145" name="Z_DF825E4E_3E34_41DD_A607_8C41F75E06CA_.wvu.FilterData">'2층 자습대장 0421'!$A$15:$A$33</definedName>
    <definedName hidden="1" localSheetId="146" name="Z_DF825E4E_3E34_41DD_A607_8C41F75E06CA_.wvu.FilterData">'2층 자습대장 0422'!$A$15:$A$33</definedName>
    <definedName hidden="1" localSheetId="147" name="Z_DF825E4E_3E34_41DD_A607_8C41F75E06CA_.wvu.FilterData">'3층 자습대장 0422'!$B$16:$E$31</definedName>
    <definedName hidden="1" localSheetId="148" name="Z_DF825E4E_3E34_41DD_A607_8C41F75E06CA_.wvu.FilterData">'2층 자습대장 0423'!$A$15:$A$33</definedName>
    <definedName hidden="1" localSheetId="149" name="Z_DF825E4E_3E34_41DD_A607_8C41F75E06CA_.wvu.FilterData">'3층 자습대장 0423'!$B$16:$E$31</definedName>
    <definedName hidden="1" localSheetId="150" name="Z_DF825E4E_3E34_41DD_A607_8C41F75E06CA_.wvu.FilterData">'2층 자습대장 0424'!$A$15:$A$33</definedName>
    <definedName hidden="1" localSheetId="151" name="Z_DF825E4E_3E34_41DD_A607_8C41F75E06CA_.wvu.FilterData">'2층 자습대장 0428'!$A$15:$A$33</definedName>
    <definedName hidden="1" localSheetId="152" name="Z_DF825E4E_3E34_41DD_A607_8C41F75E06CA_.wvu.FilterData">'2층 자습대장 0429'!$A$15:$A$33</definedName>
    <definedName hidden="1" localSheetId="153" name="Z_DF825E4E_3E34_41DD_A607_8C41F75E06CA_.wvu.FilterData">'2층 자습대장 0430'!$A$15:$A$33</definedName>
    <definedName hidden="1" localSheetId="154" name="Z_DF825E4E_3E34_41DD_A607_8C41F75E06CA_.wvu.FilterData">'3층 자습대장 0430'!$B$16:$E$31</definedName>
    <definedName hidden="1" localSheetId="155" name="Z_DF825E4E_3E34_41DD_A607_8C41F75E06CA_.wvu.FilterData">'2층 자습대장 0501'!$A$15:$A$33</definedName>
    <definedName hidden="1" localSheetId="156" name="Z_DF825E4E_3E34_41DD_A607_8C41F75E06CA_.wvu.FilterData">'3층 자습대장 0501'!$B$16:$E$31</definedName>
    <definedName hidden="1" localSheetId="157" name="Z_DF825E4E_3E34_41DD_A607_8C41F75E06CA_.wvu.FilterData">'3층 자습대장 0424'!$B$16:$E$31</definedName>
    <definedName hidden="1" localSheetId="158" name="Z_DF825E4E_3E34_41DD_A607_8C41F75E06CA_.wvu.FilterData">'3층 자습대장 0428'!$B$16:$E$31</definedName>
    <definedName hidden="1" localSheetId="159" name="Z_DF825E4E_3E34_41DD_A607_8C41F75E06CA_.wvu.FilterData">'3층 자습대장 0429'!$B$16:$E$31</definedName>
    <definedName hidden="1" localSheetId="160" name="Z_DF825E4E_3E34_41DD_A607_8C41F75E06CA_.wvu.FilterData">'3층 자습대장 0417'!$B$16:$E$31</definedName>
    <definedName hidden="1" localSheetId="161" name="Z_DF825E4E_3E34_41DD_A607_8C41F75E06CA_.wvu.FilterData">'3층 자습대장 0421'!$B$16:$E$31</definedName>
    <definedName hidden="1" localSheetId="162" name="Z_DF825E4E_3E34_41DD_A607_8C41F75E06CA_.wvu.FilterData">'3층 자습대장 0416'!$B$16:$E$31</definedName>
    <definedName hidden="1" localSheetId="163" name="Z_DF825E4E_3E34_41DD_A607_8C41F75E06CA_.wvu.FilterData">'3층 자습대장 0408'!$B$16:$E$31</definedName>
    <definedName hidden="1" localSheetId="164" name="Z_DF825E4E_3E34_41DD_A607_8C41F75E06CA_.wvu.FilterData">'3층 자습대장 0409'!$B$16:$E$31</definedName>
    <definedName hidden="1" localSheetId="165" name="Z_DF825E4E_3E34_41DD_A607_8C41F75E06CA_.wvu.FilterData">'3층 자습대장 0320'!$B$16:$E$31</definedName>
    <definedName hidden="1" localSheetId="166" name="Z_DF825E4E_3E34_41DD_A607_8C41F75E06CA_.wvu.FilterData">'3층 자습대장 0324'!$B$16:$E$31</definedName>
    <definedName hidden="1" localSheetId="167" name="Z_DF825E4E_3E34_41DD_A607_8C41F75E06CA_.wvu.FilterData">'3층 자습대장 0325'!$B$16:$E$31</definedName>
    <definedName hidden="1" localSheetId="168" name="Z_DF825E4E_3E34_41DD_A607_8C41F75E06CA_.wvu.FilterData">'3층 자습대장 0326'!$B$16:$E$31</definedName>
    <definedName hidden="1" localSheetId="169" name="Z_DF825E4E_3E34_41DD_A607_8C41F75E06CA_.wvu.FilterData">'3층 자습대장 0327'!$B$16:$E$31</definedName>
    <definedName hidden="1" localSheetId="170" name="Z_DF825E4E_3E34_41DD_A607_8C41F75E06CA_.wvu.FilterData">'3층 자습대장 0331'!$B$16:$E$31</definedName>
    <definedName hidden="1" localSheetId="171" name="Z_DF825E4E_3E34_41DD_A607_8C41F75E06CA_.wvu.FilterData">'3층 자습대장 0401'!$B$16:$E$31</definedName>
    <definedName hidden="1" localSheetId="172" name="Z_DF825E4E_3E34_41DD_A607_8C41F75E06CA_.wvu.FilterData">'3층 자습대장 0220'!$B$16:$E$31</definedName>
    <definedName hidden="1" localSheetId="173" name="Z_DF825E4E_3E34_41DD_A607_8C41F75E06CA_.wvu.FilterData">'3층 자습대장 0224'!$B$16:$E$31</definedName>
    <definedName hidden="1" localSheetId="174" name="Z_DF825E4E_3E34_41DD_A607_8C41F75E06CA_.wvu.FilterData">'3층 자습대장 0218'!$B$16:$E$31</definedName>
    <definedName hidden="1" localSheetId="175" name="Z_DF825E4E_3E34_41DD_A607_8C41F75E06CA_.wvu.FilterData">'3층 자습대장 0212'!$B$16:$E$31</definedName>
    <definedName hidden="1" localSheetId="176" name="Z_DF825E4E_3E34_41DD_A607_8C41F75E06CA_.wvu.FilterData">'3층 자습대장 0213'!$B$16:$E$31</definedName>
    <definedName hidden="1" localSheetId="177" name="Z_DF825E4E_3E34_41DD_A607_8C41F75E06CA_.wvu.FilterData">'2층 자습대장 0203'!$A$15:$A$33</definedName>
    <definedName hidden="1" localSheetId="178" name="Z_DF825E4E_3E34_41DD_A607_8C41F75E06CA_.wvu.FilterData">'3층 자습대장 0203'!$B$16:$E$31</definedName>
    <definedName hidden="1" localSheetId="179" name="Z_DF825E4E_3E34_41DD_A607_8C41F75E06CA_.wvu.FilterData">'3층 자습대장 0123'!$B$16:$E$31</definedName>
    <definedName hidden="1" localSheetId="180" name="Z_DF825E4E_3E34_41DD_A607_8C41F75E06CA_.wvu.FilterData">'3층 자습대장 0116'!$B$16:$E$31</definedName>
    <definedName hidden="1" localSheetId="181" name="Z_DF825E4E_3E34_41DD_A607_8C41F75E06CA_.wvu.FilterData">'3층 자습대장 0114'!$B$16:$E$31</definedName>
    <definedName hidden="1" localSheetId="182" name="Z_DF825E4E_3E34_41DD_A607_8C41F75E06CA_.wvu.FilterData">'3층 자습대장 0113'!$B$16:$E$31</definedName>
    <definedName hidden="1" localSheetId="183" name="Z_DF825E4E_3E34_41DD_A607_8C41F75E06CA_.wvu.FilterData">'3층 자습대장 0108'!$B$16:$E$31</definedName>
    <definedName hidden="1" localSheetId="184" name="Z_DF825E4E_3E34_41DD_A607_8C41F75E06CA_.wvu.FilterData">'3층 자습대장 0107'!$B$16:$E$31</definedName>
    <definedName hidden="1" localSheetId="185" name="Z_DF825E4E_3E34_41DD_A607_8C41F75E06CA_.wvu.FilterData">'3층 자습대장 0106'!$B$16:$E$31</definedName>
    <definedName hidden="1" localSheetId="186" name="Z_DF825E4E_3E34_41DD_A607_8C41F75E06CA_.wvu.FilterData">'3층 자습대장 0102'!$B$16:$E$31</definedName>
    <definedName hidden="1" localSheetId="187" name="Z_DF825E4E_3E34_41DD_A607_8C41F75E06CA_.wvu.FilterData">'3층 자습대장1230'!$B$16:$E$31</definedName>
    <definedName hidden="1" localSheetId="188" name="Z_DF825E4E_3E34_41DD_A607_8C41F75E06CA_.wvu.FilterData">'3층 자습대장1226'!$B$16:$E$31</definedName>
    <definedName hidden="1" localSheetId="189" name="Z_DF825E4E_3E34_41DD_A607_8C41F75E06CA_.wvu.FilterData">'3층 자습대장1223'!$B$16:$E$31</definedName>
    <definedName hidden="1" localSheetId="190" name="Z_DF825E4E_3E34_41DD_A607_8C41F75E06CA_.wvu.FilterData">'3층 자습대장1219'!$B$16:$E$31</definedName>
    <definedName hidden="1" localSheetId="191" name="Z_DF825E4E_3E34_41DD_A607_8C41F75E06CA_.wvu.FilterData">'3층 자습대장1217'!$B$16:$E$31</definedName>
    <definedName hidden="1" localSheetId="192" name="Z_DF825E4E_3E34_41DD_A607_8C41F75E06CA_.wvu.FilterData">'3층 자습대장1218'!$B$16:$E$31</definedName>
    <definedName hidden="1" localSheetId="193" name="Z_DF825E4E_3E34_41DD_A607_8C41F75E06CA_.wvu.FilterData">'3층 자습대장1212'!$B$16:$E$31</definedName>
    <definedName hidden="1" localSheetId="194" name="Z_DF825E4E_3E34_41DD_A607_8C41F75E06CA_.wvu.FilterData">'3층 자습대장1216'!$B$16:$E$31</definedName>
    <definedName hidden="1" localSheetId="195" name="Z_DF825E4E_3E34_41DD_A607_8C41F75E06CA_.wvu.FilterData">'3층 자습대장1210'!$B$16:$E$31</definedName>
    <definedName hidden="1" localSheetId="196" name="Z_DF825E4E_3E34_41DD_A607_8C41F75E06CA_.wvu.FilterData">'3층 자습대장1211'!$B$16:$E$31</definedName>
    <definedName hidden="1" localSheetId="197" name="Z_DF825E4E_3E34_41DD_A607_8C41F75E06CA_.wvu.FilterData">'3층 자습대장1205'!$B$16:$E$31</definedName>
    <definedName hidden="1" localSheetId="198" name="Z_DF825E4E_3E34_41DD_A607_8C41F75E06CA_.wvu.FilterData">'3층 자습대장1204'!$B$16:$E$31</definedName>
    <definedName hidden="1" localSheetId="199" name="Z_DF825E4E_3E34_41DD_A607_8C41F75E06CA_.wvu.FilterData">'3층 자습대장1203'!$B$16:$E$31</definedName>
    <definedName hidden="1" localSheetId="200" name="Z_DF825E4E_3E34_41DD_A607_8C41F75E06CA_.wvu.FilterData">'3층 자습대장1202'!$B$16:$E$31</definedName>
    <definedName hidden="1" localSheetId="201" name="Z_DF825E4E_3E34_41DD_A607_8C41F75E06CA_.wvu.FilterData">'3층 자습대장1128'!$B$16:$E$31</definedName>
    <definedName hidden="1" localSheetId="202" name="Z_DF825E4E_3E34_41DD_A607_8C41F75E06CA_.wvu.FilterData">'3층 자습대장1126'!$B$16:$E$31</definedName>
    <definedName hidden="1" localSheetId="203" name="Z_DF825E4E_3E34_41DD_A607_8C41F75E06CA_.wvu.FilterData">'3층 자습대장1127'!$B$16:$E$31</definedName>
    <definedName hidden="1" localSheetId="204" name="Z_DF825E4E_3E34_41DD_A607_8C41F75E06CA_.wvu.FilterData">'3층 자습대장1125'!$B$16:$E$31</definedName>
    <definedName hidden="1" localSheetId="205" name="Z_DF825E4E_3E34_41DD_A607_8C41F75E06CA_.wvu.FilterData">'3층 자습대장1120'!$B$16:$E$31</definedName>
    <definedName hidden="1" localSheetId="206" name="Z_DF825E4E_3E34_41DD_A607_8C41F75E06CA_.wvu.FilterData">'3층 자습대장1121'!$B$16:$E$31</definedName>
    <definedName hidden="1" localSheetId="207" name="Z_DF825E4E_3E34_41DD_A607_8C41F75E06CA_.wvu.FilterData">'3층 자습대장1119'!$B$16:$E$31</definedName>
    <definedName hidden="1" localSheetId="208" name="Z_DF825E4E_3E34_41DD_A607_8C41F75E06CA_.wvu.FilterData">'3층 자습대장1118'!$B$16:$E$31</definedName>
    <definedName hidden="1" localSheetId="209" name="Z_DF825E4E_3E34_41DD_A607_8C41F75E06CA_.wvu.FilterData">'3층 자습대장1114'!$B$16:$E$31</definedName>
    <definedName hidden="1" localSheetId="210" name="Z_DF825E4E_3E34_41DD_A607_8C41F75E06CA_.wvu.FilterData">'3층 자습대장1113'!$B$16:$E$31</definedName>
    <definedName hidden="1" localSheetId="211" name="Z_DF825E4E_3E34_41DD_A607_8C41F75E06CA_.wvu.FilterData">'3층 자습대장1111'!$B$16:$E$31</definedName>
    <definedName hidden="1" localSheetId="212" name="Z_DF825E4E_3E34_41DD_A607_8C41F75E06CA_.wvu.FilterData">'3층 자습대장1112'!$B$16:$E$31</definedName>
    <definedName hidden="1" localSheetId="213" name="Z_DF825E4E_3E34_41DD_A607_8C41F75E06CA_.wvu.FilterData">'3층 자습대장1107'!$B$16:$E$31</definedName>
    <definedName hidden="1" localSheetId="214" name="Z_DF825E4E_3E34_41DD_A607_8C41F75E06CA_.wvu.FilterData">'3층 자습대장1106'!$B$16:$E$31</definedName>
    <definedName hidden="1" localSheetId="215" name="Z_DF825E4E_3E34_41DD_A607_8C41F75E06CA_.wvu.FilterData">'3층 자습대장1105'!$B$16:$E$31</definedName>
    <definedName hidden="1" localSheetId="216" name="Z_DF825E4E_3E34_41DD_A607_8C41F75E06CA_.wvu.FilterData">'3층 자습대장1031'!$B$16:$E$31</definedName>
    <definedName hidden="1" localSheetId="217" name="Z_DF825E4E_3E34_41DD_A607_8C41F75E06CA_.wvu.FilterData">'3층 자습대장1104'!$B$16:$E$31</definedName>
    <definedName hidden="1" localSheetId="218" name="Z_DF825E4E_3E34_41DD_A607_8C41F75E06CA_.wvu.FilterData">'3층 자습대장1030'!$B$16:$E$31</definedName>
    <definedName hidden="1" localSheetId="219" name="Z_DF825E4E_3E34_41DD_A607_8C41F75E06CA_.wvu.FilterData">'3층 자습대장1029'!$B$16:$E$31</definedName>
    <definedName hidden="1" localSheetId="220" name="Z_DF825E4E_3E34_41DD_A607_8C41F75E06CA_.wvu.FilterData">'3층 자습대장1028'!$B$16:$E$31</definedName>
    <definedName hidden="1" localSheetId="221" name="Z_DF825E4E_3E34_41DD_A607_8C41F75E06CA_.wvu.FilterData">'3층 자습대장1024'!$B$16:$E$31</definedName>
    <definedName hidden="1" localSheetId="222" name="Z_DF825E4E_3E34_41DD_A607_8C41F75E06CA_.wvu.FilterData">'3층 자습대장1023'!$B$16:$E$31</definedName>
    <definedName hidden="1" localSheetId="223" name="Z_DF825E4E_3E34_41DD_A607_8C41F75E06CA_.wvu.FilterData">'3층 자습대장1022'!$B$16:$E$31</definedName>
    <definedName hidden="1" localSheetId="224" name="Z_DF825E4E_3E34_41DD_A607_8C41F75E06CA_.wvu.FilterData">'3층 자습대장1017'!$B$16:$E$31</definedName>
    <definedName hidden="1" localSheetId="225" name="Z_DF825E4E_3E34_41DD_A607_8C41F75E06CA_.wvu.FilterData">'3층 자습대장1016'!$B$16:$E$31</definedName>
    <definedName hidden="1" localSheetId="226" name="Z_DF825E4E_3E34_41DD_A607_8C41F75E06CA_.wvu.FilterData">'3층 자습대장1021'!$B$16:$E$31</definedName>
    <definedName hidden="1" localSheetId="227" name="Z_DF825E4E_3E34_41DD_A607_8C41F75E06CA_.wvu.FilterData">'3층 자습대장1015'!$B$16:$E$31</definedName>
    <definedName hidden="1" localSheetId="228" name="Z_DF825E4E_3E34_41DD_A607_8C41F75E06CA_.wvu.FilterData">'3층 자습대장1014'!$B$16:$E$31</definedName>
    <definedName hidden="1" localSheetId="229" name="Z_DF825E4E_3E34_41DD_A607_8C41F75E06CA_.wvu.FilterData">'3층 자습대장1010'!$B$16:$E$31</definedName>
    <definedName hidden="1" localSheetId="230" name="Z_DF825E4E_3E34_41DD_A607_8C41F75E06CA_.wvu.FilterData">'3층 자습대장1007'!$B$16:$E$31</definedName>
    <definedName hidden="1" localSheetId="231" name="Z_DF825E4E_3E34_41DD_A607_8C41F75E06CA_.wvu.FilterData">'3층 자습대장1001'!$B$16:$E$31</definedName>
    <definedName hidden="1" localSheetId="232" name="Z_DF825E4E_3E34_41DD_A607_8C41F75E06CA_.wvu.FilterData">'3층 자습대장0930'!$B$16:$E$31</definedName>
    <definedName hidden="1" localSheetId="233" name="Z_DF825E4E_3E34_41DD_A607_8C41F75E06CA_.wvu.FilterData">'3층 자습대장0926'!$B$16:$E$31</definedName>
    <definedName hidden="1" localSheetId="234" name="Z_DF825E4E_3E34_41DD_A607_8C41F75E06CA_.wvu.FilterData">'3층 자습대장0925'!$B$16:$E$31</definedName>
    <definedName hidden="1" localSheetId="235" name="Z_DF825E4E_3E34_41DD_A607_8C41F75E06CA_.wvu.FilterData">'3층 자습대장0924'!$B$16:$E$31</definedName>
    <definedName hidden="1" localSheetId="236" name="Z_DF825E4E_3E34_41DD_A607_8C41F75E06CA_.wvu.FilterData">'3층 자습대장0923'!$B$16:$E$31</definedName>
    <definedName hidden="1" localSheetId="237" name="Z_DF825E4E_3E34_41DD_A607_8C41F75E06CA_.wvu.FilterData">'3층 자습대장0919'!$B$16:$E$31</definedName>
    <definedName hidden="1" localSheetId="238" name="Z_DF825E4E_3E34_41DD_A607_8C41F75E06CA_.wvu.FilterData">'3층 자습대장0912'!$B$16:$E$31</definedName>
    <definedName hidden="1" localSheetId="239" name="Z_DF825E4E_3E34_41DD_A607_8C41F75E06CA_.wvu.FilterData">'3층 자습대장0911'!$B$16:$E$31</definedName>
    <definedName hidden="1" localSheetId="240" name="Z_DF825E4E_3E34_41DD_A607_8C41F75E06CA_.wvu.FilterData">'3층 자습대장0809'!$B$16:$E$31</definedName>
    <definedName hidden="1" localSheetId="241" name="Z_DF825E4E_3E34_41DD_A607_8C41F75E06CA_.wvu.FilterData">'3층 자습대장0810'!$B$16:$E$31</definedName>
    <definedName hidden="1" localSheetId="242" name="Z_DF825E4E_3E34_41DD_A607_8C41F75E06CA_.wvu.FilterData">'3층 자습대장0905'!$B$16:$E$31</definedName>
  </definedNames>
  <calcPr/>
  <customWorkbookViews>
    <customWorkbookView activeSheetId="0" maximized="1" windowHeight="0" windowWidth="0" guid="{2F69294E-2A06-4673-804B-3CFEB7D630CB}" name="필터 2"/>
    <customWorkbookView activeSheetId="0" maximized="1" windowHeight="0" windowWidth="0" guid="{DF825E4E-3E34-41DD-A607-8C41F75E06CA}" name="필터 1"/>
  </customWorkbookViews>
</workbook>
</file>

<file path=xl/sharedStrings.xml><?xml version="1.0" encoding="utf-8"?>
<sst xmlns="http://schemas.openxmlformats.org/spreadsheetml/2006/main" count="9023" uniqueCount="2135">
  <si>
    <t>2층 자습 관리 대장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</si>
  <si>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</si>
  <si>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2024.09.04(수)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</si>
  <si>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</si>
  <si>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t>[자습관리 대장] 사용 수칙 (필독)</t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</si>
  <si>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</si>
  <si>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</si>
  <si>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t>자습 관리 책임자(마감)</t>
  </si>
  <si>
    <t>연번</t>
  </si>
  <si>
    <t>강의장</t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</si>
  <si>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</si>
  <si>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</si>
  <si>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프로젝트
 회의</t>
  </si>
  <si>
    <t>책임자(훈련생)</t>
  </si>
  <si>
    <t>퇴실시간.</t>
  </si>
  <si>
    <t>마감 안내 여부</t>
  </si>
  <si>
    <t>A (백동현강사님)</t>
  </si>
  <si>
    <t>박현준</t>
  </si>
  <si>
    <t>임세훈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</si>
  <si>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</si>
  <si>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자습 희망자</t>
  </si>
  <si>
    <t>A강의장</t>
  </si>
  <si>
    <t>C강의장</t>
  </si>
  <si>
    <t>3층 자습 관리 대장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</si>
  <si>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</si>
  <si>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</si>
  <si>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</si>
  <si>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</si>
  <si>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</si>
  <si>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</si>
  <si>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</si>
  <si>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F (민봉식강사님)</t>
  </si>
  <si>
    <t>김정욱</t>
  </si>
  <si>
    <t>O</t>
  </si>
  <si>
    <t>엄태운</t>
  </si>
  <si>
    <t>엄은지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</si>
  <si>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</si>
  <si>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G강의장</t>
  </si>
  <si>
    <t>F강의장</t>
  </si>
  <si>
    <t>E강의장</t>
  </si>
  <si>
    <t>D강의장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</si>
  <si>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</si>
  <si>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2024.09.05(목)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</si>
  <si>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</si>
  <si>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</si>
  <si>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</si>
  <si>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</si>
  <si>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</si>
  <si>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확인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</si>
  <si>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</si>
  <si>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</si>
  <si>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2024.09.09(월)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</si>
  <si>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</si>
  <si>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</si>
  <si>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</si>
  <si>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</si>
  <si>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</si>
  <si>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완료</t>
  </si>
  <si>
    <t>김정원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</si>
  <si>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</si>
  <si>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B강의장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</si>
  <si>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</si>
  <si>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2024.09.10(화)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</si>
  <si>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</si>
  <si>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</si>
  <si>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</si>
  <si>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</si>
  <si>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</si>
  <si>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이동현</t>
  </si>
  <si>
    <t>정호정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</si>
  <si>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</si>
  <si>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홍윤기</t>
  </si>
  <si>
    <t>이소진</t>
  </si>
  <si>
    <t>B (이승철강사님)</t>
  </si>
  <si>
    <t>오은혜</t>
  </si>
  <si>
    <t>김태은</t>
  </si>
  <si>
    <t>남궁숙진</t>
  </si>
  <si>
    <t>서한솔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</si>
  <si>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</si>
  <si>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2024.09.11(수)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</si>
  <si>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</si>
  <si>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</si>
  <si>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</si>
  <si>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</si>
  <si>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</si>
  <si>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황리후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</si>
  <si>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</si>
  <si>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정원근</t>
  </si>
  <si>
    <t>강태환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</si>
  <si>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</si>
  <si>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2024.09.12(목)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</si>
  <si>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</si>
  <si>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</si>
  <si>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</si>
  <si>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</si>
  <si>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</si>
  <si>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김예환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</si>
  <si>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</si>
  <si>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구지은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</si>
  <si>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</si>
  <si>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2024.09.19(목)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</si>
  <si>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</si>
  <si>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</si>
  <si>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</si>
  <si>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</si>
  <si>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</si>
  <si>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이승철강사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</si>
  <si>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</si>
  <si>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</si>
  <si>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2024.09.23(월)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</si>
  <si>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</si>
  <si>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</si>
  <si>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</si>
  <si>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</si>
  <si>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</si>
  <si>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유기태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</si>
  <si>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</si>
  <si>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</si>
  <si>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2024.09.24(화)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</si>
  <si>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</si>
  <si>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</si>
  <si>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</si>
  <si>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</si>
  <si>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</si>
  <si>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안재성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</si>
  <si>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</si>
  <si>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</si>
  <si>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2024.09.25(수)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</si>
  <si>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</si>
  <si>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</si>
  <si>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</si>
  <si>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</si>
  <si>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</si>
  <si>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</si>
  <si>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</si>
  <si>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2024.09.26(목)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</si>
  <si>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</si>
  <si>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</si>
  <si>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</si>
  <si>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</si>
  <si>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</si>
  <si>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</si>
  <si>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</si>
  <si>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2024.09.30(월)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</si>
  <si>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</si>
  <si>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</si>
  <si>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</si>
  <si>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</si>
  <si>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</si>
  <si>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김성엽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</si>
  <si>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</si>
  <si>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</si>
  <si>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2024.10.01(화)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</si>
  <si>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</si>
  <si>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</si>
  <si>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</si>
  <si>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</si>
  <si>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</si>
  <si>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백동현강사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</si>
  <si>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</si>
  <si>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</si>
  <si>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2024.10.07(월)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</si>
  <si>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</si>
  <si>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</si>
  <si>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</si>
  <si>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</si>
  <si>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</si>
  <si>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이나서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</si>
  <si>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</si>
  <si>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고현우</t>
  </si>
  <si>
    <t>김대현</t>
  </si>
  <si>
    <t>성상민</t>
  </si>
  <si>
    <t>임호현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</si>
  <si>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</si>
  <si>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2024.10.10(목)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</si>
  <si>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</si>
  <si>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</si>
  <si>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</si>
  <si>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</si>
  <si>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</si>
  <si>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이승철강사님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</si>
  <si>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</si>
  <si>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</si>
  <si>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2024.10.14(월)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</si>
  <si>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</si>
  <si>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</si>
  <si>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</si>
  <si>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</si>
  <si>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</si>
  <si>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</si>
  <si>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</si>
  <si>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2024.10.15(화)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</si>
  <si>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</si>
  <si>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</si>
  <si>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</si>
  <si>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</si>
  <si>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</si>
  <si>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</si>
  <si>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정효정</t>
  </si>
  <si>
    <t>C (최종선강사님)</t>
  </si>
  <si>
    <t>홍지수</t>
  </si>
  <si>
    <t>채완호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</si>
  <si>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</si>
  <si>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2024.10.17(목)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</si>
  <si>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</si>
  <si>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</si>
  <si>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</si>
  <si>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</si>
  <si>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</si>
  <si>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</si>
  <si>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</si>
  <si>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2024.10.21(월)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</si>
  <si>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</si>
  <si>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</si>
  <si>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</si>
  <si>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</si>
  <si>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</si>
  <si>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나청송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</si>
  <si>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</si>
  <si>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</si>
  <si>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2024.10.22(화)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</si>
  <si>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</si>
  <si>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</si>
  <si>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</si>
  <si>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</si>
  <si>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</si>
  <si>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</si>
  <si>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</si>
  <si>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2024.10.23(수)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</si>
  <si>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</si>
  <si>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</si>
  <si>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</si>
  <si>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</si>
  <si>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</si>
  <si>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맹원규</t>
  </si>
  <si>
    <t>김수빈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</si>
  <si>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</si>
  <si>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</si>
  <si>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2024.10.24(목)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</si>
  <si>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</si>
  <si>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</si>
  <si>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</si>
  <si>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</si>
  <si>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</si>
  <si>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강민석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</si>
  <si>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</si>
  <si>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한지민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</si>
  <si>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</si>
  <si>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2024.10.28(월)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</si>
  <si>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</si>
  <si>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</si>
  <si>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</si>
  <si>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</si>
  <si>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</si>
  <si>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</si>
  <si>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</si>
  <si>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2024.10.29(화)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</si>
  <si>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</si>
  <si>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</si>
  <si>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</si>
  <si>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</si>
  <si>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</si>
  <si>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</si>
  <si>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정윤호</t>
  </si>
  <si>
    <t xml:space="preserve">       오은혜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</si>
  <si>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</si>
  <si>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2024.10.30(수)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</si>
  <si>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</si>
  <si>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</si>
  <si>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</si>
  <si>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</si>
  <si>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</si>
  <si>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</si>
  <si>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 xml:space="preserve">       정윤호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</si>
  <si>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</si>
  <si>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2024.10.31(수)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</si>
  <si>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</si>
  <si>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</si>
  <si>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</si>
  <si>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</si>
  <si>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</si>
  <si>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</si>
  <si>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</si>
  <si>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2024.11.04(월)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</si>
  <si>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</si>
  <si>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</si>
  <si>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</si>
  <si>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</si>
  <si>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</si>
  <si>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이영수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</si>
  <si>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</si>
  <si>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</si>
  <si>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2024.11.05(화)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</si>
  <si>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</si>
  <si>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</si>
  <si>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</si>
  <si>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</si>
  <si>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</si>
  <si>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</si>
  <si>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</si>
  <si>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2024.11.06(수)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</si>
  <si>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</si>
  <si>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</si>
  <si>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</si>
  <si>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</si>
  <si>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</si>
  <si>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</si>
  <si>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</si>
  <si>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2024.11.07(목)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</si>
  <si>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</si>
  <si>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</si>
  <si>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</si>
  <si>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</si>
  <si>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</si>
  <si>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</si>
  <si>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</si>
  <si>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2024.11.11(월)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</si>
  <si>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</si>
  <si>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</si>
  <si>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</si>
  <si>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</si>
  <si>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</si>
  <si>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</si>
  <si>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</si>
  <si>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2024.11.12(화)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</si>
  <si>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</si>
  <si>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</si>
  <si>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</si>
  <si>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</si>
  <si>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</si>
  <si>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</si>
  <si>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</si>
  <si>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2024.11.13(수)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</si>
  <si>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</si>
  <si>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</si>
  <si>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</si>
  <si>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</si>
  <si>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</si>
  <si>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</si>
  <si>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</si>
  <si>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2024.11.14(목)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</si>
  <si>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</si>
  <si>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</si>
  <si>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</si>
  <si>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</si>
  <si>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</si>
  <si>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</si>
  <si>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</si>
  <si>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2024.11.18(월)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</si>
  <si>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</si>
  <si>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</si>
  <si>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</si>
  <si>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</si>
  <si>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</si>
  <si>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</si>
  <si>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</si>
  <si>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2024.11.19(화)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</si>
  <si>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</si>
  <si>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</si>
  <si>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</si>
  <si>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</si>
  <si>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</si>
  <si>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 xml:space="preserve"> 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</si>
  <si>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</si>
  <si>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</si>
  <si>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2024.11.20(수)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</si>
  <si>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</si>
  <si>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</si>
  <si>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</si>
  <si>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</si>
  <si>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</si>
  <si>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</si>
  <si>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</si>
  <si>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2024.11.21(목)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</si>
  <si>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</si>
  <si>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</si>
  <si>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</si>
  <si>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</si>
  <si>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</si>
  <si>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</si>
  <si>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</si>
  <si>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2024.11.25(월)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</si>
  <si>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</si>
  <si>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</si>
  <si>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</si>
  <si>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</si>
  <si>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</si>
  <si>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이승철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</si>
  <si>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</si>
  <si>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</si>
  <si>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2024.11.26(화)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</si>
  <si>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</si>
  <si>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</si>
  <si>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</si>
  <si>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</si>
  <si>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</si>
  <si>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</si>
  <si>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</si>
  <si>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2024.11.27(수)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</si>
  <si>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</si>
  <si>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</si>
  <si>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</si>
  <si>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</si>
  <si>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</si>
  <si>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</si>
  <si>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</si>
  <si>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</si>
  <si>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</si>
  <si>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</si>
  <si>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</si>
  <si>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</si>
  <si>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</si>
  <si>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</si>
  <si>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2024.12.02(월)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</si>
  <si>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</si>
  <si>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</si>
  <si>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</si>
  <si>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</si>
  <si>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</si>
  <si>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</si>
  <si>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</si>
  <si>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2024.12.03(화)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</si>
  <si>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</si>
  <si>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</si>
  <si>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</si>
  <si>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</si>
  <si>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</si>
  <si>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</si>
  <si>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</si>
  <si>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2024.12.04(수)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</si>
  <si>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</si>
  <si>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</si>
  <si>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</si>
  <si>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</si>
  <si>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</si>
  <si>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</si>
  <si>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</si>
  <si>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2024.12.05(목)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</si>
  <si>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</si>
  <si>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</si>
  <si>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</si>
  <si>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</si>
  <si>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</si>
  <si>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</si>
  <si>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</si>
  <si>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2024.12.09(월)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</si>
  <si>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</si>
  <si>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</si>
  <si>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</si>
  <si>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</si>
  <si>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</si>
  <si>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</si>
  <si>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</si>
  <si>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</si>
  <si>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</si>
  <si>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</si>
  <si>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</si>
  <si>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</si>
  <si>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</si>
  <si>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최제우</t>
  </si>
  <si>
    <t>권우중</t>
  </si>
  <si>
    <t>E (조미현강사님)</t>
  </si>
  <si>
    <t>신동국</t>
  </si>
  <si>
    <t>-</t>
  </si>
  <si>
    <t>D (박신우강사님)</t>
  </si>
  <si>
    <t>박래오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</si>
  <si>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</si>
  <si>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</si>
  <si>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2024.12.10(화)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</si>
  <si>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</si>
  <si>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</si>
  <si>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</si>
  <si>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</si>
  <si>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</si>
  <si>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이정우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</si>
  <si>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</si>
  <si>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오은혜혜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</si>
  <si>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</si>
  <si>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2024.12.11(수)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</si>
  <si>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</si>
  <si>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</si>
  <si>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</si>
  <si>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</si>
  <si>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</si>
  <si>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</si>
  <si>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</si>
  <si>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2024.12.12(목)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</si>
  <si>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</si>
  <si>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</si>
  <si>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</si>
  <si>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</si>
  <si>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</si>
  <si>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박종희</t>
  </si>
  <si>
    <t>이승철 강사님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</si>
  <si>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</si>
  <si>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</si>
  <si>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2024.12.16(월)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</si>
  <si>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</si>
  <si>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</si>
  <si>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</si>
  <si>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</si>
  <si>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</si>
  <si>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</si>
  <si>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</si>
  <si>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2024.12.17(화)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</si>
  <si>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</si>
  <si>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</si>
  <si>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</si>
  <si>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</si>
  <si>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</si>
  <si>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</si>
  <si>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</si>
  <si>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2024.12.18(수)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</si>
  <si>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</si>
  <si>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</si>
  <si>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</si>
  <si>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</si>
  <si>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</si>
  <si>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</si>
  <si>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</si>
  <si>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2024.12.19(목)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</si>
  <si>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</si>
  <si>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</si>
  <si>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</si>
  <si>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</si>
  <si>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</si>
  <si>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</si>
  <si>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</si>
  <si>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2024.12.23(월)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</si>
  <si>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</si>
  <si>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</si>
  <si>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</si>
  <si>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</si>
  <si>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</si>
  <si>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</si>
  <si>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</si>
  <si>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2024.12.26(목)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</si>
  <si>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</si>
  <si>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</si>
  <si>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</si>
  <si>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</si>
  <si>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</si>
  <si>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</si>
  <si>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</si>
  <si>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2024.12.30(월)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</si>
  <si>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</si>
  <si>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</si>
  <si>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</si>
  <si>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</si>
  <si>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</si>
  <si>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</si>
  <si>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</si>
  <si>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2025.01.02(목)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</si>
  <si>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</si>
  <si>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</si>
  <si>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</si>
  <si>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</si>
  <si>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</si>
  <si>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C (백동현강사님)</t>
  </si>
  <si>
    <t>전세현</t>
  </si>
  <si>
    <t>A (임수진강사님)</t>
  </si>
  <si>
    <t>유성재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</si>
  <si>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</si>
  <si>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</si>
  <si>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2025.01.06(월)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</si>
  <si>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</si>
  <si>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</si>
  <si>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</si>
  <si>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</si>
  <si>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</si>
  <si>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</si>
  <si>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</si>
  <si>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2025.01.07(화)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</si>
  <si>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</si>
  <si>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</si>
  <si>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</si>
  <si>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</si>
  <si>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</si>
  <si>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</si>
  <si>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</si>
  <si>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2025.01.08(수)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</si>
  <si>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</si>
  <si>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</si>
  <si>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</si>
  <si>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</si>
  <si>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</si>
  <si>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</si>
  <si>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</si>
  <si>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2025.01.09(목)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</si>
  <si>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</si>
  <si>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</si>
  <si>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</si>
  <si>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</si>
  <si>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</si>
  <si>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백종엽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</si>
  <si>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</si>
  <si>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이윤서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</si>
  <si>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</si>
  <si>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</si>
  <si>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</si>
  <si>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</si>
  <si>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</si>
  <si>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</si>
  <si>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</si>
  <si>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안효빈</t>
  </si>
  <si>
    <t>박재일</t>
  </si>
  <si>
    <t>윤정호</t>
  </si>
  <si>
    <t>손동준</t>
  </si>
  <si>
    <t>전욱재</t>
  </si>
  <si>
    <t>이성수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</si>
  <si>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</si>
  <si>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G (김영재강사님)</t>
  </si>
  <si>
    <t>김용선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</si>
  <si>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</si>
  <si>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2025.01.13(월)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</si>
  <si>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</si>
  <si>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</si>
  <si>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</si>
  <si>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</si>
  <si>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</si>
  <si>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정혜영</t>
  </si>
  <si>
    <t>김영수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</si>
  <si>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</si>
  <si>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전수빈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</si>
  <si>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</si>
  <si>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2025.01.14(화)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</si>
  <si>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</si>
  <si>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</si>
  <si>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</si>
  <si>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</si>
  <si>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</si>
  <si>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양환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</si>
  <si>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</si>
  <si>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이지우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</si>
  <si>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</si>
  <si>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2025.01.15(수)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</si>
  <si>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</si>
  <si>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</si>
  <si>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</si>
  <si>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</si>
  <si>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</si>
  <si>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김규형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</si>
  <si>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</si>
  <si>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김일현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</si>
  <si>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</si>
  <si>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</si>
  <si>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</si>
  <si>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</si>
  <si>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</si>
  <si>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</si>
  <si>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</si>
  <si>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</si>
  <si>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</si>
  <si>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2025.01.16(목)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</si>
  <si>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</si>
  <si>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</si>
  <si>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</si>
  <si>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</si>
  <si>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</si>
  <si>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윤석준</t>
  </si>
  <si>
    <t>최진용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</si>
  <si>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</si>
  <si>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구세연</t>
  </si>
  <si>
    <t>노승재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</si>
  <si>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</si>
  <si>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2025.01.20(월)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</si>
  <si>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</si>
  <si>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</si>
  <si>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</si>
  <si>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</si>
  <si>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</si>
  <si>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김대욱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</si>
  <si>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</si>
  <si>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임성준</t>
  </si>
  <si>
    <t>최준용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</si>
  <si>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</si>
  <si>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2025.01.21(화)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</si>
  <si>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</si>
  <si>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</si>
  <si>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</si>
  <si>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</si>
  <si>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</si>
  <si>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</si>
  <si>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</si>
  <si>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</si>
  <si>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</si>
  <si>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</si>
  <si>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</si>
  <si>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</si>
  <si>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</si>
  <si>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이창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</si>
  <si>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</si>
  <si>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</si>
  <si>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</si>
  <si>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</si>
  <si>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</si>
  <si>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</si>
  <si>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</si>
  <si>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</si>
  <si>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</si>
  <si>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</si>
  <si>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2025.01.22(수)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</si>
  <si>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</si>
  <si>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</si>
  <si>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</si>
  <si>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</si>
  <si>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</si>
  <si>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</si>
  <si>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</si>
  <si>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</si>
  <si>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</si>
  <si>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</si>
  <si>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</si>
  <si>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</si>
  <si>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</si>
  <si>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</si>
  <si>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</si>
  <si>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2025.01.23(목)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</si>
  <si>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</si>
  <si>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</si>
  <si>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</si>
  <si>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</si>
  <si>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</si>
  <si>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</si>
  <si>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</si>
  <si>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2025.02.04(화)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</si>
  <si>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</si>
  <si>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</si>
  <si>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</si>
  <si>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</si>
  <si>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</si>
  <si>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</si>
  <si>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김한슬</t>
  </si>
  <si>
    <t>정승원</t>
  </si>
  <si>
    <t>김태윤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</si>
  <si>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</si>
  <si>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</si>
  <si>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</si>
  <si>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</si>
  <si>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</si>
  <si>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</si>
  <si>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</si>
  <si>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</si>
  <si>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</si>
  <si>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2025.02.05(수)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</si>
  <si>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</si>
  <si>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</si>
  <si>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</si>
  <si>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</si>
  <si>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</si>
  <si>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</si>
  <si>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</si>
  <si>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2025.02.06(수)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</si>
  <si>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</si>
  <si>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</si>
  <si>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</si>
  <si>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</si>
  <si>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</si>
  <si>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</si>
  <si>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</si>
  <si>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2025.02.10(월)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</si>
  <si>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</si>
  <si>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</si>
  <si>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</si>
  <si>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</si>
  <si>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</si>
  <si>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</si>
  <si>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</si>
  <si>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2025.02.11(화)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</si>
  <si>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</si>
  <si>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</si>
  <si>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</si>
  <si>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</si>
  <si>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</si>
  <si>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</si>
  <si>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</si>
  <si>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</si>
  <si>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</si>
  <si>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</si>
  <si>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</si>
  <si>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</si>
  <si>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</si>
  <si>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</si>
  <si>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</si>
  <si>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</si>
  <si>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</si>
  <si>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</si>
  <si>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</si>
  <si>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</si>
  <si>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</si>
  <si>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</si>
  <si>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</si>
  <si>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</si>
  <si>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</si>
  <si>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</si>
  <si>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</si>
  <si>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</si>
  <si>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</si>
  <si>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</si>
  <si>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</si>
  <si>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</si>
  <si>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</si>
  <si>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</si>
  <si>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</si>
  <si>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</si>
  <si>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</si>
  <si>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신호철</t>
  </si>
  <si>
    <t>박현서</t>
  </si>
  <si>
    <t>우승완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</si>
  <si>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</si>
  <si>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</si>
  <si>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2025.02.12(수)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</si>
  <si>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</si>
  <si>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</si>
  <si>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</si>
  <si>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</si>
  <si>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</si>
  <si>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장원일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</si>
  <si>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</si>
  <si>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김관민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</si>
  <si>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</si>
  <si>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2025.02.13(목)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</si>
  <si>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</si>
  <si>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</si>
  <si>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</si>
  <si>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</si>
  <si>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</si>
  <si>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</si>
  <si>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</si>
  <si>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2025.02.17(월)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</si>
  <si>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</si>
  <si>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</si>
  <si>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</si>
  <si>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</si>
  <si>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</si>
  <si>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</si>
  <si>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</si>
  <si>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</si>
  <si>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</si>
  <si>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</si>
  <si>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</si>
  <si>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</si>
  <si>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</si>
  <si>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윤진경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</si>
  <si>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</si>
  <si>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</si>
  <si>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2025.02.18(화)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</si>
  <si>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</si>
  <si>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</si>
  <si>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</si>
  <si>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</si>
  <si>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</si>
  <si>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</si>
  <si>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</si>
  <si>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2025.02.19(수)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</si>
  <si>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</si>
  <si>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</si>
  <si>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</si>
  <si>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</si>
  <si>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</si>
  <si>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</si>
  <si>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</si>
  <si>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</si>
  <si>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</si>
  <si>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</si>
  <si>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</si>
  <si>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</si>
  <si>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</si>
  <si>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</si>
  <si>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</si>
  <si>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2025.02.20(목)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</si>
  <si>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</si>
  <si>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</si>
  <si>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</si>
  <si>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</si>
  <si>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</si>
  <si>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</si>
  <si>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</si>
  <si>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2025.02.24(월)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</si>
  <si>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</si>
  <si>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</si>
  <si>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</si>
  <si>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</si>
  <si>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</si>
  <si>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</si>
  <si>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</si>
  <si>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2025.02.25(화)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</si>
  <si>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</si>
  <si>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</si>
  <si>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</si>
  <si>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</si>
  <si>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</si>
  <si>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</si>
  <si>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</si>
  <si>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2025.02.26(수)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</si>
  <si>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</si>
  <si>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</si>
  <si>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</si>
  <si>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</si>
  <si>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</si>
  <si>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</si>
  <si>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</si>
  <si>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</si>
  <si>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</si>
  <si>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</si>
  <si>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</si>
  <si>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</si>
  <si>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</si>
  <si>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장미애</t>
  </si>
  <si>
    <t>강지현</t>
  </si>
  <si>
    <t>강재석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</si>
  <si>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</si>
  <si>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</si>
  <si>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</si>
  <si>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</si>
  <si>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</si>
  <si>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</si>
  <si>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</si>
  <si>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</si>
  <si>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</si>
  <si>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</si>
  <si>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2025.02.27(목)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</si>
  <si>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</si>
  <si>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</si>
  <si>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</si>
  <si>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</si>
  <si>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</si>
  <si>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</si>
  <si>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</si>
  <si>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2025.03.04(화)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</si>
  <si>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</si>
  <si>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</si>
  <si>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</si>
  <si>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</si>
  <si>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</si>
  <si>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원기찬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</si>
  <si>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</si>
  <si>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진솔</t>
  </si>
  <si>
    <t>영수</t>
  </si>
  <si>
    <t>이호연</t>
  </si>
  <si>
    <t>이윤진</t>
  </si>
  <si>
    <t>신명하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</si>
  <si>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</si>
  <si>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</si>
  <si>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</si>
  <si>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</si>
  <si>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</si>
  <si>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</si>
  <si>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</si>
  <si>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</si>
  <si>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</si>
  <si>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</si>
  <si>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</si>
  <si>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</si>
  <si>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</si>
  <si>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</si>
  <si>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</si>
  <si>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</si>
  <si>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김지호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</si>
  <si>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</si>
  <si>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2025.03.05(수)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</si>
  <si>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</si>
  <si>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</si>
  <si>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</si>
  <si>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</si>
  <si>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</si>
  <si>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</si>
  <si>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C (이승철강사님)</t>
  </si>
  <si>
    <t>이은빈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</si>
  <si>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</si>
  <si>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</si>
  <si>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</si>
  <si>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</si>
  <si>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</si>
  <si>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</si>
  <si>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</si>
  <si>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</si>
  <si>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</si>
  <si>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2025.03.06(목)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</si>
  <si>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</si>
  <si>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</si>
  <si>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</si>
  <si>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</si>
  <si>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</si>
  <si>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</si>
  <si>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</si>
  <si>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</si>
  <si>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</si>
  <si>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</si>
  <si>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</si>
  <si>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</si>
  <si>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</si>
  <si>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김영민</t>
  </si>
  <si>
    <t>문시훈</t>
  </si>
  <si>
    <t>허재호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</si>
  <si>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</si>
  <si>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G (최종선강사님)</t>
  </si>
  <si>
    <t>한기복</t>
  </si>
  <si>
    <t>허배령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</si>
  <si>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</si>
  <si>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2025.03.10(월)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</si>
  <si>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</si>
  <si>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</si>
  <si>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</si>
  <si>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</si>
  <si>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</si>
  <si>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</si>
  <si>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</si>
  <si>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2025.03.11(화)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</si>
  <si>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</si>
  <si>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</si>
  <si>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</si>
  <si>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</si>
  <si>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</si>
  <si>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</si>
  <si>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</si>
  <si>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</si>
  <si>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</si>
  <si>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</si>
  <si>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</si>
  <si>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</si>
  <si>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</si>
  <si>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</si>
  <si>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이재연</t>
  </si>
  <si>
    <t>이태윤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</si>
  <si>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</si>
  <si>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</si>
  <si>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</si>
  <si>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</si>
  <si>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</si>
  <si>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</si>
  <si>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</si>
  <si>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</si>
  <si>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</si>
  <si>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2025.03.12(수)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</si>
  <si>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</si>
  <si>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</si>
  <si>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</si>
  <si>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</si>
  <si>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</si>
  <si>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</si>
  <si>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김진솔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</si>
  <si>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</si>
  <si>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</si>
  <si>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</si>
  <si>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</si>
  <si>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</si>
  <si>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</si>
  <si>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</si>
  <si>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</si>
  <si>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노수일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</si>
  <si>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</si>
  <si>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2025.03.13(목)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</si>
  <si>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</si>
  <si>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</si>
  <si>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</si>
  <si>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</si>
  <si>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</si>
  <si>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</si>
  <si>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</si>
  <si>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</si>
  <si>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</si>
  <si>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</si>
  <si>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</si>
  <si>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</si>
  <si>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</si>
  <si>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권태혁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</si>
  <si>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</si>
  <si>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</si>
  <si>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2025.03.17(월)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</si>
  <si>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</si>
  <si>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</si>
  <si>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</si>
  <si>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</si>
  <si>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</si>
  <si>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</si>
  <si>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</si>
  <si>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</si>
  <si>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</si>
  <si>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</si>
  <si>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</si>
  <si>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</si>
  <si>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</si>
  <si>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이주원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</si>
  <si>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</si>
  <si>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</si>
  <si>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2025.03.18(화)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</si>
  <si>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</si>
  <si>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</si>
  <si>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</si>
  <si>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</si>
  <si>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</si>
  <si>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이성민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</si>
  <si>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</si>
  <si>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</si>
  <si>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</si>
  <si>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</si>
  <si>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</si>
  <si>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</si>
  <si>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</si>
  <si>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</si>
  <si>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</si>
  <si>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</si>
  <si>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2025.03.19(수)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</si>
  <si>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</si>
  <si>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</si>
  <si>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</si>
  <si>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</si>
  <si>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</si>
  <si>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</si>
  <si>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</si>
  <si>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</si>
  <si>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</si>
  <si>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</si>
  <si>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</si>
  <si>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</si>
  <si>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</si>
  <si>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</si>
  <si>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</si>
  <si>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2025.03.20(목)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</si>
  <si>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</si>
  <si>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</si>
  <si>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</si>
  <si>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</si>
  <si>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</si>
  <si>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</si>
  <si>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</si>
  <si>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2025.03.24(월)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</si>
  <si>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</si>
  <si>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</si>
  <si>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</si>
  <si>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</si>
  <si>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</si>
  <si>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</si>
  <si>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</si>
  <si>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2025.03.25(화)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</si>
  <si>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</si>
  <si>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</si>
  <si>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</si>
  <si>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</si>
  <si>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</si>
  <si>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</si>
  <si>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</si>
  <si>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2025.03.26(수)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</si>
  <si>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</si>
  <si>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</si>
  <si>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</si>
  <si>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</si>
  <si>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</si>
  <si>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안민영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</si>
  <si>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</si>
  <si>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</si>
  <si>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2025.03.27(목)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</si>
  <si>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</si>
  <si>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</si>
  <si>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</si>
  <si>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</si>
  <si>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</si>
  <si>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</si>
  <si>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</si>
  <si>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2025.03.31(월)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</si>
  <si>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</si>
  <si>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</si>
  <si>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</si>
  <si>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</si>
  <si>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</si>
  <si>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</si>
  <si>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</si>
  <si>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2025.04.01(화)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</si>
  <si>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</si>
  <si>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</si>
  <si>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</si>
  <si>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</si>
  <si>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</si>
  <si>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</si>
  <si>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</si>
  <si>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2025.04.02(수)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</si>
  <si>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</si>
  <si>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</si>
  <si>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</si>
  <si>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</si>
  <si>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</si>
  <si>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</si>
  <si>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</si>
  <si>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2025.04.03(목)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</si>
  <si>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</si>
  <si>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</si>
  <si>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</si>
  <si>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</si>
  <si>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</si>
  <si>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</si>
  <si>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</si>
  <si>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2025.04.07(월)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</si>
  <si>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</si>
  <si>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</si>
  <si>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</si>
  <si>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</si>
  <si>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</si>
  <si>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</si>
  <si>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</si>
  <si>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</si>
  <si>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</si>
  <si>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</si>
  <si>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</si>
  <si>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</si>
  <si>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김성원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</si>
  <si>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</si>
  <si>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</si>
  <si>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</si>
  <si>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</si>
  <si>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</si>
  <si>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</si>
  <si>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</si>
  <si>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</si>
  <si>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</si>
  <si>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</si>
  <si>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</si>
  <si>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</si>
  <si>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</si>
  <si>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</si>
  <si>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</si>
  <si>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</si>
  <si>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2025.04.08(화)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</si>
  <si>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</si>
  <si>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</si>
  <si>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</si>
  <si>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</si>
  <si>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</si>
  <si>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</si>
  <si>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</si>
  <si>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2025.04.09(수)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</si>
  <si>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</si>
  <si>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</si>
  <si>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</si>
  <si>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</si>
  <si>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</si>
  <si>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</si>
  <si>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</si>
  <si>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2025.04.10(목)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</si>
  <si>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</si>
  <si>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</si>
  <si>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</si>
  <si>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</si>
  <si>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</si>
  <si>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</si>
  <si>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</si>
  <si>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2025.04.14(월)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</si>
  <si>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</si>
  <si>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</si>
  <si>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</si>
  <si>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</si>
  <si>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</si>
  <si>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</si>
  <si>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</si>
  <si>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</si>
  <si>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</si>
  <si>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</si>
  <si>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</si>
  <si>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</si>
  <si>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허원영</t>
  </si>
  <si>
    <t>주현준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</si>
  <si>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</si>
  <si>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</si>
  <si>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2025.04.15(화)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</si>
  <si>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</si>
  <si>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</si>
  <si>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</si>
  <si>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</si>
  <si>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</si>
  <si>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</si>
  <si>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</si>
  <si>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</si>
  <si>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</si>
  <si>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</si>
  <si>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</si>
  <si>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</si>
  <si>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총무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</si>
  <si>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</si>
  <si>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이아라</t>
  </si>
  <si>
    <t>박효원</t>
  </si>
  <si>
    <t>김용제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</si>
  <si>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</si>
  <si>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</si>
  <si>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</si>
  <si>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</si>
  <si>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</si>
  <si>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</si>
  <si>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김상현</t>
  </si>
  <si>
    <t>이루강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</si>
  <si>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</si>
  <si>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정진영</t>
  </si>
  <si>
    <t>이효진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</si>
  <si>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</si>
  <si>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2025.04.16(수)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</si>
  <si>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</si>
  <si>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</si>
  <si>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</si>
  <si>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</si>
  <si>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</si>
  <si>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</si>
  <si>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</si>
  <si>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2025.04.17(목)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</si>
  <si>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</si>
  <si>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</si>
  <si>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</si>
  <si>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</si>
  <si>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</si>
  <si>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</si>
  <si>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</si>
  <si>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2025.04.21(월)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</si>
  <si>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</si>
  <si>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</si>
  <si>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</si>
  <si>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</si>
  <si>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</si>
  <si>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</si>
  <si>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</si>
  <si>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2025.04.22(화)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</si>
  <si>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</si>
  <si>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</si>
  <si>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</si>
  <si>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</si>
  <si>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</si>
  <si>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</si>
  <si>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</si>
  <si>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</si>
  <si>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</si>
  <si>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</si>
  <si>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</si>
  <si>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</si>
  <si>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</si>
  <si>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</si>
  <si>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2025.04.23(수)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</si>
  <si>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</si>
  <si>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</si>
  <si>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</si>
  <si>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</si>
  <si>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</si>
  <si>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</si>
  <si>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</si>
  <si>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</si>
  <si>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</si>
  <si>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</si>
  <si>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</si>
  <si>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</si>
  <si>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신도현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</si>
  <si>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</si>
  <si>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</si>
  <si>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 xml:space="preserve">작성일: 2025.04.24(목)			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</si>
  <si>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</si>
  <si>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</si>
  <si>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</si>
  <si>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</si>
  <si>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</si>
  <si>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</si>
  <si>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</si>
  <si>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 xml:space="preserve">작성일: 2025.04.28(월)                        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</si>
  <si>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</si>
  <si>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</si>
  <si>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</si>
  <si>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</si>
  <si>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</si>
  <si>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</si>
  <si>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</si>
  <si>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 xml:space="preserve">작성일: 2025.04.29(화)                        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</si>
  <si>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</si>
  <si>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</si>
  <si>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</si>
  <si>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</si>
  <si>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</si>
  <si>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</si>
  <si>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</si>
  <si>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2025.04.30(수)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</si>
  <si>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</si>
  <si>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</si>
  <si>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</si>
  <si>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</si>
  <si>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</si>
  <si>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</si>
  <si>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</si>
  <si>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</si>
  <si>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</si>
  <si>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</si>
  <si>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</si>
  <si>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</si>
  <si>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황인호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</si>
  <si>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</si>
  <si>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</si>
  <si>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2025.05.01(목)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</si>
  <si>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</si>
  <si>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</si>
  <si>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</si>
  <si>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</si>
  <si>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</si>
  <si>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</si>
  <si>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</si>
  <si>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</si>
  <si>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</si>
  <si>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</si>
  <si>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</si>
  <si>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</si>
  <si>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정주영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</si>
  <si>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</si>
  <si>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</si>
  <si>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2025.04.24(목)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</si>
  <si>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</si>
  <si>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</si>
  <si>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</si>
  <si>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</si>
  <si>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</si>
  <si>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t>윤해봉</t>
  </si>
  <si>
    <t>장성남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</si>
  <si>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</si>
  <si>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</si>
  <si>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2025.04.28(월)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</si>
  <si>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</si>
  <si>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</si>
  <si>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</si>
  <si>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</si>
  <si>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</si>
  <si>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</si>
  <si>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</si>
  <si>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2025.04.29(화)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</si>
  <si>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</si>
  <si>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16시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냉/난방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</si>
  <si>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(당일16:50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</si>
  <si>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</si>
  <si>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</si>
  <si>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</si>
  <si>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</si>
  <si>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</si>
  <si>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</si>
  <si>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</si>
  <si>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</si>
  <si>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</si>
  <si>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</si>
  <si>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</si>
  <si>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</si>
  <si>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</si>
  <si>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</si>
  <si>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</si>
  <si>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</si>
  <si>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</si>
  <si>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</si>
  <si>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</si>
  <si>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</si>
  <si>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</si>
  <si>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</si>
  <si>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</si>
  <si>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</si>
  <si>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</si>
  <si>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</si>
  <si>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</si>
  <si>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</si>
  <si>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</si>
  <si>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</si>
  <si>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</si>
  <si>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</si>
  <si>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</si>
  <si>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</si>
  <si>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</si>
  <si>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</si>
  <si>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</si>
  <si>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</si>
  <si>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</si>
  <si>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</si>
  <si>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</si>
  <si>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</si>
  <si>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</si>
  <si>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</si>
  <si>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</si>
  <si>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</si>
  <si>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</si>
  <si>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</si>
  <si>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</si>
  <si>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</si>
  <si>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</si>
  <si>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</si>
  <si>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</si>
  <si>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이주웓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</si>
  <si>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</si>
  <si>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조윤호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</si>
  <si>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</si>
  <si>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</si>
  <si>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</si>
  <si>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</si>
  <si>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</si>
  <si>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</si>
  <si>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</si>
  <si>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</si>
  <si>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</si>
  <si>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</si>
  <si>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</si>
  <si>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</si>
  <si>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</si>
  <si>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</si>
  <si>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</si>
  <si>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</si>
  <si>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김우현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</si>
  <si>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</si>
  <si>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</si>
  <si>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</si>
  <si>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</si>
  <si>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</si>
  <si>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</si>
  <si>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</si>
  <si>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</si>
  <si>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</si>
  <si>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</si>
  <si>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</si>
  <si>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</si>
  <si>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</si>
  <si>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</si>
  <si>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</si>
  <si>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 xml:space="preserve">이주원 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</si>
  <si>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</si>
  <si>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</si>
  <si>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</si>
  <si>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금지되어있으므로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
</t>
    </r>
    <r>
      <rPr>
        <rFont val="Arial"/>
        <b/>
        <color rgb="FF0000FF"/>
        <sz val="12.0"/>
      </rPr>
      <t xml:space="preserve">    출입문을 잠그고 3F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
</t>
    </r>
    <r>
      <rPr>
        <rFont val="Arial"/>
        <b/>
        <color rgb="FFFF0000"/>
        <sz val="12.0"/>
      </rPr>
      <t xml:space="preserve">     적발 시 </t>
    </r>
    <r>
      <rPr>
        <rFont val="Arial"/>
        <color rgb="FFFF0000"/>
        <sz val="12.0"/>
      </rPr>
      <t xml:space="preserve">해당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</si>
  <si>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</si>
  <si>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</si>
  <si>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</si>
  <si>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</si>
  <si>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</si>
  <si>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</si>
  <si>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</si>
  <si>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</si>
  <si>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</si>
  <si>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</si>
  <si>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</si>
  <si>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</si>
  <si>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</si>
  <si>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</si>
  <si>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</si>
  <si>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</si>
  <si>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</si>
  <si>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</si>
  <si>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</si>
  <si>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</si>
  <si>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조민주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</si>
  <si>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</si>
  <si>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</si>
  <si>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</si>
  <si>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</si>
  <si>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</si>
  <si>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</si>
  <si>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</si>
  <si>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</si>
  <si>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</si>
  <si>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</si>
  <si>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</si>
  <si>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</si>
  <si>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</si>
  <si>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</si>
  <si>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</si>
  <si>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</si>
  <si>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</si>
  <si>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</si>
  <si>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</si>
  <si>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</si>
  <si>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</si>
  <si>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</si>
  <si>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</si>
  <si>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</si>
  <si>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</si>
  <si>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</si>
  <si>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2025.02.03(월)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</si>
  <si>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</si>
  <si>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FF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FF"/>
        <sz val="12.0"/>
      </rPr>
      <t xml:space="preserve"> 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FF0000"/>
        <sz val="12.0"/>
      </rPr>
      <t xml:space="preserve"> 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FF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</si>
  <si>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</si>
  <si>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</si>
  <si>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</si>
  <si>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</si>
  <si>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</si>
  <si>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</si>
  <si>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</si>
  <si>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</si>
  <si>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</si>
  <si>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</si>
  <si>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</si>
  <si>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</si>
  <si>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</si>
  <si>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</si>
  <si>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</si>
  <si>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</si>
  <si>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</si>
  <si>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</si>
  <si>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</si>
  <si>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</si>
  <si>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</si>
  <si>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</si>
  <si>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</si>
  <si>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</si>
  <si>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</si>
  <si>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</si>
  <si>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</si>
  <si>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</si>
  <si>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</si>
  <si>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</si>
  <si>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</si>
  <si>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</si>
  <si>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</si>
  <si>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</si>
  <si>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</si>
  <si>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이원준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</si>
  <si>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</si>
  <si>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윤민식</t>
  </si>
  <si>
    <t>류연호</t>
  </si>
  <si>
    <t>박노윤</t>
  </si>
  <si>
    <t>민재희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</si>
  <si>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</si>
  <si>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</si>
  <si>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</si>
  <si>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</si>
  <si>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</si>
  <si>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</si>
  <si>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</si>
  <si>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</si>
  <si>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</si>
  <si>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</si>
  <si>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</si>
  <si>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</si>
  <si>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</si>
  <si>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</si>
  <si>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</si>
  <si>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</si>
  <si>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</si>
  <si>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</si>
  <si>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</si>
  <si>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</si>
  <si>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</si>
  <si>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</si>
  <si>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</si>
  <si>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</si>
  <si>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강우혁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</si>
  <si>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</si>
  <si>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</si>
  <si>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</si>
  <si>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</si>
  <si>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</si>
  <si>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</si>
  <si>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</si>
  <si>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</si>
  <si>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배미애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</si>
  <si>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</si>
  <si>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</si>
  <si>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</si>
  <si>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</si>
  <si>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</si>
  <si>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</si>
  <si>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</si>
  <si>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김용운운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</si>
  <si>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</si>
  <si>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</si>
  <si>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</si>
  <si>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</si>
  <si>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</si>
  <si>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</si>
  <si>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</si>
  <si>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</si>
  <si>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</si>
  <si>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</si>
  <si>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</si>
  <si>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</si>
  <si>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</si>
  <si>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</si>
  <si>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</si>
  <si>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</si>
  <si>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신동국국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</si>
  <si>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</si>
  <si>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정대승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</si>
  <si>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</si>
  <si>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</si>
  <si>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</si>
  <si>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</si>
  <si>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</si>
  <si>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</si>
  <si>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</si>
  <si>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</si>
  <si>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</si>
  <si>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</si>
  <si>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</si>
  <si>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</si>
  <si>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</si>
  <si>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</si>
  <si>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</si>
  <si>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</si>
  <si>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</si>
  <si>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</si>
  <si>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</si>
  <si>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</si>
  <si>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</si>
  <si>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</si>
  <si>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</si>
  <si>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</si>
  <si>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</si>
  <si>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</si>
  <si>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</si>
  <si>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</si>
  <si>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</si>
  <si>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</si>
  <si>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</si>
  <si>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박제일</t>
  </si>
  <si>
    <t xml:space="preserve"> O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</si>
  <si>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</si>
  <si>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권기남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</si>
  <si>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</si>
  <si>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</si>
  <si>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</si>
  <si>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</si>
  <si>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</si>
  <si>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</si>
  <si>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</si>
  <si>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</si>
  <si>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김영찬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</si>
  <si>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</si>
  <si>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</si>
  <si>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</si>
  <si>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</si>
  <si>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</si>
  <si>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</si>
  <si>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</si>
  <si>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</si>
  <si>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이하나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</si>
  <si>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</si>
  <si>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</si>
  <si>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</si>
  <si>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</si>
  <si>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</si>
  <si>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</si>
  <si>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</si>
  <si>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</si>
  <si>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</si>
  <si>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</si>
  <si>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</si>
  <si>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</si>
  <si>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</si>
  <si>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</si>
  <si>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</si>
  <si>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</si>
  <si>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이용현</t>
  </si>
  <si>
    <t>송종환</t>
  </si>
  <si>
    <t>이승현</t>
  </si>
  <si>
    <t>이정욱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</si>
  <si>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</si>
  <si>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</si>
  <si>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</si>
  <si>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</si>
  <si>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</si>
  <si>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</si>
  <si>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</si>
  <si>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</si>
  <si>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</si>
  <si>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</si>
  <si>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</si>
  <si>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</si>
  <si>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</si>
  <si>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</si>
  <si>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</si>
  <si>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</si>
  <si>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</si>
  <si>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</si>
  <si>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</si>
  <si>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</si>
  <si>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</si>
  <si>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</si>
  <si>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</si>
  <si>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이주형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</si>
  <si>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</si>
  <si>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</si>
  <si>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</si>
  <si>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</si>
  <si>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</si>
  <si>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</si>
  <si>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</si>
  <si>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</si>
  <si>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</si>
  <si>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황성현</t>
  </si>
  <si>
    <t>고민규</t>
  </si>
  <si>
    <t>김용운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</si>
  <si>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</si>
  <si>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</si>
  <si>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</si>
  <si>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</si>
  <si>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</si>
  <si>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</si>
  <si>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</si>
  <si>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</si>
  <si>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</si>
  <si>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</si>
  <si>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</si>
  <si>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</si>
  <si>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</si>
  <si>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</si>
  <si>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</si>
  <si>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박성훈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</si>
  <si>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</si>
  <si>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</si>
  <si>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</si>
  <si>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</si>
  <si>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</si>
  <si>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</si>
  <si>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</si>
  <si>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</si>
  <si>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</si>
  <si>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</si>
  <si>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</si>
  <si>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</si>
  <si>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</si>
  <si>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</si>
  <si>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</si>
  <si>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</si>
  <si>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</si>
  <si>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</si>
  <si>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</si>
  <si>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</si>
  <si>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</si>
  <si>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</si>
  <si>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</si>
  <si>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</si>
  <si>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</si>
  <si>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나찬웅</t>
  </si>
  <si>
    <t>이솔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</si>
  <si>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</si>
  <si>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</si>
  <si>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</si>
  <si>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</si>
  <si>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</si>
  <si>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</si>
  <si>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</si>
  <si>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</si>
  <si>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</si>
  <si>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</si>
  <si>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</si>
  <si>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</si>
  <si>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</si>
  <si>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</si>
  <si>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</si>
  <si>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</si>
  <si>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이상윤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</si>
  <si>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</si>
  <si>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</si>
  <si>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</si>
  <si>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</si>
  <si>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</si>
  <si>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</si>
  <si>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</si>
  <si>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</si>
  <si>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이홍구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</si>
  <si>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</si>
  <si>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</si>
  <si>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</si>
  <si>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</si>
  <si>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</si>
  <si>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</si>
  <si>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</si>
  <si>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</si>
  <si>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김극민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</si>
  <si>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</si>
  <si>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</si>
  <si>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</si>
  <si>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</si>
  <si>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</si>
  <si>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</si>
  <si>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</si>
  <si>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김영찬찬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</si>
  <si>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</si>
  <si>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</si>
  <si>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</si>
  <si>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</si>
  <si>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</si>
  <si>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</si>
  <si>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</si>
  <si>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</si>
  <si>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오세현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</si>
  <si>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</si>
  <si>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</si>
  <si>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</si>
  <si>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</si>
  <si>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</si>
  <si>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</si>
  <si>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</si>
  <si>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</si>
  <si>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</si>
  <si>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아홍구</t>
  </si>
  <si>
    <t>김수훈</t>
  </si>
  <si>
    <t>신민선</t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</si>
  <si>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</si>
  <si>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</si>
  <si>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</si>
  <si>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</si>
  <si>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</si>
  <si>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</si>
  <si>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</si>
  <si>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</si>
  <si>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</si>
  <si>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</si>
  <si>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</si>
  <si>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</si>
  <si>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</si>
  <si>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</si>
  <si>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</si>
  <si>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김보경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</si>
  <si>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</si>
  <si>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</si>
  <si>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</si>
  <si>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</si>
  <si>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</si>
  <si>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</si>
  <si>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</si>
  <si>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</si>
  <si>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</si>
  <si>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</si>
  <si>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</si>
  <si>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</si>
  <si>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</si>
  <si>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</si>
  <si>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</si>
  <si>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</si>
  <si>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</si>
  <si>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</si>
  <si>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</si>
  <si>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 수업 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 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 xml:space="preserve">미 작성 후 자습은 금하니 18시에 퇴실 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 입니다. </t>
    </r>
    <r>
      <rPr>
        <rFont val="Arial"/>
        <b/>
        <color rgb="FF000000"/>
        <sz val="12.0"/>
      </rPr>
      <t>(매주 금요일 및 명절∙공휴일 전 날은 자습 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 끄기, 에어컨 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잠구고 3F
    열쇠 보관함에 SECOM보안카드</t>
    </r>
    <r>
      <rPr>
        <rFont val="Arial"/>
        <color rgb="FF000000"/>
        <sz val="12.0"/>
      </rPr>
      <t xml:space="preserve">를 넣어주시기 바랍니다. 
4.  강의장 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</si>
  <si>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</si>
  <si>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</si>
  <si>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</si>
  <si>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</si>
  <si>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</si>
  <si>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</si>
  <si>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</si>
  <si>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</si>
  <si>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</si>
  <si>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</si>
  <si>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</si>
  <si>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</si>
  <si>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</si>
  <si>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</si>
  <si>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</si>
  <si>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</si>
  <si>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</si>
  <si>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</si>
  <si>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</si>
  <si>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</si>
  <si>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</si>
  <si>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</si>
  <si>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</si>
  <si>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</si>
  <si>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</si>
  <si>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</si>
  <si>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</si>
  <si>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</si>
  <si>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</si>
  <si>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</si>
  <si>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</si>
  <si>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</si>
  <si>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</si>
  <si>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</si>
  <si>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</si>
  <si>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</si>
  <si>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</si>
  <si>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</si>
  <si>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</si>
  <si>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</si>
  <si>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</si>
  <si>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</si>
  <si>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</si>
  <si>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</si>
  <si>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인효빈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</si>
  <si>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</si>
  <si>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</si>
  <si>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</si>
  <si>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</si>
  <si>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</si>
  <si>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</si>
  <si>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</si>
  <si>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</si>
  <si>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</si>
  <si>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</si>
  <si>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</si>
  <si>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</si>
  <si>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</si>
  <si>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</si>
  <si>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</si>
  <si>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</si>
  <si>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이용재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</si>
  <si>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</si>
  <si>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</si>
  <si>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t>작성일: 2024.10.16(수)</t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</si>
  <si>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</si>
  <si>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</si>
  <si>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</si>
  <si>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</si>
  <si>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</si>
  <si>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</si>
  <si>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</si>
  <si>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</si>
  <si>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</si>
  <si>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</si>
  <si>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</si>
  <si>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</si>
  <si>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</si>
  <si>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</si>
  <si>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</si>
  <si>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</si>
  <si>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</si>
  <si>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</si>
  <si>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</si>
  <si>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</si>
  <si>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</si>
  <si>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</si>
  <si>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</si>
  <si>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</si>
  <si>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</si>
  <si>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</si>
  <si>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</si>
  <si>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</si>
  <si>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</si>
  <si>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</si>
  <si>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</si>
  <si>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</si>
  <si>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</si>
  <si>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</si>
  <si>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</si>
  <si>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</si>
  <si>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</si>
  <si>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</si>
  <si>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박은성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</si>
  <si>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</si>
  <si>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</si>
  <si>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</si>
  <si>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</si>
  <si>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</si>
  <si>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</si>
  <si>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</si>
  <si>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</si>
  <si>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이충무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</si>
  <si>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</si>
  <si>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</si>
  <si>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</si>
  <si>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</si>
  <si>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</si>
  <si>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</si>
  <si>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</si>
  <si>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</si>
  <si>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</si>
  <si>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</si>
  <si>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</si>
  <si>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</si>
  <si>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</si>
  <si>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</si>
  <si>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</si>
  <si>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</si>
  <si>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</si>
  <si>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</si>
  <si>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</si>
  <si>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FF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</t>
    </r>
    <r>
      <rPr>
        <rFont val="Arial"/>
        <b/>
        <color rgb="FF0000FF"/>
        <sz val="12.0"/>
      </rPr>
      <t>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FF0000"/>
        <sz val="12.0"/>
      </rPr>
      <t xml:space="preserve">적발 시 </t>
    </r>
    <r>
      <rPr>
        <rFont val="Arial"/>
        <color rgb="FFFF0000"/>
        <sz val="12.0"/>
      </rPr>
      <t xml:space="preserve">해당
    강의장은 교육이 종료 될 때까지 </t>
    </r>
    <r>
      <rPr>
        <rFont val="Arial"/>
        <b/>
        <color rgb="FFFF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</si>
  <si>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</si>
  <si>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</si>
  <si>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</si>
  <si>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</si>
  <si>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</si>
  <si>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</si>
  <si>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</si>
  <si>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</si>
  <si>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</si>
  <si>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</si>
  <si>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</si>
  <si>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</si>
  <si>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</si>
  <si>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</si>
  <si>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</si>
  <si>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</si>
  <si>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</si>
  <si>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</si>
  <si>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</si>
  <si>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</si>
  <si>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</si>
  <si>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</si>
  <si>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</si>
  <si>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</si>
  <si>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</si>
  <si>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</si>
  <si>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</si>
  <si>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</si>
  <si>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</si>
  <si>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</si>
  <si>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</si>
  <si>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</si>
  <si>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</si>
  <si>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</si>
  <si>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</si>
  <si>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</si>
  <si>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</si>
  <si>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</si>
  <si>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</si>
  <si>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</si>
  <si>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</si>
  <si>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</si>
  <si>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</si>
  <si>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</si>
  <si>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</si>
  <si>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</si>
  <si>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</si>
  <si>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</si>
  <si>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</si>
  <si>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</si>
  <si>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</si>
  <si>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</si>
  <si>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</si>
  <si>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</si>
  <si>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</si>
  <si>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</si>
  <si>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</si>
  <si>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</si>
  <si>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</si>
  <si>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</si>
  <si>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</si>
  <si>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</si>
  <si>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</si>
  <si>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</si>
  <si>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</si>
  <si>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</si>
  <si>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</si>
  <si>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</si>
  <si>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t>정지환</t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</si>
  <si>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</si>
  <si>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r>
      <rPr>
        <rFont val="Arial"/>
        <color rgb="FF0000FF"/>
        <sz val="11.0"/>
      </rPr>
      <t>구글 스프레드시트 앱</t>
    </r>
    <r>
      <rPr>
        <rFont val="Arial"/>
        <color theme="1"/>
        <sz val="11.0"/>
      </rPr>
      <t xml:space="preserve"> 설치 후 스마트폰으로(QR코드) 작성하실 수 있습니다.</t>
    </r>
  </si>
  <si>
    <r>
      <rPr>
        <rFont val="Arial"/>
        <b/>
        <color theme="1"/>
        <sz val="14.0"/>
      </rPr>
      <t xml:space="preserve">문의: 02-6952-2737 </t>
    </r>
    <r>
      <rPr>
        <rFont val="Arial"/>
        <b/>
        <color theme="1"/>
        <sz val="10.0"/>
      </rPr>
      <t>(유선전화)</t>
    </r>
  </si>
  <si>
    <r>
      <rPr>
        <rFont val="Arial"/>
        <color rgb="FF000000"/>
        <sz val="12.0"/>
      </rPr>
      <t>1. 정규수업시간 종료 이후 자습을 원하는 경우</t>
    </r>
    <r>
      <rPr>
        <rFont val="Arial"/>
        <b/>
        <color rgb="FF000000"/>
        <sz val="12.0"/>
      </rPr>
      <t xml:space="preserve"> 15시 50분까지 명단 작성</t>
    </r>
    <r>
      <rPr>
        <rFont val="Arial"/>
        <color rgb="FF000000"/>
        <sz val="12.0"/>
      </rPr>
      <t>바랍니다.
     ㆍ자습/회의 등.. 강의장 및 휴게실 사용시 작성.
     ㆍ자습대장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미작성 후 자습은 금하니 18시에 퇴실</t>
    </r>
    <r>
      <rPr>
        <rFont val="Arial"/>
        <color rgb="FF000000"/>
        <sz val="12.0"/>
      </rPr>
      <t>해주시기 바랍니다.
2. 자습실 이용 가능시간은</t>
    </r>
    <r>
      <rPr>
        <rFont val="Arial"/>
        <b/>
        <color rgb="FF000000"/>
        <sz val="12.0"/>
      </rPr>
      <t xml:space="preserve"> </t>
    </r>
    <r>
      <rPr>
        <rFont val="Arial"/>
        <b/>
        <color rgb="FFFF0000"/>
        <sz val="12.0"/>
      </rPr>
      <t>매주 월~목 22시30분</t>
    </r>
    <r>
      <rPr>
        <rFont val="Arial"/>
        <color rgb="FF000000"/>
        <sz val="12.0"/>
      </rPr>
      <t xml:space="preserve">까지입니다. </t>
    </r>
    <r>
      <rPr>
        <rFont val="Arial"/>
        <b/>
        <color rgb="FF000000"/>
        <sz val="12.0"/>
      </rPr>
      <t>(매주 금요일 및 명절∙공휴일 전일은 자습이용 불가)</t>
    </r>
    <r>
      <rPr>
        <rFont val="Arial"/>
        <color rgb="FF000000"/>
        <sz val="12.0"/>
      </rPr>
      <t xml:space="preserve">
3. 책임자는 </t>
    </r>
    <r>
      <rPr>
        <rFont val="Arial"/>
        <b/>
        <color rgb="FF000000"/>
        <sz val="12.0"/>
      </rPr>
      <t>강의장 점검(컴퓨터끄기, 에어컨전원끄기, 소등하기)후 퇴실</t>
    </r>
    <r>
      <rPr>
        <rFont val="Arial"/>
        <color rgb="FF000000"/>
        <sz val="12.0"/>
      </rPr>
      <t>해 주시기 바라며,</t>
    </r>
    <r>
      <rPr>
        <rFont val="Arial"/>
        <b/>
        <color rgb="FF000000"/>
        <sz val="12.0"/>
      </rPr>
      <t xml:space="preserve"> 출입문을 잠그고 3F
    열쇠보관함에 SECOM보안카드</t>
    </r>
    <r>
      <rPr>
        <rFont val="Arial"/>
        <color rgb="FF000000"/>
        <sz val="12.0"/>
      </rPr>
      <t xml:space="preserve">를 넣어주시기 바랍니다. 
4.  강의장내에서는 음식물 섭취 및 학습 이외의 게임, 쇼핑, 토렌트 사용 등의 행위를 할 수 없으며 </t>
    </r>
    <r>
      <rPr>
        <rFont val="Arial"/>
        <b/>
        <color rgb="FF000000"/>
        <sz val="12.0"/>
      </rPr>
      <t xml:space="preserve">적발 시 </t>
    </r>
    <r>
      <rPr>
        <rFont val="Arial"/>
        <color rgb="FF000000"/>
        <sz val="12.0"/>
      </rPr>
      <t xml:space="preserve">해당
    강의장은 교육이 종료 될 때까지 </t>
    </r>
    <r>
      <rPr>
        <rFont val="Arial"/>
        <b/>
        <color rgb="FF000000"/>
        <sz val="12.0"/>
      </rPr>
      <t>자습 이용이 금지</t>
    </r>
    <r>
      <rPr>
        <rFont val="Arial"/>
        <color rgb="FF000000"/>
        <sz val="12.0"/>
      </rPr>
      <t xml:space="preserve">되오니 유의하시기 바랍니다. </t>
    </r>
  </si>
  <si>
    <r>
      <rPr>
        <rFont val="Arial"/>
        <b/>
        <color theme="1"/>
        <sz val="14.0"/>
      </rPr>
      <t xml:space="preserve">훈련생 직접 입력 </t>
    </r>
    <r>
      <rPr>
        <rFont val="Arial"/>
        <b val="0"/>
        <color rgb="FFFF0000"/>
        <sz val="11.0"/>
      </rPr>
      <t>(당일15:50 접수마감)</t>
    </r>
  </si>
  <si>
    <r>
      <rPr>
        <rFont val="Arial"/>
        <b/>
        <color theme="1"/>
      </rPr>
      <t xml:space="preserve">훈련생 이름
ex)홍길동
</t>
    </r>
    <r>
      <rPr>
        <rFont val="Arial"/>
        <b/>
        <color rgb="FFA61C00"/>
      </rPr>
      <t>별명작성x</t>
    </r>
  </si>
  <si>
    <r>
      <rPr>
        <rFont val="Arial"/>
        <b/>
        <color theme="1"/>
      </rPr>
      <t>퇴실 예정시간
*</t>
    </r>
    <r>
      <rPr>
        <rFont val="Arial"/>
        <b/>
        <color theme="1"/>
        <sz val="9.0"/>
      </rPr>
      <t>22:30까지 가능</t>
    </r>
  </si>
  <si>
    <r>
      <rPr>
        <rFont val="Arial"/>
        <b/>
        <color theme="1"/>
      </rPr>
      <t>프로젝트</t>
    </r>
    <r>
      <rPr>
        <rFont val="Arial"/>
        <b/>
        <color rgb="FFFF0000"/>
      </rPr>
      <t xml:space="preserve"> 회의 
진행 시</t>
    </r>
    <r>
      <rPr>
        <rFont val="Arial"/>
        <b/>
        <color theme="1"/>
      </rPr>
      <t xml:space="preserve"> 에만!
체크해주세요!
</t>
    </r>
  </si>
  <si>
    <r>
      <rPr>
        <rFont val="Arial"/>
        <color rgb="FF000000"/>
        <sz val="11.0"/>
      </rPr>
      <t>★</t>
    </r>
    <r>
      <rPr>
        <rFont val="Arial"/>
        <b/>
        <color rgb="FF000000"/>
        <sz val="11.0"/>
      </rPr>
      <t xml:space="preserve"> 귀중품</t>
    </r>
    <r>
      <rPr>
        <rFont val="Arial"/>
        <color rgb="FF000000"/>
        <sz val="11.0"/>
      </rPr>
      <t xml:space="preserve">은 분실의 위험이 있으니 꼭 가지고
     다니시기 바랍니다. </t>
    </r>
    <r>
      <rPr>
        <rFont val="Arial"/>
        <b/>
        <color rgb="FF000000"/>
        <sz val="11.0"/>
      </rPr>
      <t xml:space="preserve">교육원은 개인 물품 
     분실에 대해 책임을 지지 않습니다.
</t>
    </r>
    <r>
      <rPr>
        <rFont val="Arial"/>
        <color rgb="FF000000"/>
        <sz val="11.0"/>
      </rPr>
      <t xml:space="preserve">
★ </t>
    </r>
    <r>
      <rPr>
        <rFont val="Arial"/>
        <b/>
        <color rgb="FF000000"/>
        <sz val="11.0"/>
      </rPr>
      <t>믿음과 신뢰</t>
    </r>
    <r>
      <rPr>
        <rFont val="Arial"/>
        <color rgb="FF000000"/>
        <sz val="11.0"/>
      </rPr>
      <t>를 바탕으로 자습이 운영되고 
    있습니다. 많은 협조 부탁드립니다.</t>
    </r>
  </si>
  <si>
    <t>오준석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</si>
</sst>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30.0"/>
      <color theme="1"/>
      <name val="Arial"/>
      <scheme val="minor"/>
    </font>
    <font>
      <sz val="11.0"/>
      <color theme="1"/>
      <name val="Arial"/>
      <scheme val="minor"/>
    </font>
    <font>
      <sz val="14.0"/>
      <color theme="1"/>
      <name val="Arial"/>
      <scheme val="minor"/>
    </font>
    <font>
      <sz val="15.0"/>
      <color rgb="FF000000"/>
      <name val="Arial"/>
    </font>
    <font/>
    <font>
      <sz val="12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7.0"/>
      <color rgb="FFFF0000"/>
      <name val="Arial"/>
      <scheme val="minor"/>
    </font>
    <font>
      <color theme="1"/>
      <name val="Arial"/>
    </font>
    <font>
      <sz val="11.0"/>
      <color rgb="FF000000"/>
      <name val="Arial"/>
    </font>
    <font>
      <b/>
      <sz val="12.0"/>
      <color theme="1"/>
      <name val="Arial"/>
      <scheme val="minor"/>
    </font>
    <font>
      <b/>
      <color rgb="FF43434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2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right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horizontal="left" readingOrder="0" shrinkToFit="0" vertical="center" wrapText="1"/>
    </xf>
    <xf borderId="5" fillId="0" fontId="5" numFmtId="0" xfId="0" applyBorder="1" applyFont="1"/>
    <xf borderId="4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2" fontId="7" numFmtId="0" xfId="0" applyAlignment="1" applyFont="1">
      <alignment horizontal="center" readingOrder="0" vertical="center"/>
    </xf>
    <xf borderId="9" fillId="4" fontId="7" numFmtId="0" xfId="0" applyAlignment="1" applyBorder="1" applyFill="1" applyFont="1">
      <alignment horizontal="center" readingOrder="0" vertical="center"/>
    </xf>
    <xf borderId="10" fillId="0" fontId="5" numFmtId="0" xfId="0" applyBorder="1" applyFont="1"/>
    <xf borderId="11" fillId="0" fontId="5" numFmtId="0" xfId="0" applyBorder="1" applyFont="1"/>
    <xf borderId="0" fillId="0" fontId="8" numFmtId="0" xfId="0" applyAlignment="1" applyFont="1">
      <alignment horizontal="center" vertical="center"/>
    </xf>
    <xf borderId="9" fillId="4" fontId="3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readingOrder="0" vertical="center"/>
    </xf>
    <xf borderId="12" fillId="5" fontId="9" numFmtId="0" xfId="0" applyAlignment="1" applyBorder="1" applyFill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12" fillId="2" fontId="10" numFmtId="0" xfId="0" applyAlignment="1" applyBorder="1" applyFont="1">
      <alignment horizontal="center" readingOrder="0" vertical="center"/>
    </xf>
    <xf borderId="12" fillId="6" fontId="10" numFmtId="20" xfId="0" applyAlignment="1" applyBorder="1" applyFill="1" applyFont="1" applyNumberFormat="1">
      <alignment horizontal="center" readingOrder="0" vertical="center"/>
    </xf>
    <xf borderId="12" fillId="2" fontId="11" numFmtId="0" xfId="0" applyAlignment="1" applyBorder="1" applyFont="1">
      <alignment horizontal="center" readingOrder="0" vertical="center"/>
    </xf>
    <xf borderId="0" fillId="2" fontId="10" numFmtId="0" xfId="0" applyAlignment="1" applyFont="1">
      <alignment horizontal="center" vertical="center"/>
    </xf>
    <xf borderId="12" fillId="2" fontId="12" numFmtId="0" xfId="0" applyAlignment="1" applyBorder="1" applyFont="1">
      <alignment horizontal="center"/>
    </xf>
    <xf borderId="12" fillId="0" fontId="12" numFmtId="20" xfId="0" applyAlignment="1" applyBorder="1" applyFont="1" applyNumberFormat="1">
      <alignment horizontal="center"/>
    </xf>
    <xf borderId="11" fillId="2" fontId="12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13" fillId="4" fontId="13" numFmtId="0" xfId="0" applyAlignment="1" applyBorder="1" applyFont="1">
      <alignment horizontal="center" readingOrder="0" shrinkToFit="0" vertical="center" wrapText="1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2" fillId="2" fontId="12" numFmtId="0" xfId="0" applyAlignment="1" applyBorder="1" applyFont="1">
      <alignment horizontal="center" readingOrder="0" vertical="center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0" fillId="0" fontId="8" numFmtId="0" xfId="0" applyAlignment="1" applyFont="1">
      <alignment horizontal="left" vertical="center"/>
    </xf>
    <xf borderId="20" fillId="4" fontId="9" numFmtId="0" xfId="0" applyAlignment="1" applyBorder="1" applyFont="1">
      <alignment horizontal="center" readingOrder="0" vertical="center"/>
    </xf>
    <xf borderId="19" fillId="4" fontId="9" numFmtId="0" xfId="0" applyAlignment="1" applyBorder="1" applyFont="1">
      <alignment horizontal="center" readingOrder="0"/>
    </xf>
    <xf borderId="0" fillId="0" fontId="8" numFmtId="20" xfId="0" applyAlignment="1" applyFont="1" applyNumberFormat="1">
      <alignment horizontal="left" readingOrder="0" vertical="center"/>
    </xf>
    <xf borderId="17" fillId="0" fontId="8" numFmtId="0" xfId="0" applyAlignment="1" applyBorder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2" fontId="10" numFmtId="0" xfId="0" applyFont="1"/>
    <xf borderId="12" fillId="2" fontId="15" numFmtId="0" xfId="0" applyAlignment="1" applyBorder="1" applyFont="1">
      <alignment horizontal="center" readingOrder="0" vertical="center"/>
    </xf>
    <xf borderId="21" fillId="4" fontId="13" numFmtId="0" xfId="0" applyAlignment="1" applyBorder="1" applyFont="1">
      <alignment horizontal="left" readingOrder="0" shrinkToFit="0" vertical="center" wrapText="1"/>
    </xf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27" fillId="0" fontId="5" numFmtId="0" xfId="0" applyBorder="1" applyFont="1"/>
    <xf borderId="28" fillId="0" fontId="5" numFmtId="0" xfId="0" applyBorder="1" applyFont="1"/>
    <xf borderId="0" fillId="0" fontId="8" numFmtId="0" xfId="0" applyAlignment="1" applyFont="1">
      <alignment horizontal="left" readingOrder="0"/>
    </xf>
    <xf borderId="0" fillId="0" fontId="8" numFmtId="20" xfId="0" applyAlignment="1" applyFont="1" applyNumberFormat="1">
      <alignment horizontal="left" readingOrder="0"/>
    </xf>
    <xf borderId="12" fillId="0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12" fillId="2" fontId="12" numFmtId="0" xfId="0" applyAlignment="1" applyBorder="1" applyFont="1">
      <alignment horizontal="center" readingOrder="0"/>
    </xf>
    <xf borderId="12" fillId="0" fontId="12" numFmtId="20" xfId="0" applyAlignment="1" applyBorder="1" applyFont="1" applyNumberFormat="1">
      <alignment horizontal="center" readingOrder="0"/>
    </xf>
    <xf borderId="0" fillId="2" fontId="10" numFmtId="0" xfId="0" applyAlignment="1" applyFont="1">
      <alignment horizontal="center" readingOrder="0" vertical="center"/>
    </xf>
    <xf borderId="12" fillId="2" fontId="10" numFmtId="0" xfId="0" applyAlignment="1" applyBorder="1" applyFont="1">
      <alignment horizontal="right" readingOrder="0" vertical="center"/>
    </xf>
    <xf borderId="12" fillId="0" fontId="12" numFmtId="0" xfId="0" applyBorder="1" applyFont="1"/>
    <xf borderId="12" fillId="2" fontId="12" numFmtId="0" xfId="0" applyBorder="1" applyFont="1"/>
    <xf borderId="12" fillId="0" fontId="12" numFmtId="20" xfId="0" applyBorder="1" applyFont="1" applyNumberFormat="1"/>
    <xf borderId="12" fillId="6" fontId="10" numFmtId="0" xfId="0" applyAlignment="1" applyBorder="1" applyFont="1">
      <alignment horizontal="center" readingOrder="0" vertical="center"/>
    </xf>
    <xf borderId="12" fillId="0" fontId="12" numFmtId="0" xfId="0" applyAlignment="1" applyBorder="1" applyFont="1">
      <alignment horizontal="center" readingOrder="0"/>
    </xf>
    <xf borderId="12" fillId="0" fontId="12" numFmtId="0" xfId="0" applyAlignment="1" applyBorder="1" applyFont="1">
      <alignment readingOrder="0"/>
    </xf>
    <xf borderId="12" fillId="2" fontId="12" numFmtId="0" xfId="0" applyAlignment="1" applyBorder="1" applyFont="1">
      <alignment readingOrder="0"/>
    </xf>
    <xf borderId="12" fillId="2" fontId="10" numFmtId="0" xfId="0" applyAlignment="1" applyBorder="1" applyFont="1">
      <alignment horizontal="left" readingOrder="0" vertical="center"/>
    </xf>
    <xf borderId="12" fillId="4" fontId="9" numFmtId="0" xfId="0" applyAlignment="1" applyBorder="1" applyFont="1">
      <alignment horizontal="center" readingOrder="0" vertical="center"/>
    </xf>
    <xf borderId="12" fillId="4" fontId="9" numFmtId="0" xfId="0" applyAlignment="1" applyBorder="1" applyFont="1">
      <alignment horizontal="center" readingOrder="0"/>
    </xf>
    <xf borderId="12" fillId="2" fontId="8" numFmtId="0" xfId="0" applyAlignment="1" applyBorder="1" applyFont="1">
      <alignment horizontal="center" readingOrder="0" vertical="center"/>
    </xf>
    <xf borderId="12" fillId="7" fontId="10" numFmtId="0" xfId="0" applyAlignment="1" applyBorder="1" applyFill="1" applyFont="1">
      <alignment horizontal="center" readingOrder="0" vertical="center"/>
    </xf>
    <xf borderId="12" fillId="0" fontId="12" numFmtId="0" xfId="0" applyAlignment="1" applyBorder="1" applyFont="1">
      <alignment vertical="bottom"/>
    </xf>
    <xf borderId="12" fillId="0" fontId="12" numFmtId="0" xfId="0" applyAlignment="1" applyBorder="1" applyFont="1">
      <alignment readingOrder="0" vertical="bottom"/>
    </xf>
    <xf borderId="12" fillId="4" fontId="10" numFmtId="20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8"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190" Type="http://schemas.openxmlformats.org/officeDocument/2006/relationships/worksheet" Target="worksheets/sheet18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194" Type="http://schemas.openxmlformats.org/officeDocument/2006/relationships/worksheet" Target="worksheets/sheet191.xml"/><Relationship Id="rId43" Type="http://schemas.openxmlformats.org/officeDocument/2006/relationships/worksheet" Target="worksheets/sheet40.xml"/><Relationship Id="rId193" Type="http://schemas.openxmlformats.org/officeDocument/2006/relationships/worksheet" Target="worksheets/sheet190.xml"/><Relationship Id="rId46" Type="http://schemas.openxmlformats.org/officeDocument/2006/relationships/worksheet" Target="worksheets/sheet43.xml"/><Relationship Id="rId192" Type="http://schemas.openxmlformats.org/officeDocument/2006/relationships/worksheet" Target="worksheets/sheet189.xml"/><Relationship Id="rId45" Type="http://schemas.openxmlformats.org/officeDocument/2006/relationships/worksheet" Target="worksheets/sheet42.xml"/><Relationship Id="rId191" Type="http://schemas.openxmlformats.org/officeDocument/2006/relationships/worksheet" Target="worksheets/sheet188.xml"/><Relationship Id="rId48" Type="http://schemas.openxmlformats.org/officeDocument/2006/relationships/worksheet" Target="worksheets/sheet45.xml"/><Relationship Id="rId187" Type="http://schemas.openxmlformats.org/officeDocument/2006/relationships/worksheet" Target="worksheets/sheet184.xml"/><Relationship Id="rId47" Type="http://schemas.openxmlformats.org/officeDocument/2006/relationships/worksheet" Target="worksheets/sheet44.xml"/><Relationship Id="rId186" Type="http://schemas.openxmlformats.org/officeDocument/2006/relationships/worksheet" Target="worksheets/sheet183.xml"/><Relationship Id="rId185" Type="http://schemas.openxmlformats.org/officeDocument/2006/relationships/worksheet" Target="worksheets/sheet182.xml"/><Relationship Id="rId49" Type="http://schemas.openxmlformats.org/officeDocument/2006/relationships/worksheet" Target="worksheets/sheet46.xml"/><Relationship Id="rId184" Type="http://schemas.openxmlformats.org/officeDocument/2006/relationships/worksheet" Target="worksheets/sheet181.xml"/><Relationship Id="rId189" Type="http://schemas.openxmlformats.org/officeDocument/2006/relationships/worksheet" Target="worksheets/sheet186.xml"/><Relationship Id="rId188" Type="http://schemas.openxmlformats.org/officeDocument/2006/relationships/worksheet" Target="worksheets/sheet18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183" Type="http://schemas.openxmlformats.org/officeDocument/2006/relationships/worksheet" Target="worksheets/sheet180.xml"/><Relationship Id="rId32" Type="http://schemas.openxmlformats.org/officeDocument/2006/relationships/worksheet" Target="worksheets/sheet29.xml"/><Relationship Id="rId182" Type="http://schemas.openxmlformats.org/officeDocument/2006/relationships/worksheet" Target="worksheets/sheet179.xml"/><Relationship Id="rId35" Type="http://schemas.openxmlformats.org/officeDocument/2006/relationships/worksheet" Target="worksheets/sheet32.xml"/><Relationship Id="rId181" Type="http://schemas.openxmlformats.org/officeDocument/2006/relationships/worksheet" Target="worksheets/sheet178.xml"/><Relationship Id="rId34" Type="http://schemas.openxmlformats.org/officeDocument/2006/relationships/worksheet" Target="worksheets/sheet31.xml"/><Relationship Id="rId180" Type="http://schemas.openxmlformats.org/officeDocument/2006/relationships/worksheet" Target="worksheets/sheet177.xml"/><Relationship Id="rId37" Type="http://schemas.openxmlformats.org/officeDocument/2006/relationships/worksheet" Target="worksheets/sheet34.xml"/><Relationship Id="rId176" Type="http://schemas.openxmlformats.org/officeDocument/2006/relationships/worksheet" Target="worksheets/sheet173.xml"/><Relationship Id="rId36" Type="http://schemas.openxmlformats.org/officeDocument/2006/relationships/worksheet" Target="worksheets/sheet33.xml"/><Relationship Id="rId175" Type="http://schemas.openxmlformats.org/officeDocument/2006/relationships/worksheet" Target="worksheets/sheet172.xml"/><Relationship Id="rId39" Type="http://schemas.openxmlformats.org/officeDocument/2006/relationships/worksheet" Target="worksheets/sheet36.xml"/><Relationship Id="rId174" Type="http://schemas.openxmlformats.org/officeDocument/2006/relationships/worksheet" Target="worksheets/sheet171.xml"/><Relationship Id="rId38" Type="http://schemas.openxmlformats.org/officeDocument/2006/relationships/worksheet" Target="worksheets/sheet35.xml"/><Relationship Id="rId173" Type="http://schemas.openxmlformats.org/officeDocument/2006/relationships/worksheet" Target="worksheets/sheet170.xml"/><Relationship Id="rId179" Type="http://schemas.openxmlformats.org/officeDocument/2006/relationships/worksheet" Target="worksheets/sheet176.xml"/><Relationship Id="rId178" Type="http://schemas.openxmlformats.org/officeDocument/2006/relationships/worksheet" Target="worksheets/sheet175.xml"/><Relationship Id="rId177" Type="http://schemas.openxmlformats.org/officeDocument/2006/relationships/worksheet" Target="worksheets/sheet174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98" Type="http://schemas.openxmlformats.org/officeDocument/2006/relationships/worksheet" Target="worksheets/sheet195.xml"/><Relationship Id="rId14" Type="http://schemas.openxmlformats.org/officeDocument/2006/relationships/worksheet" Target="worksheets/sheet11.xml"/><Relationship Id="rId197" Type="http://schemas.openxmlformats.org/officeDocument/2006/relationships/worksheet" Target="worksheets/sheet194.xml"/><Relationship Id="rId17" Type="http://schemas.openxmlformats.org/officeDocument/2006/relationships/worksheet" Target="worksheets/sheet14.xml"/><Relationship Id="rId196" Type="http://schemas.openxmlformats.org/officeDocument/2006/relationships/worksheet" Target="worksheets/sheet193.xml"/><Relationship Id="rId16" Type="http://schemas.openxmlformats.org/officeDocument/2006/relationships/worksheet" Target="worksheets/sheet13.xml"/><Relationship Id="rId195" Type="http://schemas.openxmlformats.org/officeDocument/2006/relationships/worksheet" Target="worksheets/sheet192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99" Type="http://schemas.openxmlformats.org/officeDocument/2006/relationships/worksheet" Target="worksheets/sheet196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150" Type="http://schemas.openxmlformats.org/officeDocument/2006/relationships/worksheet" Target="worksheets/sheet147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worksheet" Target="worksheets/sheet146.xml"/><Relationship Id="rId4" Type="http://schemas.openxmlformats.org/officeDocument/2006/relationships/worksheet" Target="worksheets/sheet1.xml"/><Relationship Id="rId148" Type="http://schemas.openxmlformats.org/officeDocument/2006/relationships/worksheet" Target="worksheets/sheet145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147" Type="http://schemas.openxmlformats.org/officeDocument/2006/relationships/worksheet" Target="worksheets/sheet144.xml"/><Relationship Id="rId6" Type="http://schemas.openxmlformats.org/officeDocument/2006/relationships/worksheet" Target="worksheets/sheet3.xml"/><Relationship Id="rId146" Type="http://schemas.openxmlformats.org/officeDocument/2006/relationships/worksheet" Target="worksheets/sheet143.xml"/><Relationship Id="rId7" Type="http://schemas.openxmlformats.org/officeDocument/2006/relationships/worksheet" Target="worksheets/sheet4.xml"/><Relationship Id="rId145" Type="http://schemas.openxmlformats.org/officeDocument/2006/relationships/worksheet" Target="worksheets/sheet142.xml"/><Relationship Id="rId8" Type="http://schemas.openxmlformats.org/officeDocument/2006/relationships/worksheet" Target="worksheets/sheet5.xml"/><Relationship Id="rId144" Type="http://schemas.openxmlformats.org/officeDocument/2006/relationships/worksheet" Target="worksheets/sheet141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172" Type="http://schemas.openxmlformats.org/officeDocument/2006/relationships/worksheet" Target="worksheets/sheet169.xml"/><Relationship Id="rId65" Type="http://schemas.openxmlformats.org/officeDocument/2006/relationships/worksheet" Target="worksheets/sheet62.xml"/><Relationship Id="rId171" Type="http://schemas.openxmlformats.org/officeDocument/2006/relationships/worksheet" Target="worksheets/sheet168.xml"/><Relationship Id="rId68" Type="http://schemas.openxmlformats.org/officeDocument/2006/relationships/worksheet" Target="worksheets/sheet65.xml"/><Relationship Id="rId170" Type="http://schemas.openxmlformats.org/officeDocument/2006/relationships/worksheet" Target="worksheets/sheet167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165" Type="http://schemas.openxmlformats.org/officeDocument/2006/relationships/worksheet" Target="worksheets/sheet162.xml"/><Relationship Id="rId69" Type="http://schemas.openxmlformats.org/officeDocument/2006/relationships/worksheet" Target="worksheets/sheet66.xml"/><Relationship Id="rId164" Type="http://schemas.openxmlformats.org/officeDocument/2006/relationships/worksheet" Target="worksheets/sheet161.xml"/><Relationship Id="rId163" Type="http://schemas.openxmlformats.org/officeDocument/2006/relationships/worksheet" Target="worksheets/sheet160.xml"/><Relationship Id="rId162" Type="http://schemas.openxmlformats.org/officeDocument/2006/relationships/worksheet" Target="worksheets/sheet159.xml"/><Relationship Id="rId169" Type="http://schemas.openxmlformats.org/officeDocument/2006/relationships/worksheet" Target="worksheets/sheet166.xml"/><Relationship Id="rId168" Type="http://schemas.openxmlformats.org/officeDocument/2006/relationships/worksheet" Target="worksheets/sheet165.xml"/><Relationship Id="rId167" Type="http://schemas.openxmlformats.org/officeDocument/2006/relationships/worksheet" Target="worksheets/sheet164.xml"/><Relationship Id="rId166" Type="http://schemas.openxmlformats.org/officeDocument/2006/relationships/worksheet" Target="worksheets/sheet163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161" Type="http://schemas.openxmlformats.org/officeDocument/2006/relationships/worksheet" Target="worksheets/sheet158.xml"/><Relationship Id="rId54" Type="http://schemas.openxmlformats.org/officeDocument/2006/relationships/worksheet" Target="worksheets/sheet51.xml"/><Relationship Id="rId160" Type="http://schemas.openxmlformats.org/officeDocument/2006/relationships/worksheet" Target="worksheets/sheet157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159" Type="http://schemas.openxmlformats.org/officeDocument/2006/relationships/worksheet" Target="worksheets/sheet156.xml"/><Relationship Id="rId59" Type="http://schemas.openxmlformats.org/officeDocument/2006/relationships/worksheet" Target="worksheets/sheet56.xml"/><Relationship Id="rId154" Type="http://schemas.openxmlformats.org/officeDocument/2006/relationships/worksheet" Target="worksheets/sheet151.xml"/><Relationship Id="rId58" Type="http://schemas.openxmlformats.org/officeDocument/2006/relationships/worksheet" Target="worksheets/sheet55.xml"/><Relationship Id="rId153" Type="http://schemas.openxmlformats.org/officeDocument/2006/relationships/worksheet" Target="worksheets/sheet150.xml"/><Relationship Id="rId152" Type="http://schemas.openxmlformats.org/officeDocument/2006/relationships/worksheet" Target="worksheets/sheet149.xml"/><Relationship Id="rId151" Type="http://schemas.openxmlformats.org/officeDocument/2006/relationships/worksheet" Target="worksheets/sheet148.xml"/><Relationship Id="rId158" Type="http://schemas.openxmlformats.org/officeDocument/2006/relationships/worksheet" Target="worksheets/sheet155.xml"/><Relationship Id="rId157" Type="http://schemas.openxmlformats.org/officeDocument/2006/relationships/worksheet" Target="worksheets/sheet154.xml"/><Relationship Id="rId156" Type="http://schemas.openxmlformats.org/officeDocument/2006/relationships/worksheet" Target="worksheets/sheet153.xml"/><Relationship Id="rId155" Type="http://schemas.openxmlformats.org/officeDocument/2006/relationships/worksheet" Target="worksheets/sheet152.xml"/><Relationship Id="rId107" Type="http://schemas.openxmlformats.org/officeDocument/2006/relationships/worksheet" Target="worksheets/sheet104.xml"/><Relationship Id="rId228" Type="http://schemas.openxmlformats.org/officeDocument/2006/relationships/worksheet" Target="worksheets/sheet225.xml"/><Relationship Id="rId106" Type="http://schemas.openxmlformats.org/officeDocument/2006/relationships/worksheet" Target="worksheets/sheet103.xml"/><Relationship Id="rId227" Type="http://schemas.openxmlformats.org/officeDocument/2006/relationships/worksheet" Target="worksheets/sheet224.xml"/><Relationship Id="rId105" Type="http://schemas.openxmlformats.org/officeDocument/2006/relationships/worksheet" Target="worksheets/sheet102.xml"/><Relationship Id="rId226" Type="http://schemas.openxmlformats.org/officeDocument/2006/relationships/worksheet" Target="worksheets/sheet223.xml"/><Relationship Id="rId104" Type="http://schemas.openxmlformats.org/officeDocument/2006/relationships/worksheet" Target="worksheets/sheet101.xml"/><Relationship Id="rId225" Type="http://schemas.openxmlformats.org/officeDocument/2006/relationships/worksheet" Target="worksheets/sheet222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229" Type="http://schemas.openxmlformats.org/officeDocument/2006/relationships/worksheet" Target="worksheets/sheet226.xml"/><Relationship Id="rId220" Type="http://schemas.openxmlformats.org/officeDocument/2006/relationships/worksheet" Target="worksheets/sheet217.xml"/><Relationship Id="rId103" Type="http://schemas.openxmlformats.org/officeDocument/2006/relationships/worksheet" Target="worksheets/sheet100.xml"/><Relationship Id="rId224" Type="http://schemas.openxmlformats.org/officeDocument/2006/relationships/worksheet" Target="worksheets/sheet221.xml"/><Relationship Id="rId102" Type="http://schemas.openxmlformats.org/officeDocument/2006/relationships/worksheet" Target="worksheets/sheet99.xml"/><Relationship Id="rId223" Type="http://schemas.openxmlformats.org/officeDocument/2006/relationships/worksheet" Target="worksheets/sheet220.xml"/><Relationship Id="rId101" Type="http://schemas.openxmlformats.org/officeDocument/2006/relationships/worksheet" Target="worksheets/sheet98.xml"/><Relationship Id="rId222" Type="http://schemas.openxmlformats.org/officeDocument/2006/relationships/worksheet" Target="worksheets/sheet219.xml"/><Relationship Id="rId100" Type="http://schemas.openxmlformats.org/officeDocument/2006/relationships/worksheet" Target="worksheets/sheet97.xml"/><Relationship Id="rId221" Type="http://schemas.openxmlformats.org/officeDocument/2006/relationships/worksheet" Target="worksheets/sheet218.xml"/><Relationship Id="rId217" Type="http://schemas.openxmlformats.org/officeDocument/2006/relationships/worksheet" Target="worksheets/sheet214.xml"/><Relationship Id="rId216" Type="http://schemas.openxmlformats.org/officeDocument/2006/relationships/worksheet" Target="worksheets/sheet213.xml"/><Relationship Id="rId215" Type="http://schemas.openxmlformats.org/officeDocument/2006/relationships/worksheet" Target="worksheets/sheet212.xml"/><Relationship Id="rId214" Type="http://schemas.openxmlformats.org/officeDocument/2006/relationships/worksheet" Target="worksheets/sheet211.xml"/><Relationship Id="rId219" Type="http://schemas.openxmlformats.org/officeDocument/2006/relationships/worksheet" Target="worksheets/sheet216.xml"/><Relationship Id="rId218" Type="http://schemas.openxmlformats.org/officeDocument/2006/relationships/worksheet" Target="worksheets/sheet215.xml"/><Relationship Id="rId213" Type="http://schemas.openxmlformats.org/officeDocument/2006/relationships/worksheet" Target="worksheets/sheet210.xml"/><Relationship Id="rId212" Type="http://schemas.openxmlformats.org/officeDocument/2006/relationships/worksheet" Target="worksheets/sheet209.xml"/><Relationship Id="rId211" Type="http://schemas.openxmlformats.org/officeDocument/2006/relationships/worksheet" Target="worksheets/sheet208.xml"/><Relationship Id="rId210" Type="http://schemas.openxmlformats.org/officeDocument/2006/relationships/worksheet" Target="worksheets/sheet207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121" Type="http://schemas.openxmlformats.org/officeDocument/2006/relationships/worksheet" Target="worksheets/sheet118.xml"/><Relationship Id="rId242" Type="http://schemas.openxmlformats.org/officeDocument/2006/relationships/worksheet" Target="worksheets/sheet239.xml"/><Relationship Id="rId120" Type="http://schemas.openxmlformats.org/officeDocument/2006/relationships/worksheet" Target="worksheets/sheet117.xml"/><Relationship Id="rId241" Type="http://schemas.openxmlformats.org/officeDocument/2006/relationships/worksheet" Target="worksheets/sheet238.xml"/><Relationship Id="rId240" Type="http://schemas.openxmlformats.org/officeDocument/2006/relationships/worksheet" Target="worksheets/sheet237.xml"/><Relationship Id="rId125" Type="http://schemas.openxmlformats.org/officeDocument/2006/relationships/worksheet" Target="worksheets/sheet122.xml"/><Relationship Id="rId246" Type="http://schemas.openxmlformats.org/officeDocument/2006/relationships/worksheet" Target="worksheets/sheet243.xml"/><Relationship Id="rId124" Type="http://schemas.openxmlformats.org/officeDocument/2006/relationships/worksheet" Target="worksheets/sheet121.xml"/><Relationship Id="rId245" Type="http://schemas.openxmlformats.org/officeDocument/2006/relationships/worksheet" Target="worksheets/sheet242.xml"/><Relationship Id="rId123" Type="http://schemas.openxmlformats.org/officeDocument/2006/relationships/worksheet" Target="worksheets/sheet120.xml"/><Relationship Id="rId244" Type="http://schemas.openxmlformats.org/officeDocument/2006/relationships/worksheet" Target="worksheets/sheet241.xml"/><Relationship Id="rId122" Type="http://schemas.openxmlformats.org/officeDocument/2006/relationships/worksheet" Target="worksheets/sheet119.xml"/><Relationship Id="rId243" Type="http://schemas.openxmlformats.org/officeDocument/2006/relationships/worksheet" Target="worksheets/sheet240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99" Type="http://schemas.openxmlformats.org/officeDocument/2006/relationships/worksheet" Target="worksheets/sheet96.xml"/><Relationship Id="rId98" Type="http://schemas.openxmlformats.org/officeDocument/2006/relationships/worksheet" Target="worksheets/sheet95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239" Type="http://schemas.openxmlformats.org/officeDocument/2006/relationships/worksheet" Target="worksheets/sheet236.xml"/><Relationship Id="rId117" Type="http://schemas.openxmlformats.org/officeDocument/2006/relationships/worksheet" Target="worksheets/sheet114.xml"/><Relationship Id="rId238" Type="http://schemas.openxmlformats.org/officeDocument/2006/relationships/worksheet" Target="worksheets/sheet235.xml"/><Relationship Id="rId116" Type="http://schemas.openxmlformats.org/officeDocument/2006/relationships/worksheet" Target="worksheets/sheet113.xml"/><Relationship Id="rId237" Type="http://schemas.openxmlformats.org/officeDocument/2006/relationships/worksheet" Target="worksheets/sheet234.xml"/><Relationship Id="rId115" Type="http://schemas.openxmlformats.org/officeDocument/2006/relationships/worksheet" Target="worksheets/sheet112.xml"/><Relationship Id="rId236" Type="http://schemas.openxmlformats.org/officeDocument/2006/relationships/worksheet" Target="worksheets/sheet233.xml"/><Relationship Id="rId119" Type="http://schemas.openxmlformats.org/officeDocument/2006/relationships/worksheet" Target="worksheets/sheet116.xml"/><Relationship Id="rId110" Type="http://schemas.openxmlformats.org/officeDocument/2006/relationships/worksheet" Target="worksheets/sheet107.xml"/><Relationship Id="rId231" Type="http://schemas.openxmlformats.org/officeDocument/2006/relationships/worksheet" Target="worksheets/sheet228.xml"/><Relationship Id="rId230" Type="http://schemas.openxmlformats.org/officeDocument/2006/relationships/worksheet" Target="worksheets/sheet227.xml"/><Relationship Id="rId114" Type="http://schemas.openxmlformats.org/officeDocument/2006/relationships/worksheet" Target="worksheets/sheet111.xml"/><Relationship Id="rId235" Type="http://schemas.openxmlformats.org/officeDocument/2006/relationships/worksheet" Target="worksheets/sheet232.xml"/><Relationship Id="rId113" Type="http://schemas.openxmlformats.org/officeDocument/2006/relationships/worksheet" Target="worksheets/sheet110.xml"/><Relationship Id="rId234" Type="http://schemas.openxmlformats.org/officeDocument/2006/relationships/worksheet" Target="worksheets/sheet231.xml"/><Relationship Id="rId112" Type="http://schemas.openxmlformats.org/officeDocument/2006/relationships/worksheet" Target="worksheets/sheet109.xml"/><Relationship Id="rId233" Type="http://schemas.openxmlformats.org/officeDocument/2006/relationships/worksheet" Target="worksheets/sheet230.xml"/><Relationship Id="rId111" Type="http://schemas.openxmlformats.org/officeDocument/2006/relationships/worksheet" Target="worksheets/sheet108.xml"/><Relationship Id="rId232" Type="http://schemas.openxmlformats.org/officeDocument/2006/relationships/worksheet" Target="worksheets/sheet229.xml"/><Relationship Id="rId206" Type="http://schemas.openxmlformats.org/officeDocument/2006/relationships/worksheet" Target="worksheets/sheet203.xml"/><Relationship Id="rId205" Type="http://schemas.openxmlformats.org/officeDocument/2006/relationships/worksheet" Target="worksheets/sheet202.xml"/><Relationship Id="rId204" Type="http://schemas.openxmlformats.org/officeDocument/2006/relationships/worksheet" Target="worksheets/sheet201.xml"/><Relationship Id="rId203" Type="http://schemas.openxmlformats.org/officeDocument/2006/relationships/worksheet" Target="worksheets/sheet200.xml"/><Relationship Id="rId209" Type="http://schemas.openxmlformats.org/officeDocument/2006/relationships/worksheet" Target="worksheets/sheet206.xml"/><Relationship Id="rId208" Type="http://schemas.openxmlformats.org/officeDocument/2006/relationships/worksheet" Target="worksheets/sheet205.xml"/><Relationship Id="rId207" Type="http://schemas.openxmlformats.org/officeDocument/2006/relationships/worksheet" Target="worksheets/sheet204.xml"/><Relationship Id="rId202" Type="http://schemas.openxmlformats.org/officeDocument/2006/relationships/worksheet" Target="worksheets/sheet199.xml"/><Relationship Id="rId201" Type="http://schemas.openxmlformats.org/officeDocument/2006/relationships/worksheet" Target="worksheets/sheet198.xml"/><Relationship Id="rId200" Type="http://schemas.openxmlformats.org/officeDocument/2006/relationships/worksheet" Target="worksheets/sheet19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1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1.xml"/></Relationships>
</file>

<file path=xl/worksheets/_rels/sheet1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2.xml"/></Relationships>
</file>

<file path=xl/worksheets/_rels/sheet1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3.xml"/></Relationships>
</file>

<file path=xl/worksheets/_rels/sheet1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4.xml"/></Relationships>
</file>

<file path=xl/worksheets/_rels/sheet1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5.xml"/></Relationships>
</file>

<file path=xl/worksheets/_rels/sheet1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6.xml"/></Relationships>
</file>

<file path=xl/worksheets/_rels/sheet1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7.xml"/></Relationships>
</file>

<file path=xl/worksheets/_rels/sheet1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8.xml"/></Relationships>
</file>

<file path=xl/worksheets/_rels/sheet1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0.xml"/></Relationships>
</file>

<file path=xl/worksheets/_rels/sheet2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1.xml"/></Relationships>
</file>

<file path=xl/worksheets/_rels/sheet2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2.xml"/></Relationships>
</file>

<file path=xl/worksheets/_rels/sheet2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3.xml"/></Relationships>
</file>

<file path=xl/worksheets/_rels/sheet2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4.xml"/></Relationships>
</file>

<file path=xl/worksheets/_rels/sheet2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5.xml"/></Relationships>
</file>

<file path=xl/worksheets/_rels/sheet2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6.xml"/></Relationships>
</file>

<file path=xl/worksheets/_rels/sheet2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7.xml"/></Relationships>
</file>

<file path=xl/worksheets/_rels/sheet2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8.xml"/></Relationships>
</file>

<file path=xl/worksheets/_rels/sheet2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9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0.xml"/></Relationships>
</file>

<file path=xl/worksheets/_rels/sheet2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1.xml"/></Relationships>
</file>

<file path=xl/worksheets/_rels/sheet2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2.xml"/></Relationships>
</file>

<file path=xl/worksheets/_rels/sheet2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3.xml"/></Relationships>
</file>

<file path=xl/worksheets/_rels/sheet2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4.xml"/></Relationships>
</file>

<file path=xl/worksheets/_rels/sheet2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5.xml"/></Relationships>
</file>

<file path=xl/worksheets/_rels/sheet2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6.xml"/></Relationships>
</file>

<file path=xl/worksheets/_rels/sheet2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7.xml"/></Relationships>
</file>

<file path=xl/worksheets/_rels/sheet2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8.xml"/></Relationships>
</file>

<file path=xl/worksheets/_rels/sheet2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9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0.xml"/></Relationships>
</file>

<file path=xl/worksheets/_rels/sheet2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1.xml"/></Relationships>
</file>

<file path=xl/worksheets/_rels/sheet2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2.xml"/></Relationships>
</file>

<file path=xl/worksheets/_rels/sheet2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3.xml"/></Relationships>
</file>

<file path=xl/worksheets/_rels/sheet2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4.xml"/></Relationships>
</file>

<file path=xl/worksheets/_rels/sheet2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5.xml"/></Relationships>
</file>

<file path=xl/worksheets/_rels/sheet2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6.xml"/></Relationships>
</file>

<file path=xl/worksheets/_rels/sheet2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7.xml"/></Relationships>
</file>

<file path=xl/worksheets/_rels/sheet2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8.xml"/></Relationships>
</file>

<file path=xl/worksheets/_rels/sheet2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9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0.xml"/></Relationships>
</file>

<file path=xl/worksheets/_rels/sheet2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1.xml"/></Relationships>
</file>

<file path=xl/worksheets/_rels/sheet2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2.xml"/></Relationships>
</file>

<file path=xl/worksheets/_rels/sheet2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3.xml"/></Relationships>
</file>

<file path=xl/worksheets/_rels/sheet2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4.xml"/></Relationships>
</file>

<file path=xl/worksheets/_rels/sheet2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5.xml"/></Relationships>
</file>

<file path=xl/worksheets/_rels/sheet2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6.xml"/></Relationships>
</file>

<file path=xl/worksheets/_rels/sheet2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7.xml"/></Relationships>
</file>

<file path=xl/worksheets/_rels/sheet2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8.xml"/></Relationships>
</file>

<file path=xl/worksheets/_rels/sheet2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9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0.xml"/></Relationships>
</file>

<file path=xl/worksheets/_rels/sheet2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1.xml"/></Relationships>
</file>

<file path=xl/worksheets/_rels/sheet2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2.xml"/></Relationships>
</file>

<file path=xl/worksheets/_rels/sheet2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3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</v>
      </c>
    </row>
    <row r="3" ht="27.0" customHeight="1">
      <c r="A3" s="3" t="s">
        <v>2</v>
      </c>
      <c r="E3" s="4"/>
      <c r="F3" s="5"/>
      <c r="G3" s="6" t="s">
        <v>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</v>
      </c>
      <c r="D14" s="22" t="s">
        <v>11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17</v>
      </c>
      <c r="D15" s="26">
        <v>0.8541666666666666</v>
      </c>
      <c r="E15" s="27" t="b">
        <v>0</v>
      </c>
      <c r="F15" s="28"/>
      <c r="G15" s="29" t="s">
        <v>18</v>
      </c>
      <c r="H15" s="30">
        <v>0.875</v>
      </c>
      <c r="I15" s="31"/>
    </row>
    <row r="16">
      <c r="A16" s="24">
        <v>2.0</v>
      </c>
      <c r="B16" s="25" t="s">
        <v>16</v>
      </c>
      <c r="C16" s="25" t="s">
        <v>18</v>
      </c>
      <c r="D16" s="26">
        <v>0.875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33"/>
      <c r="D17" s="26"/>
      <c r="E17" s="27" t="b">
        <v>0</v>
      </c>
      <c r="F17" s="20"/>
      <c r="G17" s="34" t="s">
        <v>19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47" t="s">
        <v>21</v>
      </c>
      <c r="H25" s="20">
        <f>COUNTIF(B15:B38,"A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47" t="s">
        <v>22</v>
      </c>
      <c r="H26" s="20">
        <f>COUNTIF(B15:B40,"C (최종선강사님)")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117</v>
      </c>
    </row>
    <row r="3" ht="27.0" customHeight="1">
      <c r="A3" s="3" t="s">
        <v>118</v>
      </c>
      <c r="E3" s="4"/>
      <c r="F3" s="5"/>
      <c r="G3" s="6" t="s">
        <v>119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122</v>
      </c>
      <c r="D14" s="22" t="s">
        <v>123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39" t="s">
        <v>17</v>
      </c>
      <c r="D15" s="26">
        <v>0.8333333333333334</v>
      </c>
      <c r="E15" s="27" t="b">
        <v>0</v>
      </c>
      <c r="F15" s="28"/>
      <c r="G15" s="39" t="s">
        <v>17</v>
      </c>
      <c r="H15" s="26">
        <v>0.8333333333333334</v>
      </c>
      <c r="I15" s="31" t="s">
        <v>48</v>
      </c>
    </row>
    <row r="16">
      <c r="A16" s="24">
        <v>2.0</v>
      </c>
      <c r="B16" s="25" t="s">
        <v>73</v>
      </c>
      <c r="C16" s="25" t="s">
        <v>85</v>
      </c>
      <c r="D16" s="26">
        <v>0.7916666666666666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65" t="s">
        <v>124</v>
      </c>
      <c r="D17" s="26">
        <v>0.8125</v>
      </c>
      <c r="E17" s="27" t="b">
        <v>0</v>
      </c>
      <c r="F17" s="20"/>
      <c r="G17" s="34" t="s">
        <v>125</v>
      </c>
      <c r="H17" s="35"/>
      <c r="I17" s="36"/>
    </row>
    <row r="18">
      <c r="A18" s="24">
        <v>4.0</v>
      </c>
      <c r="B18" s="25" t="s">
        <v>73</v>
      </c>
      <c r="C18" s="25" t="s">
        <v>75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descending="1"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912</v>
      </c>
    </row>
    <row r="3" ht="27.0" customHeight="1">
      <c r="A3" s="3" t="s">
        <v>894</v>
      </c>
      <c r="E3" s="3"/>
      <c r="F3" s="6"/>
      <c r="G3" s="6" t="s">
        <v>913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914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915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916</v>
      </c>
      <c r="D15" s="22" t="s">
        <v>917</v>
      </c>
      <c r="E15" s="23" t="s">
        <v>918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0.8958333333333334</v>
      </c>
      <c r="E16" s="27" t="b">
        <v>0</v>
      </c>
      <c r="F16" s="49"/>
      <c r="G16" s="29" t="s">
        <v>605</v>
      </c>
      <c r="H16" s="30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609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919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77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1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920</v>
      </c>
    </row>
    <row r="3" ht="27.0" customHeight="1">
      <c r="A3" s="3" t="s">
        <v>921</v>
      </c>
      <c r="E3" s="4"/>
      <c r="F3" s="5"/>
      <c r="G3" s="6" t="s">
        <v>922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923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924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925</v>
      </c>
      <c r="D14" s="22" t="s">
        <v>926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558</v>
      </c>
      <c r="C15" s="63" t="s">
        <v>633</v>
      </c>
      <c r="D15" s="64">
        <v>0.8125</v>
      </c>
      <c r="E15" s="27" t="b">
        <v>0</v>
      </c>
      <c r="F15" s="28"/>
      <c r="G15" s="25" t="s">
        <v>819</v>
      </c>
      <c r="H15" s="26">
        <v>0.9166666666666666</v>
      </c>
      <c r="I15" s="50" t="s">
        <v>33</v>
      </c>
    </row>
    <row r="16">
      <c r="A16" s="24">
        <v>2.0</v>
      </c>
      <c r="B16" s="25" t="s">
        <v>558</v>
      </c>
      <c r="C16" s="25" t="s">
        <v>819</v>
      </c>
      <c r="D16" s="26">
        <v>0.9166666666666666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1" t="s">
        <v>560</v>
      </c>
      <c r="C17" s="63" t="s">
        <v>817</v>
      </c>
      <c r="D17" s="64">
        <v>0.8333333333333334</v>
      </c>
      <c r="E17" s="27" t="b">
        <v>0</v>
      </c>
      <c r="F17" s="20"/>
      <c r="G17" s="34" t="s">
        <v>927</v>
      </c>
      <c r="H17" s="35"/>
      <c r="I17" s="36"/>
    </row>
    <row r="18">
      <c r="A18" s="24">
        <v>4.0</v>
      </c>
      <c r="B18" s="25" t="s">
        <v>558</v>
      </c>
      <c r="C18" s="25" t="s">
        <v>734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25" t="s">
        <v>621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561</v>
      </c>
      <c r="D20" s="26">
        <v>0.7708333333333334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71"/>
      <c r="C24" s="63"/>
      <c r="D24" s="64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39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(백동현강사님)")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928</v>
      </c>
    </row>
    <row r="3" ht="27.0" customHeight="1">
      <c r="A3" s="3" t="s">
        <v>929</v>
      </c>
      <c r="E3" s="4"/>
      <c r="F3" s="5"/>
      <c r="G3" s="6" t="s">
        <v>930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931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932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933</v>
      </c>
      <c r="D14" s="22" t="s">
        <v>934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558</v>
      </c>
      <c r="C15" s="63" t="s">
        <v>633</v>
      </c>
      <c r="D15" s="64">
        <v>0.8333333333333334</v>
      </c>
      <c r="E15" s="27" t="b">
        <v>0</v>
      </c>
      <c r="F15" s="28"/>
      <c r="G15" s="63" t="s">
        <v>935</v>
      </c>
      <c r="H15" s="64">
        <v>0.875</v>
      </c>
      <c r="I15" s="50" t="s">
        <v>33</v>
      </c>
    </row>
    <row r="16">
      <c r="A16" s="24">
        <v>2.0</v>
      </c>
      <c r="B16" s="25" t="s">
        <v>558</v>
      </c>
      <c r="C16" s="25" t="s">
        <v>733</v>
      </c>
      <c r="D16" s="26">
        <v>0.8125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1" t="s">
        <v>558</v>
      </c>
      <c r="C17" s="63" t="s">
        <v>594</v>
      </c>
      <c r="D17" s="64">
        <v>0.8333333333333334</v>
      </c>
      <c r="E17" s="27" t="b">
        <v>0</v>
      </c>
      <c r="F17" s="20"/>
      <c r="G17" s="34" t="s">
        <v>936</v>
      </c>
      <c r="H17" s="35"/>
      <c r="I17" s="36"/>
    </row>
    <row r="18">
      <c r="A18" s="24">
        <v>4.0</v>
      </c>
      <c r="B18" s="25" t="s">
        <v>558</v>
      </c>
      <c r="C18" s="25" t="s">
        <v>623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25" t="s">
        <v>937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25" t="s">
        <v>938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461</v>
      </c>
      <c r="C21" s="25" t="s">
        <v>939</v>
      </c>
      <c r="D21" s="26">
        <v>0.875</v>
      </c>
      <c r="E21" s="27" t="b">
        <v>1</v>
      </c>
      <c r="F21" s="20"/>
      <c r="G21" s="37"/>
      <c r="I21" s="38"/>
    </row>
    <row r="22">
      <c r="A22" s="24">
        <v>8.0</v>
      </c>
      <c r="B22" s="25" t="s">
        <v>461</v>
      </c>
      <c r="C22" s="25" t="s">
        <v>940</v>
      </c>
      <c r="D22" s="26">
        <v>0.875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461</v>
      </c>
      <c r="C23" s="25" t="s">
        <v>941</v>
      </c>
      <c r="D23" s="26">
        <v>0.875</v>
      </c>
      <c r="E23" s="27" t="b">
        <v>1</v>
      </c>
      <c r="F23" s="20"/>
      <c r="I23" s="43"/>
    </row>
    <row r="24">
      <c r="A24" s="24">
        <v>10.0</v>
      </c>
      <c r="B24" s="25" t="s">
        <v>461</v>
      </c>
      <c r="C24" s="25" t="s">
        <v>935</v>
      </c>
      <c r="D24" s="26">
        <v>0.875</v>
      </c>
      <c r="E24" s="27" t="b">
        <v>1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39"/>
      <c r="D25" s="26"/>
      <c r="E25" s="27" t="b">
        <v>0</v>
      </c>
      <c r="F25" s="20"/>
      <c r="G25" s="61" t="s">
        <v>21</v>
      </c>
      <c r="H25" s="62">
        <f>COUNTIF(B15:B59,"A (임수진강사님)")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(백동현강사님)")</f>
        <v>6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 E21:E24">
    <cfRule type="containsText" dxfId="0" priority="1" operator="containsText" text="21:20">
      <formula>NOT(ISERROR(SEARCH(("21:20"),(D15))))</formula>
    </cfRule>
  </conditionalFormatting>
  <conditionalFormatting sqref="D15:D38 H15 E18:E19 E21:E24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21:B24">
      <formula1>"D (박신우강사님),E (조미현강사님),F (민봉식강사님)"</formula1>
    </dataValidation>
    <dataValidation type="list" allowBlank="1" showErrorMessage="1" sqref="B15:B20 B2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942</v>
      </c>
    </row>
    <row r="3" ht="27.0" customHeight="1">
      <c r="A3" s="3" t="s">
        <v>921</v>
      </c>
      <c r="E3" s="3"/>
      <c r="F3" s="6"/>
      <c r="G3" s="6" t="s">
        <v>943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944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945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946</v>
      </c>
      <c r="D15" s="22" t="s">
        <v>947</v>
      </c>
      <c r="E15" s="23" t="s">
        <v>948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/>
      <c r="C16" s="25"/>
      <c r="D16" s="26"/>
      <c r="E16" s="27" t="b">
        <v>0</v>
      </c>
      <c r="F16" s="49"/>
      <c r="G16" s="63" t="s">
        <v>605</v>
      </c>
      <c r="H16" s="64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939</v>
      </c>
      <c r="D19" s="26">
        <v>0.8541666666666666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940</v>
      </c>
      <c r="D20" s="26">
        <v>0.8541666666666666</v>
      </c>
      <c r="E20" s="27" t="b">
        <v>0</v>
      </c>
      <c r="F20" s="20"/>
      <c r="G20" s="51" t="s">
        <v>949</v>
      </c>
      <c r="H20" s="52"/>
      <c r="I20" s="53"/>
    </row>
    <row r="21">
      <c r="A21" s="24">
        <v>6.0</v>
      </c>
      <c r="B21" s="25" t="s">
        <v>461</v>
      </c>
      <c r="C21" s="25" t="s">
        <v>941</v>
      </c>
      <c r="D21" s="26">
        <v>0.8541666666666666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935</v>
      </c>
      <c r="D22" s="26">
        <v>0.8541666666666666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77" t="s">
        <v>908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950</v>
      </c>
    </row>
    <row r="3" ht="27.0" customHeight="1">
      <c r="A3" s="3" t="s">
        <v>929</v>
      </c>
      <c r="E3" s="3"/>
      <c r="F3" s="6"/>
      <c r="G3" s="6" t="s">
        <v>951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952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953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954</v>
      </c>
      <c r="D15" s="22" t="s">
        <v>955</v>
      </c>
      <c r="E15" s="23" t="s">
        <v>956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71" t="s">
        <v>464</v>
      </c>
      <c r="C16" s="25" t="s">
        <v>604</v>
      </c>
      <c r="D16" s="26">
        <v>0.8958333333333334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607</v>
      </c>
      <c r="D17" s="26">
        <v>0.8958333333333334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939</v>
      </c>
      <c r="D18" s="26">
        <v>0.875</v>
      </c>
      <c r="E18" s="27" t="b">
        <v>1</v>
      </c>
      <c r="F18" s="20"/>
    </row>
    <row r="19">
      <c r="A19" s="24">
        <v>4.0</v>
      </c>
      <c r="B19" s="25" t="s">
        <v>461</v>
      </c>
      <c r="C19" s="25" t="s">
        <v>940</v>
      </c>
      <c r="D19" s="26">
        <v>0.875</v>
      </c>
      <c r="E19" s="27" t="b">
        <v>1</v>
      </c>
      <c r="F19" s="20"/>
    </row>
    <row r="20">
      <c r="A20" s="24">
        <v>5.0</v>
      </c>
      <c r="B20" s="25" t="s">
        <v>461</v>
      </c>
      <c r="C20" s="25" t="s">
        <v>941</v>
      </c>
      <c r="D20" s="26">
        <v>0.875</v>
      </c>
      <c r="E20" s="27" t="b">
        <v>1</v>
      </c>
      <c r="F20" s="20"/>
      <c r="G20" s="51" t="s">
        <v>957</v>
      </c>
      <c r="H20" s="52"/>
      <c r="I20" s="53"/>
    </row>
    <row r="21">
      <c r="A21" s="24">
        <v>6.0</v>
      </c>
      <c r="B21" s="25" t="s">
        <v>461</v>
      </c>
      <c r="C21" s="25" t="s">
        <v>935</v>
      </c>
      <c r="D21" s="26">
        <v>0.875</v>
      </c>
      <c r="E21" s="27" t="b">
        <v>1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843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77" t="s">
        <v>909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958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910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31</v>
      </c>
      <c r="C26" s="25" t="s">
        <v>605</v>
      </c>
      <c r="D26" s="26">
        <v>0.9166666666666666</v>
      </c>
      <c r="E26" s="27" t="b">
        <v>0</v>
      </c>
      <c r="F26" s="20"/>
    </row>
    <row r="27">
      <c r="A27" s="24">
        <v>12.0</v>
      </c>
      <c r="B27" s="25" t="s">
        <v>31</v>
      </c>
      <c r="C27" s="25" t="s">
        <v>459</v>
      </c>
      <c r="D27" s="26">
        <v>0.9166666666666666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8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959</v>
      </c>
    </row>
    <row r="3" ht="27.0" customHeight="1">
      <c r="A3" s="3" t="s">
        <v>960</v>
      </c>
      <c r="E3" s="4"/>
      <c r="F3" s="5"/>
      <c r="G3" s="6" t="s">
        <v>961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962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963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964</v>
      </c>
      <c r="D14" s="22" t="s">
        <v>965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560</v>
      </c>
      <c r="C15" s="63" t="s">
        <v>673</v>
      </c>
      <c r="D15" s="64">
        <v>0.8333333333333334</v>
      </c>
      <c r="E15" s="27" t="b">
        <v>0</v>
      </c>
      <c r="F15" s="28"/>
      <c r="G15" s="25" t="s">
        <v>819</v>
      </c>
      <c r="H15" s="26">
        <v>0.9375</v>
      </c>
      <c r="I15" s="50" t="s">
        <v>33</v>
      </c>
    </row>
    <row r="16">
      <c r="A16" s="24">
        <v>2.0</v>
      </c>
      <c r="B16" s="71" t="s">
        <v>560</v>
      </c>
      <c r="C16" s="63" t="s">
        <v>817</v>
      </c>
      <c r="D16" s="64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663</v>
      </c>
      <c r="D17" s="26">
        <v>0.8541666666666666</v>
      </c>
      <c r="E17" s="27" t="b">
        <v>0</v>
      </c>
      <c r="F17" s="20"/>
      <c r="G17" s="34" t="s">
        <v>966</v>
      </c>
      <c r="H17" s="35"/>
      <c r="I17" s="36"/>
    </row>
    <row r="18">
      <c r="A18" s="24">
        <v>4.0</v>
      </c>
      <c r="B18" s="25" t="s">
        <v>967</v>
      </c>
      <c r="C18" s="25" t="s">
        <v>819</v>
      </c>
      <c r="D18" s="26">
        <v>0.9375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621</v>
      </c>
      <c r="D19" s="26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733</v>
      </c>
      <c r="D20" s="26">
        <v>0.9166666666666666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25" t="s">
        <v>968</v>
      </c>
      <c r="D21" s="26">
        <v>0.8541666666666666</v>
      </c>
      <c r="E21" s="27" t="b">
        <v>0</v>
      </c>
      <c r="F21" s="20"/>
      <c r="G21" s="37"/>
      <c r="I21" s="38"/>
    </row>
    <row r="22">
      <c r="A22" s="24">
        <v>8.0</v>
      </c>
      <c r="B22" s="25" t="s">
        <v>967</v>
      </c>
      <c r="C22" s="25" t="s">
        <v>633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967</v>
      </c>
      <c r="C23" s="25" t="s">
        <v>594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71"/>
      <c r="C24" s="63"/>
      <c r="D24" s="64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39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6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969</v>
      </c>
    </row>
    <row r="3" ht="27.0" customHeight="1">
      <c r="A3" s="3" t="s">
        <v>960</v>
      </c>
      <c r="E3" s="3"/>
      <c r="F3" s="6"/>
      <c r="G3" s="6" t="s">
        <v>970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971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972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973</v>
      </c>
      <c r="D15" s="22" t="s">
        <v>974</v>
      </c>
      <c r="E15" s="23" t="s">
        <v>975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0.875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910</v>
      </c>
      <c r="D17" s="26">
        <v>0.8333333333333334</v>
      </c>
      <c r="E17" s="27" t="b">
        <v>0</v>
      </c>
      <c r="F17" s="20"/>
    </row>
    <row r="18">
      <c r="A18" s="24">
        <v>3.0</v>
      </c>
      <c r="B18" s="71" t="s">
        <v>31</v>
      </c>
      <c r="C18" s="25" t="s">
        <v>459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605</v>
      </c>
      <c r="D19" s="26">
        <v>0.9166666666666666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976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77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977</v>
      </c>
    </row>
    <row r="3" ht="27.0" customHeight="1">
      <c r="A3" s="3" t="s">
        <v>978</v>
      </c>
      <c r="E3" s="4"/>
      <c r="F3" s="5"/>
      <c r="G3" s="6" t="s">
        <v>979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980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981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982</v>
      </c>
      <c r="D14" s="22" t="s">
        <v>983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817</v>
      </c>
      <c r="D15" s="26">
        <v>0.8333333333333334</v>
      </c>
      <c r="E15" s="27" t="b">
        <v>1</v>
      </c>
      <c r="F15" s="28"/>
      <c r="G15" s="25" t="s">
        <v>819</v>
      </c>
      <c r="H15" s="26">
        <v>0.9375</v>
      </c>
      <c r="I15" s="50" t="s">
        <v>33</v>
      </c>
    </row>
    <row r="16">
      <c r="A16" s="24">
        <v>2.0</v>
      </c>
      <c r="B16" s="71" t="s">
        <v>560</v>
      </c>
      <c r="C16" s="63" t="s">
        <v>596</v>
      </c>
      <c r="D16" s="64">
        <v>0.7916666666666666</v>
      </c>
      <c r="E16" s="27" t="b">
        <v>1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819</v>
      </c>
      <c r="D17" s="26">
        <v>0.9375</v>
      </c>
      <c r="E17" s="27" t="b">
        <v>1</v>
      </c>
      <c r="F17" s="20"/>
      <c r="G17" s="34" t="s">
        <v>984</v>
      </c>
      <c r="H17" s="35"/>
      <c r="I17" s="36"/>
    </row>
    <row r="18">
      <c r="A18" s="24">
        <v>4.0</v>
      </c>
      <c r="B18" s="25" t="s">
        <v>967</v>
      </c>
      <c r="C18" s="25" t="s">
        <v>594</v>
      </c>
      <c r="D18" s="26">
        <v>0.8125</v>
      </c>
      <c r="E18" s="27" t="b">
        <v>1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559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633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461</v>
      </c>
      <c r="C21" s="63" t="s">
        <v>939</v>
      </c>
      <c r="D21" s="64">
        <v>0.875</v>
      </c>
      <c r="E21" s="27" t="b">
        <v>1</v>
      </c>
      <c r="F21" s="20"/>
      <c r="G21" s="37"/>
      <c r="I21" s="38"/>
    </row>
    <row r="22">
      <c r="A22" s="24">
        <v>8.0</v>
      </c>
      <c r="B22" s="25" t="s">
        <v>461</v>
      </c>
      <c r="C22" s="63" t="s">
        <v>940</v>
      </c>
      <c r="D22" s="64">
        <v>0.875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461</v>
      </c>
      <c r="C23" s="25" t="s">
        <v>941</v>
      </c>
      <c r="D23" s="26">
        <v>0.875</v>
      </c>
      <c r="E23" s="27" t="b">
        <v>1</v>
      </c>
      <c r="F23" s="20"/>
      <c r="I23" s="43"/>
    </row>
    <row r="24">
      <c r="A24" s="24">
        <v>10.0</v>
      </c>
      <c r="B24" s="25" t="s">
        <v>461</v>
      </c>
      <c r="C24" s="25" t="s">
        <v>935</v>
      </c>
      <c r="D24" s="26">
        <v>0.875</v>
      </c>
      <c r="E24" s="27" t="b">
        <v>1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560</v>
      </c>
      <c r="C25" s="39" t="s">
        <v>641</v>
      </c>
      <c r="D25" s="26">
        <v>0.875</v>
      </c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21:B24">
      <formula1>"D (박신우강사님),E (조미현강사님),F (민봉식강사님)"</formula1>
    </dataValidation>
    <dataValidation type="list" allowBlank="1" showErrorMessage="1" sqref="B15:B20 B2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985</v>
      </c>
    </row>
    <row r="3" ht="27.0" customHeight="1">
      <c r="A3" s="3" t="s">
        <v>978</v>
      </c>
      <c r="E3" s="3"/>
      <c r="F3" s="6"/>
      <c r="G3" s="6" t="s">
        <v>986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987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988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989</v>
      </c>
      <c r="D15" s="22" t="s">
        <v>990</v>
      </c>
      <c r="E15" s="23" t="s">
        <v>991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71" t="s">
        <v>461</v>
      </c>
      <c r="C16" s="25" t="s">
        <v>992</v>
      </c>
      <c r="D16" s="26">
        <v>0.875</v>
      </c>
      <c r="E16" s="27" t="b">
        <v>1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843</v>
      </c>
      <c r="D17" s="26">
        <v>0.875</v>
      </c>
      <c r="E17" s="27" t="b">
        <v>1</v>
      </c>
      <c r="F17" s="20"/>
    </row>
    <row r="18">
      <c r="A18" s="24">
        <v>3.0</v>
      </c>
      <c r="B18" s="25" t="s">
        <v>461</v>
      </c>
      <c r="C18" s="25" t="s">
        <v>993</v>
      </c>
      <c r="D18" s="26">
        <v>0.8333333333333334</v>
      </c>
      <c r="E18" s="27" t="b">
        <v>1</v>
      </c>
      <c r="F18" s="20"/>
    </row>
    <row r="19">
      <c r="A19" s="24">
        <v>4.0</v>
      </c>
      <c r="B19" s="25" t="s">
        <v>461</v>
      </c>
      <c r="C19" s="25" t="s">
        <v>994</v>
      </c>
      <c r="D19" s="26">
        <v>0.8333333333333334</v>
      </c>
      <c r="E19" s="27" t="b">
        <v>1</v>
      </c>
      <c r="F19" s="20"/>
    </row>
    <row r="20">
      <c r="A20" s="24">
        <v>5.0</v>
      </c>
      <c r="B20" s="25" t="s">
        <v>461</v>
      </c>
      <c r="C20" s="77" t="s">
        <v>909</v>
      </c>
      <c r="D20" s="26">
        <v>0.8333333333333334</v>
      </c>
      <c r="E20" s="27" t="b">
        <v>0</v>
      </c>
      <c r="F20" s="20"/>
      <c r="G20" s="51" t="s">
        <v>995</v>
      </c>
      <c r="H20" s="52"/>
      <c r="I20" s="53"/>
    </row>
    <row r="21">
      <c r="A21" s="24">
        <v>6.0</v>
      </c>
      <c r="B21" s="25" t="s">
        <v>31</v>
      </c>
      <c r="C21" s="25" t="s">
        <v>605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459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996</v>
      </c>
      <c r="C23" s="25" t="s">
        <v>997</v>
      </c>
      <c r="D23" s="26">
        <v>0.8541666666666666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464</v>
      </c>
      <c r="C24" s="25" t="s">
        <v>606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998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6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999</v>
      </c>
    </row>
    <row r="3" ht="27.0" customHeight="1">
      <c r="A3" s="3" t="s">
        <v>1000</v>
      </c>
      <c r="E3" s="4"/>
      <c r="F3" s="5"/>
      <c r="G3" s="6" t="s">
        <v>1001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1002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1003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1004</v>
      </c>
      <c r="D14" s="22" t="s">
        <v>1005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641</v>
      </c>
      <c r="D15" s="26">
        <v>0.9375</v>
      </c>
      <c r="E15" s="27" t="b">
        <v>0</v>
      </c>
      <c r="F15" s="28"/>
      <c r="G15" s="25" t="s">
        <v>641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673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/>
      <c r="C17" s="63"/>
      <c r="D17" s="26"/>
      <c r="E17" s="27" t="b">
        <v>0</v>
      </c>
      <c r="F17" s="20"/>
      <c r="G17" s="34" t="s">
        <v>1006</v>
      </c>
      <c r="H17" s="35"/>
      <c r="I17" s="36"/>
    </row>
    <row r="18">
      <c r="A18" s="24">
        <v>4.0</v>
      </c>
      <c r="B18" s="25" t="s">
        <v>560</v>
      </c>
      <c r="C18" s="25" t="s">
        <v>817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63" t="s">
        <v>819</v>
      </c>
      <c r="D19" s="26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671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39" t="s">
        <v>621</v>
      </c>
      <c r="D21" s="26">
        <v>0.9166666666666666</v>
      </c>
      <c r="E21" s="27" t="b">
        <v>0</v>
      </c>
      <c r="F21" s="20"/>
      <c r="G21" s="37"/>
      <c r="I21" s="38"/>
    </row>
    <row r="22">
      <c r="A22" s="24">
        <v>8.0</v>
      </c>
      <c r="B22" s="71" t="s">
        <v>461</v>
      </c>
      <c r="C22" s="25" t="s">
        <v>939</v>
      </c>
      <c r="D22" s="26">
        <v>0.875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461</v>
      </c>
      <c r="C23" s="25" t="s">
        <v>940</v>
      </c>
      <c r="D23" s="26">
        <v>0.875</v>
      </c>
      <c r="E23" s="27" t="b">
        <v>1</v>
      </c>
      <c r="F23" s="20"/>
      <c r="I23" s="43"/>
    </row>
    <row r="24">
      <c r="A24" s="24">
        <v>10.0</v>
      </c>
      <c r="B24" s="25" t="s">
        <v>461</v>
      </c>
      <c r="C24" s="25" t="s">
        <v>941</v>
      </c>
      <c r="D24" s="26">
        <v>0.875</v>
      </c>
      <c r="E24" s="27" t="b">
        <v>1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461</v>
      </c>
      <c r="C25" s="25" t="s">
        <v>935</v>
      </c>
      <c r="D25" s="26">
        <v>0.875</v>
      </c>
      <c r="E25" s="27" t="b">
        <v>1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 t="s">
        <v>967</v>
      </c>
      <c r="C26" s="39" t="s">
        <v>633</v>
      </c>
      <c r="D26" s="26">
        <v>0.8333333333333334</v>
      </c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22:B25">
      <formula1>"D (박신우강사님),E (조미현강사님),F (민봉식강사님),G (최종선강사님)"</formula1>
    </dataValidation>
    <dataValidation type="list" allowBlank="1" showErrorMessage="1" sqref="B15:B21 B26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126</v>
      </c>
    </row>
    <row r="3" ht="27.0" customHeight="1">
      <c r="A3" s="3" t="s">
        <v>127</v>
      </c>
      <c r="E3" s="4"/>
      <c r="F3" s="5"/>
      <c r="G3" s="6" t="s">
        <v>128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129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130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131</v>
      </c>
      <c r="D14" s="22" t="s">
        <v>132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98</v>
      </c>
      <c r="D15" s="26">
        <v>0.875</v>
      </c>
      <c r="E15" s="27" t="b">
        <v>0</v>
      </c>
      <c r="F15" s="28"/>
      <c r="G15" s="39" t="s">
        <v>98</v>
      </c>
      <c r="H15" s="26">
        <v>0.875</v>
      </c>
      <c r="I15" s="31" t="s">
        <v>48</v>
      </c>
    </row>
    <row r="16">
      <c r="A16" s="24">
        <v>2.0</v>
      </c>
      <c r="B16" s="25" t="s">
        <v>73</v>
      </c>
      <c r="C16" s="25" t="s">
        <v>85</v>
      </c>
      <c r="D16" s="26">
        <v>0.7916666666666666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65" t="s">
        <v>76</v>
      </c>
      <c r="D17" s="26">
        <v>0.8125</v>
      </c>
      <c r="E17" s="27" t="b">
        <v>0</v>
      </c>
      <c r="F17" s="20"/>
      <c r="G17" s="34" t="s">
        <v>133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descending="1"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1007</v>
      </c>
    </row>
    <row r="3" ht="27.0" customHeight="1">
      <c r="A3" s="3" t="s">
        <v>1008</v>
      </c>
      <c r="E3" s="4"/>
      <c r="F3" s="5"/>
      <c r="G3" s="6" t="s">
        <v>1009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1010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1011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1012</v>
      </c>
      <c r="D14" s="22" t="s">
        <v>1013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39" t="s">
        <v>641</v>
      </c>
      <c r="D15" s="26">
        <v>0.7916666666666666</v>
      </c>
      <c r="E15" s="27" t="b">
        <v>0</v>
      </c>
      <c r="F15" s="28"/>
      <c r="G15" s="25" t="s">
        <v>819</v>
      </c>
      <c r="H15" s="26">
        <v>0.9375</v>
      </c>
      <c r="I15" s="50" t="s">
        <v>33</v>
      </c>
    </row>
    <row r="16">
      <c r="A16" s="24">
        <v>2.0</v>
      </c>
      <c r="B16" s="25" t="s">
        <v>967</v>
      </c>
      <c r="C16" s="25" t="s">
        <v>633</v>
      </c>
      <c r="D16" s="26">
        <v>0.875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671</v>
      </c>
      <c r="D17" s="26">
        <v>0.8333333333333334</v>
      </c>
      <c r="E17" s="27" t="b">
        <v>0</v>
      </c>
      <c r="F17" s="20"/>
      <c r="G17" s="34" t="s">
        <v>1014</v>
      </c>
      <c r="H17" s="35"/>
      <c r="I17" s="36"/>
    </row>
    <row r="18">
      <c r="A18" s="24">
        <v>4.0</v>
      </c>
      <c r="B18" s="25" t="s">
        <v>967</v>
      </c>
      <c r="C18" s="63" t="s">
        <v>594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819</v>
      </c>
      <c r="D19" s="26">
        <v>0.9375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63"/>
      <c r="D21" s="26"/>
      <c r="E21" s="27" t="b">
        <v>0</v>
      </c>
      <c r="F21" s="20"/>
      <c r="G21" s="37"/>
      <c r="I21" s="38"/>
    </row>
    <row r="22">
      <c r="A22" s="24">
        <v>8.0</v>
      </c>
      <c r="B22" s="67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67"/>
      <c r="C23" s="25"/>
      <c r="D23" s="26"/>
      <c r="E23" s="27" t="b">
        <v>0</v>
      </c>
      <c r="F23" s="20"/>
      <c r="I23" s="43"/>
    </row>
    <row r="24">
      <c r="A24" s="24">
        <v>10.0</v>
      </c>
      <c r="B24" s="67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67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4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1015</v>
      </c>
    </row>
    <row r="3" ht="27.0" customHeight="1">
      <c r="A3" s="3" t="s">
        <v>1000</v>
      </c>
      <c r="E3" s="3"/>
      <c r="F3" s="6"/>
      <c r="G3" s="6" t="s">
        <v>1016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1017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1018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1019</v>
      </c>
      <c r="D15" s="22" t="s">
        <v>1020</v>
      </c>
      <c r="E15" s="23" t="s">
        <v>1021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77" t="s">
        <v>958</v>
      </c>
      <c r="D16" s="26">
        <v>0.875</v>
      </c>
      <c r="E16" s="27" t="b">
        <v>0</v>
      </c>
      <c r="F16" s="49"/>
      <c r="G16" s="77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910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909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908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31</v>
      </c>
      <c r="C20" s="77" t="s">
        <v>605</v>
      </c>
      <c r="D20" s="26">
        <v>0.9166666666666666</v>
      </c>
      <c r="E20" s="27" t="b">
        <v>0</v>
      </c>
      <c r="F20" s="20"/>
      <c r="G20" s="51" t="s">
        <v>1022</v>
      </c>
      <c r="H20" s="52"/>
      <c r="I20" s="53"/>
    </row>
    <row r="21">
      <c r="A21" s="24">
        <v>6.0</v>
      </c>
      <c r="B21" s="25" t="s">
        <v>31</v>
      </c>
      <c r="C21" s="25" t="s">
        <v>459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996</v>
      </c>
      <c r="C22" s="25" t="s">
        <v>1023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996</v>
      </c>
      <c r="C23" s="25" t="s">
        <v>997</v>
      </c>
      <c r="D23" s="26">
        <v>0.8541666666666666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996</v>
      </c>
      <c r="C24" s="25" t="s">
        <v>1024</v>
      </c>
      <c r="D24" s="26">
        <v>0.8541666666666666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843</v>
      </c>
      <c r="D25" s="26">
        <v>0.8541666666666666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464</v>
      </c>
      <c r="C26" s="25" t="s">
        <v>604</v>
      </c>
      <c r="D26" s="26">
        <v>0.8958333333333334</v>
      </c>
      <c r="E26" s="27" t="b">
        <v>0</v>
      </c>
      <c r="F26" s="20"/>
    </row>
    <row r="27">
      <c r="A27" s="24">
        <v>12.0</v>
      </c>
      <c r="B27" s="25" t="s">
        <v>464</v>
      </c>
      <c r="C27" s="25" t="s">
        <v>607</v>
      </c>
      <c r="D27" s="26">
        <v>0.7916666666666666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1025</v>
      </c>
    </row>
    <row r="3" ht="27.0" customHeight="1">
      <c r="A3" s="3" t="s">
        <v>1008</v>
      </c>
      <c r="E3" s="3"/>
      <c r="F3" s="6"/>
      <c r="G3" s="6" t="s">
        <v>1026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1027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1028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1029</v>
      </c>
      <c r="D15" s="22" t="s">
        <v>1030</v>
      </c>
      <c r="E15" s="23" t="s">
        <v>1031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843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909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31</v>
      </c>
      <c r="C19" s="77" t="s">
        <v>459</v>
      </c>
      <c r="D19" s="26">
        <v>0.8958333333333334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605</v>
      </c>
      <c r="D20" s="26">
        <v>0.9166666666666666</v>
      </c>
      <c r="E20" s="27" t="b">
        <v>0</v>
      </c>
      <c r="F20" s="20"/>
      <c r="G20" s="51" t="s">
        <v>1032</v>
      </c>
      <c r="H20" s="52"/>
      <c r="I20" s="53"/>
    </row>
    <row r="21">
      <c r="A21" s="24">
        <v>6.0</v>
      </c>
      <c r="B21" s="25" t="s">
        <v>996</v>
      </c>
      <c r="C21" s="25" t="s">
        <v>997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996</v>
      </c>
      <c r="C22" s="25" t="s">
        <v>1024</v>
      </c>
      <c r="D22" s="26">
        <v>0.8125</v>
      </c>
      <c r="E22" s="27" t="b">
        <v>0</v>
      </c>
      <c r="F22" s="20"/>
      <c r="G22" s="54"/>
      <c r="I22" s="55"/>
    </row>
    <row r="23">
      <c r="A23" s="24">
        <v>8.0</v>
      </c>
      <c r="B23" s="25" t="s">
        <v>996</v>
      </c>
      <c r="C23" s="77" t="s">
        <v>1023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1033</v>
      </c>
    </row>
    <row r="3" ht="27.0" customHeight="1">
      <c r="A3" s="3" t="s">
        <v>1034</v>
      </c>
      <c r="E3" s="4"/>
      <c r="F3" s="5"/>
      <c r="G3" s="6" t="s">
        <v>1035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1036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1037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1038</v>
      </c>
      <c r="D14" s="22" t="s">
        <v>1039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39" t="s">
        <v>641</v>
      </c>
      <c r="D15" s="26">
        <v>0.8333333333333334</v>
      </c>
      <c r="E15" s="27" t="b">
        <v>0</v>
      </c>
      <c r="F15" s="28"/>
      <c r="G15" s="25" t="s">
        <v>621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63" t="s">
        <v>673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2" t="s">
        <v>560</v>
      </c>
      <c r="C17" s="25" t="s">
        <v>561</v>
      </c>
      <c r="D17" s="26">
        <v>0.7916666666666666</v>
      </c>
      <c r="E17" s="27" t="b">
        <v>0</v>
      </c>
      <c r="F17" s="20"/>
      <c r="G17" s="34" t="s">
        <v>1040</v>
      </c>
      <c r="H17" s="35"/>
      <c r="I17" s="36"/>
    </row>
    <row r="18">
      <c r="A18" s="24">
        <v>4.0</v>
      </c>
      <c r="B18" s="72" t="s">
        <v>560</v>
      </c>
      <c r="C18" s="25" t="s">
        <v>620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819</v>
      </c>
      <c r="D19" s="26">
        <v>0.9375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733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63" t="s">
        <v>1041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967</v>
      </c>
      <c r="C22" s="25" t="s">
        <v>633</v>
      </c>
      <c r="D22" s="26">
        <v>0.875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967</v>
      </c>
      <c r="C23" s="25" t="s">
        <v>621</v>
      </c>
      <c r="D23" s="26">
        <v>0.9375</v>
      </c>
      <c r="E23" s="27" t="b">
        <v>0</v>
      </c>
      <c r="F23" s="20"/>
      <c r="I23" s="43"/>
    </row>
    <row r="24">
      <c r="A24" s="24">
        <v>10.0</v>
      </c>
      <c r="B24" s="72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67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5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1042</v>
      </c>
    </row>
    <row r="3" ht="27.0" customHeight="1">
      <c r="A3" s="3" t="s">
        <v>1034</v>
      </c>
      <c r="E3" s="3"/>
      <c r="F3" s="6"/>
      <c r="G3" s="6" t="s">
        <v>1043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1044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1045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1046</v>
      </c>
      <c r="D15" s="22" t="s">
        <v>1047</v>
      </c>
      <c r="E15" s="23" t="s">
        <v>1048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0.875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77" t="s">
        <v>958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909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910</v>
      </c>
      <c r="D20" s="26">
        <v>0.8333333333333334</v>
      </c>
      <c r="E20" s="27" t="b">
        <v>0</v>
      </c>
      <c r="F20" s="20"/>
      <c r="G20" s="51" t="s">
        <v>1049</v>
      </c>
      <c r="H20" s="52"/>
      <c r="I20" s="53"/>
    </row>
    <row r="21">
      <c r="A21" s="24">
        <v>6.0</v>
      </c>
      <c r="B21" s="25" t="s">
        <v>31</v>
      </c>
      <c r="C21" s="77" t="s">
        <v>605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459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996</v>
      </c>
      <c r="C23" s="25" t="s">
        <v>997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996</v>
      </c>
      <c r="C24" s="25" t="s">
        <v>1024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996</v>
      </c>
      <c r="C25" s="25" t="s">
        <v>1023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996</v>
      </c>
      <c r="C26" s="25" t="s">
        <v>1050</v>
      </c>
      <c r="D26" s="26">
        <v>0.8958333333333334</v>
      </c>
      <c r="E26" s="27" t="b">
        <v>0</v>
      </c>
      <c r="F26" s="20"/>
    </row>
    <row r="27">
      <c r="A27" s="24">
        <v>12.0</v>
      </c>
      <c r="B27" s="25" t="s">
        <v>464</v>
      </c>
      <c r="C27" s="25" t="s">
        <v>604</v>
      </c>
      <c r="D27" s="26">
        <v>0.8958333333333334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 t="s">
        <v>464</v>
      </c>
      <c r="C28" s="25" t="s">
        <v>607</v>
      </c>
      <c r="D28" s="26">
        <v>0.8958333333333334</v>
      </c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1051</v>
      </c>
    </row>
    <row r="3" ht="27.0" customHeight="1">
      <c r="A3" s="3" t="s">
        <v>1052</v>
      </c>
      <c r="E3" s="4"/>
      <c r="F3" s="5"/>
      <c r="G3" s="6" t="s">
        <v>1053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1054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1055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1056</v>
      </c>
      <c r="D14" s="22" t="s">
        <v>1057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1</v>
      </c>
      <c r="F15" s="28"/>
      <c r="G15" s="25" t="s">
        <v>621</v>
      </c>
      <c r="H15" s="26">
        <v>0.9375</v>
      </c>
      <c r="I15" s="50" t="s">
        <v>33</v>
      </c>
    </row>
    <row r="16">
      <c r="A16" s="24">
        <v>2.0</v>
      </c>
      <c r="B16" s="25" t="s">
        <v>967</v>
      </c>
      <c r="C16" s="25" t="s">
        <v>621</v>
      </c>
      <c r="D16" s="26">
        <v>0.9375</v>
      </c>
      <c r="E16" s="27" t="b">
        <v>1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63" t="s">
        <v>733</v>
      </c>
      <c r="D17" s="26">
        <v>0.9166666666666666</v>
      </c>
      <c r="E17" s="27" t="b">
        <v>1</v>
      </c>
      <c r="F17" s="20"/>
      <c r="G17" s="34" t="s">
        <v>1058</v>
      </c>
      <c r="H17" s="35"/>
      <c r="I17" s="36"/>
    </row>
    <row r="18">
      <c r="A18" s="24">
        <v>4.0</v>
      </c>
      <c r="B18" s="25" t="s">
        <v>967</v>
      </c>
      <c r="C18" s="25" t="s">
        <v>633</v>
      </c>
      <c r="D18" s="26">
        <v>0.875</v>
      </c>
      <c r="E18" s="27" t="b">
        <v>1</v>
      </c>
      <c r="F18" s="20"/>
      <c r="G18" s="37"/>
      <c r="I18" s="38"/>
    </row>
    <row r="19">
      <c r="A19" s="24">
        <v>5.0</v>
      </c>
      <c r="B19" s="25" t="s">
        <v>461</v>
      </c>
      <c r="C19" s="25" t="s">
        <v>939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461</v>
      </c>
      <c r="C20" s="25" t="s">
        <v>940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461</v>
      </c>
      <c r="C21" s="77" t="s">
        <v>941</v>
      </c>
      <c r="D21" s="26">
        <v>0.875</v>
      </c>
      <c r="E21" s="27" t="b">
        <v>0</v>
      </c>
      <c r="F21" s="20"/>
      <c r="G21" s="37"/>
      <c r="I21" s="38"/>
    </row>
    <row r="22">
      <c r="A22" s="24">
        <v>8.0</v>
      </c>
      <c r="B22" s="25" t="s">
        <v>461</v>
      </c>
      <c r="C22" s="25" t="s">
        <v>935</v>
      </c>
      <c r="D22" s="26">
        <v>0.875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67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67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3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9:B22">
      <formula1>"D (박신우강사님),E (조미현강사님),F (민봉식강사님),G (최종선강사님)"</formula1>
    </dataValidation>
    <dataValidation type="list" allowBlank="1" showErrorMessage="1" sqref="B15:B18 B23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1059</v>
      </c>
    </row>
    <row r="3" ht="27.0" customHeight="1">
      <c r="A3" s="3" t="s">
        <v>1052</v>
      </c>
      <c r="E3" s="3"/>
      <c r="F3" s="6"/>
      <c r="G3" s="6" t="s">
        <v>1060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1061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1062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1063</v>
      </c>
      <c r="D15" s="22" t="s">
        <v>1064</v>
      </c>
      <c r="E15" s="23" t="s">
        <v>1065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0.8958333333333334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607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1066</v>
      </c>
      <c r="D19" s="26">
        <v>0.8958333333333334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992</v>
      </c>
      <c r="D20" s="26">
        <v>0.875</v>
      </c>
      <c r="E20" s="27" t="b">
        <v>0</v>
      </c>
      <c r="F20" s="20"/>
      <c r="G20" s="51" t="s">
        <v>1067</v>
      </c>
      <c r="H20" s="52"/>
      <c r="I20" s="53"/>
    </row>
    <row r="21">
      <c r="A21" s="24">
        <v>6.0</v>
      </c>
      <c r="B21" s="25" t="s">
        <v>461</v>
      </c>
      <c r="C21" s="25" t="s">
        <v>843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77" t="s">
        <v>998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994</v>
      </c>
      <c r="D23" s="26">
        <v>0.875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605</v>
      </c>
      <c r="D24" s="26">
        <v>0.9166666666666666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996</v>
      </c>
      <c r="C25" s="77" t="s">
        <v>997</v>
      </c>
      <c r="D25" s="26">
        <v>0.8541666666666666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1068</v>
      </c>
    </row>
    <row r="3" ht="27.0" customHeight="1">
      <c r="A3" s="3" t="s">
        <v>1069</v>
      </c>
      <c r="E3" s="4"/>
      <c r="F3" s="5"/>
      <c r="G3" s="6" t="s">
        <v>1070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1071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1072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1073</v>
      </c>
      <c r="D14" s="22" t="s">
        <v>1074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817</v>
      </c>
      <c r="D15" s="26">
        <v>0.8333333333333334</v>
      </c>
      <c r="E15" s="27" t="b">
        <v>0</v>
      </c>
      <c r="F15" s="28"/>
      <c r="G15" s="77" t="s">
        <v>621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641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77" t="s">
        <v>621</v>
      </c>
      <c r="D17" s="26">
        <v>0.9375</v>
      </c>
      <c r="E17" s="27" t="b">
        <v>0</v>
      </c>
      <c r="F17" s="20"/>
      <c r="G17" s="34" t="s">
        <v>1075</v>
      </c>
      <c r="H17" s="35"/>
      <c r="I17" s="36"/>
    </row>
    <row r="18">
      <c r="A18" s="24">
        <v>4.0</v>
      </c>
      <c r="B18" s="25" t="s">
        <v>967</v>
      </c>
      <c r="C18" s="25" t="s">
        <v>819</v>
      </c>
      <c r="D18" s="26">
        <v>0.9375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461</v>
      </c>
      <c r="C19" s="25" t="s">
        <v>939</v>
      </c>
      <c r="D19" s="26">
        <v>0.875</v>
      </c>
      <c r="E19" s="27" t="b">
        <v>1</v>
      </c>
      <c r="F19" s="20"/>
      <c r="G19" s="37"/>
      <c r="I19" s="38"/>
    </row>
    <row r="20">
      <c r="A20" s="24">
        <v>6.0</v>
      </c>
      <c r="B20" s="25" t="s">
        <v>461</v>
      </c>
      <c r="C20" s="25" t="s">
        <v>940</v>
      </c>
      <c r="D20" s="26">
        <v>0.875</v>
      </c>
      <c r="E20" s="27" t="b">
        <v>1</v>
      </c>
      <c r="F20" s="20"/>
      <c r="G20" s="37"/>
      <c r="I20" s="38"/>
    </row>
    <row r="21">
      <c r="A21" s="24">
        <v>7.0</v>
      </c>
      <c r="B21" s="25" t="s">
        <v>461</v>
      </c>
      <c r="C21" s="25" t="s">
        <v>941</v>
      </c>
      <c r="D21" s="26">
        <v>0.875</v>
      </c>
      <c r="E21" s="27" t="b">
        <v>1</v>
      </c>
      <c r="F21" s="20"/>
      <c r="G21" s="37"/>
      <c r="I21" s="38"/>
    </row>
    <row r="22">
      <c r="A22" s="24">
        <v>8.0</v>
      </c>
      <c r="B22" s="78" t="s">
        <v>461</v>
      </c>
      <c r="C22" s="25" t="s">
        <v>935</v>
      </c>
      <c r="D22" s="26">
        <v>0.875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967</v>
      </c>
      <c r="C23" s="25" t="s">
        <v>633</v>
      </c>
      <c r="D23" s="26">
        <v>0.9375</v>
      </c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67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3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9:B22">
      <formula1>"D (박신우강사님),E (조미현강사님),F (민봉식강사님),G (최종선강사님)"</formula1>
    </dataValidation>
    <dataValidation type="list" allowBlank="1" showErrorMessage="1" sqref="B15:B18 B23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1076</v>
      </c>
    </row>
    <row r="3" ht="27.0" customHeight="1">
      <c r="A3" s="3" t="s">
        <v>1069</v>
      </c>
      <c r="E3" s="3"/>
      <c r="F3" s="6"/>
      <c r="G3" s="6" t="s">
        <v>1077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1078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1079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1080</v>
      </c>
      <c r="D15" s="22" t="s">
        <v>1081</v>
      </c>
      <c r="E15" s="23" t="s">
        <v>1082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910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958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908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1083</v>
      </c>
      <c r="D20" s="26">
        <v>0.875</v>
      </c>
      <c r="E20" s="27" t="b">
        <v>0</v>
      </c>
      <c r="F20" s="20"/>
      <c r="G20" s="51" t="s">
        <v>1084</v>
      </c>
      <c r="H20" s="52"/>
      <c r="I20" s="53"/>
    </row>
    <row r="21">
      <c r="A21" s="24">
        <v>6.0</v>
      </c>
      <c r="B21" s="25" t="s">
        <v>461</v>
      </c>
      <c r="C21" s="25" t="s">
        <v>843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998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77" t="s">
        <v>994</v>
      </c>
      <c r="D23" s="26">
        <v>0.875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605</v>
      </c>
      <c r="D24" s="26">
        <v>0.9166666666666666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31</v>
      </c>
      <c r="C25" s="77" t="s">
        <v>459</v>
      </c>
      <c r="D25" s="26">
        <v>0.9166666666666666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464</v>
      </c>
      <c r="C26" s="25" t="s">
        <v>606</v>
      </c>
      <c r="D26" s="26">
        <v>0.8333333333333334</v>
      </c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8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1085</v>
      </c>
    </row>
    <row r="3" ht="27.0" customHeight="1">
      <c r="A3" s="3" t="s">
        <v>1086</v>
      </c>
      <c r="E3" s="4"/>
      <c r="F3" s="5"/>
      <c r="G3" s="6" t="s">
        <v>1087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1088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1089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1090</v>
      </c>
      <c r="D14" s="22" t="s">
        <v>1091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620</v>
      </c>
      <c r="D15" s="26">
        <v>0.8125</v>
      </c>
      <c r="E15" s="27" t="b">
        <v>0</v>
      </c>
      <c r="F15" s="28"/>
      <c r="G15" s="77" t="s">
        <v>633</v>
      </c>
      <c r="H15" s="26">
        <v>0.9166666666666666</v>
      </c>
      <c r="I15" s="50" t="s">
        <v>33</v>
      </c>
    </row>
    <row r="16">
      <c r="A16" s="24">
        <v>2.0</v>
      </c>
      <c r="B16" s="25" t="s">
        <v>967</v>
      </c>
      <c r="C16" s="25" t="s">
        <v>733</v>
      </c>
      <c r="D16" s="26">
        <v>0.8125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77" t="s">
        <v>1092</v>
      </c>
      <c r="D17" s="26">
        <v>0.8333333333333334</v>
      </c>
      <c r="E17" s="27" t="b">
        <v>0</v>
      </c>
      <c r="F17" s="20"/>
      <c r="G17" s="34" t="s">
        <v>1093</v>
      </c>
      <c r="H17" s="35"/>
      <c r="I17" s="36"/>
    </row>
    <row r="18">
      <c r="A18" s="24">
        <v>4.0</v>
      </c>
      <c r="B18" s="25" t="s">
        <v>967</v>
      </c>
      <c r="C18" s="25" t="s">
        <v>732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559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594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25" t="s">
        <v>633</v>
      </c>
      <c r="D21" s="26">
        <v>0.9375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6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134</v>
      </c>
    </row>
    <row r="3" ht="27.0" customHeight="1">
      <c r="A3" s="3" t="s">
        <v>135</v>
      </c>
      <c r="E3" s="4"/>
      <c r="F3" s="5"/>
      <c r="G3" s="6" t="s">
        <v>136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139</v>
      </c>
      <c r="D14" s="22" t="s">
        <v>140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85</v>
      </c>
      <c r="D15" s="26">
        <v>0.7708333333333334</v>
      </c>
      <c r="E15" s="27" t="b">
        <v>0</v>
      </c>
      <c r="F15" s="28"/>
      <c r="G15" s="25" t="s">
        <v>17</v>
      </c>
      <c r="H15" s="26">
        <v>0.8333333333333334</v>
      </c>
      <c r="I15" s="31"/>
    </row>
    <row r="16">
      <c r="A16" s="24">
        <v>2.0</v>
      </c>
      <c r="B16" s="25" t="s">
        <v>16</v>
      </c>
      <c r="C16" s="25" t="s">
        <v>17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65"/>
      <c r="D17" s="26"/>
      <c r="E17" s="27" t="b">
        <v>0</v>
      </c>
      <c r="F17" s="20"/>
      <c r="G17" s="34" t="s">
        <v>141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descending="1" ref="B14:B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1094</v>
      </c>
    </row>
    <row r="3" ht="27.0" customHeight="1">
      <c r="A3" s="3" t="s">
        <v>1086</v>
      </c>
      <c r="E3" s="3"/>
      <c r="F3" s="6"/>
      <c r="G3" s="6" t="s">
        <v>1095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1096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1097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1098</v>
      </c>
      <c r="D15" s="22" t="s">
        <v>1099</v>
      </c>
      <c r="E15" s="23" t="s">
        <v>1100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0.875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1083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958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909</v>
      </c>
      <c r="D20" s="26">
        <v>0.8333333333333334</v>
      </c>
      <c r="E20" s="27" t="b">
        <v>0</v>
      </c>
      <c r="F20" s="20"/>
      <c r="G20" s="51" t="s">
        <v>1101</v>
      </c>
      <c r="H20" s="52"/>
      <c r="I20" s="53"/>
    </row>
    <row r="21">
      <c r="A21" s="24">
        <v>6.0</v>
      </c>
      <c r="B21" s="25" t="s">
        <v>461</v>
      </c>
      <c r="C21" s="77" t="s">
        <v>910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605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996</v>
      </c>
      <c r="C23" s="25" t="s">
        <v>1050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6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1102</v>
      </c>
    </row>
    <row r="3" ht="27.0" customHeight="1">
      <c r="A3" s="3" t="s">
        <v>1103</v>
      </c>
      <c r="E3" s="4"/>
      <c r="F3" s="5"/>
      <c r="G3" s="6" t="s">
        <v>1104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1105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1106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1107</v>
      </c>
      <c r="D14" s="22" t="s">
        <v>1108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620</v>
      </c>
      <c r="D15" s="26">
        <v>0.8125</v>
      </c>
      <c r="E15" s="27" t="b">
        <v>0</v>
      </c>
      <c r="F15" s="28"/>
      <c r="G15" s="25" t="s">
        <v>819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77" t="s">
        <v>673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643</v>
      </c>
      <c r="D17" s="26">
        <v>0.8125</v>
      </c>
      <c r="E17" s="27" t="b">
        <v>0</v>
      </c>
      <c r="F17" s="20"/>
      <c r="G17" s="34" t="s">
        <v>1109</v>
      </c>
      <c r="H17" s="35"/>
      <c r="I17" s="36"/>
    </row>
    <row r="18">
      <c r="A18" s="24">
        <v>4.0</v>
      </c>
      <c r="B18" s="25" t="s">
        <v>967</v>
      </c>
      <c r="C18" s="25" t="s">
        <v>621</v>
      </c>
      <c r="D18" s="26">
        <v>0.9375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633</v>
      </c>
      <c r="D19" s="26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819</v>
      </c>
      <c r="D20" s="26">
        <v>0.9375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25" t="s">
        <v>733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967</v>
      </c>
      <c r="C22" s="25" t="s">
        <v>1092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5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1110</v>
      </c>
    </row>
    <row r="3" ht="27.0" customHeight="1">
      <c r="A3" s="3" t="s">
        <v>1103</v>
      </c>
      <c r="E3" s="3"/>
      <c r="F3" s="6"/>
      <c r="G3" s="6" t="s">
        <v>1111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1112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1113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1114</v>
      </c>
      <c r="D15" s="22" t="s">
        <v>1115</v>
      </c>
      <c r="E15" s="23" t="s">
        <v>1116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843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909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77" t="s">
        <v>1083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992</v>
      </c>
      <c r="D20" s="26">
        <v>0.875</v>
      </c>
      <c r="E20" s="27" t="b">
        <v>0</v>
      </c>
      <c r="F20" s="20"/>
      <c r="G20" s="51" t="s">
        <v>1117</v>
      </c>
      <c r="H20" s="52"/>
      <c r="I20" s="53"/>
    </row>
    <row r="21">
      <c r="A21" s="24">
        <v>6.0</v>
      </c>
      <c r="B21" s="25" t="s">
        <v>461</v>
      </c>
      <c r="C21" s="25" t="s">
        <v>998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994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25" t="s">
        <v>605</v>
      </c>
      <c r="D23" s="26">
        <v>0.9166666666666666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996</v>
      </c>
      <c r="C24" s="25" t="s">
        <v>1050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6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1118</v>
      </c>
    </row>
    <row r="3" ht="27.0" customHeight="1">
      <c r="A3" s="3" t="s">
        <v>1119</v>
      </c>
      <c r="E3" s="4"/>
      <c r="F3" s="5"/>
      <c r="G3" s="6" t="s">
        <v>1120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1121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1122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1123</v>
      </c>
      <c r="D14" s="22" t="s">
        <v>1124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967</v>
      </c>
      <c r="C15" s="25" t="s">
        <v>633</v>
      </c>
      <c r="D15" s="26">
        <v>0.9375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25" t="s">
        <v>967</v>
      </c>
      <c r="C16" s="77" t="s">
        <v>819</v>
      </c>
      <c r="D16" s="26">
        <v>0.9375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621</v>
      </c>
      <c r="D17" s="26">
        <v>0.9375</v>
      </c>
      <c r="E17" s="27" t="b">
        <v>0</v>
      </c>
      <c r="F17" s="20"/>
      <c r="G17" s="34" t="s">
        <v>1125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72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3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1126</v>
      </c>
    </row>
    <row r="3" ht="27.0" customHeight="1">
      <c r="A3" s="3" t="s">
        <v>1127</v>
      </c>
      <c r="E3" s="4"/>
      <c r="F3" s="5"/>
      <c r="G3" s="6" t="s">
        <v>1128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1129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1130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1131</v>
      </c>
      <c r="D14" s="22" t="s">
        <v>1132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77" t="s">
        <v>596</v>
      </c>
      <c r="D16" s="26">
        <v>0.8125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620</v>
      </c>
      <c r="D17" s="26">
        <v>0.8333333333333334</v>
      </c>
      <c r="E17" s="27" t="b">
        <v>0</v>
      </c>
      <c r="F17" s="20"/>
      <c r="G17" s="34" t="s">
        <v>1133</v>
      </c>
      <c r="H17" s="35"/>
      <c r="I17" s="36"/>
    </row>
    <row r="18">
      <c r="A18" s="24">
        <v>4.0</v>
      </c>
      <c r="B18" s="72" t="s">
        <v>560</v>
      </c>
      <c r="C18" s="25" t="s">
        <v>663</v>
      </c>
      <c r="D18" s="26">
        <v>0.8958333333333334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621</v>
      </c>
      <c r="D19" s="26">
        <v>0.9375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633</v>
      </c>
      <c r="D20" s="26">
        <v>0.9375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643</v>
      </c>
      <c r="D21" s="26">
        <v>0.7916666666666666</v>
      </c>
      <c r="E21" s="27" t="b">
        <v>0</v>
      </c>
      <c r="F21" s="20"/>
      <c r="G21" s="37"/>
      <c r="I21" s="38"/>
    </row>
    <row r="22">
      <c r="A22" s="24">
        <v>8.0</v>
      </c>
      <c r="B22" s="25" t="s">
        <v>461</v>
      </c>
      <c r="C22" s="25" t="s">
        <v>939</v>
      </c>
      <c r="D22" s="26">
        <v>0.875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461</v>
      </c>
      <c r="C23" s="25" t="s">
        <v>940</v>
      </c>
      <c r="D23" s="26">
        <v>0.875</v>
      </c>
      <c r="E23" s="27" t="b">
        <v>1</v>
      </c>
      <c r="F23" s="20"/>
      <c r="I23" s="43"/>
    </row>
    <row r="24">
      <c r="A24" s="24">
        <v>10.0</v>
      </c>
      <c r="B24" s="25" t="s">
        <v>461</v>
      </c>
      <c r="C24" s="25" t="s">
        <v>941</v>
      </c>
      <c r="D24" s="26">
        <v>0.875</v>
      </c>
      <c r="E24" s="27" t="b">
        <v>1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461</v>
      </c>
      <c r="C25" s="25" t="s">
        <v>935</v>
      </c>
      <c r="D25" s="26">
        <v>0.875</v>
      </c>
      <c r="E25" s="27" t="b">
        <v>1</v>
      </c>
      <c r="F25" s="20"/>
      <c r="G25" s="61" t="s">
        <v>21</v>
      </c>
      <c r="H25" s="62">
        <f>COUNTIF(B15:B59,"A (임수진강사님)")</f>
        <v>5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22:B25">
      <formula1>"D (박신우강사님),E (조미현강사님),F (민봉식강사님),G (최종선강사님)"</formula1>
    </dataValidation>
    <dataValidation type="list" allowBlank="1" showErrorMessage="1" sqref="B15:B21 B26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1134</v>
      </c>
    </row>
    <row r="3" ht="27.0" customHeight="1">
      <c r="A3" s="3" t="s">
        <v>1135</v>
      </c>
      <c r="E3" s="4"/>
      <c r="F3" s="5"/>
      <c r="G3" s="6" t="s">
        <v>1136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1137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1138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1139</v>
      </c>
      <c r="D14" s="22" t="s">
        <v>1140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77" t="s">
        <v>620</v>
      </c>
      <c r="D15" s="26">
        <v>0.8333333333333334</v>
      </c>
      <c r="E15" s="27" t="b">
        <v>0</v>
      </c>
      <c r="F15" s="28"/>
      <c r="G15" s="25" t="s">
        <v>621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643</v>
      </c>
      <c r="D16" s="26">
        <f>MAX(D14:D15)</f>
        <v>0.8333333333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673</v>
      </c>
      <c r="D17" s="26">
        <v>0.875</v>
      </c>
      <c r="E17" s="27" t="b">
        <v>0</v>
      </c>
      <c r="F17" s="20"/>
      <c r="G17" s="34" t="s">
        <v>1141</v>
      </c>
      <c r="H17" s="35"/>
      <c r="I17" s="36"/>
    </row>
    <row r="18">
      <c r="A18" s="24">
        <v>4.0</v>
      </c>
      <c r="B18" s="25" t="s">
        <v>560</v>
      </c>
      <c r="C18" s="25" t="s">
        <v>596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641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733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25" t="s">
        <v>633</v>
      </c>
      <c r="D21" s="26">
        <v>0.9375</v>
      </c>
      <c r="E21" s="27" t="b">
        <v>0</v>
      </c>
      <c r="F21" s="20"/>
      <c r="G21" s="37"/>
      <c r="I21" s="38"/>
    </row>
    <row r="22">
      <c r="A22" s="24">
        <v>8.0</v>
      </c>
      <c r="B22" s="25" t="s">
        <v>967</v>
      </c>
      <c r="C22" s="25" t="s">
        <v>968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967</v>
      </c>
      <c r="C23" s="25" t="s">
        <v>621</v>
      </c>
      <c r="D23" s="26">
        <v>0.9375</v>
      </c>
      <c r="E23" s="27" t="b">
        <v>0</v>
      </c>
      <c r="F23" s="20"/>
      <c r="I23" s="43"/>
    </row>
    <row r="24">
      <c r="A24" s="24">
        <v>10.0</v>
      </c>
      <c r="B24" s="25" t="s">
        <v>560</v>
      </c>
      <c r="C24" s="25" t="s">
        <v>663</v>
      </c>
      <c r="D24" s="26">
        <v>0.875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4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1142</v>
      </c>
    </row>
    <row r="3" ht="27.0" customHeight="1">
      <c r="A3" s="3" t="s">
        <v>1143</v>
      </c>
      <c r="E3" s="4"/>
      <c r="F3" s="5"/>
      <c r="G3" s="6" t="s">
        <v>1144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1145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1146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1147</v>
      </c>
      <c r="D14" s="22" t="s">
        <v>1148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620</v>
      </c>
      <c r="D15" s="26">
        <v>0.8125</v>
      </c>
      <c r="E15" s="27" t="b">
        <v>0</v>
      </c>
      <c r="F15" s="28"/>
      <c r="G15" s="29" t="s">
        <v>733</v>
      </c>
      <c r="H15" s="30">
        <v>0.8541666666666666</v>
      </c>
      <c r="I15" s="50" t="s">
        <v>33</v>
      </c>
    </row>
    <row r="16">
      <c r="A16" s="24">
        <v>2.0</v>
      </c>
      <c r="B16" s="25" t="s">
        <v>560</v>
      </c>
      <c r="C16" s="25" t="s">
        <v>1149</v>
      </c>
      <c r="D16" s="26">
        <v>0.8125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561</v>
      </c>
      <c r="D17" s="26">
        <v>0.8333333333333334</v>
      </c>
      <c r="E17" s="27" t="b">
        <v>0</v>
      </c>
      <c r="F17" s="20"/>
      <c r="G17" s="34" t="s">
        <v>1150</v>
      </c>
      <c r="H17" s="35"/>
      <c r="I17" s="36"/>
    </row>
    <row r="18">
      <c r="A18" s="24">
        <v>4.0</v>
      </c>
      <c r="B18" s="25" t="s">
        <v>560</v>
      </c>
      <c r="C18" s="25" t="s">
        <v>643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673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663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77" t="s">
        <v>733</v>
      </c>
      <c r="D21" s="26">
        <v>0.8541666666666666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1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1151</v>
      </c>
    </row>
    <row r="3" ht="27.0" customHeight="1">
      <c r="A3" s="3" t="s">
        <v>1152</v>
      </c>
      <c r="E3" s="4"/>
      <c r="F3" s="5"/>
      <c r="G3" s="6" t="s">
        <v>1153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1154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1155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1156</v>
      </c>
      <c r="D14" s="22" t="s">
        <v>1157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596</v>
      </c>
      <c r="D15" s="26">
        <v>0.8333333333333334</v>
      </c>
      <c r="E15" s="27" t="b">
        <v>0</v>
      </c>
      <c r="F15" s="28"/>
      <c r="G15" s="25" t="s">
        <v>621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620</v>
      </c>
      <c r="D16" s="26">
        <v>0.7916666666666666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621</v>
      </c>
      <c r="D17" s="26">
        <v>0.9375</v>
      </c>
      <c r="E17" s="27" t="b">
        <v>0</v>
      </c>
      <c r="F17" s="20"/>
      <c r="G17" s="34" t="s">
        <v>1158</v>
      </c>
      <c r="H17" s="35"/>
      <c r="I17" s="36"/>
    </row>
    <row r="18">
      <c r="A18" s="24">
        <v>4.0</v>
      </c>
      <c r="B18" s="25" t="s">
        <v>967</v>
      </c>
      <c r="C18" s="25" t="s">
        <v>733</v>
      </c>
      <c r="D18" s="26">
        <v>0.8541666666666666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633</v>
      </c>
      <c r="D19" s="26">
        <v>0.9375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1149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77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3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1159</v>
      </c>
    </row>
    <row r="3" ht="27.0" customHeight="1">
      <c r="A3" s="3" t="s">
        <v>1160</v>
      </c>
      <c r="E3" s="4"/>
      <c r="F3" s="5"/>
      <c r="G3" s="6" t="s">
        <v>1161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1162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1163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1164</v>
      </c>
      <c r="D14" s="22" t="s">
        <v>1165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620</v>
      </c>
      <c r="D16" s="26">
        <v>0.7916666666666666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633</v>
      </c>
      <c r="D17" s="26">
        <v>0.9375</v>
      </c>
      <c r="E17" s="27" t="b">
        <v>0</v>
      </c>
      <c r="F17" s="20"/>
      <c r="G17" s="34" t="s">
        <v>1166</v>
      </c>
      <c r="H17" s="35"/>
      <c r="I17" s="36"/>
    </row>
    <row r="18">
      <c r="A18" s="24">
        <v>4.0</v>
      </c>
      <c r="B18" s="25" t="s">
        <v>967</v>
      </c>
      <c r="C18" s="25" t="s">
        <v>819</v>
      </c>
      <c r="D18" s="26">
        <v>0.9375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461</v>
      </c>
      <c r="C19" s="25" t="s">
        <v>939</v>
      </c>
      <c r="D19" s="26">
        <v>0.875</v>
      </c>
      <c r="E19" s="27" t="b">
        <v>1</v>
      </c>
      <c r="F19" s="20"/>
      <c r="G19" s="37"/>
      <c r="I19" s="38"/>
    </row>
    <row r="20">
      <c r="A20" s="24">
        <v>6.0</v>
      </c>
      <c r="B20" s="25" t="s">
        <v>461</v>
      </c>
      <c r="C20" s="77" t="s">
        <v>940</v>
      </c>
      <c r="D20" s="26">
        <v>0.875</v>
      </c>
      <c r="E20" s="27" t="b">
        <v>1</v>
      </c>
      <c r="F20" s="20"/>
      <c r="G20" s="37"/>
      <c r="I20" s="38"/>
    </row>
    <row r="21">
      <c r="A21" s="24">
        <v>7.0</v>
      </c>
      <c r="B21" s="25" t="s">
        <v>461</v>
      </c>
      <c r="C21" s="25" t="s">
        <v>941</v>
      </c>
      <c r="D21" s="26">
        <v>0.875</v>
      </c>
      <c r="E21" s="27" t="b">
        <v>1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9:B21">
      <formula1>"D (박신우강사님),E (조미현강사님),F (민봉식강사님),G (최종선강사님)"</formula1>
    </dataValidation>
    <dataValidation type="list" allowBlank="1" showErrorMessage="1" sqref="B15:B18 B22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1167</v>
      </c>
    </row>
    <row r="3" ht="27.0" customHeight="1">
      <c r="A3" s="3" t="s">
        <v>1168</v>
      </c>
      <c r="E3" s="4"/>
      <c r="F3" s="5"/>
      <c r="G3" s="6" t="s">
        <v>1169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1170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1171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1172</v>
      </c>
      <c r="D14" s="22" t="s">
        <v>1173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620</v>
      </c>
      <c r="D16" s="26">
        <v>0.8125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596</v>
      </c>
      <c r="D17" s="26">
        <v>0.8125</v>
      </c>
      <c r="E17" s="27" t="b">
        <v>0</v>
      </c>
      <c r="F17" s="20"/>
      <c r="G17" s="34" t="s">
        <v>1174</v>
      </c>
      <c r="H17" s="35"/>
      <c r="I17" s="36"/>
    </row>
    <row r="18">
      <c r="A18" s="24">
        <v>4.0</v>
      </c>
      <c r="B18" s="25" t="s">
        <v>560</v>
      </c>
      <c r="C18" s="25" t="s">
        <v>561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643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733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25" t="s">
        <v>732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967</v>
      </c>
      <c r="C22" s="25" t="s">
        <v>559</v>
      </c>
      <c r="D22" s="26">
        <v>0.7916666666666666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967</v>
      </c>
      <c r="C23" s="77" t="s">
        <v>1092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 t="s">
        <v>967</v>
      </c>
      <c r="C24" s="25" t="s">
        <v>633</v>
      </c>
      <c r="D24" s="26">
        <v>0.9375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967</v>
      </c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5</v>
      </c>
      <c r="I25" s="46"/>
    </row>
    <row r="26">
      <c r="A26" s="24">
        <v>12.0</v>
      </c>
      <c r="B26" s="25" t="s">
        <v>461</v>
      </c>
      <c r="C26" s="39"/>
      <c r="D26" s="26"/>
      <c r="E26" s="27" t="b">
        <v>1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6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26">
      <formula1>"D (박신우강사님),E (조미현강사님),F (민봉식강사님),G (최종선강사님)"</formula1>
    </dataValidation>
    <dataValidation type="list" allowBlank="1" showErrorMessage="1" sqref="B15:B25 B27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142</v>
      </c>
    </row>
    <row r="3" ht="27.0" customHeight="1">
      <c r="A3" s="3" t="s">
        <v>143</v>
      </c>
      <c r="E3" s="4"/>
      <c r="F3" s="5"/>
      <c r="G3" s="6" t="s">
        <v>144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146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147</v>
      </c>
      <c r="D14" s="22" t="s">
        <v>148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85</v>
      </c>
      <c r="D15" s="26">
        <v>0.8125</v>
      </c>
      <c r="E15" s="27" t="b">
        <v>0</v>
      </c>
      <c r="F15" s="28"/>
      <c r="G15" s="25" t="s">
        <v>106</v>
      </c>
      <c r="H15" s="26"/>
      <c r="I15" s="31"/>
    </row>
    <row r="16">
      <c r="A16" s="24">
        <v>2.0</v>
      </c>
      <c r="B16" s="25" t="s">
        <v>73</v>
      </c>
      <c r="C16" s="25" t="s">
        <v>124</v>
      </c>
      <c r="D16" s="26">
        <v>0.7708333333333334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65" t="s">
        <v>149</v>
      </c>
      <c r="D17" s="26">
        <v>0.7916666666666666</v>
      </c>
      <c r="E17" s="27" t="b">
        <v>0</v>
      </c>
      <c r="F17" s="20"/>
      <c r="G17" s="34" t="s">
        <v>150</v>
      </c>
      <c r="H17" s="35"/>
      <c r="I17" s="36"/>
    </row>
    <row r="18">
      <c r="A18" s="24">
        <v>4.0</v>
      </c>
      <c r="B18" s="25" t="s">
        <v>16</v>
      </c>
      <c r="C18" s="25" t="s">
        <v>68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descending="1" ref="B14:B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1175</v>
      </c>
    </row>
    <row r="3" ht="27.0" customHeight="1">
      <c r="A3" s="3" t="s">
        <v>1176</v>
      </c>
      <c r="E3" s="4"/>
      <c r="F3" s="5"/>
      <c r="G3" s="6" t="s">
        <v>1177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1178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1179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1180</v>
      </c>
      <c r="D14" s="22" t="s">
        <v>1181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967</v>
      </c>
      <c r="C15" s="25" t="s">
        <v>733</v>
      </c>
      <c r="D15" s="26">
        <v>0.9166666666666666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25" t="s">
        <v>967</v>
      </c>
      <c r="C16" s="25" t="s">
        <v>621</v>
      </c>
      <c r="D16" s="26">
        <v>0.875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633</v>
      </c>
      <c r="D17" s="26">
        <v>0.9375</v>
      </c>
      <c r="E17" s="27" t="b">
        <v>0</v>
      </c>
      <c r="F17" s="20"/>
      <c r="G17" s="34" t="s">
        <v>1182</v>
      </c>
      <c r="H17" s="35"/>
      <c r="I17" s="36"/>
    </row>
    <row r="18">
      <c r="A18" s="24">
        <v>4.0</v>
      </c>
      <c r="B18" s="25" t="s">
        <v>967</v>
      </c>
      <c r="C18" s="25" t="s">
        <v>732</v>
      </c>
      <c r="D18" s="26">
        <v>0.9166666666666666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673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620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1183</v>
      </c>
    </row>
    <row r="3" ht="27.0" customHeight="1">
      <c r="A3" s="3" t="s">
        <v>1184</v>
      </c>
      <c r="E3" s="4"/>
      <c r="F3" s="5"/>
      <c r="G3" s="6" t="s">
        <v>1185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1186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1187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1188</v>
      </c>
      <c r="D14" s="22" t="s">
        <v>1189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561</v>
      </c>
      <c r="D15" s="26">
        <v>0.8541666666666666</v>
      </c>
      <c r="E15" s="27" t="b">
        <v>0</v>
      </c>
      <c r="F15" s="28"/>
      <c r="G15" s="25" t="s">
        <v>817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817</v>
      </c>
      <c r="D16" s="26">
        <v>0.9375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819</v>
      </c>
      <c r="D17" s="26">
        <v>0.9375</v>
      </c>
      <c r="E17" s="27" t="b">
        <v>0</v>
      </c>
      <c r="F17" s="20"/>
      <c r="G17" s="34" t="s">
        <v>1190</v>
      </c>
      <c r="H17" s="35"/>
      <c r="I17" s="36"/>
    </row>
    <row r="18">
      <c r="A18" s="24">
        <v>4.0</v>
      </c>
      <c r="B18" s="25" t="s">
        <v>967</v>
      </c>
      <c r="C18" s="25" t="s">
        <v>633</v>
      </c>
      <c r="D18" s="26">
        <v>0.9375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643</v>
      </c>
      <c r="D19" s="26">
        <v>0.8541666666666666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1191</v>
      </c>
    </row>
    <row r="3" ht="27.0" customHeight="1">
      <c r="A3" s="3" t="s">
        <v>1192</v>
      </c>
      <c r="E3" s="4"/>
      <c r="F3" s="5"/>
      <c r="G3" s="6" t="s">
        <v>1193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1194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1195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1196</v>
      </c>
      <c r="D14" s="22" t="s">
        <v>1197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673</v>
      </c>
      <c r="H15" s="26">
        <v>0.875</v>
      </c>
      <c r="I15" s="50" t="s">
        <v>33</v>
      </c>
    </row>
    <row r="16">
      <c r="A16" s="24">
        <v>2.0</v>
      </c>
      <c r="B16" s="25"/>
      <c r="C16" s="25"/>
      <c r="D16" s="26"/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461</v>
      </c>
      <c r="C17" s="25" t="s">
        <v>939</v>
      </c>
      <c r="D17" s="26">
        <v>0.875</v>
      </c>
      <c r="E17" s="27" t="b">
        <v>1</v>
      </c>
      <c r="F17" s="20"/>
      <c r="G17" s="34" t="s">
        <v>1198</v>
      </c>
      <c r="H17" s="35"/>
      <c r="I17" s="36"/>
    </row>
    <row r="18">
      <c r="A18" s="24">
        <v>4.0</v>
      </c>
      <c r="B18" s="25" t="s">
        <v>461</v>
      </c>
      <c r="C18" s="25" t="s">
        <v>940</v>
      </c>
      <c r="D18" s="26">
        <v>0.875</v>
      </c>
      <c r="E18" s="27" t="b">
        <v>1</v>
      </c>
      <c r="F18" s="20"/>
      <c r="G18" s="37"/>
      <c r="I18" s="38"/>
    </row>
    <row r="19">
      <c r="A19" s="24">
        <v>5.0</v>
      </c>
      <c r="B19" s="25" t="s">
        <v>461</v>
      </c>
      <c r="C19" s="25" t="s">
        <v>941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461</v>
      </c>
      <c r="C20" s="25" t="s">
        <v>935</v>
      </c>
      <c r="D20" s="26">
        <v>0.875</v>
      </c>
      <c r="E20" s="27" t="b">
        <v>1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561</v>
      </c>
      <c r="D21" s="26">
        <v>0.8541666666666666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7:B20">
      <formula1>"D (박신우강사님),E (조미현강사님),F (민봉식강사님),G (최종선강사님)"</formula1>
    </dataValidation>
    <dataValidation type="list" allowBlank="1" showErrorMessage="1" sqref="B15:B16 B21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1199</v>
      </c>
    </row>
    <row r="3" ht="27.0" customHeight="1">
      <c r="A3" s="3" t="s">
        <v>1176</v>
      </c>
      <c r="E3" s="3"/>
      <c r="F3" s="6"/>
      <c r="G3" s="6" t="s">
        <v>1200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1201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1202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1203</v>
      </c>
      <c r="D15" s="22" t="s">
        <v>1204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605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77" t="s">
        <v>908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958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1205</v>
      </c>
      <c r="D20" s="26">
        <v>0.8333333333333334</v>
      </c>
      <c r="E20" s="27" t="b">
        <v>0</v>
      </c>
      <c r="F20" s="20"/>
      <c r="G20" s="51" t="s">
        <v>1206</v>
      </c>
      <c r="H20" s="52"/>
      <c r="I20" s="53"/>
    </row>
    <row r="21">
      <c r="A21" s="24">
        <v>6.0</v>
      </c>
      <c r="B21" s="25" t="s">
        <v>461</v>
      </c>
      <c r="C21" s="25" t="s">
        <v>992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77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D$16"/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1207</v>
      </c>
    </row>
    <row r="3" ht="27.0" customHeight="1">
      <c r="A3" s="3" t="s">
        <v>1184</v>
      </c>
      <c r="E3" s="3"/>
      <c r="F3" s="6"/>
      <c r="G3" s="6" t="s">
        <v>1208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1209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1210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1211</v>
      </c>
      <c r="D15" s="22" t="s">
        <v>1212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992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998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77" t="s">
        <v>994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909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958</v>
      </c>
      <c r="D20" s="26">
        <v>0.8333333333333334</v>
      </c>
      <c r="E20" s="27" t="b">
        <v>0</v>
      </c>
      <c r="F20" s="20"/>
      <c r="G20" s="51" t="s">
        <v>1213</v>
      </c>
      <c r="H20" s="52"/>
      <c r="I20" s="53"/>
    </row>
    <row r="21">
      <c r="A21" s="24">
        <v>6.0</v>
      </c>
      <c r="B21" s="25" t="s">
        <v>461</v>
      </c>
      <c r="C21" s="25" t="s">
        <v>908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1205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77" t="s">
        <v>459</v>
      </c>
      <c r="D23" s="26">
        <v>0.9166666666666666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605</v>
      </c>
      <c r="D24" s="26">
        <v>0.9166666666666666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7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D$24"/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1214</v>
      </c>
    </row>
    <row r="3" ht="27.0" customHeight="1">
      <c r="A3" s="3" t="s">
        <v>1192</v>
      </c>
      <c r="E3" s="3"/>
      <c r="F3" s="6"/>
      <c r="G3" s="6" t="s">
        <v>1215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1216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1217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1218</v>
      </c>
      <c r="D15" s="22" t="s">
        <v>1219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0.9166666666666666</v>
      </c>
      <c r="E16" s="27" t="b">
        <v>0</v>
      </c>
      <c r="F16" s="49"/>
      <c r="G16" s="29" t="s">
        <v>605</v>
      </c>
      <c r="H16" s="30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1083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31</v>
      </c>
      <c r="C18" s="77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1205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908</v>
      </c>
      <c r="D20" s="26">
        <v>0.8333333333333334</v>
      </c>
      <c r="E20" s="27" t="b">
        <v>0</v>
      </c>
      <c r="F20" s="20"/>
      <c r="G20" s="51" t="s">
        <v>1220</v>
      </c>
      <c r="H20" s="52"/>
      <c r="I20" s="53"/>
    </row>
    <row r="21">
      <c r="A21" s="24">
        <v>6.0</v>
      </c>
      <c r="B21" s="25" t="s">
        <v>461</v>
      </c>
      <c r="C21" s="25" t="s">
        <v>958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909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/>
      <c r="C23" s="77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D$24"/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1221</v>
      </c>
    </row>
    <row r="3" ht="27.0" customHeight="1">
      <c r="A3" s="3" t="s">
        <v>1222</v>
      </c>
      <c r="E3" s="4"/>
      <c r="F3" s="5"/>
      <c r="G3" s="6" t="s">
        <v>1223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1224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1225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1226</v>
      </c>
      <c r="D14" s="22" t="s">
        <v>1227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819</v>
      </c>
      <c r="H15" s="26">
        <v>0.9375</v>
      </c>
      <c r="I15" s="50" t="s">
        <v>33</v>
      </c>
    </row>
    <row r="16">
      <c r="A16" s="24">
        <v>2.0</v>
      </c>
      <c r="B16" s="25" t="s">
        <v>967</v>
      </c>
      <c r="C16" s="25" t="s">
        <v>733</v>
      </c>
      <c r="D16" s="26">
        <v>0.8541666666666666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819</v>
      </c>
      <c r="D17" s="26">
        <v>0.9375</v>
      </c>
      <c r="E17" s="27" t="b">
        <v>0</v>
      </c>
      <c r="F17" s="20"/>
      <c r="G17" s="34" t="s">
        <v>1228</v>
      </c>
      <c r="H17" s="35"/>
      <c r="I17" s="36"/>
    </row>
    <row r="18">
      <c r="A18" s="24">
        <v>4.0</v>
      </c>
      <c r="B18" s="25" t="s">
        <v>967</v>
      </c>
      <c r="C18" s="25" t="s">
        <v>621</v>
      </c>
      <c r="D18" s="26">
        <v>0.9166666666666666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596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 t="s">
        <v>1092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967</v>
      </c>
      <c r="C21" s="25" t="s">
        <v>732</v>
      </c>
      <c r="D21" s="26">
        <v>0.875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5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1229</v>
      </c>
    </row>
    <row r="3" ht="27.0" customHeight="1">
      <c r="A3" s="3" t="s">
        <v>1230</v>
      </c>
      <c r="E3" s="4"/>
      <c r="F3" s="5"/>
      <c r="G3" s="6" t="s">
        <v>1231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1232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1233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1234</v>
      </c>
      <c r="D14" s="22" t="s">
        <v>1235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180</v>
      </c>
      <c r="H15" s="26">
        <v>0.9166666666666666</v>
      </c>
      <c r="I15" s="50"/>
    </row>
    <row r="16">
      <c r="A16" s="24">
        <v>2.0</v>
      </c>
      <c r="B16" s="25" t="s">
        <v>560</v>
      </c>
      <c r="C16" s="25" t="s">
        <v>643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733</v>
      </c>
      <c r="D17" s="26">
        <v>0.8541666666666666</v>
      </c>
      <c r="E17" s="27" t="b">
        <v>0</v>
      </c>
      <c r="F17" s="20"/>
      <c r="G17" s="34" t="s">
        <v>1236</v>
      </c>
      <c r="H17" s="35"/>
      <c r="I17" s="36"/>
    </row>
    <row r="18">
      <c r="A18" s="24">
        <v>4.0</v>
      </c>
      <c r="B18" s="25" t="s">
        <v>967</v>
      </c>
      <c r="C18" s="25" t="s">
        <v>1092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1237</v>
      </c>
    </row>
    <row r="3" ht="27.0" customHeight="1">
      <c r="A3" s="3" t="s">
        <v>1238</v>
      </c>
      <c r="E3" s="4"/>
      <c r="F3" s="5"/>
      <c r="G3" s="6" t="s">
        <v>1239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1240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1241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1242</v>
      </c>
      <c r="D14" s="22" t="s">
        <v>1243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596</v>
      </c>
      <c r="D15" s="26">
        <v>0.8125</v>
      </c>
      <c r="E15" s="27" t="b">
        <v>0</v>
      </c>
      <c r="F15" s="28"/>
      <c r="G15" s="25" t="s">
        <v>561</v>
      </c>
      <c r="H15" s="26">
        <v>0.875</v>
      </c>
      <c r="I15" s="50" t="s">
        <v>33</v>
      </c>
    </row>
    <row r="16">
      <c r="A16" s="24">
        <v>2.0</v>
      </c>
      <c r="B16" s="25" t="s">
        <v>560</v>
      </c>
      <c r="C16" s="25" t="s">
        <v>561</v>
      </c>
      <c r="D16" s="26">
        <v>0.875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633</v>
      </c>
      <c r="D17" s="26">
        <v>0.8333333333333334</v>
      </c>
      <c r="E17" s="27" t="b">
        <v>0</v>
      </c>
      <c r="F17" s="20"/>
      <c r="G17" s="34" t="s">
        <v>1244</v>
      </c>
      <c r="H17" s="35"/>
      <c r="I17" s="36"/>
    </row>
    <row r="18">
      <c r="A18" s="24">
        <v>4.0</v>
      </c>
      <c r="B18" s="25" t="s">
        <v>967</v>
      </c>
      <c r="C18" s="25" t="s">
        <v>733</v>
      </c>
      <c r="D18" s="26">
        <v>0.8541666666666666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967</v>
      </c>
      <c r="C19" s="25" t="s">
        <v>1092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967</v>
      </c>
      <c r="C20" s="25"/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1">
        <sortState ref="B14:D31">
          <sortCondition descending="1" ref="D14:D31"/>
          <sortCondition descending="1" ref="B14:B31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1245</v>
      </c>
    </row>
    <row r="3" ht="27.0" customHeight="1">
      <c r="A3" s="3" t="s">
        <v>1246</v>
      </c>
      <c r="E3" s="4"/>
      <c r="F3" s="5"/>
      <c r="G3" s="6" t="s">
        <v>1247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1248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1249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1250</v>
      </c>
      <c r="D14" s="22" t="s">
        <v>1251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180</v>
      </c>
      <c r="H15" s="26">
        <v>0.9166666666666666</v>
      </c>
      <c r="I15" s="50" t="s">
        <v>33</v>
      </c>
    </row>
    <row r="16">
      <c r="A16" s="24">
        <v>2.0</v>
      </c>
      <c r="B16" s="25" t="s">
        <v>967</v>
      </c>
      <c r="C16" s="25" t="s">
        <v>633</v>
      </c>
      <c r="D16" s="26">
        <v>0.8541666666666666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561</v>
      </c>
      <c r="D17" s="26">
        <v>0.7916666666666666</v>
      </c>
      <c r="E17" s="27" t="b">
        <v>0</v>
      </c>
      <c r="F17" s="20"/>
      <c r="G17" s="34" t="s">
        <v>1252</v>
      </c>
      <c r="H17" s="35"/>
      <c r="I17" s="36"/>
    </row>
    <row r="18">
      <c r="A18" s="24">
        <v>4.0</v>
      </c>
      <c r="B18" s="25" t="s">
        <v>967</v>
      </c>
      <c r="C18" s="25" t="s">
        <v>621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461</v>
      </c>
      <c r="C19" s="25" t="s">
        <v>939</v>
      </c>
      <c r="D19" s="26">
        <v>0.875</v>
      </c>
      <c r="E19" s="27" t="b">
        <v>1</v>
      </c>
      <c r="F19" s="20"/>
      <c r="G19" s="37"/>
      <c r="I19" s="38"/>
    </row>
    <row r="20">
      <c r="A20" s="24">
        <v>6.0</v>
      </c>
      <c r="B20" s="25" t="s">
        <v>461</v>
      </c>
      <c r="C20" s="25" t="s">
        <v>940</v>
      </c>
      <c r="D20" s="26">
        <v>0.875</v>
      </c>
      <c r="E20" s="27" t="b">
        <v>1</v>
      </c>
      <c r="F20" s="20"/>
      <c r="G20" s="37"/>
      <c r="I20" s="38"/>
    </row>
    <row r="21">
      <c r="A21" s="24">
        <v>7.0</v>
      </c>
      <c r="B21" s="25" t="s">
        <v>461</v>
      </c>
      <c r="C21" s="25" t="s">
        <v>941</v>
      </c>
      <c r="D21" s="26">
        <v>0.875</v>
      </c>
      <c r="E21" s="27" t="b">
        <v>1</v>
      </c>
      <c r="F21" s="20"/>
      <c r="G21" s="37"/>
      <c r="I21" s="38"/>
    </row>
    <row r="22">
      <c r="A22" s="24">
        <v>8.0</v>
      </c>
      <c r="B22" s="25" t="s">
        <v>461</v>
      </c>
      <c r="C22" s="25" t="s">
        <v>935</v>
      </c>
      <c r="D22" s="26">
        <v>0.875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67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67"/>
      <c r="C34" s="25"/>
      <c r="D34" s="26"/>
      <c r="E34" s="27" t="b">
        <v>0</v>
      </c>
      <c r="F34" s="20"/>
      <c r="I34" s="48"/>
    </row>
    <row r="35">
      <c r="A35" s="24">
        <v>21.0</v>
      </c>
      <c r="B35" s="67"/>
      <c r="C35" s="25"/>
      <c r="D35" s="26"/>
      <c r="E35" s="27" t="b">
        <v>0</v>
      </c>
      <c r="F35" s="20"/>
      <c r="I35" s="20"/>
    </row>
    <row r="36">
      <c r="A36" s="24">
        <v>22.0</v>
      </c>
      <c r="B36" s="67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6">
        <sortState ref="B14:D36">
          <sortCondition descending="1" ref="D14:D36"/>
          <sortCondition descending="1" ref="B14:B36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9:B22">
      <formula1>"D (박신우강사님),E (조미현강사님),F (민봉식강사님),G (최종선강사님)"</formula1>
    </dataValidation>
    <dataValidation type="list" allowBlank="1" showErrorMessage="1" sqref="B15:B18 B23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151</v>
      </c>
    </row>
    <row r="3" ht="27.0" customHeight="1">
      <c r="A3" s="3" t="s">
        <v>152</v>
      </c>
      <c r="E3" s="4"/>
      <c r="F3" s="5"/>
      <c r="G3" s="6" t="s">
        <v>153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155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156</v>
      </c>
      <c r="D14" s="22" t="s">
        <v>157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85</v>
      </c>
      <c r="D15" s="26">
        <v>0.7916666666666666</v>
      </c>
      <c r="E15" s="27" t="b">
        <v>0</v>
      </c>
      <c r="F15" s="28"/>
      <c r="G15" s="25" t="s">
        <v>158</v>
      </c>
      <c r="H15" s="26"/>
      <c r="I15" s="31"/>
    </row>
    <row r="16">
      <c r="A16" s="24">
        <v>2.0</v>
      </c>
      <c r="B16" s="25"/>
      <c r="C16" s="25"/>
      <c r="D16" s="26"/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65"/>
      <c r="D17" s="26"/>
      <c r="E17" s="27" t="b">
        <v>0</v>
      </c>
      <c r="F17" s="20"/>
      <c r="G17" s="34" t="s">
        <v>159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descending="1"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1253</v>
      </c>
    </row>
    <row r="3" ht="27.0" customHeight="1">
      <c r="A3" s="3" t="s">
        <v>1246</v>
      </c>
      <c r="E3" s="3"/>
      <c r="F3" s="6"/>
      <c r="G3" s="6" t="s">
        <v>1254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1255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1256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1257</v>
      </c>
      <c r="D15" s="22" t="s">
        <v>1258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1259</v>
      </c>
      <c r="D16" s="26">
        <v>0.9375</v>
      </c>
      <c r="E16" s="27" t="b">
        <v>0</v>
      </c>
      <c r="F16" s="49"/>
      <c r="G16" s="77" t="s">
        <v>605</v>
      </c>
      <c r="H16" s="26">
        <v>0.9166666666666666</v>
      </c>
      <c r="I16" s="50" t="s">
        <v>33</v>
      </c>
    </row>
    <row r="17">
      <c r="A17" s="24">
        <v>3.0</v>
      </c>
      <c r="B17" s="25" t="s">
        <v>464</v>
      </c>
      <c r="C17" s="25" t="s">
        <v>1260</v>
      </c>
      <c r="D17" s="26">
        <v>0.8958333333333334</v>
      </c>
      <c r="E17" s="27" t="b">
        <v>0</v>
      </c>
      <c r="F17" s="20"/>
    </row>
    <row r="18">
      <c r="A18" s="24">
        <v>4.0</v>
      </c>
      <c r="B18" s="25" t="s">
        <v>461</v>
      </c>
      <c r="C18" s="25" t="s">
        <v>1083</v>
      </c>
      <c r="D18" s="26">
        <v>0.8333333333333334</v>
      </c>
      <c r="E18" s="27" t="b">
        <v>0</v>
      </c>
      <c r="F18" s="20"/>
    </row>
    <row r="19">
      <c r="A19" s="24">
        <v>2.0</v>
      </c>
      <c r="B19" s="25" t="s">
        <v>31</v>
      </c>
      <c r="C19" s="77" t="s">
        <v>605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996</v>
      </c>
      <c r="C20" s="25" t="s">
        <v>1050</v>
      </c>
      <c r="D20" s="26">
        <v>0.8333333333333334</v>
      </c>
      <c r="E20" s="27" t="b">
        <v>0</v>
      </c>
      <c r="F20" s="20"/>
      <c r="G20" s="51" t="s">
        <v>1261</v>
      </c>
      <c r="H20" s="52"/>
      <c r="I20" s="53"/>
    </row>
    <row r="21">
      <c r="A21" s="24">
        <v>6.0</v>
      </c>
      <c r="B21" s="25" t="s">
        <v>464</v>
      </c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11.0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13.0</v>
      </c>
      <c r="B26" s="25"/>
      <c r="C26" s="25"/>
      <c r="D26" s="26"/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1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">
    <cfRule type="cellIs" dxfId="4" priority="3" operator="equal">
      <formula>"G (박신우강사님)"</formula>
    </cfRule>
  </conditionalFormatting>
  <conditionalFormatting sqref="B16:B37 D16">
    <cfRule type="cellIs" dxfId="5" priority="4" operator="equal">
      <formula>"D (임정훈강사님)"</formula>
    </cfRule>
  </conditionalFormatting>
  <conditionalFormatting sqref="B16:B37 D16">
    <cfRule type="cellIs" dxfId="6" priority="5" operator="equal">
      <formula>"E (조성태강사님)"</formula>
    </cfRule>
  </conditionalFormatting>
  <conditionalFormatting sqref="B16:B37 D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1262</v>
      </c>
    </row>
    <row r="3" ht="27.0" customHeight="1">
      <c r="A3" s="3" t="s">
        <v>1263</v>
      </c>
      <c r="E3" s="4"/>
      <c r="F3" s="5"/>
      <c r="G3" s="6" t="s">
        <v>1264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1265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1266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1267</v>
      </c>
      <c r="D14" s="22" t="s">
        <v>1268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0.875</v>
      </c>
      <c r="E15" s="27" t="b">
        <v>0</v>
      </c>
      <c r="F15" s="28"/>
      <c r="G15" s="29" t="s">
        <v>633</v>
      </c>
      <c r="H15" s="30">
        <v>0.9166666666666666</v>
      </c>
      <c r="I15" s="50" t="s">
        <v>33</v>
      </c>
    </row>
    <row r="16">
      <c r="A16" s="24">
        <v>2.0</v>
      </c>
      <c r="B16" s="25" t="s">
        <v>967</v>
      </c>
      <c r="C16" s="25" t="s">
        <v>633</v>
      </c>
      <c r="D16" s="26">
        <v>0.9166666666666666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967</v>
      </c>
      <c r="C17" s="25" t="s">
        <v>621</v>
      </c>
      <c r="D17" s="26">
        <v>0.8333333333333334</v>
      </c>
      <c r="E17" s="27" t="b">
        <v>0</v>
      </c>
      <c r="F17" s="20"/>
      <c r="G17" s="34" t="s">
        <v>1269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77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67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67"/>
      <c r="C34" s="25"/>
      <c r="D34" s="26"/>
      <c r="E34" s="27" t="b">
        <v>0</v>
      </c>
      <c r="F34" s="20"/>
      <c r="I34" s="48"/>
    </row>
    <row r="35">
      <c r="A35" s="24">
        <v>21.0</v>
      </c>
      <c r="B35" s="67"/>
      <c r="C35" s="25"/>
      <c r="D35" s="26"/>
      <c r="E35" s="27" t="b">
        <v>0</v>
      </c>
      <c r="F35" s="20"/>
      <c r="I35" s="20"/>
    </row>
    <row r="36">
      <c r="A36" s="24">
        <v>22.0</v>
      </c>
      <c r="B36" s="67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6">
        <sortState ref="B14:D36">
          <sortCondition descending="1" ref="D14:D36"/>
          <sortCondition descending="1" ref="B14:B36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17 D19:D38">
      <formula1>"18:30,19:00,19:30,20:00,20:30,21:00,21:30,22:00,22:30"</formula1>
    </dataValidation>
  </dataValidations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1270</v>
      </c>
    </row>
    <row r="3" ht="27.0" customHeight="1">
      <c r="A3" s="3" t="s">
        <v>1238</v>
      </c>
      <c r="E3" s="3"/>
      <c r="F3" s="6"/>
      <c r="G3" s="6" t="s">
        <v>1271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1272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1273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1274</v>
      </c>
      <c r="D15" s="22" t="s">
        <v>1275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/>
      <c r="D16" s="26"/>
      <c r="E16" s="27" t="b">
        <v>0</v>
      </c>
      <c r="F16" s="49"/>
      <c r="G16" s="63" t="s">
        <v>1276</v>
      </c>
      <c r="H16" s="64">
        <v>0.9375</v>
      </c>
      <c r="I16" s="50"/>
    </row>
    <row r="17">
      <c r="A17" s="24">
        <v>2.0</v>
      </c>
      <c r="B17" s="25" t="s">
        <v>461</v>
      </c>
      <c r="C17" s="77" t="s">
        <v>992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998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994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908</v>
      </c>
      <c r="D20" s="26">
        <v>0.8333333333333334</v>
      </c>
      <c r="E20" s="27" t="b">
        <v>0</v>
      </c>
      <c r="F20" s="20"/>
      <c r="G20" s="51" t="s">
        <v>1277</v>
      </c>
      <c r="H20" s="52"/>
      <c r="I20" s="53"/>
    </row>
    <row r="21">
      <c r="A21" s="24">
        <v>6.0</v>
      </c>
      <c r="B21" s="25" t="s">
        <v>461</v>
      </c>
      <c r="C21" s="25" t="s">
        <v>909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940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941</v>
      </c>
      <c r="D23" s="26">
        <v>0.875</v>
      </c>
      <c r="E23" s="27" t="b">
        <v>0</v>
      </c>
      <c r="F23" s="20"/>
      <c r="G23" s="54"/>
      <c r="I23" s="55"/>
    </row>
    <row r="24">
      <c r="A24" s="24">
        <v>11.0</v>
      </c>
      <c r="B24" s="25" t="s">
        <v>461</v>
      </c>
      <c r="C24" s="25" t="s">
        <v>1278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12.0</v>
      </c>
      <c r="B25" s="25" t="s">
        <v>461</v>
      </c>
      <c r="C25" s="77" t="s">
        <v>910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13.0</v>
      </c>
      <c r="B26" s="25" t="s">
        <v>461</v>
      </c>
      <c r="C26" s="25" t="s">
        <v>1279</v>
      </c>
      <c r="D26" s="26">
        <v>0.8333333333333334</v>
      </c>
      <c r="E26" s="27" t="b">
        <v>0</v>
      </c>
      <c r="F26" s="20"/>
    </row>
    <row r="27">
      <c r="A27" s="24">
        <v>14.0</v>
      </c>
      <c r="B27" s="25" t="s">
        <v>461</v>
      </c>
      <c r="C27" s="25" t="s">
        <v>1280</v>
      </c>
      <c r="D27" s="26">
        <v>0.8333333333333334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 t="s">
        <v>31</v>
      </c>
      <c r="C28" s="25" t="s">
        <v>459</v>
      </c>
      <c r="D28" s="26">
        <v>0.9166666666666666</v>
      </c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10.0</v>
      </c>
      <c r="B29" s="25" t="s">
        <v>31</v>
      </c>
      <c r="C29" s="77" t="s">
        <v>605</v>
      </c>
      <c r="D29" s="26">
        <v>0.9166666666666666</v>
      </c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">
    <cfRule type="cellIs" dxfId="4" priority="3" operator="equal">
      <formula>"G (박신우강사님)"</formula>
    </cfRule>
  </conditionalFormatting>
  <conditionalFormatting sqref="B16:B37 D16">
    <cfRule type="cellIs" dxfId="5" priority="4" operator="equal">
      <formula>"D (임정훈강사님)"</formula>
    </cfRule>
  </conditionalFormatting>
  <conditionalFormatting sqref="B16:B37 D16">
    <cfRule type="cellIs" dxfId="6" priority="5" operator="equal">
      <formula>"E (조성태강사님)"</formula>
    </cfRule>
  </conditionalFormatting>
  <conditionalFormatting sqref="B16:B37 D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1281</v>
      </c>
    </row>
    <row r="3" ht="27.0" customHeight="1">
      <c r="A3" s="3" t="s">
        <v>1263</v>
      </c>
      <c r="E3" s="3"/>
      <c r="F3" s="6"/>
      <c r="G3" s="6" t="s">
        <v>1282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1283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1284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1285</v>
      </c>
      <c r="D15" s="22" t="s">
        <v>1286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1259</v>
      </c>
      <c r="D16" s="26">
        <v>0.9375</v>
      </c>
      <c r="E16" s="27" t="b">
        <v>0</v>
      </c>
      <c r="F16" s="49"/>
      <c r="G16" s="25" t="s">
        <v>1259</v>
      </c>
      <c r="H16" s="26">
        <v>0.9375</v>
      </c>
      <c r="I16" s="50" t="s">
        <v>33</v>
      </c>
    </row>
    <row r="17">
      <c r="A17" s="24">
        <v>3.0</v>
      </c>
      <c r="B17" s="25" t="s">
        <v>464</v>
      </c>
      <c r="C17" s="25" t="s">
        <v>1287</v>
      </c>
      <c r="D17" s="26">
        <v>0.8958333333333334</v>
      </c>
      <c r="E17" s="27" t="b">
        <v>0</v>
      </c>
      <c r="F17" s="20"/>
    </row>
    <row r="18">
      <c r="A18" s="24">
        <v>7.0</v>
      </c>
      <c r="B18" s="25" t="s">
        <v>464</v>
      </c>
      <c r="C18" s="25" t="s">
        <v>1288</v>
      </c>
      <c r="D18" s="26">
        <v>0.8541666666666666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998</v>
      </c>
      <c r="D19" s="26">
        <v>0.875</v>
      </c>
      <c r="E19" s="27" t="b">
        <v>0</v>
      </c>
      <c r="F19" s="20"/>
    </row>
    <row r="20">
      <c r="A20" s="24">
        <v>2.0</v>
      </c>
      <c r="B20" s="25" t="s">
        <v>461</v>
      </c>
      <c r="C20" s="77" t="s">
        <v>994</v>
      </c>
      <c r="D20" s="26">
        <v>0.875</v>
      </c>
      <c r="E20" s="27" t="b">
        <v>0</v>
      </c>
      <c r="F20" s="20"/>
      <c r="G20" s="51" t="s">
        <v>1289</v>
      </c>
      <c r="H20" s="52"/>
      <c r="I20" s="53"/>
    </row>
    <row r="21">
      <c r="A21" s="24">
        <v>13.0</v>
      </c>
      <c r="B21" s="25" t="s">
        <v>461</v>
      </c>
      <c r="C21" s="25" t="s">
        <v>992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5.0</v>
      </c>
      <c r="B22" s="25" t="s">
        <v>31</v>
      </c>
      <c r="C22" s="25" t="s">
        <v>459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6.0</v>
      </c>
      <c r="B23" s="25" t="s">
        <v>31</v>
      </c>
      <c r="C23" s="25" t="s">
        <v>605</v>
      </c>
      <c r="D23" s="26">
        <v>0.9166666666666666</v>
      </c>
      <c r="E23" s="27" t="b">
        <v>0</v>
      </c>
      <c r="F23" s="20"/>
      <c r="G23" s="54"/>
      <c r="I23" s="55"/>
    </row>
    <row r="24">
      <c r="A24" s="24">
        <v>11.0</v>
      </c>
      <c r="B24" s="25" t="s">
        <v>996</v>
      </c>
      <c r="C24" s="25" t="s">
        <v>1290</v>
      </c>
      <c r="D24" s="26">
        <v>0.8125</v>
      </c>
      <c r="E24" s="27" t="b">
        <v>0</v>
      </c>
      <c r="F24" s="20"/>
      <c r="G24" s="54"/>
      <c r="I24" s="55"/>
    </row>
    <row r="25">
      <c r="A25" s="24">
        <v>12.0</v>
      </c>
      <c r="B25" s="25" t="s">
        <v>996</v>
      </c>
      <c r="C25" s="77" t="s">
        <v>1291</v>
      </c>
      <c r="D25" s="26">
        <v>0.8541666666666666</v>
      </c>
      <c r="E25" s="27" t="b">
        <v>0</v>
      </c>
      <c r="F25" s="20"/>
      <c r="G25" s="56"/>
      <c r="H25" s="57"/>
      <c r="I25" s="58"/>
    </row>
    <row r="26">
      <c r="A26" s="24">
        <v>8.0</v>
      </c>
      <c r="B26" s="25" t="s">
        <v>461</v>
      </c>
      <c r="C26" s="25" t="s">
        <v>940</v>
      </c>
      <c r="D26" s="26">
        <v>0.875</v>
      </c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2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">
    <cfRule type="cellIs" dxfId="4" priority="3" operator="equal">
      <formula>"G (박신우강사님)"</formula>
    </cfRule>
  </conditionalFormatting>
  <conditionalFormatting sqref="B16:B37 D16 H16">
    <cfRule type="cellIs" dxfId="5" priority="4" operator="equal">
      <formula>"D (임정훈강사님)"</formula>
    </cfRule>
  </conditionalFormatting>
  <conditionalFormatting sqref="B16:B37 D16 H16">
    <cfRule type="cellIs" dxfId="6" priority="5" operator="equal">
      <formula>"E (조성태강사님)"</formula>
    </cfRule>
  </conditionalFormatting>
  <conditionalFormatting sqref="B16:B37 D16 H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1292</v>
      </c>
    </row>
    <row r="3" ht="27.0" customHeight="1">
      <c r="A3" s="3" t="s">
        <v>1293</v>
      </c>
      <c r="E3" s="4"/>
      <c r="F3" s="5"/>
      <c r="G3" s="6" t="s">
        <v>1294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1295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1296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1297</v>
      </c>
      <c r="D14" s="22" t="s">
        <v>1298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461</v>
      </c>
      <c r="C15" s="25" t="s">
        <v>909</v>
      </c>
      <c r="D15" s="26">
        <v>0.8333333333333334</v>
      </c>
      <c r="E15" s="27" t="b">
        <v>1</v>
      </c>
      <c r="F15" s="28"/>
      <c r="G15" s="25" t="s">
        <v>633</v>
      </c>
      <c r="H15" s="26">
        <v>0.8541666666666666</v>
      </c>
      <c r="I15" s="50" t="s">
        <v>33</v>
      </c>
    </row>
    <row r="16">
      <c r="A16" s="24">
        <v>2.0</v>
      </c>
      <c r="B16" s="25" t="s">
        <v>461</v>
      </c>
      <c r="C16" s="25" t="s">
        <v>908</v>
      </c>
      <c r="D16" s="26">
        <v>0.8333333333333334</v>
      </c>
      <c r="E16" s="27" t="b">
        <v>1</v>
      </c>
      <c r="F16" s="20"/>
      <c r="G16" s="32"/>
      <c r="H16" s="20"/>
      <c r="I16" s="32"/>
    </row>
    <row r="17">
      <c r="A17" s="24">
        <v>3.0</v>
      </c>
      <c r="B17" s="25" t="s">
        <v>461</v>
      </c>
      <c r="C17" s="77" t="s">
        <v>958</v>
      </c>
      <c r="D17" s="26">
        <v>0.8333333333333334</v>
      </c>
      <c r="E17" s="27" t="b">
        <v>1</v>
      </c>
      <c r="F17" s="20"/>
      <c r="G17" s="34" t="s">
        <v>1299</v>
      </c>
      <c r="H17" s="35"/>
      <c r="I17" s="36"/>
    </row>
    <row r="18">
      <c r="A18" s="24">
        <v>4.0</v>
      </c>
      <c r="B18" s="25" t="s">
        <v>461</v>
      </c>
      <c r="C18" s="25" t="s">
        <v>1205</v>
      </c>
      <c r="D18" s="26">
        <v>0.8333333333333334</v>
      </c>
      <c r="E18" s="27" t="b">
        <v>1</v>
      </c>
      <c r="F18" s="20"/>
      <c r="G18" s="37"/>
      <c r="I18" s="38"/>
    </row>
    <row r="19">
      <c r="A19" s="24">
        <v>5.0</v>
      </c>
      <c r="B19" s="72" t="s">
        <v>967</v>
      </c>
      <c r="C19" s="25" t="s">
        <v>621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72" t="s">
        <v>967</v>
      </c>
      <c r="C20" s="25" t="s">
        <v>633</v>
      </c>
      <c r="D20" s="26">
        <v>0.8541666666666666</v>
      </c>
      <c r="E20" s="27" t="b">
        <v>0</v>
      </c>
      <c r="F20" s="20"/>
      <c r="G20" s="37"/>
      <c r="I20" s="38"/>
    </row>
    <row r="21">
      <c r="A21" s="24">
        <v>7.0</v>
      </c>
      <c r="B21" s="67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67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67"/>
      <c r="C23" s="77"/>
      <c r="D23" s="26"/>
      <c r="E23" s="27" t="b">
        <v>0</v>
      </c>
      <c r="F23" s="20"/>
      <c r="I23" s="43"/>
    </row>
    <row r="24">
      <c r="A24" s="24">
        <v>10.0</v>
      </c>
      <c r="B24" s="67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0</v>
      </c>
      <c r="I25" s="46"/>
    </row>
    <row r="26">
      <c r="A26" s="24">
        <v>12.0</v>
      </c>
      <c r="B26" s="67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67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79"/>
      <c r="C29" s="25"/>
      <c r="D29" s="26"/>
      <c r="E29" s="27" t="b">
        <v>0</v>
      </c>
      <c r="F29" s="20"/>
      <c r="I29" s="20"/>
    </row>
    <row r="30">
      <c r="A30" s="24">
        <v>16.0</v>
      </c>
      <c r="B30" s="79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79"/>
      <c r="C32" s="25"/>
      <c r="D32" s="26"/>
      <c r="E32" s="27" t="b">
        <v>0</v>
      </c>
      <c r="F32" s="20"/>
      <c r="I32" s="48"/>
    </row>
    <row r="33">
      <c r="A33" s="24">
        <v>19.0</v>
      </c>
      <c r="B33" s="79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">
    <cfRule type="containsText" dxfId="0" priority="1" operator="containsText" text="21:20">
      <formula>NOT(ISERROR(SEARCH(("21:20"),(D15))))</formula>
    </cfRule>
  </conditionalFormatting>
  <conditionalFormatting sqref="D15:D38 E15:E19 H15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18">
      <formula1>"D (박신우강사님),E (조미현강사님),F (민봉식강사님),G (최종선강사님)"</formula1>
    </dataValidation>
    <dataValidation type="list" allowBlank="1" showErrorMessage="1" sqref="B19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1300</v>
      </c>
    </row>
    <row r="3" ht="27.0" customHeight="1">
      <c r="A3" s="3" t="s">
        <v>1301</v>
      </c>
      <c r="E3" s="4"/>
      <c r="F3" s="5"/>
      <c r="G3" s="6" t="s">
        <v>1302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1303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1304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1305</v>
      </c>
      <c r="D14" s="22" t="s">
        <v>1306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77" t="s">
        <v>561</v>
      </c>
      <c r="D15" s="26">
        <v>0.8125</v>
      </c>
      <c r="E15" s="27" t="b">
        <v>1</v>
      </c>
      <c r="F15" s="28"/>
      <c r="G15" s="25" t="s">
        <v>1276</v>
      </c>
      <c r="H15" s="26">
        <v>0.8541666666666666</v>
      </c>
      <c r="I15" s="50"/>
    </row>
    <row r="16">
      <c r="A16" s="24">
        <v>2.0</v>
      </c>
      <c r="B16" s="25" t="s">
        <v>461</v>
      </c>
      <c r="C16" s="25" t="s">
        <v>909</v>
      </c>
      <c r="D16" s="26">
        <v>0.8541666666666666</v>
      </c>
      <c r="E16" s="27" t="b">
        <v>1</v>
      </c>
      <c r="F16" s="20"/>
      <c r="G16" s="32"/>
      <c r="H16" s="20"/>
      <c r="I16" s="32"/>
    </row>
    <row r="17">
      <c r="A17" s="24">
        <v>3.0</v>
      </c>
      <c r="B17" s="25" t="s">
        <v>461</v>
      </c>
      <c r="C17" s="25" t="s">
        <v>908</v>
      </c>
      <c r="D17" s="26">
        <v>0.8541666666666666</v>
      </c>
      <c r="E17" s="27" t="b">
        <v>1</v>
      </c>
      <c r="F17" s="20"/>
      <c r="G17" s="34" t="s">
        <v>1307</v>
      </c>
      <c r="H17" s="35"/>
      <c r="I17" s="36"/>
    </row>
    <row r="18">
      <c r="A18" s="24">
        <v>4.0</v>
      </c>
      <c r="B18" s="25" t="s">
        <v>461</v>
      </c>
      <c r="C18" s="25" t="s">
        <v>958</v>
      </c>
      <c r="D18" s="26">
        <v>0.8541666666666666</v>
      </c>
      <c r="E18" s="27" t="b">
        <v>1</v>
      </c>
      <c r="F18" s="20"/>
      <c r="G18" s="37"/>
      <c r="I18" s="38"/>
    </row>
    <row r="19">
      <c r="A19" s="24">
        <v>5.0</v>
      </c>
      <c r="B19" s="25" t="s">
        <v>461</v>
      </c>
      <c r="C19" s="77" t="s">
        <v>1205</v>
      </c>
      <c r="D19" s="26">
        <v>0.8541666666666666</v>
      </c>
      <c r="E19" s="27" t="b">
        <v>1</v>
      </c>
      <c r="F19" s="20"/>
      <c r="G19" s="37"/>
      <c r="I19" s="38"/>
    </row>
    <row r="20">
      <c r="A20" s="24">
        <v>6.0</v>
      </c>
      <c r="B20" s="61" t="s">
        <v>461</v>
      </c>
      <c r="C20" s="29" t="s">
        <v>998</v>
      </c>
      <c r="D20" s="26">
        <v>0.8541666666666666</v>
      </c>
      <c r="E20" s="27" t="b">
        <v>1</v>
      </c>
      <c r="F20" s="20"/>
      <c r="G20" s="37"/>
      <c r="I20" s="38"/>
    </row>
    <row r="21">
      <c r="A21" s="24">
        <v>7.0</v>
      </c>
      <c r="B21" s="61" t="s">
        <v>461</v>
      </c>
      <c r="C21" s="29" t="s">
        <v>994</v>
      </c>
      <c r="D21" s="26">
        <v>0.8541666666666666</v>
      </c>
      <c r="E21" s="27" t="b">
        <v>1</v>
      </c>
      <c r="F21" s="20"/>
      <c r="G21" s="37"/>
      <c r="I21" s="38"/>
    </row>
    <row r="22">
      <c r="A22" s="24">
        <v>8.0</v>
      </c>
      <c r="B22" s="61" t="s">
        <v>461</v>
      </c>
      <c r="C22" s="29" t="s">
        <v>940</v>
      </c>
      <c r="D22" s="26">
        <v>0.8541666666666666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61" t="s">
        <v>461</v>
      </c>
      <c r="C23" s="25" t="s">
        <v>941</v>
      </c>
      <c r="D23" s="26">
        <v>0.8541666666666666</v>
      </c>
      <c r="E23" s="27" t="b">
        <v>0</v>
      </c>
      <c r="F23" s="20"/>
      <c r="I23" s="43"/>
    </row>
    <row r="24">
      <c r="A24" s="24">
        <v>10.0</v>
      </c>
      <c r="B24" s="79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79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79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0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79"/>
      <c r="C29" s="25"/>
      <c r="D29" s="26"/>
      <c r="E29" s="27" t="b">
        <v>0</v>
      </c>
      <c r="F29" s="20"/>
      <c r="I29" s="20"/>
    </row>
    <row r="30">
      <c r="A30" s="24">
        <v>16.0</v>
      </c>
      <c r="B30" s="79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79"/>
      <c r="C32" s="25"/>
      <c r="D32" s="26"/>
      <c r="E32" s="27" t="b">
        <v>0</v>
      </c>
      <c r="F32" s="20"/>
      <c r="I32" s="48"/>
    </row>
    <row r="33">
      <c r="A33" s="24">
        <v>19.0</v>
      </c>
      <c r="B33" s="79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">
    <cfRule type="containsText" dxfId="0" priority="1" operator="containsText" text="21:20">
      <formula>NOT(ISERROR(SEARCH(("21:20"),(D15))))</formula>
    </cfRule>
  </conditionalFormatting>
  <conditionalFormatting sqref="D15:D38 E15:E19 H15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6:B23">
      <formula1>"D (박신우강사님),E (조미현강사님),F (민봉식강사님),G (최종선강사님)"</formula1>
    </dataValidation>
    <dataValidation type="list" allowBlank="1" showErrorMessage="1" sqref="B15 B24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1308</v>
      </c>
    </row>
    <row r="3" ht="27.0" customHeight="1">
      <c r="A3" s="3" t="s">
        <v>1309</v>
      </c>
      <c r="E3" s="4"/>
      <c r="F3" s="5"/>
      <c r="G3" s="6" t="s">
        <v>1310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1311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1312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1313</v>
      </c>
      <c r="D14" s="22" t="s">
        <v>1314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461</v>
      </c>
      <c r="C15" s="77" t="s">
        <v>958</v>
      </c>
      <c r="D15" s="26">
        <v>0.8541666666666666</v>
      </c>
      <c r="E15" s="27" t="b">
        <v>1</v>
      </c>
      <c r="F15" s="28"/>
      <c r="G15" s="77" t="s">
        <v>493</v>
      </c>
      <c r="H15" s="26">
        <v>0.875</v>
      </c>
      <c r="I15" s="50" t="s">
        <v>33</v>
      </c>
    </row>
    <row r="16">
      <c r="A16" s="24">
        <v>2.0</v>
      </c>
      <c r="B16" s="25" t="s">
        <v>461</v>
      </c>
      <c r="C16" s="25" t="s">
        <v>908</v>
      </c>
      <c r="D16" s="26">
        <v>0.8541666666666666</v>
      </c>
      <c r="E16" s="27" t="b">
        <v>1</v>
      </c>
      <c r="F16" s="20"/>
      <c r="G16" s="32"/>
      <c r="H16" s="20"/>
      <c r="I16" s="32"/>
    </row>
    <row r="17">
      <c r="A17" s="24">
        <v>3.0</v>
      </c>
      <c r="B17" s="25" t="s">
        <v>461</v>
      </c>
      <c r="C17" s="25" t="s">
        <v>909</v>
      </c>
      <c r="D17" s="26">
        <v>0.8541666666666666</v>
      </c>
      <c r="E17" s="27" t="b">
        <v>1</v>
      </c>
      <c r="F17" s="20"/>
      <c r="G17" s="34" t="s">
        <v>1315</v>
      </c>
      <c r="H17" s="35"/>
      <c r="I17" s="36"/>
    </row>
    <row r="18">
      <c r="A18" s="24">
        <v>4.0</v>
      </c>
      <c r="B18" s="25" t="s">
        <v>461</v>
      </c>
      <c r="C18" s="25" t="s">
        <v>1205</v>
      </c>
      <c r="D18" s="26">
        <v>0.8541666666666666</v>
      </c>
      <c r="E18" s="27" t="b">
        <v>1</v>
      </c>
      <c r="F18" s="20"/>
      <c r="G18" s="37"/>
      <c r="I18" s="38"/>
    </row>
    <row r="19">
      <c r="A19" s="24">
        <v>5.0</v>
      </c>
      <c r="B19" s="25" t="s">
        <v>461</v>
      </c>
      <c r="C19" s="77" t="s">
        <v>940</v>
      </c>
      <c r="D19" s="26">
        <v>0.8541666666666666</v>
      </c>
      <c r="E19" s="27" t="b">
        <v>1</v>
      </c>
      <c r="F19" s="20"/>
      <c r="G19" s="37"/>
      <c r="I19" s="38"/>
    </row>
    <row r="20">
      <c r="A20" s="24">
        <v>6.0</v>
      </c>
      <c r="B20" s="25" t="s">
        <v>461</v>
      </c>
      <c r="C20" s="63" t="s">
        <v>998</v>
      </c>
      <c r="D20" s="26">
        <v>0.8541666666666666</v>
      </c>
      <c r="E20" s="27" t="b">
        <v>1</v>
      </c>
      <c r="F20" s="20"/>
      <c r="G20" s="37"/>
      <c r="I20" s="38"/>
    </row>
    <row r="21">
      <c r="A21" s="24">
        <v>7.0</v>
      </c>
      <c r="B21" s="25" t="s">
        <v>461</v>
      </c>
      <c r="C21" s="63" t="s">
        <v>994</v>
      </c>
      <c r="D21" s="26">
        <v>0.8541666666666666</v>
      </c>
      <c r="E21" s="27" t="b">
        <v>1</v>
      </c>
      <c r="F21" s="20"/>
      <c r="G21" s="37"/>
      <c r="I21" s="38"/>
    </row>
    <row r="22">
      <c r="A22" s="24">
        <v>8.0</v>
      </c>
      <c r="B22" s="80" t="s">
        <v>967</v>
      </c>
      <c r="C22" s="63" t="s">
        <v>633</v>
      </c>
      <c r="D22" s="26">
        <v>0.8541666666666666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80" t="s">
        <v>560</v>
      </c>
      <c r="C23" s="25" t="s">
        <v>620</v>
      </c>
      <c r="D23" s="26">
        <v>0.8125</v>
      </c>
      <c r="E23" s="27" t="b">
        <v>0</v>
      </c>
      <c r="F23" s="20"/>
      <c r="I23" s="43"/>
    </row>
    <row r="24">
      <c r="A24" s="24">
        <v>10.0</v>
      </c>
      <c r="B24" s="80" t="s">
        <v>560</v>
      </c>
      <c r="C24" s="25" t="s">
        <v>673</v>
      </c>
      <c r="D24" s="26">
        <v>0.875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79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67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1</v>
      </c>
      <c r="I27" s="43"/>
    </row>
    <row r="28">
      <c r="A28" s="24">
        <v>14.0</v>
      </c>
      <c r="B28" s="67"/>
      <c r="C28" s="25"/>
      <c r="D28" s="26"/>
      <c r="E28" s="27" t="b">
        <v>0</v>
      </c>
      <c r="F28" s="20"/>
      <c r="I28" s="43"/>
    </row>
    <row r="29">
      <c r="A29" s="24">
        <v>15.0</v>
      </c>
      <c r="B29" s="79"/>
      <c r="C29" s="25"/>
      <c r="D29" s="26"/>
      <c r="E29" s="27" t="b">
        <v>0</v>
      </c>
      <c r="F29" s="20"/>
      <c r="I29" s="20"/>
    </row>
    <row r="30">
      <c r="A30" s="24">
        <v>16.0</v>
      </c>
      <c r="B30" s="79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79"/>
      <c r="C32" s="25"/>
      <c r="D32" s="26"/>
      <c r="E32" s="27" t="b">
        <v>0</v>
      </c>
      <c r="F32" s="20"/>
      <c r="I32" s="48"/>
    </row>
    <row r="33">
      <c r="A33" s="24">
        <v>19.0</v>
      </c>
      <c r="B33" s="79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">
    <cfRule type="containsText" dxfId="0" priority="1" operator="containsText" text="21:20">
      <formula>NOT(ISERROR(SEARCH(("21:20"),(D15))))</formula>
    </cfRule>
  </conditionalFormatting>
  <conditionalFormatting sqref="D15:D38 E15:E19 H15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21">
      <formula1>"D (박신우강사님),E (조미현강사님),F (민봉식강사님),G (최종선강사님)"</formula1>
    </dataValidation>
    <dataValidation type="list" allowBlank="1" showErrorMessage="1" sqref="B22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1316</v>
      </c>
    </row>
    <row r="3" ht="27.0" customHeight="1">
      <c r="A3" s="3" t="s">
        <v>1317</v>
      </c>
      <c r="E3" s="4"/>
      <c r="F3" s="5"/>
      <c r="G3" s="6" t="s">
        <v>1318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1319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1320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1321</v>
      </c>
      <c r="D14" s="22" t="s">
        <v>1322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77" t="s">
        <v>561</v>
      </c>
      <c r="D15" s="26">
        <v>0.8125</v>
      </c>
      <c r="E15" s="27" t="b">
        <v>0</v>
      </c>
      <c r="F15" s="28"/>
      <c r="G15" s="25" t="s">
        <v>673</v>
      </c>
      <c r="H15" s="26">
        <v>0.875</v>
      </c>
      <c r="I15" s="50" t="s">
        <v>33</v>
      </c>
    </row>
    <row r="16">
      <c r="A16" s="24">
        <v>2.0</v>
      </c>
      <c r="B16" s="72" t="s">
        <v>560</v>
      </c>
      <c r="C16" s="25" t="s">
        <v>620</v>
      </c>
      <c r="D16" s="26">
        <v>0.7916666666666666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80" t="s">
        <v>560</v>
      </c>
      <c r="C17" s="25" t="s">
        <v>673</v>
      </c>
      <c r="D17" s="26">
        <v>0.875</v>
      </c>
      <c r="E17" s="27" t="b">
        <v>0</v>
      </c>
      <c r="F17" s="20"/>
      <c r="G17" s="34" t="s">
        <v>1323</v>
      </c>
      <c r="H17" s="35"/>
      <c r="I17" s="36"/>
    </row>
    <row r="18">
      <c r="A18" s="24">
        <v>4.0</v>
      </c>
      <c r="B18" s="25" t="s">
        <v>461</v>
      </c>
      <c r="C18" s="25" t="s">
        <v>1205</v>
      </c>
      <c r="D18" s="26">
        <v>0.8541666666666666</v>
      </c>
      <c r="E18" s="27" t="b">
        <v>1</v>
      </c>
      <c r="F18" s="20"/>
      <c r="G18" s="37"/>
      <c r="I18" s="38"/>
    </row>
    <row r="19">
      <c r="A19" s="24">
        <v>5.0</v>
      </c>
      <c r="B19" s="25" t="s">
        <v>461</v>
      </c>
      <c r="C19" s="77" t="s">
        <v>908</v>
      </c>
      <c r="D19" s="26">
        <v>0.8541666666666666</v>
      </c>
      <c r="E19" s="27" t="b">
        <v>1</v>
      </c>
      <c r="F19" s="20"/>
      <c r="G19" s="37"/>
      <c r="I19" s="38"/>
    </row>
    <row r="20">
      <c r="A20" s="24">
        <v>6.0</v>
      </c>
      <c r="B20" s="25" t="s">
        <v>461</v>
      </c>
      <c r="C20" s="63" t="s">
        <v>958</v>
      </c>
      <c r="D20" s="26">
        <v>0.8541666666666666</v>
      </c>
      <c r="E20" s="27" t="b">
        <v>1</v>
      </c>
      <c r="F20" s="20"/>
      <c r="G20" s="37"/>
      <c r="I20" s="38"/>
    </row>
    <row r="21">
      <c r="A21" s="24">
        <v>7.0</v>
      </c>
      <c r="B21" s="25" t="s">
        <v>461</v>
      </c>
      <c r="C21" s="63" t="s">
        <v>909</v>
      </c>
      <c r="D21" s="26">
        <v>0.8541666666666666</v>
      </c>
      <c r="E21" s="27" t="b">
        <v>1</v>
      </c>
      <c r="F21" s="20"/>
      <c r="G21" s="37"/>
      <c r="I21" s="38"/>
    </row>
    <row r="22">
      <c r="A22" s="24">
        <v>8.0</v>
      </c>
      <c r="B22" s="25" t="s">
        <v>461</v>
      </c>
      <c r="C22" s="63" t="s">
        <v>940</v>
      </c>
      <c r="D22" s="26">
        <v>0.8541666666666666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461</v>
      </c>
      <c r="C23" s="25" t="s">
        <v>941</v>
      </c>
      <c r="D23" s="26">
        <v>0.8541666666666666</v>
      </c>
      <c r="E23" s="27" t="b">
        <v>1</v>
      </c>
      <c r="F23" s="20"/>
      <c r="I23" s="43"/>
    </row>
    <row r="24">
      <c r="A24" s="24">
        <v>10.0</v>
      </c>
      <c r="B24" s="25" t="s">
        <v>461</v>
      </c>
      <c r="C24" s="25" t="s">
        <v>998</v>
      </c>
      <c r="D24" s="26">
        <v>0.8541666666666666</v>
      </c>
      <c r="E24" s="27" t="b">
        <v>1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461</v>
      </c>
      <c r="C25" s="25" t="s">
        <v>994</v>
      </c>
      <c r="D25" s="26">
        <v>0.8541666666666666</v>
      </c>
      <c r="E25" s="27" t="b">
        <v>1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80" t="s">
        <v>967</v>
      </c>
      <c r="C26" s="39" t="s">
        <v>633</v>
      </c>
      <c r="D26" s="26">
        <v>0.8541666666666666</v>
      </c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80" t="s">
        <v>967</v>
      </c>
      <c r="C27" s="39" t="s">
        <v>621</v>
      </c>
      <c r="D27" s="26">
        <v>0.8541666666666666</v>
      </c>
      <c r="E27" s="27" t="b">
        <v>0</v>
      </c>
      <c r="F27" s="20"/>
      <c r="G27" s="62" t="s">
        <v>22</v>
      </c>
      <c r="H27" s="62">
        <f>COUNTIF(B15:B59,"C (이승철강사님)")</f>
        <v>3</v>
      </c>
      <c r="I27" s="43"/>
    </row>
    <row r="28">
      <c r="A28" s="24">
        <v>14.0</v>
      </c>
      <c r="B28" s="80" t="s">
        <v>967</v>
      </c>
      <c r="C28" s="25" t="s">
        <v>819</v>
      </c>
      <c r="D28" s="26">
        <v>0.8541666666666666</v>
      </c>
      <c r="E28" s="27" t="b">
        <v>0</v>
      </c>
      <c r="F28" s="20"/>
      <c r="I28" s="43"/>
    </row>
    <row r="29">
      <c r="A29" s="24">
        <v>15.0</v>
      </c>
      <c r="B29" s="79"/>
      <c r="C29" s="25"/>
      <c r="D29" s="26"/>
      <c r="E29" s="27" t="b">
        <v>0</v>
      </c>
      <c r="F29" s="20"/>
      <c r="I29" s="20"/>
    </row>
    <row r="30">
      <c r="A30" s="24">
        <v>16.0</v>
      </c>
      <c r="B30" s="79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79"/>
      <c r="C32" s="25"/>
      <c r="D32" s="26"/>
      <c r="E32" s="27" t="b">
        <v>0</v>
      </c>
      <c r="F32" s="20"/>
      <c r="I32" s="48"/>
    </row>
    <row r="33">
      <c r="A33" s="24">
        <v>19.0</v>
      </c>
      <c r="B33" s="79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">
    <cfRule type="containsText" dxfId="0" priority="1" operator="containsText" text="21:20">
      <formula>NOT(ISERROR(SEARCH(("21:20"),(D15))))</formula>
    </cfRule>
  </conditionalFormatting>
  <conditionalFormatting sqref="D15:D38 E15:E19 H15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8:B25">
      <formula1>"D (박신우강사님),E (조미현강사님),F (민봉식강사님),G (최종선강사님)"</formula1>
    </dataValidation>
    <dataValidation type="list" allowBlank="1" showErrorMessage="1" sqref="B15:B17 B26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1324</v>
      </c>
    </row>
    <row r="3" ht="27.0" customHeight="1">
      <c r="A3" s="3" t="s">
        <v>1317</v>
      </c>
      <c r="E3" s="3"/>
      <c r="F3" s="6"/>
      <c r="G3" s="6" t="s">
        <v>1325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1326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1327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1328</v>
      </c>
      <c r="D15" s="22" t="s">
        <v>1329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3.0</v>
      </c>
      <c r="B16" s="25" t="s">
        <v>464</v>
      </c>
      <c r="C16" s="25" t="s">
        <v>1287</v>
      </c>
      <c r="D16" s="26">
        <v>0.8958333333333334</v>
      </c>
      <c r="E16" s="27" t="b">
        <v>0</v>
      </c>
      <c r="F16" s="49"/>
      <c r="G16" s="25" t="s">
        <v>1287</v>
      </c>
      <c r="H16" s="26">
        <v>0.8958333333333334</v>
      </c>
      <c r="I16" s="50" t="s">
        <v>33</v>
      </c>
    </row>
    <row r="17">
      <c r="A17" s="24">
        <v>4.0</v>
      </c>
      <c r="B17" s="25" t="s">
        <v>464</v>
      </c>
      <c r="C17" s="25" t="s">
        <v>1260</v>
      </c>
      <c r="D17" s="26">
        <v>0.875</v>
      </c>
      <c r="E17" s="27" t="b">
        <v>0</v>
      </c>
      <c r="F17" s="20"/>
    </row>
    <row r="18">
      <c r="A18" s="24">
        <v>2.0</v>
      </c>
      <c r="B18" s="25" t="s">
        <v>464</v>
      </c>
      <c r="C18" s="77" t="s">
        <v>1288</v>
      </c>
      <c r="D18" s="26">
        <v>0.8333333333333334</v>
      </c>
      <c r="E18" s="27" t="b">
        <v>0</v>
      </c>
      <c r="F18" s="20"/>
    </row>
    <row r="19">
      <c r="A19" s="24">
        <v>13.0</v>
      </c>
      <c r="B19" s="25" t="s">
        <v>464</v>
      </c>
      <c r="C19" s="25" t="s">
        <v>1259</v>
      </c>
      <c r="D19" s="26">
        <v>0.875</v>
      </c>
      <c r="E19" s="27" t="b">
        <v>0</v>
      </c>
      <c r="F19" s="20"/>
    </row>
    <row r="20">
      <c r="A20" s="24">
        <v>11.0</v>
      </c>
      <c r="B20" s="25"/>
      <c r="C20" s="25"/>
      <c r="D20" s="26"/>
      <c r="E20" s="27" t="b">
        <v>0</v>
      </c>
      <c r="F20" s="20"/>
      <c r="G20" s="51" t="s">
        <v>1330</v>
      </c>
      <c r="H20" s="52"/>
      <c r="I20" s="53"/>
    </row>
    <row r="21">
      <c r="A21" s="24">
        <v>1.0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5.0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6.0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8.0</v>
      </c>
      <c r="B26" s="25"/>
      <c r="C26" s="25"/>
      <c r="D26" s="26"/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">
    <cfRule type="cellIs" dxfId="4" priority="3" operator="equal">
      <formula>"G (박신우강사님)"</formula>
    </cfRule>
  </conditionalFormatting>
  <conditionalFormatting sqref="B16:B37 D16 H16">
    <cfRule type="cellIs" dxfId="5" priority="4" operator="equal">
      <formula>"D (임정훈강사님)"</formula>
    </cfRule>
  </conditionalFormatting>
  <conditionalFormatting sqref="B16:B37 D16 H16">
    <cfRule type="cellIs" dxfId="6" priority="5" operator="equal">
      <formula>"E (조성태강사님)"</formula>
    </cfRule>
  </conditionalFormatting>
  <conditionalFormatting sqref="B16:B37 D16 H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1331</v>
      </c>
    </row>
    <row r="3" ht="27.0" customHeight="1">
      <c r="A3" s="3" t="s">
        <v>1332</v>
      </c>
      <c r="E3" s="4"/>
      <c r="F3" s="5"/>
      <c r="G3" s="6" t="s">
        <v>1333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1334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1335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1336</v>
      </c>
      <c r="D14" s="22" t="s">
        <v>1337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25" t="s">
        <v>817</v>
      </c>
      <c r="D15" s="26">
        <v>0.8333333333333334</v>
      </c>
      <c r="E15" s="27" t="b">
        <v>0</v>
      </c>
      <c r="F15" s="28"/>
      <c r="G15" s="25" t="s">
        <v>673</v>
      </c>
      <c r="H15" s="26">
        <v>0.875</v>
      </c>
      <c r="I15" s="50" t="s">
        <v>33</v>
      </c>
    </row>
    <row r="16">
      <c r="A16" s="24">
        <v>2.0</v>
      </c>
      <c r="B16" s="80" t="s">
        <v>560</v>
      </c>
      <c r="C16" s="77" t="s">
        <v>596</v>
      </c>
      <c r="D16" s="26">
        <v>0.7916666666666666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80" t="s">
        <v>560</v>
      </c>
      <c r="C17" s="63" t="s">
        <v>673</v>
      </c>
      <c r="D17" s="26">
        <v>0.875</v>
      </c>
      <c r="E17" s="27" t="b">
        <v>0</v>
      </c>
      <c r="F17" s="20"/>
      <c r="G17" s="34" t="s">
        <v>1338</v>
      </c>
      <c r="H17" s="35"/>
      <c r="I17" s="36"/>
    </row>
    <row r="18">
      <c r="A18" s="24">
        <v>4.0</v>
      </c>
      <c r="B18" s="80" t="s">
        <v>560</v>
      </c>
      <c r="C18" s="63" t="s">
        <v>620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80" t="s">
        <v>560</v>
      </c>
      <c r="C19" s="63" t="s">
        <v>643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80" t="s">
        <v>560</v>
      </c>
      <c r="C20" s="63" t="s">
        <v>659</v>
      </c>
      <c r="D20" s="26">
        <v>0.7708333333333334</v>
      </c>
      <c r="E20" s="27" t="b">
        <v>0</v>
      </c>
      <c r="F20" s="20"/>
      <c r="G20" s="37"/>
      <c r="I20" s="38"/>
    </row>
    <row r="21">
      <c r="A21" s="24">
        <v>7.0</v>
      </c>
      <c r="B21" s="80" t="s">
        <v>967</v>
      </c>
      <c r="C21" s="25" t="s">
        <v>633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80"/>
      <c r="C22" s="63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79"/>
      <c r="C23" s="25"/>
      <c r="D23" s="26"/>
      <c r="E23" s="27" t="b">
        <v>0</v>
      </c>
      <c r="F23" s="20"/>
      <c r="I23" s="43"/>
    </row>
    <row r="24">
      <c r="A24" s="24">
        <v>10.0</v>
      </c>
      <c r="B24" s="79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79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79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1</v>
      </c>
      <c r="I27" s="43"/>
    </row>
    <row r="28">
      <c r="A28" s="24">
        <v>14.0</v>
      </c>
      <c r="B28" s="79"/>
      <c r="C28" s="25"/>
      <c r="D28" s="26"/>
      <c r="E28" s="27" t="b">
        <v>0</v>
      </c>
      <c r="F28" s="20"/>
      <c r="I28" s="43"/>
    </row>
    <row r="29">
      <c r="A29" s="24">
        <v>15.0</v>
      </c>
      <c r="B29" s="79"/>
      <c r="C29" s="25"/>
      <c r="D29" s="26"/>
      <c r="E29" s="27" t="b">
        <v>0</v>
      </c>
      <c r="F29" s="20"/>
      <c r="I29" s="20"/>
    </row>
    <row r="30">
      <c r="A30" s="24">
        <v>16.0</v>
      </c>
      <c r="B30" s="79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">
    <cfRule type="containsText" dxfId="0" priority="1" operator="containsText" text="21:20">
      <formula>NOT(ISERROR(SEARCH(("21:20"),(D15))))</formula>
    </cfRule>
  </conditionalFormatting>
  <conditionalFormatting sqref="D15:D38 E15:E19 H15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>
        <v>5.0</v>
      </c>
    </row>
    <row r="2" ht="23.25" customHeight="1">
      <c r="A2" s="2" t="s">
        <v>160</v>
      </c>
    </row>
    <row r="3" ht="27.0" customHeight="1">
      <c r="A3" s="3" t="s">
        <v>161</v>
      </c>
      <c r="E3" s="4"/>
      <c r="F3" s="5"/>
      <c r="G3" s="6" t="s">
        <v>162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164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165</v>
      </c>
      <c r="D14" s="22" t="s">
        <v>166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124</v>
      </c>
      <c r="D15" s="26">
        <v>0.7916666666666666</v>
      </c>
      <c r="E15" s="27" t="b">
        <v>0</v>
      </c>
      <c r="F15" s="28"/>
      <c r="G15" s="25" t="s">
        <v>17</v>
      </c>
      <c r="H15" s="26">
        <v>0.8333333333333334</v>
      </c>
      <c r="I15" s="31" t="s">
        <v>48</v>
      </c>
    </row>
    <row r="16">
      <c r="A16" s="24">
        <v>2.0</v>
      </c>
      <c r="B16" s="25" t="s">
        <v>16</v>
      </c>
      <c r="C16" s="25" t="s">
        <v>167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65" t="s">
        <v>85</v>
      </c>
      <c r="D17" s="26">
        <v>0.8333333333333334</v>
      </c>
      <c r="E17" s="27" t="b">
        <v>0</v>
      </c>
      <c r="F17" s="20"/>
      <c r="G17" s="34" t="s">
        <v>168</v>
      </c>
      <c r="H17" s="35"/>
      <c r="I17" s="36"/>
    </row>
    <row r="18">
      <c r="A18" s="24">
        <v>4.0</v>
      </c>
      <c r="B18" s="25" t="s">
        <v>16</v>
      </c>
      <c r="C18" s="25" t="s">
        <v>169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170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16</v>
      </c>
      <c r="C20" s="24" t="s">
        <v>171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16</v>
      </c>
      <c r="C21" s="39" t="s">
        <v>172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16</v>
      </c>
      <c r="C22" s="25" t="s">
        <v>72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16</v>
      </c>
      <c r="C23" s="25" t="s">
        <v>17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7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D14:D38"/>
      <sortCondition descending="1"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1339</v>
      </c>
    </row>
    <row r="3" ht="27.0" customHeight="1">
      <c r="A3" s="3" t="s">
        <v>1332</v>
      </c>
      <c r="E3" s="3"/>
      <c r="F3" s="6"/>
      <c r="G3" s="6" t="s">
        <v>1340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1341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1342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1343</v>
      </c>
      <c r="D15" s="22" t="s">
        <v>1344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3.0</v>
      </c>
      <c r="B16" s="25" t="s">
        <v>464</v>
      </c>
      <c r="C16" s="25" t="s">
        <v>1259</v>
      </c>
      <c r="D16" s="26">
        <v>0.875</v>
      </c>
      <c r="E16" s="27" t="b">
        <v>0</v>
      </c>
      <c r="F16" s="49"/>
      <c r="G16" s="25" t="s">
        <v>1345</v>
      </c>
      <c r="H16" s="26">
        <v>0.9375</v>
      </c>
      <c r="I16" s="50" t="s">
        <v>33</v>
      </c>
    </row>
    <row r="17">
      <c r="A17" s="24">
        <v>7.0</v>
      </c>
      <c r="B17" s="25" t="s">
        <v>464</v>
      </c>
      <c r="C17" s="25" t="s">
        <v>1345</v>
      </c>
      <c r="D17" s="26">
        <v>0.9375</v>
      </c>
      <c r="E17" s="27" t="b">
        <v>0</v>
      </c>
      <c r="F17" s="20"/>
    </row>
    <row r="18">
      <c r="A18" s="24">
        <v>2.0</v>
      </c>
      <c r="B18" s="25" t="s">
        <v>461</v>
      </c>
      <c r="C18" s="77" t="s">
        <v>940</v>
      </c>
      <c r="D18" s="26">
        <v>0.8541666666666666</v>
      </c>
      <c r="E18" s="27" t="b">
        <v>0</v>
      </c>
      <c r="F18" s="20"/>
    </row>
    <row r="19">
      <c r="A19" s="24">
        <v>13.0</v>
      </c>
      <c r="B19" s="25" t="s">
        <v>461</v>
      </c>
      <c r="C19" s="25" t="s">
        <v>998</v>
      </c>
      <c r="D19" s="26">
        <v>0.8541666666666666</v>
      </c>
      <c r="E19" s="27" t="b">
        <v>0</v>
      </c>
      <c r="F19" s="20"/>
    </row>
    <row r="20">
      <c r="A20" s="24">
        <v>11.0</v>
      </c>
      <c r="B20" s="25" t="s">
        <v>461</v>
      </c>
      <c r="C20" s="25" t="s">
        <v>994</v>
      </c>
      <c r="D20" s="26">
        <v>0.8541666666666666</v>
      </c>
      <c r="E20" s="27" t="b">
        <v>0</v>
      </c>
      <c r="F20" s="20"/>
      <c r="G20" s="51" t="s">
        <v>1346</v>
      </c>
      <c r="H20" s="52"/>
      <c r="I20" s="53"/>
    </row>
    <row r="21">
      <c r="A21" s="24">
        <v>4.0</v>
      </c>
      <c r="B21" s="25" t="s">
        <v>31</v>
      </c>
      <c r="C21" s="25" t="s">
        <v>459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1.0</v>
      </c>
      <c r="B22" s="25" t="s">
        <v>31</v>
      </c>
      <c r="C22" s="25" t="s">
        <v>605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5.0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6.0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8.0</v>
      </c>
      <c r="B26" s="25"/>
      <c r="C26" s="25"/>
      <c r="D26" s="26"/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 D18:D20">
    <cfRule type="cellIs" dxfId="4" priority="3" operator="equal">
      <formula>"G (박신우강사님)"</formula>
    </cfRule>
  </conditionalFormatting>
  <conditionalFormatting sqref="B16:B37 D16 H16 D18:D20">
    <cfRule type="cellIs" dxfId="5" priority="4" operator="equal">
      <formula>"D (임정훈강사님)"</formula>
    </cfRule>
  </conditionalFormatting>
  <conditionalFormatting sqref="B16:B37 D16 H16 D18:D20">
    <cfRule type="cellIs" dxfId="6" priority="5" operator="equal">
      <formula>"E (조성태강사님)"</formula>
    </cfRule>
  </conditionalFormatting>
  <conditionalFormatting sqref="B16:B37 D16 H16 D18:D20">
    <cfRule type="cellIs" dxfId="7" priority="6" operator="equal">
      <formula>"F (민봉식강사님)"</formula>
    </cfRule>
  </conditionalFormatting>
  <conditionalFormatting sqref="D16:E37 H16 B18:B20">
    <cfRule type="containsText" dxfId="0" priority="7" operator="containsText" text="21:20">
      <formula>NOT(ISERROR(SEARCH(("21:20"),(D16))))</formula>
    </cfRule>
  </conditionalFormatting>
  <conditionalFormatting sqref="D15:E37 H16 B18:B20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1347</v>
      </c>
    </row>
    <row r="3" ht="27.0" customHeight="1">
      <c r="A3" s="3" t="s">
        <v>1348</v>
      </c>
      <c r="E3" s="4"/>
      <c r="F3" s="5"/>
      <c r="G3" s="6" t="s">
        <v>1349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1350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1351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1352</v>
      </c>
      <c r="D14" s="22" t="s">
        <v>1353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25" t="s">
        <v>673</v>
      </c>
      <c r="D15" s="26">
        <v>0.875</v>
      </c>
      <c r="E15" s="27" t="b">
        <v>0</v>
      </c>
      <c r="F15" s="28"/>
      <c r="G15" s="25" t="s">
        <v>673</v>
      </c>
      <c r="H15" s="26">
        <v>0.875</v>
      </c>
      <c r="I15" s="50" t="s">
        <v>33</v>
      </c>
    </row>
    <row r="16">
      <c r="A16" s="24">
        <v>2.0</v>
      </c>
      <c r="B16" s="80" t="s">
        <v>560</v>
      </c>
      <c r="C16" s="77" t="s">
        <v>817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2" t="s">
        <v>560</v>
      </c>
      <c r="C17" s="63" t="s">
        <v>596</v>
      </c>
      <c r="D17" s="26">
        <v>0.7916666666666666</v>
      </c>
      <c r="E17" s="27" t="b">
        <v>0</v>
      </c>
      <c r="F17" s="20"/>
      <c r="G17" s="34" t="s">
        <v>1354</v>
      </c>
      <c r="H17" s="35"/>
      <c r="I17" s="36"/>
    </row>
    <row r="18">
      <c r="A18" s="24">
        <v>4.0</v>
      </c>
      <c r="B18" s="72" t="s">
        <v>560</v>
      </c>
      <c r="C18" s="63" t="s">
        <v>620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79"/>
      <c r="C19" s="63"/>
      <c r="D19" s="26"/>
      <c r="E19" s="27" t="b">
        <v>0</v>
      </c>
      <c r="F19" s="20"/>
      <c r="G19" s="37"/>
      <c r="I19" s="38"/>
    </row>
    <row r="20">
      <c r="A20" s="24">
        <v>6.0</v>
      </c>
      <c r="B20" s="79"/>
      <c r="C20" s="63"/>
      <c r="D20" s="26"/>
      <c r="E20" s="27" t="b">
        <v>0</v>
      </c>
      <c r="F20" s="20"/>
      <c r="G20" s="37"/>
      <c r="I20" s="38"/>
    </row>
    <row r="21">
      <c r="A21" s="24">
        <v>7.0</v>
      </c>
      <c r="B21" s="79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79"/>
      <c r="C22" s="63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79"/>
      <c r="C23" s="25"/>
      <c r="D23" s="26"/>
      <c r="E23" s="27" t="b">
        <v>0</v>
      </c>
      <c r="F23" s="20"/>
      <c r="I23" s="43"/>
    </row>
    <row r="24">
      <c r="A24" s="24">
        <v>10.0</v>
      </c>
      <c r="B24" s="67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79"/>
      <c r="C26" s="39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0</v>
      </c>
      <c r="I27" s="43"/>
    </row>
    <row r="28">
      <c r="A28" s="24">
        <v>14.0</v>
      </c>
      <c r="B28" s="79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">
    <cfRule type="containsText" dxfId="0" priority="1" operator="containsText" text="21:20">
      <formula>NOT(ISERROR(SEARCH(("21:20"),(D15))))</formula>
    </cfRule>
  </conditionalFormatting>
  <conditionalFormatting sqref="D15:D38 E15:E19 H15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1355</v>
      </c>
    </row>
    <row r="3" ht="27.0" customHeight="1">
      <c r="A3" s="3" t="s">
        <v>1356</v>
      </c>
      <c r="E3" s="4"/>
      <c r="F3" s="5"/>
      <c r="G3" s="6" t="s">
        <v>1357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1358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1359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1360</v>
      </c>
      <c r="D14" s="22" t="s">
        <v>1361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25" t="s">
        <v>673</v>
      </c>
      <c r="D15" s="26">
        <v>0.9375</v>
      </c>
      <c r="E15" s="27" t="b">
        <v>1</v>
      </c>
      <c r="F15" s="28"/>
      <c r="G15" s="25" t="s">
        <v>673</v>
      </c>
      <c r="H15" s="26">
        <v>0.9375</v>
      </c>
      <c r="I15" s="50" t="s">
        <v>33</v>
      </c>
    </row>
    <row r="16">
      <c r="A16" s="24">
        <v>2.0</v>
      </c>
      <c r="B16" s="72" t="s">
        <v>560</v>
      </c>
      <c r="C16" s="25" t="s">
        <v>620</v>
      </c>
      <c r="D16" s="26">
        <v>0.7916666666666666</v>
      </c>
      <c r="E16" s="27" t="b">
        <v>1</v>
      </c>
      <c r="F16" s="20"/>
      <c r="G16" s="32"/>
      <c r="H16" s="20"/>
      <c r="I16" s="32"/>
    </row>
    <row r="17">
      <c r="A17" s="24">
        <v>3.0</v>
      </c>
      <c r="B17" s="80" t="s">
        <v>560</v>
      </c>
      <c r="C17" s="39" t="s">
        <v>641</v>
      </c>
      <c r="D17" s="26">
        <v>0.875</v>
      </c>
      <c r="E17" s="27" t="b">
        <v>1</v>
      </c>
      <c r="F17" s="20"/>
      <c r="G17" s="34" t="s">
        <v>1362</v>
      </c>
      <c r="H17" s="35"/>
      <c r="I17" s="36"/>
    </row>
    <row r="18">
      <c r="A18" s="24">
        <v>4.0</v>
      </c>
      <c r="B18" s="72" t="s">
        <v>967</v>
      </c>
      <c r="C18" s="25" t="s">
        <v>633</v>
      </c>
      <c r="D18" s="26">
        <v>0.9166666666666666</v>
      </c>
      <c r="E18" s="27" t="b">
        <v>1</v>
      </c>
      <c r="F18" s="20"/>
      <c r="G18" s="37"/>
      <c r="I18" s="38"/>
    </row>
    <row r="19">
      <c r="A19" s="24">
        <v>5.0</v>
      </c>
      <c r="B19" s="25" t="s">
        <v>461</v>
      </c>
      <c r="C19" s="25" t="s">
        <v>909</v>
      </c>
      <c r="D19" s="26">
        <v>0.8541666666666666</v>
      </c>
      <c r="E19" s="27" t="b">
        <v>1</v>
      </c>
      <c r="F19" s="20"/>
      <c r="G19" s="37"/>
      <c r="I19" s="38"/>
    </row>
    <row r="20">
      <c r="A20" s="24">
        <v>6.0</v>
      </c>
      <c r="B20" s="25" t="s">
        <v>461</v>
      </c>
      <c r="C20" s="25" t="s">
        <v>1205</v>
      </c>
      <c r="D20" s="26">
        <v>0.8541666666666666</v>
      </c>
      <c r="E20" s="27" t="b">
        <v>1</v>
      </c>
      <c r="F20" s="20"/>
      <c r="G20" s="37"/>
      <c r="I20" s="38"/>
    </row>
    <row r="21">
      <c r="A21" s="24">
        <v>7.0</v>
      </c>
      <c r="B21" s="25" t="s">
        <v>461</v>
      </c>
      <c r="C21" s="25" t="s">
        <v>958</v>
      </c>
      <c r="D21" s="26">
        <v>0.8541666666666666</v>
      </c>
      <c r="E21" s="27" t="b">
        <v>1</v>
      </c>
      <c r="F21" s="20"/>
      <c r="G21" s="37"/>
      <c r="I21" s="38"/>
    </row>
    <row r="22">
      <c r="A22" s="24">
        <v>8.0</v>
      </c>
      <c r="B22" s="25" t="s">
        <v>461</v>
      </c>
      <c r="C22" s="25" t="s">
        <v>941</v>
      </c>
      <c r="D22" s="26">
        <v>0.8541666666666666</v>
      </c>
      <c r="E22" s="27" t="b">
        <v>1</v>
      </c>
      <c r="F22" s="20"/>
      <c r="G22" s="40"/>
      <c r="H22" s="41"/>
      <c r="I22" s="42"/>
    </row>
    <row r="23">
      <c r="A23" s="24">
        <v>9.0</v>
      </c>
      <c r="B23" s="25" t="s">
        <v>461</v>
      </c>
      <c r="C23" s="25" t="s">
        <v>940</v>
      </c>
      <c r="D23" s="26">
        <v>0.8541666666666666</v>
      </c>
      <c r="E23" s="27" t="b">
        <v>0</v>
      </c>
      <c r="F23" s="20"/>
      <c r="I23" s="43"/>
    </row>
    <row r="24">
      <c r="A24" s="24">
        <v>10.0</v>
      </c>
      <c r="B24" s="25" t="s">
        <v>461</v>
      </c>
      <c r="C24" s="25" t="s">
        <v>908</v>
      </c>
      <c r="D24" s="26">
        <v>0.8541666666666666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461</v>
      </c>
      <c r="C25" s="25" t="s">
        <v>998</v>
      </c>
      <c r="D25" s="26">
        <v>0.8541666666666666</v>
      </c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 t="s">
        <v>461</v>
      </c>
      <c r="C26" s="25" t="s">
        <v>994</v>
      </c>
      <c r="D26" s="26">
        <v>0.8541666666666666</v>
      </c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1</v>
      </c>
      <c r="I27" s="43"/>
    </row>
    <row r="28">
      <c r="A28" s="24">
        <v>14.0</v>
      </c>
      <c r="B28" s="79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 B17:B19">
    <cfRule type="containsText" dxfId="0" priority="1" operator="containsText" text="21:20">
      <formula>NOT(ISERROR(SEARCH(("21:20"),(D15))))</formula>
    </cfRule>
  </conditionalFormatting>
  <conditionalFormatting sqref="D15:D38 E15:E19 H15 B17:B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9:B26">
      <formula1>"D (박신우강사님),E (조미현강사님),F (민봉식강사님),G (최종선강사님)"</formula1>
    </dataValidation>
    <dataValidation type="list" allowBlank="1" showErrorMessage="1" sqref="B15:B18 B27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1363</v>
      </c>
    </row>
    <row r="3" ht="27.0" customHeight="1">
      <c r="A3" s="3" t="s">
        <v>1364</v>
      </c>
      <c r="E3" s="4"/>
      <c r="F3" s="5"/>
      <c r="G3" s="6" t="s">
        <v>1365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1366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1367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1368</v>
      </c>
      <c r="D14" s="22" t="s">
        <v>1369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25" t="s">
        <v>673</v>
      </c>
      <c r="D15" s="26">
        <v>0.9375</v>
      </c>
      <c r="E15" s="27" t="b">
        <v>0</v>
      </c>
      <c r="F15" s="28"/>
      <c r="G15" s="25" t="s">
        <v>673</v>
      </c>
      <c r="H15" s="26">
        <v>0.9375</v>
      </c>
      <c r="I15" s="50" t="s">
        <v>33</v>
      </c>
    </row>
    <row r="16">
      <c r="A16" s="24">
        <v>2.0</v>
      </c>
      <c r="B16" s="72" t="s">
        <v>560</v>
      </c>
      <c r="C16" s="25" t="s">
        <v>817</v>
      </c>
      <c r="D16" s="26">
        <v>0.875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2" t="s">
        <v>560</v>
      </c>
      <c r="C17" s="25" t="s">
        <v>641</v>
      </c>
      <c r="D17" s="26">
        <v>0.875</v>
      </c>
      <c r="E17" s="27" t="b">
        <v>0</v>
      </c>
      <c r="F17" s="20"/>
      <c r="G17" s="34" t="s">
        <v>1370</v>
      </c>
      <c r="H17" s="35"/>
      <c r="I17" s="36"/>
    </row>
    <row r="18">
      <c r="A18" s="24">
        <v>4.0</v>
      </c>
      <c r="B18" s="80" t="s">
        <v>560</v>
      </c>
      <c r="C18" s="39" t="s">
        <v>596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72" t="s">
        <v>560</v>
      </c>
      <c r="C19" s="25" t="s">
        <v>620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72" t="s">
        <v>560</v>
      </c>
      <c r="C20" s="25" t="s">
        <v>643</v>
      </c>
      <c r="D20" s="26">
        <v>0.7916666666666666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0</v>
      </c>
      <c r="I27" s="43"/>
    </row>
    <row r="28">
      <c r="A28" s="24">
        <v>14.0</v>
      </c>
      <c r="B28" s="79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ref="B14:B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 B17:B20">
    <cfRule type="containsText" dxfId="0" priority="1" operator="containsText" text="21:20">
      <formula>NOT(ISERROR(SEARCH(("21:20"),(D15))))</formula>
    </cfRule>
  </conditionalFormatting>
  <conditionalFormatting sqref="D15:D38 E15:E19 H15 B17:B20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21:B26">
      <formula1>"D (박신우강사님),E (조미현강사님),F (민봉식강사님),G (최종선강사님)"</formula1>
    </dataValidation>
    <dataValidation type="list" allowBlank="1" showErrorMessage="1" sqref="B15:B20 B27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1371</v>
      </c>
    </row>
    <row r="3" ht="27.0" customHeight="1">
      <c r="A3" s="3" t="s">
        <v>1372</v>
      </c>
      <c r="E3" s="4"/>
      <c r="F3" s="5"/>
      <c r="G3" s="6" t="s">
        <v>1373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1374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1375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1376</v>
      </c>
      <c r="D14" s="22" t="s">
        <v>1377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25" t="s">
        <v>596</v>
      </c>
      <c r="D15" s="26">
        <v>0.7916666666666666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80" t="s">
        <v>560</v>
      </c>
      <c r="C16" s="25" t="s">
        <v>673</v>
      </c>
      <c r="D16" s="26">
        <v>0.875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80" t="s">
        <v>560</v>
      </c>
      <c r="C17" s="39" t="s">
        <v>817</v>
      </c>
      <c r="D17" s="26">
        <v>0.8333333333333334</v>
      </c>
      <c r="E17" s="27" t="b">
        <v>0</v>
      </c>
      <c r="F17" s="20"/>
      <c r="G17" s="34" t="s">
        <v>1378</v>
      </c>
      <c r="H17" s="35"/>
      <c r="I17" s="36"/>
    </row>
    <row r="18">
      <c r="A18" s="24">
        <v>4.0</v>
      </c>
      <c r="B18" s="80" t="s">
        <v>967</v>
      </c>
      <c r="C18" s="25" t="s">
        <v>633</v>
      </c>
      <c r="D18" s="26">
        <v>0.9375</v>
      </c>
      <c r="E18" s="27" t="b">
        <v>0</v>
      </c>
      <c r="F18" s="20"/>
      <c r="G18" s="37"/>
      <c r="I18" s="38"/>
    </row>
    <row r="19">
      <c r="A19" s="24">
        <v>5.0</v>
      </c>
      <c r="B19" s="80" t="s">
        <v>560</v>
      </c>
      <c r="C19" s="25" t="s">
        <v>641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79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79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79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79"/>
      <c r="C23" s="25"/>
      <c r="D23" s="26"/>
      <c r="E23" s="27" t="b">
        <v>0</v>
      </c>
      <c r="F23" s="20"/>
      <c r="I23" s="43"/>
    </row>
    <row r="24">
      <c r="A24" s="24">
        <v>10.0</v>
      </c>
      <c r="B24" s="79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79"/>
      <c r="C26" s="25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1</v>
      </c>
      <c r="I27" s="43"/>
    </row>
    <row r="28">
      <c r="A28" s="24">
        <v>14.0</v>
      </c>
      <c r="B28" s="79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 B17:B20">
    <cfRule type="containsText" dxfId="0" priority="1" operator="containsText" text="21:20">
      <formula>NOT(ISERROR(SEARCH(("21:20"),(D15))))</formula>
    </cfRule>
  </conditionalFormatting>
  <conditionalFormatting sqref="D15:D38 E15:E19 H15 B17:B20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1379</v>
      </c>
    </row>
    <row r="3" ht="27.0" customHeight="1">
      <c r="A3" s="3" t="s">
        <v>1372</v>
      </c>
      <c r="E3" s="3"/>
      <c r="F3" s="6"/>
      <c r="G3" s="6" t="s">
        <v>1380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1381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1382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1383</v>
      </c>
      <c r="D15" s="22" t="s">
        <v>1384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2.0</v>
      </c>
      <c r="B16" s="25" t="s">
        <v>464</v>
      </c>
      <c r="C16" s="77" t="s">
        <v>1287</v>
      </c>
      <c r="D16" s="26">
        <v>0.8958333333333334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1.0</v>
      </c>
      <c r="B17" s="25" t="s">
        <v>464</v>
      </c>
      <c r="C17" s="25" t="s">
        <v>1260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1288</v>
      </c>
      <c r="D18" s="26">
        <v>0.8333333333333334</v>
      </c>
      <c r="E18" s="27" t="b">
        <v>0</v>
      </c>
      <c r="F18" s="20"/>
    </row>
    <row r="19">
      <c r="A19" s="24">
        <v>7.0</v>
      </c>
      <c r="B19" s="25" t="s">
        <v>464</v>
      </c>
      <c r="C19" s="25" t="s">
        <v>1385</v>
      </c>
      <c r="D19" s="26">
        <v>0.875</v>
      </c>
      <c r="E19" s="27" t="b">
        <v>0</v>
      </c>
      <c r="F19" s="20"/>
    </row>
    <row r="20">
      <c r="A20" s="24">
        <v>6.0</v>
      </c>
      <c r="B20" s="25" t="s">
        <v>461</v>
      </c>
      <c r="C20" s="25" t="s">
        <v>941</v>
      </c>
      <c r="D20" s="26">
        <v>0.8333333333333334</v>
      </c>
      <c r="E20" s="27" t="b">
        <v>0</v>
      </c>
      <c r="F20" s="20"/>
      <c r="G20" s="51" t="s">
        <v>1386</v>
      </c>
      <c r="H20" s="52"/>
      <c r="I20" s="53"/>
    </row>
    <row r="21">
      <c r="A21" s="24">
        <v>10.0</v>
      </c>
      <c r="B21" s="25" t="s">
        <v>461</v>
      </c>
      <c r="C21" s="77" t="s">
        <v>940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11.0</v>
      </c>
      <c r="B22" s="25" t="s">
        <v>461</v>
      </c>
      <c r="C22" s="25" t="s">
        <v>998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994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5.0</v>
      </c>
      <c r="B24" s="25" t="s">
        <v>31</v>
      </c>
      <c r="C24" s="25" t="s">
        <v>459</v>
      </c>
      <c r="D24" s="26">
        <v>0.9166666666666666</v>
      </c>
      <c r="E24" s="27" t="b">
        <v>0</v>
      </c>
      <c r="F24" s="20"/>
      <c r="G24" s="54"/>
      <c r="I24" s="55"/>
    </row>
    <row r="25">
      <c r="A25" s="24">
        <v>9.0</v>
      </c>
      <c r="B25" s="25" t="s">
        <v>31</v>
      </c>
      <c r="C25" s="25" t="s">
        <v>605</v>
      </c>
      <c r="D25" s="26">
        <v>0.9166666666666666</v>
      </c>
      <c r="E25" s="27" t="b">
        <v>0</v>
      </c>
      <c r="F25" s="20"/>
      <c r="G25" s="56"/>
      <c r="H25" s="57"/>
      <c r="I25" s="58"/>
    </row>
    <row r="26">
      <c r="A26" s="24">
        <v>4.0</v>
      </c>
      <c r="B26" s="25" t="s">
        <v>996</v>
      </c>
      <c r="C26" s="25" t="s">
        <v>1290</v>
      </c>
      <c r="D26" s="26">
        <v>0.8125</v>
      </c>
      <c r="E26" s="27" t="b">
        <v>0</v>
      </c>
      <c r="F26" s="20"/>
    </row>
    <row r="27">
      <c r="A27" s="24">
        <v>12.0</v>
      </c>
      <c r="B27" s="25"/>
      <c r="C27" s="77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  <sortCondition descending="1" ref="D15:D37"/>
      <sortCondition ref="A15:A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 D18:D20">
    <cfRule type="cellIs" dxfId="4" priority="3" operator="equal">
      <formula>"G (박신우강사님)"</formula>
    </cfRule>
  </conditionalFormatting>
  <conditionalFormatting sqref="B16:B37 D16 H16 D18:D20">
    <cfRule type="cellIs" dxfId="5" priority="4" operator="equal">
      <formula>"D (임정훈강사님)"</formula>
    </cfRule>
  </conditionalFormatting>
  <conditionalFormatting sqref="B16:B37 D16 H16 D18:D20">
    <cfRule type="cellIs" dxfId="6" priority="5" operator="equal">
      <formula>"E (조성태강사님)"</formula>
    </cfRule>
  </conditionalFormatting>
  <conditionalFormatting sqref="B16:B37 D16 H16 D18:D20">
    <cfRule type="cellIs" dxfId="7" priority="6" operator="equal">
      <formula>"F (민봉식강사님)"</formula>
    </cfRule>
  </conditionalFormatting>
  <conditionalFormatting sqref="D16:E37 H16 B18:B20">
    <cfRule type="containsText" dxfId="0" priority="7" operator="containsText" text="21:20">
      <formula>NOT(ISERROR(SEARCH(("21:20"),(D16))))</formula>
    </cfRule>
  </conditionalFormatting>
  <conditionalFormatting sqref="D15:E37 H16 B18:B20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13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1387</v>
      </c>
    </row>
    <row r="3" ht="27.0" customHeight="1">
      <c r="A3" s="3" t="s">
        <v>1388</v>
      </c>
      <c r="E3" s="4"/>
      <c r="F3" s="5"/>
      <c r="G3" s="6" t="s">
        <v>1389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1390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1391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1392</v>
      </c>
      <c r="D14" s="22" t="s">
        <v>1393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80" t="s">
        <v>560</v>
      </c>
      <c r="C15" s="25" t="s">
        <v>620</v>
      </c>
      <c r="D15" s="26">
        <v>0.7916666666666666</v>
      </c>
      <c r="E15" s="27" t="b">
        <v>0</v>
      </c>
      <c r="F15" s="28"/>
      <c r="G15" s="25" t="s">
        <v>633</v>
      </c>
      <c r="H15" s="26">
        <v>0.9375</v>
      </c>
      <c r="I15" s="50" t="s">
        <v>33</v>
      </c>
    </row>
    <row r="16">
      <c r="A16" s="24">
        <v>2.0</v>
      </c>
      <c r="B16" s="80" t="s">
        <v>560</v>
      </c>
      <c r="C16" s="25" t="s">
        <v>641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80" t="s">
        <v>560</v>
      </c>
      <c r="C17" s="25" t="s">
        <v>817</v>
      </c>
      <c r="D17" s="26">
        <v>0.875</v>
      </c>
      <c r="E17" s="27" t="b">
        <v>0</v>
      </c>
      <c r="F17" s="20"/>
      <c r="G17" s="34" t="s">
        <v>1394</v>
      </c>
      <c r="H17" s="35"/>
      <c r="I17" s="36"/>
    </row>
    <row r="18">
      <c r="A18" s="24">
        <v>4.0</v>
      </c>
      <c r="B18" s="80" t="s">
        <v>560</v>
      </c>
      <c r="C18" s="25" t="s">
        <v>561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80" t="s">
        <v>560</v>
      </c>
      <c r="C19" s="25" t="s">
        <v>596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80" t="s">
        <v>560</v>
      </c>
      <c r="C20" s="25" t="s">
        <v>643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80" t="s">
        <v>967</v>
      </c>
      <c r="C21" s="25" t="s">
        <v>633</v>
      </c>
      <c r="D21" s="26">
        <v>0.9375</v>
      </c>
      <c r="E21" s="27" t="b">
        <v>0</v>
      </c>
      <c r="F21" s="20"/>
      <c r="G21" s="37"/>
      <c r="I21" s="38"/>
    </row>
    <row r="22">
      <c r="A22" s="24">
        <v>8.0</v>
      </c>
      <c r="B22" s="80" t="s">
        <v>967</v>
      </c>
      <c r="C22" s="39" t="s">
        <v>621</v>
      </c>
      <c r="D22" s="26">
        <v>0.9166666666666666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79"/>
      <c r="C23" s="25"/>
      <c r="D23" s="26"/>
      <c r="E23" s="27" t="b">
        <v>0</v>
      </c>
      <c r="F23" s="20"/>
      <c r="I23" s="43"/>
    </row>
    <row r="24">
      <c r="A24" s="24">
        <v>10.0</v>
      </c>
      <c r="B24" s="79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67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79"/>
      <c r="C26" s="25"/>
      <c r="D26" s="26"/>
      <c r="E26" s="27" t="b">
        <v>0</v>
      </c>
      <c r="F26" s="20"/>
      <c r="G26" s="61" t="s">
        <v>60</v>
      </c>
      <c r="H26" s="62">
        <f>COUNTIF(B15:B59,"B (강사님)")</f>
        <v>0</v>
      </c>
      <c r="I26" s="46"/>
    </row>
    <row r="27">
      <c r="A27" s="24">
        <v>13.0</v>
      </c>
      <c r="B27" s="79"/>
      <c r="C27" s="39"/>
      <c r="D27" s="26"/>
      <c r="E27" s="27" t="b">
        <v>0</v>
      </c>
      <c r="F27" s="20"/>
      <c r="G27" s="62" t="s">
        <v>22</v>
      </c>
      <c r="H27" s="62">
        <f>COUNTIF(B15:B59,"C (이승철강사님)")</f>
        <v>2</v>
      </c>
      <c r="I27" s="43"/>
    </row>
    <row r="28">
      <c r="A28" s="24">
        <v>14.0</v>
      </c>
      <c r="B28" s="79"/>
      <c r="C28" s="25"/>
      <c r="D28" s="26"/>
      <c r="E28" s="27" t="b">
        <v>0</v>
      </c>
      <c r="F28" s="20"/>
      <c r="I28" s="43"/>
    </row>
    <row r="29">
      <c r="A29" s="24">
        <v>15.0</v>
      </c>
      <c r="B29" s="67"/>
      <c r="C29" s="25"/>
      <c r="D29" s="26"/>
      <c r="E29" s="27" t="b">
        <v>0</v>
      </c>
      <c r="F29" s="20"/>
      <c r="I29" s="20"/>
    </row>
    <row r="30">
      <c r="A30" s="24">
        <v>16.0</v>
      </c>
      <c r="B30" s="67"/>
      <c r="C30" s="25"/>
      <c r="D30" s="26"/>
      <c r="E30" s="27" t="b">
        <v>0</v>
      </c>
      <c r="F30" s="20"/>
      <c r="I30" s="48"/>
    </row>
    <row r="31">
      <c r="A31" s="24">
        <v>17.0</v>
      </c>
      <c r="B31" s="79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67"/>
      <c r="C32" s="25"/>
      <c r="D32" s="26"/>
      <c r="E32" s="27" t="b">
        <v>0</v>
      </c>
      <c r="F32" s="20"/>
      <c r="I32" s="48"/>
    </row>
    <row r="33">
      <c r="A33" s="24">
        <v>19.0</v>
      </c>
      <c r="B33" s="67"/>
      <c r="C33" s="25"/>
      <c r="D33" s="26"/>
      <c r="E33" s="27" t="b">
        <v>0</v>
      </c>
      <c r="F33" s="20"/>
      <c r="I33" s="48"/>
    </row>
    <row r="34">
      <c r="A34" s="24">
        <v>20.0</v>
      </c>
      <c r="B34" s="79"/>
      <c r="C34" s="25"/>
      <c r="D34" s="26"/>
      <c r="E34" s="27" t="b">
        <v>0</v>
      </c>
      <c r="F34" s="20"/>
      <c r="I34" s="48"/>
    </row>
    <row r="35">
      <c r="A35" s="24">
        <v>21.0</v>
      </c>
      <c r="B35" s="79"/>
      <c r="C35" s="25"/>
      <c r="D35" s="26"/>
      <c r="E35" s="27" t="b">
        <v>0</v>
      </c>
      <c r="F35" s="20"/>
      <c r="I35" s="20"/>
    </row>
    <row r="36">
      <c r="A36" s="24">
        <v>22.0</v>
      </c>
      <c r="B36" s="79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67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67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38">
        <sortState ref="B14:D38">
          <sortCondition descending="1" ref="D14:D38"/>
          <sortCondition descending="1" ref="B14:B3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5:E19 H15 B17:B20">
    <cfRule type="containsText" dxfId="0" priority="1" operator="containsText" text="21:20">
      <formula>NOT(ISERROR(SEARCH(("21:20"),(D15))))</formula>
    </cfRule>
  </conditionalFormatting>
  <conditionalFormatting sqref="D15:D38 E15:E19 H15 B17:B20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(강사님),C (이승철강사님)"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1395</v>
      </c>
    </row>
    <row r="3" ht="27.0" customHeight="1">
      <c r="A3" s="3" t="s">
        <v>1388</v>
      </c>
      <c r="E3" s="3"/>
      <c r="F3" s="6"/>
      <c r="G3" s="6" t="s">
        <v>1396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1397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1398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1399</v>
      </c>
      <c r="D15" s="22" t="s">
        <v>1400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2.0</v>
      </c>
      <c r="B16" s="25" t="s">
        <v>464</v>
      </c>
      <c r="C16" s="77" t="s">
        <v>1288</v>
      </c>
      <c r="D16" s="26">
        <v>0.8333333333333334</v>
      </c>
      <c r="E16" s="27" t="b">
        <v>0</v>
      </c>
      <c r="F16" s="49"/>
      <c r="G16" s="25" t="s">
        <v>1259</v>
      </c>
      <c r="H16" s="26">
        <v>0.875</v>
      </c>
      <c r="I16" s="50" t="s">
        <v>33</v>
      </c>
    </row>
    <row r="17">
      <c r="A17" s="24">
        <v>1.0</v>
      </c>
      <c r="B17" s="25" t="s">
        <v>464</v>
      </c>
      <c r="C17" s="25" t="s">
        <v>1259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1401</v>
      </c>
      <c r="D18" s="26">
        <v>0.8541666666666666</v>
      </c>
      <c r="E18" s="27" t="b">
        <v>0</v>
      </c>
      <c r="F18" s="20"/>
    </row>
    <row r="19">
      <c r="A19" s="24">
        <v>7.0</v>
      </c>
      <c r="B19" s="25"/>
      <c r="C19" s="25"/>
      <c r="D19" s="26"/>
      <c r="E19" s="27" t="b">
        <v>0</v>
      </c>
      <c r="F19" s="20"/>
    </row>
    <row r="20">
      <c r="A20" s="24">
        <v>6.0</v>
      </c>
      <c r="B20" s="25"/>
      <c r="C20" s="25"/>
      <c r="D20" s="26"/>
      <c r="E20" s="27" t="b">
        <v>0</v>
      </c>
      <c r="F20" s="20"/>
      <c r="G20" s="51" t="s">
        <v>1402</v>
      </c>
      <c r="H20" s="52"/>
      <c r="I20" s="53"/>
    </row>
    <row r="21">
      <c r="A21" s="24">
        <v>10.0</v>
      </c>
      <c r="B21" s="25"/>
      <c r="C21" s="77"/>
      <c r="D21" s="26"/>
      <c r="E21" s="27" t="b">
        <v>0</v>
      </c>
      <c r="F21" s="20"/>
      <c r="G21" s="54"/>
      <c r="I21" s="55"/>
    </row>
    <row r="22">
      <c r="A22" s="24">
        <v>11.0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5.0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9.0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4.0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77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  <sortCondition descending="1" ref="D15:D37"/>
      <sortCondition ref="A15:A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 D18:D20">
    <cfRule type="cellIs" dxfId="4" priority="3" operator="equal">
      <formula>"G (박신우강사님)"</formula>
    </cfRule>
  </conditionalFormatting>
  <conditionalFormatting sqref="B16:B37 D16 H16 D18:D20">
    <cfRule type="cellIs" dxfId="5" priority="4" operator="equal">
      <formula>"D (임정훈강사님)"</formula>
    </cfRule>
  </conditionalFormatting>
  <conditionalFormatting sqref="B16:B37 D16 H16 D18:D20">
    <cfRule type="cellIs" dxfId="6" priority="5" operator="equal">
      <formula>"E (조성태강사님)"</formula>
    </cfRule>
  </conditionalFormatting>
  <conditionalFormatting sqref="B16:B37 D16 H16 D18:D20">
    <cfRule type="cellIs" dxfId="7" priority="6" operator="equal">
      <formula>"F (민봉식강사님)"</formula>
    </cfRule>
  </conditionalFormatting>
  <conditionalFormatting sqref="D16:E37 H16 B18:B20">
    <cfRule type="containsText" dxfId="0" priority="7" operator="containsText" text="21:20">
      <formula>NOT(ISERROR(SEARCH(("21:20"),(D16))))</formula>
    </cfRule>
  </conditionalFormatting>
  <conditionalFormatting sqref="D15:E37 H16 B18:B20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1403</v>
      </c>
    </row>
    <row r="3" ht="27.0" customHeight="1">
      <c r="A3" s="3" t="s">
        <v>1404</v>
      </c>
      <c r="E3" s="3"/>
      <c r="F3" s="6"/>
      <c r="G3" s="6" t="s">
        <v>1405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1406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1407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1408</v>
      </c>
      <c r="D15" s="22" t="s">
        <v>1409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3.0</v>
      </c>
      <c r="B16" s="25" t="s">
        <v>464</v>
      </c>
      <c r="C16" s="25" t="s">
        <v>1259</v>
      </c>
      <c r="D16" s="26">
        <v>0.875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13.0</v>
      </c>
      <c r="B17" s="25" t="s">
        <v>464</v>
      </c>
      <c r="C17" s="25" t="s">
        <v>1287</v>
      </c>
      <c r="D17" s="26">
        <v>0.8958333333333334</v>
      </c>
      <c r="E17" s="27" t="b">
        <v>0</v>
      </c>
      <c r="F17" s="20"/>
    </row>
    <row r="18">
      <c r="A18" s="24">
        <v>11.0</v>
      </c>
      <c r="B18" s="25" t="s">
        <v>464</v>
      </c>
      <c r="C18" s="25" t="s">
        <v>1410</v>
      </c>
      <c r="D18" s="26">
        <v>0.8333333333333334</v>
      </c>
      <c r="E18" s="27" t="b">
        <v>0</v>
      </c>
      <c r="F18" s="20"/>
    </row>
    <row r="19">
      <c r="A19" s="24">
        <v>8.0</v>
      </c>
      <c r="B19" s="25" t="s">
        <v>464</v>
      </c>
      <c r="C19" s="25" t="s">
        <v>1260</v>
      </c>
      <c r="D19" s="26">
        <v>0.875</v>
      </c>
      <c r="E19" s="27" t="b">
        <v>0</v>
      </c>
      <c r="F19" s="20"/>
    </row>
    <row r="20">
      <c r="A20" s="24">
        <v>14.0</v>
      </c>
      <c r="B20" s="25" t="s">
        <v>464</v>
      </c>
      <c r="C20" s="25" t="s">
        <v>1411</v>
      </c>
      <c r="D20" s="26">
        <v>0.8333333333333334</v>
      </c>
      <c r="E20" s="27" t="b">
        <v>0</v>
      </c>
      <c r="F20" s="20"/>
      <c r="G20" s="51" t="s">
        <v>1412</v>
      </c>
      <c r="H20" s="52"/>
      <c r="I20" s="53"/>
    </row>
    <row r="21">
      <c r="A21" s="24">
        <v>7.0</v>
      </c>
      <c r="B21" s="25" t="s">
        <v>461</v>
      </c>
      <c r="C21" s="25" t="s">
        <v>992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1.0</v>
      </c>
      <c r="B22" s="25" t="s">
        <v>461</v>
      </c>
      <c r="C22" s="25" t="s">
        <v>940</v>
      </c>
      <c r="D22" s="26">
        <v>0.8541666666666666</v>
      </c>
      <c r="E22" s="27" t="b">
        <v>0</v>
      </c>
      <c r="F22" s="20"/>
      <c r="G22" s="54"/>
      <c r="I22" s="55"/>
    </row>
    <row r="23">
      <c r="A23" s="24">
        <v>5.0</v>
      </c>
      <c r="B23" s="25" t="s">
        <v>461</v>
      </c>
      <c r="C23" s="25" t="s">
        <v>994</v>
      </c>
      <c r="D23" s="26">
        <v>0.8541666666666666</v>
      </c>
      <c r="E23" s="27" t="b">
        <v>0</v>
      </c>
      <c r="F23" s="20"/>
      <c r="G23" s="54"/>
      <c r="I23" s="55"/>
    </row>
    <row r="24">
      <c r="A24" s="24">
        <v>6.0</v>
      </c>
      <c r="B24" s="25" t="s">
        <v>461</v>
      </c>
      <c r="C24" s="25" t="s">
        <v>998</v>
      </c>
      <c r="D24" s="26">
        <v>0.8541666666666666</v>
      </c>
      <c r="E24" s="27" t="b">
        <v>0</v>
      </c>
      <c r="F24" s="20"/>
      <c r="G24" s="54"/>
      <c r="I24" s="55"/>
    </row>
    <row r="25">
      <c r="A25" s="24">
        <v>12.0</v>
      </c>
      <c r="B25" s="25" t="s">
        <v>461</v>
      </c>
      <c r="C25" s="77" t="s">
        <v>941</v>
      </c>
      <c r="D25" s="26">
        <v>0.8541666666666666</v>
      </c>
      <c r="E25" s="27" t="b">
        <v>0</v>
      </c>
      <c r="F25" s="20"/>
      <c r="G25" s="56"/>
      <c r="H25" s="57"/>
      <c r="I25" s="58"/>
    </row>
    <row r="26">
      <c r="A26" s="24">
        <v>2.0</v>
      </c>
      <c r="B26" s="25" t="s">
        <v>31</v>
      </c>
      <c r="C26" s="77" t="s">
        <v>459</v>
      </c>
      <c r="D26" s="26">
        <v>0.9166666666666666</v>
      </c>
      <c r="E26" s="27" t="b">
        <v>0</v>
      </c>
      <c r="F26" s="20"/>
    </row>
    <row r="27">
      <c r="A27" s="24">
        <v>4.0</v>
      </c>
      <c r="B27" s="25" t="s">
        <v>31</v>
      </c>
      <c r="C27" s="25" t="s">
        <v>605</v>
      </c>
      <c r="D27" s="26">
        <v>0.9166666666666666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 D18:D20">
    <cfRule type="cellIs" dxfId="4" priority="3" operator="equal">
      <formula>"G (박신우강사님)"</formula>
    </cfRule>
  </conditionalFormatting>
  <conditionalFormatting sqref="B16:B37 D16 H16 D18:D20">
    <cfRule type="cellIs" dxfId="5" priority="4" operator="equal">
      <formula>"D (임정훈강사님)"</formula>
    </cfRule>
  </conditionalFormatting>
  <conditionalFormatting sqref="B16:B37 D16 H16 D18:D20">
    <cfRule type="cellIs" dxfId="6" priority="5" operator="equal">
      <formula>"E (조성태강사님)"</formula>
    </cfRule>
  </conditionalFormatting>
  <conditionalFormatting sqref="B16:B37 D16 H16 D18:D20">
    <cfRule type="cellIs" dxfId="7" priority="6" operator="equal">
      <formula>"F (민봉식강사님)"</formula>
    </cfRule>
  </conditionalFormatting>
  <conditionalFormatting sqref="D16:E37 H16 B18:B20">
    <cfRule type="containsText" dxfId="0" priority="7" operator="containsText" text="21:20">
      <formula>NOT(ISERROR(SEARCH(("21:20"),(D16))))</formula>
    </cfRule>
  </conditionalFormatting>
  <conditionalFormatting sqref="D15:E37 H16 B18:B20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1413</v>
      </c>
    </row>
    <row r="3" ht="27.0" customHeight="1">
      <c r="A3" s="3" t="s">
        <v>1414</v>
      </c>
      <c r="E3" s="3"/>
      <c r="F3" s="6"/>
      <c r="G3" s="6" t="s">
        <v>1415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1416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1417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1418</v>
      </c>
      <c r="D15" s="22" t="s">
        <v>1419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14.0</v>
      </c>
      <c r="B16" s="25" t="s">
        <v>464</v>
      </c>
      <c r="C16" s="25" t="s">
        <v>1259</v>
      </c>
      <c r="D16" s="26">
        <v>0.875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3.0</v>
      </c>
      <c r="B17" s="25" t="s">
        <v>461</v>
      </c>
      <c r="C17" s="25" t="s">
        <v>1083</v>
      </c>
      <c r="D17" s="26">
        <v>0.875</v>
      </c>
      <c r="E17" s="27" t="b">
        <v>0</v>
      </c>
      <c r="F17" s="20"/>
    </row>
    <row r="18">
      <c r="A18" s="24">
        <v>13.0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11.0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8.0</v>
      </c>
      <c r="B20" s="25" t="s">
        <v>31</v>
      </c>
      <c r="C20" s="25" t="s">
        <v>609</v>
      </c>
      <c r="D20" s="26">
        <v>0.8333333333333334</v>
      </c>
      <c r="E20" s="27" t="b">
        <v>0</v>
      </c>
      <c r="F20" s="20"/>
      <c r="G20" s="51" t="s">
        <v>1420</v>
      </c>
      <c r="H20" s="52"/>
      <c r="I20" s="53"/>
    </row>
    <row r="21">
      <c r="A21" s="24">
        <v>7.0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1.0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5.0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6.0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2.0</v>
      </c>
      <c r="B26" s="25"/>
      <c r="C26" s="77"/>
      <c r="D26" s="26"/>
      <c r="E26" s="27" t="b">
        <v>0</v>
      </c>
      <c r="F26" s="20"/>
    </row>
    <row r="27">
      <c r="A27" s="24">
        <v>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 D18:D20">
    <cfRule type="cellIs" dxfId="4" priority="3" operator="equal">
      <formula>"G (박신우강사님)"</formula>
    </cfRule>
  </conditionalFormatting>
  <conditionalFormatting sqref="B16:B37 D16 H16 D18:D20">
    <cfRule type="cellIs" dxfId="5" priority="4" operator="equal">
      <formula>"D (임정훈강사님)"</formula>
    </cfRule>
  </conditionalFormatting>
  <conditionalFormatting sqref="B16:B37 D16 H16 D18:D20">
    <cfRule type="cellIs" dxfId="6" priority="5" operator="equal">
      <formula>"E (조성태강사님)"</formula>
    </cfRule>
  </conditionalFormatting>
  <conditionalFormatting sqref="B16:B37 D16 H16 D18:D20">
    <cfRule type="cellIs" dxfId="7" priority="6" operator="equal">
      <formula>"F (민봉식강사님)"</formula>
    </cfRule>
  </conditionalFormatting>
  <conditionalFormatting sqref="D16:E37 H16 B18:B20">
    <cfRule type="containsText" dxfId="0" priority="7" operator="containsText" text="21:20">
      <formula>NOT(ISERROR(SEARCH(("21:20"),(D16))))</formula>
    </cfRule>
  </conditionalFormatting>
  <conditionalFormatting sqref="D15:E37 H16 B18:B20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173</v>
      </c>
    </row>
    <row r="3" ht="27.0" customHeight="1">
      <c r="A3" s="3" t="s">
        <v>174</v>
      </c>
      <c r="E3" s="4"/>
      <c r="F3" s="5"/>
      <c r="G3" s="6" t="s">
        <v>175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177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178</v>
      </c>
      <c r="D14" s="22" t="s">
        <v>179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170</v>
      </c>
      <c r="D15" s="26">
        <v>0.8125</v>
      </c>
      <c r="E15" s="27" t="b">
        <v>0</v>
      </c>
      <c r="F15" s="28"/>
      <c r="G15" s="25" t="s">
        <v>180</v>
      </c>
      <c r="H15" s="26"/>
      <c r="I15" s="31" t="s">
        <v>57</v>
      </c>
    </row>
    <row r="16">
      <c r="A16" s="24">
        <v>2.0</v>
      </c>
      <c r="B16" s="25" t="s">
        <v>16</v>
      </c>
      <c r="C16" s="25" t="s">
        <v>169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33" t="s">
        <v>85</v>
      </c>
      <c r="D17" s="26">
        <v>0.8333333333333334</v>
      </c>
      <c r="E17" s="27" t="b">
        <v>0</v>
      </c>
      <c r="F17" s="20"/>
      <c r="G17" s="34" t="s">
        <v>181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4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1421</v>
      </c>
    </row>
    <row r="3" ht="27.0" customHeight="1">
      <c r="A3" s="3" t="s">
        <v>1422</v>
      </c>
      <c r="E3" s="3"/>
      <c r="F3" s="6"/>
      <c r="G3" s="6" t="s">
        <v>1423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1424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1425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1426</v>
      </c>
      <c r="D15" s="22" t="s">
        <v>1427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2.0</v>
      </c>
      <c r="B16" s="25" t="s">
        <v>464</v>
      </c>
      <c r="C16" s="77" t="s">
        <v>1287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5.0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1.0</v>
      </c>
      <c r="B18" s="25" t="s">
        <v>464</v>
      </c>
      <c r="C18" s="25" t="s">
        <v>1259</v>
      </c>
      <c r="D18" s="26">
        <v>0.875</v>
      </c>
      <c r="E18" s="27" t="b">
        <v>0</v>
      </c>
      <c r="F18" s="20"/>
    </row>
    <row r="19">
      <c r="A19" s="24">
        <v>3.0</v>
      </c>
      <c r="B19" s="25" t="s">
        <v>464</v>
      </c>
      <c r="C19" s="25" t="s">
        <v>1260</v>
      </c>
      <c r="D19" s="26">
        <v>0.875</v>
      </c>
      <c r="E19" s="27" t="b">
        <v>0</v>
      </c>
      <c r="F19" s="20"/>
    </row>
    <row r="20">
      <c r="A20" s="24">
        <v>6.0</v>
      </c>
      <c r="B20" s="25" t="s">
        <v>464</v>
      </c>
      <c r="C20" s="25" t="s">
        <v>1385</v>
      </c>
      <c r="D20" s="26">
        <v>0.875</v>
      </c>
      <c r="E20" s="27" t="b">
        <v>0</v>
      </c>
      <c r="F20" s="20"/>
      <c r="G20" s="51" t="s">
        <v>1428</v>
      </c>
      <c r="H20" s="52"/>
      <c r="I20" s="53"/>
    </row>
    <row r="21">
      <c r="A21" s="24">
        <v>10.0</v>
      </c>
      <c r="B21" s="25" t="s">
        <v>461</v>
      </c>
      <c r="C21" s="77" t="s">
        <v>1083</v>
      </c>
      <c r="D21" s="26">
        <v>0.875</v>
      </c>
      <c r="E21" s="27" t="b">
        <v>0</v>
      </c>
      <c r="F21" s="20"/>
      <c r="G21" s="54"/>
      <c r="I21" s="55"/>
    </row>
    <row r="22">
      <c r="A22" s="24">
        <v>11.0</v>
      </c>
      <c r="B22" s="25" t="s">
        <v>464</v>
      </c>
      <c r="C22" s="25" t="s">
        <v>1401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940</v>
      </c>
      <c r="D23" s="26">
        <v>0.8541666666666666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998</v>
      </c>
      <c r="D24" s="26">
        <v>0.8541666666666666</v>
      </c>
      <c r="E24" s="27" t="b">
        <v>0</v>
      </c>
      <c r="F24" s="20"/>
      <c r="G24" s="54"/>
      <c r="I24" s="55"/>
    </row>
    <row r="25">
      <c r="A25" s="24">
        <v>4.0</v>
      </c>
      <c r="B25" s="25" t="s">
        <v>464</v>
      </c>
      <c r="C25" s="25" t="s">
        <v>1288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7.0</v>
      </c>
      <c r="B26" s="25" t="s">
        <v>464</v>
      </c>
      <c r="C26" s="25" t="s">
        <v>1411</v>
      </c>
      <c r="D26" s="26">
        <v>0.8333333333333334</v>
      </c>
      <c r="E26" s="27" t="b">
        <v>0</v>
      </c>
      <c r="F26" s="20"/>
    </row>
    <row r="27">
      <c r="A27" s="24">
        <v>12.0</v>
      </c>
      <c r="B27" s="25"/>
      <c r="C27" s="77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7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descending="1" ref="D15:D37"/>
      <sortCondition ref="A15:A37"/>
      <sortCondition ref="B15:B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 D18:D20">
    <cfRule type="cellIs" dxfId="4" priority="3" operator="equal">
      <formula>"G (박신우강사님)"</formula>
    </cfRule>
  </conditionalFormatting>
  <conditionalFormatting sqref="B16:B37 D16 H16 D18:D20">
    <cfRule type="cellIs" dxfId="5" priority="4" operator="equal">
      <formula>"D (임정훈강사님)"</formula>
    </cfRule>
  </conditionalFormatting>
  <conditionalFormatting sqref="B16:B37 D16 H16 D18:D20">
    <cfRule type="cellIs" dxfId="6" priority="5" operator="equal">
      <formula>"E (조성태강사님)"</formula>
    </cfRule>
  </conditionalFormatting>
  <conditionalFormatting sqref="B16:B37 D16 H16 D18:D20">
    <cfRule type="cellIs" dxfId="7" priority="6" operator="equal">
      <formula>"F (민봉식강사님)"</formula>
    </cfRule>
  </conditionalFormatting>
  <conditionalFormatting sqref="D16:E37 H16 B18:B20">
    <cfRule type="containsText" dxfId="0" priority="7" operator="containsText" text="21:20">
      <formula>NOT(ISERROR(SEARCH(("21:20"),(D16))))</formula>
    </cfRule>
  </conditionalFormatting>
  <conditionalFormatting sqref="D15:E37 H16 B18:B20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1429</v>
      </c>
    </row>
    <row r="3" ht="27.0" customHeight="1">
      <c r="A3" s="3" t="s">
        <v>1301</v>
      </c>
      <c r="E3" s="3"/>
      <c r="F3" s="6"/>
      <c r="G3" s="6" t="s">
        <v>1430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1431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1432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1433</v>
      </c>
      <c r="D15" s="22" t="s">
        <v>1434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3.0</v>
      </c>
      <c r="B16" s="25" t="s">
        <v>464</v>
      </c>
      <c r="C16" s="25" t="s">
        <v>1287</v>
      </c>
      <c r="D16" s="26">
        <v>0.8958333333333334</v>
      </c>
      <c r="E16" s="27" t="b">
        <v>0</v>
      </c>
      <c r="F16" s="49"/>
      <c r="G16" s="25" t="s">
        <v>1276</v>
      </c>
      <c r="H16" s="26">
        <v>0.9375</v>
      </c>
      <c r="I16" s="50"/>
    </row>
    <row r="17">
      <c r="A17" s="24">
        <v>4.0</v>
      </c>
      <c r="B17" s="25" t="s">
        <v>464</v>
      </c>
      <c r="C17" s="25" t="s">
        <v>1259</v>
      </c>
      <c r="D17" s="26">
        <v>0.875</v>
      </c>
      <c r="E17" s="27" t="b">
        <v>0</v>
      </c>
      <c r="F17" s="20"/>
    </row>
    <row r="18">
      <c r="A18" s="24">
        <v>2.0</v>
      </c>
      <c r="B18" s="25" t="s">
        <v>464</v>
      </c>
      <c r="C18" s="77" t="s">
        <v>1288</v>
      </c>
      <c r="D18" s="26">
        <v>0.8333333333333334</v>
      </c>
      <c r="E18" s="27" t="b">
        <v>0</v>
      </c>
      <c r="F18" s="20"/>
    </row>
    <row r="19">
      <c r="A19" s="24">
        <v>13.0</v>
      </c>
      <c r="B19" s="25" t="s">
        <v>464</v>
      </c>
      <c r="C19" s="25" t="s">
        <v>1260</v>
      </c>
      <c r="D19" s="26">
        <v>0.875</v>
      </c>
      <c r="E19" s="27" t="b">
        <v>0</v>
      </c>
      <c r="F19" s="20"/>
    </row>
    <row r="20">
      <c r="A20" s="24">
        <v>11.0</v>
      </c>
      <c r="B20" s="25" t="s">
        <v>464</v>
      </c>
      <c r="C20" s="25" t="s">
        <v>1411</v>
      </c>
      <c r="D20" s="26">
        <v>0.8333333333333334</v>
      </c>
      <c r="E20" s="27" t="b">
        <v>0</v>
      </c>
      <c r="F20" s="20"/>
      <c r="G20" s="51" t="s">
        <v>1435</v>
      </c>
      <c r="H20" s="52"/>
      <c r="I20" s="53"/>
    </row>
    <row r="21">
      <c r="A21" s="24">
        <v>1.0</v>
      </c>
      <c r="B21" s="25" t="s">
        <v>31</v>
      </c>
      <c r="C21" s="25" t="s">
        <v>459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605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5.0</v>
      </c>
      <c r="B23" s="25" t="s">
        <v>996</v>
      </c>
      <c r="C23" s="25" t="s">
        <v>1291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6.0</v>
      </c>
      <c r="B24" s="25" t="s">
        <v>996</v>
      </c>
      <c r="C24" s="25" t="s">
        <v>1290</v>
      </c>
      <c r="D24" s="26">
        <v>0.8125</v>
      </c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8.0</v>
      </c>
      <c r="B26" s="25"/>
      <c r="C26" s="25"/>
      <c r="D26" s="26"/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2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">
    <cfRule type="cellIs" dxfId="4" priority="3" operator="equal">
      <formula>"G (박신우강사님)"</formula>
    </cfRule>
  </conditionalFormatting>
  <conditionalFormatting sqref="B16:B37 D16 H16">
    <cfRule type="cellIs" dxfId="5" priority="4" operator="equal">
      <formula>"D (임정훈강사님)"</formula>
    </cfRule>
  </conditionalFormatting>
  <conditionalFormatting sqref="B16:B37 D16 H16">
    <cfRule type="cellIs" dxfId="6" priority="5" operator="equal">
      <formula>"E (조성태강사님)"</formula>
    </cfRule>
  </conditionalFormatting>
  <conditionalFormatting sqref="B16:B37 D16 H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1436</v>
      </c>
    </row>
    <row r="3" ht="27.0" customHeight="1">
      <c r="A3" s="3" t="s">
        <v>1309</v>
      </c>
      <c r="E3" s="3"/>
      <c r="F3" s="6"/>
      <c r="G3" s="6" t="s">
        <v>1437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1438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1439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1440</v>
      </c>
      <c r="D15" s="22" t="s">
        <v>1441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3.0</v>
      </c>
      <c r="B16" s="25"/>
      <c r="C16" s="25"/>
      <c r="D16" s="26"/>
      <c r="E16" s="27" t="b">
        <v>0</v>
      </c>
      <c r="F16" s="49"/>
      <c r="G16" s="77" t="s">
        <v>605</v>
      </c>
      <c r="H16" s="30">
        <v>0.9166666666666666</v>
      </c>
      <c r="I16" s="50" t="s">
        <v>33</v>
      </c>
    </row>
    <row r="17">
      <c r="A17" s="24">
        <v>4.0</v>
      </c>
      <c r="B17" s="25" t="s">
        <v>464</v>
      </c>
      <c r="C17" s="25" t="s">
        <v>1259</v>
      </c>
      <c r="D17" s="26">
        <v>0.875</v>
      </c>
      <c r="E17" s="27" t="b">
        <v>0</v>
      </c>
      <c r="F17" s="20"/>
    </row>
    <row r="18">
      <c r="A18" s="24">
        <v>2.0</v>
      </c>
      <c r="B18" s="25" t="s">
        <v>31</v>
      </c>
      <c r="C18" s="77" t="s">
        <v>605</v>
      </c>
      <c r="D18" s="26">
        <v>0.9166666666666666</v>
      </c>
      <c r="E18" s="27" t="b">
        <v>0</v>
      </c>
      <c r="F18" s="20"/>
    </row>
    <row r="19">
      <c r="A19" s="24">
        <v>13.0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11.0</v>
      </c>
      <c r="B20" s="25" t="s">
        <v>996</v>
      </c>
      <c r="C20" s="25" t="s">
        <v>1291</v>
      </c>
      <c r="D20" s="26">
        <v>0.8125</v>
      </c>
      <c r="E20" s="27" t="b">
        <v>0</v>
      </c>
      <c r="F20" s="20"/>
      <c r="G20" s="51" t="s">
        <v>1442</v>
      </c>
      <c r="H20" s="52"/>
      <c r="I20" s="53"/>
    </row>
    <row r="21">
      <c r="A21" s="24">
        <v>1.0</v>
      </c>
      <c r="B21" s="25" t="s">
        <v>996</v>
      </c>
      <c r="C21" s="25" t="s">
        <v>1290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1288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5.0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6.0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8.0</v>
      </c>
      <c r="B26" s="25"/>
      <c r="C26" s="25"/>
      <c r="D26" s="26"/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2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">
    <cfRule type="cellIs" dxfId="4" priority="3" operator="equal">
      <formula>"G (박신우강사님)"</formula>
    </cfRule>
  </conditionalFormatting>
  <conditionalFormatting sqref="B16:B37 D16 H16">
    <cfRule type="cellIs" dxfId="5" priority="4" operator="equal">
      <formula>"D (임정훈강사님)"</formula>
    </cfRule>
  </conditionalFormatting>
  <conditionalFormatting sqref="B16:B37 D16 H16">
    <cfRule type="cellIs" dxfId="6" priority="5" operator="equal">
      <formula>"E (조성태강사님)"</formula>
    </cfRule>
  </conditionalFormatting>
  <conditionalFormatting sqref="B16:B37 D16 H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1443</v>
      </c>
    </row>
    <row r="3" ht="27.0" customHeight="1">
      <c r="A3" s="3" t="s">
        <v>1293</v>
      </c>
      <c r="E3" s="3"/>
      <c r="F3" s="6"/>
      <c r="G3" s="6" t="s">
        <v>1444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1445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1446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1447</v>
      </c>
      <c r="D15" s="22" t="s">
        <v>1448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1287</v>
      </c>
      <c r="D16" s="26">
        <v>0.875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3.0</v>
      </c>
      <c r="B17" s="25" t="s">
        <v>996</v>
      </c>
      <c r="C17" s="25" t="s">
        <v>1290</v>
      </c>
      <c r="D17" s="26">
        <v>0.8125</v>
      </c>
      <c r="E17" s="27" t="b">
        <v>0</v>
      </c>
      <c r="F17" s="20"/>
    </row>
    <row r="18">
      <c r="A18" s="24">
        <v>7.0</v>
      </c>
      <c r="B18" s="25" t="s">
        <v>461</v>
      </c>
      <c r="C18" s="25" t="s">
        <v>940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998</v>
      </c>
      <c r="D19" s="26">
        <v>0.875</v>
      </c>
      <c r="E19" s="27" t="b">
        <v>0</v>
      </c>
      <c r="F19" s="20"/>
    </row>
    <row r="20">
      <c r="A20" s="24">
        <v>2.0</v>
      </c>
      <c r="B20" s="25"/>
      <c r="C20" s="77"/>
      <c r="D20" s="26"/>
      <c r="E20" s="27" t="b">
        <v>0</v>
      </c>
      <c r="F20" s="20"/>
      <c r="G20" s="51" t="s">
        <v>1449</v>
      </c>
      <c r="H20" s="52"/>
      <c r="I20" s="53"/>
    </row>
    <row r="21">
      <c r="A21" s="24">
        <v>13.0</v>
      </c>
      <c r="B21" s="25" t="s">
        <v>31</v>
      </c>
      <c r="C21" s="25" t="s">
        <v>605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5.0</v>
      </c>
      <c r="B22" s="25" t="s">
        <v>464</v>
      </c>
      <c r="C22" s="25" t="s">
        <v>1259</v>
      </c>
      <c r="D22" s="26">
        <v>0.8958333333333334</v>
      </c>
      <c r="E22" s="27" t="b">
        <v>0</v>
      </c>
      <c r="F22" s="20"/>
      <c r="G22" s="54"/>
      <c r="I22" s="55"/>
    </row>
    <row r="23">
      <c r="A23" s="24">
        <v>6.0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11.0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12.0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8.0</v>
      </c>
      <c r="B26" s="25"/>
      <c r="C26" s="25"/>
      <c r="D26" s="26"/>
      <c r="E26" s="27" t="b">
        <v>0</v>
      </c>
      <c r="F26" s="20"/>
    </row>
    <row r="27">
      <c r="A27" s="24">
        <v>14.0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9.0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1</v>
      </c>
      <c r="I28" s="59"/>
    </row>
    <row r="29">
      <c r="A29" s="24">
        <v>10.0</v>
      </c>
      <c r="B29" s="25"/>
      <c r="C29" s="77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A$15:$D$37">
    <sortState ref="A15:D37">
      <sortCondition ref="B15:B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 D16 H16">
    <cfRule type="cellIs" dxfId="4" priority="3" operator="equal">
      <formula>"G (박신우강사님)"</formula>
    </cfRule>
  </conditionalFormatting>
  <conditionalFormatting sqref="B16:B37 D16 H16">
    <cfRule type="cellIs" dxfId="5" priority="4" operator="equal">
      <formula>"D (임정훈강사님)"</formula>
    </cfRule>
  </conditionalFormatting>
  <conditionalFormatting sqref="B16:B37 D16 H16">
    <cfRule type="cellIs" dxfId="6" priority="5" operator="equal">
      <formula>"E (조성태강사님)"</formula>
    </cfRule>
  </conditionalFormatting>
  <conditionalFormatting sqref="B16:B37 D16 H16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1450</v>
      </c>
    </row>
    <row r="3" ht="27.0" customHeight="1">
      <c r="A3" s="3" t="s">
        <v>1222</v>
      </c>
      <c r="E3" s="3"/>
      <c r="F3" s="6"/>
      <c r="G3" s="6" t="s">
        <v>1451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1452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1453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1454</v>
      </c>
      <c r="D15" s="22" t="s">
        <v>1455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/>
      <c r="C16" s="25"/>
      <c r="D16" s="26"/>
      <c r="E16" s="27" t="b">
        <v>0</v>
      </c>
      <c r="F16" s="49"/>
      <c r="G16" s="63" t="s">
        <v>1276</v>
      </c>
      <c r="H16" s="64">
        <v>0.9375</v>
      </c>
      <c r="I16" s="50"/>
    </row>
    <row r="17">
      <c r="A17" s="24">
        <v>2.0</v>
      </c>
      <c r="B17" s="25" t="s">
        <v>461</v>
      </c>
      <c r="C17" s="25" t="s">
        <v>1083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31</v>
      </c>
      <c r="C18" s="77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992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998</v>
      </c>
      <c r="D20" s="26">
        <v>0.875</v>
      </c>
      <c r="E20" s="27" t="b">
        <v>0</v>
      </c>
      <c r="F20" s="20"/>
      <c r="G20" s="51" t="s">
        <v>1456</v>
      </c>
      <c r="H20" s="52"/>
      <c r="I20" s="53"/>
    </row>
    <row r="21">
      <c r="A21" s="24">
        <v>6.0</v>
      </c>
      <c r="B21" s="25" t="s">
        <v>461</v>
      </c>
      <c r="C21" s="25" t="s">
        <v>994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909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77" t="s">
        <v>908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958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1205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8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D$24"/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8.63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1457</v>
      </c>
    </row>
    <row r="3" ht="27.0" customHeight="1">
      <c r="A3" s="3" t="s">
        <v>1230</v>
      </c>
      <c r="E3" s="3"/>
      <c r="F3" s="6"/>
      <c r="G3" s="6" t="s">
        <v>1458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1459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1460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1461</v>
      </c>
      <c r="D15" s="22" t="s">
        <v>1462</v>
      </c>
      <c r="E15" s="23" t="s">
        <v>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605</v>
      </c>
      <c r="D16" s="26">
        <v>0.9166666666666666</v>
      </c>
      <c r="E16" s="27" t="b">
        <v>0</v>
      </c>
      <c r="F16" s="49"/>
      <c r="G16" s="63" t="s">
        <v>1276</v>
      </c>
      <c r="H16" s="64">
        <v>0.9375</v>
      </c>
      <c r="I16" s="50"/>
    </row>
    <row r="17">
      <c r="A17" s="24">
        <v>2.0</v>
      </c>
      <c r="B17" s="25" t="s">
        <v>461</v>
      </c>
      <c r="C17" s="25" t="s">
        <v>1083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996</v>
      </c>
      <c r="C18" s="77" t="s">
        <v>1291</v>
      </c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1463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77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D$24"/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1464</v>
      </c>
    </row>
    <row r="3" ht="27.0" customHeight="1">
      <c r="A3" s="3" t="s">
        <v>1119</v>
      </c>
      <c r="E3" s="3"/>
      <c r="F3" s="6"/>
      <c r="G3" s="6" t="s">
        <v>1465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1466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1467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1468</v>
      </c>
      <c r="D15" s="22" t="s">
        <v>1469</v>
      </c>
      <c r="E15" s="23" t="s">
        <v>1470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605</v>
      </c>
      <c r="D16" s="26">
        <v>0.9166666666666666</v>
      </c>
      <c r="E16" s="27" t="b">
        <v>0</v>
      </c>
      <c r="F16" s="49"/>
      <c r="G16" s="29" t="s">
        <v>605</v>
      </c>
      <c r="H16" s="30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606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464</v>
      </c>
      <c r="C19" s="77" t="s">
        <v>604</v>
      </c>
      <c r="D19" s="26">
        <v>0.8958333333333334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607</v>
      </c>
      <c r="D20" s="26">
        <v>0.8958333333333334</v>
      </c>
      <c r="E20" s="27" t="b">
        <v>0</v>
      </c>
      <c r="F20" s="20"/>
      <c r="G20" s="51" t="s">
        <v>1471</v>
      </c>
      <c r="H20" s="52"/>
      <c r="I20" s="53"/>
    </row>
    <row r="21">
      <c r="A21" s="24">
        <v>6.0</v>
      </c>
      <c r="B21" s="25" t="s">
        <v>464</v>
      </c>
      <c r="C21" s="25" t="s">
        <v>1066</v>
      </c>
      <c r="D21" s="26">
        <v>0.8958333333333334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1472</v>
      </c>
    </row>
    <row r="3" ht="27.0" customHeight="1">
      <c r="A3" s="3" t="s">
        <v>1127</v>
      </c>
      <c r="E3" s="3"/>
      <c r="F3" s="6"/>
      <c r="G3" s="6" t="s">
        <v>1473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1474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1475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1476</v>
      </c>
      <c r="D15" s="22" t="s">
        <v>1477</v>
      </c>
      <c r="E15" s="23" t="s">
        <v>1478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0.9166666666666666</v>
      </c>
      <c r="E16" s="27" t="b">
        <v>0</v>
      </c>
      <c r="F16" s="49"/>
      <c r="G16" s="77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1479</v>
      </c>
      <c r="D17" s="26">
        <v>0.8541666666666666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909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31</v>
      </c>
      <c r="C20" s="77" t="s">
        <v>605</v>
      </c>
      <c r="D20" s="26">
        <v>0.9166666666666666</v>
      </c>
      <c r="E20" s="27" t="b">
        <v>0</v>
      </c>
      <c r="F20" s="20"/>
      <c r="G20" s="51" t="s">
        <v>1480</v>
      </c>
      <c r="H20" s="52"/>
      <c r="I20" s="53"/>
    </row>
    <row r="21">
      <c r="A21" s="24">
        <v>6.0</v>
      </c>
      <c r="B21" s="25" t="s">
        <v>996</v>
      </c>
      <c r="C21" s="25" t="s">
        <v>1050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606</v>
      </c>
      <c r="D22" s="26">
        <v>0.8125</v>
      </c>
      <c r="E22" s="27" t="b">
        <v>0</v>
      </c>
      <c r="F22" s="20"/>
      <c r="G22" s="54"/>
      <c r="I22" s="55"/>
    </row>
    <row r="23">
      <c r="A23" s="24">
        <v>8.0</v>
      </c>
      <c r="B23" s="25" t="s">
        <v>996</v>
      </c>
      <c r="C23" s="25" t="s">
        <v>1481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464</v>
      </c>
      <c r="C24" s="25" t="s">
        <v>604</v>
      </c>
      <c r="D24" s="26">
        <v>0.8958333333333334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464</v>
      </c>
      <c r="C25" s="77" t="s">
        <v>607</v>
      </c>
      <c r="D25" s="26">
        <v>0.8958333333333334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1482</v>
      </c>
    </row>
    <row r="3" ht="27.0" customHeight="1">
      <c r="A3" s="3" t="s">
        <v>1135</v>
      </c>
      <c r="E3" s="3"/>
      <c r="F3" s="6"/>
      <c r="G3" s="6" t="s">
        <v>1483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1484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1485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1486</v>
      </c>
      <c r="D15" s="22" t="s">
        <v>1487</v>
      </c>
      <c r="E15" s="23" t="s">
        <v>1488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77" t="s">
        <v>606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910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958</v>
      </c>
      <c r="D20" s="26">
        <v>0.8333333333333334</v>
      </c>
      <c r="E20" s="27" t="b">
        <v>0</v>
      </c>
      <c r="F20" s="20"/>
      <c r="G20" s="51" t="s">
        <v>1489</v>
      </c>
      <c r="H20" s="52"/>
      <c r="I20" s="53"/>
    </row>
    <row r="21">
      <c r="A21" s="24">
        <v>6.0</v>
      </c>
      <c r="B21" s="25" t="s">
        <v>461</v>
      </c>
      <c r="C21" s="25" t="s">
        <v>843</v>
      </c>
      <c r="D21" s="26">
        <v>0.8958333333333334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992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998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994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31</v>
      </c>
      <c r="C25" s="25" t="s">
        <v>459</v>
      </c>
      <c r="D25" s="26">
        <v>0.9166666666666666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31</v>
      </c>
      <c r="C26" s="25" t="s">
        <v>605</v>
      </c>
      <c r="D26" s="26">
        <v>0.9166666666666666</v>
      </c>
      <c r="E26" s="27" t="b">
        <v>0</v>
      </c>
      <c r="F26" s="20"/>
    </row>
    <row r="27">
      <c r="A27" s="24">
        <v>12.0</v>
      </c>
      <c r="B27" s="25" t="s">
        <v>996</v>
      </c>
      <c r="C27" s="25" t="s">
        <v>1481</v>
      </c>
      <c r="D27" s="26">
        <v>0.8333333333333334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 t="s">
        <v>996</v>
      </c>
      <c r="C28" s="77" t="s">
        <v>997</v>
      </c>
      <c r="D28" s="26">
        <v>0.8541666666666666</v>
      </c>
      <c r="E28" s="27" t="b">
        <v>0</v>
      </c>
      <c r="F28" s="20"/>
      <c r="G28" s="47" t="s">
        <v>37</v>
      </c>
      <c r="H28" s="20">
        <f>COUNTIF($B$16:$B$37,"G (최종선강사님)")</f>
        <v>5</v>
      </c>
      <c r="I28" s="59"/>
    </row>
    <row r="29">
      <c r="A29" s="24">
        <v>14.0</v>
      </c>
      <c r="B29" s="25" t="s">
        <v>996</v>
      </c>
      <c r="C29" s="25" t="s">
        <v>1290</v>
      </c>
      <c r="D29" s="26">
        <v>0.8541666666666666</v>
      </c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 t="s">
        <v>996</v>
      </c>
      <c r="C30" s="25" t="s">
        <v>1023</v>
      </c>
      <c r="D30" s="26">
        <v>0.8541666666666666</v>
      </c>
      <c r="E30" s="27" t="b">
        <v>0</v>
      </c>
      <c r="F30" s="20"/>
      <c r="G30" s="47" t="s">
        <v>39</v>
      </c>
      <c r="H30" s="20">
        <f>COUNTIF($B$16:$B$37,"E (조미현강사님)")</f>
        <v>8</v>
      </c>
      <c r="I30" s="60"/>
    </row>
    <row r="31">
      <c r="A31" s="24">
        <v>16.0</v>
      </c>
      <c r="B31" s="25" t="s">
        <v>996</v>
      </c>
      <c r="C31" s="25" t="s">
        <v>1024</v>
      </c>
      <c r="D31" s="26">
        <v>0.7708333333333334</v>
      </c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1490</v>
      </c>
    </row>
    <row r="3" ht="27.0" customHeight="1">
      <c r="A3" s="3" t="s">
        <v>1143</v>
      </c>
      <c r="E3" s="3"/>
      <c r="F3" s="6"/>
      <c r="G3" s="6" t="s">
        <v>1491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1492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1493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1494</v>
      </c>
      <c r="D15" s="22" t="s">
        <v>1495</v>
      </c>
      <c r="E15" s="23" t="s">
        <v>1496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77" t="s">
        <v>604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607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843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1083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958</v>
      </c>
      <c r="D20" s="26">
        <v>0.8333333333333334</v>
      </c>
      <c r="E20" s="27" t="b">
        <v>0</v>
      </c>
      <c r="F20" s="20"/>
      <c r="G20" s="51" t="s">
        <v>1497</v>
      </c>
      <c r="H20" s="52"/>
      <c r="I20" s="53"/>
    </row>
    <row r="21">
      <c r="A21" s="24">
        <v>6.0</v>
      </c>
      <c r="B21" s="25" t="s">
        <v>461</v>
      </c>
      <c r="C21" s="25" t="s">
        <v>909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908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910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998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77" t="s">
        <v>940</v>
      </c>
      <c r="D25" s="26">
        <v>0.7708333333333334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31</v>
      </c>
      <c r="C26" s="25" t="s">
        <v>605</v>
      </c>
      <c r="D26" s="26">
        <v>0.9166666666666666</v>
      </c>
      <c r="E26" s="27" t="b">
        <v>0</v>
      </c>
      <c r="F26" s="20"/>
    </row>
    <row r="27">
      <c r="A27" s="24">
        <v>12.0</v>
      </c>
      <c r="B27" s="25" t="s">
        <v>31</v>
      </c>
      <c r="C27" s="25" t="s">
        <v>459</v>
      </c>
      <c r="D27" s="26">
        <v>0.9166666666666666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 t="s">
        <v>996</v>
      </c>
      <c r="C28" s="25" t="s">
        <v>1498</v>
      </c>
      <c r="D28" s="26">
        <v>0.8125</v>
      </c>
      <c r="E28" s="27" t="b">
        <v>0</v>
      </c>
      <c r="F28" s="20"/>
      <c r="G28" s="47" t="s">
        <v>37</v>
      </c>
      <c r="H28" s="20">
        <f>COUNTIF($B$16:$B$37,"G (최종선강사님)")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8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182</v>
      </c>
    </row>
    <row r="3" ht="27.0" customHeight="1">
      <c r="A3" s="3" t="s">
        <v>183</v>
      </c>
      <c r="E3" s="4"/>
      <c r="F3" s="5"/>
      <c r="G3" s="6" t="s">
        <v>184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186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187</v>
      </c>
      <c r="D14" s="22" t="s">
        <v>188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0.7708333333333334</v>
      </c>
      <c r="E15" s="27" t="b">
        <v>0</v>
      </c>
      <c r="F15" s="28"/>
      <c r="G15" s="25" t="s">
        <v>180</v>
      </c>
      <c r="H15" s="26"/>
      <c r="I15" s="31"/>
    </row>
    <row r="16">
      <c r="A16" s="24">
        <v>2.0</v>
      </c>
      <c r="B16" s="25"/>
      <c r="C16" s="25"/>
      <c r="D16" s="26"/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33"/>
      <c r="D17" s="26"/>
      <c r="E17" s="27" t="b">
        <v>0</v>
      </c>
      <c r="F17" s="20"/>
      <c r="G17" s="34" t="s">
        <v>189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4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1499</v>
      </c>
    </row>
    <row r="3" ht="27.0" customHeight="1">
      <c r="A3" s="3" t="s">
        <v>1152</v>
      </c>
      <c r="E3" s="3"/>
      <c r="F3" s="6"/>
      <c r="G3" s="6" t="s">
        <v>1500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1501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1502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1503</v>
      </c>
      <c r="D15" s="22" t="s">
        <v>1504</v>
      </c>
      <c r="E15" s="23" t="s">
        <v>1505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992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843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998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994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31</v>
      </c>
      <c r="C20" s="77" t="s">
        <v>459</v>
      </c>
      <c r="D20" s="26">
        <v>0.9166666666666666</v>
      </c>
      <c r="E20" s="27" t="b">
        <v>0</v>
      </c>
      <c r="F20" s="20"/>
      <c r="G20" s="51" t="s">
        <v>1506</v>
      </c>
      <c r="H20" s="52"/>
      <c r="I20" s="53"/>
    </row>
    <row r="21">
      <c r="A21" s="24">
        <v>6.0</v>
      </c>
      <c r="B21" s="25" t="s">
        <v>31</v>
      </c>
      <c r="C21" s="25" t="s">
        <v>605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909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1507</v>
      </c>
    </row>
    <row r="3" ht="27.0" customHeight="1">
      <c r="A3" s="3" t="s">
        <v>1160</v>
      </c>
      <c r="E3" s="3"/>
      <c r="F3" s="6"/>
      <c r="G3" s="6" t="s">
        <v>1508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1509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1510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1511</v>
      </c>
      <c r="D15" s="22" t="s">
        <v>1512</v>
      </c>
      <c r="E15" s="23" t="s">
        <v>1513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1514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461</v>
      </c>
      <c r="C20" s="77" t="s">
        <v>909</v>
      </c>
      <c r="D20" s="26">
        <v>0.7916666666666666</v>
      </c>
      <c r="E20" s="27" t="b">
        <v>0</v>
      </c>
      <c r="F20" s="20"/>
      <c r="G20" s="51" t="s">
        <v>1515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77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1516</v>
      </c>
    </row>
    <row r="3" ht="27.0" customHeight="1">
      <c r="A3" s="3" t="s">
        <v>1168</v>
      </c>
      <c r="E3" s="3"/>
      <c r="F3" s="6"/>
      <c r="G3" s="6" t="s">
        <v>1517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1518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1519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1520</v>
      </c>
      <c r="D15" s="22" t="s">
        <v>1521</v>
      </c>
      <c r="E15" s="23" t="s">
        <v>1522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992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843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77" t="s">
        <v>998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994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908</v>
      </c>
      <c r="D20" s="26">
        <v>0.8333333333333334</v>
      </c>
      <c r="E20" s="27" t="b">
        <v>0</v>
      </c>
      <c r="F20" s="20"/>
      <c r="G20" s="51" t="s">
        <v>1523</v>
      </c>
      <c r="H20" s="52"/>
      <c r="I20" s="53"/>
    </row>
    <row r="21">
      <c r="A21" s="24">
        <v>6.0</v>
      </c>
      <c r="B21" s="25" t="s">
        <v>461</v>
      </c>
      <c r="C21" s="25" t="s">
        <v>909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958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77" t="s">
        <v>910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605</v>
      </c>
      <c r="D24" s="26">
        <v>0.9166666666666666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996</v>
      </c>
      <c r="C25" s="25" t="s">
        <v>1290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(최종선강사님)")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8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(민봉식강사님),G (최종선강사님)"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1524</v>
      </c>
    </row>
    <row r="3" ht="27.0" customHeight="1">
      <c r="A3" s="3" t="s">
        <v>870</v>
      </c>
      <c r="E3" s="3"/>
      <c r="F3" s="6"/>
      <c r="G3" s="6" t="s">
        <v>1525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1526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1527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1528</v>
      </c>
      <c r="D15" s="22" t="s">
        <v>1529</v>
      </c>
      <c r="E15" s="23" t="s">
        <v>1530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0.8125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77" t="s">
        <v>843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1531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1532</v>
      </c>
    </row>
    <row r="3" ht="27.0" customHeight="1">
      <c r="A3" s="3" t="s">
        <v>878</v>
      </c>
      <c r="E3" s="3"/>
      <c r="F3" s="6"/>
      <c r="G3" s="6" t="s">
        <v>1533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1534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1535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1536</v>
      </c>
      <c r="D15" s="22" t="s">
        <v>1537</v>
      </c>
      <c r="E15" s="23" t="s">
        <v>1538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690</v>
      </c>
      <c r="D16" s="26">
        <v>0.875</v>
      </c>
      <c r="E16" s="27" t="b">
        <v>0</v>
      </c>
      <c r="F16" s="49"/>
      <c r="G16" s="25" t="s">
        <v>843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1539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606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1066</v>
      </c>
      <c r="D20" s="26">
        <v>0.8333333333333334</v>
      </c>
      <c r="E20" s="27" t="b">
        <v>0</v>
      </c>
      <c r="F20" s="20"/>
      <c r="G20" s="51" t="s">
        <v>1540</v>
      </c>
      <c r="H20" s="52"/>
      <c r="I20" s="53"/>
    </row>
    <row r="21">
      <c r="A21" s="24">
        <v>6.0</v>
      </c>
      <c r="B21" s="25" t="s">
        <v>461</v>
      </c>
      <c r="C21" s="25" t="s">
        <v>843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605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77" t="s">
        <v>459</v>
      </c>
      <c r="D23" s="26">
        <v>0.8958333333333334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1541</v>
      </c>
    </row>
    <row r="3" ht="27.0" customHeight="1">
      <c r="A3" s="3" t="s">
        <v>846</v>
      </c>
      <c r="E3" s="3"/>
      <c r="F3" s="6"/>
      <c r="G3" s="6" t="s">
        <v>1542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1543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1544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1545</v>
      </c>
      <c r="D15" s="22" t="s">
        <v>1546</v>
      </c>
      <c r="E15" s="23" t="s">
        <v>1547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0.9166666666666666</v>
      </c>
      <c r="E16" s="27" t="b">
        <v>0</v>
      </c>
      <c r="F16" s="49"/>
      <c r="G16" s="77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940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31</v>
      </c>
      <c r="C19" s="77" t="s">
        <v>459</v>
      </c>
      <c r="D19" s="26">
        <v>0.9166666666666666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1548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1549</v>
      </c>
    </row>
    <row r="3" ht="27.0" customHeight="1">
      <c r="A3" s="3" t="s">
        <v>811</v>
      </c>
      <c r="E3" s="3"/>
      <c r="F3" s="6"/>
      <c r="G3" s="6" t="s">
        <v>1550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1551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1552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1553</v>
      </c>
      <c r="D15" s="22" t="s">
        <v>1554</v>
      </c>
      <c r="E15" s="23" t="s">
        <v>1555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1556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1557</v>
      </c>
    </row>
    <row r="3" ht="27.0" customHeight="1">
      <c r="A3" s="3" t="s">
        <v>821</v>
      </c>
      <c r="E3" s="3"/>
      <c r="F3" s="6"/>
      <c r="G3" s="6" t="s">
        <v>1558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1559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1560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1561</v>
      </c>
      <c r="D15" s="22" t="s">
        <v>1562</v>
      </c>
      <c r="E15" s="23" t="s">
        <v>1563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605</v>
      </c>
      <c r="D16" s="26">
        <v>0.9166666666666666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606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690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1564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1565</v>
      </c>
    </row>
    <row r="3" ht="27.0" customHeight="1">
      <c r="A3" s="3" t="s">
        <v>1566</v>
      </c>
      <c r="E3" s="4"/>
      <c r="F3" s="5"/>
      <c r="G3" s="6" t="s">
        <v>1567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1568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1569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1570</v>
      </c>
      <c r="D14" s="22" t="s">
        <v>1571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0</v>
      </c>
      <c r="F15" s="28"/>
      <c r="G15" s="25" t="s">
        <v>77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641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39" t="s">
        <v>659</v>
      </c>
      <c r="D17" s="26">
        <v>0.8333333333333334</v>
      </c>
      <c r="E17" s="27" t="b">
        <v>0</v>
      </c>
      <c r="F17" s="20"/>
      <c r="G17" s="34" t="s">
        <v>1572</v>
      </c>
      <c r="H17" s="35"/>
      <c r="I17" s="36"/>
    </row>
    <row r="18">
      <c r="A18" s="24">
        <v>4.0</v>
      </c>
      <c r="B18" s="25" t="s">
        <v>560</v>
      </c>
      <c r="C18" s="39" t="s">
        <v>660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561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641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663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77</v>
      </c>
      <c r="D22" s="26">
        <v>0.9375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39" t="s">
        <v>733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732</v>
      </c>
      <c r="D24" s="26">
        <v>0.8333333333333334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558</v>
      </c>
      <c r="C25" s="25" t="s">
        <v>594</v>
      </c>
      <c r="D25" s="26">
        <v>0.8125</v>
      </c>
      <c r="E25" s="27" t="b">
        <v>0</v>
      </c>
      <c r="F25" s="20"/>
      <c r="G25" s="61" t="s">
        <v>21</v>
      </c>
      <c r="H25" s="62">
        <f>COUNTIF(B15:B59,"A (임수진강사님)")</f>
        <v>7</v>
      </c>
      <c r="I25" s="46"/>
    </row>
    <row r="26">
      <c r="A26" s="24">
        <v>12.0</v>
      </c>
      <c r="B26" s="25" t="s">
        <v>558</v>
      </c>
      <c r="C26" s="25" t="s">
        <v>621</v>
      </c>
      <c r="D26" s="26">
        <v>0.8333333333333334</v>
      </c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1573</v>
      </c>
    </row>
    <row r="3" ht="27.0" customHeight="1">
      <c r="A3" s="3" t="s">
        <v>1566</v>
      </c>
      <c r="E3" s="3"/>
      <c r="F3" s="6"/>
      <c r="G3" s="6" t="s">
        <v>1574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1575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1576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1577</v>
      </c>
      <c r="D15" s="22" t="s">
        <v>1578</v>
      </c>
      <c r="E15" s="23" t="s">
        <v>1579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0.9166666666666666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465</v>
      </c>
      <c r="D19" s="26">
        <v>0.7916666666666666</v>
      </c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1580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190</v>
      </c>
    </row>
    <row r="3" ht="27.0" customHeight="1">
      <c r="A3" s="3" t="s">
        <v>191</v>
      </c>
      <c r="E3" s="4"/>
      <c r="F3" s="5"/>
      <c r="G3" s="6" t="s">
        <v>192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194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195</v>
      </c>
      <c r="D14" s="22" t="s">
        <v>196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/>
      <c r="C15" s="25"/>
      <c r="D15" s="26"/>
      <c r="E15" s="27" t="b">
        <v>0</v>
      </c>
      <c r="F15" s="28"/>
      <c r="G15" s="25" t="s">
        <v>180</v>
      </c>
      <c r="H15" s="26"/>
      <c r="I15" s="31"/>
    </row>
    <row r="16">
      <c r="A16" s="24">
        <v>2.0</v>
      </c>
      <c r="B16" s="25" t="s">
        <v>16</v>
      </c>
      <c r="C16" s="25" t="s">
        <v>68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3" t="s">
        <v>72</v>
      </c>
      <c r="D17" s="26">
        <v>0.8333333333333334</v>
      </c>
      <c r="E17" s="27" t="b">
        <v>0</v>
      </c>
      <c r="F17" s="20"/>
      <c r="G17" s="34" t="s">
        <v>197</v>
      </c>
      <c r="H17" s="35"/>
      <c r="I17" s="36"/>
    </row>
    <row r="18">
      <c r="A18" s="24">
        <v>4.0</v>
      </c>
      <c r="B18" s="25" t="s">
        <v>16</v>
      </c>
      <c r="C18" s="25" t="s">
        <v>198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71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199</v>
      </c>
      <c r="C20" s="24" t="s">
        <v>200</v>
      </c>
      <c r="D20" s="26">
        <v>0.7916666666666666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39" t="s">
        <v>85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201</v>
      </c>
      <c r="D22" s="26">
        <v>0.7916666666666666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4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1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1581</v>
      </c>
    </row>
    <row r="3" ht="27.0" customHeight="1">
      <c r="A3" s="3" t="s">
        <v>717</v>
      </c>
      <c r="E3" s="3"/>
      <c r="F3" s="6"/>
      <c r="G3" s="6" t="s">
        <v>1582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1583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1584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1585</v>
      </c>
      <c r="D15" s="22" t="s">
        <v>1586</v>
      </c>
      <c r="E15" s="23" t="s">
        <v>1587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0.8958333333333334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609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605</v>
      </c>
      <c r="D19" s="26">
        <v>0.9166666666666666</v>
      </c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1588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1589</v>
      </c>
    </row>
    <row r="3" ht="27.0" customHeight="1">
      <c r="A3" s="3" t="s">
        <v>653</v>
      </c>
      <c r="E3" s="3"/>
      <c r="F3" s="6"/>
      <c r="G3" s="6" t="s">
        <v>1590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1591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1592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1593</v>
      </c>
      <c r="D15" s="22" t="s">
        <v>1594</v>
      </c>
      <c r="E15" s="23" t="s">
        <v>1595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0.875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690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0.9166666666666666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1596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1597</v>
      </c>
    </row>
    <row r="3" ht="27.0" customHeight="1">
      <c r="A3" s="3" t="s">
        <v>625</v>
      </c>
      <c r="E3" s="3"/>
      <c r="F3" s="6"/>
      <c r="G3" s="6" t="s">
        <v>1598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1599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1600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1601</v>
      </c>
      <c r="D15" s="22" t="s">
        <v>1602</v>
      </c>
      <c r="E15" s="23" t="s">
        <v>1603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0.7916666666666666</v>
      </c>
      <c r="E16" s="27" t="b">
        <v>0</v>
      </c>
      <c r="F16" s="49"/>
      <c r="G16" s="25" t="s">
        <v>604</v>
      </c>
      <c r="H16" s="26">
        <v>0.9375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0.9375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609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611</v>
      </c>
      <c r="C20" s="25" t="s">
        <v>1604</v>
      </c>
      <c r="D20" s="26">
        <v>0.8333333333333334</v>
      </c>
      <c r="E20" s="27" t="b">
        <v>0</v>
      </c>
      <c r="F20" s="20"/>
      <c r="G20" s="51" t="s">
        <v>1605</v>
      </c>
      <c r="H20" s="52"/>
      <c r="I20" s="53"/>
    </row>
    <row r="21">
      <c r="A21" s="24">
        <v>6.0</v>
      </c>
      <c r="B21" s="25" t="s">
        <v>611</v>
      </c>
      <c r="C21" s="25" t="s">
        <v>1606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611</v>
      </c>
      <c r="C22" s="63" t="s">
        <v>1607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611</v>
      </c>
      <c r="C23" s="25" t="s">
        <v>1608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611</v>
      </c>
      <c r="C24" s="25" t="s">
        <v>1609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5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1610</v>
      </c>
    </row>
    <row r="3" ht="27.0" customHeight="1">
      <c r="A3" s="3" t="s">
        <v>614</v>
      </c>
      <c r="E3" s="3"/>
      <c r="F3" s="6"/>
      <c r="G3" s="6" t="s">
        <v>1611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1612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1613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1614</v>
      </c>
      <c r="D15" s="22" t="s">
        <v>1615</v>
      </c>
      <c r="E15" s="23" t="s">
        <v>1616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609</v>
      </c>
      <c r="D16" s="26">
        <v>0.8125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63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465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1617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1618</v>
      </c>
    </row>
    <row r="3" ht="27.0" customHeight="1">
      <c r="A3" s="3" t="s">
        <v>580</v>
      </c>
      <c r="E3" s="3"/>
      <c r="F3" s="6"/>
      <c r="G3" s="6" t="s">
        <v>1619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1620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1621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1622</v>
      </c>
      <c r="D15" s="22" t="s">
        <v>1623</v>
      </c>
      <c r="E15" s="23" t="s">
        <v>1624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63" t="s">
        <v>459</v>
      </c>
      <c r="D16" s="26">
        <v>0.9166666666666666</v>
      </c>
      <c r="E16" s="27" t="b">
        <v>0</v>
      </c>
      <c r="F16" s="49"/>
      <c r="G16" s="63" t="s">
        <v>459</v>
      </c>
      <c r="H16" s="30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1625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1626</v>
      </c>
    </row>
    <row r="3" ht="27.0" customHeight="1">
      <c r="A3" s="3" t="s">
        <v>572</v>
      </c>
      <c r="E3" s="3"/>
      <c r="F3" s="6"/>
      <c r="G3" s="6" t="s">
        <v>1627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1628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1629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1630</v>
      </c>
      <c r="D15" s="22" t="s">
        <v>1631</v>
      </c>
      <c r="E15" s="23" t="s">
        <v>1632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63" t="s">
        <v>465</v>
      </c>
      <c r="D16" s="26">
        <v>0.8333333333333334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605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807</v>
      </c>
      <c r="D20" s="26">
        <v>0.8333333333333334</v>
      </c>
      <c r="E20" s="27" t="b">
        <v>0</v>
      </c>
      <c r="F20" s="20"/>
      <c r="G20" s="51" t="s">
        <v>1633</v>
      </c>
      <c r="H20" s="52"/>
      <c r="I20" s="53"/>
    </row>
    <row r="21">
      <c r="A21" s="24">
        <v>6.0</v>
      </c>
      <c r="B21" s="25" t="s">
        <v>31</v>
      </c>
      <c r="C21" s="25" t="s">
        <v>806</v>
      </c>
      <c r="D21" s="26">
        <v>0.7708333333333334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808</v>
      </c>
      <c r="D22" s="26">
        <v>0.7708333333333334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25" t="s">
        <v>1634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6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1635</v>
      </c>
    </row>
    <row r="3" ht="27.0" customHeight="1">
      <c r="A3" s="3" t="s">
        <v>564</v>
      </c>
      <c r="E3" s="3"/>
      <c r="F3" s="6"/>
      <c r="G3" s="6" t="s">
        <v>1636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1637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1638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1639</v>
      </c>
      <c r="D15" s="22" t="s">
        <v>1640</v>
      </c>
      <c r="E15" s="23" t="s">
        <v>1641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0.7916666666666666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461</v>
      </c>
      <c r="C18" s="63" t="s">
        <v>608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609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459</v>
      </c>
      <c r="D20" s="26">
        <v>0.9166666666666666</v>
      </c>
      <c r="E20" s="27" t="b">
        <v>0</v>
      </c>
      <c r="F20" s="20"/>
      <c r="G20" s="51" t="s">
        <v>1642</v>
      </c>
      <c r="H20" s="52"/>
      <c r="I20" s="53"/>
    </row>
    <row r="21">
      <c r="A21" s="24">
        <v>6.0</v>
      </c>
      <c r="B21" s="25" t="s">
        <v>31</v>
      </c>
      <c r="C21" s="25" t="s">
        <v>1643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605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4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1644</v>
      </c>
    </row>
    <row r="3" ht="27.0" customHeight="1">
      <c r="A3" s="3" t="s">
        <v>552</v>
      </c>
      <c r="E3" s="3"/>
      <c r="F3" s="6"/>
      <c r="G3" s="6" t="s">
        <v>1645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1646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1647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1648</v>
      </c>
      <c r="D15" s="22" t="s">
        <v>1649</v>
      </c>
      <c r="E15" s="23" t="s">
        <v>1650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0.9166666666666666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1651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63" t="s">
        <v>608</v>
      </c>
      <c r="D19" s="26">
        <v>0.8958333333333334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605</v>
      </c>
      <c r="D20" s="26">
        <v>0.9166666666666666</v>
      </c>
      <c r="E20" s="27" t="b">
        <v>0</v>
      </c>
      <c r="F20" s="20"/>
      <c r="G20" s="51" t="s">
        <v>1652</v>
      </c>
      <c r="H20" s="52"/>
      <c r="I20" s="53"/>
    </row>
    <row r="21">
      <c r="A21" s="24">
        <v>6.0</v>
      </c>
      <c r="B21" s="25" t="s">
        <v>31</v>
      </c>
      <c r="C21" s="25" t="s">
        <v>807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806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25" t="s">
        <v>808</v>
      </c>
      <c r="D23" s="26">
        <v>0.7708333333333334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609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31</v>
      </c>
      <c r="C25" s="25" t="s">
        <v>459</v>
      </c>
      <c r="D25" s="26">
        <v>0.9166666666666666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6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1653</v>
      </c>
    </row>
    <row r="3" ht="27.0" customHeight="1">
      <c r="A3" s="3" t="s">
        <v>544</v>
      </c>
      <c r="E3" s="3"/>
      <c r="F3" s="6"/>
      <c r="G3" s="6" t="s">
        <v>1654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1655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1656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1657</v>
      </c>
      <c r="D15" s="22" t="s">
        <v>1658</v>
      </c>
      <c r="E15" s="23" t="s">
        <v>1659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608</v>
      </c>
      <c r="D16" s="26">
        <v>0.8958333333333334</v>
      </c>
      <c r="E16" s="27" t="b">
        <v>0</v>
      </c>
      <c r="F16" s="49"/>
      <c r="G16" s="25" t="s">
        <v>605</v>
      </c>
      <c r="H16" s="26">
        <v>0.9375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1643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605</v>
      </c>
      <c r="D19" s="26">
        <v>0.9375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1660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63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descending="1"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1661</v>
      </c>
    </row>
    <row r="3" ht="27.0" customHeight="1">
      <c r="A3" s="3" t="s">
        <v>536</v>
      </c>
      <c r="E3" s="3"/>
      <c r="F3" s="6"/>
      <c r="G3" s="6" t="s">
        <v>1662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1663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1664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1665</v>
      </c>
      <c r="D15" s="22" t="s">
        <v>1666</v>
      </c>
      <c r="E15" s="23" t="s">
        <v>1667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690</v>
      </c>
      <c r="D16" s="26">
        <v>0.9166666666666666</v>
      </c>
      <c r="E16" s="27" t="b">
        <v>0</v>
      </c>
      <c r="F16" s="49"/>
      <c r="G16" s="63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1539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0.8125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1066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1668</v>
      </c>
      <c r="D20" s="26">
        <v>0.8958333333333334</v>
      </c>
      <c r="E20" s="27" t="b">
        <v>0</v>
      </c>
      <c r="F20" s="20"/>
      <c r="G20" s="51" t="s">
        <v>1669</v>
      </c>
      <c r="H20" s="52"/>
      <c r="I20" s="53"/>
    </row>
    <row r="21">
      <c r="A21" s="24">
        <v>6.0</v>
      </c>
      <c r="B21" s="25" t="s">
        <v>461</v>
      </c>
      <c r="C21" s="25" t="s">
        <v>1670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459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63" t="s">
        <v>605</v>
      </c>
      <c r="D23" s="26">
        <v>0.9166666666666666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descending="1"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202</v>
      </c>
    </row>
    <row r="3" ht="27.0" customHeight="1">
      <c r="A3" s="3" t="s">
        <v>203</v>
      </c>
      <c r="E3" s="4"/>
      <c r="F3" s="5"/>
      <c r="G3" s="6" t="s">
        <v>204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206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207</v>
      </c>
      <c r="D14" s="22" t="s">
        <v>208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72</v>
      </c>
      <c r="D15" s="26">
        <v>0.8125</v>
      </c>
      <c r="E15" s="27" t="b">
        <v>0</v>
      </c>
      <c r="F15" s="28"/>
      <c r="G15" s="25"/>
      <c r="H15" s="26"/>
      <c r="I15" s="31"/>
    </row>
    <row r="16">
      <c r="A16" s="24">
        <v>2.0</v>
      </c>
      <c r="B16" s="25"/>
      <c r="C16" s="25"/>
      <c r="D16" s="26"/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33"/>
      <c r="D17" s="26"/>
      <c r="E17" s="27" t="b">
        <v>0</v>
      </c>
      <c r="F17" s="20"/>
      <c r="G17" s="34" t="s">
        <v>209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4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1671</v>
      </c>
    </row>
    <row r="3" ht="27.0" customHeight="1">
      <c r="A3" s="3" t="s">
        <v>528</v>
      </c>
      <c r="E3" s="3"/>
      <c r="F3" s="6"/>
      <c r="G3" s="6" t="s">
        <v>1672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1673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1674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1675</v>
      </c>
      <c r="D15" s="22" t="s">
        <v>1676</v>
      </c>
      <c r="E15" s="23" t="s">
        <v>1677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0.7708333333333334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465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63" t="s">
        <v>608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459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605</v>
      </c>
      <c r="D20" s="26">
        <v>0.9166666666666666</v>
      </c>
      <c r="E20" s="27" t="b">
        <v>0</v>
      </c>
      <c r="F20" s="20"/>
      <c r="G20" s="51" t="s">
        <v>1678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descending="1"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1679</v>
      </c>
    </row>
    <row r="3" ht="27.0" customHeight="1">
      <c r="A3" s="3" t="s">
        <v>520</v>
      </c>
      <c r="E3" s="3"/>
      <c r="F3" s="6"/>
      <c r="G3" s="6" t="s">
        <v>1680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1681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1682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1683</v>
      </c>
      <c r="D15" s="22" t="s">
        <v>1684</v>
      </c>
      <c r="E15" s="23" t="s">
        <v>1685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605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464</v>
      </c>
      <c r="C19" s="63" t="s">
        <v>465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606</v>
      </c>
      <c r="D20" s="26">
        <v>0.7708333333333334</v>
      </c>
      <c r="E20" s="27" t="b">
        <v>0</v>
      </c>
      <c r="F20" s="20"/>
      <c r="G20" s="51" t="s">
        <v>1686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descending="1"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1687</v>
      </c>
    </row>
    <row r="3" ht="27.0" customHeight="1">
      <c r="A3" s="3" t="s">
        <v>504</v>
      </c>
      <c r="E3" s="3"/>
      <c r="F3" s="6"/>
      <c r="G3" s="6" t="s">
        <v>1688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1689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1690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1691</v>
      </c>
      <c r="D15" s="22" t="s">
        <v>1692</v>
      </c>
      <c r="E15" s="23" t="s">
        <v>1693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0.8125</v>
      </c>
      <c r="E16" s="27" t="b">
        <v>0</v>
      </c>
      <c r="F16" s="49"/>
      <c r="G16" s="25" t="s">
        <v>608</v>
      </c>
      <c r="H16" s="26">
        <v>0.8333333333333334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1066</v>
      </c>
      <c r="D18" s="26">
        <v>0.8125</v>
      </c>
      <c r="E18" s="27" t="b">
        <v>0</v>
      </c>
      <c r="F18" s="20"/>
    </row>
    <row r="19">
      <c r="A19" s="24">
        <v>4.0</v>
      </c>
      <c r="B19" s="71" t="s">
        <v>464</v>
      </c>
      <c r="C19" s="25" t="s">
        <v>1539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690</v>
      </c>
      <c r="D20" s="26">
        <v>0.8125</v>
      </c>
      <c r="E20" s="27" t="b">
        <v>0</v>
      </c>
      <c r="F20" s="20"/>
      <c r="G20" s="51" t="s">
        <v>1694</v>
      </c>
      <c r="H20" s="52"/>
      <c r="I20" s="53"/>
    </row>
    <row r="21">
      <c r="A21" s="24">
        <v>6.0</v>
      </c>
      <c r="B21" s="25" t="s">
        <v>461</v>
      </c>
      <c r="C21" s="25" t="s">
        <v>608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462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25" t="s">
        <v>605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459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63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descending="1"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1695</v>
      </c>
    </row>
    <row r="3" ht="27.0" customHeight="1">
      <c r="A3" s="3" t="s">
        <v>512</v>
      </c>
      <c r="E3" s="3"/>
      <c r="F3" s="6"/>
      <c r="G3" s="6" t="s">
        <v>1696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1697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1698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1699</v>
      </c>
      <c r="D15" s="22" t="s">
        <v>1700</v>
      </c>
      <c r="E15" s="23" t="s">
        <v>1701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0.8125</v>
      </c>
      <c r="E16" s="27" t="b">
        <v>0</v>
      </c>
      <c r="F16" s="49"/>
      <c r="G16" s="25" t="s">
        <v>1702</v>
      </c>
      <c r="H16" s="26">
        <v>0.9166666666666666</v>
      </c>
      <c r="I16" s="50" t="s">
        <v>1703</v>
      </c>
    </row>
    <row r="17">
      <c r="A17" s="24">
        <v>2.0</v>
      </c>
      <c r="B17" s="25" t="s">
        <v>464</v>
      </c>
      <c r="C17" s="25" t="s">
        <v>604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1539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464</v>
      </c>
      <c r="C19" s="63" t="s">
        <v>1066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690</v>
      </c>
      <c r="D20" s="26">
        <v>0.7708333333333334</v>
      </c>
      <c r="E20" s="27" t="b">
        <v>0</v>
      </c>
      <c r="F20" s="20"/>
      <c r="G20" s="51" t="s">
        <v>1704</v>
      </c>
      <c r="H20" s="52"/>
      <c r="I20" s="53"/>
    </row>
    <row r="21">
      <c r="A21" s="24">
        <v>6.0</v>
      </c>
      <c r="B21" s="25" t="s">
        <v>461</v>
      </c>
      <c r="C21" s="25" t="s">
        <v>608</v>
      </c>
      <c r="D21" s="26">
        <v>0.8541666666666666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462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1705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459</v>
      </c>
      <c r="D24" s="26">
        <v>0.9166666666666666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31</v>
      </c>
      <c r="C25" s="25" t="s">
        <v>605</v>
      </c>
      <c r="D25" s="26">
        <v>0.9166666666666666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71" t="s">
        <v>31</v>
      </c>
      <c r="C26" s="25" t="s">
        <v>1643</v>
      </c>
      <c r="D26" s="26">
        <v>0.8333333333333334</v>
      </c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 t="s">
        <v>463</v>
      </c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descending="1"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1706</v>
      </c>
    </row>
    <row r="3" ht="27.0" customHeight="1">
      <c r="A3" s="3" t="s">
        <v>486</v>
      </c>
      <c r="E3" s="3"/>
      <c r="F3" s="6"/>
      <c r="G3" s="6" t="s">
        <v>1707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1708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1709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1710</v>
      </c>
      <c r="D15" s="22" t="s">
        <v>1711</v>
      </c>
      <c r="E15" s="23" t="s">
        <v>1712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462</v>
      </c>
      <c r="D16" s="26">
        <v>0.8958333333333334</v>
      </c>
      <c r="E16" s="27" t="b">
        <v>0</v>
      </c>
      <c r="F16" s="49"/>
      <c r="G16" s="25" t="s">
        <v>462</v>
      </c>
      <c r="H16" s="26">
        <v>0.8958333333333334</v>
      </c>
      <c r="I16" s="50"/>
    </row>
    <row r="17">
      <c r="A17" s="24">
        <v>2.0</v>
      </c>
      <c r="B17" s="71" t="s">
        <v>464</v>
      </c>
      <c r="C17" s="25" t="s">
        <v>604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460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1705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465</v>
      </c>
      <c r="D20" s="26">
        <v>0.8333333333333334</v>
      </c>
      <c r="E20" s="27" t="b">
        <v>0</v>
      </c>
      <c r="F20" s="20"/>
      <c r="G20" s="51" t="s">
        <v>1713</v>
      </c>
      <c r="H20" s="52"/>
      <c r="I20" s="53"/>
    </row>
    <row r="21">
      <c r="A21" s="24">
        <v>6.0</v>
      </c>
      <c r="B21" s="25" t="s">
        <v>464</v>
      </c>
      <c r="C21" s="25" t="s">
        <v>1714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459</v>
      </c>
      <c r="D22" s="26">
        <v>0.8333333333333334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464</v>
      </c>
      <c r="C23" s="25" t="s">
        <v>606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807</v>
      </c>
      <c r="D24" s="26">
        <v>0.8125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464</v>
      </c>
      <c r="C25" s="63" t="s">
        <v>607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31</v>
      </c>
      <c r="C26" s="25" t="s">
        <v>609</v>
      </c>
      <c r="D26" s="26">
        <v>0.7916666666666666</v>
      </c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descending="1" ref="D15:D37"/>
      <sortCondition ref="B15:B37"/>
      <sortCondition descending="1"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1715</v>
      </c>
    </row>
    <row r="3" ht="27.0" customHeight="1">
      <c r="A3" s="3" t="s">
        <v>496</v>
      </c>
      <c r="E3" s="3"/>
      <c r="F3" s="6"/>
      <c r="G3" s="6" t="s">
        <v>1716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1717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1718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1719</v>
      </c>
      <c r="D15" s="22" t="s">
        <v>1720</v>
      </c>
      <c r="E15" s="23" t="s">
        <v>1721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459</v>
      </c>
      <c r="H16" s="26">
        <v>0.8333333333333334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462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459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1066</v>
      </c>
      <c r="D20" s="26">
        <v>0.8125</v>
      </c>
      <c r="E20" s="27" t="b">
        <v>0</v>
      </c>
      <c r="F20" s="20"/>
      <c r="G20" s="51" t="s">
        <v>1722</v>
      </c>
      <c r="H20" s="52"/>
      <c r="I20" s="53"/>
    </row>
    <row r="21">
      <c r="A21" s="24">
        <v>6.0</v>
      </c>
      <c r="B21" s="25" t="s">
        <v>31</v>
      </c>
      <c r="C21" s="25" t="s">
        <v>605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1539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71" t="s">
        <v>31</v>
      </c>
      <c r="C23" s="25" t="s">
        <v>1643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1723</v>
      </c>
      <c r="D24" s="26">
        <v>0.7708333333333334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63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4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descending="1" ref="D15:D37"/>
      <sortCondition ref="B15:B37"/>
      <sortCondition descending="1"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1724</v>
      </c>
    </row>
    <row r="3" ht="27.0" customHeight="1">
      <c r="A3" s="3" t="s">
        <v>468</v>
      </c>
      <c r="E3" s="3"/>
      <c r="F3" s="6"/>
      <c r="G3" s="6" t="s">
        <v>1725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1726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1727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1728</v>
      </c>
      <c r="D15" s="22" t="s">
        <v>1729</v>
      </c>
      <c r="E15" s="23" t="s">
        <v>1730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0.9166666666666666</v>
      </c>
      <c r="E16" s="27" t="b">
        <v>0</v>
      </c>
      <c r="F16" s="49"/>
      <c r="G16" s="25" t="s">
        <v>604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465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690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460</v>
      </c>
      <c r="D19" s="26">
        <v>0.8541666666666666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1705</v>
      </c>
      <c r="D20" s="26">
        <v>0.8958333333333334</v>
      </c>
      <c r="E20" s="27" t="b">
        <v>0</v>
      </c>
      <c r="F20" s="20"/>
      <c r="G20" s="51" t="s">
        <v>1731</v>
      </c>
      <c r="H20" s="52"/>
      <c r="I20" s="53"/>
    </row>
    <row r="21">
      <c r="A21" s="24">
        <v>6.0</v>
      </c>
      <c r="B21" s="25" t="s">
        <v>31</v>
      </c>
      <c r="C21" s="63" t="s">
        <v>459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71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1732</v>
      </c>
    </row>
    <row r="3" ht="27.0" customHeight="1">
      <c r="A3" s="3" t="s">
        <v>478</v>
      </c>
      <c r="E3" s="3"/>
      <c r="F3" s="6"/>
      <c r="G3" s="6" t="s">
        <v>1733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1734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1735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1736</v>
      </c>
      <c r="D15" s="22" t="s">
        <v>1737</v>
      </c>
      <c r="E15" s="23" t="s">
        <v>1738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604</v>
      </c>
      <c r="H16" s="26">
        <v>0.8958333333333334</v>
      </c>
      <c r="I16" s="50" t="s">
        <v>33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1705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459</v>
      </c>
      <c r="D20" s="26">
        <v>0.8333333333333334</v>
      </c>
      <c r="E20" s="27" t="b">
        <v>0</v>
      </c>
      <c r="F20" s="20"/>
      <c r="G20" s="51" t="s">
        <v>1739</v>
      </c>
      <c r="H20" s="52"/>
      <c r="I20" s="53"/>
    </row>
    <row r="21">
      <c r="A21" s="24">
        <v>6.0</v>
      </c>
      <c r="B21" s="25" t="s">
        <v>611</v>
      </c>
      <c r="C21" s="25" t="s">
        <v>1740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611</v>
      </c>
      <c r="C22" s="25" t="s">
        <v>1741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611</v>
      </c>
      <c r="C23" s="63" t="s">
        <v>1742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611</v>
      </c>
      <c r="C24" s="25" t="s">
        <v>1743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71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4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1744</v>
      </c>
    </row>
    <row r="3" ht="27.0" customHeight="1">
      <c r="A3" s="3" t="s">
        <v>437</v>
      </c>
      <c r="E3" s="3"/>
      <c r="F3" s="6"/>
      <c r="G3" s="6" t="s">
        <v>1745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1746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1747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1748</v>
      </c>
      <c r="D15" s="22" t="s">
        <v>1749</v>
      </c>
      <c r="E15" s="23" t="s">
        <v>1750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0.8333333333333334</v>
      </c>
      <c r="E16" s="27" t="b">
        <v>0</v>
      </c>
      <c r="F16" s="49"/>
      <c r="G16" s="25" t="s">
        <v>1276</v>
      </c>
      <c r="H16" s="26">
        <v>0.9375</v>
      </c>
      <c r="I16" s="50" t="s">
        <v>33</v>
      </c>
    </row>
    <row r="17">
      <c r="A17" s="24">
        <v>2.0</v>
      </c>
      <c r="B17" s="25" t="s">
        <v>464</v>
      </c>
      <c r="C17" s="63" t="s">
        <v>465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460</v>
      </c>
      <c r="D19" s="26">
        <v>0.875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1751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71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descending="1"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1752</v>
      </c>
    </row>
    <row r="3" ht="27.0" customHeight="1">
      <c r="A3" s="3" t="s">
        <v>429</v>
      </c>
      <c r="E3" s="3"/>
      <c r="F3" s="6"/>
      <c r="G3" s="6" t="s">
        <v>1753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1754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1755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1756</v>
      </c>
      <c r="D15" s="22" t="s">
        <v>1757</v>
      </c>
      <c r="E15" s="23" t="s">
        <v>1758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0.9166666666666666</v>
      </c>
      <c r="E16" s="27" t="b">
        <v>0</v>
      </c>
      <c r="F16" s="49"/>
      <c r="G16" s="25" t="s">
        <v>465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63" t="s">
        <v>604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460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462</v>
      </c>
      <c r="D19" s="26">
        <v>0.8958333333333334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1643</v>
      </c>
      <c r="D20" s="26">
        <v>0.7916666666666666</v>
      </c>
      <c r="E20" s="27" t="b">
        <v>0</v>
      </c>
      <c r="F20" s="20"/>
      <c r="G20" s="51" t="s">
        <v>1759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71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41">
        <sortState ref="B16:D41">
          <sortCondition ref="B16:B4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24</v>
      </c>
    </row>
    <row r="3" ht="27.0" customHeight="1">
      <c r="A3" s="3" t="s">
        <v>2</v>
      </c>
      <c r="E3" s="3"/>
      <c r="F3" s="6"/>
      <c r="G3" s="6" t="s">
        <v>25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28</v>
      </c>
      <c r="D15" s="22" t="s">
        <v>29</v>
      </c>
      <c r="E15" s="23" t="s">
        <v>30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0.875</v>
      </c>
      <c r="E16" s="27" t="b">
        <v>0</v>
      </c>
      <c r="F16" s="49"/>
      <c r="G16" s="25" t="s">
        <v>32</v>
      </c>
      <c r="H16" s="26">
        <v>0.875</v>
      </c>
      <c r="I16" s="50" t="s">
        <v>33</v>
      </c>
    </row>
    <row r="17">
      <c r="A17" s="24">
        <v>2.0</v>
      </c>
      <c r="B17" s="25" t="s">
        <v>31</v>
      </c>
      <c r="C17" s="25" t="s">
        <v>34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35</v>
      </c>
      <c r="D18" s="26">
        <v>0.875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36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210</v>
      </c>
    </row>
    <row r="3" ht="27.0" customHeight="1">
      <c r="A3" s="3" t="s">
        <v>211</v>
      </c>
      <c r="E3" s="4"/>
      <c r="F3" s="5"/>
      <c r="G3" s="6" t="s">
        <v>212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213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214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215</v>
      </c>
      <c r="D14" s="22" t="s">
        <v>216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0.8333333333333334</v>
      </c>
      <c r="E15" s="27" t="b">
        <v>0</v>
      </c>
      <c r="F15" s="28"/>
      <c r="G15" s="33" t="s">
        <v>217</v>
      </c>
      <c r="H15" s="26">
        <v>0.8333333333333334</v>
      </c>
      <c r="I15" s="31"/>
    </row>
    <row r="16">
      <c r="A16" s="24">
        <v>2.0</v>
      </c>
      <c r="B16" s="25" t="s">
        <v>73</v>
      </c>
      <c r="C16" s="25" t="s">
        <v>77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33" t="s">
        <v>217</v>
      </c>
      <c r="D17" s="26">
        <v>0.8333333333333334</v>
      </c>
      <c r="E17" s="27" t="b">
        <v>0</v>
      </c>
      <c r="F17" s="20"/>
      <c r="G17" s="34" t="s">
        <v>218</v>
      </c>
      <c r="H17" s="35"/>
      <c r="I17" s="36"/>
    </row>
    <row r="18">
      <c r="A18" s="24">
        <v>4.0</v>
      </c>
      <c r="B18" s="25" t="s">
        <v>73</v>
      </c>
      <c r="C18" s="25" t="s">
        <v>75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25" t="s">
        <v>98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4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5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1760</v>
      </c>
    </row>
    <row r="3" ht="27.0" customHeight="1">
      <c r="A3" s="3" t="s">
        <v>421</v>
      </c>
      <c r="E3" s="3"/>
      <c r="F3" s="6"/>
      <c r="G3" s="6" t="s">
        <v>1761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1762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1763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1764</v>
      </c>
      <c r="D15" s="22" t="s">
        <v>1765</v>
      </c>
      <c r="E15" s="23" t="s">
        <v>1766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1276</v>
      </c>
      <c r="H16" s="26">
        <v>0.9375</v>
      </c>
      <c r="I16" s="50" t="s">
        <v>33</v>
      </c>
    </row>
    <row r="17">
      <c r="A17" s="24">
        <v>2.0</v>
      </c>
      <c r="B17" s="25" t="s">
        <v>464</v>
      </c>
      <c r="C17" s="25" t="s">
        <v>1767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63" t="s">
        <v>690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608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460</v>
      </c>
      <c r="D20" s="26">
        <v>0.8333333333333334</v>
      </c>
      <c r="E20" s="27" t="b">
        <v>0</v>
      </c>
      <c r="F20" s="20"/>
      <c r="G20" s="51" t="s">
        <v>1768</v>
      </c>
      <c r="H20" s="52"/>
      <c r="I20" s="53"/>
    </row>
    <row r="21">
      <c r="A21" s="24">
        <v>6.0</v>
      </c>
      <c r="B21" s="25" t="s">
        <v>461</v>
      </c>
      <c r="C21" s="25" t="s">
        <v>462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459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71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41">
        <sortState ref="B16:D41">
          <sortCondition ref="B16:B4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1769</v>
      </c>
    </row>
    <row r="3" ht="27.0" customHeight="1">
      <c r="A3" s="3" t="s">
        <v>413</v>
      </c>
      <c r="E3" s="3"/>
      <c r="F3" s="6"/>
      <c r="G3" s="6" t="s">
        <v>1770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1771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1772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1773</v>
      </c>
      <c r="D15" s="22" t="s">
        <v>1774</v>
      </c>
      <c r="E15" s="23" t="s">
        <v>1775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1714</v>
      </c>
      <c r="D16" s="26">
        <v>0.8333333333333334</v>
      </c>
      <c r="E16" s="27" t="b">
        <v>0</v>
      </c>
      <c r="F16" s="49"/>
      <c r="G16" s="25" t="s">
        <v>1276</v>
      </c>
      <c r="H16" s="26">
        <v>0.9375</v>
      </c>
      <c r="I16" s="50" t="s">
        <v>33</v>
      </c>
    </row>
    <row r="17">
      <c r="A17" s="24">
        <v>2.0</v>
      </c>
      <c r="B17" s="25" t="s">
        <v>464</v>
      </c>
      <c r="C17" s="25" t="s">
        <v>465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607</v>
      </c>
      <c r="D18" s="26">
        <v>0.8125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604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1066</v>
      </c>
      <c r="D20" s="26">
        <v>0.7916666666666666</v>
      </c>
      <c r="E20" s="27" t="b">
        <v>0</v>
      </c>
      <c r="F20" s="20"/>
      <c r="G20" s="51" t="s">
        <v>1776</v>
      </c>
      <c r="H20" s="52"/>
      <c r="I20" s="53"/>
    </row>
    <row r="21">
      <c r="A21" s="24">
        <v>6.0</v>
      </c>
      <c r="B21" s="25" t="s">
        <v>464</v>
      </c>
      <c r="C21" s="25" t="s">
        <v>1777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63" t="s">
        <v>1778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1779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806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71" t="s">
        <v>31</v>
      </c>
      <c r="C25" s="25" t="s">
        <v>808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31</v>
      </c>
      <c r="C26" s="25" t="s">
        <v>459</v>
      </c>
      <c r="D26" s="26">
        <v>0.7708333333333334</v>
      </c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6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41">
        <sortState ref="B16:D41">
          <sortCondition ref="B16:B4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1780</v>
      </c>
    </row>
    <row r="3" ht="27.0" customHeight="1">
      <c r="A3" s="3" t="s">
        <v>398</v>
      </c>
      <c r="E3" s="3"/>
      <c r="F3" s="6"/>
      <c r="G3" s="6" t="s">
        <v>1781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1782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1783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1784</v>
      </c>
      <c r="D15" s="22" t="s">
        <v>1785</v>
      </c>
      <c r="E15" s="23" t="s">
        <v>1786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462</v>
      </c>
      <c r="D16" s="26">
        <v>0.875</v>
      </c>
      <c r="E16" s="27" t="b">
        <v>0</v>
      </c>
      <c r="F16" s="49"/>
      <c r="G16" s="25" t="s">
        <v>462</v>
      </c>
      <c r="H16" s="26">
        <v>0.875</v>
      </c>
      <c r="I16" s="50" t="s">
        <v>33</v>
      </c>
    </row>
    <row r="17">
      <c r="A17" s="24">
        <v>2.0</v>
      </c>
      <c r="B17" s="25" t="s">
        <v>31</v>
      </c>
      <c r="C17" s="25" t="s">
        <v>806</v>
      </c>
      <c r="D17" s="26">
        <v>0.7916666666666666</v>
      </c>
      <c r="E17" s="27" t="b">
        <v>0</v>
      </c>
      <c r="F17" s="20"/>
    </row>
    <row r="18">
      <c r="A18" s="24">
        <v>3.0</v>
      </c>
      <c r="B18" s="71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63"/>
      <c r="D20" s="26"/>
      <c r="E20" s="27" t="b">
        <v>0</v>
      </c>
      <c r="F20" s="20"/>
      <c r="G20" s="51" t="s">
        <v>1787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1788</v>
      </c>
    </row>
    <row r="3" ht="27.0" customHeight="1">
      <c r="A3" s="3" t="s">
        <v>390</v>
      </c>
      <c r="E3" s="3"/>
      <c r="F3" s="6"/>
      <c r="G3" s="6" t="s">
        <v>1789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1790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1791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1792</v>
      </c>
      <c r="D15" s="22" t="s">
        <v>1793</v>
      </c>
      <c r="E15" s="23" t="s">
        <v>1794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604</v>
      </c>
      <c r="H16" s="26">
        <v>0.8958333333333334</v>
      </c>
      <c r="I16" s="50" t="s">
        <v>33</v>
      </c>
    </row>
    <row r="17">
      <c r="A17" s="24">
        <v>2.0</v>
      </c>
      <c r="B17" s="71" t="s">
        <v>464</v>
      </c>
      <c r="C17" s="25" t="s">
        <v>604</v>
      </c>
      <c r="D17" s="26">
        <v>0.8958333333333334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1795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460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461</v>
      </c>
      <c r="C20" s="63" t="s">
        <v>462</v>
      </c>
      <c r="D20" s="26">
        <v>0.8333333333333334</v>
      </c>
      <c r="E20" s="27" t="b">
        <v>0</v>
      </c>
      <c r="F20" s="20"/>
      <c r="G20" s="51" t="s">
        <v>1796</v>
      </c>
      <c r="H20" s="52"/>
      <c r="I20" s="53"/>
    </row>
    <row r="21">
      <c r="A21" s="24">
        <v>6.0</v>
      </c>
      <c r="B21" s="25" t="s">
        <v>31</v>
      </c>
      <c r="C21" s="25" t="s">
        <v>459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1797</v>
      </c>
    </row>
    <row r="3" ht="27.0" customHeight="1">
      <c r="A3" s="3" t="s">
        <v>398</v>
      </c>
      <c r="E3" s="3"/>
      <c r="F3" s="6"/>
      <c r="G3" s="6" t="s">
        <v>1798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1799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1800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1801</v>
      </c>
      <c r="D15" s="22" t="s">
        <v>1802</v>
      </c>
      <c r="E15" s="23" t="s">
        <v>1803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462</v>
      </c>
      <c r="D16" s="26">
        <v>0.8541666666666666</v>
      </c>
      <c r="E16" s="27" t="b">
        <v>0</v>
      </c>
      <c r="F16" s="49"/>
      <c r="G16" s="25" t="s">
        <v>460</v>
      </c>
      <c r="H16" s="26">
        <v>0.875</v>
      </c>
      <c r="I16" s="50" t="s">
        <v>33</v>
      </c>
    </row>
    <row r="17">
      <c r="A17" s="24">
        <v>2.0</v>
      </c>
      <c r="B17" s="25" t="s">
        <v>461</v>
      </c>
      <c r="C17" s="25" t="s">
        <v>460</v>
      </c>
      <c r="D17" s="26">
        <v>0.875</v>
      </c>
      <c r="E17" s="27" t="b">
        <v>0</v>
      </c>
      <c r="F17" s="20"/>
    </row>
    <row r="18">
      <c r="A18" s="24">
        <v>3.0</v>
      </c>
      <c r="B18" s="71" t="s">
        <v>31</v>
      </c>
      <c r="C18" s="25" t="s">
        <v>459</v>
      </c>
      <c r="D18" s="26">
        <v>0.7708333333333334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806</v>
      </c>
      <c r="D19" s="26">
        <v>0.7916666666666666</v>
      </c>
      <c r="E19" s="27" t="b">
        <v>0</v>
      </c>
      <c r="F19" s="20"/>
    </row>
    <row r="20">
      <c r="A20" s="24">
        <v>5.0</v>
      </c>
      <c r="B20" s="25"/>
      <c r="C20" s="63"/>
      <c r="D20" s="26"/>
      <c r="E20" s="27" t="b">
        <v>0</v>
      </c>
      <c r="F20" s="20"/>
      <c r="G20" s="51" t="s">
        <v>1804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1805</v>
      </c>
    </row>
    <row r="3" ht="27.0" customHeight="1">
      <c r="A3" s="3" t="s">
        <v>381</v>
      </c>
      <c r="E3" s="3"/>
      <c r="F3" s="6"/>
      <c r="G3" s="6" t="s">
        <v>1806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1807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1808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1809</v>
      </c>
      <c r="D15" s="22" t="s">
        <v>1810</v>
      </c>
      <c r="E15" s="23" t="s">
        <v>1811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460</v>
      </c>
      <c r="H16" s="26">
        <v>0.875</v>
      </c>
      <c r="I16" s="50" t="s">
        <v>33</v>
      </c>
    </row>
    <row r="17">
      <c r="A17" s="24">
        <v>2.0</v>
      </c>
      <c r="B17" s="25" t="s">
        <v>461</v>
      </c>
      <c r="C17" s="25" t="s">
        <v>460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462</v>
      </c>
      <c r="D18" s="26">
        <v>0.8541666666666666</v>
      </c>
      <c r="E18" s="27" t="b">
        <v>0</v>
      </c>
      <c r="F18" s="20"/>
    </row>
    <row r="19">
      <c r="A19" s="24">
        <v>4.0</v>
      </c>
      <c r="B19" s="71" t="s">
        <v>31</v>
      </c>
      <c r="C19" s="63" t="s">
        <v>808</v>
      </c>
      <c r="D19" s="26">
        <v>0.7916666666666666</v>
      </c>
      <c r="E19" s="27" t="b">
        <v>0</v>
      </c>
      <c r="F19" s="20"/>
    </row>
    <row r="20">
      <c r="A20" s="24">
        <v>5.0</v>
      </c>
      <c r="B20" s="71" t="s">
        <v>31</v>
      </c>
      <c r="C20" s="25" t="s">
        <v>807</v>
      </c>
      <c r="D20" s="26">
        <v>0.7916666666666666</v>
      </c>
      <c r="E20" s="27" t="b">
        <v>0</v>
      </c>
      <c r="F20" s="20"/>
      <c r="G20" s="51" t="s">
        <v>1812</v>
      </c>
      <c r="H20" s="52"/>
      <c r="I20" s="53"/>
    </row>
    <row r="21">
      <c r="A21" s="24">
        <v>6.0</v>
      </c>
      <c r="B21" s="25" t="s">
        <v>31</v>
      </c>
      <c r="C21" s="25" t="s">
        <v>1643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1813</v>
      </c>
    </row>
    <row r="3" ht="27.0" customHeight="1">
      <c r="A3" s="3" t="s">
        <v>365</v>
      </c>
      <c r="E3" s="3"/>
      <c r="F3" s="6"/>
      <c r="G3" s="6" t="s">
        <v>1814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1815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1816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1817</v>
      </c>
      <c r="D15" s="22" t="s">
        <v>1818</v>
      </c>
      <c r="E15" s="23" t="s">
        <v>1819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0.8541666666666666</v>
      </c>
      <c r="E16" s="27" t="b">
        <v>0</v>
      </c>
      <c r="F16" s="49"/>
      <c r="G16" s="25" t="s">
        <v>462</v>
      </c>
      <c r="H16" s="26">
        <v>0.875</v>
      </c>
      <c r="I16" s="50" t="s">
        <v>33</v>
      </c>
    </row>
    <row r="17">
      <c r="A17" s="24">
        <v>2.0</v>
      </c>
      <c r="B17" s="71" t="s">
        <v>464</v>
      </c>
      <c r="C17" s="63" t="s">
        <v>606</v>
      </c>
      <c r="D17" s="26">
        <v>0.8125</v>
      </c>
      <c r="E17" s="27" t="b">
        <v>0</v>
      </c>
      <c r="F17" s="20"/>
    </row>
    <row r="18">
      <c r="A18" s="24">
        <v>3.0</v>
      </c>
      <c r="B18" s="71" t="s">
        <v>461</v>
      </c>
      <c r="C18" s="25" t="s">
        <v>462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460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608</v>
      </c>
      <c r="D20" s="26">
        <v>0.8541666666666666</v>
      </c>
      <c r="E20" s="27" t="b">
        <v>0</v>
      </c>
      <c r="F20" s="20"/>
      <c r="G20" s="51" t="s">
        <v>1820</v>
      </c>
      <c r="H20" s="52"/>
      <c r="I20" s="53"/>
    </row>
    <row r="21">
      <c r="A21" s="24">
        <v>6.0</v>
      </c>
      <c r="B21" s="25" t="s">
        <v>461</v>
      </c>
      <c r="C21" s="25" t="s">
        <v>1821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1779</v>
      </c>
      <c r="D22" s="26">
        <v>0.8125</v>
      </c>
      <c r="E22" s="27" t="b">
        <v>0</v>
      </c>
      <c r="F22" s="20"/>
      <c r="G22" s="54"/>
      <c r="I22" s="55"/>
    </row>
    <row r="23">
      <c r="A23" s="24">
        <v>8.0</v>
      </c>
      <c r="B23" s="25" t="s">
        <v>31</v>
      </c>
      <c r="C23" s="25" t="s">
        <v>459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31</v>
      </c>
      <c r="C24" s="25" t="s">
        <v>1723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31</v>
      </c>
      <c r="C25" s="25" t="s">
        <v>1822</v>
      </c>
      <c r="D25" s="26">
        <v>0.7708333333333334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1823</v>
      </c>
    </row>
    <row r="3" ht="27.0" customHeight="1">
      <c r="A3" s="3" t="s">
        <v>373</v>
      </c>
      <c r="E3" s="3"/>
      <c r="F3" s="6"/>
      <c r="G3" s="6" t="s">
        <v>1824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1825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1826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1827</v>
      </c>
      <c r="D15" s="22" t="s">
        <v>1828</v>
      </c>
      <c r="E15" s="23" t="s">
        <v>1829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608</v>
      </c>
      <c r="D16" s="26">
        <v>0.8333333333333334</v>
      </c>
      <c r="E16" s="27" t="b">
        <v>0</v>
      </c>
      <c r="F16" s="49"/>
      <c r="G16" s="25" t="s">
        <v>608</v>
      </c>
      <c r="H16" s="26">
        <v>0.8333333333333334</v>
      </c>
      <c r="I16" s="50" t="s">
        <v>33</v>
      </c>
    </row>
    <row r="17">
      <c r="A17" s="24">
        <v>2.0</v>
      </c>
      <c r="B17" s="71" t="s">
        <v>461</v>
      </c>
      <c r="C17" s="63" t="s">
        <v>460</v>
      </c>
      <c r="D17" s="26">
        <v>0.875</v>
      </c>
      <c r="E17" s="27" t="b">
        <v>0</v>
      </c>
      <c r="F17" s="20"/>
    </row>
    <row r="18">
      <c r="A18" s="24">
        <v>3.0</v>
      </c>
      <c r="B18" s="71" t="s">
        <v>464</v>
      </c>
      <c r="C18" s="25" t="s">
        <v>465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463</v>
      </c>
      <c r="C19" s="25"/>
      <c r="D19" s="70" t="s">
        <v>463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462</v>
      </c>
      <c r="D20" s="26">
        <v>0.8541666666666666</v>
      </c>
      <c r="E20" s="27" t="b">
        <v>0</v>
      </c>
      <c r="F20" s="20"/>
      <c r="G20" s="51" t="s">
        <v>1830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1831</v>
      </c>
    </row>
    <row r="3" ht="27.0" customHeight="1">
      <c r="A3" s="3" t="s">
        <v>356</v>
      </c>
      <c r="E3" s="3"/>
      <c r="F3" s="6"/>
      <c r="G3" s="6" t="s">
        <v>1832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1833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1834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1835</v>
      </c>
      <c r="D15" s="22" t="s">
        <v>1836</v>
      </c>
      <c r="E15" s="23" t="s">
        <v>1837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460</v>
      </c>
      <c r="H16" s="26">
        <v>0.875</v>
      </c>
      <c r="I16" s="50" t="s">
        <v>33</v>
      </c>
    </row>
    <row r="17">
      <c r="A17" s="24">
        <v>2.0</v>
      </c>
      <c r="B17" s="71" t="s">
        <v>464</v>
      </c>
      <c r="C17" s="25" t="s">
        <v>465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1539</v>
      </c>
      <c r="D18" s="26">
        <v>0.7916666666666666</v>
      </c>
      <c r="E18" s="27" t="b">
        <v>0</v>
      </c>
      <c r="F18" s="20"/>
    </row>
    <row r="19">
      <c r="A19" s="24">
        <v>4.0</v>
      </c>
      <c r="B19" s="71" t="s">
        <v>464</v>
      </c>
      <c r="C19" s="63" t="s">
        <v>1777</v>
      </c>
      <c r="D19" s="64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1767</v>
      </c>
      <c r="D20" s="64">
        <v>0.7916666666666666</v>
      </c>
      <c r="E20" s="27" t="b">
        <v>0</v>
      </c>
      <c r="F20" s="20"/>
      <c r="G20" s="51" t="s">
        <v>1838</v>
      </c>
      <c r="H20" s="52"/>
      <c r="I20" s="53"/>
    </row>
    <row r="21">
      <c r="A21" s="24">
        <v>6.0</v>
      </c>
      <c r="B21" s="25" t="s">
        <v>464</v>
      </c>
      <c r="C21" s="25" t="s">
        <v>1839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1795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464</v>
      </c>
      <c r="C23" s="25" t="s">
        <v>1714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464</v>
      </c>
      <c r="C24" s="25" t="s">
        <v>604</v>
      </c>
      <c r="D24" s="26">
        <v>0.875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464</v>
      </c>
      <c r="C25" s="25" t="s">
        <v>690</v>
      </c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464</v>
      </c>
      <c r="C26" s="25" t="s">
        <v>1066</v>
      </c>
      <c r="D26" s="26">
        <v>0.7916666666666666</v>
      </c>
      <c r="E26" s="27" t="b">
        <v>0</v>
      </c>
      <c r="F26" s="20"/>
    </row>
    <row r="27">
      <c r="A27" s="24">
        <v>12.0</v>
      </c>
      <c r="B27" s="25" t="s">
        <v>461</v>
      </c>
      <c r="C27" s="25" t="s">
        <v>460</v>
      </c>
      <c r="D27" s="26">
        <v>0.875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 t="s">
        <v>461</v>
      </c>
      <c r="C28" s="25" t="s">
        <v>608</v>
      </c>
      <c r="D28" s="26">
        <v>0.8541666666666666</v>
      </c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 t="s">
        <v>31</v>
      </c>
      <c r="C29" s="25" t="s">
        <v>1822</v>
      </c>
      <c r="D29" s="26">
        <v>0.7916666666666666</v>
      </c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 t="s">
        <v>31</v>
      </c>
      <c r="C30" s="25" t="s">
        <v>459</v>
      </c>
      <c r="D30" s="26">
        <v>0.8333333333333334</v>
      </c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1840</v>
      </c>
    </row>
    <row r="3" ht="27.0" customHeight="1">
      <c r="A3" s="3" t="s">
        <v>348</v>
      </c>
      <c r="E3" s="3"/>
      <c r="F3" s="6"/>
      <c r="G3" s="6" t="s">
        <v>1841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1842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1843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1844</v>
      </c>
      <c r="D15" s="22" t="s">
        <v>1845</v>
      </c>
      <c r="E15" s="23" t="s">
        <v>1846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1714</v>
      </c>
      <c r="D16" s="26">
        <v>0.8333333333333334</v>
      </c>
      <c r="E16" s="27" t="b">
        <v>0</v>
      </c>
      <c r="F16" s="49"/>
      <c r="G16" s="25" t="s">
        <v>604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690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1767</v>
      </c>
      <c r="D19" s="26">
        <v>0.7916666666666666</v>
      </c>
      <c r="E19" s="27" t="b">
        <v>0</v>
      </c>
      <c r="F19" s="20"/>
    </row>
    <row r="20">
      <c r="A20" s="24">
        <v>5.0</v>
      </c>
      <c r="B20" s="71" t="s">
        <v>464</v>
      </c>
      <c r="C20" s="25" t="s">
        <v>1066</v>
      </c>
      <c r="D20" s="26">
        <v>0.7916666666666666</v>
      </c>
      <c r="E20" s="27" t="b">
        <v>0</v>
      </c>
      <c r="F20" s="20"/>
      <c r="G20" s="51" t="s">
        <v>1847</v>
      </c>
      <c r="H20" s="52"/>
      <c r="I20" s="53"/>
    </row>
    <row r="21">
      <c r="A21" s="24">
        <v>6.0</v>
      </c>
      <c r="B21" s="25" t="s">
        <v>464</v>
      </c>
      <c r="C21" s="25" t="s">
        <v>1795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460</v>
      </c>
      <c r="D22" s="26">
        <v>0.875</v>
      </c>
      <c r="E22" s="27" t="b">
        <v>0</v>
      </c>
      <c r="F22" s="20"/>
      <c r="G22" s="54"/>
      <c r="I22" s="55"/>
    </row>
    <row r="23">
      <c r="A23" s="24">
        <v>8.0</v>
      </c>
      <c r="B23" s="71" t="s">
        <v>461</v>
      </c>
      <c r="C23" s="63" t="s">
        <v>608</v>
      </c>
      <c r="D23" s="64">
        <v>0.875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462</v>
      </c>
      <c r="D24" s="64">
        <v>0.875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1848</v>
      </c>
      <c r="D25" s="26">
        <v>0.8333333333333334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461</v>
      </c>
      <c r="C26" s="25" t="s">
        <v>1670</v>
      </c>
      <c r="D26" s="26">
        <v>0.8125</v>
      </c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5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6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219</v>
      </c>
    </row>
    <row r="3" ht="27.0" customHeight="1">
      <c r="A3" s="3" t="s">
        <v>220</v>
      </c>
      <c r="E3" s="4"/>
      <c r="F3" s="5"/>
      <c r="G3" s="6" t="s">
        <v>221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222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223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224</v>
      </c>
      <c r="D14" s="22" t="s">
        <v>225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72</v>
      </c>
      <c r="D15" s="26">
        <v>0.8125</v>
      </c>
      <c r="E15" s="27" t="b">
        <v>0</v>
      </c>
      <c r="F15" s="28"/>
      <c r="G15" s="25" t="s">
        <v>72</v>
      </c>
      <c r="H15" s="26">
        <v>0.8125</v>
      </c>
      <c r="I15" s="31" t="s">
        <v>48</v>
      </c>
    </row>
    <row r="16">
      <c r="A16" s="24">
        <v>2.0</v>
      </c>
      <c r="B16" s="25" t="s">
        <v>16</v>
      </c>
      <c r="C16" s="25" t="s">
        <v>169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66" t="s">
        <v>16</v>
      </c>
      <c r="C17" s="33" t="s">
        <v>171</v>
      </c>
      <c r="D17" s="26">
        <v>0.8125</v>
      </c>
      <c r="E17" s="27" t="b">
        <v>0</v>
      </c>
      <c r="F17" s="20"/>
      <c r="G17" s="34" t="s">
        <v>226</v>
      </c>
      <c r="H17" s="35"/>
      <c r="I17" s="36"/>
    </row>
    <row r="18">
      <c r="A18" s="24">
        <v>4.0</v>
      </c>
      <c r="B18" s="25" t="s">
        <v>73</v>
      </c>
      <c r="C18" s="25" t="s">
        <v>77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25" t="s">
        <v>85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4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1849</v>
      </c>
    </row>
    <row r="3" ht="27.0" customHeight="1">
      <c r="A3" s="3" t="s">
        <v>340</v>
      </c>
      <c r="E3" s="3"/>
      <c r="F3" s="6"/>
      <c r="G3" s="6" t="s">
        <v>1850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1851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1852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1853</v>
      </c>
      <c r="D15" s="22" t="s">
        <v>1854</v>
      </c>
      <c r="E15" s="23" t="s">
        <v>1855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1767</v>
      </c>
      <c r="D16" s="26">
        <v>0.7916666666666666</v>
      </c>
      <c r="E16" s="27" t="b">
        <v>0</v>
      </c>
      <c r="F16" s="49"/>
      <c r="G16" s="25" t="s">
        <v>608</v>
      </c>
      <c r="H16" s="26">
        <v>0.875</v>
      </c>
      <c r="I16" s="50" t="s">
        <v>33</v>
      </c>
    </row>
    <row r="17">
      <c r="A17" s="24">
        <v>2.0</v>
      </c>
      <c r="B17" s="25" t="s">
        <v>464</v>
      </c>
      <c r="C17" s="25" t="s">
        <v>1777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1795</v>
      </c>
      <c r="D18" s="26">
        <v>0.7916666666666666</v>
      </c>
      <c r="E18" s="27" t="b">
        <v>0</v>
      </c>
      <c r="F18" s="20"/>
    </row>
    <row r="19">
      <c r="A19" s="24">
        <v>4.0</v>
      </c>
      <c r="B19" s="61" t="s">
        <v>464</v>
      </c>
      <c r="C19" s="29" t="s">
        <v>1714</v>
      </c>
      <c r="D19" s="30">
        <v>0.7916666666666666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608</v>
      </c>
      <c r="D20" s="26">
        <v>0.875</v>
      </c>
      <c r="E20" s="27" t="b">
        <v>0</v>
      </c>
      <c r="F20" s="20"/>
      <c r="G20" s="51" t="s">
        <v>1856</v>
      </c>
      <c r="H20" s="52"/>
      <c r="I20" s="53"/>
    </row>
    <row r="21">
      <c r="A21" s="24">
        <v>6.0</v>
      </c>
      <c r="B21" s="25" t="s">
        <v>461</v>
      </c>
      <c r="C21" s="25" t="s">
        <v>460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1857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462</v>
      </c>
      <c r="D23" s="26">
        <v>0.875</v>
      </c>
      <c r="E23" s="27" t="b">
        <v>0</v>
      </c>
      <c r="F23" s="20"/>
      <c r="G23" s="54"/>
      <c r="I23" s="55"/>
    </row>
    <row r="24">
      <c r="A24" s="24">
        <v>9.0</v>
      </c>
      <c r="B24" s="61"/>
      <c r="C24" s="68"/>
      <c r="D24" s="69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4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41">
        <sortState ref="B16:D41">
          <sortCondition ref="B16:B4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1858</v>
      </c>
    </row>
    <row r="3" ht="27.0" customHeight="1">
      <c r="A3" s="3" t="s">
        <v>332</v>
      </c>
      <c r="E3" s="3"/>
      <c r="F3" s="6"/>
      <c r="G3" s="6" t="s">
        <v>1859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1860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1861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1862</v>
      </c>
      <c r="D15" s="22" t="s">
        <v>1863</v>
      </c>
      <c r="E15" s="23" t="s">
        <v>1864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0.7708333333333334</v>
      </c>
      <c r="E16" s="27" t="b">
        <v>0</v>
      </c>
      <c r="F16" s="49"/>
      <c r="G16" s="25" t="s">
        <v>462</v>
      </c>
      <c r="H16" s="26">
        <v>0.8333333333333334</v>
      </c>
      <c r="I16" s="50"/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1539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1865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690</v>
      </c>
      <c r="D20" s="26">
        <v>0.7916666666666666</v>
      </c>
      <c r="E20" s="27" t="b">
        <v>0</v>
      </c>
      <c r="F20" s="20"/>
      <c r="G20" s="51" t="s">
        <v>1866</v>
      </c>
      <c r="H20" s="52"/>
      <c r="I20" s="53"/>
    </row>
    <row r="21">
      <c r="A21" s="24">
        <v>6.0</v>
      </c>
      <c r="B21" s="25" t="s">
        <v>461</v>
      </c>
      <c r="C21" s="25" t="s">
        <v>608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1779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462</v>
      </c>
      <c r="D23" s="26">
        <v>0.8333333333333334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1867</v>
      </c>
    </row>
    <row r="3" ht="27.0" customHeight="1">
      <c r="A3" s="3" t="s">
        <v>316</v>
      </c>
      <c r="E3" s="3"/>
      <c r="F3" s="6"/>
      <c r="G3" s="6" t="s">
        <v>1868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1869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1870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1871</v>
      </c>
      <c r="D15" s="22" t="s">
        <v>1872</v>
      </c>
      <c r="E15" s="23" t="s">
        <v>1873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690</v>
      </c>
      <c r="D16" s="26">
        <v>0.7916666666666666</v>
      </c>
      <c r="E16" s="27" t="b">
        <v>0</v>
      </c>
      <c r="F16" s="49"/>
      <c r="G16" s="25" t="s">
        <v>1874</v>
      </c>
      <c r="H16" s="26">
        <v>0.875</v>
      </c>
      <c r="I16" s="50" t="s">
        <v>33</v>
      </c>
    </row>
    <row r="17">
      <c r="A17" s="24">
        <v>2.0</v>
      </c>
      <c r="B17" s="25" t="s">
        <v>461</v>
      </c>
      <c r="C17" s="25" t="s">
        <v>1670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1874</v>
      </c>
      <c r="D18" s="26">
        <v>0.875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1875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1876</v>
      </c>
    </row>
    <row r="3" ht="27.0" customHeight="1">
      <c r="A3" s="3" t="s">
        <v>324</v>
      </c>
      <c r="E3" s="3"/>
      <c r="F3" s="6"/>
      <c r="G3" s="6" t="s">
        <v>1877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1878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1879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1880</v>
      </c>
      <c r="D15" s="22" t="s">
        <v>1881</v>
      </c>
      <c r="E15" s="23" t="s">
        <v>1882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0.9166666666666666</v>
      </c>
      <c r="E16" s="27" t="b">
        <v>0</v>
      </c>
      <c r="F16" s="49"/>
      <c r="G16" s="25" t="s">
        <v>604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1714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690</v>
      </c>
      <c r="D18" s="26">
        <v>0.8125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606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607</v>
      </c>
      <c r="D20" s="26">
        <v>0.7916666666666666</v>
      </c>
      <c r="E20" s="27" t="b">
        <v>0</v>
      </c>
      <c r="F20" s="20"/>
      <c r="G20" s="51" t="s">
        <v>1883</v>
      </c>
      <c r="H20" s="52"/>
      <c r="I20" s="53"/>
    </row>
    <row r="21">
      <c r="A21" s="24">
        <v>6.0</v>
      </c>
      <c r="B21" s="25" t="s">
        <v>464</v>
      </c>
      <c r="C21" s="25" t="s">
        <v>1795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1066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464</v>
      </c>
      <c r="C23" s="25" t="s">
        <v>1767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464</v>
      </c>
      <c r="C24" s="25" t="s">
        <v>1777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464</v>
      </c>
      <c r="C25" s="25" t="s">
        <v>1839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461</v>
      </c>
      <c r="C26" s="25" t="s">
        <v>1874</v>
      </c>
      <c r="D26" s="26">
        <v>0.875</v>
      </c>
      <c r="E26" s="27" t="b">
        <v>0</v>
      </c>
      <c r="F26" s="20"/>
    </row>
    <row r="27">
      <c r="A27" s="24">
        <v>12.0</v>
      </c>
      <c r="B27" s="25" t="s">
        <v>461</v>
      </c>
      <c r="C27" s="25" t="s">
        <v>462</v>
      </c>
      <c r="D27" s="26">
        <v>0.8333333333333334</v>
      </c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 t="s">
        <v>461</v>
      </c>
      <c r="C28" s="25" t="s">
        <v>608</v>
      </c>
      <c r="D28" s="26">
        <v>0.875</v>
      </c>
      <c r="E28" s="27" t="b">
        <v>0</v>
      </c>
      <c r="F28" s="20"/>
      <c r="G28" s="47" t="s">
        <v>37</v>
      </c>
      <c r="H28" s="20">
        <f>COUNTIF($B$16:$B$37,"G (김영재강사님)")</f>
        <v>2</v>
      </c>
      <c r="I28" s="59"/>
    </row>
    <row r="29">
      <c r="A29" s="24">
        <v>14.0</v>
      </c>
      <c r="B29" s="25" t="s">
        <v>461</v>
      </c>
      <c r="C29" s="25" t="s">
        <v>1779</v>
      </c>
      <c r="D29" s="26">
        <v>0.8125</v>
      </c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 t="s">
        <v>461</v>
      </c>
      <c r="C30" s="25" t="s">
        <v>1884</v>
      </c>
      <c r="D30" s="26">
        <v>0.8541666666666666</v>
      </c>
      <c r="E30" s="27" t="b">
        <v>0</v>
      </c>
      <c r="F30" s="20"/>
      <c r="G30" s="47" t="s">
        <v>39</v>
      </c>
      <c r="H30" s="20">
        <f>COUNTIF($B$16:$B$37,"E (조미현강사님)")</f>
        <v>6</v>
      </c>
      <c r="I30" s="60"/>
    </row>
    <row r="31">
      <c r="A31" s="24">
        <v>16.0</v>
      </c>
      <c r="B31" s="25" t="s">
        <v>461</v>
      </c>
      <c r="C31" s="25" t="s">
        <v>1670</v>
      </c>
      <c r="D31" s="26">
        <v>0.7916666666666666</v>
      </c>
      <c r="E31" s="27" t="b">
        <v>0</v>
      </c>
      <c r="F31" s="20"/>
      <c r="G31" s="47" t="s">
        <v>40</v>
      </c>
      <c r="H31" s="20">
        <f>COUNTIF($B$16:$B$37,"D (박신우강사님)")</f>
        <v>10</v>
      </c>
      <c r="I31" s="60"/>
    </row>
    <row r="32">
      <c r="A32" s="24">
        <v>17.0</v>
      </c>
      <c r="B32" s="25" t="s">
        <v>611</v>
      </c>
      <c r="C32" s="25" t="s">
        <v>1885</v>
      </c>
      <c r="D32" s="26">
        <v>0.8333333333333334</v>
      </c>
      <c r="E32" s="27" t="b">
        <v>0</v>
      </c>
      <c r="F32" s="20"/>
      <c r="H32" s="20"/>
      <c r="I32" s="43"/>
    </row>
    <row r="33">
      <c r="A33" s="24">
        <v>18.0</v>
      </c>
      <c r="B33" s="25" t="s">
        <v>611</v>
      </c>
      <c r="C33" s="25" t="s">
        <v>1886</v>
      </c>
      <c r="D33" s="26">
        <v>0.8333333333333334</v>
      </c>
      <c r="E33" s="27" t="b">
        <v>1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23.0</v>
      </c>
      <c r="B38" s="25"/>
      <c r="C38" s="25"/>
      <c r="D38" s="26"/>
      <c r="E38" s="27" t="b">
        <v>0</v>
      </c>
      <c r="F38" s="20"/>
      <c r="G38" s="20"/>
      <c r="H38" s="20"/>
      <c r="I38" s="20"/>
    </row>
    <row r="39">
      <c r="A39" s="24">
        <v>24.0</v>
      </c>
      <c r="B39" s="25"/>
      <c r="C39" s="25"/>
      <c r="D39" s="26"/>
      <c r="E39" s="27" t="b">
        <v>0</v>
      </c>
      <c r="F39" s="20"/>
      <c r="G39" s="20"/>
      <c r="H39" s="20"/>
      <c r="I39" s="20"/>
    </row>
    <row r="40">
      <c r="A40" s="24">
        <v>25.0</v>
      </c>
      <c r="B40" s="25"/>
      <c r="C40" s="25"/>
      <c r="D40" s="26"/>
      <c r="E40" s="27" t="b">
        <v>0</v>
      </c>
      <c r="F40" s="20"/>
      <c r="G40" s="20"/>
      <c r="H40" s="20"/>
      <c r="I40" s="20"/>
    </row>
    <row r="41">
      <c r="A41" s="24">
        <v>26.0</v>
      </c>
      <c r="B41" s="25"/>
      <c r="C41" s="25"/>
      <c r="D41" s="26"/>
      <c r="E41" s="27" t="b">
        <v>0</v>
      </c>
      <c r="F41" s="20"/>
      <c r="G41" s="20"/>
      <c r="H41" s="20"/>
      <c r="I41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41">
        <sortState ref="B16:D41">
          <sortCondition ref="B16:B41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41">
    <cfRule type="cellIs" dxfId="2" priority="1" operator="equal">
      <formula>"D종일"</formula>
    </cfRule>
  </conditionalFormatting>
  <conditionalFormatting sqref="B15:B41">
    <cfRule type="cellIs" dxfId="3" priority="2" operator="equal">
      <formula>"E종일"</formula>
    </cfRule>
  </conditionalFormatting>
  <conditionalFormatting sqref="B16:B41">
    <cfRule type="cellIs" dxfId="4" priority="3" operator="equal">
      <formula>"G (박신우강사님)"</formula>
    </cfRule>
  </conditionalFormatting>
  <conditionalFormatting sqref="B16:B41">
    <cfRule type="cellIs" dxfId="5" priority="4" operator="equal">
      <formula>"D (임정훈강사님)"</formula>
    </cfRule>
  </conditionalFormatting>
  <conditionalFormatting sqref="B16:B41">
    <cfRule type="cellIs" dxfId="6" priority="5" operator="equal">
      <formula>"E (조성태강사님)"</formula>
    </cfRule>
  </conditionalFormatting>
  <conditionalFormatting sqref="B16:B41">
    <cfRule type="cellIs" dxfId="7" priority="6" operator="equal">
      <formula>"F (민봉식강사님)"</formula>
    </cfRule>
  </conditionalFormatting>
  <conditionalFormatting sqref="D16:E41 H16">
    <cfRule type="containsText" dxfId="0" priority="7" operator="containsText" text="21:20">
      <formula>NOT(ISERROR(SEARCH(("21:20"),(D16))))</formula>
    </cfRule>
  </conditionalFormatting>
  <conditionalFormatting sqref="D15:E41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41">
      <formula1>"-,G (김영재강사님),F (민봉식강사님),D (박신우강사님),E (조미현강사님)"</formula1>
    </dataValidation>
    <dataValidation type="list" allowBlank="1" showErrorMessage="1" sqref="H16 D16:D34 D36:D38 D40:D41">
      <formula1>"-,18:30,19:00,19:30,20:00,20:30,21:00,21:30,22:00,22:30"</formula1>
    </dataValidation>
    <dataValidation type="list" allowBlank="1" showErrorMessage="1" sqref="D35 D39">
      <formula1>"-,18:30,19:00,19:30,20:00,20:30,21:00,21:30,22:00,22:30,23:00"</formula1>
    </dataValidation>
  </dataValidations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1887</v>
      </c>
    </row>
    <row r="3" ht="27.0" customHeight="1">
      <c r="A3" s="3" t="s">
        <v>308</v>
      </c>
      <c r="E3" s="3"/>
      <c r="F3" s="6"/>
      <c r="G3" s="6" t="s">
        <v>1888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1889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1890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1891</v>
      </c>
      <c r="D15" s="22" t="s">
        <v>1892</v>
      </c>
      <c r="E15" s="23" t="s">
        <v>1893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604</v>
      </c>
      <c r="H16" s="26">
        <v>0.875</v>
      </c>
      <c r="I16" s="50" t="s">
        <v>33</v>
      </c>
    </row>
    <row r="17">
      <c r="A17" s="24">
        <v>2.0</v>
      </c>
      <c r="B17" s="25" t="s">
        <v>464</v>
      </c>
      <c r="C17" s="25" t="s">
        <v>1539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690</v>
      </c>
      <c r="D18" s="26">
        <v>0.8125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604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1839</v>
      </c>
      <c r="D20" s="26">
        <v>0.7916666666666666</v>
      </c>
      <c r="E20" s="27" t="b">
        <v>0</v>
      </c>
      <c r="F20" s="20"/>
      <c r="G20" s="51" t="s">
        <v>1894</v>
      </c>
      <c r="H20" s="52"/>
      <c r="I20" s="53"/>
    </row>
    <row r="21">
      <c r="A21" s="24">
        <v>6.0</v>
      </c>
      <c r="B21" s="25" t="s">
        <v>464</v>
      </c>
      <c r="C21" s="25" t="s">
        <v>1777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1767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464</v>
      </c>
      <c r="C23" s="25" t="s">
        <v>1795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1874</v>
      </c>
      <c r="D24" s="26">
        <v>0.8125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608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 t="s">
        <v>461</v>
      </c>
      <c r="C26" s="25" t="s">
        <v>1705</v>
      </c>
      <c r="D26" s="26">
        <v>0.7916666666666666</v>
      </c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3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8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1895</v>
      </c>
    </row>
    <row r="3" ht="27.0" customHeight="1">
      <c r="A3" s="3" t="s">
        <v>300</v>
      </c>
      <c r="E3" s="3"/>
      <c r="F3" s="6"/>
      <c r="G3" s="6" t="s">
        <v>1896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1897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1898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1899</v>
      </c>
      <c r="D15" s="22" t="s">
        <v>1900</v>
      </c>
      <c r="E15" s="23" t="s">
        <v>1901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465</v>
      </c>
      <c r="H16" s="26">
        <v>0.8333333333333334</v>
      </c>
      <c r="I16" s="50"/>
    </row>
    <row r="17">
      <c r="A17" s="24">
        <v>2.0</v>
      </c>
      <c r="B17" s="25" t="s">
        <v>464</v>
      </c>
      <c r="C17" s="25" t="s">
        <v>606</v>
      </c>
      <c r="D17" s="26">
        <v>0.7708333333333334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608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1821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1902</v>
      </c>
      <c r="D20" s="26">
        <v>0.7916666666666666</v>
      </c>
      <c r="E20" s="27" t="b">
        <v>0</v>
      </c>
      <c r="F20" s="20"/>
      <c r="G20" s="51" t="s">
        <v>1903</v>
      </c>
      <c r="H20" s="52"/>
      <c r="I20" s="53"/>
    </row>
    <row r="21">
      <c r="A21" s="24">
        <v>6.0</v>
      </c>
      <c r="B21" s="25" t="s">
        <v>461</v>
      </c>
      <c r="C21" s="25" t="s">
        <v>1874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1904</v>
      </c>
    </row>
    <row r="3" ht="27.0" customHeight="1">
      <c r="A3" s="3" t="s">
        <v>292</v>
      </c>
      <c r="E3" s="3"/>
      <c r="F3" s="6"/>
      <c r="G3" s="6" t="s">
        <v>1905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1906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1907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1908</v>
      </c>
      <c r="D15" s="22" t="s">
        <v>1909</v>
      </c>
      <c r="E15" s="23" t="s">
        <v>1910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607</v>
      </c>
      <c r="D16" s="26">
        <v>0.7916666666666666</v>
      </c>
      <c r="E16" s="27" t="b">
        <v>0</v>
      </c>
      <c r="F16" s="49"/>
      <c r="G16" s="25" t="s">
        <v>1874</v>
      </c>
      <c r="H16" s="26">
        <v>0.8125</v>
      </c>
      <c r="I16" s="50" t="s">
        <v>33</v>
      </c>
    </row>
    <row r="17">
      <c r="A17" s="24">
        <v>2.0</v>
      </c>
      <c r="B17" s="25" t="s">
        <v>464</v>
      </c>
      <c r="C17" s="25" t="s">
        <v>1795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1767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1066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604</v>
      </c>
      <c r="D20" s="26">
        <v>0.8125</v>
      </c>
      <c r="E20" s="27" t="b">
        <v>0</v>
      </c>
      <c r="F20" s="20"/>
      <c r="G20" s="51" t="s">
        <v>1911</v>
      </c>
      <c r="H20" s="52"/>
      <c r="I20" s="53"/>
    </row>
    <row r="21">
      <c r="A21" s="24">
        <v>6.0</v>
      </c>
      <c r="B21" s="25" t="s">
        <v>461</v>
      </c>
      <c r="C21" s="25" t="s">
        <v>1705</v>
      </c>
      <c r="D21" s="26">
        <v>0.7708333333333334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1778</v>
      </c>
      <c r="D22" s="26">
        <v>0.7708333333333334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1874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461</v>
      </c>
      <c r="C24" s="25" t="s">
        <v>1902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1912</v>
      </c>
    </row>
    <row r="3" ht="27.0" customHeight="1">
      <c r="A3" s="3" t="s">
        <v>275</v>
      </c>
      <c r="E3" s="3"/>
      <c r="F3" s="6"/>
      <c r="G3" s="6" t="s">
        <v>1913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1914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1915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1916</v>
      </c>
      <c r="D15" s="22" t="s">
        <v>1917</v>
      </c>
      <c r="E15" s="23" t="s">
        <v>1918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604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606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1714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607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1795</v>
      </c>
      <c r="D20" s="26">
        <v>0.7916666666666666</v>
      </c>
      <c r="E20" s="27" t="b">
        <v>0</v>
      </c>
      <c r="F20" s="20"/>
      <c r="G20" s="51" t="s">
        <v>1919</v>
      </c>
      <c r="H20" s="52"/>
      <c r="I20" s="53"/>
    </row>
    <row r="21">
      <c r="A21" s="24">
        <v>6.0</v>
      </c>
      <c r="B21" s="25" t="s">
        <v>464</v>
      </c>
      <c r="C21" s="25" t="s">
        <v>604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690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464</v>
      </c>
      <c r="C23" s="25" t="s">
        <v>1539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464</v>
      </c>
      <c r="C24" s="25" t="s">
        <v>1066</v>
      </c>
      <c r="D24" s="26">
        <v>0.8333333333333334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461</v>
      </c>
      <c r="C25" s="25" t="s">
        <v>1705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9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1920</v>
      </c>
    </row>
    <row r="3" ht="27.0" customHeight="1">
      <c r="A3" s="3" t="s">
        <v>283</v>
      </c>
      <c r="E3" s="3"/>
      <c r="F3" s="6"/>
      <c r="G3" s="6" t="s">
        <v>1921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1922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1923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1924</v>
      </c>
      <c r="D15" s="22" t="s">
        <v>1925</v>
      </c>
      <c r="E15" s="23" t="s">
        <v>1926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690</v>
      </c>
      <c r="D16" s="26">
        <v>0.7916666666666666</v>
      </c>
      <c r="E16" s="27" t="b">
        <v>0</v>
      </c>
      <c r="F16" s="49"/>
      <c r="G16" s="25" t="s">
        <v>1714</v>
      </c>
      <c r="H16" s="26">
        <v>0.8333333333333334</v>
      </c>
      <c r="I16" s="50"/>
    </row>
    <row r="17">
      <c r="A17" s="24">
        <v>2.0</v>
      </c>
      <c r="B17" s="25" t="s">
        <v>464</v>
      </c>
      <c r="C17" s="25" t="s">
        <v>465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1714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1874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1705</v>
      </c>
      <c r="D20" s="26">
        <v>0.7708333333333334</v>
      </c>
      <c r="E20" s="27" t="b">
        <v>0</v>
      </c>
      <c r="F20" s="20"/>
      <c r="G20" s="51" t="s">
        <v>1927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1928</v>
      </c>
    </row>
    <row r="3" ht="27.0" customHeight="1">
      <c r="A3" s="3" t="s">
        <v>266</v>
      </c>
      <c r="E3" s="3"/>
      <c r="F3" s="6"/>
      <c r="G3" s="6" t="s">
        <v>1929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1930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1931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1932</v>
      </c>
      <c r="D15" s="22" t="s">
        <v>1933</v>
      </c>
      <c r="E15" s="23" t="s">
        <v>1934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690</v>
      </c>
      <c r="D16" s="26">
        <v>0.875</v>
      </c>
      <c r="E16" s="27" t="b">
        <v>0</v>
      </c>
      <c r="F16" s="49"/>
      <c r="G16" s="25" t="s">
        <v>690</v>
      </c>
      <c r="H16" s="26">
        <v>0.875</v>
      </c>
      <c r="I16" s="50" t="s">
        <v>33</v>
      </c>
    </row>
    <row r="17">
      <c r="A17" s="24">
        <v>2.0</v>
      </c>
      <c r="B17" s="25" t="s">
        <v>464</v>
      </c>
      <c r="C17" s="25" t="s">
        <v>465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606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1767</v>
      </c>
      <c r="D20" s="26">
        <v>0.8125</v>
      </c>
      <c r="E20" s="27" t="b">
        <v>0</v>
      </c>
      <c r="F20" s="20"/>
      <c r="G20" s="51" t="s">
        <v>1935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 t="s">
        <v>611</v>
      </c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5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227</v>
      </c>
    </row>
    <row r="3" ht="27.0" customHeight="1">
      <c r="A3" s="3" t="s">
        <v>228</v>
      </c>
      <c r="E3" s="4"/>
      <c r="F3" s="5"/>
      <c r="G3" s="6" t="s">
        <v>229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230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231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232</v>
      </c>
      <c r="D14" s="22" t="s">
        <v>233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199</v>
      </c>
      <c r="C15" s="24" t="s">
        <v>234</v>
      </c>
      <c r="D15" s="26">
        <v>0.8333333333333334</v>
      </c>
      <c r="E15" s="27" t="b">
        <v>0</v>
      </c>
      <c r="F15" s="28"/>
      <c r="G15" s="24" t="s">
        <v>234</v>
      </c>
      <c r="H15" s="26">
        <v>0.8333333333333334</v>
      </c>
      <c r="I15" s="31" t="s">
        <v>48</v>
      </c>
    </row>
    <row r="16">
      <c r="A16" s="24">
        <v>2.0</v>
      </c>
      <c r="B16" s="25" t="s">
        <v>199</v>
      </c>
      <c r="C16" s="39" t="s">
        <v>235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66" t="s">
        <v>16</v>
      </c>
      <c r="C17" s="33" t="s">
        <v>69</v>
      </c>
      <c r="D17" s="26">
        <v>0.8125</v>
      </c>
      <c r="E17" s="27" t="b">
        <v>0</v>
      </c>
      <c r="F17" s="20"/>
      <c r="G17" s="34" t="s">
        <v>236</v>
      </c>
      <c r="H17" s="35"/>
      <c r="I17" s="36"/>
    </row>
    <row r="18">
      <c r="A18" s="24">
        <v>4.0</v>
      </c>
      <c r="B18" s="25" t="s">
        <v>16</v>
      </c>
      <c r="C18" s="25" t="s">
        <v>149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72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 t="s">
        <v>16</v>
      </c>
      <c r="C20" s="39" t="s">
        <v>169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25" t="s">
        <v>16</v>
      </c>
      <c r="C21" s="25" t="s">
        <v>171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16</v>
      </c>
      <c r="C22" s="25" t="s">
        <v>170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73</v>
      </c>
      <c r="C23" s="25" t="s">
        <v>85</v>
      </c>
      <c r="D23" s="26">
        <v>0.8125</v>
      </c>
      <c r="E23" s="27" t="b">
        <v>0</v>
      </c>
      <c r="F23" s="20"/>
      <c r="I23" s="43"/>
    </row>
    <row r="24">
      <c r="A24" s="24">
        <v>10.0</v>
      </c>
      <c r="B24" s="25" t="s">
        <v>73</v>
      </c>
      <c r="C24" s="25" t="s">
        <v>77</v>
      </c>
      <c r="D24" s="26">
        <v>0.7916666666666666</v>
      </c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 t="s">
        <v>73</v>
      </c>
      <c r="C25" s="25" t="s">
        <v>124</v>
      </c>
      <c r="D25" s="26">
        <v>0.7916666666666666</v>
      </c>
      <c r="E25" s="27" t="b">
        <v>0</v>
      </c>
      <c r="F25" s="20"/>
      <c r="G25" s="61" t="s">
        <v>21</v>
      </c>
      <c r="H25" s="62">
        <f>COUNTIF(B15:B59,"A (백동현강사님)")</f>
        <v>6</v>
      </c>
      <c r="I25" s="46"/>
    </row>
    <row r="26">
      <c r="A26" s="24">
        <v>12.0</v>
      </c>
      <c r="B26" s="25" t="s">
        <v>73</v>
      </c>
      <c r="C26" s="39" t="s">
        <v>98</v>
      </c>
      <c r="D26" s="26">
        <v>0.7916666666666666</v>
      </c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2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1936</v>
      </c>
    </row>
    <row r="3" ht="27.0" customHeight="1">
      <c r="A3" s="3" t="s">
        <v>256</v>
      </c>
      <c r="E3" s="3"/>
      <c r="F3" s="6"/>
      <c r="G3" s="6" t="s">
        <v>1937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1938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1939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1940</v>
      </c>
      <c r="D15" s="22" t="s">
        <v>1941</v>
      </c>
      <c r="E15" s="23" t="s">
        <v>1942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465</v>
      </c>
      <c r="D16" s="26">
        <v>0.8333333333333334</v>
      </c>
      <c r="E16" s="27" t="b">
        <v>0</v>
      </c>
      <c r="F16" s="49"/>
      <c r="G16" s="25" t="s">
        <v>604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1714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1795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1767</v>
      </c>
      <c r="D19" s="26">
        <v>0.7916666666666666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1539</v>
      </c>
      <c r="D20" s="26">
        <v>0.7916666666666666</v>
      </c>
      <c r="E20" s="27" t="b">
        <v>0</v>
      </c>
      <c r="F20" s="20"/>
      <c r="G20" s="51" t="s">
        <v>1943</v>
      </c>
      <c r="H20" s="52"/>
      <c r="I20" s="53"/>
    </row>
    <row r="21">
      <c r="A21" s="24">
        <v>6.0</v>
      </c>
      <c r="B21" s="25" t="s">
        <v>464</v>
      </c>
      <c r="C21" s="25" t="s">
        <v>604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606</v>
      </c>
      <c r="D22" s="26">
        <v>0.7708333333333334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464</v>
      </c>
      <c r="C23" s="25" t="s">
        <v>1777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 t="s">
        <v>464</v>
      </c>
      <c r="C24" s="25" t="s">
        <v>1066</v>
      </c>
      <c r="D24" s="26">
        <v>0.7916666666666666</v>
      </c>
      <c r="E24" s="27" t="b">
        <v>0</v>
      </c>
      <c r="F24" s="20"/>
      <c r="G24" s="54"/>
      <c r="I24" s="55"/>
    </row>
    <row r="25">
      <c r="A25" s="24">
        <v>10.0</v>
      </c>
      <c r="B25" s="25" t="s">
        <v>464</v>
      </c>
      <c r="C25" s="25" t="s">
        <v>1839</v>
      </c>
      <c r="D25" s="26">
        <v>0.7916666666666666</v>
      </c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1944</v>
      </c>
    </row>
    <row r="3" ht="27.0" customHeight="1">
      <c r="A3" s="3" t="s">
        <v>248</v>
      </c>
      <c r="E3" s="3"/>
      <c r="F3" s="6"/>
      <c r="G3" s="6" t="s">
        <v>1945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1946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1947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1948</v>
      </c>
      <c r="D15" s="22" t="s">
        <v>1949</v>
      </c>
      <c r="E15" s="23" t="s">
        <v>1950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604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1539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1714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465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464</v>
      </c>
      <c r="C20" s="25" t="s">
        <v>604</v>
      </c>
      <c r="D20" s="26">
        <v>0.9166666666666666</v>
      </c>
      <c r="E20" s="27" t="b">
        <v>0</v>
      </c>
      <c r="F20" s="20"/>
      <c r="G20" s="51" t="s">
        <v>1951</v>
      </c>
      <c r="H20" s="52"/>
      <c r="I20" s="53"/>
    </row>
    <row r="21">
      <c r="A21" s="24">
        <v>6.0</v>
      </c>
      <c r="B21" s="25" t="s">
        <v>464</v>
      </c>
      <c r="C21" s="25" t="s">
        <v>1777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461</v>
      </c>
      <c r="C22" s="25" t="s">
        <v>1874</v>
      </c>
      <c r="D22" s="26">
        <v>0.8125</v>
      </c>
      <c r="E22" s="27" t="b">
        <v>0</v>
      </c>
      <c r="F22" s="20"/>
      <c r="G22" s="54"/>
      <c r="I22" s="55"/>
    </row>
    <row r="23">
      <c r="A23" s="24">
        <v>8.0</v>
      </c>
      <c r="B23" s="25" t="s">
        <v>461</v>
      </c>
      <c r="C23" s="25" t="s">
        <v>1705</v>
      </c>
      <c r="D23" s="26">
        <v>0.7916666666666666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6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1952</v>
      </c>
    </row>
    <row r="3" ht="27.0" customHeight="1">
      <c r="A3" s="3" t="s">
        <v>238</v>
      </c>
      <c r="E3" s="3"/>
      <c r="F3" s="6"/>
      <c r="G3" s="6" t="s">
        <v>1953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1954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1955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1956</v>
      </c>
      <c r="D15" s="22" t="s">
        <v>1957</v>
      </c>
      <c r="E15" s="23" t="s">
        <v>1958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1714</v>
      </c>
      <c r="D16" s="26">
        <v>0.8333333333333334</v>
      </c>
      <c r="E16" s="27" t="b">
        <v>0</v>
      </c>
      <c r="F16" s="49"/>
      <c r="G16" s="25" t="s">
        <v>1276</v>
      </c>
      <c r="H16" s="26">
        <v>0.9375</v>
      </c>
      <c r="I16" s="50" t="s">
        <v>463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0.8958333333333334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1705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1959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1960</v>
      </c>
    </row>
    <row r="3" ht="27.0" customHeight="1">
      <c r="A3" s="3" t="s">
        <v>228</v>
      </c>
      <c r="E3" s="3"/>
      <c r="F3" s="6"/>
      <c r="G3" s="6" t="s">
        <v>1961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1962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1963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1964</v>
      </c>
      <c r="D15" s="22" t="s">
        <v>1965</v>
      </c>
      <c r="E15" s="23" t="s">
        <v>1966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1967</v>
      </c>
      <c r="D16" s="26">
        <v>0.8958333333333334</v>
      </c>
      <c r="E16" s="27" t="b">
        <v>0</v>
      </c>
      <c r="F16" s="49"/>
      <c r="G16" s="25" t="s">
        <v>1276</v>
      </c>
      <c r="H16" s="26">
        <v>0.9375</v>
      </c>
      <c r="I16" s="50" t="s">
        <v>463</v>
      </c>
    </row>
    <row r="17">
      <c r="A17" s="24">
        <v>2.0</v>
      </c>
      <c r="B17" s="25"/>
      <c r="C17" s="25"/>
      <c r="D17" s="26"/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1968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1969</v>
      </c>
    </row>
    <row r="3" ht="27.0" customHeight="1">
      <c r="A3" s="3" t="s">
        <v>220</v>
      </c>
      <c r="E3" s="3"/>
      <c r="F3" s="6"/>
      <c r="G3" s="6" t="s">
        <v>1970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1971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1972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1973</v>
      </c>
      <c r="D15" s="22" t="s">
        <v>1974</v>
      </c>
      <c r="E15" s="23" t="s">
        <v>1975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81">
        <v>0.8333333333333334</v>
      </c>
      <c r="E16" s="27" t="b">
        <v>0</v>
      </c>
      <c r="F16" s="49"/>
      <c r="G16" s="25" t="s">
        <v>1276</v>
      </c>
      <c r="H16" s="26">
        <v>0.9166666666666666</v>
      </c>
      <c r="I16" s="50" t="s">
        <v>463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1539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611</v>
      </c>
      <c r="C19" s="25" t="s">
        <v>1604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611</v>
      </c>
      <c r="C20" s="25" t="s">
        <v>1608</v>
      </c>
      <c r="D20" s="26">
        <v>0.8333333333333334</v>
      </c>
      <c r="E20" s="27" t="b">
        <v>0</v>
      </c>
      <c r="F20" s="20"/>
      <c r="G20" s="51" t="s">
        <v>1976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2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1977</v>
      </c>
    </row>
    <row r="3" ht="27.0" customHeight="1">
      <c r="A3" s="3" t="s">
        <v>203</v>
      </c>
      <c r="E3" s="3"/>
      <c r="F3" s="6"/>
      <c r="G3" s="6" t="s">
        <v>1978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1979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1980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1981</v>
      </c>
      <c r="D15" s="22" t="s">
        <v>1982</v>
      </c>
      <c r="E15" s="23" t="s">
        <v>1983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0.8958333333333334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1539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1778</v>
      </c>
      <c r="D18" s="81">
        <v>0.7916666666666666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32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1984</v>
      </c>
      <c r="D20" s="26">
        <v>0.8333333333333334</v>
      </c>
      <c r="E20" s="27" t="b">
        <v>0</v>
      </c>
      <c r="F20" s="20"/>
      <c r="G20" s="51" t="s">
        <v>1985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1986</v>
      </c>
    </row>
    <row r="3" ht="27.0" customHeight="1">
      <c r="A3" s="3" t="s">
        <v>1987</v>
      </c>
      <c r="E3" s="3"/>
      <c r="F3" s="6"/>
      <c r="G3" s="6" t="s">
        <v>1988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1989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1990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1991</v>
      </c>
      <c r="D15" s="22" t="s">
        <v>1992</v>
      </c>
      <c r="E15" s="23" t="s">
        <v>1993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1874</v>
      </c>
      <c r="D16" s="26">
        <v>0.8333333333333334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32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1984</v>
      </c>
      <c r="D18" s="26">
        <v>0.8333333333333334</v>
      </c>
      <c r="E18" s="27" t="b">
        <v>0</v>
      </c>
      <c r="F18" s="20"/>
    </row>
    <row r="19">
      <c r="A19" s="24">
        <v>4.0</v>
      </c>
      <c r="B19" s="25" t="s">
        <v>611</v>
      </c>
      <c r="C19" s="25" t="s">
        <v>1741</v>
      </c>
      <c r="D19" s="81">
        <v>0.7916666666666666</v>
      </c>
      <c r="E19" s="27" t="b">
        <v>0</v>
      </c>
      <c r="F19" s="20"/>
    </row>
    <row r="20">
      <c r="A20" s="24">
        <v>5.0</v>
      </c>
      <c r="B20" s="25" t="s">
        <v>611</v>
      </c>
      <c r="C20" s="25" t="s">
        <v>1742</v>
      </c>
      <c r="D20" s="26">
        <v>0.7916666666666666</v>
      </c>
      <c r="E20" s="27" t="b">
        <v>0</v>
      </c>
      <c r="F20" s="20"/>
      <c r="G20" s="51" t="s">
        <v>1994</v>
      </c>
      <c r="H20" s="52"/>
      <c r="I20" s="53"/>
    </row>
    <row r="21">
      <c r="A21" s="24">
        <v>6.0</v>
      </c>
      <c r="B21" s="25" t="s">
        <v>611</v>
      </c>
      <c r="C21" s="25" t="s">
        <v>1740</v>
      </c>
      <c r="D21" s="26">
        <v>0.7916666666666666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611</v>
      </c>
      <c r="C22" s="25" t="s">
        <v>1743</v>
      </c>
      <c r="D22" s="26">
        <v>0.7916666666666666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611</v>
      </c>
      <c r="C23" s="25" t="s">
        <v>1604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5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1995</v>
      </c>
    </row>
    <row r="3" ht="27.0" customHeight="1">
      <c r="A3" s="3" t="s">
        <v>211</v>
      </c>
      <c r="E3" s="3"/>
      <c r="F3" s="6"/>
      <c r="G3" s="6" t="s">
        <v>1996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1997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1998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1999</v>
      </c>
      <c r="D15" s="22" t="s">
        <v>2000</v>
      </c>
      <c r="E15" s="23" t="s">
        <v>2001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0.7916666666666666</v>
      </c>
      <c r="E16" s="27" t="b">
        <v>0</v>
      </c>
      <c r="F16" s="49"/>
      <c r="G16" s="25" t="s">
        <v>32</v>
      </c>
      <c r="H16" s="26">
        <v>0.7916666666666666</v>
      </c>
      <c r="I16" s="50"/>
    </row>
    <row r="17">
      <c r="A17" s="24">
        <v>2.0</v>
      </c>
      <c r="B17" s="25"/>
      <c r="C17" s="25"/>
      <c r="D17" s="26"/>
      <c r="E17" s="27" t="b">
        <v>0</v>
      </c>
      <c r="F17" s="20"/>
    </row>
    <row r="18">
      <c r="A18" s="24">
        <v>3.0</v>
      </c>
      <c r="B18" s="25"/>
      <c r="C18" s="25"/>
      <c r="D18" s="81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2002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2003</v>
      </c>
    </row>
    <row r="3" ht="27.0" customHeight="1">
      <c r="A3" s="3" t="s">
        <v>191</v>
      </c>
      <c r="E3" s="3"/>
      <c r="F3" s="6"/>
      <c r="G3" s="6" t="s">
        <v>2004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2005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2006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2007</v>
      </c>
      <c r="D15" s="22" t="s">
        <v>2008</v>
      </c>
      <c r="E15" s="23" t="s">
        <v>2009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81">
        <v>0.7916666666666666</v>
      </c>
      <c r="E16" s="27" t="b">
        <v>0</v>
      </c>
      <c r="F16" s="49"/>
      <c r="G16" s="25" t="s">
        <v>1276</v>
      </c>
      <c r="H16" s="70" t="s">
        <v>463</v>
      </c>
      <c r="I16" s="50" t="s">
        <v>33</v>
      </c>
    </row>
    <row r="17">
      <c r="A17" s="24">
        <v>2.0</v>
      </c>
      <c r="B17" s="25" t="s">
        <v>464</v>
      </c>
      <c r="C17" s="25" t="s">
        <v>604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1539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32</v>
      </c>
      <c r="D19" s="26">
        <v>0.7916666666666666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2010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2011</v>
      </c>
    </row>
    <row r="3" ht="27.0" customHeight="1">
      <c r="A3" s="3" t="s">
        <v>183</v>
      </c>
      <c r="E3" s="3"/>
      <c r="F3" s="6"/>
      <c r="G3" s="6" t="s">
        <v>2012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2013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2014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2015</v>
      </c>
      <c r="D15" s="22" t="s">
        <v>2016</v>
      </c>
      <c r="E15" s="23" t="s">
        <v>2017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1714</v>
      </c>
      <c r="D16" s="81">
        <v>0.8958333333333334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1778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1874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32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1984</v>
      </c>
      <c r="D20" s="26">
        <v>0.8333333333333334</v>
      </c>
      <c r="E20" s="27" t="b">
        <v>0</v>
      </c>
      <c r="F20" s="20"/>
      <c r="G20" s="51" t="s">
        <v>2018</v>
      </c>
      <c r="H20" s="52"/>
      <c r="I20" s="53"/>
    </row>
    <row r="21">
      <c r="A21" s="24">
        <v>6.0</v>
      </c>
      <c r="B21" s="25" t="s">
        <v>611</v>
      </c>
      <c r="C21" s="25" t="s">
        <v>1604</v>
      </c>
      <c r="D21" s="26">
        <v>0.8333333333333334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237</v>
      </c>
    </row>
    <row r="3" ht="27.0" customHeight="1">
      <c r="A3" s="3" t="s">
        <v>238</v>
      </c>
      <c r="E3" s="4"/>
      <c r="F3" s="5"/>
      <c r="G3" s="6" t="s">
        <v>239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240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241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242</v>
      </c>
      <c r="D14" s="22" t="s">
        <v>243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4" t="s">
        <v>77</v>
      </c>
      <c r="D15" s="26">
        <v>0.8333333333333334</v>
      </c>
      <c r="E15" s="27" t="b">
        <v>0</v>
      </c>
      <c r="F15" s="28"/>
      <c r="G15" s="24" t="s">
        <v>180</v>
      </c>
      <c r="H15" s="32" t="s">
        <v>57</v>
      </c>
    </row>
    <row r="16">
      <c r="A16" s="24">
        <v>2.0</v>
      </c>
      <c r="B16" s="25" t="s">
        <v>73</v>
      </c>
      <c r="C16" s="39" t="s">
        <v>244</v>
      </c>
      <c r="D16" s="26">
        <v>0.875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66" t="s">
        <v>73</v>
      </c>
      <c r="C17" s="33" t="s">
        <v>85</v>
      </c>
      <c r="D17" s="26">
        <v>0.8125</v>
      </c>
      <c r="E17" s="27" t="b">
        <v>0</v>
      </c>
      <c r="F17" s="20"/>
      <c r="G17" s="34" t="s">
        <v>245</v>
      </c>
      <c r="H17" s="35"/>
      <c r="I17" s="36"/>
    </row>
    <row r="18">
      <c r="A18" s="24">
        <v>4.0</v>
      </c>
      <c r="B18" s="25" t="s">
        <v>73</v>
      </c>
      <c r="C18" s="25" t="s">
        <v>246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169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16</v>
      </c>
      <c r="C20" s="39" t="s">
        <v>87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16</v>
      </c>
      <c r="C21" s="25" t="s">
        <v>69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16</v>
      </c>
      <c r="C22" s="25" t="s">
        <v>72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73</v>
      </c>
      <c r="C23" s="25" t="s">
        <v>98</v>
      </c>
      <c r="D23" s="26">
        <v>0.8541666666666666</v>
      </c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4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5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1">
    <mergeCell ref="A13:E13"/>
    <mergeCell ref="G13:I13"/>
    <mergeCell ref="H15:I15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E18:E19">
    <cfRule type="containsText" dxfId="0" priority="1" operator="containsText" text="21:20">
      <formula>NOT(ISERROR(SEARCH(("21:20"),(D15))))</formula>
    </cfRule>
  </conditionalFormatting>
  <conditionalFormatting sqref="D15:D38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G16 E18:E19">
    <cfRule type="cellIs" dxfId="4" priority="5" operator="equal">
      <formula>"G (박신우강사님)"</formula>
    </cfRule>
  </conditionalFormatting>
  <conditionalFormatting sqref="B15:B38 D15:D35 G16 E18:E19">
    <cfRule type="cellIs" dxfId="5" priority="6" operator="equal">
      <formula>"D (임정훈강사님)"</formula>
    </cfRule>
  </conditionalFormatting>
  <conditionalFormatting sqref="B15:B38 D15:D35 G16 E18:E19">
    <cfRule type="cellIs" dxfId="6" priority="7" operator="equal">
      <formula>"E (조성태강사님)"</formula>
    </cfRule>
  </conditionalFormatting>
  <conditionalFormatting sqref="B15:B38 D15:D35 G16 E18:E19">
    <cfRule type="cellIs" dxfId="7" priority="8" operator="equal">
      <formula>"F (민봉식강사님)"</formula>
    </cfRule>
  </conditionalFormatting>
  <conditionalFormatting sqref="B15:B38 D15:E38">
    <cfRule type="containsText" dxfId="0" priority="9" operator="containsText" text="21:20">
      <formula>NOT(ISERROR(SEARCH(("21:20"),(B15))))</formula>
    </cfRule>
  </conditionalFormatting>
  <conditionalFormatting sqref="D14:E38 B15:B38 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D15:D38">
      <formula1>"-,18:30,19:00,19:30,20:00,20:30,21:00,21:30,22:00,22:30"</formula1>
    </dataValidation>
  </dataValidations>
  <drawing r:id="rId1"/>
</worksheet>
</file>

<file path=xl/worksheets/sheet2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2019</v>
      </c>
    </row>
    <row r="3" ht="27.0" customHeight="1">
      <c r="A3" s="3" t="s">
        <v>174</v>
      </c>
      <c r="E3" s="3"/>
      <c r="F3" s="6"/>
      <c r="G3" s="6" t="s">
        <v>2020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2021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2022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2023</v>
      </c>
      <c r="D15" s="22" t="s">
        <v>2024</v>
      </c>
      <c r="E15" s="23" t="s">
        <v>2025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1714</v>
      </c>
      <c r="D16" s="26">
        <v>0.9166666666666666</v>
      </c>
      <c r="E16" s="27" t="b">
        <v>0</v>
      </c>
      <c r="F16" s="49"/>
      <c r="G16" s="25" t="s">
        <v>1714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2026</v>
      </c>
      <c r="D17" s="26">
        <v>0.8958333333333334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604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460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1984</v>
      </c>
      <c r="D20" s="26">
        <v>0.8333333333333334</v>
      </c>
      <c r="E20" s="27" t="b">
        <v>0</v>
      </c>
      <c r="F20" s="20"/>
      <c r="G20" s="51" t="s">
        <v>2027</v>
      </c>
      <c r="H20" s="52"/>
      <c r="I20" s="53"/>
    </row>
    <row r="21">
      <c r="A21" s="24">
        <v>6.0</v>
      </c>
      <c r="B21" s="25" t="s">
        <v>611</v>
      </c>
      <c r="C21" s="25" t="s">
        <v>1604</v>
      </c>
      <c r="D21" s="26">
        <v>0.8125</v>
      </c>
      <c r="E21" s="27" t="b">
        <v>0</v>
      </c>
      <c r="F21" s="20"/>
      <c r="G21" s="54"/>
      <c r="I21" s="55"/>
    </row>
    <row r="22">
      <c r="A22" s="24">
        <v>7.0</v>
      </c>
      <c r="B22" s="25" t="s">
        <v>611</v>
      </c>
      <c r="C22" s="25" t="s">
        <v>1608</v>
      </c>
      <c r="D22" s="26">
        <v>0.8125</v>
      </c>
      <c r="E22" s="27" t="b">
        <v>0</v>
      </c>
      <c r="F22" s="20"/>
      <c r="G22" s="54"/>
      <c r="I22" s="55"/>
    </row>
    <row r="23">
      <c r="A23" s="24">
        <v>8.0</v>
      </c>
      <c r="B23" s="25" t="s">
        <v>611</v>
      </c>
      <c r="C23" s="25" t="s">
        <v>1606</v>
      </c>
      <c r="D23" s="26">
        <v>0.8125</v>
      </c>
      <c r="E23" s="27" t="b">
        <v>0</v>
      </c>
      <c r="F23" s="20"/>
      <c r="G23" s="54"/>
      <c r="I23" s="55"/>
    </row>
    <row r="24">
      <c r="A24" s="24">
        <v>9.0</v>
      </c>
      <c r="B24" s="25" t="s">
        <v>611</v>
      </c>
      <c r="C24" s="25" t="s">
        <v>633</v>
      </c>
      <c r="D24" s="26">
        <v>0.8125</v>
      </c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4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2028</v>
      </c>
    </row>
    <row r="3" ht="27.0" customHeight="1">
      <c r="A3" s="3" t="s">
        <v>161</v>
      </c>
      <c r="E3" s="3"/>
      <c r="F3" s="6"/>
      <c r="G3" s="6" t="s">
        <v>2029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2030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2031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2032</v>
      </c>
      <c r="D15" s="22" t="s">
        <v>2033</v>
      </c>
      <c r="E15" s="23" t="s">
        <v>2034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1984</v>
      </c>
      <c r="D16" s="26">
        <v>0.8333333333333334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32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2035</v>
      </c>
      <c r="D18" s="26">
        <v>0.8125</v>
      </c>
      <c r="E18" s="27" t="b">
        <v>0</v>
      </c>
      <c r="F18" s="20"/>
    </row>
    <row r="19">
      <c r="A19" s="24">
        <v>4.0</v>
      </c>
      <c r="B19" s="25" t="s">
        <v>611</v>
      </c>
      <c r="C19" s="25" t="s">
        <v>1604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611</v>
      </c>
      <c r="C20" s="25" t="s">
        <v>1608</v>
      </c>
      <c r="D20" s="26">
        <v>0.8125</v>
      </c>
      <c r="E20" s="27" t="b">
        <v>0</v>
      </c>
      <c r="F20" s="20"/>
      <c r="G20" s="51" t="s">
        <v>2036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2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2037</v>
      </c>
    </row>
    <row r="3" ht="27.0" customHeight="1">
      <c r="A3" s="3" t="s">
        <v>152</v>
      </c>
      <c r="E3" s="3"/>
      <c r="F3" s="6"/>
      <c r="G3" s="6" t="s">
        <v>2038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2039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2040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2041</v>
      </c>
      <c r="D15" s="22" t="s">
        <v>2042</v>
      </c>
      <c r="E15" s="23" t="s">
        <v>2043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1778</v>
      </c>
      <c r="D16" s="26">
        <v>0.8125</v>
      </c>
      <c r="E16" s="27" t="b">
        <v>0</v>
      </c>
      <c r="F16" s="49"/>
      <c r="G16" s="25" t="s">
        <v>34</v>
      </c>
      <c r="H16" s="26">
        <v>0.875</v>
      </c>
      <c r="I16" s="50"/>
    </row>
    <row r="17">
      <c r="A17" s="24">
        <v>2.0</v>
      </c>
      <c r="B17" s="25" t="s">
        <v>461</v>
      </c>
      <c r="C17" s="25" t="s">
        <v>1874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32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1984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34</v>
      </c>
      <c r="D20" s="26">
        <v>0.875</v>
      </c>
      <c r="E20" s="27" t="b">
        <v>0</v>
      </c>
      <c r="F20" s="20"/>
      <c r="G20" s="51" t="s">
        <v>2044</v>
      </c>
      <c r="H20" s="52"/>
      <c r="I20" s="53"/>
    </row>
    <row r="21">
      <c r="A21" s="24">
        <v>6.0</v>
      </c>
      <c r="B21" s="25" t="s">
        <v>31</v>
      </c>
      <c r="C21" s="25" t="s">
        <v>35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4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2045</v>
      </c>
    </row>
    <row r="3" ht="27.0" customHeight="1">
      <c r="A3" s="3" t="s">
        <v>143</v>
      </c>
      <c r="E3" s="3"/>
      <c r="F3" s="6"/>
      <c r="G3" s="6" t="s">
        <v>2046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2047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2048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2049</v>
      </c>
      <c r="D15" s="22" t="s">
        <v>2050</v>
      </c>
      <c r="E15" s="23" t="s">
        <v>2051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0.875</v>
      </c>
      <c r="E16" s="27" t="b">
        <v>0</v>
      </c>
      <c r="F16" s="49"/>
      <c r="G16" s="25" t="s">
        <v>32</v>
      </c>
      <c r="H16" s="26">
        <v>0.875</v>
      </c>
      <c r="I16" s="50" t="s">
        <v>33</v>
      </c>
    </row>
    <row r="17">
      <c r="A17" s="24">
        <v>2.0</v>
      </c>
      <c r="B17" s="25" t="s">
        <v>31</v>
      </c>
      <c r="C17" s="25" t="s">
        <v>34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35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1984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2052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4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2053</v>
      </c>
    </row>
    <row r="3" ht="27.0" customHeight="1">
      <c r="A3" s="3" t="s">
        <v>135</v>
      </c>
      <c r="E3" s="3"/>
      <c r="F3" s="6"/>
      <c r="G3" s="6" t="s">
        <v>2054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2055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2056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2057</v>
      </c>
      <c r="D15" s="22" t="s">
        <v>2058</v>
      </c>
      <c r="E15" s="23" t="s">
        <v>2059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/>
      <c r="C16" s="25"/>
      <c r="D16" s="26"/>
      <c r="E16" s="27" t="b">
        <v>0</v>
      </c>
      <c r="F16" s="49"/>
      <c r="G16" s="25"/>
      <c r="H16" s="26"/>
      <c r="I16" s="50"/>
    </row>
    <row r="17">
      <c r="A17" s="24">
        <v>2.0</v>
      </c>
      <c r="B17" s="25"/>
      <c r="C17" s="25"/>
      <c r="D17" s="26"/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2060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2061</v>
      </c>
    </row>
    <row r="3" ht="27.0" customHeight="1">
      <c r="A3" s="3" t="s">
        <v>127</v>
      </c>
      <c r="E3" s="3"/>
      <c r="F3" s="6"/>
      <c r="G3" s="6" t="s">
        <v>2062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2063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2064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2065</v>
      </c>
      <c r="D15" s="22" t="s">
        <v>2066</v>
      </c>
      <c r="E15" s="23" t="s">
        <v>2067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1874</v>
      </c>
      <c r="D16" s="26">
        <v>0.8333333333333334</v>
      </c>
      <c r="E16" s="27" t="b">
        <v>0</v>
      </c>
      <c r="F16" s="49"/>
      <c r="G16" s="25" t="s">
        <v>32</v>
      </c>
      <c r="H16" s="26">
        <v>0.875</v>
      </c>
      <c r="I16" s="50" t="s">
        <v>33</v>
      </c>
    </row>
    <row r="17">
      <c r="A17" s="24">
        <v>2.0</v>
      </c>
      <c r="B17" s="25" t="s">
        <v>461</v>
      </c>
      <c r="C17" s="25" t="s">
        <v>1778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32</v>
      </c>
      <c r="D18" s="26">
        <v>0.875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2068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2069</v>
      </c>
    </row>
    <row r="3" ht="27.0" customHeight="1">
      <c r="A3" s="3" t="s">
        <v>118</v>
      </c>
      <c r="E3" s="3"/>
      <c r="F3" s="6"/>
      <c r="G3" s="6" t="s">
        <v>2070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2071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2072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2073</v>
      </c>
      <c r="D15" s="22" t="s">
        <v>2074</v>
      </c>
      <c r="E15" s="23" t="s">
        <v>2075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1778</v>
      </c>
      <c r="D16" s="26">
        <v>0.8333333333333334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1857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32</v>
      </c>
      <c r="D18" s="26">
        <v>0.9166666666666666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2076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2077</v>
      </c>
    </row>
    <row r="3" ht="27.0" customHeight="1">
      <c r="A3" s="3" t="s">
        <v>109</v>
      </c>
      <c r="E3" s="3"/>
      <c r="F3" s="6"/>
      <c r="G3" s="6" t="s">
        <v>2078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2079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2080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2081</v>
      </c>
      <c r="D15" s="22" t="s">
        <v>2082</v>
      </c>
      <c r="E15" s="23" t="s">
        <v>2083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0.9166666666666666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1778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34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35</v>
      </c>
      <c r="D19" s="26">
        <v>0.875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2084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2085</v>
      </c>
    </row>
    <row r="3" ht="27.0" customHeight="1">
      <c r="A3" s="3" t="s">
        <v>100</v>
      </c>
      <c r="E3" s="3"/>
      <c r="F3" s="6"/>
      <c r="G3" s="6" t="s">
        <v>2086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2087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2088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2089</v>
      </c>
      <c r="D15" s="22" t="s">
        <v>2090</v>
      </c>
      <c r="E15" s="23" t="s">
        <v>2091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0.8333333333333334</v>
      </c>
      <c r="E16" s="27" t="b">
        <v>0</v>
      </c>
      <c r="F16" s="49"/>
      <c r="G16" s="25" t="s">
        <v>32</v>
      </c>
      <c r="H16" s="26">
        <v>0.8333333333333334</v>
      </c>
      <c r="I16" s="50" t="s">
        <v>33</v>
      </c>
    </row>
    <row r="17">
      <c r="A17" s="24">
        <v>2.0</v>
      </c>
      <c r="B17" s="25"/>
      <c r="C17" s="25"/>
      <c r="D17" s="26"/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2092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2093</v>
      </c>
    </row>
    <row r="3" ht="27.0" customHeight="1">
      <c r="A3" s="3" t="s">
        <v>90</v>
      </c>
      <c r="E3" s="3"/>
      <c r="F3" s="6"/>
      <c r="G3" s="6" t="s">
        <v>2094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2095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2096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2097</v>
      </c>
      <c r="D15" s="22" t="s">
        <v>2098</v>
      </c>
      <c r="E15" s="23" t="s">
        <v>2099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/>
      <c r="C16" s="25"/>
      <c r="D16" s="26"/>
      <c r="E16" s="27" t="b">
        <v>0</v>
      </c>
      <c r="F16" s="49"/>
      <c r="G16" s="25"/>
      <c r="H16" s="26"/>
      <c r="I16" s="50"/>
    </row>
    <row r="17">
      <c r="A17" s="24">
        <v>2.0</v>
      </c>
      <c r="B17" s="25"/>
      <c r="C17" s="25"/>
      <c r="D17" s="26"/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2100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0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247</v>
      </c>
    </row>
    <row r="3" ht="27.0" customHeight="1">
      <c r="A3" s="3" t="s">
        <v>248</v>
      </c>
      <c r="E3" s="4"/>
      <c r="F3" s="5"/>
      <c r="G3" s="6" t="s">
        <v>249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250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251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252</v>
      </c>
      <c r="D14" s="22" t="s">
        <v>253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4" t="s">
        <v>85</v>
      </c>
      <c r="D15" s="26">
        <v>0.8333333333333334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73</v>
      </c>
      <c r="C16" s="39" t="s">
        <v>244</v>
      </c>
      <c r="D16" s="26">
        <v>0.875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66" t="s">
        <v>73</v>
      </c>
      <c r="C17" s="33" t="s">
        <v>98</v>
      </c>
      <c r="D17" s="26">
        <v>0.875</v>
      </c>
      <c r="E17" s="27" t="b">
        <v>0</v>
      </c>
      <c r="F17" s="20"/>
      <c r="G17" s="34" t="s">
        <v>254</v>
      </c>
      <c r="H17" s="35"/>
      <c r="I17" s="36"/>
    </row>
    <row r="18">
      <c r="A18" s="24">
        <v>4.0</v>
      </c>
      <c r="B18" s="25" t="s">
        <v>73</v>
      </c>
      <c r="C18" s="25" t="s">
        <v>246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61" t="s">
        <v>73</v>
      </c>
      <c r="C19" s="29" t="s">
        <v>77</v>
      </c>
      <c r="D19" s="30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61" t="s">
        <v>73</v>
      </c>
      <c r="C20" s="29" t="s">
        <v>217</v>
      </c>
      <c r="D20" s="30">
        <v>0.875</v>
      </c>
      <c r="E20" s="27" t="b">
        <v>0</v>
      </c>
      <c r="F20" s="20"/>
      <c r="G20" s="37"/>
      <c r="I20" s="38"/>
    </row>
    <row r="21">
      <c r="A21" s="24">
        <v>7.0</v>
      </c>
      <c r="B21" s="67"/>
      <c r="C21" s="68"/>
      <c r="D21" s="69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70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6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G16 E18:E19">
    <cfRule type="cellIs" dxfId="4" priority="5" operator="equal">
      <formula>"G (박신우강사님)"</formula>
    </cfRule>
  </conditionalFormatting>
  <conditionalFormatting sqref="B15:B38 D15:D35 G16 E18:E19">
    <cfRule type="cellIs" dxfId="5" priority="6" operator="equal">
      <formula>"D (임정훈강사님)"</formula>
    </cfRule>
  </conditionalFormatting>
  <conditionalFormatting sqref="B15:B38 D15:D35 G16 E18:E19">
    <cfRule type="cellIs" dxfId="6" priority="7" operator="equal">
      <formula>"E (조성태강사님)"</formula>
    </cfRule>
  </conditionalFormatting>
  <conditionalFormatting sqref="B15:B38 D15:D35 G16 E18:E19">
    <cfRule type="cellIs" dxfId="7" priority="8" operator="equal">
      <formula>"F (민봉식강사님)"</formula>
    </cfRule>
  </conditionalFormatting>
  <conditionalFormatting sqref="B15:B38 D15:E38">
    <cfRule type="containsText" dxfId="0" priority="9" operator="containsText" text="21:20">
      <formula>NOT(ISERROR(SEARCH(("21:20"),(B15))))</formula>
    </cfRule>
  </conditionalFormatting>
  <conditionalFormatting sqref="D14:E38 B15:B38 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2101</v>
      </c>
    </row>
    <row r="3" ht="27.0" customHeight="1">
      <c r="A3" s="3" t="s">
        <v>79</v>
      </c>
      <c r="E3" s="3"/>
      <c r="F3" s="6"/>
      <c r="G3" s="6" t="s">
        <v>2102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2103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2104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2105</v>
      </c>
      <c r="D15" s="22" t="s">
        <v>2106</v>
      </c>
      <c r="E15" s="23" t="s">
        <v>2107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35</v>
      </c>
      <c r="D16" s="26">
        <v>0.8125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34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32</v>
      </c>
      <c r="D18" s="26">
        <v>0.9166666666666666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2108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2109</v>
      </c>
    </row>
    <row r="3" ht="27.0" customHeight="1">
      <c r="A3" s="3" t="s">
        <v>51</v>
      </c>
      <c r="E3" s="3"/>
      <c r="F3" s="6"/>
      <c r="G3" s="6" t="s">
        <v>2110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2111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2112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2113</v>
      </c>
      <c r="D15" s="22" t="s">
        <v>2114</v>
      </c>
      <c r="E15" s="23" t="s">
        <v>2115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608</v>
      </c>
      <c r="D16" s="26">
        <v>0.7916666666666666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460</v>
      </c>
      <c r="D17" s="26">
        <v>0.7708333333333334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1874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32</v>
      </c>
      <c r="D19" s="26">
        <v>0.9166666666666666</v>
      </c>
      <c r="E19" s="27" t="b">
        <v>0</v>
      </c>
      <c r="F19" s="20"/>
    </row>
    <row r="20">
      <c r="A20" s="24">
        <v>5.0</v>
      </c>
      <c r="B20" s="25" t="s">
        <v>461</v>
      </c>
      <c r="C20" s="25" t="s">
        <v>1670</v>
      </c>
      <c r="D20" s="26">
        <v>0.7916666666666666</v>
      </c>
      <c r="E20" s="27" t="b">
        <v>0</v>
      </c>
      <c r="F20" s="20"/>
      <c r="G20" s="51" t="s">
        <v>2116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2117</v>
      </c>
    </row>
    <row r="3" ht="27.0" customHeight="1">
      <c r="A3" s="3" t="s">
        <v>62</v>
      </c>
      <c r="E3" s="3"/>
      <c r="F3" s="6"/>
      <c r="G3" s="6" t="s">
        <v>2118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2119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2120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2121</v>
      </c>
      <c r="D15" s="22" t="s">
        <v>2122</v>
      </c>
      <c r="E15" s="23" t="s">
        <v>2123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0.9166666666666666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1778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2124</v>
      </c>
      <c r="D18" s="26">
        <v>0.7916666666666666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2125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2126</v>
      </c>
    </row>
    <row r="3" ht="27.0" customHeight="1">
      <c r="A3" s="3" t="s">
        <v>42</v>
      </c>
      <c r="E3" s="3"/>
      <c r="F3" s="6"/>
      <c r="G3" s="6" t="s">
        <v>2127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2128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2129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2130</v>
      </c>
      <c r="D15" s="22" t="s">
        <v>2131</v>
      </c>
      <c r="E15" s="23" t="s">
        <v>2132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32</v>
      </c>
      <c r="D16" s="26">
        <v>0.9166666666666666</v>
      </c>
      <c r="E16" s="27" t="b">
        <v>0</v>
      </c>
      <c r="F16" s="49"/>
      <c r="G16" s="25" t="s">
        <v>32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1778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1670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34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35</v>
      </c>
      <c r="D20" s="26">
        <v>0.875</v>
      </c>
      <c r="E20" s="27" t="b">
        <v>0</v>
      </c>
      <c r="F20" s="20"/>
      <c r="G20" s="51" t="s">
        <v>2133</v>
      </c>
      <c r="H20" s="52"/>
      <c r="I20" s="53"/>
    </row>
    <row r="21">
      <c r="A21" s="24">
        <v>6.0</v>
      </c>
      <c r="B21" s="25" t="s">
        <v>31</v>
      </c>
      <c r="C21" s="25" t="s">
        <v>2134</v>
      </c>
      <c r="D21" s="26">
        <v>0.875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4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descending="1"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255</v>
      </c>
    </row>
    <row r="3" ht="27.0" customHeight="1">
      <c r="A3" s="3" t="s">
        <v>256</v>
      </c>
      <c r="E3" s="4"/>
      <c r="F3" s="5"/>
      <c r="G3" s="6" t="s">
        <v>257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258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259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260</v>
      </c>
      <c r="D14" s="22" t="s">
        <v>261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4" t="s">
        <v>77</v>
      </c>
      <c r="D15" s="26">
        <v>0.875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73</v>
      </c>
      <c r="C16" s="39" t="s">
        <v>85</v>
      </c>
      <c r="D16" s="26">
        <v>0.7916666666666666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66" t="s">
        <v>73</v>
      </c>
      <c r="C17" s="33" t="s">
        <v>246</v>
      </c>
      <c r="D17" s="26">
        <v>0.8125</v>
      </c>
      <c r="E17" s="27" t="b">
        <v>0</v>
      </c>
      <c r="F17" s="20"/>
      <c r="G17" s="34" t="s">
        <v>262</v>
      </c>
      <c r="H17" s="35"/>
      <c r="I17" s="36"/>
    </row>
    <row r="18">
      <c r="A18" s="24">
        <v>4.0</v>
      </c>
      <c r="B18" s="25" t="s">
        <v>73</v>
      </c>
      <c r="C18" s="25" t="s">
        <v>263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71" t="s">
        <v>73</v>
      </c>
      <c r="C19" s="63" t="s">
        <v>98</v>
      </c>
      <c r="D19" s="64">
        <v>0.875</v>
      </c>
      <c r="E19" s="27" t="b">
        <v>0</v>
      </c>
      <c r="F19" s="20"/>
      <c r="G19" s="37"/>
      <c r="I19" s="38"/>
    </row>
    <row r="20">
      <c r="A20" s="24">
        <v>6.0</v>
      </c>
      <c r="B20" s="71" t="s">
        <v>73</v>
      </c>
      <c r="C20" s="63" t="s">
        <v>201</v>
      </c>
      <c r="D20" s="64">
        <v>0.875</v>
      </c>
      <c r="E20" s="27" t="b">
        <v>0</v>
      </c>
      <c r="F20" s="20"/>
      <c r="G20" s="37"/>
      <c r="I20" s="38"/>
    </row>
    <row r="21">
      <c r="A21" s="24">
        <v>7.0</v>
      </c>
      <c r="B21" s="72" t="s">
        <v>73</v>
      </c>
      <c r="C21" s="73" t="s">
        <v>264</v>
      </c>
      <c r="D21" s="64">
        <v>0.7708333333333334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16</v>
      </c>
      <c r="C22" s="25" t="s">
        <v>170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7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ref="B14:B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G16 E18:E19">
    <cfRule type="cellIs" dxfId="4" priority="5" operator="equal">
      <formula>"G (박신우강사님)"</formula>
    </cfRule>
  </conditionalFormatting>
  <conditionalFormatting sqref="B15:B38 D15:D35 G16 E18:E19">
    <cfRule type="cellIs" dxfId="5" priority="6" operator="equal">
      <formula>"D (임정훈강사님)"</formula>
    </cfRule>
  </conditionalFormatting>
  <conditionalFormatting sqref="B15:B38 D15:D35 G16 E18:E19">
    <cfRule type="cellIs" dxfId="6" priority="7" operator="equal">
      <formula>"E (조성태강사님)"</formula>
    </cfRule>
  </conditionalFormatting>
  <conditionalFormatting sqref="B15:B38 D15:D35 G16 E18:E19">
    <cfRule type="cellIs" dxfId="7" priority="8" operator="equal">
      <formula>"F (민봉식강사님)"</formula>
    </cfRule>
  </conditionalFormatting>
  <conditionalFormatting sqref="B15:B38 D15:E38">
    <cfRule type="containsText" dxfId="0" priority="9" operator="containsText" text="21:20">
      <formula>NOT(ISERROR(SEARCH(("21:20"),(B15))))</formula>
    </cfRule>
  </conditionalFormatting>
  <conditionalFormatting sqref="D14:E38 B15:B38 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265</v>
      </c>
    </row>
    <row r="3" ht="27.0" customHeight="1">
      <c r="A3" s="3" t="s">
        <v>266</v>
      </c>
      <c r="E3" s="4"/>
      <c r="F3" s="5"/>
      <c r="G3" s="6" t="s">
        <v>267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268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269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270</v>
      </c>
      <c r="D14" s="22" t="s">
        <v>271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4" t="s">
        <v>77</v>
      </c>
      <c r="D15" s="26">
        <v>0.875</v>
      </c>
      <c r="E15" s="27" t="b">
        <v>0</v>
      </c>
      <c r="F15" s="28"/>
      <c r="G15" s="25"/>
      <c r="H15" s="26"/>
      <c r="I15" s="50"/>
    </row>
    <row r="16">
      <c r="A16" s="24">
        <v>2.0</v>
      </c>
      <c r="B16" s="25" t="s">
        <v>73</v>
      </c>
      <c r="C16" s="39" t="s">
        <v>85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66" t="s">
        <v>73</v>
      </c>
      <c r="C17" s="33" t="s">
        <v>74</v>
      </c>
      <c r="D17" s="26">
        <v>0.8333333333333334</v>
      </c>
      <c r="E17" s="27" t="b">
        <v>0</v>
      </c>
      <c r="F17" s="20"/>
      <c r="G17" s="34" t="s">
        <v>272</v>
      </c>
      <c r="H17" s="35"/>
      <c r="I17" s="36"/>
    </row>
    <row r="18">
      <c r="A18" s="24">
        <v>4.0</v>
      </c>
      <c r="B18" s="25" t="s">
        <v>73</v>
      </c>
      <c r="C18" s="25" t="s">
        <v>217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71" t="s">
        <v>16</v>
      </c>
      <c r="C19" s="63" t="s">
        <v>87</v>
      </c>
      <c r="D19" s="64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71" t="s">
        <v>73</v>
      </c>
      <c r="C20" s="63" t="s">
        <v>98</v>
      </c>
      <c r="D20" s="64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72" t="s">
        <v>73</v>
      </c>
      <c r="C21" s="73" t="s">
        <v>273</v>
      </c>
      <c r="D21" s="64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6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D14:D38"/>
      <sortCondition ref="B14:B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G16 E18:E19">
    <cfRule type="cellIs" dxfId="4" priority="5" operator="equal">
      <formula>"G (박신우강사님)"</formula>
    </cfRule>
  </conditionalFormatting>
  <conditionalFormatting sqref="B15:B38 D15:D35 G16 E18:E19">
    <cfRule type="cellIs" dxfId="5" priority="6" operator="equal">
      <formula>"D (임정훈강사님)"</formula>
    </cfRule>
  </conditionalFormatting>
  <conditionalFormatting sqref="B15:B38 D15:D35 G16 E18:E19">
    <cfRule type="cellIs" dxfId="6" priority="7" operator="equal">
      <formula>"E (조성태강사님)"</formula>
    </cfRule>
  </conditionalFormatting>
  <conditionalFormatting sqref="B15:B38 D15:D35 G16 E18:E19">
    <cfRule type="cellIs" dxfId="7" priority="8" operator="equal">
      <formula>"F (민봉식강사님)"</formula>
    </cfRule>
  </conditionalFormatting>
  <conditionalFormatting sqref="B15:B38 D15:E38">
    <cfRule type="containsText" dxfId="0" priority="9" operator="containsText" text="21:20">
      <formula>NOT(ISERROR(SEARCH(("21:20"),(B15))))</formula>
    </cfRule>
  </conditionalFormatting>
  <conditionalFormatting sqref="D14:E38 B15:B38 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274</v>
      </c>
    </row>
    <row r="3" ht="27.0" customHeight="1">
      <c r="A3" s="3" t="s">
        <v>275</v>
      </c>
      <c r="E3" s="4"/>
      <c r="F3" s="5"/>
      <c r="G3" s="6" t="s">
        <v>276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277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278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279</v>
      </c>
      <c r="D14" s="22" t="s">
        <v>280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39" t="s">
        <v>171</v>
      </c>
      <c r="D15" s="26">
        <v>0.9375</v>
      </c>
      <c r="E15" s="27" t="b">
        <v>0</v>
      </c>
      <c r="F15" s="28"/>
      <c r="G15" s="39" t="s">
        <v>171</v>
      </c>
      <c r="H15" s="26">
        <v>0.9375</v>
      </c>
      <c r="I15" s="50" t="s">
        <v>33</v>
      </c>
    </row>
    <row r="16">
      <c r="A16" s="24">
        <v>2.0</v>
      </c>
      <c r="B16" s="25" t="s">
        <v>16</v>
      </c>
      <c r="C16" s="25" t="s">
        <v>88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25" t="s">
        <v>87</v>
      </c>
      <c r="D17" s="26">
        <v>0.9166666666666666</v>
      </c>
      <c r="E17" s="27" t="b">
        <v>0</v>
      </c>
      <c r="F17" s="20"/>
      <c r="G17" s="34" t="s">
        <v>281</v>
      </c>
      <c r="H17" s="35"/>
      <c r="I17" s="36"/>
    </row>
    <row r="18">
      <c r="A18" s="24">
        <v>4.0</v>
      </c>
      <c r="B18" s="25" t="s">
        <v>73</v>
      </c>
      <c r="C18" s="25" t="s">
        <v>85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217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25" t="s">
        <v>263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282</v>
      </c>
    </row>
    <row r="3" ht="27.0" customHeight="1">
      <c r="A3" s="3" t="s">
        <v>283</v>
      </c>
      <c r="E3" s="4"/>
      <c r="F3" s="5"/>
      <c r="G3" s="6" t="s">
        <v>284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285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286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287</v>
      </c>
      <c r="D14" s="22" t="s">
        <v>288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85</v>
      </c>
      <c r="D15" s="26">
        <v>0.8333333333333334</v>
      </c>
      <c r="E15" s="27" t="b">
        <v>0</v>
      </c>
      <c r="F15" s="28"/>
      <c r="G15" s="39" t="s">
        <v>106</v>
      </c>
      <c r="H15" s="26"/>
      <c r="I15" s="50"/>
    </row>
    <row r="16">
      <c r="A16" s="24">
        <v>2.0</v>
      </c>
      <c r="B16" s="25" t="s">
        <v>16</v>
      </c>
      <c r="C16" s="25" t="s">
        <v>289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25" t="s">
        <v>217</v>
      </c>
      <c r="D17" s="26">
        <v>0.875</v>
      </c>
      <c r="E17" s="27" t="b">
        <v>0</v>
      </c>
      <c r="F17" s="20"/>
      <c r="G17" s="34" t="s">
        <v>290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291</v>
      </c>
    </row>
    <row r="3" ht="27.0" customHeight="1">
      <c r="A3" s="3" t="s">
        <v>292</v>
      </c>
      <c r="E3" s="4"/>
      <c r="F3" s="5"/>
      <c r="G3" s="6" t="s">
        <v>293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294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295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296</v>
      </c>
      <c r="D14" s="22" t="s">
        <v>297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85</v>
      </c>
      <c r="D15" s="26">
        <v>0.8333333333333334</v>
      </c>
      <c r="E15" s="27" t="b">
        <v>0</v>
      </c>
      <c r="F15" s="28"/>
      <c r="G15" s="39" t="s">
        <v>180</v>
      </c>
      <c r="H15" s="26"/>
      <c r="I15" s="50"/>
    </row>
    <row r="16">
      <c r="A16" s="24">
        <v>2.0</v>
      </c>
      <c r="B16" s="25" t="s">
        <v>16</v>
      </c>
      <c r="C16" s="25" t="s">
        <v>289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74"/>
      <c r="C17" s="25"/>
      <c r="D17" s="26"/>
      <c r="E17" s="27" t="b">
        <v>0</v>
      </c>
      <c r="F17" s="20"/>
      <c r="G17" s="34" t="s">
        <v>298</v>
      </c>
      <c r="H17" s="35"/>
      <c r="I17" s="36"/>
    </row>
    <row r="18">
      <c r="A18" s="24">
        <v>4.0</v>
      </c>
      <c r="B18" s="74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41</v>
      </c>
    </row>
    <row r="3" ht="27.0" customHeight="1">
      <c r="A3" s="3" t="s">
        <v>42</v>
      </c>
      <c r="E3" s="4"/>
      <c r="F3" s="5"/>
      <c r="G3" s="6" t="s">
        <v>43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46</v>
      </c>
      <c r="D14" s="22" t="s">
        <v>47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17</v>
      </c>
      <c r="D15" s="26">
        <v>0.8541666666666666</v>
      </c>
      <c r="E15" s="27" t="b">
        <v>0</v>
      </c>
      <c r="F15" s="28"/>
      <c r="G15" s="25" t="s">
        <v>18</v>
      </c>
      <c r="H15" s="26">
        <v>0.875</v>
      </c>
      <c r="I15" s="31" t="s">
        <v>48</v>
      </c>
    </row>
    <row r="16">
      <c r="A16" s="24">
        <v>2.0</v>
      </c>
      <c r="B16" s="25" t="s">
        <v>16</v>
      </c>
      <c r="C16" s="25" t="s">
        <v>18</v>
      </c>
      <c r="D16" s="26">
        <v>0.875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33"/>
      <c r="D17" s="26"/>
      <c r="E17" s="27" t="b">
        <v>0</v>
      </c>
      <c r="F17" s="20"/>
      <c r="G17" s="34" t="s">
        <v>49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47" t="s">
        <v>21</v>
      </c>
      <c r="H25" s="20">
        <f>COUNTIF(B15:B38,"A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47" t="s">
        <v>22</v>
      </c>
      <c r="H26" s="20">
        <f>COUNTIF(B15:B40,"C (최종선강사님)")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299</v>
      </c>
    </row>
    <row r="3" ht="27.0" customHeight="1">
      <c r="A3" s="3" t="s">
        <v>300</v>
      </c>
      <c r="E3" s="4"/>
      <c r="F3" s="5"/>
      <c r="G3" s="6" t="s">
        <v>301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302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303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304</v>
      </c>
      <c r="D14" s="22" t="s">
        <v>305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39" t="s">
        <v>72</v>
      </c>
      <c r="D15" s="26">
        <v>0.8125</v>
      </c>
      <c r="E15" s="27" t="b">
        <v>0</v>
      </c>
      <c r="F15" s="28"/>
      <c r="G15" s="39" t="s">
        <v>106</v>
      </c>
      <c r="H15" s="26"/>
      <c r="I15" s="50"/>
    </row>
    <row r="16">
      <c r="A16" s="24">
        <v>2.0</v>
      </c>
      <c r="B16" s="25" t="s">
        <v>73</v>
      </c>
      <c r="C16" s="25" t="s">
        <v>77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74" t="s">
        <v>73</v>
      </c>
      <c r="C17" s="25" t="s">
        <v>74</v>
      </c>
      <c r="D17" s="26">
        <v>0.8333333333333334</v>
      </c>
      <c r="E17" s="27" t="b">
        <v>0</v>
      </c>
      <c r="F17" s="20"/>
      <c r="G17" s="34" t="s">
        <v>306</v>
      </c>
      <c r="H17" s="35"/>
      <c r="I17" s="36"/>
    </row>
    <row r="18">
      <c r="A18" s="24">
        <v>4.0</v>
      </c>
      <c r="B18" s="74" t="s">
        <v>73</v>
      </c>
      <c r="C18" s="25" t="s">
        <v>85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98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307</v>
      </c>
    </row>
    <row r="3" ht="27.0" customHeight="1">
      <c r="A3" s="3" t="s">
        <v>308</v>
      </c>
      <c r="E3" s="4"/>
      <c r="F3" s="5"/>
      <c r="G3" s="6" t="s">
        <v>309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310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311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312</v>
      </c>
      <c r="D14" s="22" t="s">
        <v>313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77</v>
      </c>
      <c r="D15" s="26">
        <v>0.8333333333333334</v>
      </c>
      <c r="E15" s="27" t="b">
        <v>0</v>
      </c>
      <c r="F15" s="28"/>
      <c r="G15" s="39"/>
      <c r="H15" s="26"/>
      <c r="I15" s="50"/>
    </row>
    <row r="16">
      <c r="A16" s="24">
        <v>2.0</v>
      </c>
      <c r="B16" s="25" t="s">
        <v>73</v>
      </c>
      <c r="C16" s="25" t="s">
        <v>85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74" t="s">
        <v>73</v>
      </c>
      <c r="C17" s="25" t="s">
        <v>98</v>
      </c>
      <c r="D17" s="26">
        <v>0.875</v>
      </c>
      <c r="E17" s="27" t="b">
        <v>0</v>
      </c>
      <c r="F17" s="20"/>
      <c r="G17" s="34" t="s">
        <v>314</v>
      </c>
      <c r="H17" s="35"/>
      <c r="I17" s="36"/>
    </row>
    <row r="18">
      <c r="A18" s="24">
        <v>4.0</v>
      </c>
      <c r="B18" s="74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315</v>
      </c>
    </row>
    <row r="3" ht="27.0" customHeight="1">
      <c r="A3" s="3" t="s">
        <v>316</v>
      </c>
      <c r="E3" s="4"/>
      <c r="F3" s="5"/>
      <c r="G3" s="6" t="s">
        <v>317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318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319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320</v>
      </c>
      <c r="D14" s="22" t="s">
        <v>321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39" t="s">
        <v>74</v>
      </c>
      <c r="D15" s="26">
        <v>0.8333333333333334</v>
      </c>
      <c r="E15" s="27" t="b">
        <v>0</v>
      </c>
      <c r="F15" s="28"/>
      <c r="G15" s="39" t="s">
        <v>180</v>
      </c>
      <c r="H15" s="26"/>
      <c r="I15" s="50"/>
    </row>
    <row r="16">
      <c r="A16" s="24">
        <v>2.0</v>
      </c>
      <c r="B16" s="25" t="s">
        <v>16</v>
      </c>
      <c r="C16" s="25" t="s">
        <v>72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74"/>
      <c r="C17" s="25"/>
      <c r="D17" s="70"/>
      <c r="E17" s="27" t="b">
        <v>0</v>
      </c>
      <c r="F17" s="20"/>
      <c r="G17" s="34" t="s">
        <v>322</v>
      </c>
      <c r="H17" s="35"/>
      <c r="I17" s="36"/>
    </row>
    <row r="18">
      <c r="A18" s="24">
        <v>4.0</v>
      </c>
      <c r="B18" s="74" t="s">
        <v>73</v>
      </c>
      <c r="C18" s="25" t="s">
        <v>85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39" t="s">
        <v>17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323</v>
      </c>
    </row>
    <row r="3" ht="27.0" customHeight="1">
      <c r="A3" s="3" t="s">
        <v>324</v>
      </c>
      <c r="E3" s="4"/>
      <c r="F3" s="5"/>
      <c r="G3" s="6" t="s">
        <v>325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326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327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328</v>
      </c>
      <c r="D14" s="22" t="s">
        <v>329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17</v>
      </c>
      <c r="D15" s="26">
        <v>0.8333333333333334</v>
      </c>
      <c r="E15" s="27" t="b">
        <v>0</v>
      </c>
      <c r="F15" s="28"/>
      <c r="G15" s="39" t="s">
        <v>87</v>
      </c>
      <c r="H15" s="26">
        <v>0.875</v>
      </c>
      <c r="I15" s="50" t="s">
        <v>33</v>
      </c>
    </row>
    <row r="16">
      <c r="A16" s="24">
        <v>2.0</v>
      </c>
      <c r="B16" s="74" t="s">
        <v>16</v>
      </c>
      <c r="C16" s="25" t="s">
        <v>72</v>
      </c>
      <c r="D16" s="26">
        <v>0.8125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9" t="s">
        <v>69</v>
      </c>
      <c r="D17" s="26">
        <v>0.8125</v>
      </c>
      <c r="E17" s="27" t="b">
        <v>0</v>
      </c>
      <c r="F17" s="20"/>
      <c r="G17" s="34" t="s">
        <v>330</v>
      </c>
      <c r="H17" s="35"/>
      <c r="I17" s="36"/>
    </row>
    <row r="18">
      <c r="A18" s="24">
        <v>4.0</v>
      </c>
      <c r="B18" s="25" t="s">
        <v>16</v>
      </c>
      <c r="C18" s="25" t="s">
        <v>87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85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74" t="s">
        <v>73</v>
      </c>
      <c r="C20" s="25" t="s">
        <v>77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74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115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73</v>
      </c>
      <c r="C23" s="25" t="s">
        <v>246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 t="s">
        <v>73</v>
      </c>
      <c r="C24" s="25" t="s">
        <v>244</v>
      </c>
      <c r="D24" s="26">
        <v>0.8333333333333334</v>
      </c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4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6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331</v>
      </c>
    </row>
    <row r="3" ht="27.0" customHeight="1">
      <c r="A3" s="3" t="s">
        <v>332</v>
      </c>
      <c r="E3" s="4"/>
      <c r="F3" s="5"/>
      <c r="G3" s="6" t="s">
        <v>333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334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335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336</v>
      </c>
      <c r="D14" s="22" t="s">
        <v>337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217</v>
      </c>
      <c r="D15" s="26">
        <v>0.8541666666666666</v>
      </c>
      <c r="E15" s="27" t="b">
        <v>0</v>
      </c>
      <c r="F15" s="28"/>
      <c r="G15" s="25" t="s">
        <v>77</v>
      </c>
      <c r="H15" s="26">
        <v>0.9166666666666666</v>
      </c>
      <c r="I15" s="50" t="s">
        <v>48</v>
      </c>
    </row>
    <row r="16">
      <c r="A16" s="24">
        <v>2.0</v>
      </c>
      <c r="B16" s="74" t="s">
        <v>73</v>
      </c>
      <c r="C16" s="25" t="s">
        <v>77</v>
      </c>
      <c r="D16" s="26">
        <v>0.9166666666666666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39" t="s">
        <v>115</v>
      </c>
      <c r="D17" s="26">
        <v>0.8333333333333334</v>
      </c>
      <c r="E17" s="27" t="b">
        <v>0</v>
      </c>
      <c r="F17" s="20"/>
      <c r="G17" s="34" t="s">
        <v>338</v>
      </c>
      <c r="H17" s="35"/>
      <c r="I17" s="36"/>
    </row>
    <row r="18">
      <c r="A18" s="24">
        <v>4.0</v>
      </c>
      <c r="B18" s="25" t="s">
        <v>73</v>
      </c>
      <c r="C18" s="25" t="s">
        <v>74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85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74" t="s">
        <v>73</v>
      </c>
      <c r="C20" s="25" t="s">
        <v>246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16</v>
      </c>
      <c r="C21" s="25" t="s">
        <v>87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6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339</v>
      </c>
    </row>
    <row r="3" ht="27.0" customHeight="1">
      <c r="A3" s="3" t="s">
        <v>340</v>
      </c>
      <c r="E3" s="4"/>
      <c r="F3" s="5"/>
      <c r="G3" s="6" t="s">
        <v>341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342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343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344</v>
      </c>
      <c r="D14" s="22" t="s">
        <v>345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0.875</v>
      </c>
      <c r="E15" s="27" t="b">
        <v>0</v>
      </c>
      <c r="F15" s="28"/>
      <c r="G15" s="25" t="s">
        <v>77</v>
      </c>
      <c r="H15" s="26">
        <v>0.875</v>
      </c>
      <c r="I15" s="50" t="s">
        <v>48</v>
      </c>
    </row>
    <row r="16">
      <c r="A16" s="24">
        <v>2.0</v>
      </c>
      <c r="B16" s="74" t="s">
        <v>73</v>
      </c>
      <c r="C16" s="25" t="s">
        <v>85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9" t="s">
        <v>17</v>
      </c>
      <c r="D17" s="26">
        <v>0.8333333333333334</v>
      </c>
      <c r="E17" s="27" t="b">
        <v>0</v>
      </c>
      <c r="F17" s="20"/>
      <c r="G17" s="34" t="s">
        <v>346</v>
      </c>
      <c r="H17" s="35"/>
      <c r="I17" s="36"/>
    </row>
    <row r="18">
      <c r="A18" s="24">
        <v>4.0</v>
      </c>
      <c r="B18" s="25" t="s">
        <v>16</v>
      </c>
      <c r="C18" s="25" t="s">
        <v>87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74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347</v>
      </c>
    </row>
    <row r="3" ht="27.0" customHeight="1">
      <c r="A3" s="3" t="s">
        <v>348</v>
      </c>
      <c r="E3" s="4"/>
      <c r="F3" s="5"/>
      <c r="G3" s="6" t="s">
        <v>349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350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351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352</v>
      </c>
      <c r="D14" s="22" t="s">
        <v>353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0.8333333333333334</v>
      </c>
      <c r="E15" s="27" t="b">
        <v>0</v>
      </c>
      <c r="F15" s="28"/>
      <c r="G15" s="25" t="s">
        <v>85</v>
      </c>
      <c r="H15" s="26">
        <v>0.8333333333333334</v>
      </c>
      <c r="I15" s="50"/>
    </row>
    <row r="16">
      <c r="A16" s="24">
        <v>2.0</v>
      </c>
      <c r="B16" s="74" t="s">
        <v>73</v>
      </c>
      <c r="C16" s="25" t="s">
        <v>74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9" t="s">
        <v>72</v>
      </c>
      <c r="D17" s="26">
        <v>0.7916666666666666</v>
      </c>
      <c r="E17" s="27" t="b">
        <v>0</v>
      </c>
      <c r="F17" s="20"/>
      <c r="G17" s="34" t="s">
        <v>354</v>
      </c>
      <c r="H17" s="35"/>
      <c r="I17" s="36"/>
    </row>
    <row r="18">
      <c r="A18" s="24">
        <v>4.0</v>
      </c>
      <c r="B18" s="25" t="s">
        <v>16</v>
      </c>
      <c r="C18" s="25" t="s">
        <v>149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39" t="s">
        <v>17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74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355</v>
      </c>
    </row>
    <row r="3" ht="27.0" customHeight="1">
      <c r="A3" s="3" t="s">
        <v>356</v>
      </c>
      <c r="E3" s="4"/>
      <c r="F3" s="5"/>
      <c r="G3" s="6" t="s">
        <v>357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358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359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360</v>
      </c>
      <c r="D14" s="22" t="s">
        <v>361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69</v>
      </c>
      <c r="D15" s="26">
        <v>0.8333333333333334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74" t="s">
        <v>16</v>
      </c>
      <c r="C16" s="25" t="s">
        <v>72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16</v>
      </c>
      <c r="C17" s="39" t="s">
        <v>149</v>
      </c>
      <c r="D17" s="26">
        <v>0.8333333333333334</v>
      </c>
      <c r="E17" s="27" t="b">
        <v>0</v>
      </c>
      <c r="F17" s="20"/>
      <c r="G17" s="34" t="s">
        <v>363</v>
      </c>
      <c r="H17" s="35"/>
      <c r="I17" s="36"/>
    </row>
    <row r="18">
      <c r="A18" s="24">
        <v>4.0</v>
      </c>
      <c r="B18" s="25" t="s">
        <v>16</v>
      </c>
      <c r="C18" s="25" t="s">
        <v>17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39" t="s">
        <v>68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74" t="s">
        <v>73</v>
      </c>
      <c r="C20" s="25" t="s">
        <v>77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217</v>
      </c>
      <c r="D21" s="26">
        <v>0.8958333333333334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85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73</v>
      </c>
      <c r="C23" s="25" t="s">
        <v>74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 t="s">
        <v>16</v>
      </c>
      <c r="C24" s="25" t="s">
        <v>87</v>
      </c>
      <c r="D24" s="26">
        <v>0.875</v>
      </c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6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364</v>
      </c>
    </row>
    <row r="3" ht="27.0" customHeight="1">
      <c r="A3" s="3" t="s">
        <v>365</v>
      </c>
      <c r="E3" s="4"/>
      <c r="F3" s="5"/>
      <c r="G3" s="6" t="s">
        <v>366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367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368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369</v>
      </c>
      <c r="D14" s="22" t="s">
        <v>370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72</v>
      </c>
      <c r="D15" s="26">
        <v>0.7916666666666666</v>
      </c>
      <c r="E15" s="27" t="b">
        <v>0</v>
      </c>
      <c r="F15" s="28"/>
      <c r="G15" s="39" t="s">
        <v>18</v>
      </c>
      <c r="H15" s="26">
        <v>0.875</v>
      </c>
      <c r="I15" s="50" t="s">
        <v>33</v>
      </c>
    </row>
    <row r="16">
      <c r="A16" s="24">
        <v>2.0</v>
      </c>
      <c r="B16" s="25" t="s">
        <v>16</v>
      </c>
      <c r="C16" s="39" t="s">
        <v>18</v>
      </c>
      <c r="D16" s="26">
        <v>0.875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16</v>
      </c>
      <c r="C17" s="25" t="s">
        <v>149</v>
      </c>
      <c r="D17" s="26">
        <v>0.8333333333333334</v>
      </c>
      <c r="E17" s="27" t="b">
        <v>0</v>
      </c>
      <c r="F17" s="20"/>
      <c r="G17" s="34" t="s">
        <v>371</v>
      </c>
      <c r="H17" s="35"/>
      <c r="I17" s="36"/>
    </row>
    <row r="18">
      <c r="A18" s="24">
        <v>4.0</v>
      </c>
      <c r="B18" s="25" t="s">
        <v>16</v>
      </c>
      <c r="C18" s="39" t="s">
        <v>68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69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25" t="s">
        <v>217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74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75</v>
      </c>
      <c r="D22" s="26">
        <v>0.7916666666666666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5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372</v>
      </c>
    </row>
    <row r="3" ht="27.0" customHeight="1">
      <c r="A3" s="3" t="s">
        <v>373</v>
      </c>
      <c r="E3" s="4"/>
      <c r="F3" s="5"/>
      <c r="G3" s="6" t="s">
        <v>374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375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376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377</v>
      </c>
      <c r="D14" s="22" t="s">
        <v>378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0.8333333333333334</v>
      </c>
      <c r="E15" s="27" t="b">
        <v>0</v>
      </c>
      <c r="F15" s="28"/>
      <c r="G15" s="39" t="s">
        <v>106</v>
      </c>
      <c r="H15" s="26"/>
      <c r="I15" s="50"/>
    </row>
    <row r="16">
      <c r="A16" s="24">
        <v>2.0</v>
      </c>
      <c r="B16" s="25" t="s">
        <v>73</v>
      </c>
      <c r="C16" s="39" t="s">
        <v>217</v>
      </c>
      <c r="D16" s="26">
        <v>0.7708333333333334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25" t="s">
        <v>85</v>
      </c>
      <c r="D17" s="26">
        <v>0.8333333333333334</v>
      </c>
      <c r="E17" s="27" t="b">
        <v>0</v>
      </c>
      <c r="F17" s="20"/>
      <c r="G17" s="34" t="s">
        <v>379</v>
      </c>
      <c r="H17" s="35"/>
      <c r="I17" s="36"/>
    </row>
    <row r="18">
      <c r="A18" s="24">
        <v>4.0</v>
      </c>
      <c r="B18" s="25" t="s">
        <v>199</v>
      </c>
      <c r="C18" s="39" t="s">
        <v>234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87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16</v>
      </c>
      <c r="C20" s="25" t="s">
        <v>149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16</v>
      </c>
      <c r="C21" s="25" t="s">
        <v>68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16</v>
      </c>
      <c r="C22" s="25" t="s">
        <v>72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16</v>
      </c>
      <c r="C23" s="25" t="s">
        <v>69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5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1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50</v>
      </c>
    </row>
    <row r="3" ht="27.0" customHeight="1">
      <c r="A3" s="3" t="s">
        <v>51</v>
      </c>
      <c r="E3" s="4"/>
      <c r="F3" s="5"/>
      <c r="G3" s="6" t="s">
        <v>52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55</v>
      </c>
      <c r="D14" s="22" t="s">
        <v>56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18</v>
      </c>
      <c r="D15" s="26">
        <v>0.875</v>
      </c>
      <c r="E15" s="27" t="b">
        <v>0</v>
      </c>
      <c r="F15" s="28"/>
      <c r="G15" s="25" t="s">
        <v>18</v>
      </c>
      <c r="H15" s="26">
        <v>0.875</v>
      </c>
      <c r="I15" s="31" t="s">
        <v>57</v>
      </c>
    </row>
    <row r="16">
      <c r="A16" s="24">
        <v>2.0</v>
      </c>
      <c r="B16" s="25" t="s">
        <v>16</v>
      </c>
      <c r="C16" s="25" t="s">
        <v>58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33"/>
      <c r="D17" s="26"/>
      <c r="E17" s="27" t="b">
        <v>0</v>
      </c>
      <c r="F17" s="20"/>
      <c r="G17" s="34" t="s">
        <v>59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380</v>
      </c>
    </row>
    <row r="3" ht="27.0" customHeight="1">
      <c r="A3" s="3" t="s">
        <v>381</v>
      </c>
      <c r="E3" s="4"/>
      <c r="F3" s="5"/>
      <c r="G3" s="6" t="s">
        <v>382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383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384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385</v>
      </c>
      <c r="D14" s="22" t="s">
        <v>386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0.8333333333333334</v>
      </c>
      <c r="E15" s="27" t="b">
        <v>0</v>
      </c>
      <c r="F15" s="28"/>
      <c r="G15" s="39" t="s">
        <v>387</v>
      </c>
      <c r="H15" s="26"/>
      <c r="I15" s="50"/>
    </row>
    <row r="16">
      <c r="A16" s="24">
        <v>2.0</v>
      </c>
      <c r="B16" s="25" t="s">
        <v>73</v>
      </c>
      <c r="C16" s="39" t="s">
        <v>85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25" t="s">
        <v>217</v>
      </c>
      <c r="D17" s="26">
        <v>0.8333333333333334</v>
      </c>
      <c r="E17" s="27" t="b">
        <v>0</v>
      </c>
      <c r="F17" s="20"/>
      <c r="G17" s="34" t="s">
        <v>388</v>
      </c>
      <c r="H17" s="35"/>
      <c r="I17" s="36"/>
    </row>
    <row r="18">
      <c r="A18" s="24">
        <v>4.0</v>
      </c>
      <c r="B18" s="25"/>
      <c r="C18" s="39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389</v>
      </c>
    </row>
    <row r="3" ht="27.0" customHeight="1">
      <c r="A3" s="3" t="s">
        <v>390</v>
      </c>
      <c r="E3" s="4"/>
      <c r="F3" s="5"/>
      <c r="G3" s="6" t="s">
        <v>391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392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393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394</v>
      </c>
      <c r="D14" s="22" t="s">
        <v>395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0.8333333333333334</v>
      </c>
      <c r="E15" s="27" t="b">
        <v>0</v>
      </c>
      <c r="F15" s="28"/>
      <c r="G15" s="39" t="s">
        <v>106</v>
      </c>
      <c r="H15" s="26"/>
      <c r="I15" s="50"/>
    </row>
    <row r="16">
      <c r="A16" s="24">
        <v>2.0</v>
      </c>
      <c r="B16" s="25"/>
      <c r="C16" s="39"/>
      <c r="D16" s="26"/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16</v>
      </c>
      <c r="C17" s="25" t="s">
        <v>87</v>
      </c>
      <c r="D17" s="26">
        <v>0.8333333333333334</v>
      </c>
      <c r="E17" s="27" t="b">
        <v>0</v>
      </c>
      <c r="F17" s="20"/>
      <c r="G17" s="34" t="s">
        <v>396</v>
      </c>
      <c r="H17" s="35"/>
      <c r="I17" s="36"/>
    </row>
    <row r="18">
      <c r="A18" s="24">
        <v>4.0</v>
      </c>
      <c r="B18" s="25"/>
      <c r="C18" s="39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5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397</v>
      </c>
    </row>
    <row r="3" ht="27.0" customHeight="1">
      <c r="A3" s="3" t="s">
        <v>398</v>
      </c>
      <c r="E3" s="4"/>
      <c r="F3" s="5"/>
      <c r="G3" s="6" t="s">
        <v>399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400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401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402</v>
      </c>
      <c r="D14" s="22" t="s">
        <v>403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199</v>
      </c>
      <c r="C15" s="25" t="s">
        <v>234</v>
      </c>
      <c r="D15" s="26">
        <v>0.7916666666666666</v>
      </c>
      <c r="E15" s="27" t="b">
        <v>0</v>
      </c>
      <c r="F15" s="28"/>
      <c r="G15" s="25" t="s">
        <v>77</v>
      </c>
      <c r="H15" s="26">
        <v>0.8333333333333334</v>
      </c>
      <c r="I15" s="50">
        <v>0.0</v>
      </c>
    </row>
    <row r="16">
      <c r="A16" s="24">
        <v>2.0</v>
      </c>
      <c r="B16" s="25" t="s">
        <v>73</v>
      </c>
      <c r="C16" s="25" t="s">
        <v>77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74</v>
      </c>
      <c r="D17" s="26">
        <v>0.8333333333333334</v>
      </c>
      <c r="E17" s="27" t="b">
        <v>0</v>
      </c>
      <c r="F17" s="20"/>
      <c r="G17" s="34" t="s">
        <v>404</v>
      </c>
      <c r="H17" s="35"/>
      <c r="I17" s="36"/>
    </row>
    <row r="18">
      <c r="A18" s="24">
        <v>4.0</v>
      </c>
      <c r="B18" s="25" t="s">
        <v>73</v>
      </c>
      <c r="C18" s="39" t="s">
        <v>85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149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1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405</v>
      </c>
    </row>
    <row r="3" ht="27.0" customHeight="1">
      <c r="A3" s="3" t="s">
        <v>398</v>
      </c>
      <c r="E3" s="4"/>
      <c r="F3" s="5"/>
      <c r="G3" s="6" t="s">
        <v>406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407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408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409</v>
      </c>
      <c r="D14" s="22" t="s">
        <v>410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88</v>
      </c>
      <c r="D15" s="26">
        <v>0.8333333333333334</v>
      </c>
      <c r="E15" s="27" t="b">
        <v>0</v>
      </c>
      <c r="F15" s="28"/>
      <c r="G15" s="25" t="s">
        <v>387</v>
      </c>
      <c r="H15" s="26"/>
      <c r="I15" s="50"/>
    </row>
    <row r="16">
      <c r="A16" s="24">
        <v>2.0</v>
      </c>
      <c r="B16" s="25" t="s">
        <v>16</v>
      </c>
      <c r="C16" s="25" t="s">
        <v>169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16</v>
      </c>
      <c r="C17" s="39" t="s">
        <v>87</v>
      </c>
      <c r="D17" s="26">
        <v>0.875</v>
      </c>
      <c r="E17" s="27" t="b">
        <v>0</v>
      </c>
      <c r="F17" s="20"/>
      <c r="G17" s="34" t="s">
        <v>411</v>
      </c>
      <c r="H17" s="35"/>
      <c r="I17" s="36"/>
    </row>
    <row r="18">
      <c r="A18" s="24">
        <v>4.0</v>
      </c>
      <c r="B18" s="25" t="s">
        <v>16</v>
      </c>
      <c r="C18" s="39" t="s">
        <v>171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5" t="s">
        <v>170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25" t="s">
        <v>77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85</v>
      </c>
      <c r="D21" s="26">
        <v>0.875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5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412</v>
      </c>
    </row>
    <row r="3" ht="27.0" customHeight="1">
      <c r="A3" s="3" t="s">
        <v>413</v>
      </c>
      <c r="E3" s="4"/>
      <c r="F3" s="5"/>
      <c r="G3" s="6" t="s">
        <v>414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415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416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417</v>
      </c>
      <c r="D14" s="22" t="s">
        <v>418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87</v>
      </c>
      <c r="D15" s="26">
        <v>0.8958333333333334</v>
      </c>
      <c r="E15" s="27" t="b">
        <v>1</v>
      </c>
      <c r="F15" s="28"/>
      <c r="G15" s="25" t="s">
        <v>87</v>
      </c>
      <c r="H15" s="26">
        <v>0.8958333333333334</v>
      </c>
      <c r="I15" s="50" t="s">
        <v>33</v>
      </c>
    </row>
    <row r="16">
      <c r="A16" s="24">
        <v>2.0</v>
      </c>
      <c r="B16" s="25" t="s">
        <v>16</v>
      </c>
      <c r="C16" s="25" t="s">
        <v>72</v>
      </c>
      <c r="D16" s="26">
        <v>0.8125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85</v>
      </c>
      <c r="D17" s="26">
        <v>0.8333333333333334</v>
      </c>
      <c r="E17" s="27" t="b">
        <v>0</v>
      </c>
      <c r="F17" s="20"/>
      <c r="G17" s="34" t="s">
        <v>419</v>
      </c>
      <c r="H17" s="35"/>
      <c r="I17" s="36"/>
    </row>
    <row r="18">
      <c r="A18" s="24">
        <v>4.0</v>
      </c>
      <c r="B18" s="25" t="s">
        <v>199</v>
      </c>
      <c r="C18" s="25" t="s">
        <v>234</v>
      </c>
      <c r="D18" s="26">
        <v>0.7708333333333334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2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1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420</v>
      </c>
    </row>
    <row r="3" ht="27.0" customHeight="1">
      <c r="A3" s="3" t="s">
        <v>421</v>
      </c>
      <c r="E3" s="4"/>
      <c r="F3" s="5"/>
      <c r="G3" s="6" t="s">
        <v>422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423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424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425</v>
      </c>
      <c r="D14" s="22" t="s">
        <v>426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74</v>
      </c>
      <c r="D15" s="26">
        <v>0.8333333333333334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 t="s">
        <v>73</v>
      </c>
      <c r="C16" s="25" t="s">
        <v>77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85</v>
      </c>
      <c r="D17" s="26">
        <v>0.8333333333333334</v>
      </c>
      <c r="E17" s="27" t="b">
        <v>0</v>
      </c>
      <c r="F17" s="20"/>
      <c r="G17" s="34" t="s">
        <v>427</v>
      </c>
      <c r="H17" s="35"/>
      <c r="I17" s="36"/>
    </row>
    <row r="18">
      <c r="A18" s="24">
        <v>4.0</v>
      </c>
      <c r="B18" s="25" t="s">
        <v>16</v>
      </c>
      <c r="C18" s="25" t="s">
        <v>87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75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428</v>
      </c>
    </row>
    <row r="3" ht="27.0" customHeight="1">
      <c r="A3" s="3" t="s">
        <v>429</v>
      </c>
      <c r="E3" s="4"/>
      <c r="F3" s="5"/>
      <c r="G3" s="6" t="s">
        <v>430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431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432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433</v>
      </c>
      <c r="D14" s="22" t="s">
        <v>434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0.875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 t="s">
        <v>73</v>
      </c>
      <c r="C16" s="25" t="s">
        <v>217</v>
      </c>
      <c r="D16" s="26">
        <v>0.7708333333333334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74</v>
      </c>
      <c r="D17" s="26">
        <v>0.875</v>
      </c>
      <c r="E17" s="27" t="b">
        <v>0</v>
      </c>
      <c r="F17" s="20"/>
      <c r="G17" s="34" t="s">
        <v>435</v>
      </c>
      <c r="H17" s="35"/>
      <c r="I17" s="36"/>
    </row>
    <row r="18">
      <c r="A18" s="24">
        <v>4.0</v>
      </c>
      <c r="B18" s="25" t="s">
        <v>16</v>
      </c>
      <c r="C18" s="25" t="s">
        <v>87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85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436</v>
      </c>
    </row>
    <row r="3" ht="27.0" customHeight="1">
      <c r="A3" s="3" t="s">
        <v>437</v>
      </c>
      <c r="E3" s="4"/>
      <c r="F3" s="5"/>
      <c r="G3" s="6" t="s">
        <v>438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439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440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441</v>
      </c>
      <c r="D14" s="22" t="s">
        <v>442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0.8333333333333334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 t="s">
        <v>73</v>
      </c>
      <c r="C16" s="25" t="s">
        <v>244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16</v>
      </c>
      <c r="C17" s="39" t="s">
        <v>87</v>
      </c>
      <c r="D17" s="26">
        <v>0.875</v>
      </c>
      <c r="E17" s="27" t="b">
        <v>0</v>
      </c>
      <c r="F17" s="20"/>
      <c r="G17" s="34" t="s">
        <v>443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444</v>
      </c>
    </row>
    <row r="3" ht="27.0" customHeight="1">
      <c r="A3" s="3" t="s">
        <v>445</v>
      </c>
      <c r="E3" s="4"/>
      <c r="F3" s="5"/>
      <c r="G3" s="6" t="s">
        <v>446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447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448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449</v>
      </c>
      <c r="D14" s="22" t="s">
        <v>450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0.8333333333333334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 t="s">
        <v>73</v>
      </c>
      <c r="C16" s="25" t="s">
        <v>77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75</v>
      </c>
      <c r="D17" s="26">
        <v>0.7916666666666666</v>
      </c>
      <c r="E17" s="27" t="b">
        <v>0</v>
      </c>
      <c r="F17" s="20"/>
      <c r="G17" s="34" t="s">
        <v>451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452</v>
      </c>
    </row>
    <row r="3" ht="27.0" customHeight="1">
      <c r="A3" s="3" t="s">
        <v>445</v>
      </c>
      <c r="E3" s="3"/>
      <c r="F3" s="6"/>
      <c r="G3" s="6" t="s">
        <v>453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454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455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456</v>
      </c>
      <c r="D15" s="22" t="s">
        <v>457</v>
      </c>
      <c r="E15" s="23" t="s">
        <v>458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0.8333333333333334</v>
      </c>
      <c r="E16" s="27" t="b">
        <v>0</v>
      </c>
      <c r="F16" s="49"/>
      <c r="G16" s="25" t="s">
        <v>460</v>
      </c>
      <c r="H16" s="26">
        <v>0.875</v>
      </c>
      <c r="I16" s="50" t="s">
        <v>33</v>
      </c>
    </row>
    <row r="17">
      <c r="A17" s="24">
        <v>2.0</v>
      </c>
      <c r="B17" s="25" t="s">
        <v>461</v>
      </c>
      <c r="C17" s="63" t="s">
        <v>462</v>
      </c>
      <c r="D17" s="70" t="s">
        <v>463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460</v>
      </c>
      <c r="D18" s="26">
        <v>0.875</v>
      </c>
      <c r="E18" s="27" t="b">
        <v>0</v>
      </c>
      <c r="F18" s="20"/>
    </row>
    <row r="19">
      <c r="A19" s="24">
        <v>4.0</v>
      </c>
      <c r="B19" s="25" t="s">
        <v>464</v>
      </c>
      <c r="C19" s="25" t="s">
        <v>465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466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71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25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26"/>
      <c r="E30" s="27" t="b">
        <v>0</v>
      </c>
      <c r="F30" s="20"/>
      <c r="G30" s="47" t="s">
        <v>39</v>
      </c>
      <c r="H30" s="20">
        <f>COUNTIF($B$16:$B$37,"E (조미현강사님)")</f>
        <v>2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descending="1" ref="B15:B37"/>
      <sortCondition descending="1"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61</v>
      </c>
    </row>
    <row r="3" ht="27.0" customHeight="1">
      <c r="A3" s="3" t="s">
        <v>62</v>
      </c>
      <c r="E3" s="4"/>
      <c r="F3" s="5"/>
      <c r="G3" s="6" t="s">
        <v>63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66</v>
      </c>
      <c r="D14" s="22" t="s">
        <v>67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/>
      <c r="C15" s="25"/>
      <c r="D15" s="26"/>
      <c r="E15" s="27" t="b">
        <v>0</v>
      </c>
      <c r="F15" s="28"/>
      <c r="G15" s="25" t="s">
        <v>17</v>
      </c>
      <c r="H15" s="26">
        <v>0.8541666666666666</v>
      </c>
      <c r="I15" s="31" t="s">
        <v>48</v>
      </c>
    </row>
    <row r="16">
      <c r="A16" s="24">
        <v>2.0</v>
      </c>
      <c r="B16" s="25" t="s">
        <v>16</v>
      </c>
      <c r="C16" s="25" t="s">
        <v>68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3" t="s">
        <v>69</v>
      </c>
      <c r="D17" s="26">
        <v>0.8333333333333334</v>
      </c>
      <c r="E17" s="27" t="b">
        <v>0</v>
      </c>
      <c r="F17" s="20"/>
      <c r="G17" s="34" t="s">
        <v>70</v>
      </c>
      <c r="H17" s="35"/>
      <c r="I17" s="36"/>
    </row>
    <row r="18">
      <c r="A18" s="24">
        <v>4.0</v>
      </c>
      <c r="B18" s="25" t="s">
        <v>16</v>
      </c>
      <c r="C18" s="25" t="s">
        <v>71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4" t="s">
        <v>72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39" t="s">
        <v>74</v>
      </c>
      <c r="D20" s="26">
        <v>0.7916666666666666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75</v>
      </c>
      <c r="D21" s="26">
        <v>0.7916666666666666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76</v>
      </c>
      <c r="D22" s="26">
        <v>0.7916666666666666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16</v>
      </c>
      <c r="C23" s="25" t="s">
        <v>18</v>
      </c>
      <c r="D23" s="26">
        <v>0.875</v>
      </c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 t="s">
        <v>73</v>
      </c>
      <c r="C25" s="25" t="s">
        <v>77</v>
      </c>
      <c r="D25" s="26">
        <v>0.7708333333333334</v>
      </c>
      <c r="E25" s="27" t="b">
        <v>0</v>
      </c>
      <c r="F25" s="20"/>
      <c r="G25" s="61" t="s">
        <v>21</v>
      </c>
      <c r="H25" s="62">
        <f>COUNTIF(B16:B59,"A (백동현강사님)")</f>
        <v>5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4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467</v>
      </c>
    </row>
    <row r="3" ht="27.0" customHeight="1">
      <c r="A3" s="3" t="s">
        <v>468</v>
      </c>
      <c r="E3" s="4"/>
      <c r="F3" s="5"/>
      <c r="G3" s="6" t="s">
        <v>469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470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471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472</v>
      </c>
      <c r="D14" s="22" t="s">
        <v>473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0.875</v>
      </c>
      <c r="E15" s="27" t="b">
        <v>0</v>
      </c>
      <c r="F15" s="28"/>
      <c r="G15" s="25" t="s">
        <v>77</v>
      </c>
      <c r="H15" s="26">
        <v>0.875</v>
      </c>
      <c r="I15" s="50"/>
    </row>
    <row r="16">
      <c r="A16" s="24">
        <v>2.0</v>
      </c>
      <c r="B16" s="25" t="s">
        <v>73</v>
      </c>
      <c r="C16" s="25" t="s">
        <v>85</v>
      </c>
      <c r="D16" s="26">
        <v>0.8125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199</v>
      </c>
      <c r="C17" s="39" t="s">
        <v>474</v>
      </c>
      <c r="D17" s="26">
        <v>0.8541666666666666</v>
      </c>
      <c r="E17" s="27" t="b">
        <v>0</v>
      </c>
      <c r="F17" s="20"/>
      <c r="G17" s="34" t="s">
        <v>475</v>
      </c>
      <c r="H17" s="35"/>
      <c r="I17" s="36"/>
    </row>
    <row r="18">
      <c r="A18" s="24">
        <v>4.0</v>
      </c>
      <c r="B18" s="25" t="s">
        <v>73</v>
      </c>
      <c r="C18" s="25" t="s">
        <v>476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1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477</v>
      </c>
    </row>
    <row r="3" ht="27.0" customHeight="1">
      <c r="A3" s="3" t="s">
        <v>478</v>
      </c>
      <c r="E3" s="4"/>
      <c r="F3" s="5"/>
      <c r="G3" s="6" t="s">
        <v>479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480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481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482</v>
      </c>
      <c r="D14" s="22" t="s">
        <v>483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0.8333333333333334</v>
      </c>
      <c r="E15" s="27" t="b">
        <v>0</v>
      </c>
      <c r="F15" s="28"/>
      <c r="G15" s="25" t="s">
        <v>77</v>
      </c>
      <c r="H15" s="26">
        <v>0.8333333333333334</v>
      </c>
      <c r="I15" s="50" t="s">
        <v>33</v>
      </c>
    </row>
    <row r="16">
      <c r="A16" s="24">
        <v>2.0</v>
      </c>
      <c r="B16" s="25" t="s">
        <v>73</v>
      </c>
      <c r="C16" s="25" t="s">
        <v>85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476</v>
      </c>
      <c r="D17" s="26">
        <v>0.8333333333333334</v>
      </c>
      <c r="E17" s="27" t="b">
        <v>0</v>
      </c>
      <c r="F17" s="20"/>
      <c r="G17" s="34" t="s">
        <v>484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485</v>
      </c>
    </row>
    <row r="3" ht="27.0" customHeight="1">
      <c r="A3" s="3" t="s">
        <v>486</v>
      </c>
      <c r="E3" s="4"/>
      <c r="F3" s="5"/>
      <c r="G3" s="6" t="s">
        <v>487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488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489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490</v>
      </c>
      <c r="D14" s="22" t="s">
        <v>491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199</v>
      </c>
      <c r="C15" s="25" t="s">
        <v>492</v>
      </c>
      <c r="D15" s="26">
        <v>0.875</v>
      </c>
      <c r="E15" s="27" t="b">
        <v>0</v>
      </c>
      <c r="F15" s="28"/>
      <c r="G15" s="25" t="s">
        <v>493</v>
      </c>
      <c r="H15" s="26"/>
      <c r="I15" s="50"/>
    </row>
    <row r="16">
      <c r="A16" s="24">
        <v>2.0</v>
      </c>
      <c r="B16" s="25" t="s">
        <v>73</v>
      </c>
      <c r="C16" s="25" t="s">
        <v>85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199</v>
      </c>
      <c r="C17" s="39" t="s">
        <v>474</v>
      </c>
      <c r="D17" s="26">
        <v>0.8333333333333334</v>
      </c>
      <c r="E17" s="27" t="b">
        <v>0</v>
      </c>
      <c r="F17" s="20"/>
      <c r="G17" s="34" t="s">
        <v>494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495</v>
      </c>
    </row>
    <row r="3" ht="27.0" customHeight="1">
      <c r="A3" s="3" t="s">
        <v>496</v>
      </c>
      <c r="E3" s="4"/>
      <c r="F3" s="5"/>
      <c r="G3" s="6" t="s">
        <v>497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498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499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500</v>
      </c>
      <c r="D14" s="22" t="s">
        <v>501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0.9166666666666666</v>
      </c>
      <c r="E15" s="27" t="b">
        <v>0</v>
      </c>
      <c r="F15" s="28"/>
      <c r="G15" s="25" t="s">
        <v>493</v>
      </c>
      <c r="H15" s="26"/>
      <c r="I15" s="50"/>
    </row>
    <row r="16">
      <c r="A16" s="24">
        <v>2.0</v>
      </c>
      <c r="B16" s="25" t="s">
        <v>73</v>
      </c>
      <c r="C16" s="25"/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502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503</v>
      </c>
    </row>
    <row r="3" ht="27.0" customHeight="1">
      <c r="A3" s="3" t="s">
        <v>504</v>
      </c>
      <c r="E3" s="4"/>
      <c r="F3" s="5"/>
      <c r="G3" s="6" t="s">
        <v>505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506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507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508</v>
      </c>
      <c r="D14" s="22" t="s">
        <v>509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0.9166666666666666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73</v>
      </c>
      <c r="C16" s="25" t="s">
        <v>85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510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511</v>
      </c>
    </row>
    <row r="3" ht="27.0" customHeight="1">
      <c r="A3" s="3" t="s">
        <v>512</v>
      </c>
      <c r="E3" s="4"/>
      <c r="F3" s="5"/>
      <c r="G3" s="6" t="s">
        <v>513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514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515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516</v>
      </c>
      <c r="D14" s="22" t="s">
        <v>517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0.9166666666666666</v>
      </c>
      <c r="E15" s="27" t="b">
        <v>0</v>
      </c>
      <c r="F15" s="28"/>
      <c r="G15" s="25"/>
      <c r="H15" s="26"/>
      <c r="I15" s="50"/>
    </row>
    <row r="16">
      <c r="A16" s="24">
        <v>2.0</v>
      </c>
      <c r="B16" s="25" t="s">
        <v>73</v>
      </c>
      <c r="C16" s="25" t="s">
        <v>85</v>
      </c>
      <c r="D16" s="26"/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518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519</v>
      </c>
    </row>
    <row r="3" ht="27.0" customHeight="1">
      <c r="A3" s="3" t="s">
        <v>520</v>
      </c>
      <c r="E3" s="4"/>
      <c r="F3" s="5"/>
      <c r="G3" s="6" t="s">
        <v>521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522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523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524</v>
      </c>
      <c r="D14" s="22" t="s">
        <v>525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77</v>
      </c>
      <c r="D15" s="26">
        <v>0.9166666666666666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/>
      <c r="C16" s="25"/>
      <c r="D16" s="26"/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526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527</v>
      </c>
    </row>
    <row r="3" ht="27.0" customHeight="1">
      <c r="A3" s="3" t="s">
        <v>528</v>
      </c>
      <c r="E3" s="4"/>
      <c r="F3" s="5"/>
      <c r="G3" s="6" t="s">
        <v>529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530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531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532</v>
      </c>
      <c r="D14" s="22" t="s">
        <v>533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0.9166666666666666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73</v>
      </c>
      <c r="C16" s="25" t="s">
        <v>77</v>
      </c>
      <c r="D16" s="26">
        <v>0.9166666666666666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534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535</v>
      </c>
    </row>
    <row r="3" ht="27.0" customHeight="1">
      <c r="A3" s="3" t="s">
        <v>536</v>
      </c>
      <c r="E3" s="4"/>
      <c r="F3" s="5"/>
      <c r="G3" s="6" t="s">
        <v>537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538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539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540</v>
      </c>
      <c r="D14" s="22" t="s">
        <v>541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0.7916666666666666</v>
      </c>
      <c r="E15" s="27" t="b">
        <v>0</v>
      </c>
      <c r="F15" s="28"/>
      <c r="G15" s="25" t="s">
        <v>493</v>
      </c>
      <c r="H15" s="26"/>
      <c r="I15" s="50"/>
    </row>
    <row r="16">
      <c r="A16" s="24">
        <v>2.0</v>
      </c>
      <c r="B16" s="25" t="s">
        <v>73</v>
      </c>
      <c r="C16" s="25" t="s">
        <v>77</v>
      </c>
      <c r="D16" s="26">
        <v>0.875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542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(백동현강사님)")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(최종선강사님)")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543</v>
      </c>
    </row>
    <row r="3" ht="27.0" customHeight="1">
      <c r="A3" s="3" t="s">
        <v>544</v>
      </c>
      <c r="E3" s="4"/>
      <c r="F3" s="5"/>
      <c r="G3" s="6" t="s">
        <v>545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546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547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548</v>
      </c>
      <c r="D14" s="22" t="s">
        <v>549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0.8541666666666666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73</v>
      </c>
      <c r="C16" s="25" t="s">
        <v>244</v>
      </c>
      <c r="D16" s="26">
        <v>0.875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550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0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78</v>
      </c>
    </row>
    <row r="3" ht="27.0" customHeight="1">
      <c r="A3" s="3" t="s">
        <v>79</v>
      </c>
      <c r="E3" s="4"/>
      <c r="F3" s="5"/>
      <c r="G3" s="6" t="s">
        <v>80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83</v>
      </c>
      <c r="D14" s="22" t="s">
        <v>84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17</v>
      </c>
      <c r="D15" s="26">
        <v>0.8541666666666666</v>
      </c>
      <c r="E15" s="27" t="b">
        <v>0</v>
      </c>
      <c r="F15" s="28"/>
      <c r="G15" s="29" t="s">
        <v>18</v>
      </c>
      <c r="H15" s="30">
        <v>0.875</v>
      </c>
      <c r="I15" s="31"/>
    </row>
    <row r="16">
      <c r="A16" s="24">
        <v>2.0</v>
      </c>
      <c r="B16" s="25" t="s">
        <v>73</v>
      </c>
      <c r="C16" s="25" t="s">
        <v>85</v>
      </c>
      <c r="D16" s="26">
        <v>0.7916666666666666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3" t="s">
        <v>58</v>
      </c>
      <c r="D17" s="26">
        <v>0.875</v>
      </c>
      <c r="E17" s="27" t="b">
        <v>0</v>
      </c>
      <c r="F17" s="20"/>
      <c r="G17" s="34" t="s">
        <v>86</v>
      </c>
      <c r="H17" s="35"/>
      <c r="I17" s="36"/>
    </row>
    <row r="18">
      <c r="A18" s="24">
        <v>4.0</v>
      </c>
      <c r="B18" s="25" t="s">
        <v>16</v>
      </c>
      <c r="C18" s="25" t="s">
        <v>18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16</v>
      </c>
      <c r="C19" s="24" t="s">
        <v>87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16</v>
      </c>
      <c r="C20" s="39" t="s">
        <v>88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4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551</v>
      </c>
    </row>
    <row r="3" ht="27.0" customHeight="1">
      <c r="A3" s="3" t="s">
        <v>552</v>
      </c>
      <c r="E3" s="4"/>
      <c r="F3" s="5"/>
      <c r="G3" s="6" t="s">
        <v>553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554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555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556</v>
      </c>
      <c r="D14" s="22" t="s">
        <v>557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558</v>
      </c>
      <c r="C15" s="25" t="s">
        <v>559</v>
      </c>
      <c r="D15" s="26">
        <v>0.8333333333333334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560</v>
      </c>
      <c r="C16" s="25" t="s">
        <v>561</v>
      </c>
      <c r="D16" s="26">
        <v>0.7916666666666666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562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1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563</v>
      </c>
    </row>
    <row r="3" ht="27.0" customHeight="1">
      <c r="A3" s="3" t="s">
        <v>564</v>
      </c>
      <c r="E3" s="4"/>
      <c r="F3" s="5"/>
      <c r="G3" s="6" t="s">
        <v>565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566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567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568</v>
      </c>
      <c r="D14" s="22" t="s">
        <v>569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201</v>
      </c>
      <c r="D15" s="26">
        <v>0.875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 t="s">
        <v>73</v>
      </c>
      <c r="C16" s="25" t="s">
        <v>77</v>
      </c>
      <c r="D16" s="26">
        <v>0.9166666666666666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39" t="s">
        <v>561</v>
      </c>
      <c r="D17" s="26">
        <v>0.7916666666666666</v>
      </c>
      <c r="E17" s="27" t="b">
        <v>0</v>
      </c>
      <c r="F17" s="20"/>
      <c r="G17" s="34" t="s">
        <v>570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571</v>
      </c>
    </row>
    <row r="3" ht="27.0" customHeight="1">
      <c r="A3" s="3" t="s">
        <v>572</v>
      </c>
      <c r="E3" s="4"/>
      <c r="F3" s="5"/>
      <c r="G3" s="6" t="s">
        <v>573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574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575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576</v>
      </c>
      <c r="D14" s="22" t="s">
        <v>577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558</v>
      </c>
      <c r="C15" s="25" t="s">
        <v>559</v>
      </c>
      <c r="D15" s="26">
        <v>0.7916666666666666</v>
      </c>
      <c r="E15" s="27" t="b">
        <v>0</v>
      </c>
      <c r="F15" s="28"/>
      <c r="G15" s="25" t="s">
        <v>106</v>
      </c>
      <c r="H15" s="26"/>
      <c r="I15" s="50"/>
    </row>
    <row r="16">
      <c r="A16" s="24">
        <v>2.0</v>
      </c>
      <c r="B16" s="25" t="s">
        <v>560</v>
      </c>
      <c r="C16" s="25" t="s">
        <v>561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201</v>
      </c>
      <c r="D17" s="26">
        <v>0.875</v>
      </c>
      <c r="E17" s="27" t="b">
        <v>0</v>
      </c>
      <c r="F17" s="20"/>
      <c r="G17" s="34" t="s">
        <v>578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1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579</v>
      </c>
    </row>
    <row r="3" ht="27.0" customHeight="1">
      <c r="A3" s="3" t="s">
        <v>580</v>
      </c>
      <c r="E3" s="4"/>
      <c r="F3" s="5"/>
      <c r="G3" s="6" t="s">
        <v>581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582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583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584</v>
      </c>
      <c r="D14" s="22" t="s">
        <v>585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201</v>
      </c>
      <c r="D15" s="26">
        <v>0.875</v>
      </c>
      <c r="E15" s="27" t="b">
        <v>0</v>
      </c>
      <c r="F15" s="28"/>
      <c r="G15" s="25"/>
      <c r="H15" s="26"/>
      <c r="I15" s="50"/>
    </row>
    <row r="16">
      <c r="A16" s="24">
        <v>2.0</v>
      </c>
      <c r="B16" s="25" t="s">
        <v>560</v>
      </c>
      <c r="C16" s="25" t="s">
        <v>561</v>
      </c>
      <c r="D16" s="26">
        <v>0.8125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/>
      <c r="C17" s="39"/>
      <c r="D17" s="26"/>
      <c r="E17" s="27" t="b">
        <v>0</v>
      </c>
      <c r="F17" s="20"/>
      <c r="G17" s="34" t="s">
        <v>586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587</v>
      </c>
    </row>
    <row r="3" ht="27.0" customHeight="1">
      <c r="A3" s="3" t="s">
        <v>588</v>
      </c>
      <c r="E3" s="4"/>
      <c r="F3" s="5"/>
      <c r="G3" s="6" t="s">
        <v>589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590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591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592</v>
      </c>
      <c r="D14" s="22" t="s">
        <v>593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558</v>
      </c>
      <c r="C15" s="25" t="s">
        <v>594</v>
      </c>
      <c r="D15" s="26">
        <v>0.875</v>
      </c>
      <c r="E15" s="27" t="b">
        <v>0</v>
      </c>
      <c r="F15" s="28"/>
      <c r="G15" s="25" t="s">
        <v>180</v>
      </c>
      <c r="H15" s="26"/>
      <c r="I15" s="50"/>
    </row>
    <row r="16">
      <c r="A16" s="24">
        <v>2.0</v>
      </c>
      <c r="B16" s="25" t="s">
        <v>558</v>
      </c>
      <c r="C16" s="39" t="s">
        <v>559</v>
      </c>
      <c r="D16" s="26">
        <v>0.7916666666666666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25" t="s">
        <v>561</v>
      </c>
      <c r="D17" s="26">
        <v>0.8125</v>
      </c>
      <c r="E17" s="27" t="b">
        <v>0</v>
      </c>
      <c r="F17" s="20"/>
      <c r="G17" s="34" t="s">
        <v>595</v>
      </c>
      <c r="H17" s="35"/>
      <c r="I17" s="36"/>
    </row>
    <row r="18">
      <c r="A18" s="24">
        <v>4.0</v>
      </c>
      <c r="B18" s="25" t="s">
        <v>560</v>
      </c>
      <c r="C18" s="39" t="s">
        <v>596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/>
      <c r="C19" s="39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25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597</v>
      </c>
    </row>
    <row r="3" ht="27.0" customHeight="1">
      <c r="A3" s="3" t="s">
        <v>588</v>
      </c>
      <c r="E3" s="3"/>
      <c r="F3" s="6"/>
      <c r="G3" s="6" t="s">
        <v>598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599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600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601</v>
      </c>
      <c r="D15" s="22" t="s">
        <v>602</v>
      </c>
      <c r="E15" s="23" t="s">
        <v>603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0.875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607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461</v>
      </c>
      <c r="C19" s="63" t="s">
        <v>608</v>
      </c>
      <c r="D19" s="26">
        <v>0.875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609</v>
      </c>
      <c r="D20" s="26">
        <v>0.8125</v>
      </c>
      <c r="E20" s="27" t="b">
        <v>0</v>
      </c>
      <c r="F20" s="20"/>
      <c r="G20" s="51" t="s">
        <v>610</v>
      </c>
      <c r="H20" s="52"/>
      <c r="I20" s="53"/>
    </row>
    <row r="21">
      <c r="A21" s="24">
        <v>6.0</v>
      </c>
      <c r="B21" s="25" t="s">
        <v>31</v>
      </c>
      <c r="C21" s="25" t="s">
        <v>459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 t="s">
        <v>31</v>
      </c>
      <c r="C22" s="25" t="s">
        <v>605</v>
      </c>
      <c r="D22" s="26">
        <v>0.9166666666666666</v>
      </c>
      <c r="E22" s="27" t="b">
        <v>0</v>
      </c>
      <c r="F22" s="20"/>
      <c r="G22" s="54"/>
      <c r="I22" s="55"/>
    </row>
    <row r="23">
      <c r="A23" s="24">
        <v>8.0</v>
      </c>
      <c r="B23" s="25" t="s">
        <v>611</v>
      </c>
      <c r="C23" s="25" t="s">
        <v>612</v>
      </c>
      <c r="D23" s="26">
        <v>0.8958333333333334</v>
      </c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1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3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613</v>
      </c>
    </row>
    <row r="3" ht="27.0" customHeight="1">
      <c r="A3" s="3" t="s">
        <v>614</v>
      </c>
      <c r="E3" s="4"/>
      <c r="F3" s="5"/>
      <c r="G3" s="6" t="s">
        <v>615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616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617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618</v>
      </c>
      <c r="D14" s="22" t="s">
        <v>619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620</v>
      </c>
      <c r="D15" s="26">
        <v>0.8333333333333334</v>
      </c>
      <c r="E15" s="27" t="b">
        <v>0</v>
      </c>
      <c r="F15" s="28"/>
      <c r="G15" s="25"/>
      <c r="H15" s="26"/>
      <c r="I15" s="50"/>
    </row>
    <row r="16">
      <c r="A16" s="24">
        <v>2.0</v>
      </c>
      <c r="B16" s="25" t="s">
        <v>558</v>
      </c>
      <c r="C16" s="39" t="s">
        <v>621</v>
      </c>
      <c r="D16" s="26">
        <v>0.8958333333333334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558</v>
      </c>
      <c r="C17" s="25" t="s">
        <v>594</v>
      </c>
      <c r="D17" s="26">
        <v>0.8125</v>
      </c>
      <c r="E17" s="27" t="b">
        <v>0</v>
      </c>
      <c r="F17" s="20"/>
      <c r="G17" s="34" t="s">
        <v>622</v>
      </c>
      <c r="H17" s="35"/>
      <c r="I17" s="36"/>
    </row>
    <row r="18">
      <c r="A18" s="24">
        <v>4.0</v>
      </c>
      <c r="B18" s="25" t="s">
        <v>73</v>
      </c>
      <c r="C18" s="39" t="s">
        <v>244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39" t="s">
        <v>623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25" t="s">
        <v>77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561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2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3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624</v>
      </c>
    </row>
    <row r="3" ht="27.0" customHeight="1">
      <c r="A3" s="3" t="s">
        <v>625</v>
      </c>
      <c r="E3" s="4"/>
      <c r="F3" s="5"/>
      <c r="G3" s="6" t="s">
        <v>626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627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628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629</v>
      </c>
      <c r="D14" s="22" t="s">
        <v>630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620</v>
      </c>
      <c r="D15" s="26">
        <v>0.8333333333333334</v>
      </c>
      <c r="E15" s="27" t="b">
        <v>0</v>
      </c>
      <c r="F15" s="28"/>
      <c r="G15" s="25" t="s">
        <v>244</v>
      </c>
      <c r="H15" s="26">
        <v>0.875</v>
      </c>
      <c r="I15" s="50" t="s">
        <v>33</v>
      </c>
    </row>
    <row r="16">
      <c r="A16" s="24">
        <v>2.0</v>
      </c>
      <c r="B16" s="25" t="s">
        <v>560</v>
      </c>
      <c r="C16" s="39" t="s">
        <v>631</v>
      </c>
      <c r="D16" s="26">
        <v>0.875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25" t="s">
        <v>561</v>
      </c>
      <c r="D17" s="26">
        <v>0.8125</v>
      </c>
      <c r="E17" s="27" t="b">
        <v>0</v>
      </c>
      <c r="F17" s="20"/>
      <c r="G17" s="34" t="s">
        <v>632</v>
      </c>
      <c r="H17" s="35"/>
      <c r="I17" s="36"/>
    </row>
    <row r="18">
      <c r="A18" s="24">
        <v>4.0</v>
      </c>
      <c r="B18" s="25" t="s">
        <v>73</v>
      </c>
      <c r="C18" s="25" t="s">
        <v>244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39" t="s">
        <v>594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39" t="s">
        <v>623</v>
      </c>
      <c r="D20" s="26"/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633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25" t="s">
        <v>621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634</v>
      </c>
    </row>
    <row r="3" ht="27.0" customHeight="1">
      <c r="A3" s="3" t="s">
        <v>635</v>
      </c>
      <c r="E3" s="4"/>
      <c r="F3" s="5"/>
      <c r="G3" s="6" t="s">
        <v>636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637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638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639</v>
      </c>
      <c r="D14" s="22" t="s">
        <v>640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631</v>
      </c>
      <c r="D15" s="26">
        <v>0.9375</v>
      </c>
      <c r="E15" s="27" t="b">
        <v>0</v>
      </c>
      <c r="F15" s="28"/>
      <c r="G15" s="25" t="s">
        <v>631</v>
      </c>
      <c r="H15" s="26">
        <v>0.9375</v>
      </c>
      <c r="I15" s="50" t="s">
        <v>48</v>
      </c>
    </row>
    <row r="16">
      <c r="A16" s="24">
        <v>2.0</v>
      </c>
      <c r="B16" s="25" t="s">
        <v>560</v>
      </c>
      <c r="C16" s="39" t="s">
        <v>620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25" t="s">
        <v>641</v>
      </c>
      <c r="D17" s="26">
        <v>0.8333333333333334</v>
      </c>
      <c r="E17" s="27" t="b">
        <v>0</v>
      </c>
      <c r="F17" s="20"/>
      <c r="G17" s="34" t="s">
        <v>642</v>
      </c>
      <c r="H17" s="35"/>
      <c r="I17" s="36"/>
    </row>
    <row r="18">
      <c r="A18" s="24">
        <v>4.0</v>
      </c>
      <c r="B18" s="25" t="s">
        <v>560</v>
      </c>
      <c r="C18" s="25" t="s">
        <v>561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39" t="s">
        <v>594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39" t="s">
        <v>633</v>
      </c>
      <c r="D20" s="26">
        <v>0.8541666666666666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643</v>
      </c>
      <c r="D21" s="26">
        <v>0.8541666666666666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5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63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644</v>
      </c>
    </row>
    <row r="3" ht="27.0" customHeight="1">
      <c r="A3" s="3" t="s">
        <v>635</v>
      </c>
      <c r="E3" s="3"/>
      <c r="F3" s="6"/>
      <c r="G3" s="6" t="s">
        <v>645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646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647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648</v>
      </c>
      <c r="D15" s="22" t="s">
        <v>649</v>
      </c>
      <c r="E15" s="23" t="s">
        <v>650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0.9166666666666666</v>
      </c>
      <c r="E16" s="27" t="b">
        <v>0</v>
      </c>
      <c r="F16" s="49"/>
      <c r="G16" s="25" t="s">
        <v>609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651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89</v>
      </c>
    </row>
    <row r="3" ht="27.0" customHeight="1">
      <c r="A3" s="3" t="s">
        <v>90</v>
      </c>
      <c r="E3" s="4"/>
      <c r="F3" s="5"/>
      <c r="G3" s="6" t="s">
        <v>91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93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94</v>
      </c>
      <c r="D14" s="22" t="s">
        <v>95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96</v>
      </c>
      <c r="D15" s="26">
        <v>0.7916666666666666</v>
      </c>
      <c r="E15" s="27" t="b">
        <v>0</v>
      </c>
      <c r="F15" s="28"/>
      <c r="G15" s="63" t="s">
        <v>17</v>
      </c>
      <c r="H15" s="64">
        <v>0.8541666666666666</v>
      </c>
      <c r="I15" s="31"/>
    </row>
    <row r="16">
      <c r="A16" s="24">
        <v>2.0</v>
      </c>
      <c r="B16" s="25" t="s">
        <v>73</v>
      </c>
      <c r="C16" s="25" t="s">
        <v>85</v>
      </c>
      <c r="D16" s="26">
        <v>0.7916666666666666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16</v>
      </c>
      <c r="C17" s="33" t="s">
        <v>17</v>
      </c>
      <c r="D17" s="26">
        <v>0.8541666666666666</v>
      </c>
      <c r="E17" s="27" t="b">
        <v>0</v>
      </c>
      <c r="F17" s="20"/>
      <c r="G17" s="34" t="s">
        <v>97</v>
      </c>
      <c r="H17" s="35"/>
      <c r="I17" s="36"/>
    </row>
    <row r="18">
      <c r="A18" s="24">
        <v>4.0</v>
      </c>
      <c r="B18" s="25" t="s">
        <v>73</v>
      </c>
      <c r="C18" s="25" t="s">
        <v>98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24" t="s">
        <v>77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 t="s">
        <v>16</v>
      </c>
      <c r="C20" s="39" t="s">
        <v>58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2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652</v>
      </c>
    </row>
    <row r="3" ht="27.0" customHeight="1">
      <c r="A3" s="3" t="s">
        <v>653</v>
      </c>
      <c r="E3" s="4"/>
      <c r="F3" s="5"/>
      <c r="G3" s="6" t="s">
        <v>654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655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656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657</v>
      </c>
      <c r="D14" s="22" t="s">
        <v>658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659</v>
      </c>
      <c r="D15" s="26">
        <v>0.8333333333333334</v>
      </c>
      <c r="E15" s="27" t="b">
        <v>0</v>
      </c>
      <c r="F15" s="28"/>
      <c r="G15" s="25" t="s">
        <v>244</v>
      </c>
      <c r="H15" s="26">
        <v>0.875</v>
      </c>
      <c r="I15" s="50" t="s">
        <v>33</v>
      </c>
    </row>
    <row r="16">
      <c r="A16" s="24">
        <v>2.0</v>
      </c>
      <c r="B16" s="25" t="s">
        <v>560</v>
      </c>
      <c r="C16" s="39" t="s">
        <v>660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25" t="s">
        <v>620</v>
      </c>
      <c r="D17" s="26">
        <v>0.8333333333333334</v>
      </c>
      <c r="E17" s="27" t="b">
        <v>0</v>
      </c>
      <c r="F17" s="20"/>
      <c r="G17" s="34" t="s">
        <v>661</v>
      </c>
      <c r="H17" s="35"/>
      <c r="I17" s="36"/>
    </row>
    <row r="18">
      <c r="A18" s="24">
        <v>4.0</v>
      </c>
      <c r="B18" s="25" t="s">
        <v>560</v>
      </c>
      <c r="C18" s="25" t="s">
        <v>662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39" t="s">
        <v>663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561</v>
      </c>
      <c r="D20" s="26">
        <v>0.7916666666666666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244</v>
      </c>
      <c r="D21" s="26">
        <v>0.875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39" t="s">
        <v>594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25" t="s">
        <v>623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633</v>
      </c>
      <c r="D24" s="26">
        <v>0.8333333333333334</v>
      </c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 t="s">
        <v>558</v>
      </c>
      <c r="C25" s="25" t="s">
        <v>621</v>
      </c>
      <c r="D25" s="26">
        <v>0.8125</v>
      </c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664</v>
      </c>
    </row>
    <row r="3" ht="27.0" customHeight="1">
      <c r="A3" s="3" t="s">
        <v>665</v>
      </c>
      <c r="E3" s="4"/>
      <c r="F3" s="5"/>
      <c r="G3" s="6" t="s">
        <v>666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667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668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669</v>
      </c>
      <c r="D14" s="22" t="s">
        <v>670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558</v>
      </c>
      <c r="C15" s="25" t="s">
        <v>623</v>
      </c>
      <c r="D15" s="26">
        <v>0.8333333333333334</v>
      </c>
      <c r="E15" s="27" t="b">
        <v>0</v>
      </c>
      <c r="F15" s="28"/>
      <c r="G15" s="39" t="s">
        <v>244</v>
      </c>
      <c r="H15" s="26">
        <v>0.875</v>
      </c>
      <c r="I15" s="50" t="s">
        <v>48</v>
      </c>
    </row>
    <row r="16">
      <c r="A16" s="24">
        <v>2.0</v>
      </c>
      <c r="B16" s="25" t="s">
        <v>558</v>
      </c>
      <c r="C16" s="25" t="s">
        <v>671</v>
      </c>
      <c r="D16" s="26">
        <v>0.8541666666666666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73</v>
      </c>
      <c r="C17" s="39" t="s">
        <v>244</v>
      </c>
      <c r="D17" s="26">
        <v>0.875</v>
      </c>
      <c r="E17" s="27" t="b">
        <v>0</v>
      </c>
      <c r="F17" s="20"/>
      <c r="G17" s="34" t="s">
        <v>672</v>
      </c>
      <c r="H17" s="35"/>
      <c r="I17" s="36"/>
    </row>
    <row r="18">
      <c r="A18" s="24">
        <v>4.0</v>
      </c>
      <c r="B18" s="25" t="s">
        <v>73</v>
      </c>
      <c r="C18" s="25" t="s">
        <v>77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673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39" t="s">
        <v>620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663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560</v>
      </c>
      <c r="C22" s="39" t="s">
        <v>674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560</v>
      </c>
      <c r="C23" s="25" t="s">
        <v>596</v>
      </c>
      <c r="D23" s="26">
        <v>0.8125</v>
      </c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5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675</v>
      </c>
    </row>
    <row r="3" ht="27.0" customHeight="1">
      <c r="A3" s="3" t="s">
        <v>676</v>
      </c>
      <c r="E3" s="4"/>
      <c r="F3" s="5"/>
      <c r="G3" s="6" t="s">
        <v>677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678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679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680</v>
      </c>
      <c r="D14" s="22" t="s">
        <v>681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561</v>
      </c>
      <c r="D15" s="26">
        <v>0.7916666666666666</v>
      </c>
      <c r="E15" s="27" t="b">
        <v>0</v>
      </c>
      <c r="F15" s="28"/>
      <c r="G15" s="25" t="s">
        <v>244</v>
      </c>
      <c r="H15" s="26">
        <v>0.8541666666666666</v>
      </c>
      <c r="I15" s="50" t="s">
        <v>33</v>
      </c>
    </row>
    <row r="16">
      <c r="A16" s="24">
        <v>2.0</v>
      </c>
      <c r="B16" s="25" t="s">
        <v>560</v>
      </c>
      <c r="C16" s="25" t="s">
        <v>620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39" t="s">
        <v>673</v>
      </c>
      <c r="D17" s="26">
        <v>0.8333333333333334</v>
      </c>
      <c r="E17" s="27" t="b">
        <v>0</v>
      </c>
      <c r="F17" s="20"/>
      <c r="G17" s="34" t="s">
        <v>682</v>
      </c>
      <c r="H17" s="35"/>
      <c r="I17" s="36"/>
    </row>
    <row r="18">
      <c r="A18" s="24">
        <v>4.0</v>
      </c>
      <c r="B18" s="25" t="s">
        <v>560</v>
      </c>
      <c r="C18" s="25" t="s">
        <v>659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39" t="s">
        <v>643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660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39" t="s">
        <v>596</v>
      </c>
      <c r="D21" s="26">
        <v>0.7916666666666666</v>
      </c>
      <c r="E21" s="27" t="b">
        <v>0</v>
      </c>
      <c r="F21" s="20"/>
      <c r="G21" s="37"/>
      <c r="I21" s="38"/>
    </row>
    <row r="22">
      <c r="A22" s="24">
        <v>8.0</v>
      </c>
      <c r="B22" s="25" t="s">
        <v>560</v>
      </c>
      <c r="C22" s="25" t="s">
        <v>663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73</v>
      </c>
      <c r="C23" s="25" t="s">
        <v>244</v>
      </c>
      <c r="D23" s="26">
        <v>0.8541666666666666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594</v>
      </c>
      <c r="D24" s="26">
        <v>0.7916666666666666</v>
      </c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 t="s">
        <v>558</v>
      </c>
      <c r="C25" s="25" t="s">
        <v>623</v>
      </c>
      <c r="D25" s="26">
        <v>0.8333333333333334</v>
      </c>
      <c r="E25" s="27" t="b">
        <v>0</v>
      </c>
      <c r="F25" s="20"/>
      <c r="G25" s="61" t="s">
        <v>21</v>
      </c>
      <c r="H25" s="62">
        <f>COUNTIF(B15:B59,"A (임수진강사님)")</f>
        <v>8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683</v>
      </c>
    </row>
    <row r="3" ht="27.0" customHeight="1">
      <c r="A3" s="3" t="s">
        <v>665</v>
      </c>
      <c r="E3" s="3"/>
      <c r="F3" s="6"/>
      <c r="G3" s="6" t="s">
        <v>684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685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686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687</v>
      </c>
      <c r="D15" s="22" t="s">
        <v>688</v>
      </c>
      <c r="E15" s="23" t="s">
        <v>689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690</v>
      </c>
      <c r="D16" s="26">
        <v>0.875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606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0.9166666666666666</v>
      </c>
      <c r="E18" s="27" t="b">
        <v>1</v>
      </c>
      <c r="F18" s="20"/>
    </row>
    <row r="19">
      <c r="A19" s="24">
        <v>4.0</v>
      </c>
      <c r="B19" s="25" t="s">
        <v>31</v>
      </c>
      <c r="C19" s="25" t="s">
        <v>609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605</v>
      </c>
      <c r="D20" s="26">
        <v>0.9166666666666666</v>
      </c>
      <c r="E20" s="27" t="b">
        <v>0</v>
      </c>
      <c r="F20" s="20"/>
      <c r="G20" s="51" t="s">
        <v>691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26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692</v>
      </c>
    </row>
    <row r="3" ht="27.0" customHeight="1">
      <c r="A3" s="3" t="s">
        <v>676</v>
      </c>
      <c r="E3" s="3"/>
      <c r="F3" s="6"/>
      <c r="G3" s="6" t="s">
        <v>693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694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695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696</v>
      </c>
      <c r="D15" s="22" t="s">
        <v>697</v>
      </c>
      <c r="E15" s="23" t="s">
        <v>698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604</v>
      </c>
      <c r="D16" s="26">
        <v>0.8958333333333334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464</v>
      </c>
      <c r="C17" s="25" t="s">
        <v>690</v>
      </c>
      <c r="D17" s="26">
        <v>0.875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459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609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699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362</v>
      </c>
    </row>
    <row r="2" ht="23.25" customHeight="1">
      <c r="A2" s="2" t="s">
        <v>700</v>
      </c>
    </row>
    <row r="3" ht="27.0" customHeight="1">
      <c r="A3" s="3" t="s">
        <v>701</v>
      </c>
      <c r="E3" s="4"/>
      <c r="F3" s="5"/>
      <c r="G3" s="6" t="s">
        <v>702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703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704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705</v>
      </c>
      <c r="D14" s="22" t="s">
        <v>706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620</v>
      </c>
      <c r="D15" s="26">
        <v>0.8333333333333334</v>
      </c>
      <c r="E15" s="27" t="b">
        <v>0</v>
      </c>
      <c r="F15" s="28"/>
      <c r="G15" s="25" t="s">
        <v>620</v>
      </c>
      <c r="H15" s="26">
        <v>0.8333333333333334</v>
      </c>
      <c r="I15" s="50" t="s">
        <v>48</v>
      </c>
    </row>
    <row r="16">
      <c r="A16" s="24">
        <v>2.0</v>
      </c>
      <c r="B16" s="25" t="s">
        <v>560</v>
      </c>
      <c r="C16" s="25" t="s">
        <v>673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39" t="s">
        <v>641</v>
      </c>
      <c r="D17" s="26">
        <v>0.7916666666666666</v>
      </c>
      <c r="E17" s="27" t="b">
        <v>0</v>
      </c>
      <c r="F17" s="20"/>
      <c r="G17" s="34" t="s">
        <v>707</v>
      </c>
      <c r="H17" s="35"/>
      <c r="I17" s="36"/>
    </row>
    <row r="18">
      <c r="A18" s="24">
        <v>4.0</v>
      </c>
      <c r="B18" s="25" t="s">
        <v>560</v>
      </c>
      <c r="C18" s="25" t="s">
        <v>643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39" t="s">
        <v>659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596</v>
      </c>
      <c r="D20" s="26">
        <v>0.7916666666666666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39" t="s">
        <v>663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560</v>
      </c>
      <c r="C22" s="25" t="s">
        <v>660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8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708</v>
      </c>
    </row>
    <row r="3" ht="27.0" customHeight="1">
      <c r="A3" s="3" t="s">
        <v>701</v>
      </c>
      <c r="E3" s="3"/>
      <c r="F3" s="6"/>
      <c r="G3" s="6" t="s">
        <v>709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710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711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712</v>
      </c>
      <c r="D15" s="22" t="s">
        <v>713</v>
      </c>
      <c r="E15" s="23" t="s">
        <v>714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463</v>
      </c>
      <c r="C18" s="25"/>
      <c r="D18" s="70" t="s">
        <v>463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715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716</v>
      </c>
    </row>
    <row r="3" ht="27.0" customHeight="1">
      <c r="A3" s="3" t="s">
        <v>717</v>
      </c>
      <c r="E3" s="4"/>
      <c r="F3" s="5"/>
      <c r="G3" s="6" t="s">
        <v>718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719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720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721</v>
      </c>
      <c r="D14" s="22" t="s">
        <v>722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659</v>
      </c>
      <c r="D15" s="26">
        <v>0.7916666666666666</v>
      </c>
      <c r="E15" s="27" t="b">
        <v>0</v>
      </c>
      <c r="F15" s="28"/>
      <c r="G15" s="25" t="s">
        <v>77</v>
      </c>
      <c r="H15" s="26">
        <v>0.9166666666666666</v>
      </c>
      <c r="I15" s="50" t="s">
        <v>33</v>
      </c>
    </row>
    <row r="16">
      <c r="A16" s="24">
        <v>2.0</v>
      </c>
      <c r="B16" s="25" t="s">
        <v>560</v>
      </c>
      <c r="C16" s="25" t="s">
        <v>660</v>
      </c>
      <c r="D16" s="26">
        <v>0.7916666666666666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39" t="s">
        <v>663</v>
      </c>
      <c r="D17" s="26">
        <v>0.8333333333333334</v>
      </c>
      <c r="E17" s="27" t="b">
        <v>0</v>
      </c>
      <c r="F17" s="20"/>
      <c r="G17" s="34" t="s">
        <v>723</v>
      </c>
      <c r="H17" s="35"/>
      <c r="I17" s="36"/>
    </row>
    <row r="18">
      <c r="A18" s="24">
        <v>4.0</v>
      </c>
      <c r="B18" s="25" t="s">
        <v>560</v>
      </c>
      <c r="C18" s="25" t="s">
        <v>641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25" t="s">
        <v>77</v>
      </c>
      <c r="D19" s="26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39" t="s">
        <v>201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0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724</v>
      </c>
    </row>
    <row r="3" ht="27.0" customHeight="1">
      <c r="A3" s="3" t="s">
        <v>725</v>
      </c>
      <c r="E3" s="4"/>
      <c r="F3" s="5"/>
      <c r="G3" s="6" t="s">
        <v>726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727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728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729</v>
      </c>
      <c r="D14" s="22" t="s">
        <v>730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0</v>
      </c>
      <c r="F15" s="28"/>
      <c r="G15" s="39" t="s">
        <v>77</v>
      </c>
      <c r="H15" s="26">
        <v>0.875</v>
      </c>
      <c r="I15" s="50" t="s">
        <v>33</v>
      </c>
    </row>
    <row r="16">
      <c r="A16" s="24">
        <v>2.0</v>
      </c>
      <c r="B16" s="25" t="s">
        <v>560</v>
      </c>
      <c r="C16" s="25" t="s">
        <v>620</v>
      </c>
      <c r="D16" s="26">
        <v>0.8333333333333334</v>
      </c>
      <c r="E16" s="27" t="b">
        <v>0</v>
      </c>
      <c r="F16" s="20"/>
      <c r="G16" s="32" t="s">
        <v>362</v>
      </c>
      <c r="H16" s="20"/>
      <c r="I16" s="32"/>
    </row>
    <row r="17">
      <c r="A17" s="24">
        <v>3.0</v>
      </c>
      <c r="B17" s="25" t="s">
        <v>560</v>
      </c>
      <c r="C17" s="25" t="s">
        <v>659</v>
      </c>
      <c r="D17" s="26">
        <v>0.8333333333333334</v>
      </c>
      <c r="E17" s="27" t="b">
        <v>0</v>
      </c>
      <c r="F17" s="20"/>
      <c r="G17" s="34" t="s">
        <v>731</v>
      </c>
      <c r="H17" s="35"/>
      <c r="I17" s="36"/>
    </row>
    <row r="18">
      <c r="A18" s="24">
        <v>4.0</v>
      </c>
      <c r="B18" s="25" t="s">
        <v>560</v>
      </c>
      <c r="C18" s="25" t="s">
        <v>660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77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25" t="s">
        <v>732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39" t="s">
        <v>733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39" t="s">
        <v>594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25" t="s">
        <v>734</v>
      </c>
      <c r="D23" s="26">
        <v>0.8125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559</v>
      </c>
      <c r="D24" s="26">
        <v>0.7916666666666666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5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735</v>
      </c>
    </row>
    <row r="3" ht="27.0" customHeight="1">
      <c r="A3" s="3" t="s">
        <v>725</v>
      </c>
      <c r="E3" s="3"/>
      <c r="F3" s="6"/>
      <c r="G3" s="6" t="s">
        <v>736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737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738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739</v>
      </c>
      <c r="D15" s="22" t="s">
        <v>740</v>
      </c>
      <c r="E15" s="23" t="s">
        <v>741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609</v>
      </c>
      <c r="D17" s="26">
        <v>0.8333333333333334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742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99</v>
      </c>
    </row>
    <row r="3" ht="27.0" customHeight="1">
      <c r="A3" s="3" t="s">
        <v>100</v>
      </c>
      <c r="E3" s="4"/>
      <c r="F3" s="5"/>
      <c r="G3" s="6" t="s">
        <v>101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102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103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104</v>
      </c>
      <c r="D14" s="22" t="s">
        <v>105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73</v>
      </c>
      <c r="C15" s="25" t="s">
        <v>85</v>
      </c>
      <c r="D15" s="26">
        <v>0.7916666666666666</v>
      </c>
      <c r="E15" s="27" t="b">
        <v>0</v>
      </c>
      <c r="F15" s="28"/>
      <c r="G15" s="25" t="s">
        <v>106</v>
      </c>
      <c r="H15" s="26"/>
      <c r="I15" s="31"/>
    </row>
    <row r="16">
      <c r="A16" s="24">
        <v>2.0</v>
      </c>
      <c r="B16" s="25"/>
      <c r="C16" s="25"/>
      <c r="D16" s="26"/>
      <c r="E16" s="27" t="b">
        <v>0</v>
      </c>
      <c r="F16" s="20"/>
      <c r="G16" s="20"/>
      <c r="H16" s="20"/>
      <c r="I16" s="32"/>
    </row>
    <row r="17">
      <c r="A17" s="24">
        <v>3.0</v>
      </c>
      <c r="B17" s="25"/>
      <c r="C17" s="33"/>
      <c r="D17" s="26"/>
      <c r="E17" s="27" t="b">
        <v>0</v>
      </c>
      <c r="F17" s="20"/>
      <c r="G17" s="34" t="s">
        <v>107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743</v>
      </c>
    </row>
    <row r="3" ht="27.0" customHeight="1">
      <c r="A3" s="3" t="s">
        <v>744</v>
      </c>
      <c r="E3" s="4"/>
      <c r="F3" s="5"/>
      <c r="G3" s="6" t="s">
        <v>745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746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747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748</v>
      </c>
      <c r="D14" s="22" t="s">
        <v>749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39" t="s">
        <v>673</v>
      </c>
      <c r="D15" s="26">
        <v>0.8333333333333334</v>
      </c>
      <c r="E15" s="27" t="b">
        <v>0</v>
      </c>
      <c r="F15" s="28"/>
      <c r="G15" s="25" t="s">
        <v>244</v>
      </c>
      <c r="H15" s="26">
        <v>0.875</v>
      </c>
      <c r="I15" s="50" t="s">
        <v>33</v>
      </c>
    </row>
    <row r="16">
      <c r="A16" s="24">
        <v>2.0</v>
      </c>
      <c r="B16" s="25" t="s">
        <v>560</v>
      </c>
      <c r="C16" s="39" t="s">
        <v>659</v>
      </c>
      <c r="D16" s="26">
        <v>0.875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641</v>
      </c>
      <c r="D17" s="26">
        <v>0.8333333333333334</v>
      </c>
      <c r="E17" s="27" t="b">
        <v>0</v>
      </c>
      <c r="F17" s="20"/>
      <c r="G17" s="34" t="s">
        <v>750</v>
      </c>
      <c r="H17" s="35"/>
      <c r="I17" s="36"/>
    </row>
    <row r="18">
      <c r="A18" s="24">
        <v>4.0</v>
      </c>
      <c r="B18" s="25" t="s">
        <v>73</v>
      </c>
      <c r="C18" s="25" t="s">
        <v>244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25" t="s">
        <v>217</v>
      </c>
      <c r="D19" s="26">
        <v>0.8541666666666666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25" t="s">
        <v>733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594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25" t="s">
        <v>732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39" t="s">
        <v>633</v>
      </c>
      <c r="D23" s="26">
        <v>0.8333333333333334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621</v>
      </c>
      <c r="D24" s="26">
        <v>0.8333333333333334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5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751</v>
      </c>
    </row>
    <row r="3" ht="27.0" customHeight="1">
      <c r="A3" s="3" t="s">
        <v>752</v>
      </c>
      <c r="E3" s="4"/>
      <c r="F3" s="5"/>
      <c r="G3" s="6" t="s">
        <v>753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754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755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756</v>
      </c>
      <c r="D14" s="22" t="s">
        <v>757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39" t="s">
        <v>620</v>
      </c>
      <c r="D15" s="26">
        <v>0.8333333333333334</v>
      </c>
      <c r="E15" s="27" t="b">
        <v>0</v>
      </c>
      <c r="F15" s="28"/>
      <c r="G15" s="25" t="s">
        <v>244</v>
      </c>
      <c r="H15" s="26">
        <v>0.875</v>
      </c>
      <c r="I15" s="50" t="s">
        <v>33</v>
      </c>
    </row>
    <row r="16">
      <c r="A16" s="24">
        <v>2.0</v>
      </c>
      <c r="B16" s="25" t="s">
        <v>560</v>
      </c>
      <c r="C16" s="25" t="s">
        <v>659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660</v>
      </c>
      <c r="D17" s="26">
        <v>0.8333333333333334</v>
      </c>
      <c r="E17" s="27" t="b">
        <v>0</v>
      </c>
      <c r="F17" s="20"/>
      <c r="G17" s="34" t="s">
        <v>758</v>
      </c>
      <c r="H17" s="35"/>
      <c r="I17" s="36"/>
    </row>
    <row r="18">
      <c r="A18" s="24">
        <v>4.0</v>
      </c>
      <c r="B18" s="25" t="s">
        <v>73</v>
      </c>
      <c r="C18" s="25" t="s">
        <v>244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39" t="s">
        <v>559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25" t="s">
        <v>733</v>
      </c>
      <c r="D20" s="26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594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39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3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759</v>
      </c>
    </row>
    <row r="3" ht="27.0" customHeight="1">
      <c r="A3" s="3" t="s">
        <v>760</v>
      </c>
      <c r="E3" s="4"/>
      <c r="F3" s="5"/>
      <c r="G3" s="6" t="s">
        <v>761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762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763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764</v>
      </c>
      <c r="D14" s="22" t="s">
        <v>765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0</v>
      </c>
      <c r="F15" s="28"/>
      <c r="G15" s="25" t="s">
        <v>77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620</v>
      </c>
      <c r="D16" s="26">
        <v>0.8125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641</v>
      </c>
      <c r="D17" s="26">
        <v>0.8333333333333334</v>
      </c>
      <c r="E17" s="27" t="b">
        <v>0</v>
      </c>
      <c r="F17" s="20"/>
      <c r="G17" s="34" t="s">
        <v>766</v>
      </c>
      <c r="H17" s="35"/>
      <c r="I17" s="36"/>
    </row>
    <row r="18">
      <c r="A18" s="24">
        <v>4.0</v>
      </c>
      <c r="B18" s="25" t="s">
        <v>73</v>
      </c>
      <c r="C18" s="25" t="s">
        <v>244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246</v>
      </c>
      <c r="D19" s="26">
        <v>0.875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25" t="s">
        <v>217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77</v>
      </c>
      <c r="D21" s="26">
        <v>0.9375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39" t="s">
        <v>733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25" t="s">
        <v>734</v>
      </c>
      <c r="D23" s="26">
        <v>0.7916666666666666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633</v>
      </c>
      <c r="D24" s="26">
        <v>0.8125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558</v>
      </c>
      <c r="C25" s="25" t="s">
        <v>594</v>
      </c>
      <c r="D25" s="26">
        <v>0.8125</v>
      </c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 t="s">
        <v>558</v>
      </c>
      <c r="C26" s="39" t="s">
        <v>732</v>
      </c>
      <c r="D26" s="26">
        <v>0.7708333333333334</v>
      </c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 t="s">
        <v>558</v>
      </c>
      <c r="C27" s="25" t="s">
        <v>621</v>
      </c>
      <c r="D27" s="26">
        <v>0.8125</v>
      </c>
      <c r="E27" s="27" t="b">
        <v>0</v>
      </c>
      <c r="F27" s="20"/>
      <c r="G27" s="62" t="s">
        <v>22</v>
      </c>
      <c r="H27" s="62">
        <f>COUNTIF(B15:B59,"C (백동현강사님)")</f>
        <v>6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(백동현강사님),A (임수진강사님),B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767</v>
      </c>
    </row>
    <row r="3" ht="27.0" customHeight="1">
      <c r="A3" s="3" t="s">
        <v>768</v>
      </c>
      <c r="E3" s="4"/>
      <c r="F3" s="5"/>
      <c r="G3" s="6" t="s">
        <v>769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770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771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772</v>
      </c>
      <c r="D14" s="22" t="s">
        <v>773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0.8125</v>
      </c>
      <c r="E15" s="27" t="b">
        <v>0</v>
      </c>
      <c r="F15" s="28"/>
      <c r="G15" s="25" t="s">
        <v>201</v>
      </c>
      <c r="H15" s="26">
        <v>0.9166666666666666</v>
      </c>
      <c r="I15" s="50" t="s">
        <v>33</v>
      </c>
    </row>
    <row r="16">
      <c r="A16" s="24">
        <v>2.0</v>
      </c>
      <c r="B16" s="25" t="s">
        <v>73</v>
      </c>
      <c r="C16" s="25" t="s">
        <v>201</v>
      </c>
      <c r="D16" s="26">
        <v>0.9166666666666666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558</v>
      </c>
      <c r="C17" s="25" t="s">
        <v>734</v>
      </c>
      <c r="D17" s="26">
        <v>0.8125</v>
      </c>
      <c r="E17" s="27" t="b">
        <v>0</v>
      </c>
      <c r="F17" s="20"/>
      <c r="G17" s="34" t="s">
        <v>774</v>
      </c>
      <c r="H17" s="35"/>
      <c r="I17" s="36"/>
    </row>
    <row r="18">
      <c r="A18" s="24">
        <v>4.0</v>
      </c>
      <c r="B18" s="25" t="s">
        <v>558</v>
      </c>
      <c r="C18" s="39" t="s">
        <v>633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25" t="s">
        <v>559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25" t="s">
        <v>594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25"/>
      <c r="C21" s="39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39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4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775</v>
      </c>
    </row>
    <row r="3" ht="27.0" customHeight="1">
      <c r="A3" s="3" t="s">
        <v>744</v>
      </c>
      <c r="E3" s="3"/>
      <c r="F3" s="6"/>
      <c r="G3" s="6" t="s">
        <v>776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777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778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779</v>
      </c>
      <c r="D15" s="22" t="s">
        <v>780</v>
      </c>
      <c r="E15" s="23" t="s">
        <v>781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609</v>
      </c>
      <c r="D16" s="26">
        <v>0.8333333333333334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782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3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783</v>
      </c>
    </row>
    <row r="3" ht="27.0" customHeight="1">
      <c r="A3" s="3" t="s">
        <v>752</v>
      </c>
      <c r="E3" s="3"/>
      <c r="F3" s="6"/>
      <c r="G3" s="6" t="s">
        <v>784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785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786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787</v>
      </c>
      <c r="D15" s="22" t="s">
        <v>788</v>
      </c>
      <c r="E15" s="23" t="s">
        <v>789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459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464</v>
      </c>
      <c r="C18" s="25" t="s">
        <v>606</v>
      </c>
      <c r="D18" s="26">
        <v>0.7916666666666666</v>
      </c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790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791</v>
      </c>
    </row>
    <row r="3" ht="27.0" customHeight="1">
      <c r="A3" s="3" t="s">
        <v>760</v>
      </c>
      <c r="E3" s="3"/>
      <c r="F3" s="6"/>
      <c r="G3" s="6" t="s">
        <v>792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793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794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795</v>
      </c>
      <c r="D15" s="22" t="s">
        <v>796</v>
      </c>
      <c r="E15" s="23" t="s">
        <v>797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464</v>
      </c>
      <c r="C16" s="25" t="s">
        <v>606</v>
      </c>
      <c r="D16" s="26">
        <v>0.7916666666666666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70"/>
      <c r="E20" s="27" t="b">
        <v>0</v>
      </c>
      <c r="F20" s="20"/>
      <c r="G20" s="51" t="s">
        <v>798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63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C15:C37"/>
      <sortCondition descending="1" ref="D15:D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"-,G (김영재강사님),F (민봉식강사님),D (박신우강사님),E (조미현강사님)"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799</v>
      </c>
    </row>
    <row r="3" ht="27.0" customHeight="1">
      <c r="A3" s="3" t="s">
        <v>768</v>
      </c>
      <c r="E3" s="3"/>
      <c r="F3" s="6"/>
      <c r="G3" s="6" t="s">
        <v>800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801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802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803</v>
      </c>
      <c r="D15" s="22" t="s">
        <v>804</v>
      </c>
      <c r="E15" s="23" t="s">
        <v>805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31</v>
      </c>
      <c r="C16" s="25" t="s">
        <v>806</v>
      </c>
      <c r="D16" s="26">
        <v>0.7916666666666666</v>
      </c>
      <c r="E16" s="27" t="b">
        <v>0</v>
      </c>
      <c r="F16" s="49"/>
      <c r="G16" s="25" t="s">
        <v>459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807</v>
      </c>
      <c r="D17" s="26">
        <v>0.7916666666666666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808</v>
      </c>
      <c r="D18" s="26">
        <v>0.7916666666666666</v>
      </c>
      <c r="E18" s="27" t="b">
        <v>0</v>
      </c>
      <c r="F18" s="20"/>
    </row>
    <row r="19">
      <c r="A19" s="24">
        <v>4.0</v>
      </c>
      <c r="B19" s="25" t="s">
        <v>31</v>
      </c>
      <c r="C19" s="25" t="s">
        <v>605</v>
      </c>
      <c r="D19" s="26">
        <v>0.8333333333333334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609</v>
      </c>
      <c r="D20" s="26">
        <v>0.8333333333333334</v>
      </c>
      <c r="E20" s="27" t="b">
        <v>0</v>
      </c>
      <c r="F20" s="20"/>
      <c r="G20" s="51" t="s">
        <v>809</v>
      </c>
      <c r="H20" s="52"/>
      <c r="I20" s="53"/>
    </row>
    <row r="21">
      <c r="A21" s="24">
        <v>6.0</v>
      </c>
      <c r="B21" s="25" t="s">
        <v>31</v>
      </c>
      <c r="C21" s="25" t="s">
        <v>459</v>
      </c>
      <c r="D21" s="26">
        <v>0.9166666666666666</v>
      </c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6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0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D15:D37"/>
      <sortCondition ref="B15:B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"-,D (박신우강사님),E (조미현강사님),F (민봉식강사님)"</formula1>
    </dataValidation>
    <dataValidation type="list" allowBlank="1" showErrorMessage="1" sqref="H16 D16:D34 D36:D37">
      <formula1>"-,18:30,19:00,19:30,20:00,20:30,21:00,21:30,22:00,22:30"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810</v>
      </c>
    </row>
    <row r="3" ht="27.0" customHeight="1">
      <c r="A3" s="3" t="s">
        <v>811</v>
      </c>
      <c r="E3" s="4"/>
      <c r="F3" s="5"/>
      <c r="G3" s="6" t="s">
        <v>812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813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814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815</v>
      </c>
      <c r="D14" s="22" t="s">
        <v>816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0</v>
      </c>
      <c r="F15" s="28"/>
      <c r="G15" s="25" t="s">
        <v>77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39" t="s">
        <v>817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641</v>
      </c>
      <c r="D17" s="26">
        <v>0.8333333333333334</v>
      </c>
      <c r="E17" s="27" t="b">
        <v>0</v>
      </c>
      <c r="F17" s="20"/>
      <c r="G17" s="34" t="s">
        <v>818</v>
      </c>
      <c r="H17" s="35"/>
      <c r="I17" s="36"/>
    </row>
    <row r="18">
      <c r="A18" s="24">
        <v>4.0</v>
      </c>
      <c r="B18" s="25" t="s">
        <v>560</v>
      </c>
      <c r="C18" s="39" t="s">
        <v>620</v>
      </c>
      <c r="D18" s="26">
        <v>0.8125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39" t="s">
        <v>663</v>
      </c>
      <c r="D19" s="26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560</v>
      </c>
      <c r="C20" s="25" t="s">
        <v>561</v>
      </c>
      <c r="D20" s="26">
        <v>0.7916666666666666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201</v>
      </c>
      <c r="D21" s="26">
        <v>0.9375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77</v>
      </c>
      <c r="D22" s="26">
        <v>0.9375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25" t="s">
        <v>594</v>
      </c>
      <c r="D23" s="26">
        <v>0.8125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819</v>
      </c>
      <c r="D24" s="26">
        <v>0.9166666666666666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6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820</v>
      </c>
    </row>
    <row r="3" ht="27.0" customHeight="1">
      <c r="A3" s="3" t="s">
        <v>821</v>
      </c>
      <c r="E3" s="4"/>
      <c r="F3" s="5"/>
      <c r="G3" s="6" t="s">
        <v>822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823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824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825</v>
      </c>
      <c r="D14" s="22" t="s">
        <v>826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61" t="s">
        <v>560</v>
      </c>
      <c r="C15" s="29" t="s">
        <v>620</v>
      </c>
      <c r="D15" s="30">
        <v>0.8125</v>
      </c>
      <c r="E15" s="27" t="b">
        <v>0</v>
      </c>
      <c r="F15" s="28"/>
      <c r="G15" s="25" t="s">
        <v>77</v>
      </c>
      <c r="H15" s="26">
        <v>0.9166666666666666</v>
      </c>
      <c r="I15" s="50" t="s">
        <v>33</v>
      </c>
    </row>
    <row r="16">
      <c r="A16" s="24">
        <v>2.0</v>
      </c>
      <c r="B16" s="61" t="s">
        <v>560</v>
      </c>
      <c r="C16" s="29" t="s">
        <v>817</v>
      </c>
      <c r="D16" s="30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61" t="s">
        <v>560</v>
      </c>
      <c r="C17" s="29" t="s">
        <v>641</v>
      </c>
      <c r="D17" s="30">
        <v>0.8333333333333334</v>
      </c>
      <c r="E17" s="27" t="b">
        <v>0</v>
      </c>
      <c r="F17" s="20"/>
      <c r="G17" s="34" t="s">
        <v>827</v>
      </c>
      <c r="H17" s="35"/>
      <c r="I17" s="36"/>
    </row>
    <row r="18">
      <c r="A18" s="24">
        <v>4.0</v>
      </c>
      <c r="B18" s="25" t="s">
        <v>73</v>
      </c>
      <c r="C18" s="25" t="s">
        <v>77</v>
      </c>
      <c r="D18" s="26">
        <v>0.9166666666666666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558</v>
      </c>
      <c r="C19" s="39" t="s">
        <v>633</v>
      </c>
      <c r="D19" s="26">
        <v>0.8125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39" t="s">
        <v>594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621</v>
      </c>
      <c r="D21" s="26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3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3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2.75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108</v>
      </c>
    </row>
    <row r="3" ht="27.0" customHeight="1">
      <c r="A3" s="3" t="s">
        <v>109</v>
      </c>
      <c r="E3" s="4"/>
      <c r="F3" s="5"/>
      <c r="G3" s="6" t="s">
        <v>110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111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112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113</v>
      </c>
      <c r="D14" s="22" t="s">
        <v>114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16</v>
      </c>
      <c r="C15" s="25" t="s">
        <v>17</v>
      </c>
      <c r="D15" s="26">
        <v>0.8333333333333334</v>
      </c>
      <c r="E15" s="27" t="b">
        <v>0</v>
      </c>
      <c r="F15" s="28"/>
      <c r="G15" s="25" t="s">
        <v>17</v>
      </c>
      <c r="H15" s="26">
        <v>0.8333333333333334</v>
      </c>
      <c r="I15" s="31" t="s">
        <v>57</v>
      </c>
    </row>
    <row r="16">
      <c r="A16" s="24">
        <v>2.0</v>
      </c>
      <c r="B16" s="25" t="s">
        <v>73</v>
      </c>
      <c r="C16" s="25" t="s">
        <v>85</v>
      </c>
      <c r="D16" s="26">
        <v>0.8333333333333334</v>
      </c>
      <c r="E16" s="27" t="b">
        <v>0</v>
      </c>
      <c r="F16" s="20"/>
      <c r="G16" s="20"/>
      <c r="H16" s="20"/>
      <c r="I16" s="32"/>
    </row>
    <row r="17">
      <c r="A17" s="24">
        <v>3.0</v>
      </c>
      <c r="B17" s="25" t="s">
        <v>73</v>
      </c>
      <c r="C17" s="33" t="s">
        <v>115</v>
      </c>
      <c r="D17" s="26">
        <v>0.8333333333333334</v>
      </c>
      <c r="E17" s="27" t="b">
        <v>0</v>
      </c>
      <c r="F17" s="20"/>
      <c r="G17" s="34" t="s">
        <v>116</v>
      </c>
      <c r="H17" s="35"/>
      <c r="I17" s="36"/>
    </row>
    <row r="18">
      <c r="A18" s="24">
        <v>4.0</v>
      </c>
      <c r="B18" s="25"/>
      <c r="C18" s="25"/>
      <c r="D18" s="26"/>
      <c r="E18" s="27" t="b">
        <v>0</v>
      </c>
      <c r="F18" s="20"/>
      <c r="G18" s="37"/>
      <c r="I18" s="38"/>
    </row>
    <row r="19">
      <c r="A19" s="24">
        <v>5.0</v>
      </c>
      <c r="B19" s="25"/>
      <c r="C19" s="24"/>
      <c r="D19" s="26"/>
      <c r="E19" s="27" t="b">
        <v>0</v>
      </c>
      <c r="F19" s="20"/>
      <c r="G19" s="37"/>
      <c r="I19" s="38"/>
    </row>
    <row r="20">
      <c r="A20" s="24">
        <v>6.0</v>
      </c>
      <c r="B20" s="25"/>
      <c r="C20" s="39"/>
      <c r="D20" s="26"/>
      <c r="E20" s="27" t="b">
        <v>0</v>
      </c>
      <c r="F20" s="20"/>
      <c r="G20" s="37"/>
      <c r="I20" s="38"/>
    </row>
    <row r="21">
      <c r="A21" s="24">
        <v>7.0</v>
      </c>
      <c r="B21" s="25"/>
      <c r="C21" s="25"/>
      <c r="D21" s="26"/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25"/>
      <c r="C24" s="39"/>
      <c r="D24" s="26"/>
      <c r="E24" s="27" t="b">
        <v>0</v>
      </c>
      <c r="F24" s="20"/>
      <c r="G24" s="44" t="s">
        <v>9</v>
      </c>
      <c r="H24" s="45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COUNTIF(B16:B59,"A (백동현강사님)")</f>
        <v>0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COUNTIF(B16:B59,"B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COUNTIF(B16:B59,"C (최종선강사님)")</f>
        <v>0</v>
      </c>
      <c r="I27" s="43"/>
    </row>
    <row r="28">
      <c r="A28" s="24">
        <v>14.0</v>
      </c>
      <c r="B28" s="25"/>
      <c r="C28" s="39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descending="1"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5">
        <sortState ref="B14:D25">
          <sortCondition descending="1" ref="D14:D25"/>
          <sortCondition descending="1" ref="B14:B25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"C (최종선강사님),A (백동현강사님),B (이승철강사님)"</formula1>
    </dataValidation>
    <dataValidation type="list" allowBlank="1" showErrorMessage="1" sqref="H15 D15:D38">
      <formula1>"-,18:30,19:00,19:30,20:00,20:30,21:00,21:30,22:00,22:30"</formula1>
    </dataValidation>
  </dataValidations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828</v>
      </c>
    </row>
    <row r="3" ht="27.0" customHeight="1">
      <c r="A3" s="3" t="s">
        <v>829</v>
      </c>
      <c r="E3" s="4"/>
      <c r="F3" s="5"/>
      <c r="G3" s="6" t="s">
        <v>830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831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832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833</v>
      </c>
      <c r="D14" s="22" t="s">
        <v>834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560</v>
      </c>
      <c r="C15" s="63" t="s">
        <v>641</v>
      </c>
      <c r="D15" s="64">
        <v>0.8333333333333334</v>
      </c>
      <c r="E15" s="27" t="b">
        <v>0</v>
      </c>
      <c r="F15" s="28"/>
      <c r="G15" s="39" t="s">
        <v>201</v>
      </c>
      <c r="H15" s="26">
        <v>0.9166666666666666</v>
      </c>
      <c r="I15" s="50" t="s">
        <v>33</v>
      </c>
    </row>
    <row r="16">
      <c r="A16" s="24">
        <v>2.0</v>
      </c>
      <c r="B16" s="71" t="s">
        <v>560</v>
      </c>
      <c r="C16" s="63" t="s">
        <v>817</v>
      </c>
      <c r="D16" s="64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1" t="s">
        <v>560</v>
      </c>
      <c r="C17" s="63" t="s">
        <v>673</v>
      </c>
      <c r="D17" s="64">
        <v>0.8333333333333334</v>
      </c>
      <c r="E17" s="27" t="b">
        <v>0</v>
      </c>
      <c r="F17" s="20"/>
      <c r="G17" s="34" t="s">
        <v>835</v>
      </c>
      <c r="H17" s="35"/>
      <c r="I17" s="36"/>
    </row>
    <row r="18">
      <c r="A18" s="24">
        <v>4.0</v>
      </c>
      <c r="B18" s="25" t="s">
        <v>560</v>
      </c>
      <c r="C18" s="39" t="s">
        <v>620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25" t="s">
        <v>561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39" t="s">
        <v>201</v>
      </c>
      <c r="D20" s="26">
        <v>0.9166666666666666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73</v>
      </c>
      <c r="C21" s="25" t="s">
        <v>217</v>
      </c>
      <c r="D21" s="26">
        <v>0.8541666666666666</v>
      </c>
      <c r="E21" s="27" t="b">
        <v>0</v>
      </c>
      <c r="F21" s="20"/>
      <c r="G21" s="37"/>
      <c r="I21" s="38"/>
    </row>
    <row r="22">
      <c r="A22" s="24">
        <v>8.0</v>
      </c>
      <c r="B22" s="25" t="s">
        <v>73</v>
      </c>
      <c r="C22" s="25" t="s">
        <v>246</v>
      </c>
      <c r="D22" s="26">
        <v>0.8541666666666666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25" t="s">
        <v>733</v>
      </c>
      <c r="D23" s="26">
        <v>0.8125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594</v>
      </c>
      <c r="D24" s="26">
        <v>0.8333333333333334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5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3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836</v>
      </c>
    </row>
    <row r="3" ht="27.0" customHeight="1">
      <c r="A3" s="3" t="s">
        <v>829</v>
      </c>
      <c r="E3" s="3"/>
      <c r="F3" s="6"/>
      <c r="G3" s="6" t="s">
        <v>837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838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839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840</v>
      </c>
      <c r="D15" s="22" t="s">
        <v>841</v>
      </c>
      <c r="E15" s="23" t="s">
        <v>842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0.9166666666666666</v>
      </c>
      <c r="E16" s="27" t="b">
        <v>0</v>
      </c>
      <c r="F16" s="49"/>
      <c r="G16" s="25" t="s">
        <v>843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605</v>
      </c>
      <c r="D17" s="26">
        <v>0.9166666666666666</v>
      </c>
      <c r="E17" s="27" t="b">
        <v>0</v>
      </c>
      <c r="F17" s="20"/>
    </row>
    <row r="18">
      <c r="A18" s="24">
        <v>3.0</v>
      </c>
      <c r="B18" s="25"/>
      <c r="C18" s="25"/>
      <c r="D18" s="26"/>
      <c r="E18" s="27" t="b">
        <v>0</v>
      </c>
      <c r="F18" s="20"/>
    </row>
    <row r="19">
      <c r="A19" s="24">
        <v>4.0</v>
      </c>
      <c r="B19" s="25"/>
      <c r="C19" s="25"/>
      <c r="D19" s="26"/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844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0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845</v>
      </c>
    </row>
    <row r="3" ht="27.0" customHeight="1">
      <c r="A3" s="3" t="s">
        <v>846</v>
      </c>
      <c r="E3" s="4"/>
      <c r="F3" s="5"/>
      <c r="G3" s="6" t="s">
        <v>847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848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849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850</v>
      </c>
      <c r="D14" s="22" t="s">
        <v>851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560</v>
      </c>
      <c r="C15" s="63" t="s">
        <v>817</v>
      </c>
      <c r="D15" s="64">
        <v>0.8333333333333334</v>
      </c>
      <c r="E15" s="27" t="b">
        <v>0</v>
      </c>
      <c r="F15" s="28"/>
      <c r="G15" s="63" t="s">
        <v>819</v>
      </c>
      <c r="H15" s="64">
        <v>0.9166666666666666</v>
      </c>
      <c r="I15" s="50" t="s">
        <v>33</v>
      </c>
    </row>
    <row r="16">
      <c r="A16" s="24">
        <v>2.0</v>
      </c>
      <c r="B16" s="25" t="s">
        <v>560</v>
      </c>
      <c r="C16" s="39" t="s">
        <v>561</v>
      </c>
      <c r="D16" s="26">
        <v>0.7708333333333334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673</v>
      </c>
      <c r="D17" s="26">
        <v>0.8333333333333334</v>
      </c>
      <c r="E17" s="27" t="b">
        <v>0</v>
      </c>
      <c r="F17" s="20"/>
      <c r="G17" s="34" t="s">
        <v>852</v>
      </c>
      <c r="H17" s="35"/>
      <c r="I17" s="36"/>
    </row>
    <row r="18">
      <c r="A18" s="24">
        <v>4.0</v>
      </c>
      <c r="B18" s="25" t="s">
        <v>560</v>
      </c>
      <c r="C18" s="25" t="s">
        <v>659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560</v>
      </c>
      <c r="C19" s="39" t="s">
        <v>660</v>
      </c>
      <c r="D19" s="26">
        <v>0.7916666666666666</v>
      </c>
      <c r="E19" s="27" t="b">
        <v>0</v>
      </c>
      <c r="F19" s="20"/>
      <c r="G19" s="37"/>
      <c r="I19" s="38"/>
    </row>
    <row r="20">
      <c r="A20" s="24">
        <v>6.0</v>
      </c>
      <c r="B20" s="71" t="s">
        <v>558</v>
      </c>
      <c r="C20" s="63" t="s">
        <v>819</v>
      </c>
      <c r="D20" s="64">
        <v>0.9166666666666666</v>
      </c>
      <c r="E20" s="27" t="b">
        <v>0</v>
      </c>
      <c r="F20" s="20"/>
      <c r="G20" s="37"/>
      <c r="I20" s="38"/>
    </row>
    <row r="21">
      <c r="A21" s="24">
        <v>7.0</v>
      </c>
      <c r="B21" s="71" t="s">
        <v>558</v>
      </c>
      <c r="C21" s="63" t="s">
        <v>594</v>
      </c>
      <c r="D21" s="64">
        <v>0.8333333333333334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25" t="s">
        <v>559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39" t="s">
        <v>623</v>
      </c>
      <c r="D23" s="26">
        <v>0.875</v>
      </c>
      <c r="E23" s="27" t="b">
        <v>0</v>
      </c>
      <c r="F23" s="20"/>
      <c r="I23" s="43"/>
    </row>
    <row r="24">
      <c r="A24" s="24">
        <v>10.0</v>
      </c>
      <c r="B24" s="25" t="s">
        <v>558</v>
      </c>
      <c r="C24" s="25" t="s">
        <v>733</v>
      </c>
      <c r="D24" s="26">
        <v>0.8125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558</v>
      </c>
      <c r="C25" s="25" t="s">
        <v>732</v>
      </c>
      <c r="D25" s="26">
        <v>0.8125</v>
      </c>
      <c r="E25" s="27" t="b">
        <v>0</v>
      </c>
      <c r="F25" s="20"/>
      <c r="G25" s="61" t="s">
        <v>21</v>
      </c>
      <c r="H25" s="62">
        <f>COUNTIF(B15:B59,"A (임수진강사님)")</f>
        <v>5</v>
      </c>
      <c r="I25" s="46"/>
    </row>
    <row r="26">
      <c r="A26" s="24">
        <v>12.0</v>
      </c>
      <c r="B26" s="25" t="s">
        <v>558</v>
      </c>
      <c r="C26" s="25" t="s">
        <v>633</v>
      </c>
      <c r="D26" s="26">
        <v>0.8333333333333334</v>
      </c>
      <c r="E26" s="27" t="b">
        <v>0</v>
      </c>
      <c r="F26" s="20"/>
      <c r="G26" s="61" t="s">
        <v>60</v>
      </c>
      <c r="H26" s="62">
        <f>COUNTIF(B15:B59,"B (이승철강사님)")</f>
        <v>0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7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853</v>
      </c>
    </row>
    <row r="3" ht="27.0" customHeight="1">
      <c r="A3" s="3" t="s">
        <v>854</v>
      </c>
      <c r="E3" s="4"/>
      <c r="F3" s="5"/>
      <c r="G3" s="6" t="s">
        <v>855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856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857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858</v>
      </c>
      <c r="D14" s="22" t="s">
        <v>859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673</v>
      </c>
      <c r="D15" s="26">
        <v>0.8333333333333334</v>
      </c>
      <c r="E15" s="27" t="b">
        <v>0</v>
      </c>
      <c r="F15" s="28"/>
      <c r="G15" s="25" t="s">
        <v>201</v>
      </c>
      <c r="H15" s="26">
        <v>0.9166666666666666</v>
      </c>
      <c r="I15" s="50" t="s">
        <v>33</v>
      </c>
    </row>
    <row r="16">
      <c r="A16" s="24">
        <v>2.0</v>
      </c>
      <c r="B16" s="71" t="s">
        <v>560</v>
      </c>
      <c r="C16" s="63" t="s">
        <v>817</v>
      </c>
      <c r="D16" s="64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659</v>
      </c>
      <c r="D17" s="26">
        <v>0.8125</v>
      </c>
      <c r="E17" s="27" t="b">
        <v>0</v>
      </c>
      <c r="F17" s="20"/>
      <c r="G17" s="34" t="s">
        <v>860</v>
      </c>
      <c r="H17" s="35"/>
      <c r="I17" s="36"/>
    </row>
    <row r="18">
      <c r="A18" s="24">
        <v>4.0</v>
      </c>
      <c r="B18" s="25" t="s">
        <v>73</v>
      </c>
      <c r="C18" s="25" t="s">
        <v>201</v>
      </c>
      <c r="D18" s="26">
        <v>0.9166666666666666</v>
      </c>
      <c r="E18" s="27" t="b">
        <v>0</v>
      </c>
      <c r="F18" s="20"/>
      <c r="G18" s="37"/>
      <c r="I18" s="38"/>
    </row>
    <row r="19">
      <c r="A19" s="24">
        <v>5.0</v>
      </c>
      <c r="B19" s="71" t="s">
        <v>558</v>
      </c>
      <c r="C19" s="63" t="s">
        <v>594</v>
      </c>
      <c r="D19" s="64">
        <v>0.8333333333333334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39" t="s">
        <v>733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71"/>
      <c r="C21" s="63"/>
      <c r="D21" s="64"/>
      <c r="E21" s="27" t="b">
        <v>0</v>
      </c>
      <c r="F21" s="20"/>
      <c r="G21" s="37"/>
      <c r="I21" s="38"/>
    </row>
    <row r="22">
      <c r="A22" s="24">
        <v>8.0</v>
      </c>
      <c r="B22" s="25" t="s">
        <v>560</v>
      </c>
      <c r="C22" s="39" t="s">
        <v>663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39"/>
      <c r="D23" s="26"/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1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861</v>
      </c>
    </row>
    <row r="3" ht="27.0" customHeight="1">
      <c r="A3" s="3" t="s">
        <v>854</v>
      </c>
      <c r="E3" s="3"/>
      <c r="F3" s="6"/>
      <c r="G3" s="6" t="s">
        <v>862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863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864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865</v>
      </c>
      <c r="D15" s="22" t="s">
        <v>866</v>
      </c>
      <c r="E15" s="23" t="s">
        <v>867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0.8958333333333334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31</v>
      </c>
      <c r="C17" s="25" t="s">
        <v>459</v>
      </c>
      <c r="D17" s="26">
        <v>0.9166666666666666</v>
      </c>
      <c r="E17" s="27" t="b">
        <v>0</v>
      </c>
      <c r="F17" s="20"/>
    </row>
    <row r="18">
      <c r="A18" s="24">
        <v>3.0</v>
      </c>
      <c r="B18" s="25" t="s">
        <v>31</v>
      </c>
      <c r="C18" s="25" t="s">
        <v>605</v>
      </c>
      <c r="D18" s="26">
        <v>0.9166666666666666</v>
      </c>
      <c r="E18" s="27" t="b">
        <v>0</v>
      </c>
      <c r="F18" s="20"/>
    </row>
    <row r="19">
      <c r="A19" s="24">
        <v>4.0</v>
      </c>
      <c r="B19" s="25" t="s">
        <v>464</v>
      </c>
      <c r="C19" s="77" t="s">
        <v>606</v>
      </c>
      <c r="D19" s="26">
        <v>0.8333333333333334</v>
      </c>
      <c r="E19" s="27" t="b">
        <v>0</v>
      </c>
      <c r="F19" s="20"/>
    </row>
    <row r="20">
      <c r="A20" s="24">
        <v>5.0</v>
      </c>
      <c r="B20" s="25"/>
      <c r="C20" s="25"/>
      <c r="D20" s="26"/>
      <c r="E20" s="27" t="b">
        <v>0</v>
      </c>
      <c r="F20" s="20"/>
      <c r="G20" s="51" t="s">
        <v>868</v>
      </c>
      <c r="H20" s="52"/>
      <c r="I20" s="53"/>
    </row>
    <row r="21">
      <c r="A21" s="24">
        <v>6.0</v>
      </c>
      <c r="B21" s="25"/>
      <c r="C21" s="25"/>
      <c r="D21" s="26"/>
      <c r="E21" s="27" t="b">
        <v>0</v>
      </c>
      <c r="F21" s="20"/>
      <c r="G21" s="54"/>
      <c r="I21" s="55"/>
    </row>
    <row r="22">
      <c r="A22" s="24">
        <v>7.0</v>
      </c>
      <c r="B22" s="25"/>
      <c r="C22" s="25"/>
      <c r="D22" s="26"/>
      <c r="E22" s="27" t="b">
        <v>0</v>
      </c>
      <c r="F22" s="20"/>
      <c r="G22" s="54"/>
      <c r="I22" s="55"/>
    </row>
    <row r="23">
      <c r="A23" s="24">
        <v>8.0</v>
      </c>
      <c r="B23" s="25"/>
      <c r="C23" s="25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2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1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1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DF825E4E-3E34-41DD-A607-8C41F75E06CA}" filter="1" showAutoFilter="1">
      <autoFilter ref="$B$16:$E$31">
        <sortState ref="B16:E31">
          <sortCondition ref="B16:B31"/>
        </sortState>
      </autoFilter>
    </customSheetView>
    <customSheetView guid="{2F69294E-2A06-4673-804B-3CFEB7D630CB}" filter="1" showAutoFilter="1">
      <autoFilter ref="$B$16:$D$37">
        <sortState ref="B16:D37">
          <sortCondition ref="B16:B37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869</v>
      </c>
    </row>
    <row r="3" ht="27.0" customHeight="1">
      <c r="A3" s="3" t="s">
        <v>870</v>
      </c>
      <c r="E3" s="4"/>
      <c r="F3" s="5"/>
      <c r="G3" s="6" t="s">
        <v>871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872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873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874</v>
      </c>
      <c r="D14" s="22" t="s">
        <v>875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560</v>
      </c>
      <c r="C15" s="63" t="s">
        <v>817</v>
      </c>
      <c r="D15" s="64">
        <v>0.8333333333333334</v>
      </c>
      <c r="E15" s="27" t="b">
        <v>0</v>
      </c>
      <c r="F15" s="28"/>
      <c r="G15" s="39" t="s">
        <v>201</v>
      </c>
      <c r="H15" s="26">
        <v>0.9166666666666666</v>
      </c>
      <c r="I15" s="50" t="s">
        <v>33</v>
      </c>
    </row>
    <row r="16">
      <c r="A16" s="24">
        <v>2.0</v>
      </c>
      <c r="B16" s="25" t="s">
        <v>560</v>
      </c>
      <c r="C16" s="39" t="s">
        <v>663</v>
      </c>
      <c r="D16" s="26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659</v>
      </c>
      <c r="D17" s="26">
        <v>0.7916666666666666</v>
      </c>
      <c r="E17" s="27" t="b">
        <v>0</v>
      </c>
      <c r="F17" s="20"/>
      <c r="G17" s="34" t="s">
        <v>876</v>
      </c>
      <c r="H17" s="35"/>
      <c r="I17" s="36"/>
    </row>
    <row r="18">
      <c r="A18" s="24">
        <v>4.0</v>
      </c>
      <c r="B18" s="25" t="s">
        <v>560</v>
      </c>
      <c r="C18" s="25" t="s">
        <v>660</v>
      </c>
      <c r="D18" s="26">
        <v>0.7916666666666666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39" t="s">
        <v>201</v>
      </c>
      <c r="D19" s="26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39" t="s">
        <v>77</v>
      </c>
      <c r="D20" s="26">
        <v>0.875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633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71" t="s">
        <v>558</v>
      </c>
      <c r="C22" s="63" t="s">
        <v>594</v>
      </c>
      <c r="D22" s="64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71" t="s">
        <v>558</v>
      </c>
      <c r="C23" s="63" t="s">
        <v>559</v>
      </c>
      <c r="D23" s="64">
        <v>0.7916666666666666</v>
      </c>
      <c r="E23" s="27" t="b">
        <v>0</v>
      </c>
      <c r="F23" s="20"/>
      <c r="I23" s="43"/>
    </row>
    <row r="24">
      <c r="A24" s="24">
        <v>10.0</v>
      </c>
      <c r="B24" s="25"/>
      <c r="C24" s="25"/>
      <c r="D24" s="26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25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25"/>
      <c r="C26" s="25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25"/>
      <c r="D27" s="26"/>
      <c r="E27" s="27" t="b">
        <v>0</v>
      </c>
      <c r="F27" s="20"/>
      <c r="G27" s="62" t="s">
        <v>22</v>
      </c>
      <c r="H27" s="62">
        <f>COUNTIF(B15:B59,"C (백동현강사님)")</f>
        <v>3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877</v>
      </c>
    </row>
    <row r="3" ht="27.0" customHeight="1">
      <c r="A3" s="3" t="s">
        <v>878</v>
      </c>
      <c r="E3" s="4"/>
      <c r="F3" s="5"/>
      <c r="G3" s="6" t="s">
        <v>879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880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881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882</v>
      </c>
      <c r="D14" s="22" t="s">
        <v>883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560</v>
      </c>
      <c r="C15" s="63" t="s">
        <v>817</v>
      </c>
      <c r="D15" s="64">
        <v>0.8333333333333334</v>
      </c>
      <c r="E15" s="27" t="b">
        <v>0</v>
      </c>
      <c r="F15" s="28"/>
      <c r="G15" s="63" t="s">
        <v>663</v>
      </c>
      <c r="H15" s="26">
        <v>0.9375</v>
      </c>
      <c r="I15" s="50" t="s">
        <v>33</v>
      </c>
    </row>
    <row r="16">
      <c r="A16" s="24">
        <v>2.0</v>
      </c>
      <c r="B16" s="25" t="s">
        <v>560</v>
      </c>
      <c r="C16" s="25" t="s">
        <v>673</v>
      </c>
      <c r="D16" s="26">
        <v>0.9375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561</v>
      </c>
      <c r="D17" s="26">
        <v>0.7916666666666666</v>
      </c>
      <c r="E17" s="27" t="b">
        <v>0</v>
      </c>
      <c r="F17" s="20"/>
      <c r="G17" s="34" t="s">
        <v>884</v>
      </c>
      <c r="H17" s="35"/>
      <c r="I17" s="36"/>
    </row>
    <row r="18">
      <c r="A18" s="24">
        <v>4.0</v>
      </c>
      <c r="B18" s="25" t="s">
        <v>560</v>
      </c>
      <c r="C18" s="25" t="s">
        <v>660</v>
      </c>
      <c r="D18" s="26">
        <v>0.8333333333333334</v>
      </c>
      <c r="E18" s="27" t="b">
        <v>0</v>
      </c>
      <c r="F18" s="20"/>
      <c r="G18" s="37"/>
      <c r="I18" s="38"/>
    </row>
    <row r="19">
      <c r="A19" s="24">
        <v>5.0</v>
      </c>
      <c r="B19" s="71" t="s">
        <v>560</v>
      </c>
      <c r="C19" s="63" t="s">
        <v>663</v>
      </c>
      <c r="D19" s="64">
        <v>0.9375</v>
      </c>
      <c r="E19" s="27" t="b">
        <v>0</v>
      </c>
      <c r="F19" s="20"/>
      <c r="G19" s="37"/>
      <c r="I19" s="38"/>
    </row>
    <row r="20">
      <c r="A20" s="24">
        <v>6.0</v>
      </c>
      <c r="B20" s="71" t="s">
        <v>560</v>
      </c>
      <c r="C20" s="63" t="s">
        <v>641</v>
      </c>
      <c r="D20" s="64">
        <v>0.8333333333333334</v>
      </c>
      <c r="E20" s="27" t="b">
        <v>0</v>
      </c>
      <c r="F20" s="20"/>
      <c r="G20" s="37"/>
      <c r="I20" s="38"/>
    </row>
    <row r="21">
      <c r="A21" s="24">
        <v>7.0</v>
      </c>
      <c r="B21" s="25" t="s">
        <v>560</v>
      </c>
      <c r="C21" s="25" t="s">
        <v>596</v>
      </c>
      <c r="D21" s="26">
        <v>0.7916666666666666</v>
      </c>
      <c r="E21" s="27" t="b">
        <v>0</v>
      </c>
      <c r="F21" s="20"/>
      <c r="G21" s="37"/>
      <c r="I21" s="38"/>
    </row>
    <row r="22">
      <c r="A22" s="24">
        <v>8.0</v>
      </c>
      <c r="B22" s="25" t="s">
        <v>560</v>
      </c>
      <c r="C22" s="25" t="s">
        <v>659</v>
      </c>
      <c r="D22" s="26">
        <v>0.8333333333333334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73</v>
      </c>
      <c r="C23" s="25" t="s">
        <v>201</v>
      </c>
      <c r="D23" s="26">
        <v>0.875</v>
      </c>
      <c r="E23" s="27" t="b">
        <v>0</v>
      </c>
      <c r="F23" s="20"/>
      <c r="I23" s="43"/>
    </row>
    <row r="24">
      <c r="A24" s="24">
        <v>10.0</v>
      </c>
      <c r="B24" s="25" t="s">
        <v>73</v>
      </c>
      <c r="C24" s="25" t="s">
        <v>77</v>
      </c>
      <c r="D24" s="26">
        <v>0.8333333333333334</v>
      </c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 t="s">
        <v>558</v>
      </c>
      <c r="C25" s="39" t="s">
        <v>733</v>
      </c>
      <c r="D25" s="26">
        <v>0.875</v>
      </c>
      <c r="E25" s="27" t="b">
        <v>0</v>
      </c>
      <c r="F25" s="20"/>
      <c r="G25" s="61" t="s">
        <v>21</v>
      </c>
      <c r="H25" s="62">
        <f>COUNTIF(B15:B59,"A (임수진강사님)")</f>
        <v>8</v>
      </c>
      <c r="I25" s="46"/>
    </row>
    <row r="26">
      <c r="A26" s="24">
        <v>12.0</v>
      </c>
      <c r="B26" s="25" t="s">
        <v>558</v>
      </c>
      <c r="C26" s="39" t="s">
        <v>732</v>
      </c>
      <c r="D26" s="26">
        <v>0.8333333333333334</v>
      </c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 t="s">
        <v>558</v>
      </c>
      <c r="C27" s="39" t="s">
        <v>633</v>
      </c>
      <c r="D27" s="26">
        <v>0.8125</v>
      </c>
      <c r="E27" s="27" t="b">
        <v>0</v>
      </c>
      <c r="F27" s="20"/>
      <c r="G27" s="62" t="s">
        <v>22</v>
      </c>
      <c r="H27" s="62">
        <f>COUNTIF(B15:B59,"C (백동현강사님)")</f>
        <v>6</v>
      </c>
      <c r="I27" s="43"/>
    </row>
    <row r="28">
      <c r="A28" s="24">
        <v>14.0</v>
      </c>
      <c r="B28" s="25" t="s">
        <v>558</v>
      </c>
      <c r="C28" s="25" t="s">
        <v>594</v>
      </c>
      <c r="D28" s="26">
        <v>0.8333333333333334</v>
      </c>
      <c r="E28" s="27" t="b">
        <v>0</v>
      </c>
      <c r="F28" s="20"/>
      <c r="I28" s="43"/>
    </row>
    <row r="29">
      <c r="A29" s="24">
        <v>15.0</v>
      </c>
      <c r="B29" s="25" t="s">
        <v>558</v>
      </c>
      <c r="C29" s="25" t="s">
        <v>734</v>
      </c>
      <c r="D29" s="26">
        <v>0.8125</v>
      </c>
      <c r="E29" s="27" t="b">
        <v>0</v>
      </c>
      <c r="F29" s="20"/>
      <c r="I29" s="20"/>
    </row>
    <row r="30">
      <c r="A30" s="24">
        <v>16.0</v>
      </c>
      <c r="B30" s="25" t="s">
        <v>558</v>
      </c>
      <c r="C30" s="25" t="s">
        <v>819</v>
      </c>
      <c r="D30" s="26">
        <v>0.9166666666666666</v>
      </c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885</v>
      </c>
    </row>
    <row r="3" ht="27.0" customHeight="1">
      <c r="A3" s="3" t="s">
        <v>886</v>
      </c>
      <c r="E3" s="4"/>
      <c r="F3" s="5"/>
      <c r="G3" s="6" t="s">
        <v>887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888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889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890</v>
      </c>
      <c r="D14" s="22" t="s">
        <v>891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25" t="s">
        <v>560</v>
      </c>
      <c r="C15" s="25" t="s">
        <v>817</v>
      </c>
      <c r="D15" s="26">
        <v>0.8333333333333334</v>
      </c>
      <c r="E15" s="27" t="b">
        <v>0</v>
      </c>
      <c r="F15" s="28"/>
      <c r="G15" s="63" t="s">
        <v>201</v>
      </c>
      <c r="H15" s="64">
        <v>0.9166666666666666</v>
      </c>
      <c r="I15" s="50" t="s">
        <v>33</v>
      </c>
    </row>
    <row r="16">
      <c r="A16" s="24">
        <v>2.0</v>
      </c>
      <c r="B16" s="71" t="s">
        <v>560</v>
      </c>
      <c r="C16" s="63" t="s">
        <v>641</v>
      </c>
      <c r="D16" s="64">
        <v>0.8333333333333334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25" t="s">
        <v>560</v>
      </c>
      <c r="C17" s="25" t="s">
        <v>659</v>
      </c>
      <c r="D17" s="26">
        <v>0.8333333333333334</v>
      </c>
      <c r="E17" s="27" t="b">
        <v>0</v>
      </c>
      <c r="F17" s="20"/>
      <c r="G17" s="34" t="s">
        <v>892</v>
      </c>
      <c r="H17" s="35"/>
      <c r="I17" s="36"/>
    </row>
    <row r="18">
      <c r="A18" s="24">
        <v>4.0</v>
      </c>
      <c r="B18" s="25" t="s">
        <v>560</v>
      </c>
      <c r="C18" s="25" t="s">
        <v>673</v>
      </c>
      <c r="D18" s="26">
        <v>0.875</v>
      </c>
      <c r="E18" s="27" t="b">
        <v>0</v>
      </c>
      <c r="F18" s="20"/>
      <c r="G18" s="37"/>
      <c r="I18" s="38"/>
    </row>
    <row r="19">
      <c r="A19" s="24">
        <v>5.0</v>
      </c>
      <c r="B19" s="71" t="s">
        <v>73</v>
      </c>
      <c r="C19" s="63" t="s">
        <v>201</v>
      </c>
      <c r="D19" s="64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73</v>
      </c>
      <c r="C20" s="25" t="s">
        <v>77</v>
      </c>
      <c r="D20" s="26">
        <v>0.9166666666666666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594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 t="s">
        <v>558</v>
      </c>
      <c r="C22" s="25" t="s">
        <v>633</v>
      </c>
      <c r="D22" s="26">
        <v>0.8125</v>
      </c>
      <c r="E22" s="27" t="b">
        <v>0</v>
      </c>
      <c r="F22" s="20"/>
      <c r="G22" s="40"/>
      <c r="H22" s="41"/>
      <c r="I22" s="42"/>
    </row>
    <row r="23">
      <c r="A23" s="24">
        <v>9.0</v>
      </c>
      <c r="B23" s="25" t="s">
        <v>558</v>
      </c>
      <c r="C23" s="25" t="s">
        <v>819</v>
      </c>
      <c r="D23" s="26">
        <v>0.9166666666666666</v>
      </c>
      <c r="E23" s="27" t="b">
        <v>0</v>
      </c>
      <c r="F23" s="20"/>
      <c r="I23" s="43"/>
    </row>
    <row r="24">
      <c r="A24" s="24">
        <v>10.0</v>
      </c>
      <c r="B24" s="71"/>
      <c r="C24" s="63"/>
      <c r="D24" s="64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39"/>
      <c r="D25" s="26"/>
      <c r="E25" s="27" t="b">
        <v>0</v>
      </c>
      <c r="F25" s="20"/>
      <c r="G25" s="61" t="s">
        <v>21</v>
      </c>
      <c r="H25" s="62">
        <f>COUNTIF(B15:B59,"A (임수진강사님)")</f>
        <v>4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2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(백동현강사님)")</f>
        <v>3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  <customSheetView guid="{DF825E4E-3E34-41DD-A607-8C41F75E06CA}" filter="1" showAutoFilter="1">
      <autoFilter ref="$A$15:$A$33"/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2.13"/>
    <col customWidth="1" min="4" max="4" width="16.38"/>
    <col customWidth="1" min="5" max="5" width="8.75"/>
    <col customWidth="1" min="6" max="6" width="3.0"/>
    <col customWidth="1" min="7" max="7" width="12.75"/>
    <col customWidth="1" min="9" max="9" width="13.75"/>
  </cols>
  <sheetData>
    <row r="1" ht="45.0" customHeight="1">
      <c r="A1" s="1" t="s">
        <v>0</v>
      </c>
    </row>
    <row r="2" ht="23.25" customHeight="1">
      <c r="A2" s="2" t="s">
        <v>893</v>
      </c>
    </row>
    <row r="3" ht="27.0" customHeight="1">
      <c r="A3" s="3" t="s">
        <v>894</v>
      </c>
      <c r="E3" s="4"/>
      <c r="F3" s="5"/>
      <c r="G3" s="6" t="s">
        <v>895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896</v>
      </c>
      <c r="I5" s="11"/>
    </row>
    <row r="6" ht="32.2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3"/>
      <c r="B11" s="14"/>
      <c r="C11" s="14"/>
      <c r="D11" s="14"/>
      <c r="E11" s="14"/>
      <c r="F11" s="14"/>
      <c r="G11" s="14"/>
      <c r="H11" s="14"/>
      <c r="I11" s="15"/>
    </row>
    <row r="12" ht="39.75" customHeight="1">
      <c r="A12" s="16"/>
    </row>
    <row r="13" ht="42.75" customHeight="1">
      <c r="A13" s="17" t="s">
        <v>897</v>
      </c>
      <c r="B13" s="18"/>
      <c r="C13" s="18"/>
      <c r="D13" s="18"/>
      <c r="E13" s="19"/>
      <c r="F13" s="20"/>
      <c r="G13" s="21" t="s">
        <v>7</v>
      </c>
      <c r="H13" s="18"/>
      <c r="I13" s="19"/>
    </row>
    <row r="14" ht="42.0" customHeight="1">
      <c r="A14" s="22" t="s">
        <v>8</v>
      </c>
      <c r="B14" s="22" t="s">
        <v>9</v>
      </c>
      <c r="C14" s="22" t="s">
        <v>898</v>
      </c>
      <c r="D14" s="22" t="s">
        <v>899</v>
      </c>
      <c r="E14" s="23" t="s">
        <v>12</v>
      </c>
      <c r="F14" s="20"/>
      <c r="G14" s="22" t="s">
        <v>13</v>
      </c>
      <c r="H14" s="22" t="s">
        <v>14</v>
      </c>
      <c r="I14" s="22" t="s">
        <v>15</v>
      </c>
    </row>
    <row r="15">
      <c r="A15" s="24">
        <v>1.0</v>
      </c>
      <c r="B15" s="71" t="s">
        <v>560</v>
      </c>
      <c r="C15" s="63" t="s">
        <v>817</v>
      </c>
      <c r="D15" s="64">
        <v>0.8333333333333334</v>
      </c>
      <c r="E15" s="27" t="b">
        <v>0</v>
      </c>
      <c r="F15" s="28"/>
      <c r="G15" s="25" t="s">
        <v>77</v>
      </c>
      <c r="H15" s="26">
        <v>0.9166666666666666</v>
      </c>
      <c r="I15" s="50" t="s">
        <v>33</v>
      </c>
    </row>
    <row r="16">
      <c r="A16" s="24">
        <v>2.0</v>
      </c>
      <c r="B16" s="25" t="s">
        <v>73</v>
      </c>
      <c r="C16" s="25" t="s">
        <v>77</v>
      </c>
      <c r="D16" s="26">
        <v>0.9166666666666666</v>
      </c>
      <c r="E16" s="27" t="b">
        <v>0</v>
      </c>
      <c r="F16" s="20"/>
      <c r="G16" s="32"/>
      <c r="H16" s="20"/>
      <c r="I16" s="32"/>
    </row>
    <row r="17">
      <c r="A17" s="24">
        <v>3.0</v>
      </c>
      <c r="B17" s="71" t="s">
        <v>73</v>
      </c>
      <c r="C17" s="63" t="s">
        <v>217</v>
      </c>
      <c r="D17" s="64">
        <v>0.9166666666666666</v>
      </c>
      <c r="E17" s="27" t="b">
        <v>0</v>
      </c>
      <c r="F17" s="20"/>
      <c r="G17" s="34" t="s">
        <v>900</v>
      </c>
      <c r="H17" s="35"/>
      <c r="I17" s="36"/>
    </row>
    <row r="18">
      <c r="A18" s="24">
        <v>4.0</v>
      </c>
      <c r="B18" s="25" t="s">
        <v>73</v>
      </c>
      <c r="C18" s="25" t="s">
        <v>246</v>
      </c>
      <c r="D18" s="26">
        <v>0.9166666666666666</v>
      </c>
      <c r="E18" s="27" t="b">
        <v>0</v>
      </c>
      <c r="F18" s="20"/>
      <c r="G18" s="37"/>
      <c r="I18" s="38"/>
    </row>
    <row r="19">
      <c r="A19" s="24">
        <v>5.0</v>
      </c>
      <c r="B19" s="25" t="s">
        <v>73</v>
      </c>
      <c r="C19" s="25" t="s">
        <v>244</v>
      </c>
      <c r="D19" s="26">
        <v>0.9166666666666666</v>
      </c>
      <c r="E19" s="27" t="b">
        <v>0</v>
      </c>
      <c r="F19" s="20"/>
      <c r="G19" s="37"/>
      <c r="I19" s="38"/>
    </row>
    <row r="20">
      <c r="A20" s="24">
        <v>6.0</v>
      </c>
      <c r="B20" s="25" t="s">
        <v>558</v>
      </c>
      <c r="C20" s="25" t="s">
        <v>733</v>
      </c>
      <c r="D20" s="26">
        <v>0.8125</v>
      </c>
      <c r="E20" s="27" t="b">
        <v>0</v>
      </c>
      <c r="F20" s="20"/>
      <c r="G20" s="37"/>
      <c r="I20" s="38"/>
    </row>
    <row r="21">
      <c r="A21" s="24">
        <v>7.0</v>
      </c>
      <c r="B21" s="25" t="s">
        <v>558</v>
      </c>
      <c r="C21" s="25" t="s">
        <v>633</v>
      </c>
      <c r="D21" s="26">
        <v>0.8125</v>
      </c>
      <c r="E21" s="27" t="b">
        <v>0</v>
      </c>
      <c r="F21" s="20"/>
      <c r="G21" s="37"/>
      <c r="I21" s="38"/>
    </row>
    <row r="22">
      <c r="A22" s="24">
        <v>8.0</v>
      </c>
      <c r="B22" s="25"/>
      <c r="C22" s="25"/>
      <c r="D22" s="26"/>
      <c r="E22" s="27" t="b">
        <v>0</v>
      </c>
      <c r="F22" s="20"/>
      <c r="G22" s="40"/>
      <c r="H22" s="41"/>
      <c r="I22" s="42"/>
    </row>
    <row r="23">
      <c r="A23" s="24">
        <v>9.0</v>
      </c>
      <c r="B23" s="25"/>
      <c r="C23" s="25"/>
      <c r="D23" s="26"/>
      <c r="E23" s="27" t="b">
        <v>0</v>
      </c>
      <c r="F23" s="20"/>
      <c r="I23" s="43"/>
    </row>
    <row r="24">
      <c r="A24" s="24">
        <v>10.0</v>
      </c>
      <c r="B24" s="71"/>
      <c r="C24" s="63"/>
      <c r="D24" s="64"/>
      <c r="E24" s="27" t="b">
        <v>0</v>
      </c>
      <c r="F24" s="20"/>
      <c r="G24" s="75" t="s">
        <v>9</v>
      </c>
      <c r="H24" s="76" t="s">
        <v>20</v>
      </c>
      <c r="I24" s="46"/>
    </row>
    <row r="25">
      <c r="A25" s="24">
        <v>11.0</v>
      </c>
      <c r="B25" s="25"/>
      <c r="C25" s="39"/>
      <c r="D25" s="26"/>
      <c r="E25" s="27" t="b">
        <v>0</v>
      </c>
      <c r="F25" s="20"/>
      <c r="G25" s="61" t="s">
        <v>21</v>
      </c>
      <c r="H25" s="62">
        <f>COUNTIF(B15:B59,"A (임수진강사님)")</f>
        <v>1</v>
      </c>
      <c r="I25" s="46"/>
    </row>
    <row r="26">
      <c r="A26" s="24">
        <v>12.0</v>
      </c>
      <c r="B26" s="25"/>
      <c r="C26" s="39"/>
      <c r="D26" s="26"/>
      <c r="E26" s="27" t="b">
        <v>0</v>
      </c>
      <c r="F26" s="20"/>
      <c r="G26" s="61" t="s">
        <v>60</v>
      </c>
      <c r="H26" s="62">
        <f>COUNTIF(B15:B59,"B (이승철강사님)")</f>
        <v>4</v>
      </c>
      <c r="I26" s="46"/>
    </row>
    <row r="27">
      <c r="A27" s="24">
        <v>13.0</v>
      </c>
      <c r="B27" s="25"/>
      <c r="C27" s="39"/>
      <c r="D27" s="26"/>
      <c r="E27" s="27" t="b">
        <v>0</v>
      </c>
      <c r="F27" s="20"/>
      <c r="G27" s="62" t="s">
        <v>22</v>
      </c>
      <c r="H27" s="62">
        <f>COUNTIF(B15:B59,"C (백동현강사님)")</f>
        <v>2</v>
      </c>
      <c r="I27" s="43"/>
    </row>
    <row r="28">
      <c r="A28" s="24">
        <v>14.0</v>
      </c>
      <c r="B28" s="25"/>
      <c r="C28" s="25"/>
      <c r="D28" s="26"/>
      <c r="E28" s="27" t="b">
        <v>0</v>
      </c>
      <c r="F28" s="20"/>
      <c r="I28" s="43"/>
    </row>
    <row r="29">
      <c r="A29" s="24">
        <v>15.0</v>
      </c>
      <c r="B29" s="25"/>
      <c r="C29" s="25"/>
      <c r="D29" s="26"/>
      <c r="E29" s="27" t="b">
        <v>0</v>
      </c>
      <c r="F29" s="20"/>
      <c r="I29" s="20"/>
    </row>
    <row r="30">
      <c r="A30" s="24">
        <v>16.0</v>
      </c>
      <c r="B30" s="25"/>
      <c r="C30" s="25"/>
      <c r="D30" s="26"/>
      <c r="E30" s="27" t="b">
        <v>0</v>
      </c>
      <c r="F30" s="20"/>
      <c r="I30" s="48"/>
    </row>
    <row r="31">
      <c r="A31" s="24">
        <v>17.0</v>
      </c>
      <c r="B31" s="25"/>
      <c r="C31" s="25"/>
      <c r="D31" s="26"/>
      <c r="E31" s="27" t="b">
        <v>0</v>
      </c>
      <c r="F31" s="20"/>
      <c r="G31" s="48"/>
      <c r="H31" s="48"/>
      <c r="I31" s="48"/>
    </row>
    <row r="32">
      <c r="A32" s="24">
        <v>18.0</v>
      </c>
      <c r="B32" s="25"/>
      <c r="C32" s="25"/>
      <c r="D32" s="26"/>
      <c r="E32" s="27" t="b">
        <v>0</v>
      </c>
      <c r="F32" s="20"/>
      <c r="I32" s="48"/>
    </row>
    <row r="33">
      <c r="A33" s="24">
        <v>19.0</v>
      </c>
      <c r="B33" s="25"/>
      <c r="C33" s="25"/>
      <c r="D33" s="26"/>
      <c r="E33" s="27" t="b">
        <v>0</v>
      </c>
      <c r="F33" s="20"/>
      <c r="I33" s="48"/>
    </row>
    <row r="34">
      <c r="A34" s="24">
        <v>20.0</v>
      </c>
      <c r="B34" s="25"/>
      <c r="C34" s="25"/>
      <c r="D34" s="26"/>
      <c r="E34" s="27" t="b">
        <v>0</v>
      </c>
      <c r="F34" s="20"/>
      <c r="I34" s="48"/>
    </row>
    <row r="35">
      <c r="A35" s="24">
        <v>21.0</v>
      </c>
      <c r="B35" s="25"/>
      <c r="C35" s="25"/>
      <c r="D35" s="26"/>
      <c r="E35" s="27" t="b">
        <v>0</v>
      </c>
      <c r="F35" s="20"/>
      <c r="I35" s="20"/>
    </row>
    <row r="36">
      <c r="A36" s="24">
        <v>22.0</v>
      </c>
      <c r="B36" s="25"/>
      <c r="C36" s="25"/>
      <c r="D36" s="26"/>
      <c r="E36" s="27" t="b">
        <v>0</v>
      </c>
      <c r="F36" s="20"/>
      <c r="G36" s="20"/>
      <c r="H36" s="20"/>
      <c r="I36" s="20"/>
    </row>
    <row r="37">
      <c r="A37" s="24">
        <v>23.0</v>
      </c>
      <c r="B37" s="25"/>
      <c r="C37" s="25"/>
      <c r="D37" s="26"/>
      <c r="E37" s="27" t="b">
        <v>0</v>
      </c>
      <c r="F37" s="20"/>
      <c r="G37" s="20"/>
      <c r="H37" s="20"/>
      <c r="I37" s="20"/>
    </row>
    <row r="38">
      <c r="A38" s="24">
        <v>24.0</v>
      </c>
      <c r="B38" s="25"/>
      <c r="C38" s="25"/>
      <c r="D38" s="26"/>
      <c r="E38" s="27" t="b">
        <v>0</v>
      </c>
      <c r="F38" s="20"/>
      <c r="G38" s="20"/>
      <c r="H38" s="20"/>
      <c r="I38" s="20"/>
    </row>
  </sheetData>
  <autoFilter ref="$B$14:$D$38">
    <sortState ref="B14:D38">
      <sortCondition ref="B14:B38"/>
      <sortCondition descending="1" ref="D14:D38"/>
      <sortCondition ref="C14:C38"/>
    </sortState>
  </autoFilter>
  <customSheetViews>
    <customSheetView guid="{DF825E4E-3E34-41DD-A607-8C41F75E06CA}" filter="1" showAutoFilter="1">
      <autoFilter ref="$A$15:$A$33"/>
    </customSheetView>
    <customSheetView guid="{2F69294E-2A06-4673-804B-3CFEB7D630CB}" filter="1" showAutoFilter="1">
      <autoFilter ref="$B$14:$D$28">
        <sortState ref="B14:D28">
          <sortCondition descending="1" ref="D14:D28"/>
          <sortCondition descending="1" ref="B14:B28"/>
        </sortState>
      </autoFilter>
    </customSheetView>
  </customSheetViews>
  <mergeCells count="10">
    <mergeCell ref="A13:E13"/>
    <mergeCell ref="G13:I13"/>
    <mergeCell ref="G17:I22"/>
    <mergeCell ref="A1:I1"/>
    <mergeCell ref="A2:I2"/>
    <mergeCell ref="A3:D3"/>
    <mergeCell ref="G3:I3"/>
    <mergeCell ref="A4:I4"/>
    <mergeCell ref="A5:I11"/>
    <mergeCell ref="A12:I12"/>
  </mergeCells>
  <conditionalFormatting sqref="D15:D38 H15 E18:E19">
    <cfRule type="containsText" dxfId="0" priority="1" operator="containsText" text="21:20">
      <formula>NOT(ISERROR(SEARCH(("21:20"),(D15))))</formula>
    </cfRule>
  </conditionalFormatting>
  <conditionalFormatting sqref="D15:D38 H15 E18:E19">
    <cfRule type="containsText" dxfId="1" priority="2" operator="containsText" text="21:30">
      <formula>NOT(ISERROR(SEARCH(("21:30"),(D15))))</formula>
    </cfRule>
  </conditionalFormatting>
  <conditionalFormatting sqref="B14:B38 G16">
    <cfRule type="cellIs" dxfId="2" priority="3" operator="equal">
      <formula>"D종일"</formula>
    </cfRule>
  </conditionalFormatting>
  <conditionalFormatting sqref="B14:B38 G16">
    <cfRule type="cellIs" dxfId="3" priority="4" operator="equal">
      <formula>"E종일"</formula>
    </cfRule>
  </conditionalFormatting>
  <conditionalFormatting sqref="B15:B38 D15:D35 H15 G16 E18:E19">
    <cfRule type="cellIs" dxfId="4" priority="5" operator="equal">
      <formula>"G (박신우강사님)"</formula>
    </cfRule>
  </conditionalFormatting>
  <conditionalFormatting sqref="B15:B38 D15:D35 H15 G16 E18:E19">
    <cfRule type="cellIs" dxfId="5" priority="6" operator="equal">
      <formula>"D (임정훈강사님)"</formula>
    </cfRule>
  </conditionalFormatting>
  <conditionalFormatting sqref="B15:B38 D15:D35 H15 G16 E18:E19">
    <cfRule type="cellIs" dxfId="6" priority="7" operator="equal">
      <formula>"E (조성태강사님)"</formula>
    </cfRule>
  </conditionalFormatting>
  <conditionalFormatting sqref="B15:B38 D15:D35 H15 G16 E18:E19">
    <cfRule type="cellIs" dxfId="7" priority="8" operator="equal">
      <formula>"F (민봉식강사님)"</formula>
    </cfRule>
  </conditionalFormatting>
  <conditionalFormatting sqref="B15:B38 D15:E38 H15">
    <cfRule type="containsText" dxfId="0" priority="9" operator="containsText" text="21:20">
      <formula>NOT(ISERROR(SEARCH(("21:20"),(B15))))</formula>
    </cfRule>
  </conditionalFormatting>
  <conditionalFormatting sqref="D14:E38 B15:B38 H15:H16 H24:H27 H32:H35">
    <cfRule type="containsText" dxfId="1" priority="10" operator="containsText" text="21:30">
      <formula>NOT(ISERROR(SEARCH(("21:30"),(D14))))</formula>
    </cfRule>
  </conditionalFormatting>
  <dataValidations>
    <dataValidation type="list" allowBlank="1" showErrorMessage="1" sqref="B15:B38">
      <formula1>"A (임수진강사님),B (이승철강사님),C (백동현강사님)"</formula1>
    </dataValidation>
    <dataValidation type="list" allowBlank="1" showErrorMessage="1" sqref="H15 D15:D38">
      <formula1>"18:30,19:00,19:30,20:00,20:30,21:00,21:30,22:00,22:30"</formula1>
    </dataValidation>
  </dataValidations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16.25"/>
    <col customWidth="1" min="3" max="3" width="11.25"/>
    <col customWidth="1" min="4" max="4" width="15.25"/>
    <col customWidth="1" min="5" max="5" width="13.25"/>
    <col customWidth="1" min="6" max="6" width="2.75"/>
    <col customWidth="1" min="7" max="8" width="12.88"/>
    <col customWidth="1" min="9" max="9" width="13.75"/>
  </cols>
  <sheetData>
    <row r="1" ht="45.0" customHeight="1">
      <c r="A1" s="1" t="s">
        <v>23</v>
      </c>
    </row>
    <row r="2" ht="23.25" customHeight="1">
      <c r="A2" s="2" t="s">
        <v>901</v>
      </c>
    </row>
    <row r="3" ht="27.0" customHeight="1">
      <c r="A3" s="3" t="s">
        <v>886</v>
      </c>
      <c r="E3" s="3"/>
      <c r="F3" s="6"/>
      <c r="G3" s="6" t="s">
        <v>902</v>
      </c>
    </row>
    <row r="4" ht="23.25" customHeight="1">
      <c r="A4" s="7" t="s">
        <v>4</v>
      </c>
      <c r="B4" s="8"/>
      <c r="C4" s="8"/>
      <c r="D4" s="8"/>
      <c r="E4" s="8"/>
      <c r="F4" s="8"/>
      <c r="G4" s="8"/>
      <c r="H4" s="8"/>
      <c r="I4" s="9"/>
    </row>
    <row r="5" ht="28.5" customHeight="1">
      <c r="A5" s="10" t="s">
        <v>903</v>
      </c>
      <c r="I5" s="11"/>
    </row>
    <row r="6" ht="28.5" customHeight="1">
      <c r="A6" s="12"/>
      <c r="I6" s="11"/>
    </row>
    <row r="7" ht="28.5" customHeight="1">
      <c r="A7" s="12"/>
      <c r="I7" s="11"/>
    </row>
    <row r="8" ht="28.5" customHeight="1">
      <c r="A8" s="12"/>
      <c r="I8" s="11"/>
    </row>
    <row r="9" ht="28.5" customHeight="1">
      <c r="A9" s="12"/>
      <c r="I9" s="11"/>
    </row>
    <row r="10" ht="28.5" customHeight="1">
      <c r="A10" s="12"/>
      <c r="I10" s="11"/>
    </row>
    <row r="11" ht="28.5" customHeight="1">
      <c r="A11" s="12"/>
      <c r="I11" s="11"/>
    </row>
    <row r="12">
      <c r="A12" s="13"/>
      <c r="B12" s="14"/>
      <c r="C12" s="14"/>
      <c r="D12" s="14"/>
      <c r="E12" s="14"/>
      <c r="F12" s="14"/>
      <c r="G12" s="14"/>
      <c r="H12" s="14"/>
      <c r="I12" s="15"/>
    </row>
    <row r="13" ht="29.25" customHeight="1">
      <c r="A13" s="16"/>
    </row>
    <row r="14" ht="35.25" customHeight="1">
      <c r="A14" s="17" t="s">
        <v>904</v>
      </c>
      <c r="B14" s="18"/>
      <c r="C14" s="18"/>
      <c r="D14" s="18"/>
      <c r="E14" s="19"/>
      <c r="G14" s="21" t="s">
        <v>7</v>
      </c>
      <c r="H14" s="18"/>
      <c r="I14" s="19"/>
    </row>
    <row r="15" ht="42.75" customHeight="1">
      <c r="A15" s="22" t="s">
        <v>8</v>
      </c>
      <c r="B15" s="22" t="s">
        <v>9</v>
      </c>
      <c r="C15" s="22" t="s">
        <v>905</v>
      </c>
      <c r="D15" s="22" t="s">
        <v>906</v>
      </c>
      <c r="E15" s="23" t="s">
        <v>907</v>
      </c>
      <c r="G15" s="22" t="s">
        <v>13</v>
      </c>
      <c r="H15" s="22" t="s">
        <v>14</v>
      </c>
      <c r="I15" s="22" t="s">
        <v>15</v>
      </c>
    </row>
    <row r="16">
      <c r="A16" s="24">
        <v>1.0</v>
      </c>
      <c r="B16" s="25" t="s">
        <v>461</v>
      </c>
      <c r="C16" s="25" t="s">
        <v>843</v>
      </c>
      <c r="D16" s="26">
        <v>0.9166666666666666</v>
      </c>
      <c r="E16" s="27" t="b">
        <v>0</v>
      </c>
      <c r="F16" s="49"/>
      <c r="G16" s="25" t="s">
        <v>605</v>
      </c>
      <c r="H16" s="26">
        <v>0.9166666666666666</v>
      </c>
      <c r="I16" s="50" t="s">
        <v>33</v>
      </c>
    </row>
    <row r="17">
      <c r="A17" s="24">
        <v>2.0</v>
      </c>
      <c r="B17" s="25" t="s">
        <v>461</v>
      </c>
      <c r="C17" s="25" t="s">
        <v>908</v>
      </c>
      <c r="D17" s="26">
        <v>0.8125</v>
      </c>
      <c r="E17" s="27" t="b">
        <v>0</v>
      </c>
      <c r="F17" s="20"/>
    </row>
    <row r="18">
      <c r="A18" s="24">
        <v>3.0</v>
      </c>
      <c r="B18" s="25" t="s">
        <v>461</v>
      </c>
      <c r="C18" s="25" t="s">
        <v>909</v>
      </c>
      <c r="D18" s="26">
        <v>0.8125</v>
      </c>
      <c r="E18" s="27" t="b">
        <v>0</v>
      </c>
      <c r="F18" s="20"/>
    </row>
    <row r="19">
      <c r="A19" s="24">
        <v>4.0</v>
      </c>
      <c r="B19" s="25" t="s">
        <v>461</v>
      </c>
      <c r="C19" s="25" t="s">
        <v>910</v>
      </c>
      <c r="D19" s="26">
        <v>0.8125</v>
      </c>
      <c r="E19" s="27" t="b">
        <v>0</v>
      </c>
      <c r="F19" s="20"/>
    </row>
    <row r="20">
      <c r="A20" s="24">
        <v>5.0</v>
      </c>
      <c r="B20" s="25" t="s">
        <v>31</v>
      </c>
      <c r="C20" s="25" t="s">
        <v>605</v>
      </c>
      <c r="D20" s="26">
        <v>0.9166666666666666</v>
      </c>
      <c r="E20" s="27" t="b">
        <v>0</v>
      </c>
      <c r="F20" s="20"/>
      <c r="G20" s="51" t="s">
        <v>911</v>
      </c>
      <c r="H20" s="52"/>
      <c r="I20" s="53"/>
    </row>
    <row r="21">
      <c r="A21" s="24">
        <v>6.0</v>
      </c>
      <c r="B21" s="25" t="s">
        <v>464</v>
      </c>
      <c r="C21" s="25" t="s">
        <v>604</v>
      </c>
      <c r="D21" s="26">
        <v>0.8958333333333334</v>
      </c>
      <c r="E21" s="27" t="b">
        <v>0</v>
      </c>
      <c r="F21" s="20"/>
      <c r="G21" s="54"/>
      <c r="I21" s="55"/>
    </row>
    <row r="22">
      <c r="A22" s="24">
        <v>7.0</v>
      </c>
      <c r="B22" s="25" t="s">
        <v>464</v>
      </c>
      <c r="C22" s="25" t="s">
        <v>607</v>
      </c>
      <c r="D22" s="26">
        <v>0.8958333333333334</v>
      </c>
      <c r="E22" s="27" t="b">
        <v>0</v>
      </c>
      <c r="F22" s="20"/>
      <c r="G22" s="54"/>
      <c r="I22" s="55"/>
    </row>
    <row r="23">
      <c r="A23" s="24">
        <v>8.0</v>
      </c>
      <c r="B23" s="25"/>
      <c r="C23" s="77"/>
      <c r="D23" s="26"/>
      <c r="E23" s="27" t="b">
        <v>0</v>
      </c>
      <c r="F23" s="20"/>
      <c r="G23" s="54"/>
      <c r="I23" s="55"/>
    </row>
    <row r="24">
      <c r="A24" s="24">
        <v>9.0</v>
      </c>
      <c r="B24" s="25"/>
      <c r="C24" s="25"/>
      <c r="D24" s="26"/>
      <c r="E24" s="27" t="b">
        <v>0</v>
      </c>
      <c r="F24" s="20"/>
      <c r="G24" s="54"/>
      <c r="I24" s="55"/>
    </row>
    <row r="25">
      <c r="A25" s="24">
        <v>10.0</v>
      </c>
      <c r="B25" s="25"/>
      <c r="C25" s="25"/>
      <c r="D25" s="26"/>
      <c r="E25" s="27" t="b">
        <v>0</v>
      </c>
      <c r="F25" s="20"/>
      <c r="G25" s="56"/>
      <c r="H25" s="57"/>
      <c r="I25" s="58"/>
    </row>
    <row r="26">
      <c r="A26" s="24">
        <v>11.0</v>
      </c>
      <c r="B26" s="71"/>
      <c r="C26" s="25"/>
      <c r="D26" s="70"/>
      <c r="E26" s="27" t="b">
        <v>0</v>
      </c>
      <c r="F26" s="20"/>
    </row>
    <row r="27">
      <c r="A27" s="24">
        <v>12.0</v>
      </c>
      <c r="B27" s="25"/>
      <c r="C27" s="25"/>
      <c r="D27" s="26"/>
      <c r="E27" s="27" t="b">
        <v>0</v>
      </c>
      <c r="F27" s="20"/>
      <c r="G27" s="44" t="s">
        <v>9</v>
      </c>
      <c r="H27" s="45" t="s">
        <v>20</v>
      </c>
    </row>
    <row r="28">
      <c r="A28" s="24">
        <v>13.0</v>
      </c>
      <c r="B28" s="25"/>
      <c r="C28" s="25"/>
      <c r="D28" s="26"/>
      <c r="E28" s="27" t="b">
        <v>0</v>
      </c>
      <c r="F28" s="20"/>
      <c r="G28" s="47" t="s">
        <v>37</v>
      </c>
      <c r="H28" s="20">
        <f>COUNTIF($B$16:$B$37,"G (김영재강사님)")</f>
        <v>0</v>
      </c>
      <c r="I28" s="59"/>
    </row>
    <row r="29">
      <c r="A29" s="24">
        <v>14.0</v>
      </c>
      <c r="B29" s="25"/>
      <c r="C29" s="25"/>
      <c r="D29" s="26"/>
      <c r="E29" s="27" t="b">
        <v>0</v>
      </c>
      <c r="F29" s="20"/>
      <c r="G29" s="47" t="s">
        <v>38</v>
      </c>
      <c r="H29" s="20">
        <f>COUNTIF($B$16:$B$37,"F (민봉식강사님)")</f>
        <v>1</v>
      </c>
      <c r="I29" s="60"/>
    </row>
    <row r="30">
      <c r="A30" s="24">
        <v>15.0</v>
      </c>
      <c r="B30" s="25"/>
      <c r="C30" s="25"/>
      <c r="D30" s="70"/>
      <c r="E30" s="27" t="b">
        <v>0</v>
      </c>
      <c r="F30" s="20"/>
      <c r="G30" s="47" t="s">
        <v>39</v>
      </c>
      <c r="H30" s="20">
        <f>COUNTIF($B$16:$B$37,"E (조미현강사님)")</f>
        <v>4</v>
      </c>
      <c r="I30" s="60"/>
    </row>
    <row r="31">
      <c r="A31" s="24">
        <v>16.0</v>
      </c>
      <c r="B31" s="25"/>
      <c r="C31" s="25"/>
      <c r="D31" s="26"/>
      <c r="E31" s="27" t="b">
        <v>0</v>
      </c>
      <c r="F31" s="20"/>
      <c r="G31" s="47" t="s">
        <v>40</v>
      </c>
      <c r="H31" s="20">
        <f>COUNTIF($B$16:$B$37,"D (박신우강사님)")</f>
        <v>2</v>
      </c>
      <c r="I31" s="60"/>
    </row>
    <row r="32">
      <c r="A32" s="24">
        <v>17.0</v>
      </c>
      <c r="B32" s="25"/>
      <c r="C32" s="25"/>
      <c r="D32" s="26"/>
      <c r="E32" s="27" t="b">
        <v>0</v>
      </c>
      <c r="F32" s="20"/>
      <c r="H32" s="20"/>
      <c r="I32" s="43"/>
    </row>
    <row r="33">
      <c r="A33" s="24">
        <v>18.0</v>
      </c>
      <c r="B33" s="25"/>
      <c r="C33" s="25"/>
      <c r="D33" s="26"/>
      <c r="E33" s="27" t="b">
        <v>0</v>
      </c>
      <c r="F33" s="20"/>
      <c r="H33" s="20"/>
      <c r="I33" s="43"/>
    </row>
    <row r="34">
      <c r="A34" s="24">
        <v>19.0</v>
      </c>
      <c r="B34" s="25"/>
      <c r="C34" s="25"/>
      <c r="D34" s="26"/>
      <c r="E34" s="27" t="b">
        <v>0</v>
      </c>
      <c r="F34" s="20"/>
      <c r="H34" s="20"/>
      <c r="I34" s="43"/>
    </row>
    <row r="35">
      <c r="A35" s="24">
        <v>20.0</v>
      </c>
      <c r="B35" s="25"/>
      <c r="C35" s="25"/>
      <c r="D35" s="26"/>
      <c r="E35" s="27" t="b">
        <v>0</v>
      </c>
      <c r="F35" s="20"/>
      <c r="H35" s="20"/>
      <c r="I35" s="43"/>
    </row>
    <row r="36">
      <c r="A36" s="24">
        <v>21.0</v>
      </c>
      <c r="B36" s="25"/>
      <c r="C36" s="25"/>
      <c r="D36" s="26"/>
      <c r="E36" s="27" t="b">
        <v>0</v>
      </c>
      <c r="F36" s="20"/>
      <c r="H36" s="20"/>
      <c r="I36" s="43"/>
    </row>
    <row r="37">
      <c r="A37" s="24">
        <v>22.0</v>
      </c>
      <c r="B37" s="25"/>
      <c r="C37" s="25"/>
      <c r="D37" s="26"/>
      <c r="E37" s="27" t="b">
        <v>0</v>
      </c>
      <c r="F37" s="20"/>
      <c r="G37" s="20"/>
      <c r="H37" s="20"/>
      <c r="I37" s="20"/>
    </row>
  </sheetData>
  <autoFilter ref="$B$15:$E$37">
    <sortState ref="B15:E37">
      <sortCondition ref="B15:B37"/>
      <sortCondition ref="D15:D37"/>
      <sortCondition ref="C15:C37"/>
    </sortState>
  </autoFilter>
  <customSheetViews>
    <customSheetView guid="{2F69294E-2A06-4673-804B-3CFEB7D630CB}" filter="1" showAutoFilter="1">
      <autoFilter ref="$B$16:$D$37">
        <sortState ref="B16:D37">
          <sortCondition ref="B16:B37"/>
        </sortState>
      </autoFilter>
    </customSheetView>
    <customSheetView guid="{DF825E4E-3E34-41DD-A607-8C41F75E06CA}" filter="1" showAutoFilter="1">
      <autoFilter ref="$B$16:$E$31">
        <sortState ref="B16:E31">
          <sortCondition ref="B16:B31"/>
        </sortState>
      </autoFilter>
    </customSheetView>
  </customSheetViews>
  <mergeCells count="10">
    <mergeCell ref="A14:E14"/>
    <mergeCell ref="G14:I14"/>
    <mergeCell ref="G20:I25"/>
    <mergeCell ref="A1:I1"/>
    <mergeCell ref="A2:I2"/>
    <mergeCell ref="A3:D3"/>
    <mergeCell ref="G3:I3"/>
    <mergeCell ref="A4:I4"/>
    <mergeCell ref="A5:I12"/>
    <mergeCell ref="A13:I13"/>
  </mergeCells>
  <conditionalFormatting sqref="B15:B37">
    <cfRule type="cellIs" dxfId="2" priority="1" operator="equal">
      <formula>"D종일"</formula>
    </cfRule>
  </conditionalFormatting>
  <conditionalFormatting sqref="B15:B37">
    <cfRule type="cellIs" dxfId="3" priority="2" operator="equal">
      <formula>"E종일"</formula>
    </cfRule>
  </conditionalFormatting>
  <conditionalFormatting sqref="B16:B37">
    <cfRule type="cellIs" dxfId="4" priority="3" operator="equal">
      <formula>"G (박신우강사님)"</formula>
    </cfRule>
  </conditionalFormatting>
  <conditionalFormatting sqref="B16:B37">
    <cfRule type="cellIs" dxfId="5" priority="4" operator="equal">
      <formula>"D (임정훈강사님)"</formula>
    </cfRule>
  </conditionalFormatting>
  <conditionalFormatting sqref="B16:B37">
    <cfRule type="cellIs" dxfId="6" priority="5" operator="equal">
      <formula>"E (조성태강사님)"</formula>
    </cfRule>
  </conditionalFormatting>
  <conditionalFormatting sqref="B16:B37">
    <cfRule type="cellIs" dxfId="7" priority="6" operator="equal">
      <formula>"F (민봉식강사님)"</formula>
    </cfRule>
  </conditionalFormatting>
  <conditionalFormatting sqref="D16:E37 H16">
    <cfRule type="containsText" dxfId="0" priority="7" operator="containsText" text="21:20">
      <formula>NOT(ISERROR(SEARCH(("21:20"),(D16))))</formula>
    </cfRule>
  </conditionalFormatting>
  <conditionalFormatting sqref="D15:E37 H16 H28:H31">
    <cfRule type="containsText" dxfId="1" priority="8" operator="containsText" text="21:30">
      <formula>NOT(ISERROR(SEARCH(("21:30"),(D15))))</formula>
    </cfRule>
  </conditionalFormatting>
  <dataValidations>
    <dataValidation type="list" allowBlank="1" showErrorMessage="1" sqref="B16:B37">
      <formula1>"D (박신우강사님),E (조미현강사님),F (민봉식강사님)"</formula1>
    </dataValidation>
    <dataValidation type="list" allowBlank="1" showErrorMessage="1" sqref="H16 D16:D34 D36:D37">
      <formula1>"18:30,19:00,19:30,20:00,20:30,21:00,21:30,22:00,22:30"</formula1>
    </dataValidation>
    <dataValidation type="list" allowBlank="1" showErrorMessage="1" sqref="D35">
      <formula1>"-,18:30,19:00,19:30,20:00,20:30,21:00,21:30,22:00,22:30,23:00"</formula1>
    </dataValidation>
  </dataValidations>
  <drawing r:id="rId1"/>
</worksheet>
</file>