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eu Drive\Produção\Q1112-TM-Vídeo24 - Sensor de Corrente\Q1112-Github\"/>
    </mc:Choice>
  </mc:AlternateContent>
  <xr:revisionPtr revIDLastSave="0" documentId="13_ncr:1_{1C2DEDDD-CF53-4AAE-BFFF-78DC7ED7E0CE}" xr6:coauthVersionLast="47" xr6:coauthVersionMax="47" xr10:uidLastSave="{00000000-0000-0000-0000-000000000000}"/>
  <bookViews>
    <workbookView xWindow="-90" yWindow="16080" windowWidth="29040" windowHeight="16440" xr2:uid="{6D37BAFD-C495-48B3-A0DD-E4B9D0EBBC4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11" i="1" s="1"/>
  <c r="C12" i="1" s="1"/>
  <c r="C14" i="1" s="1"/>
  <c r="G14" i="1"/>
  <c r="G4" i="1"/>
</calcChain>
</file>

<file path=xl/sharedStrings.xml><?xml version="1.0" encoding="utf-8"?>
<sst xmlns="http://schemas.openxmlformats.org/spreadsheetml/2006/main" count="47" uniqueCount="28">
  <si>
    <t>V</t>
  </si>
  <si>
    <t>W</t>
  </si>
  <si>
    <t>A</t>
  </si>
  <si>
    <t>Corrente Max (Secundário)</t>
  </si>
  <si>
    <t>Qtde Espiras</t>
  </si>
  <si>
    <t>Corrente de Pico</t>
  </si>
  <si>
    <t>ohms</t>
  </si>
  <si>
    <t>Tensão Carga</t>
  </si>
  <si>
    <t>Potência Máxima Carga</t>
  </si>
  <si>
    <t>Corrente Máxima Carga</t>
  </si>
  <si>
    <t>Tensão Microcontrolador</t>
  </si>
  <si>
    <t>Resistor de Carga (burden)</t>
  </si>
  <si>
    <t>Resistor Mais Próximo</t>
  </si>
  <si>
    <t>Calibração Teórica</t>
  </si>
  <si>
    <t>Ajuste da Calibração</t>
  </si>
  <si>
    <t>Calibração Compilada</t>
  </si>
  <si>
    <t>Corrente Multímetro</t>
  </si>
  <si>
    <t>Corrente Sensor</t>
  </si>
  <si>
    <t>Calibração Ajustada</t>
  </si>
  <si>
    <t>Cálculo do Resistor de Carga</t>
  </si>
  <si>
    <t>Cálculo da Calibração Teórica</t>
  </si>
  <si>
    <t>Até 10A</t>
  </si>
  <si>
    <t>Resistores de Carga Calculados no Vídeo</t>
  </si>
  <si>
    <t>Até 1A</t>
  </si>
  <si>
    <t>Até 500 mA</t>
  </si>
  <si>
    <t>Até 100 mA</t>
  </si>
  <si>
    <t>ESP32 - 3,3V</t>
  </si>
  <si>
    <t>Arduino - 5V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</si>
</sst>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0" fillId="4" borderId="0" xfId="0" applyFill="1"/>
    <xf numFmtId="164" fontId="0" fillId="0" borderId="0" xfId="1" applyNumberFormat="1" applyFont="1"/>
    <xf numFmtId="164" fontId="0" fillId="4" borderId="0" xfId="1" applyNumberFormat="1" applyFont="1" applyFill="1"/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C06AE-FF2A-4493-93C7-9D21E4C64D0A}">
  <dimension ref="B2:H23"/>
  <sheetViews>
    <sheetView tabSelected="1" zoomScale="190" zoomScaleNormal="190" workbookViewId="0">
      <selection activeCell="G14" sqref="G14"/>
    </sheetView>
  </sheetViews>
  <sheetFormatPr defaultRowHeight="15" x14ac:dyDescent="0.25"/>
  <cols>
    <col min="1" max="1" width="4.140625" customWidth="1"/>
    <col min="2" max="2" width="24.85546875" bestFit="1" customWidth="1"/>
    <col min="3" max="3" width="10.42578125" customWidth="1"/>
    <col min="5" max="5" width="4.7109375" customWidth="1"/>
    <col min="6" max="6" width="20.85546875" bestFit="1" customWidth="1"/>
    <col min="7" max="7" width="9.5703125" bestFit="1" customWidth="1"/>
    <col min="9" max="9" width="4.7109375" customWidth="1"/>
    <col min="10" max="10" width="21.140625" bestFit="1" customWidth="1"/>
  </cols>
  <sheetData>
    <row r="2" spans="2:8" x14ac:dyDescent="0.25">
      <c r="B2" s="6" t="s">
        <v>19</v>
      </c>
      <c r="C2" s="6"/>
      <c r="D2" s="6"/>
      <c r="F2" s="6" t="s">
        <v>20</v>
      </c>
      <c r="G2" s="6"/>
      <c r="H2" s="6"/>
    </row>
    <row r="3" spans="2:8" x14ac:dyDescent="0.25">
      <c r="B3" t="s">
        <v>7</v>
      </c>
      <c r="C3">
        <v>127</v>
      </c>
      <c r="D3" t="s">
        <v>0</v>
      </c>
      <c r="F3" t="s">
        <v>12</v>
      </c>
      <c r="G3" s="3">
        <v>8200</v>
      </c>
      <c r="H3" t="s">
        <v>6</v>
      </c>
    </row>
    <row r="4" spans="2:8" x14ac:dyDescent="0.25">
      <c r="B4" t="s">
        <v>8</v>
      </c>
      <c r="C4">
        <v>50</v>
      </c>
      <c r="D4" t="s">
        <v>1</v>
      </c>
      <c r="F4" t="s">
        <v>13</v>
      </c>
      <c r="G4" s="2">
        <f>C10/G3</f>
        <v>0.24390243902439024</v>
      </c>
    </row>
    <row r="5" spans="2:8" x14ac:dyDescent="0.25">
      <c r="B5" t="s">
        <v>10</v>
      </c>
      <c r="C5">
        <v>5</v>
      </c>
      <c r="D5" t="s">
        <v>0</v>
      </c>
    </row>
    <row r="7" spans="2:8" x14ac:dyDescent="0.25">
      <c r="B7" t="s">
        <v>9</v>
      </c>
      <c r="C7" s="1">
        <f>C4/C3</f>
        <v>0.39370078740157483</v>
      </c>
      <c r="D7" t="s">
        <v>2</v>
      </c>
    </row>
    <row r="9" spans="2:8" x14ac:dyDescent="0.25">
      <c r="F9" s="6" t="s">
        <v>14</v>
      </c>
      <c r="G9" s="6"/>
      <c r="H9" s="6"/>
    </row>
    <row r="10" spans="2:8" x14ac:dyDescent="0.25">
      <c r="B10" t="s">
        <v>4</v>
      </c>
      <c r="C10">
        <v>2000</v>
      </c>
      <c r="F10" t="s">
        <v>15</v>
      </c>
      <c r="G10">
        <v>0.24399999999999999</v>
      </c>
    </row>
    <row r="11" spans="2:8" x14ac:dyDescent="0.25">
      <c r="B11" t="s">
        <v>3</v>
      </c>
      <c r="C11" s="1">
        <f>C7/C10</f>
        <v>1.9685039370078743E-4</v>
      </c>
      <c r="D11" t="s">
        <v>2</v>
      </c>
      <c r="F11" t="s">
        <v>17</v>
      </c>
      <c r="G11">
        <v>7.4999999999999997E-2</v>
      </c>
      <c r="H11" t="s">
        <v>2</v>
      </c>
    </row>
    <row r="12" spans="2:8" x14ac:dyDescent="0.25">
      <c r="B12" t="s">
        <v>5</v>
      </c>
      <c r="C12" s="1">
        <f>SQRT(2)*C11</f>
        <v>2.7838849653013685E-4</v>
      </c>
      <c r="D12" t="s">
        <v>2</v>
      </c>
    </row>
    <row r="13" spans="2:8" x14ac:dyDescent="0.25">
      <c r="F13" t="s">
        <v>16</v>
      </c>
      <c r="G13">
        <v>0.39</v>
      </c>
      <c r="H13" t="s">
        <v>2</v>
      </c>
    </row>
    <row r="14" spans="2:8" x14ac:dyDescent="0.25">
      <c r="B14" t="s">
        <v>11</v>
      </c>
      <c r="C14" s="4">
        <f>(C5/2)/C12</f>
        <v>8980.2561210691529</v>
      </c>
      <c r="D14" t="s">
        <v>6</v>
      </c>
      <c r="F14" t="s">
        <v>18</v>
      </c>
      <c r="G14" s="2">
        <f>G10*G13/G11</f>
        <v>1.2687999999999999</v>
      </c>
    </row>
    <row r="18" spans="2:8" x14ac:dyDescent="0.25">
      <c r="B18" s="7" t="s">
        <v>27</v>
      </c>
      <c r="C18" s="7"/>
      <c r="D18" s="7"/>
      <c r="F18" s="5" t="s">
        <v>26</v>
      </c>
      <c r="G18" s="5"/>
      <c r="H18" s="5"/>
    </row>
    <row r="19" spans="2:8" x14ac:dyDescent="0.25">
      <c r="B19" s="6" t="s">
        <v>22</v>
      </c>
      <c r="C19" s="6"/>
      <c r="D19" s="6"/>
      <c r="F19" s="6" t="s">
        <v>22</v>
      </c>
      <c r="G19" s="6"/>
      <c r="H19" s="6"/>
    </row>
    <row r="20" spans="2:8" x14ac:dyDescent="0.25">
      <c r="B20" t="s">
        <v>21</v>
      </c>
      <c r="C20" s="3">
        <v>330</v>
      </c>
      <c r="D20" t="s">
        <v>6</v>
      </c>
      <c r="F20" t="s">
        <v>21</v>
      </c>
      <c r="G20" s="3">
        <v>220</v>
      </c>
      <c r="H20" t="s">
        <v>6</v>
      </c>
    </row>
    <row r="21" spans="2:8" x14ac:dyDescent="0.25">
      <c r="B21" t="s">
        <v>23</v>
      </c>
      <c r="C21" s="3">
        <v>3300</v>
      </c>
      <c r="D21" t="s">
        <v>6</v>
      </c>
      <c r="F21" t="s">
        <v>23</v>
      </c>
      <c r="G21" s="3">
        <v>2200</v>
      </c>
      <c r="H21" t="s">
        <v>6</v>
      </c>
    </row>
    <row r="22" spans="2:8" x14ac:dyDescent="0.25">
      <c r="B22" t="s">
        <v>24</v>
      </c>
      <c r="C22" s="3">
        <v>6800</v>
      </c>
      <c r="D22" t="s">
        <v>6</v>
      </c>
      <c r="F22" t="s">
        <v>24</v>
      </c>
      <c r="G22" s="3">
        <v>4300</v>
      </c>
      <c r="H22" t="s">
        <v>6</v>
      </c>
    </row>
    <row r="23" spans="2:8" x14ac:dyDescent="0.25">
      <c r="B23" t="s">
        <v>25</v>
      </c>
      <c r="C23" s="3">
        <v>33000</v>
      </c>
      <c r="D23" t="s">
        <v>6</v>
      </c>
      <c r="F23" t="s">
        <v>25</v>
      </c>
      <c r="G23" s="3">
        <v>22000</v>
      </c>
      <c r="H23" t="s">
        <v>6</v>
      </c>
    </row>
  </sheetData>
  <mergeCells count="7">
    <mergeCell ref="F18:H18"/>
    <mergeCell ref="F19:H19"/>
    <mergeCell ref="F9:H9"/>
    <mergeCell ref="B2:D2"/>
    <mergeCell ref="F2:H2"/>
    <mergeCell ref="B19:D19"/>
    <mergeCell ref="B18:D1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Flavio da Silva Guimarães</dc:creator>
  <cp:lastModifiedBy>Flavio da Silva Guimarães</cp:lastModifiedBy>
  <dcterms:created xsi:type="dcterms:W3CDTF">2025-06-06T10:33:48Z</dcterms:created>
  <dcterms:modified xsi:type="dcterms:W3CDTF">2025-06-07T22:22:32Z</dcterms:modified>
</cp:coreProperties>
</file>