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anal\Downloads\"/>
    </mc:Choice>
  </mc:AlternateContent>
  <xr:revisionPtr revIDLastSave="0" documentId="13_ncr:1_{76D41313-8B73-4D0E-A91A-B30C842128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tivos - Activo" sheetId="1" r:id="rId1"/>
    <sheet name="Proveedores" sheetId="9" r:id="rId2"/>
  </sheets>
  <definedNames>
    <definedName name="_xlnm._FilterDatabase" localSheetId="0" hidden="1">'Activos - Activo'!$A$1:$K$212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" i="1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" i="1"/>
</calcChain>
</file>

<file path=xl/sharedStrings.xml><?xml version="1.0" encoding="utf-8"?>
<sst xmlns="http://schemas.openxmlformats.org/spreadsheetml/2006/main" count="1270" uniqueCount="828">
  <si>
    <t>Activo</t>
  </si>
  <si>
    <t>Nombre del activo</t>
  </si>
  <si>
    <t>Código del activo</t>
  </si>
  <si>
    <t>Descripción</t>
  </si>
  <si>
    <t>Codigo SAGE</t>
  </si>
  <si>
    <t>Modelo</t>
  </si>
  <si>
    <t>Número de serie</t>
  </si>
  <si>
    <t>Código activo del que depende</t>
  </si>
  <si>
    <t>Identificación fiscal proveedor activo</t>
  </si>
  <si>
    <t>PORTON CORREDERA OFICINAS</t>
  </si>
  <si>
    <t>VERDADERO</t>
  </si>
  <si>
    <t>000A00248</t>
  </si>
  <si>
    <t>Instalaciones</t>
  </si>
  <si>
    <t>000A00273</t>
  </si>
  <si>
    <t>KARCHER K7 PREMIUM FULL CONTROL PLUS HOME</t>
  </si>
  <si>
    <t>100A00003</t>
  </si>
  <si>
    <t>B01MZ2GQQ7</t>
  </si>
  <si>
    <t>Perol electrico Modelo 98 tipo PE-21 inox</t>
  </si>
  <si>
    <t>100A00005</t>
  </si>
  <si>
    <t>Instalacion frigorifica pasteleria- Gas R-407F</t>
  </si>
  <si>
    <t>100A00016</t>
  </si>
  <si>
    <t>Aire acondicionado Panaderia</t>
  </si>
  <si>
    <t>100A00017</t>
  </si>
  <si>
    <t>Camara conservación congelados 1 - Gas R-404A</t>
  </si>
  <si>
    <t>100A00018</t>
  </si>
  <si>
    <t>Camara conservación congelados 2</t>
  </si>
  <si>
    <t>100A00019</t>
  </si>
  <si>
    <t>A46170858</t>
  </si>
  <si>
    <t>cuenta litros cotepa linea 1</t>
  </si>
  <si>
    <t>100A00020</t>
  </si>
  <si>
    <t>Amasadora Diosna SPV 160 AF/T  linea 2</t>
  </si>
  <si>
    <t>Para mezcla de ingredientes. 75 kg de harina como máximo.</t>
  </si>
  <si>
    <t>100A00021</t>
  </si>
  <si>
    <t>SPV 160 AF/T</t>
  </si>
  <si>
    <t>997-001</t>
  </si>
  <si>
    <t>DE811796248</t>
  </si>
  <si>
    <t>Volcadora artesa linea 2-COMEMA</t>
  </si>
  <si>
    <t>100A00022</t>
  </si>
  <si>
    <t>RB-500</t>
  </si>
  <si>
    <t>B46328712</t>
  </si>
  <si>
    <t>Divisora masa linea 2 - MONTBAKERY</t>
  </si>
  <si>
    <t>100A00023</t>
  </si>
  <si>
    <t>TP125</t>
  </si>
  <si>
    <t>TP021505</t>
  </si>
  <si>
    <t>Linea Rheon V111</t>
  </si>
  <si>
    <t>100A00024</t>
  </si>
  <si>
    <t>VX111</t>
  </si>
  <si>
    <t>Linea Tecnotrade</t>
  </si>
  <si>
    <t>100A00025</t>
  </si>
  <si>
    <t>250 plus</t>
  </si>
  <si>
    <t>Mezclador planetario Modelo Tekno 40-60</t>
  </si>
  <si>
    <t>100A00026</t>
  </si>
  <si>
    <t>Cuadro electrico perol Modelo 98 tipo CMD-20</t>
  </si>
  <si>
    <t>100A00027</t>
  </si>
  <si>
    <t>cuenta litros cotepa linea 2</t>
  </si>
  <si>
    <t>100A00040</t>
  </si>
  <si>
    <t>Amasadora Diosna SPV 200 AF - Linea 1</t>
  </si>
  <si>
    <t>100A00041</t>
  </si>
  <si>
    <t>SPV 200 AF 200 kg</t>
  </si>
  <si>
    <t>998-1177</t>
  </si>
  <si>
    <t>ELEVADOR - VOLCADORA DE ARTESA AMASADORA LINEA 1</t>
  </si>
  <si>
    <t>100A00042</t>
  </si>
  <si>
    <t>RB500</t>
  </si>
  <si>
    <t>Elevador garigolos vertical 2,5 metros</t>
  </si>
  <si>
    <t>Incluye carros para 250 l.</t>
  </si>
  <si>
    <t>100A00043</t>
  </si>
  <si>
    <t>Divisora de pastones Linea 1</t>
  </si>
  <si>
    <t>100A00044</t>
  </si>
  <si>
    <t>CM600</t>
  </si>
  <si>
    <t>Garigolos prefermentacion linea 1</t>
  </si>
  <si>
    <t>100A00045</t>
  </si>
  <si>
    <t>Rheon V4 -- GC070 Alimentador Linea</t>
  </si>
  <si>
    <t>100A00046</t>
  </si>
  <si>
    <t>Rheon V4 -- VX121 Free Divider</t>
  </si>
  <si>
    <t>100A00047</t>
  </si>
  <si>
    <t>Rheon V4 -- 3C044 Cross Roller</t>
  </si>
  <si>
    <t>100A00048</t>
  </si>
  <si>
    <t>Rheon V4 -- SM501 Stress Free</t>
  </si>
  <si>
    <t>100A00049</t>
  </si>
  <si>
    <t>Rheon V4 -- 2C832 Separate Conveyor</t>
  </si>
  <si>
    <t>100A00050</t>
  </si>
  <si>
    <t>Rheon V4 -- 0G026 Weighing Conveyor</t>
  </si>
  <si>
    <t>100A00051</t>
  </si>
  <si>
    <t>Rheon V4 -- 2C548 Guillotine Cutter</t>
  </si>
  <si>
    <t>100A00052</t>
  </si>
  <si>
    <t>Rheon V4 -- 0P863 Panner</t>
  </si>
  <si>
    <t>100A00053</t>
  </si>
  <si>
    <t>Armario Fermentador AF-SP-2124 1.80 400 V</t>
  </si>
  <si>
    <t>Armario fermentador. capacidad 14 carros. El automatismo de arrastre se ha instalado posteriormente.&amp;#10;También se ha incorporado la nebulización.</t>
  </si>
  <si>
    <t>100A00066</t>
  </si>
  <si>
    <t>AF-SP-2124 (1.80) 400 V</t>
  </si>
  <si>
    <t>A20039426</t>
  </si>
  <si>
    <t>ROBOT COUPE CORTADORA HORTALIZAS</t>
  </si>
  <si>
    <t>100A00074</t>
  </si>
  <si>
    <t>CL 50-50 ULTRA ES</t>
  </si>
  <si>
    <t>Puerta automatica entrada camara -22</t>
  </si>
  <si>
    <t>100A00075</t>
  </si>
  <si>
    <t>Carros Bandejeros BSP-18/03 100 80</t>
  </si>
  <si>
    <t>100A00080</t>
  </si>
  <si>
    <t>Bandejas ECO-BAOS 10 L 100 80</t>
  </si>
  <si>
    <t>100A00081</t>
  </si>
  <si>
    <t>Tunel 1 - R-404A</t>
  </si>
  <si>
    <t>100A00091</t>
  </si>
  <si>
    <t>Tunel 2 - R-449A</t>
  </si>
  <si>
    <t>100A00092</t>
  </si>
  <si>
    <t>Tunel 3 - R-449A</t>
  </si>
  <si>
    <t>100A00093</t>
  </si>
  <si>
    <t>Puerta automatica salida camara -22</t>
  </si>
  <si>
    <t>100A00096</t>
  </si>
  <si>
    <t>Detector de metales PRISMA</t>
  </si>
  <si>
    <t>Transportador a cadena modular 61. 1500-440&amp;#10;Alarma sonora de detección&amp;#10;Guías de producto&amp;#10;Variador electrónico de velocidad CP560901</t>
  </si>
  <si>
    <t>100A00104</t>
  </si>
  <si>
    <t>MFN11 (600-150)</t>
  </si>
  <si>
    <t>Equipo frio zona envasado y expediciones</t>
  </si>
  <si>
    <t>100A00108</t>
  </si>
  <si>
    <t>Descalcificadora</t>
  </si>
  <si>
    <t>100A00112</t>
  </si>
  <si>
    <t>TWIN 9000SXT-100</t>
  </si>
  <si>
    <t>Silo harina 1</t>
  </si>
  <si>
    <t>100A00123</t>
  </si>
  <si>
    <t>Armario reactiva</t>
  </si>
  <si>
    <t>100A00126</t>
  </si>
  <si>
    <t>Horno LABE LT-4H/05 electrico</t>
  </si>
  <si>
    <t>100A00128</t>
  </si>
  <si>
    <t>Armario SOPORTE horno pruebas</t>
  </si>
  <si>
    <t>100A00129</t>
  </si>
  <si>
    <t>LTS-8/100 60X40</t>
  </si>
  <si>
    <t>Automatismo final de linea Elecproy</t>
  </si>
  <si>
    <t>100A00144</t>
  </si>
  <si>
    <t>460306-04</t>
  </si>
  <si>
    <t>B98479819</t>
  </si>
  <si>
    <t>Compresor Atlas Copco</t>
  </si>
  <si>
    <t>Compresor de aire ATLAS COPCO mod. GX7P nº CAI 938745 con e.m. 7,50 Kw., sobre calderín horizontal AIR COM, CE 0060, nº NF904807-16, 200 l., 11 bar</t>
  </si>
  <si>
    <t>100A00145</t>
  </si>
  <si>
    <t>GX-7P</t>
  </si>
  <si>
    <t>CAI938745</t>
  </si>
  <si>
    <t>A46277323</t>
  </si>
  <si>
    <t>Apilador ES15-N02</t>
  </si>
  <si>
    <t>100A00146</t>
  </si>
  <si>
    <t>Batidora 40 litros</t>
  </si>
  <si>
    <t>100A00147</t>
  </si>
  <si>
    <t>Enfriadora 4 - RAF100 100 LITROS</t>
  </si>
  <si>
    <t>100A00165</t>
  </si>
  <si>
    <t>RAF100</t>
  </si>
  <si>
    <t>Centro transformación 400KWA</t>
  </si>
  <si>
    <t>Caseta y transformador de media a baja tensión. Inicio suministro eléctrico.</t>
  </si>
  <si>
    <t>100A00167</t>
  </si>
  <si>
    <t>Heñidora de bandas con harinador y variador velocidad</t>
  </si>
  <si>
    <t>100A00170</t>
  </si>
  <si>
    <t>B80542590</t>
  </si>
  <si>
    <t>Formadora barras LINEA 3</t>
  </si>
  <si>
    <t>100A00171</t>
  </si>
  <si>
    <t>FL-50 R</t>
  </si>
  <si>
    <t>Pesadora automatica Piston 120 R</t>
  </si>
  <si>
    <t>100A00172</t>
  </si>
  <si>
    <t>120 R</t>
  </si>
  <si>
    <t>N1611102</t>
  </si>
  <si>
    <t>Enfriadora de agua DANFOSS</t>
  </si>
  <si>
    <t>100A00174</t>
  </si>
  <si>
    <t>OP-MSXM 108ML WOSE</t>
  </si>
  <si>
    <t>074639CG4317</t>
  </si>
  <si>
    <t>Sistema refrigerado sala hornos</t>
  </si>
  <si>
    <t>100A00175</t>
  </si>
  <si>
    <t>Sistema nebulización camara fermentación y sala hornos</t>
  </si>
  <si>
    <t>100A00176</t>
  </si>
  <si>
    <t>AIRE ACONDICIONADO OBRADOR PANADERIA</t>
  </si>
  <si>
    <t>100A00179</t>
  </si>
  <si>
    <t>SILO HARINA 2</t>
  </si>
  <si>
    <t>100A00180</t>
  </si>
  <si>
    <t>Divisora de pastones Linea 2</t>
  </si>
  <si>
    <t>100A00181</t>
  </si>
  <si>
    <t>Transpaleta eléctrica</t>
  </si>
  <si>
    <t>100A00183</t>
  </si>
  <si>
    <t>Compresor Betico</t>
  </si>
  <si>
    <t>Compresor de aire BÉTICO con e.m. 2.2 KW. con calderín AIRCOM. CE 0398. C0 100X. lote N-956 2008. nº fabricación 172046001. 100 l.. 11 bar.</t>
  </si>
  <si>
    <t>100A00184</t>
  </si>
  <si>
    <t>APILADOR MANUAL AMARILLO</t>
  </si>
  <si>
    <t>100A00185</t>
  </si>
  <si>
    <t>SDA1016</t>
  </si>
  <si>
    <t>Z220170023</t>
  </si>
  <si>
    <t>SAI SISTEMA ALIMENTACION INTERRUMPIDA FABRICA</t>
  </si>
  <si>
    <t>20 MINUTOS DE AUTONOMIA</t>
  </si>
  <si>
    <t>100A00187</t>
  </si>
  <si>
    <t>SLC20  CUBE3</t>
  </si>
  <si>
    <t>62AB303</t>
  </si>
  <si>
    <t>A96933510</t>
  </si>
  <si>
    <t>Instalacion frigorifica negativa- Cámara pequeña - Gas R-404A</t>
  </si>
  <si>
    <t>100A00188</t>
  </si>
  <si>
    <t>Instalación frigorífica positiva - Cámara pequeña -Gras R-404A</t>
  </si>
  <si>
    <t>FALSO</t>
  </si>
  <si>
    <t>100A00189</t>
  </si>
  <si>
    <t>LAVAUTILLAJE MULTIWASHER</t>
  </si>
  <si>
    <t>100A00190</t>
  </si>
  <si>
    <t>FORMADORA TL60 INSTALPAN</t>
  </si>
  <si>
    <t>100A00191</t>
  </si>
  <si>
    <t>tl60</t>
  </si>
  <si>
    <t>AMASADORA ESPIRAL E/50 SEGUNDA MANO</t>
  </si>
  <si>
    <t>100A00192</t>
  </si>
  <si>
    <t>E/50</t>
  </si>
  <si>
    <t>INSTALACION FRIGORIFICA SALA EMPAQUETADO</t>
  </si>
  <si>
    <t>100A00193</t>
  </si>
  <si>
    <t>TRANSPORTADOR CARROS CAMARA FERMENTACION 1</t>
  </si>
  <si>
    <t>100A00195</t>
  </si>
  <si>
    <t>B97415707</t>
  </si>
  <si>
    <t>CAMARA REPOSO BOLAS LINEA 2 Tipo IMP 416N</t>
  </si>
  <si>
    <t>100A00197</t>
  </si>
  <si>
    <t>2039/11 ESP</t>
  </si>
  <si>
    <t>DIVISORA AUTOMATICA PM6-2P 25/150</t>
  </si>
  <si>
    <t>100A00198</t>
  </si>
  <si>
    <t>Bandejas 100x80 acanaladas 8 canales Cuerpo Inoxidable</t>
  </si>
  <si>
    <t>100A00199</t>
  </si>
  <si>
    <t>Compresor semihermetico BITZER</t>
  </si>
  <si>
    <t>100A00201</t>
  </si>
  <si>
    <t>4CC-9.2Y-40S</t>
  </si>
  <si>
    <t>Recipiente TORRECILLA</t>
  </si>
  <si>
    <t>100A00202</t>
  </si>
  <si>
    <t>Evaporador cúbico centrifugo HK REFRIGERATION</t>
  </si>
  <si>
    <t>100A00203</t>
  </si>
  <si>
    <t>BAS 214 F-10</t>
  </si>
  <si>
    <t>Condensador KOBOL</t>
  </si>
  <si>
    <t>100A00204</t>
  </si>
  <si>
    <t>GMC-24H1C</t>
  </si>
  <si>
    <t>P-113215/01</t>
  </si>
  <si>
    <t>2 Ventiladores Chaysol</t>
  </si>
  <si>
    <t>100A00205</t>
  </si>
  <si>
    <t>DA 12/12 CM/AL</t>
  </si>
  <si>
    <t>100A00206</t>
  </si>
  <si>
    <t>6H-25.2Y-40P</t>
  </si>
  <si>
    <t>100A00207</t>
  </si>
  <si>
    <t>Recipiente TECNAC</t>
  </si>
  <si>
    <t>100A00208</t>
  </si>
  <si>
    <t>RV-30-21</t>
  </si>
  <si>
    <t>RV-5472-08</t>
  </si>
  <si>
    <t>100A00209</t>
  </si>
  <si>
    <t>RV-5473-08</t>
  </si>
  <si>
    <t>100A00210</t>
  </si>
  <si>
    <t>GSC 251H1C</t>
  </si>
  <si>
    <t>P113216/01</t>
  </si>
  <si>
    <t>Boya separador aceite CASTEL</t>
  </si>
  <si>
    <t>100A00211</t>
  </si>
  <si>
    <t>100A00212</t>
  </si>
  <si>
    <t>Evaporador cúbico ROLLER - Puertas</t>
  </si>
  <si>
    <t>100A00213</t>
  </si>
  <si>
    <t>HVIST 763</t>
  </si>
  <si>
    <t>Evaporador cúbico ROLLER - Pasillo interior</t>
  </si>
  <si>
    <t>100A00214</t>
  </si>
  <si>
    <t>Equipo Greenpak GRENFRIO-Cámara 2 Unidad condensadora y evaporador-Puerta</t>
  </si>
  <si>
    <t>100A00215</t>
  </si>
  <si>
    <t>ZSB-250</t>
  </si>
  <si>
    <t>Equipo Greenpak GRENFRIO-Cámara 2 Unidad condensadora y evaporador-Interior</t>
  </si>
  <si>
    <t>100A00216</t>
  </si>
  <si>
    <t>Compresor semihermetico BITzer</t>
  </si>
  <si>
    <t>100A00217</t>
  </si>
  <si>
    <t>SF6 30.2Y-40P</t>
  </si>
  <si>
    <t>100A00218</t>
  </si>
  <si>
    <t>RH-90Z</t>
  </si>
  <si>
    <t>RH-3252-08</t>
  </si>
  <si>
    <t>Boya separador ESK</t>
  </si>
  <si>
    <t>100A00219</t>
  </si>
  <si>
    <t>OS-35-F</t>
  </si>
  <si>
    <t>0616/160205/004</t>
  </si>
  <si>
    <t>Condensador por aite centrifugo KOBOL</t>
  </si>
  <si>
    <t>100A00220</t>
  </si>
  <si>
    <t>GMC-34H1C</t>
  </si>
  <si>
    <t>P-113213/01</t>
  </si>
  <si>
    <t>Evaporador INSFRI</t>
  </si>
  <si>
    <t>100A00221</t>
  </si>
  <si>
    <t>SC 1410THI</t>
  </si>
  <si>
    <t>100A00222</t>
  </si>
  <si>
    <t>100A00223</t>
  </si>
  <si>
    <t>RH-3101-08</t>
  </si>
  <si>
    <t>Boya seoarador ESK</t>
  </si>
  <si>
    <t>100A00224</t>
  </si>
  <si>
    <t>0616/160205/039</t>
  </si>
  <si>
    <t>Condensador por aire centrifugo KOBOL</t>
  </si>
  <si>
    <t>100A00225</t>
  </si>
  <si>
    <t>P-113214/01</t>
  </si>
  <si>
    <t>100A00226</t>
  </si>
  <si>
    <t>SC1410THI</t>
  </si>
  <si>
    <t>Equipo compacto marca ZANOTTI</t>
  </si>
  <si>
    <t>100A00227</t>
  </si>
  <si>
    <t>HCU7400B734F</t>
  </si>
  <si>
    <t>100A00228</t>
  </si>
  <si>
    <t>S6F-30.2Y-40P</t>
  </si>
  <si>
    <t>Recipiente</t>
  </si>
  <si>
    <t>100A00229</t>
  </si>
  <si>
    <t>Condensador con ventilador ZIEHL</t>
  </si>
  <si>
    <t>100A00230</t>
  </si>
  <si>
    <t>AE630-AN01-01</t>
  </si>
  <si>
    <t>100A00231</t>
  </si>
  <si>
    <t>4DC-7.2Y-40S</t>
  </si>
  <si>
    <t>100A00232</t>
  </si>
  <si>
    <t>TORRECILLA</t>
  </si>
  <si>
    <t>Evaporador de techo ROLLER - Expedición</t>
  </si>
  <si>
    <t>100A00233</t>
  </si>
  <si>
    <t>DHN 404 L</t>
  </si>
  <si>
    <t>Evaporador de techo ROLLER -Envasado</t>
  </si>
  <si>
    <t>100A00234</t>
  </si>
  <si>
    <t>Equipo compacto ZANOTTI</t>
  </si>
  <si>
    <t>100A00235</t>
  </si>
  <si>
    <t>BGM 33029F</t>
  </si>
  <si>
    <t>0831731G</t>
  </si>
  <si>
    <t>Alarma fugas en sala de máquinas AKO-5209</t>
  </si>
  <si>
    <t>100A00236</t>
  </si>
  <si>
    <t>AKO-5209</t>
  </si>
  <si>
    <t>Equipo compacto ZANOTTI -Camara positivo Materias primas</t>
  </si>
  <si>
    <t>100A00237</t>
  </si>
  <si>
    <t>BMG 33029F</t>
  </si>
  <si>
    <t>0843229G</t>
  </si>
  <si>
    <t>SECADOR INSTALACIÓN DE AIRE COMPRIMIDO -  INGERSOLL RAND</t>
  </si>
  <si>
    <t>Secador frigorífico de aire INGERSOLL RAND mod. D54IN-A. con e.m. 0.27 Kw</t>
  </si>
  <si>
    <t>100A00238</t>
  </si>
  <si>
    <t>D54IN-A</t>
  </si>
  <si>
    <t>COMPRESOR AERIUS AE11 No BA55536002 10BAR SECADOR  RF24M No 21M-015206</t>
  </si>
  <si>
    <t>100A00239</t>
  </si>
  <si>
    <t>Detector de metales THERMOFISHER</t>
  </si>
  <si>
    <t>100A00240</t>
  </si>
  <si>
    <t>SENTINEL</t>
  </si>
  <si>
    <t>21300890S RIF596</t>
  </si>
  <si>
    <t>HEÑIDORA BOLEADORA TUBO SALVA HBT/MB</t>
  </si>
  <si>
    <t>100A00241</t>
  </si>
  <si>
    <t>1955/15</t>
  </si>
  <si>
    <t>FORMADORA ENTABLADORA CM MENDOZA</t>
  </si>
  <si>
    <t>100A00242</t>
  </si>
  <si>
    <t>AMASADORA SALVA INDUSTRIAL AE-75</t>
  </si>
  <si>
    <t>100A00243</t>
  </si>
  <si>
    <t>AE-75 1051/02</t>
  </si>
  <si>
    <t>Armario fermentador 2</t>
  </si>
  <si>
    <t>100A00244</t>
  </si>
  <si>
    <t>Sistema de arrastre fermentador 2</t>
  </si>
  <si>
    <t>100A00245</t>
  </si>
  <si>
    <t>ELECPROY</t>
  </si>
  <si>
    <t>460306-18</t>
  </si>
  <si>
    <t>Sistema arrastre tunel frio 4</t>
  </si>
  <si>
    <t>100A00246</t>
  </si>
  <si>
    <t>460306-22</t>
  </si>
  <si>
    <t>Sistema arrastre tunel 5 frio</t>
  </si>
  <si>
    <t>100A00247</t>
  </si>
  <si>
    <t>CAMPANA EXTRACTORA INOXIDABLE</t>
  </si>
  <si>
    <t>100A00251</t>
  </si>
  <si>
    <t>INOXVAL</t>
  </si>
  <si>
    <t>EP00913</t>
  </si>
  <si>
    <t>Convector  calor-humedad 1 camara fermentación2</t>
  </si>
  <si>
    <t>100A00258</t>
  </si>
  <si>
    <t>Convector  calor-humedad 2 cámara fermentación2</t>
  </si>
  <si>
    <t>100A00259</t>
  </si>
  <si>
    <t>Convector  calor-humedad 3 cámara fermentación2</t>
  </si>
  <si>
    <t>100A00260</t>
  </si>
  <si>
    <t>Cortador Escarificado Portico</t>
  </si>
  <si>
    <t>100A00261</t>
  </si>
  <si>
    <t>460306-19</t>
  </si>
  <si>
    <t>Enfriadora agua EUROFRED 300 L</t>
  </si>
  <si>
    <t>100A00262</t>
  </si>
  <si>
    <t>EUROFRED</t>
  </si>
  <si>
    <t>E-300</t>
  </si>
  <si>
    <t>Instalación frigorifica espera de tuneles 1 - Gas R-407F</t>
  </si>
  <si>
    <t>100A00263</t>
  </si>
  <si>
    <t>Compresor Semihermetico BITZER</t>
  </si>
  <si>
    <t>100A00264</t>
  </si>
  <si>
    <t>4EES-4Y-40S</t>
  </si>
  <si>
    <t>Recipiente GORATECH</t>
  </si>
  <si>
    <t>100A00265</t>
  </si>
  <si>
    <t>Condensador PECO/LUVATA</t>
  </si>
  <si>
    <t>100A00266</t>
  </si>
  <si>
    <t>CBM600/C053533/08</t>
  </si>
  <si>
    <t>4000211634/14-12-2015</t>
  </si>
  <si>
    <t>2 ventiladores HRT 4-451/24-BPN</t>
  </si>
  <si>
    <t>100A00267</t>
  </si>
  <si>
    <t>HRT 4-451/24-BPN</t>
  </si>
  <si>
    <t>Evaporador Plafón ECO</t>
  </si>
  <si>
    <t>100A00268</t>
  </si>
  <si>
    <t>IDE43A07</t>
  </si>
  <si>
    <t>Ventiladores FB045-VDD-4C-A4L</t>
  </si>
  <si>
    <t>100A00269</t>
  </si>
  <si>
    <t>FB045-VDD-4C-A4L</t>
  </si>
  <si>
    <t>Cuadro eléctrico frio espera de túneles</t>
  </si>
  <si>
    <t>100A00270</t>
  </si>
  <si>
    <t>Estanterias compactas camara 2</t>
  </si>
  <si>
    <t>100A00271</t>
  </si>
  <si>
    <t>Etiquetadora automática con brazo aplicador</t>
  </si>
  <si>
    <t>100A00272</t>
  </si>
  <si>
    <t>CODI 500 DF</t>
  </si>
  <si>
    <t>Instalación frigorifica envasado2 -Espera tuneles2 -Expediciones2</t>
  </si>
  <si>
    <t>100A00276</t>
  </si>
  <si>
    <t>Unidad condensadora carrozada PECOMARK - Envasado2, expedició2n, espera2</t>
  </si>
  <si>
    <t>100A00277</t>
  </si>
  <si>
    <t>SILENT TWIN 2020 EC 4DES-7Y 4DES 7Y CRII</t>
  </si>
  <si>
    <t>21/2391</t>
  </si>
  <si>
    <t>Evaporador tipo plafón ECO sala de encajado 2</t>
  </si>
  <si>
    <t>100A00278</t>
  </si>
  <si>
    <t>GDE 364A7</t>
  </si>
  <si>
    <t>Evaporador tipo plafón ECO espera de tuneles2</t>
  </si>
  <si>
    <t>100A00279</t>
  </si>
  <si>
    <t>IDE 42A07 ED</t>
  </si>
  <si>
    <t>Evaporador tipo cúbico ECO expediciones2</t>
  </si>
  <si>
    <t>100A00280</t>
  </si>
  <si>
    <t>GCE 354F6ED</t>
  </si>
  <si>
    <t>Sistema de higiene  maños, suelas - Sani-ECO</t>
  </si>
  <si>
    <t>100A00281</t>
  </si>
  <si>
    <t>Ri90012789</t>
  </si>
  <si>
    <t>A17028721</t>
  </si>
  <si>
    <t>Sistema tratamiento agua consumo</t>
  </si>
  <si>
    <t>100A00282</t>
  </si>
  <si>
    <t>TUNEL 4</t>
  </si>
  <si>
    <t>100A00283</t>
  </si>
  <si>
    <t>Compresor 1 BITZER tunel 4</t>
  </si>
  <si>
    <t>100A00284</t>
  </si>
  <si>
    <t>S6F-30.2Y</t>
  </si>
  <si>
    <t>Compresor 2 BITZER tunel 4</t>
  </si>
  <si>
    <t>100A00285</t>
  </si>
  <si>
    <t>Condensador 1 GUNTNER tunel 4</t>
  </si>
  <si>
    <t>100A00286</t>
  </si>
  <si>
    <t>GCHC RD 050.2/12-48</t>
  </si>
  <si>
    <t>42140175-1</t>
  </si>
  <si>
    <t>Condensador 2 GUNTNER tunel 4</t>
  </si>
  <si>
    <t>100A00287</t>
  </si>
  <si>
    <t>42140175-2</t>
  </si>
  <si>
    <t>Bateria 1 evaporadora INSFRI Tunel 4</t>
  </si>
  <si>
    <t>100A00288</t>
  </si>
  <si>
    <t>KSC62310/253-HR</t>
  </si>
  <si>
    <t>Bateria 2 evaporadora INSFRI Túnel 4</t>
  </si>
  <si>
    <t>100A00289</t>
  </si>
  <si>
    <t>TUNEL 5</t>
  </si>
  <si>
    <t>100A00290</t>
  </si>
  <si>
    <t>Compresor 1 BITZER tunel 5</t>
  </si>
  <si>
    <t>100A00291</t>
  </si>
  <si>
    <t>Condensador 1 GUNTNER tunel 5</t>
  </si>
  <si>
    <t>100A00292</t>
  </si>
  <si>
    <t>42140175-3</t>
  </si>
  <si>
    <t>Compresor 2 BITZER túnel 5</t>
  </si>
  <si>
    <t>100A00293</t>
  </si>
  <si>
    <t>Condensador 2 GUNTNER tunel 5</t>
  </si>
  <si>
    <t>100A00294</t>
  </si>
  <si>
    <t>42140175-4</t>
  </si>
  <si>
    <t>Bateria 1 evaporadora INSFRI Túnel 5</t>
  </si>
  <si>
    <t>100A00295</t>
  </si>
  <si>
    <t>Bateria 2 evaporadora INSFRI Túnel 5</t>
  </si>
  <si>
    <t>100A00296</t>
  </si>
  <si>
    <t>Linea 1 rheon V4</t>
  </si>
  <si>
    <t>Linea completa para la fabricación de pan</t>
  </si>
  <si>
    <t>100A00297</t>
  </si>
  <si>
    <t>Rheon y Tecnotrade linea 2</t>
  </si>
  <si>
    <t>100A00298</t>
  </si>
  <si>
    <t>Linea obleas</t>
  </si>
  <si>
    <t>100A00299</t>
  </si>
  <si>
    <t>TRANSPALETA ELECTRICA PTE15N</t>
  </si>
  <si>
    <t>100A00314</t>
  </si>
  <si>
    <t>PTE15N</t>
  </si>
  <si>
    <t>AIRE ACONDICIONADO OBRADOR 2</t>
  </si>
  <si>
    <t>100A00316</t>
  </si>
  <si>
    <t>AMASADORA DIOSNA 3 160 KG</t>
  </si>
  <si>
    <t>100A00317</t>
  </si>
  <si>
    <t>ELEVADOR GARIGOLOS LINEA 2</t>
  </si>
  <si>
    <t>100A00318</t>
  </si>
  <si>
    <t>GARIGOLOS LINEA 2</t>
  </si>
  <si>
    <t>100A00319</t>
  </si>
  <si>
    <t>LINEA TURRI - 2</t>
  </si>
  <si>
    <t>100A00321</t>
  </si>
  <si>
    <t>IT00061700290</t>
  </si>
  <si>
    <t>Horno Sirocco Tipo SP-21-O-21</t>
  </si>
  <si>
    <t>140A00077</t>
  </si>
  <si>
    <t>SP-21-O</t>
  </si>
  <si>
    <t>B96657937</t>
  </si>
  <si>
    <t>Horno Sirocco Tipo SP-21-O-11</t>
  </si>
  <si>
    <t>140A00078</t>
  </si>
  <si>
    <t>Horno Sirocco Tipo SP-21-O-23</t>
  </si>
  <si>
    <t>140A00079</t>
  </si>
  <si>
    <t>Cortadora automatica ESCARIFICADO IRB-260</t>
  </si>
  <si>
    <t>140A00141</t>
  </si>
  <si>
    <t>460806-01</t>
  </si>
  <si>
    <t>Horno Sirocco Tipo SP-21-O-22</t>
  </si>
  <si>
    <t>140A00173</t>
  </si>
  <si>
    <t>SP-21-G/14 400 V STD</t>
  </si>
  <si>
    <t>EQUIPO PRESION CORTADORA POR AGUA ELECPROY</t>
  </si>
  <si>
    <t>140A00196</t>
  </si>
  <si>
    <t>HELIX VE 1 PULG</t>
  </si>
  <si>
    <t>140A00300</t>
  </si>
  <si>
    <t>SP-21-G/14 400 V PREMIUM</t>
  </si>
  <si>
    <t>Horno Sirocco Tipo SP-21-O-12</t>
  </si>
  <si>
    <t>140A00301</t>
  </si>
  <si>
    <t>SP-21-G/14</t>
  </si>
  <si>
    <t>Horno Sirocco Tipo SP-21-O-13</t>
  </si>
  <si>
    <t>140A00302</t>
  </si>
  <si>
    <t>Horno Sirocco Tipo SP-21-O-14</t>
  </si>
  <si>
    <t>140A00303</t>
  </si>
  <si>
    <t>Horno Sirocco Tipo SP-21-23</t>
  </si>
  <si>
    <t>140A00308</t>
  </si>
  <si>
    <t>Precintadora DNC 380 VIII  RBE 5/500</t>
  </si>
  <si>
    <t>Incluye camino de rodillos&amp;#10;&amp;#10;380 VIII y RBE5/500</t>
  </si>
  <si>
    <t>150A00105</t>
  </si>
  <si>
    <t>D15NC</t>
  </si>
  <si>
    <t>Enfardadora automatica EP0040</t>
  </si>
  <si>
    <t>150A00107</t>
  </si>
  <si>
    <t>Formadora de cajas</t>
  </si>
  <si>
    <t>150A00139</t>
  </si>
  <si>
    <t>SIAT-F44-DX</t>
  </si>
  <si>
    <t>A08804130</t>
  </si>
  <si>
    <t>Módulo desmoldeo envasado 2</t>
  </si>
  <si>
    <t>150A00142</t>
  </si>
  <si>
    <t>460306-02</t>
  </si>
  <si>
    <t>PRECINTADORA AUTOMATICA SIAT S08/S8-S</t>
  </si>
  <si>
    <t>150A00143</t>
  </si>
  <si>
    <t>S8-S</t>
  </si>
  <si>
    <t>S8S0000000013250144</t>
  </si>
  <si>
    <t>Cinta de transporte número T1 desmoldeo pan envasado</t>
  </si>
  <si>
    <t>Cinta que recoge los panes en la descarga del desmoldeo</t>
  </si>
  <si>
    <t>150A00252</t>
  </si>
  <si>
    <t>460306-21 E1</t>
  </si>
  <si>
    <t>Cinta de transporte número T2  Detector metales</t>
  </si>
  <si>
    <t>150A00253</t>
  </si>
  <si>
    <t>460306-21 E10</t>
  </si>
  <si>
    <t>Cinta de transporte número T3 CANGILONES</t>
  </si>
  <si>
    <t>Cinta que  arrastra y posiciona los panes después del detector de metales y antes de  depositar el pan en las cajas.</t>
  </si>
  <si>
    <t>150A00254</t>
  </si>
  <si>
    <t>460306-21 E40</t>
  </si>
  <si>
    <t>Cinta de transporte número  T4 RODILLADA ENTRADA</t>
  </si>
  <si>
    <t>150A00255</t>
  </si>
  <si>
    <t>460306-21 E60</t>
  </si>
  <si>
    <t>Cinta de transporte número T5 RODILLADA SALIDA</t>
  </si>
  <si>
    <t>150A00256</t>
  </si>
  <si>
    <t>460306-21 E70</t>
  </si>
  <si>
    <t>Sistema completo de desmoldeo envasado  2</t>
  </si>
  <si>
    <t>La máquina 460306-21 es un sistema para realizar el transporte y rechazo de el producto desde el sistema&amp;#10;de desmolde a envasado manual. Dimensiones de 800 mm de largo. 3000 mm de ancho y 2100 mm de alto.</t>
  </si>
  <si>
    <t>150A00274</t>
  </si>
  <si>
    <t>460306-21</t>
  </si>
  <si>
    <t>Plataforma de pesaje</t>
  </si>
  <si>
    <t>Plataforma donde se deposita la caja y con bascula para pesado de la misma.</t>
  </si>
  <si>
    <t>150A00275</t>
  </si>
  <si>
    <t>460306-21 E50</t>
  </si>
  <si>
    <t>Enfardadora Siat OneWrap</t>
  </si>
  <si>
    <t>150A00304</t>
  </si>
  <si>
    <t>Elevador plataforma tijera.</t>
  </si>
  <si>
    <t>160A00182</t>
  </si>
  <si>
    <t>SOLDADOR TELWIN 7170110 SOLDADURA DE HILO BIMAX162</t>
  </si>
  <si>
    <t>160A00186</t>
  </si>
  <si>
    <t>B006K44C6S</t>
  </si>
  <si>
    <t>Aspirador CTS 22-Z22</t>
  </si>
  <si>
    <t>300A00148</t>
  </si>
  <si>
    <t>Sistema contraincendios</t>
  </si>
  <si>
    <t>300A00166</t>
  </si>
  <si>
    <t>Aspirador Atex</t>
  </si>
  <si>
    <t>300A00169</t>
  </si>
  <si>
    <t>CLORADOR</t>
  </si>
  <si>
    <t>300A00305</t>
  </si>
  <si>
    <t>SEKO KONTROL</t>
  </si>
  <si>
    <t>B694F1D75</t>
  </si>
  <si>
    <t>DESNITRIFICADOR KLINWASS501</t>
  </si>
  <si>
    <t>300A00306</t>
  </si>
  <si>
    <t>AIRE ACONDICIONADO COMEDOR</t>
  </si>
  <si>
    <t>400A00307</t>
  </si>
  <si>
    <t>Instalacion frigorifica expediciones</t>
  </si>
  <si>
    <t>500A00194</t>
  </si>
  <si>
    <t>PORTON CORREDERA FOSO CARGA CAMIONES</t>
  </si>
  <si>
    <t>500A00249</t>
  </si>
  <si>
    <t>AUTOMATISMO PORTON CORREDERA NAVE ESQUINERA</t>
  </si>
  <si>
    <t>500A00250</t>
  </si>
  <si>
    <t>Estanterias camara -22 - camara 1</t>
  </si>
  <si>
    <t>Compacta 750 kg por palet de 1200x800. Convencional  1500 kg por cada par de largueros modelo 2C-815  de 1825 MM y 2250 por cada par de largueros 2C-1015 de 270 cm</t>
  </si>
  <si>
    <t>510A00094</t>
  </si>
  <si>
    <t>APILADOR ELECTRIC PS15.460</t>
  </si>
  <si>
    <t>510A00309</t>
  </si>
  <si>
    <t>PS15.460</t>
  </si>
  <si>
    <t>CARRETILLA ELECTRICA TCM 1</t>
  </si>
  <si>
    <t>510A00310</t>
  </si>
  <si>
    <t>FTB18E1</t>
  </si>
  <si>
    <t>A2N1E700698</t>
  </si>
  <si>
    <t>CARRETILLA ELECTRICA TCM 2</t>
  </si>
  <si>
    <t>510A00311</t>
  </si>
  <si>
    <t>FTB18</t>
  </si>
  <si>
    <t>ELEVADORA TIJERA NOBLELIFT/SC10H</t>
  </si>
  <si>
    <t>510A00312</t>
  </si>
  <si>
    <t>NOBLELIFT/SC10H</t>
  </si>
  <si>
    <t>TRANSPALETA ELECTRICA ATLET RECUPERADA</t>
  </si>
  <si>
    <t>510A00313</t>
  </si>
  <si>
    <t>ATLET PLP200</t>
  </si>
  <si>
    <t>PLP38371</t>
  </si>
  <si>
    <t>AIRE ACONDICIONADO OBRADOR PASTELERIA DAIKIN</t>
  </si>
  <si>
    <t>510A00315</t>
  </si>
  <si>
    <t>DAIKIN 032CZP-A1</t>
  </si>
  <si>
    <t>X000194</t>
  </si>
  <si>
    <t>SILO 3</t>
  </si>
  <si>
    <t>510A00320</t>
  </si>
  <si>
    <t>B86125556</t>
  </si>
  <si>
    <t>A08710006</t>
  </si>
  <si>
    <t>B46255246</t>
  </si>
  <si>
    <t>B96827860</t>
  </si>
  <si>
    <t>B46163861</t>
  </si>
  <si>
    <t>A61502332</t>
  </si>
  <si>
    <t>B46129425</t>
  </si>
  <si>
    <t>B46953436</t>
  </si>
  <si>
    <t>B96038294</t>
  </si>
  <si>
    <t>B46166807</t>
  </si>
  <si>
    <t>B12210662</t>
  </si>
  <si>
    <t>N0056913G</t>
  </si>
  <si>
    <t>B46087136</t>
  </si>
  <si>
    <t>B46134177</t>
  </si>
  <si>
    <t>B96848528</t>
  </si>
  <si>
    <t>B12821500</t>
  </si>
  <si>
    <t>B98212079</t>
  </si>
  <si>
    <t>B46798914</t>
  </si>
  <si>
    <t>DE811122533</t>
  </si>
  <si>
    <t>B98561566</t>
  </si>
  <si>
    <t>B65477747</t>
  </si>
  <si>
    <t>08864683T</t>
  </si>
  <si>
    <t>A50210459</t>
  </si>
  <si>
    <t>A58843731</t>
  </si>
  <si>
    <t>NL822608029B01</t>
  </si>
  <si>
    <t>A78913993</t>
  </si>
  <si>
    <t>B64471840</t>
  </si>
  <si>
    <t>F97923510</t>
  </si>
  <si>
    <t>A08274805</t>
  </si>
  <si>
    <t>B46482105</t>
  </si>
  <si>
    <t>B96214689</t>
  </si>
  <si>
    <t>B46193793</t>
  </si>
  <si>
    <t>B98540537</t>
  </si>
  <si>
    <t>B73067951</t>
  </si>
  <si>
    <t>A58785916</t>
  </si>
  <si>
    <t>B46620894</t>
  </si>
  <si>
    <t>A46023735</t>
  </si>
  <si>
    <t>A61729042</t>
  </si>
  <si>
    <t>B96709233</t>
  </si>
  <si>
    <t>D59474577</t>
  </si>
  <si>
    <t>A62018064</t>
  </si>
  <si>
    <t>B97965123</t>
  </si>
  <si>
    <t>B66602152</t>
  </si>
  <si>
    <t>A43356575</t>
  </si>
  <si>
    <t>Dirección</t>
  </si>
  <si>
    <t>DEXIBERICA SOLUCIONES IND. S. A. U.</t>
  </si>
  <si>
    <t>Toni, Pablo</t>
  </si>
  <si>
    <t>CHIORINO. S. A. U.</t>
  </si>
  <si>
    <t>Xema 667 56 96 08</t>
  </si>
  <si>
    <t>DNC, S. A.</t>
  </si>
  <si>
    <t>SUMINISTROS DICA, S. L. U.</t>
  </si>
  <si>
    <t>FUELITEC, S. L.</t>
  </si>
  <si>
    <t>RODAMIENTOS HURYZA. S. L.</t>
  </si>
  <si>
    <t>TENTE RUEDAS, S. A.</t>
  </si>
  <si>
    <t>VICMATIC. S. L.</t>
  </si>
  <si>
    <t>SERVI FORN LEVANTE, S. L.</t>
  </si>
  <si>
    <t>ACFLUID AUTOMATIZACION, S.L.</t>
  </si>
  <si>
    <t>DIOSNA Dierks &amp; Söhne GmbH</t>
  </si>
  <si>
    <t>Jürgen Langelage,Technical Support, After Sales Service, 0049 541 33104-646, Marc Rütting</t>
  </si>
  <si>
    <t>INSTALPAN. S. L.</t>
  </si>
  <si>
    <t>Arantxa 630874130</t>
  </si>
  <si>
    <t>APARISI CEPILLOS, S. L.</t>
  </si>
  <si>
    <t>INDUSTRIAS CARMAR, S. L.</t>
  </si>
  <si>
    <t>Oscar 661508949</t>
  </si>
  <si>
    <t>SUMINISTROS SERCOIN, S. L.</t>
  </si>
  <si>
    <t>Manuel, Pedro, Jesus</t>
  </si>
  <si>
    <t>SIAT S. P.A</t>
  </si>
  <si>
    <t>ELECPROY AUT. Y ROBOTICA IND. S.L.</t>
  </si>
  <si>
    <t>Ivan, Nacho, Paco</t>
  </si>
  <si>
    <t>SONEPAR IBERICA, S. A. U.</t>
  </si>
  <si>
    <t>HYDRA-POWER, S. L.</t>
  </si>
  <si>
    <t>VAL-SUR, S. L.</t>
  </si>
  <si>
    <t>WERKHAUS, S. L.</t>
  </si>
  <si>
    <t>SALVADOR ESCODA, S. A.</t>
  </si>
  <si>
    <t>Carlos</t>
  </si>
  <si>
    <t>WURTH ESPAÑA, S.A.</t>
  </si>
  <si>
    <t>A08472276</t>
  </si>
  <si>
    <t>TECNOFOODS, S. L.</t>
  </si>
  <si>
    <t>Carmen</t>
  </si>
  <si>
    <t>M.J. MAILLIS ESPAÑA, S. A.</t>
  </si>
  <si>
    <t>INDUSTRIAS YUK, S. A.</t>
  </si>
  <si>
    <t>INFRACA, S. L.</t>
  </si>
  <si>
    <t>TEAM INDUSTRIAL, S. A.</t>
  </si>
  <si>
    <t>TOVSI, S. A.</t>
  </si>
  <si>
    <t>A46080560</t>
  </si>
  <si>
    <t>LEROY MERLIN ESPAÑA, S. L. U</t>
  </si>
  <si>
    <t>B84818442</t>
  </si>
  <si>
    <t>DISTRIBUCION DE BOMBAS VALENCIA, S.</t>
  </si>
  <si>
    <t>CESPEDES ELECTRONICA, S. L.</t>
  </si>
  <si>
    <t>DP INVESTMENT, S. L.</t>
  </si>
  <si>
    <t>Zacarias</t>
  </si>
  <si>
    <t>AMIDATA, S. A. U.</t>
  </si>
  <si>
    <t>COMERCIAL NOU COLORS, S. L.</t>
  </si>
  <si>
    <t>RELEVAN, S. L.</t>
  </si>
  <si>
    <t>SALVA INDUSTRIAL. S. A.</t>
  </si>
  <si>
    <t>TECNO. Y SOLUCIONES INDUSTRIALES,SL</t>
  </si>
  <si>
    <t>UNIS GROUP BV</t>
  </si>
  <si>
    <t>R. MASIP-INGENIERO. S. A</t>
  </si>
  <si>
    <t>Alfredo Venancio Miró. Responsable SAT Refrigeración, 670373170, GUARDIAS, 963724170 - 670375440</t>
  </si>
  <si>
    <t>ACM Valencia. S.L.</t>
  </si>
  <si>
    <t>Toni</t>
  </si>
  <si>
    <t>B97540504</t>
  </si>
  <si>
    <t>ROSER Construcciones Metalicas. S.A.</t>
  </si>
  <si>
    <t>PECOMARK, S. A.</t>
  </si>
  <si>
    <t>GRUPO ELECTRO STOCKS, S. L. U</t>
  </si>
  <si>
    <t>disfood seleccion</t>
  </si>
  <si>
    <t>PLASTICOS DETECTABLES, S.L.</t>
  </si>
  <si>
    <t>CONTAVAL AUT. Y COMP. ELECTRÓNICOS, S. L.</t>
  </si>
  <si>
    <t>EMOD MOTOREN GMBH</t>
  </si>
  <si>
    <t>GOMAS DAUPER, S. L.</t>
  </si>
  <si>
    <t>José Gallarín</t>
  </si>
  <si>
    <t>CEDEIRA SILOS S.L.U.</t>
  </si>
  <si>
    <t>Luis Cedeira 656940060</t>
  </si>
  <si>
    <t>AL AIR LIQUIDE ESPAÑA, S. A.</t>
  </si>
  <si>
    <t>A28016814</t>
  </si>
  <si>
    <t>KARWIKLE SERVICES, S. L.</t>
  </si>
  <si>
    <t>Telefono movil 627354680, Jorge Ortuño 606173036</t>
  </si>
  <si>
    <t>DISMAN, S.L.</t>
  </si>
  <si>
    <t>Carlos Ortiz Vives 600969813</t>
  </si>
  <si>
    <t>ROTOR LEVANTE, S.L</t>
  </si>
  <si>
    <t>JAVIER GALLEGO JUSTAMANTE (SERPAN)</t>
  </si>
  <si>
    <t>EURO DEPOT ESPAÑA. S. A. U.</t>
  </si>
  <si>
    <t>FORBO SIEGLING IBERICA, S. A. U.</t>
  </si>
  <si>
    <t>Jose Luis, Móvil 647824023</t>
  </si>
  <si>
    <t>NOVELEC TURIA. S. L.</t>
  </si>
  <si>
    <t>INDMAMEC, S. L.</t>
  </si>
  <si>
    <t>Fernando Tatay</t>
  </si>
  <si>
    <t>B40643405</t>
  </si>
  <si>
    <t>TURRI F.LLI, S. R. L.</t>
  </si>
  <si>
    <t>Pino</t>
  </si>
  <si>
    <t>valenciasat@hotmail.com</t>
  </si>
  <si>
    <t>administracion@elecproy.com</t>
  </si>
  <si>
    <t>ingenieria@tecnofoods.com</t>
  </si>
  <si>
    <t>Proveedor</t>
  </si>
  <si>
    <t>NIF</t>
  </si>
  <si>
    <t>Contacto</t>
  </si>
  <si>
    <t>Email</t>
  </si>
  <si>
    <t>Cuenta Contable</t>
  </si>
  <si>
    <t>Estado</t>
  </si>
  <si>
    <t>C/. Antonio Nevado Gonzalez, nave 25 06006 Badajoz Extremadura</t>
  </si>
  <si>
    <t>Avenida de la Albufera, s/n 46460 Silla España</t>
  </si>
  <si>
    <t>silla@pecomark.com</t>
  </si>
  <si>
    <t>Salicru, S.A.                                                                                                           </t>
  </si>
  <si>
    <t>A08435356      </t>
  </si>
  <si>
    <t>Central Palau Reg 58 , C/. Joiers, 21 08184 Barcelona Barcelona</t>
  </si>
  <si>
    <t xml:space="preserve"> 46980 Paterna Valencia</t>
  </si>
  <si>
    <t>cantero@salvadorescoda.com</t>
  </si>
  <si>
    <t>C/. Palau de Plegamans, 21-23 08213 Polinyà Barcelona</t>
  </si>
  <si>
    <t>jairo.c@maillis.com</t>
  </si>
  <si>
    <t xml:space="preserve"> 17244 CASSA DE LA SELVA Girona</t>
  </si>
  <si>
    <t xml:space="preserve"> 20100 LEZO SAN SEBASTIAN</t>
  </si>
  <si>
    <t xml:space="preserve"> 28046 Madrid Madrid</t>
  </si>
  <si>
    <t>Pol. Ind. Montguit C/. Linars, 1 08480 Barcelona España</t>
  </si>
  <si>
    <t>administracion@dncsa.com</t>
  </si>
  <si>
    <t>Pol. Ind. El Oliveral, C/D Parc, 2-3 46190 Ribarroja del Turia Valencia</t>
  </si>
  <si>
    <t>silvia@yuk.es</t>
  </si>
  <si>
    <t>Avda. Peris y Valero, 173-175 46005 Valencia Valencia</t>
  </si>
  <si>
    <t>info@tovsi.com</t>
  </si>
  <si>
    <t xml:space="preserve"> 46026  </t>
  </si>
  <si>
    <t>C/. Del Mar, 20 Pol. Ind. Rafelbuñol 46138 Rafelbuñol Valencia</t>
  </si>
  <si>
    <t>responsable.sat@teamindustrial.es</t>
  </si>
  <si>
    <t xml:space="preserve"> 50014 Zaragoza Zaragoza</t>
  </si>
  <si>
    <t xml:space="preserve"> 46988 Paterna Valencia</t>
  </si>
  <si>
    <t>Pol. Industrial La Ferrería, 74&amp;#10;&amp;#10;Barceloa 08110 Montcada i Reixac Barcelona</t>
  </si>
  <si>
    <t>JoseLuis.Ponce@forbo.com</t>
  </si>
  <si>
    <t>Avda. Ovidi Montllor, 9 46960 Aldaia Valencia</t>
  </si>
  <si>
    <t>C/. Vilatort, 6 08110 Montcada y Reixach Barcelona</t>
  </si>
  <si>
    <t>cnieto@tenteruedas.es</t>
  </si>
  <si>
    <t>Sector T-1 &amp;#10; 46184 San Antonio de Benageber Valencia</t>
  </si>
  <si>
    <t>Avda. Europa, 19 Edificio 3 28224 Pozuelo de Alarcon Madrid</t>
  </si>
  <si>
    <t>amidata@rs-components.com</t>
  </si>
  <si>
    <t>P.I. Catarroja, c. 32-208 46470 Catarroja Valencia</t>
  </si>
  <si>
    <t>Ctra. Nacional 340, km. 970 12550 Almazora Castellón</t>
  </si>
  <si>
    <t>Colom Bakery Equipment, S.L.                                                                                            </t>
  </si>
  <si>
    <t>B12608253      </t>
  </si>
  <si>
    <t>Transmival. S.L.                                                                                                        </t>
  </si>
  <si>
    <t>Energias Xilxes, S.L.                                                                                                   </t>
  </si>
  <si>
    <t>B12810974</t>
  </si>
  <si>
    <t>BELTRAN MUÑOZ, S.L.                                                                                                     </t>
  </si>
  <si>
    <t>B36846947      </t>
  </si>
  <si>
    <t>Polígono Industrial III. C/. La Palmera, 4 46113 Moncada Valencia</t>
  </si>
  <si>
    <t>Camino del Fus, 57 46470 Massanassa Valencia</t>
  </si>
  <si>
    <t>carlos@dismanvalencia.com</t>
  </si>
  <si>
    <t>Paseo de la Pechina, 30 46008 Valencia Valencia</t>
  </si>
  <si>
    <t>Pol. Ind. Rafelbuñol - C/. Trenet, 18 46138 Rafelbuñol Valencia</t>
  </si>
  <si>
    <t>sercoin@suminstrossercoin.com</t>
  </si>
  <si>
    <t>C/. Matias Perelló, 49 46005 Valencia Valencia</t>
  </si>
  <si>
    <t>relevan@relevansl.com</t>
  </si>
  <si>
    <t>Pol. Ind. Catarroja - Cmno del Puerto, 100 46470 Catarroja Valencia</t>
  </si>
  <si>
    <t>clopez@acfluid.es</t>
  </si>
  <si>
    <t>Avda. 25 de abril, 15 46960 Aldaia Valencia</t>
  </si>
  <si>
    <t>Avda. Padre Carlos Ferris, 125 46470 Albal Valencia</t>
  </si>
  <si>
    <t>vicenta@valsur.com</t>
  </si>
  <si>
    <t>C/. Braç de Sant Pere, 1 Pol. Ind. San Pere el Vell 46470 Massanasa Valencia</t>
  </si>
  <si>
    <t>Pol. Ind. III, C/. La Palmera, 6 46113 Moncada Valencia</t>
  </si>
  <si>
    <t>ind.carmar@serbit.com</t>
  </si>
  <si>
    <t>Pol. de la Estación C/. Cami Travesser, s/n 46560 Massalfasar Valencia</t>
  </si>
  <si>
    <t>facturacion@infraca.com</t>
  </si>
  <si>
    <t>Ronda Isaac Peral, 11 Valencia Parc Tecnológic 46980 Paterna Valencia</t>
  </si>
  <si>
    <t>hydrapower@hydrapower.com</t>
  </si>
  <si>
    <t>Avda. pista de Silla, 34 46470 Massanassa Valencia</t>
  </si>
  <si>
    <t>Ctra. de Granollers a Sant Celoni. &amp;#10;P.I. Collsabadell G-2 Nave A6 8450 LLinars del Vallés Sabadell</t>
  </si>
  <si>
    <t xml:space="preserve"> 08800 Vilanova i la Geltrú Barcelona</t>
  </si>
  <si>
    <t>Pol. Ind. el Buho. C/ Sastres Parcela 2-3&amp;#10;&amp;#10; 30530 Cieza Murcia</t>
  </si>
  <si>
    <t>pedidos@rotorlenvate.com</t>
  </si>
  <si>
    <t xml:space="preserve"> 28830 San Fenando de Henares Madrid</t>
  </si>
  <si>
    <t>Avda. de la Vega, 2 28108 Alcobendas Madrid</t>
  </si>
  <si>
    <t>C/. Ferrocarril, 4 28600 Navalcarnero Madrid</t>
  </si>
  <si>
    <t xml:space="preserve"> 46013 Valencia Valencia</t>
  </si>
  <si>
    <t>fernando@vicmatic.com</t>
  </si>
  <si>
    <t>C/. San Jacinto, 6 46008 Valencia Valencia</t>
  </si>
  <si>
    <t>info@cespedes-electronica.com</t>
  </si>
  <si>
    <t>C/. Alqueria de Raga, 1 46210 Picanya Valencia</t>
  </si>
  <si>
    <t>C/. Actor Mora, 22-13ª 46009 Valencia Valencia</t>
  </si>
  <si>
    <t>jmzacarias@dpinves.com</t>
  </si>
  <si>
    <t>C/. Villa de Bilbao, 38 P.I. Fuente del Jarro 46988 Paterna Valencia</t>
  </si>
  <si>
    <t>info@diboval.com</t>
  </si>
  <si>
    <t>Pol. Industrial &amp;quot;El Braç&amp;quot; C/. Alquería de Ropilla, s/n 46131 Bonrepos i Mirambell Valencia</t>
  </si>
  <si>
    <t>aparisi@aparisicepillos.com</t>
  </si>
  <si>
    <t xml:space="preserve"> 46009 Valencia Valencia</t>
  </si>
  <si>
    <t xml:space="preserve"> 46117 Bétera Valencia</t>
  </si>
  <si>
    <t>Pol. Ind. Catarroja. Calle 44, nº 24 46470 Catarroja Valencia</t>
  </si>
  <si>
    <t>catarroja@tsisoluciones.es</t>
  </si>
  <si>
    <t>Pol. Ind. el Raco, cl. Llebeig 7D 46612 Corbera Valencia</t>
  </si>
  <si>
    <t xml:space="preserve"> 46470 Catarroja Valencia</t>
  </si>
  <si>
    <t>C/. Mistral, 5 Nave C - P.I. Los Vientos-CD 1029 46119 Náquera Valencia</t>
  </si>
  <si>
    <t>Bauhaus 809 Valencia. Adelina Jabaloyas Blasco, 1-17 46980 Paterna Valencia</t>
  </si>
  <si>
    <t xml:space="preserve">Zur Kuppe 1, D-36364 Bad Salzschlirf   </t>
  </si>
  <si>
    <t xml:space="preserve"> 49086 Osnabrück Germany</t>
  </si>
  <si>
    <t>Via A. de Gasperi, 1428 45023 Costa de Rovigo, Roma Italia</t>
  </si>
  <si>
    <t>VIA PUECHER 22 – , ITALIA 22078 Turate, Como Italia</t>
  </si>
  <si>
    <t>Amazon Business EU S.à.r.l                                                                                              </t>
  </si>
  <si>
    <t>N0186600C      </t>
  </si>
  <si>
    <t>NL822608029B01 9001 Grouw Pasíses Bajos</t>
  </si>
  <si>
    <t>ventas@unisgroup.com</t>
  </si>
  <si>
    <t>Amazon EU S.A.R.L. Sucursal en España                                                                                   </t>
  </si>
  <si>
    <t>W0184081H      </t>
  </si>
  <si>
    <t>ACERAL CONS. Y MANT. MAQUINARIA SL                                                                                      </t>
  </si>
  <si>
    <t>Enercom Energia y Equipamientos, S.L.U.                                                                                 </t>
  </si>
  <si>
    <t>CUADROS ELECTRICOS PATRAIX, COOP. V                                                                                     </t>
  </si>
  <si>
    <t>Cotepa, S.L.                                                                                                            </t>
  </si>
  <si>
    <t>B46220042</t>
  </si>
  <si>
    <t>Remica, S.A.                                                                                                            </t>
  </si>
  <si>
    <t>A28896330      </t>
  </si>
  <si>
    <t>Cuenta contable</t>
  </si>
  <si>
    <t>Codigo SAGE del que depende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</si>
</sst>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7">
    <font>
      <sz val="10"/>
      <color rgb="FF000000"/>
      <name val="Helvetica Neue"/>
      <scheme val="minor"/>
    </font>
    <font>
      <sz val="11"/>
      <color theme="1"/>
      <name val="Helvetica Neue"/>
      <family val="2"/>
      <scheme val="minor"/>
    </font>
    <font>
      <sz val="10"/>
      <color rgb="FF000000"/>
      <name val="Helvetica Neue"/>
    </font>
    <font>
      <sz val="11"/>
      <color rgb="FFFEFFFE"/>
      <name val="Helvetica Neue"/>
    </font>
    <font>
      <sz val="11"/>
      <color rgb="FF000000"/>
      <name val="Helvetica Neue"/>
    </font>
    <font>
      <sz val="12"/>
      <color rgb="FF1E293B"/>
      <name val="Segoe UI"/>
      <family val="2"/>
    </font>
    <font>
      <sz val="11"/>
      <color theme="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FF968C"/>
        <bgColor rgb="FFFF968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7F7F6"/>
        <bgColor rgb="FFF7F7F6"/>
      </patternFill>
    </fill>
    <fill>
      <patternFill patternType="solid">
        <fgColor rgb="FFF1F5F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968C"/>
      </patternFill>
    </fill>
  </fills>
  <borders count="6">
    <border>
      <left/>
      <right/>
      <top/>
      <bottom/>
      <diagonal/>
    </border>
    <border>
      <left style="thin">
        <color rgb="FFC8C8C8"/>
      </left>
      <right/>
      <top style="thin">
        <color rgb="FFC8C8C8"/>
      </top>
      <bottom/>
      <diagonal/>
    </border>
    <border>
      <left/>
      <right/>
      <top style="thin">
        <color rgb="FFC8C8C8"/>
      </top>
      <bottom/>
      <diagonal/>
    </border>
    <border>
      <left style="thin">
        <color rgb="FFC8C8C8"/>
      </left>
      <right style="thin">
        <color rgb="FFC8C8C8"/>
      </right>
      <top/>
      <bottom style="thin">
        <color rgb="FFC8C8C8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/>
      <right/>
      <top/>
      <bottom style="thick">
        <color rgb="FFDEE2E6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5" borderId="4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4" fontId="2" fillId="5" borderId="4" xfId="0" applyNumberFormat="1" applyFont="1" applyFill="1" applyBorder="1" applyAlignment="1">
      <alignment vertical="top" wrapText="1"/>
    </xf>
    <xf numFmtId="164" fontId="2" fillId="0" borderId="4" xfId="0" applyNumberFormat="1" applyFont="1" applyBorder="1" applyAlignment="1">
      <alignment vertical="top" wrapText="1"/>
    </xf>
    <xf numFmtId="11" fontId="2" fillId="0" borderId="3" xfId="0" applyNumberFormat="1" applyFont="1" applyBorder="1" applyAlignment="1">
      <alignment vertical="top" wrapText="1"/>
    </xf>
    <xf numFmtId="14" fontId="2" fillId="0" borderId="4" xfId="0" applyNumberFormat="1" applyFont="1" applyBorder="1" applyAlignment="1">
      <alignment vertical="top" wrapText="1"/>
    </xf>
    <xf numFmtId="0" fontId="5" fillId="6" borderId="5" xfId="1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left"/>
    </xf>
    <xf numFmtId="0" fontId="1" fillId="7" borderId="0" xfId="1" applyFill="1"/>
    <xf numFmtId="0" fontId="1" fillId="7" borderId="0" xfId="1" applyFill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6" fillId="8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2C46E4A-DFF4-4384-A23E-932EC62110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12"/>
  <sheetViews>
    <sheetView showGridLines="0" tabSelected="1" workbookViewId="0">
      <pane ySplit="1" topLeftCell="A150" activePane="bottomLeft" state="frozen"/>
      <selection pane="bottomLeft" activeCell="D150" sqref="D150"/>
    </sheetView>
  </sheetViews>
  <sheetFormatPr baseColWidth="10" defaultColWidth="14.42578125" defaultRowHeight="15" customHeight="1"/>
  <cols>
    <col min="1" max="1" width="60.28515625" customWidth="1"/>
    <col min="2" max="2" width="16.28515625" hidden="1" customWidth="1"/>
    <col min="3" max="3" width="22.85546875" hidden="1" customWidth="1"/>
    <col min="4" max="4" width="30.5703125" customWidth="1"/>
    <col min="5" max="7" width="22.85546875" customWidth="1"/>
    <col min="8" max="8" width="13.85546875" hidden="1" customWidth="1"/>
    <col min="9" max="9" width="14" customWidth="1"/>
    <col min="10" max="10" width="22.85546875" hidden="1" customWidth="1"/>
    <col min="11" max="11" width="14.85546875" customWidth="1"/>
    <col min="12" max="24" width="16.28515625" customWidth="1"/>
  </cols>
  <sheetData>
    <row r="1" spans="1:24" ht="42.75">
      <c r="A1" s="18" t="s">
        <v>1</v>
      </c>
      <c r="B1" s="16" t="s">
        <v>2</v>
      </c>
      <c r="C1" s="16" t="s">
        <v>3</v>
      </c>
      <c r="D1" s="18" t="s">
        <v>720</v>
      </c>
      <c r="E1" s="18" t="s">
        <v>4</v>
      </c>
      <c r="F1" s="18" t="s">
        <v>5</v>
      </c>
      <c r="G1" s="18" t="s">
        <v>6</v>
      </c>
      <c r="H1" s="17" t="s">
        <v>7</v>
      </c>
      <c r="I1" s="18" t="s">
        <v>827</v>
      </c>
      <c r="J1" s="17" t="s">
        <v>8</v>
      </c>
      <c r="K1" s="18" t="s">
        <v>826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>
      <c r="A2" s="2" t="s">
        <v>9</v>
      </c>
      <c r="B2" s="2">
        <v>1</v>
      </c>
      <c r="C2" s="2"/>
      <c r="D2" s="3" t="s">
        <v>10</v>
      </c>
      <c r="E2" s="3" t="s">
        <v>11</v>
      </c>
      <c r="F2" s="3"/>
      <c r="G2" s="3"/>
      <c r="H2" s="3"/>
      <c r="I2" s="3" t="str">
        <f>IF(H2&lt;&gt;"",VLOOKUP(H2,$B$2:$E$212,4,FALSE),"")</f>
        <v/>
      </c>
      <c r="J2" s="3"/>
      <c r="K2" s="3" t="str">
        <f>IF(J2&lt;&gt;"",VLOOKUP(J2,Proveedores!$B$2:$F$73,5,FALSE),"")</f>
        <v/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2.75">
      <c r="A3" s="4" t="s">
        <v>12</v>
      </c>
      <c r="B3" s="4">
        <f t="shared" ref="B3:B66" si="0">B2+1</f>
        <v>2</v>
      </c>
      <c r="C3" s="4"/>
      <c r="D3" s="4" t="s">
        <v>10</v>
      </c>
      <c r="E3" s="4" t="s">
        <v>13</v>
      </c>
      <c r="F3" s="4"/>
      <c r="G3" s="4"/>
      <c r="H3" s="4"/>
      <c r="I3" s="4" t="str">
        <f t="shared" ref="I3:I66" si="1">IF(H3&lt;&gt;"",VLOOKUP(H3,$B$2:$E$212,4,FALSE),"")</f>
        <v/>
      </c>
      <c r="J3" s="4"/>
      <c r="K3" s="4" t="str">
        <f>IF(J3&lt;&gt;"",VLOOKUP(J3,Proveedores!$B$2:$F$73,5,FALSE),"")</f>
        <v/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>
      <c r="A4" s="5" t="s">
        <v>14</v>
      </c>
      <c r="B4" s="4">
        <f t="shared" si="0"/>
        <v>3</v>
      </c>
      <c r="C4" s="2"/>
      <c r="D4" s="6" t="s">
        <v>10</v>
      </c>
      <c r="E4" s="6" t="s">
        <v>15</v>
      </c>
      <c r="F4" s="6" t="s">
        <v>16</v>
      </c>
      <c r="G4" s="6"/>
      <c r="H4" s="6"/>
      <c r="I4" s="6" t="str">
        <f t="shared" si="1"/>
        <v/>
      </c>
      <c r="J4" s="6"/>
      <c r="K4" s="6" t="str">
        <f>IF(J4&lt;&gt;"",VLOOKUP(J4,Proveedores!$B$2:$F$73,5,FALSE),"")</f>
        <v/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.75">
      <c r="A5" s="4" t="s">
        <v>17</v>
      </c>
      <c r="B5" s="4">
        <f t="shared" si="0"/>
        <v>4</v>
      </c>
      <c r="C5" s="4"/>
      <c r="D5" s="4" t="s">
        <v>10</v>
      </c>
      <c r="E5" s="4" t="s">
        <v>18</v>
      </c>
      <c r="F5" s="4"/>
      <c r="G5" s="4"/>
      <c r="H5" s="4"/>
      <c r="I5" s="4" t="str">
        <f t="shared" si="1"/>
        <v/>
      </c>
      <c r="J5" s="4"/>
      <c r="K5" s="4" t="str">
        <f>IF(J5&lt;&gt;"",VLOOKUP(J5,Proveedores!$B$2:$F$73,5,FALSE),"")</f>
        <v/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.75">
      <c r="A6" s="6" t="s">
        <v>19</v>
      </c>
      <c r="B6" s="4">
        <f t="shared" si="0"/>
        <v>5</v>
      </c>
      <c r="C6" s="6"/>
      <c r="D6" s="6" t="s">
        <v>10</v>
      </c>
      <c r="E6" s="6" t="s">
        <v>20</v>
      </c>
      <c r="F6" s="6"/>
      <c r="G6" s="6"/>
      <c r="H6" s="6"/>
      <c r="I6" s="6" t="str">
        <f t="shared" si="1"/>
        <v/>
      </c>
      <c r="J6" s="6"/>
      <c r="K6" s="6" t="str">
        <f>IF(J6&lt;&gt;"",VLOOKUP(J6,Proveedores!$B$2:$F$73,5,FALSE),"")</f>
        <v/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.75">
      <c r="A7" s="4" t="s">
        <v>21</v>
      </c>
      <c r="B7" s="4">
        <f t="shared" si="0"/>
        <v>6</v>
      </c>
      <c r="C7" s="4"/>
      <c r="D7" s="4" t="s">
        <v>10</v>
      </c>
      <c r="E7" s="4" t="s">
        <v>22</v>
      </c>
      <c r="F7" s="4"/>
      <c r="G7" s="4"/>
      <c r="H7" s="4"/>
      <c r="I7" s="4" t="str">
        <f t="shared" si="1"/>
        <v/>
      </c>
      <c r="J7" s="4"/>
      <c r="K7" s="4" t="str">
        <f>IF(J7&lt;&gt;"",VLOOKUP(J7,Proveedores!$B$2:$F$73,5,FALSE),"")</f>
        <v/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>
      <c r="A8" s="6" t="s">
        <v>23</v>
      </c>
      <c r="B8" s="4">
        <f t="shared" si="0"/>
        <v>7</v>
      </c>
      <c r="C8" s="6"/>
      <c r="D8" s="6" t="s">
        <v>10</v>
      </c>
      <c r="E8" s="6" t="s">
        <v>24</v>
      </c>
      <c r="F8" s="6"/>
      <c r="G8" s="6"/>
      <c r="H8" s="6"/>
      <c r="I8" s="6" t="str">
        <f t="shared" si="1"/>
        <v/>
      </c>
      <c r="J8" s="6"/>
      <c r="K8" s="6" t="str">
        <f>IF(J8&lt;&gt;"",VLOOKUP(J8,Proveedores!$B$2:$F$73,5,FALSE),"")</f>
        <v/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.75">
      <c r="A9" s="4" t="s">
        <v>25</v>
      </c>
      <c r="B9" s="4">
        <f t="shared" si="0"/>
        <v>8</v>
      </c>
      <c r="C9" s="4"/>
      <c r="D9" s="4" t="s">
        <v>10</v>
      </c>
      <c r="E9" s="4" t="s">
        <v>26</v>
      </c>
      <c r="F9" s="4"/>
      <c r="G9" s="4"/>
      <c r="H9" s="4"/>
      <c r="I9" s="4" t="str">
        <f t="shared" si="1"/>
        <v/>
      </c>
      <c r="J9" s="4" t="s">
        <v>27</v>
      </c>
      <c r="K9" s="4">
        <f>IF(J9&lt;&gt;"",VLOOKUP(J9,Proveedores!$B$2:$F$73,5,FALSE),"")</f>
        <v>430001788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.75">
      <c r="A10" s="2" t="s">
        <v>28</v>
      </c>
      <c r="B10" s="4">
        <f t="shared" si="0"/>
        <v>9</v>
      </c>
      <c r="C10" s="2"/>
      <c r="D10" s="3" t="s">
        <v>10</v>
      </c>
      <c r="E10" s="3" t="s">
        <v>29</v>
      </c>
      <c r="F10" s="3"/>
      <c r="G10" s="3"/>
      <c r="H10" s="3"/>
      <c r="I10" s="3" t="str">
        <f t="shared" si="1"/>
        <v/>
      </c>
      <c r="J10" s="3"/>
      <c r="K10" s="3" t="str">
        <f>IF(J10&lt;&gt;"",VLOOKUP(J10,Proveedores!$B$2:$F$73,5,FALSE),"")</f>
        <v/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38.25">
      <c r="A11" s="4" t="s">
        <v>30</v>
      </c>
      <c r="B11" s="4">
        <f t="shared" si="0"/>
        <v>10</v>
      </c>
      <c r="C11" s="4" t="s">
        <v>31</v>
      </c>
      <c r="D11" s="4" t="s">
        <v>10</v>
      </c>
      <c r="E11" s="4" t="s">
        <v>32</v>
      </c>
      <c r="F11" s="4" t="s">
        <v>33</v>
      </c>
      <c r="G11" s="4" t="s">
        <v>34</v>
      </c>
      <c r="H11" s="4"/>
      <c r="I11" s="4" t="str">
        <f t="shared" si="1"/>
        <v/>
      </c>
      <c r="J11" s="4" t="s">
        <v>35</v>
      </c>
      <c r="K11" s="4">
        <f>IF(J11&lt;&gt;"",VLOOKUP(J11,Proveedores!$B$2:$F$73,5,FALSE),"")</f>
        <v>410000268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.75">
      <c r="A12" s="5" t="s">
        <v>36</v>
      </c>
      <c r="B12" s="4">
        <f t="shared" si="0"/>
        <v>11</v>
      </c>
      <c r="C12" s="2"/>
      <c r="D12" s="6" t="s">
        <v>10</v>
      </c>
      <c r="E12" s="6" t="s">
        <v>37</v>
      </c>
      <c r="F12" s="6" t="s">
        <v>38</v>
      </c>
      <c r="G12" s="6">
        <v>2014</v>
      </c>
      <c r="H12" s="6"/>
      <c r="I12" s="6" t="str">
        <f t="shared" si="1"/>
        <v/>
      </c>
      <c r="J12" s="6" t="s">
        <v>39</v>
      </c>
      <c r="K12" s="6">
        <f>IF(J12&lt;&gt;"",VLOOKUP(J12,Proveedores!$B$2:$F$73,5,FALSE),"")</f>
        <v>410000091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.75">
      <c r="A13" s="4" t="s">
        <v>40</v>
      </c>
      <c r="B13" s="4">
        <f t="shared" si="0"/>
        <v>12</v>
      </c>
      <c r="C13" s="4"/>
      <c r="D13" s="4" t="s">
        <v>10</v>
      </c>
      <c r="E13" s="4" t="s">
        <v>41</v>
      </c>
      <c r="F13" s="4" t="s">
        <v>42</v>
      </c>
      <c r="G13" s="4" t="s">
        <v>43</v>
      </c>
      <c r="H13" s="4"/>
      <c r="I13" s="4" t="str">
        <f t="shared" si="1"/>
        <v/>
      </c>
      <c r="J13" s="4" t="s">
        <v>39</v>
      </c>
      <c r="K13" s="4">
        <f>IF(J13&lt;&gt;"",VLOOKUP(J13,Proveedores!$B$2:$F$73,5,FALSE),"")</f>
        <v>410000091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.75">
      <c r="A14" s="6" t="s">
        <v>44</v>
      </c>
      <c r="B14" s="4">
        <f t="shared" si="0"/>
        <v>13</v>
      </c>
      <c r="C14" s="6"/>
      <c r="D14" s="6" t="s">
        <v>10</v>
      </c>
      <c r="E14" s="6" t="s">
        <v>45</v>
      </c>
      <c r="F14" s="6" t="s">
        <v>46</v>
      </c>
      <c r="G14" s="6">
        <v>10</v>
      </c>
      <c r="H14" s="6">
        <v>161</v>
      </c>
      <c r="I14" s="6" t="str">
        <f t="shared" si="1"/>
        <v>100A00298</v>
      </c>
      <c r="J14" s="6"/>
      <c r="K14" s="6" t="str">
        <f>IF(J14&lt;&gt;"",VLOOKUP(J14,Proveedores!$B$2:$F$73,5,FALSE),"")</f>
        <v/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.75">
      <c r="A15" s="4" t="s">
        <v>47</v>
      </c>
      <c r="B15" s="4">
        <f t="shared" si="0"/>
        <v>14</v>
      </c>
      <c r="C15" s="4"/>
      <c r="D15" s="4" t="s">
        <v>10</v>
      </c>
      <c r="E15" s="4" t="s">
        <v>48</v>
      </c>
      <c r="F15" s="4" t="s">
        <v>49</v>
      </c>
      <c r="G15" s="4">
        <v>25002050413</v>
      </c>
      <c r="H15" s="4">
        <v>161</v>
      </c>
      <c r="I15" s="4" t="str">
        <f t="shared" si="1"/>
        <v>100A00298</v>
      </c>
      <c r="J15" s="4"/>
      <c r="K15" s="4" t="str">
        <f>IF(J15&lt;&gt;"",VLOOKUP(J15,Proveedores!$B$2:$F$73,5,FALSE),"")</f>
        <v/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.75">
      <c r="A16" s="6" t="s">
        <v>50</v>
      </c>
      <c r="B16" s="4">
        <f t="shared" si="0"/>
        <v>15</v>
      </c>
      <c r="C16" s="6"/>
      <c r="D16" s="6" t="s">
        <v>10</v>
      </c>
      <c r="E16" s="6" t="s">
        <v>51</v>
      </c>
      <c r="F16" s="6"/>
      <c r="G16" s="6"/>
      <c r="H16" s="6"/>
      <c r="I16" s="6" t="str">
        <f t="shared" si="1"/>
        <v/>
      </c>
      <c r="J16" s="6"/>
      <c r="K16" s="6" t="str">
        <f>IF(J16&lt;&gt;"",VLOOKUP(J16,Proveedores!$B$2:$F$73,5,FALSE),"")</f>
        <v/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75">
      <c r="A17" s="4" t="s">
        <v>52</v>
      </c>
      <c r="B17" s="4">
        <f t="shared" si="0"/>
        <v>16</v>
      </c>
      <c r="C17" s="4"/>
      <c r="D17" s="4" t="s">
        <v>10</v>
      </c>
      <c r="E17" s="4" t="s">
        <v>53</v>
      </c>
      <c r="F17" s="4"/>
      <c r="G17" s="4"/>
      <c r="H17" s="4">
        <v>4</v>
      </c>
      <c r="I17" s="4" t="str">
        <f t="shared" si="1"/>
        <v>100A00005</v>
      </c>
      <c r="J17" s="4"/>
      <c r="K17" s="4" t="str">
        <f>IF(J17&lt;&gt;"",VLOOKUP(J17,Proveedores!$B$2:$F$73,5,FALSE),"")</f>
        <v/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75">
      <c r="A18" s="2" t="s">
        <v>54</v>
      </c>
      <c r="B18" s="4">
        <f t="shared" si="0"/>
        <v>17</v>
      </c>
      <c r="C18" s="2"/>
      <c r="D18" s="3" t="s">
        <v>10</v>
      </c>
      <c r="E18" s="3" t="s">
        <v>55</v>
      </c>
      <c r="F18" s="3"/>
      <c r="G18" s="3"/>
      <c r="H18" s="3"/>
      <c r="I18" s="3" t="str">
        <f t="shared" si="1"/>
        <v/>
      </c>
      <c r="J18" s="3"/>
      <c r="K18" s="3" t="str">
        <f>IF(J18&lt;&gt;"",VLOOKUP(J18,Proveedores!$B$2:$F$73,5,FALSE),"")</f>
        <v/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>
      <c r="A19" s="4" t="s">
        <v>56</v>
      </c>
      <c r="B19" s="4">
        <f t="shared" si="0"/>
        <v>18</v>
      </c>
      <c r="C19" s="4"/>
      <c r="D19" s="4" t="s">
        <v>10</v>
      </c>
      <c r="E19" s="4" t="s">
        <v>57</v>
      </c>
      <c r="F19" s="4" t="s">
        <v>58</v>
      </c>
      <c r="G19" s="4" t="s">
        <v>59</v>
      </c>
      <c r="H19" s="4"/>
      <c r="I19" s="4" t="str">
        <f t="shared" si="1"/>
        <v/>
      </c>
      <c r="J19" s="4" t="s">
        <v>35</v>
      </c>
      <c r="K19" s="4">
        <f>IF(J19&lt;&gt;"",VLOOKUP(J19,Proveedores!$B$2:$F$73,5,FALSE),"")</f>
        <v>410000268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>
      <c r="A20" s="5" t="s">
        <v>60</v>
      </c>
      <c r="B20" s="4">
        <f t="shared" si="0"/>
        <v>19</v>
      </c>
      <c r="C20" s="2"/>
      <c r="D20" s="6" t="s">
        <v>10</v>
      </c>
      <c r="E20" s="6" t="s">
        <v>61</v>
      </c>
      <c r="F20" s="6" t="s">
        <v>62</v>
      </c>
      <c r="G20" s="6"/>
      <c r="H20" s="6"/>
      <c r="I20" s="6" t="str">
        <f t="shared" si="1"/>
        <v/>
      </c>
      <c r="J20" s="6"/>
      <c r="K20" s="6" t="str">
        <f>IF(J20&lt;&gt;"",VLOOKUP(J20,Proveedores!$B$2:$F$73,5,FALSE),"")</f>
        <v/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>
      <c r="A21" s="4" t="s">
        <v>63</v>
      </c>
      <c r="B21" s="4">
        <f t="shared" si="0"/>
        <v>20</v>
      </c>
      <c r="C21" s="4" t="s">
        <v>64</v>
      </c>
      <c r="D21" s="4" t="s">
        <v>10</v>
      </c>
      <c r="E21" s="4" t="s">
        <v>65</v>
      </c>
      <c r="F21" s="4"/>
      <c r="G21" s="4"/>
      <c r="H21" s="4"/>
      <c r="I21" s="4" t="str">
        <f t="shared" si="1"/>
        <v/>
      </c>
      <c r="J21" s="4"/>
      <c r="K21" s="4" t="str">
        <f>IF(J21&lt;&gt;"",VLOOKUP(J21,Proveedores!$B$2:$F$73,5,FALSE),"")</f>
        <v/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>
      <c r="A22" s="6" t="s">
        <v>66</v>
      </c>
      <c r="B22" s="4">
        <f t="shared" si="0"/>
        <v>21</v>
      </c>
      <c r="C22" s="6"/>
      <c r="D22" s="6" t="s">
        <v>10</v>
      </c>
      <c r="E22" s="6" t="s">
        <v>67</v>
      </c>
      <c r="F22" s="6" t="s">
        <v>68</v>
      </c>
      <c r="G22" s="6">
        <v>8001</v>
      </c>
      <c r="H22" s="6"/>
      <c r="I22" s="6" t="str">
        <f t="shared" si="1"/>
        <v/>
      </c>
      <c r="J22" s="6"/>
      <c r="K22" s="6" t="str">
        <f>IF(J22&lt;&gt;"",VLOOKUP(J22,Proveedores!$B$2:$F$73,5,FALSE),"")</f>
        <v/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>
      <c r="A23" s="4" t="s">
        <v>69</v>
      </c>
      <c r="B23" s="4">
        <f t="shared" si="0"/>
        <v>22</v>
      </c>
      <c r="C23" s="4"/>
      <c r="D23" s="4" t="s">
        <v>10</v>
      </c>
      <c r="E23" s="4" t="s">
        <v>70</v>
      </c>
      <c r="F23" s="4"/>
      <c r="G23" s="4"/>
      <c r="H23" s="4"/>
      <c r="I23" s="4" t="str">
        <f t="shared" si="1"/>
        <v/>
      </c>
      <c r="J23" s="4"/>
      <c r="K23" s="4" t="str">
        <f>IF(J23&lt;&gt;"",VLOOKUP(J23,Proveedores!$B$2:$F$73,5,FALSE),"")</f>
        <v/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>
      <c r="A24" s="6" t="s">
        <v>71</v>
      </c>
      <c r="B24" s="4">
        <f t="shared" si="0"/>
        <v>23</v>
      </c>
      <c r="C24" s="6"/>
      <c r="D24" s="6" t="s">
        <v>10</v>
      </c>
      <c r="E24" s="6" t="s">
        <v>72</v>
      </c>
      <c r="F24" s="6"/>
      <c r="G24" s="6"/>
      <c r="H24" s="6">
        <v>160</v>
      </c>
      <c r="I24" s="6" t="str">
        <f t="shared" si="1"/>
        <v>100A00297</v>
      </c>
      <c r="J24" s="6"/>
      <c r="K24" s="6" t="str">
        <f>IF(J24&lt;&gt;"",VLOOKUP(J24,Proveedores!$B$2:$F$73,5,FALSE),"")</f>
        <v/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>
      <c r="A25" s="4" t="s">
        <v>73</v>
      </c>
      <c r="B25" s="4">
        <f t="shared" si="0"/>
        <v>24</v>
      </c>
      <c r="C25" s="4"/>
      <c r="D25" s="4" t="s">
        <v>10</v>
      </c>
      <c r="E25" s="4" t="s">
        <v>74</v>
      </c>
      <c r="F25" s="4"/>
      <c r="G25" s="4"/>
      <c r="H25" s="4">
        <v>160</v>
      </c>
      <c r="I25" s="4" t="str">
        <f t="shared" si="1"/>
        <v>100A00297</v>
      </c>
      <c r="J25" s="4"/>
      <c r="K25" s="4" t="str">
        <f>IF(J25&lt;&gt;"",VLOOKUP(J25,Proveedores!$B$2:$F$73,5,FALSE),"")</f>
        <v/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>
      <c r="A26" s="2" t="s">
        <v>75</v>
      </c>
      <c r="B26" s="4">
        <f t="shared" si="0"/>
        <v>25</v>
      </c>
      <c r="C26" s="2"/>
      <c r="D26" s="3" t="s">
        <v>10</v>
      </c>
      <c r="E26" s="3" t="s">
        <v>76</v>
      </c>
      <c r="F26" s="3"/>
      <c r="G26" s="3"/>
      <c r="H26" s="3">
        <v>160</v>
      </c>
      <c r="I26" s="3" t="str">
        <f t="shared" si="1"/>
        <v>100A00297</v>
      </c>
      <c r="J26" s="3"/>
      <c r="K26" s="3" t="str">
        <f>IF(J26&lt;&gt;"",VLOOKUP(J26,Proveedores!$B$2:$F$73,5,FALSE),"")</f>
        <v/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>
      <c r="A27" s="4" t="s">
        <v>77</v>
      </c>
      <c r="B27" s="4">
        <f t="shared" si="0"/>
        <v>26</v>
      </c>
      <c r="C27" s="4"/>
      <c r="D27" s="4" t="s">
        <v>10</v>
      </c>
      <c r="E27" s="4" t="s">
        <v>78</v>
      </c>
      <c r="F27" s="4"/>
      <c r="G27" s="4"/>
      <c r="H27" s="4">
        <v>160</v>
      </c>
      <c r="I27" s="4" t="str">
        <f t="shared" si="1"/>
        <v>100A00297</v>
      </c>
      <c r="J27" s="4"/>
      <c r="K27" s="4" t="str">
        <f>IF(J27&lt;&gt;"",VLOOKUP(J27,Proveedores!$B$2:$F$73,5,FALSE),"")</f>
        <v/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>
      <c r="A28" s="5" t="s">
        <v>79</v>
      </c>
      <c r="B28" s="4">
        <f t="shared" si="0"/>
        <v>27</v>
      </c>
      <c r="C28" s="2"/>
      <c r="D28" s="6" t="s">
        <v>10</v>
      </c>
      <c r="E28" s="6" t="s">
        <v>80</v>
      </c>
      <c r="F28" s="6"/>
      <c r="G28" s="6"/>
      <c r="H28" s="6">
        <v>160</v>
      </c>
      <c r="I28" s="6" t="str">
        <f t="shared" si="1"/>
        <v>100A00297</v>
      </c>
      <c r="J28" s="6"/>
      <c r="K28" s="6" t="str">
        <f>IF(J28&lt;&gt;"",VLOOKUP(J28,Proveedores!$B$2:$F$73,5,FALSE),"")</f>
        <v/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>
      <c r="A29" s="4" t="s">
        <v>81</v>
      </c>
      <c r="B29" s="4">
        <f t="shared" si="0"/>
        <v>28</v>
      </c>
      <c r="C29" s="4"/>
      <c r="D29" s="4" t="s">
        <v>10</v>
      </c>
      <c r="E29" s="4" t="s">
        <v>82</v>
      </c>
      <c r="F29" s="4"/>
      <c r="G29" s="4"/>
      <c r="H29" s="4">
        <v>160</v>
      </c>
      <c r="I29" s="4" t="str">
        <f t="shared" si="1"/>
        <v>100A00297</v>
      </c>
      <c r="J29" s="4"/>
      <c r="K29" s="4" t="str">
        <f>IF(J29&lt;&gt;"",VLOOKUP(J29,Proveedores!$B$2:$F$73,5,FALSE),"")</f>
        <v/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>
      <c r="A30" s="6" t="s">
        <v>83</v>
      </c>
      <c r="B30" s="4">
        <f t="shared" si="0"/>
        <v>29</v>
      </c>
      <c r="C30" s="6"/>
      <c r="D30" s="6" t="s">
        <v>10</v>
      </c>
      <c r="E30" s="6" t="s">
        <v>84</v>
      </c>
      <c r="F30" s="6"/>
      <c r="G30" s="6"/>
      <c r="H30" s="6">
        <v>160</v>
      </c>
      <c r="I30" s="6" t="str">
        <f t="shared" si="1"/>
        <v>100A00297</v>
      </c>
      <c r="J30" s="6"/>
      <c r="K30" s="6" t="str">
        <f>IF(J30&lt;&gt;"",VLOOKUP(J30,Proveedores!$B$2:$F$73,5,FALSE),"")</f>
        <v/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>
      <c r="A31" s="4" t="s">
        <v>85</v>
      </c>
      <c r="B31" s="4">
        <f t="shared" si="0"/>
        <v>30</v>
      </c>
      <c r="C31" s="4"/>
      <c r="D31" s="4" t="s">
        <v>10</v>
      </c>
      <c r="E31" s="4" t="s">
        <v>86</v>
      </c>
      <c r="F31" s="4"/>
      <c r="G31" s="4"/>
      <c r="H31" s="4">
        <v>160</v>
      </c>
      <c r="I31" s="4" t="str">
        <f t="shared" si="1"/>
        <v>100A00297</v>
      </c>
      <c r="J31" s="4"/>
      <c r="K31" s="4" t="str">
        <f>IF(J31&lt;&gt;"",VLOOKUP(J31,Proveedores!$B$2:$F$73,5,FALSE),"")</f>
        <v/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89.25">
      <c r="A32" s="6" t="s">
        <v>87</v>
      </c>
      <c r="B32" s="4">
        <f t="shared" si="0"/>
        <v>31</v>
      </c>
      <c r="C32" s="6" t="s">
        <v>88</v>
      </c>
      <c r="D32" s="6" t="s">
        <v>10</v>
      </c>
      <c r="E32" s="6" t="s">
        <v>89</v>
      </c>
      <c r="F32" s="6" t="s">
        <v>90</v>
      </c>
      <c r="G32" s="6"/>
      <c r="H32" s="6"/>
      <c r="I32" s="6" t="str">
        <f t="shared" si="1"/>
        <v/>
      </c>
      <c r="J32" s="6" t="s">
        <v>91</v>
      </c>
      <c r="K32" s="6">
        <f>IF(J32&lt;&gt;"",VLOOKUP(J32,Proveedores!$B$2:$F$73,5,FALSE),"")</f>
        <v>523000006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>
      <c r="A33" s="4" t="s">
        <v>92</v>
      </c>
      <c r="B33" s="4">
        <f t="shared" si="0"/>
        <v>32</v>
      </c>
      <c r="C33" s="4"/>
      <c r="D33" s="4" t="s">
        <v>10</v>
      </c>
      <c r="E33" s="4" t="s">
        <v>93</v>
      </c>
      <c r="F33" s="4" t="s">
        <v>94</v>
      </c>
      <c r="G33" s="4"/>
      <c r="H33" s="4"/>
      <c r="I33" s="4" t="str">
        <f t="shared" si="1"/>
        <v/>
      </c>
      <c r="J33" s="4"/>
      <c r="K33" s="4" t="str">
        <f>IF(J33&lt;&gt;"",VLOOKUP(J33,Proveedores!$B$2:$F$73,5,FALSE),"")</f>
        <v/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>
      <c r="A34" s="2" t="s">
        <v>95</v>
      </c>
      <c r="B34" s="4">
        <f t="shared" si="0"/>
        <v>33</v>
      </c>
      <c r="C34" s="2"/>
      <c r="D34" s="3" t="s">
        <v>10</v>
      </c>
      <c r="E34" s="3" t="s">
        <v>96</v>
      </c>
      <c r="F34" s="3"/>
      <c r="G34" s="3"/>
      <c r="H34" s="3"/>
      <c r="I34" s="3" t="str">
        <f t="shared" si="1"/>
        <v/>
      </c>
      <c r="J34" s="3"/>
      <c r="K34" s="3" t="str">
        <f>IF(J34&lt;&gt;"",VLOOKUP(J34,Proveedores!$B$2:$F$73,5,FALSE),"")</f>
        <v/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>
      <c r="A35" s="4" t="s">
        <v>97</v>
      </c>
      <c r="B35" s="4">
        <f t="shared" si="0"/>
        <v>34</v>
      </c>
      <c r="C35" s="4"/>
      <c r="D35" s="4" t="s">
        <v>10</v>
      </c>
      <c r="E35" s="4" t="s">
        <v>98</v>
      </c>
      <c r="F35" s="4"/>
      <c r="G35" s="4"/>
      <c r="H35" s="4"/>
      <c r="I35" s="4" t="str">
        <f t="shared" si="1"/>
        <v/>
      </c>
      <c r="J35" s="4"/>
      <c r="K35" s="4" t="str">
        <f>IF(J35&lt;&gt;"",VLOOKUP(J35,Proveedores!$B$2:$F$73,5,FALSE),"")</f>
        <v/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>
      <c r="A36" s="5" t="s">
        <v>99</v>
      </c>
      <c r="B36" s="4">
        <f t="shared" si="0"/>
        <v>35</v>
      </c>
      <c r="C36" s="2"/>
      <c r="D36" s="6" t="s">
        <v>10</v>
      </c>
      <c r="E36" s="6" t="s">
        <v>100</v>
      </c>
      <c r="F36" s="6"/>
      <c r="G36" s="6"/>
      <c r="H36" s="6"/>
      <c r="I36" s="6" t="str">
        <f t="shared" si="1"/>
        <v/>
      </c>
      <c r="J36" s="6"/>
      <c r="K36" s="6" t="str">
        <f>IF(J36&lt;&gt;"",VLOOKUP(J36,Proveedores!$B$2:$F$73,5,FALSE),"")</f>
        <v/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>
      <c r="A37" s="4" t="s">
        <v>101</v>
      </c>
      <c r="B37" s="4">
        <f t="shared" si="0"/>
        <v>36</v>
      </c>
      <c r="C37" s="4"/>
      <c r="D37" s="4" t="s">
        <v>10</v>
      </c>
      <c r="E37" s="4" t="s">
        <v>102</v>
      </c>
      <c r="F37" s="4"/>
      <c r="G37" s="4"/>
      <c r="H37" s="4"/>
      <c r="I37" s="4" t="str">
        <f t="shared" si="1"/>
        <v/>
      </c>
      <c r="J37" s="4" t="s">
        <v>27</v>
      </c>
      <c r="K37" s="4">
        <f>IF(J37&lt;&gt;"",VLOOKUP(J37,Proveedores!$B$2:$F$73,5,FALSE),"")</f>
        <v>430001788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>
      <c r="A38" s="6" t="s">
        <v>103</v>
      </c>
      <c r="B38" s="4">
        <f t="shared" si="0"/>
        <v>37</v>
      </c>
      <c r="C38" s="6"/>
      <c r="D38" s="6" t="s">
        <v>10</v>
      </c>
      <c r="E38" s="6" t="s">
        <v>104</v>
      </c>
      <c r="F38" s="6"/>
      <c r="G38" s="6"/>
      <c r="H38" s="6"/>
      <c r="I38" s="6" t="str">
        <f t="shared" si="1"/>
        <v/>
      </c>
      <c r="J38" s="6" t="s">
        <v>27</v>
      </c>
      <c r="K38" s="6">
        <f>IF(J38&lt;&gt;"",VLOOKUP(J38,Proveedores!$B$2:$F$73,5,FALSE),"")</f>
        <v>430001788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>
      <c r="A39" s="4" t="s">
        <v>105</v>
      </c>
      <c r="B39" s="4">
        <f t="shared" si="0"/>
        <v>38</v>
      </c>
      <c r="C39" s="4"/>
      <c r="D39" s="4" t="s">
        <v>10</v>
      </c>
      <c r="E39" s="4" t="s">
        <v>106</v>
      </c>
      <c r="F39" s="4"/>
      <c r="G39" s="4"/>
      <c r="H39" s="4"/>
      <c r="I39" s="4" t="str">
        <f t="shared" si="1"/>
        <v/>
      </c>
      <c r="J39" s="4"/>
      <c r="K39" s="4" t="str">
        <f>IF(J39&lt;&gt;"",VLOOKUP(J39,Proveedores!$B$2:$F$73,5,FALSE),"")</f>
        <v/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>
      <c r="A40" s="6" t="s">
        <v>107</v>
      </c>
      <c r="B40" s="4">
        <f t="shared" si="0"/>
        <v>39</v>
      </c>
      <c r="C40" s="6"/>
      <c r="D40" s="6" t="s">
        <v>10</v>
      </c>
      <c r="E40" s="6" t="s">
        <v>108</v>
      </c>
      <c r="F40" s="6"/>
      <c r="G40" s="6"/>
      <c r="H40" s="6"/>
      <c r="I40" s="6" t="str">
        <f t="shared" si="1"/>
        <v/>
      </c>
      <c r="J40" s="6"/>
      <c r="K40" s="6" t="str">
        <f>IF(J40&lt;&gt;"",VLOOKUP(J40,Proveedores!$B$2:$F$73,5,FALSE),"")</f>
        <v/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89.25">
      <c r="A41" s="4" t="s">
        <v>109</v>
      </c>
      <c r="B41" s="4">
        <f t="shared" si="0"/>
        <v>40</v>
      </c>
      <c r="C41" s="4" t="s">
        <v>110</v>
      </c>
      <c r="D41" s="4" t="s">
        <v>10</v>
      </c>
      <c r="E41" s="4" t="s">
        <v>111</v>
      </c>
      <c r="F41" s="4" t="s">
        <v>112</v>
      </c>
      <c r="G41" s="4">
        <v>560902</v>
      </c>
      <c r="H41" s="4"/>
      <c r="I41" s="4" t="str">
        <f t="shared" si="1"/>
        <v/>
      </c>
      <c r="J41" s="4"/>
      <c r="K41" s="4" t="str">
        <f>IF(J41&lt;&gt;"",VLOOKUP(J41,Proveedores!$B$2:$F$73,5,FALSE),"")</f>
        <v/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>
      <c r="A42" s="2" t="s">
        <v>113</v>
      </c>
      <c r="B42" s="4">
        <f t="shared" si="0"/>
        <v>41</v>
      </c>
      <c r="C42" s="2"/>
      <c r="D42" s="3" t="s">
        <v>10</v>
      </c>
      <c r="E42" s="3" t="s">
        <v>114</v>
      </c>
      <c r="F42" s="3"/>
      <c r="G42" s="3"/>
      <c r="H42" s="3"/>
      <c r="I42" s="3" t="str">
        <f t="shared" si="1"/>
        <v/>
      </c>
      <c r="J42" s="3"/>
      <c r="K42" s="3" t="str">
        <f>IF(J42&lt;&gt;"",VLOOKUP(J42,Proveedores!$B$2:$F$73,5,FALSE),"")</f>
        <v/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>
      <c r="A43" s="4" t="s">
        <v>115</v>
      </c>
      <c r="B43" s="4">
        <f t="shared" si="0"/>
        <v>42</v>
      </c>
      <c r="C43" s="4"/>
      <c r="D43" s="4" t="s">
        <v>10</v>
      </c>
      <c r="E43" s="4" t="s">
        <v>116</v>
      </c>
      <c r="F43" s="4" t="s">
        <v>117</v>
      </c>
      <c r="G43" s="4"/>
      <c r="H43" s="4">
        <v>145</v>
      </c>
      <c r="I43" s="4" t="str">
        <f t="shared" si="1"/>
        <v>100A00282</v>
      </c>
      <c r="J43" s="4"/>
      <c r="K43" s="4" t="str">
        <f>IF(J43&lt;&gt;"",VLOOKUP(J43,Proveedores!$B$2:$F$73,5,FALSE),"")</f>
        <v/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>
      <c r="A44" s="5" t="s">
        <v>118</v>
      </c>
      <c r="B44" s="4">
        <f t="shared" si="0"/>
        <v>43</v>
      </c>
      <c r="C44" s="2"/>
      <c r="D44" s="6" t="s">
        <v>10</v>
      </c>
      <c r="E44" s="6" t="s">
        <v>119</v>
      </c>
      <c r="F44" s="6"/>
      <c r="G44" s="6"/>
      <c r="H44" s="6"/>
      <c r="I44" s="6" t="str">
        <f t="shared" si="1"/>
        <v/>
      </c>
      <c r="J44" s="6"/>
      <c r="K44" s="6" t="str">
        <f>IF(J44&lt;&gt;"",VLOOKUP(J44,Proveedores!$B$2:$F$73,5,FALSE),"")</f>
        <v/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>
      <c r="A45" s="4" t="s">
        <v>120</v>
      </c>
      <c r="B45" s="4">
        <f t="shared" si="0"/>
        <v>44</v>
      </c>
      <c r="C45" s="4"/>
      <c r="D45" s="4" t="s">
        <v>10</v>
      </c>
      <c r="E45" s="4" t="s">
        <v>121</v>
      </c>
      <c r="F45" s="4"/>
      <c r="G45" s="4"/>
      <c r="H45" s="4"/>
      <c r="I45" s="4" t="str">
        <f t="shared" si="1"/>
        <v/>
      </c>
      <c r="J45" s="4"/>
      <c r="K45" s="4" t="str">
        <f>IF(J45&lt;&gt;"",VLOOKUP(J45,Proveedores!$B$2:$F$73,5,FALSE),"")</f>
        <v/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>
      <c r="A46" s="6" t="s">
        <v>122</v>
      </c>
      <c r="B46" s="4">
        <f t="shared" si="0"/>
        <v>45</v>
      </c>
      <c r="C46" s="6"/>
      <c r="D46" s="6" t="s">
        <v>10</v>
      </c>
      <c r="E46" s="6" t="s">
        <v>123</v>
      </c>
      <c r="F46" s="6"/>
      <c r="G46" s="6">
        <v>197227</v>
      </c>
      <c r="H46" s="6"/>
      <c r="I46" s="6" t="str">
        <f t="shared" si="1"/>
        <v/>
      </c>
      <c r="J46" s="6" t="s">
        <v>91</v>
      </c>
      <c r="K46" s="6">
        <f>IF(J46&lt;&gt;"",VLOOKUP(J46,Proveedores!$B$2:$F$73,5,FALSE),"")</f>
        <v>523000006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>
      <c r="A47" s="4" t="s">
        <v>124</v>
      </c>
      <c r="B47" s="4">
        <f t="shared" si="0"/>
        <v>46</v>
      </c>
      <c r="C47" s="4"/>
      <c r="D47" s="4" t="s">
        <v>10</v>
      </c>
      <c r="E47" s="4" t="s">
        <v>125</v>
      </c>
      <c r="F47" s="4" t="s">
        <v>126</v>
      </c>
      <c r="G47" s="4"/>
      <c r="H47" s="4"/>
      <c r="I47" s="4" t="str">
        <f t="shared" si="1"/>
        <v/>
      </c>
      <c r="J47" s="4"/>
      <c r="K47" s="4" t="str">
        <f>IF(J47&lt;&gt;"",VLOOKUP(J47,Proveedores!$B$2:$F$73,5,FALSE),"")</f>
        <v/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>
      <c r="A48" s="6" t="s">
        <v>127</v>
      </c>
      <c r="B48" s="4">
        <f t="shared" si="0"/>
        <v>47</v>
      </c>
      <c r="C48" s="6"/>
      <c r="D48" s="6" t="s">
        <v>10</v>
      </c>
      <c r="E48" s="6" t="s">
        <v>128</v>
      </c>
      <c r="F48" s="6"/>
      <c r="G48" s="6" t="s">
        <v>129</v>
      </c>
      <c r="H48" s="6"/>
      <c r="I48" s="6" t="str">
        <f t="shared" si="1"/>
        <v/>
      </c>
      <c r="J48" s="6" t="s">
        <v>130</v>
      </c>
      <c r="K48" s="6">
        <f>IF(J48&lt;&gt;"",VLOOKUP(J48,Proveedores!$B$2:$F$73,5,FALSE),"")</f>
        <v>410000147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89.25">
      <c r="A49" s="4" t="s">
        <v>131</v>
      </c>
      <c r="B49" s="4">
        <f t="shared" si="0"/>
        <v>48</v>
      </c>
      <c r="C49" s="4" t="s">
        <v>132</v>
      </c>
      <c r="D49" s="4" t="s">
        <v>10</v>
      </c>
      <c r="E49" s="4" t="s">
        <v>133</v>
      </c>
      <c r="F49" s="4" t="s">
        <v>134</v>
      </c>
      <c r="G49" s="4" t="s">
        <v>135</v>
      </c>
      <c r="H49" s="4"/>
      <c r="I49" s="4" t="str">
        <f t="shared" si="1"/>
        <v/>
      </c>
      <c r="J49" s="4" t="s">
        <v>136</v>
      </c>
      <c r="K49" s="4">
        <f>IF(J49&lt;&gt;"",VLOOKUP(J49,Proveedores!$B$2:$F$73,5,FALSE),"")</f>
        <v>410000189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>
      <c r="A50" s="2" t="s">
        <v>137</v>
      </c>
      <c r="B50" s="4">
        <f t="shared" si="0"/>
        <v>49</v>
      </c>
      <c r="C50" s="2"/>
      <c r="D50" s="3" t="s">
        <v>10</v>
      </c>
      <c r="E50" s="3" t="s">
        <v>138</v>
      </c>
      <c r="F50" s="3"/>
      <c r="G50" s="3"/>
      <c r="H50" s="3"/>
      <c r="I50" s="3" t="str">
        <f t="shared" si="1"/>
        <v/>
      </c>
      <c r="J50" s="3"/>
      <c r="K50" s="3" t="str">
        <f>IF(J50&lt;&gt;"",VLOOKUP(J50,Proveedores!$B$2:$F$73,5,FALSE),"")</f>
        <v/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>
      <c r="A51" s="4" t="s">
        <v>139</v>
      </c>
      <c r="B51" s="4">
        <f t="shared" si="0"/>
        <v>50</v>
      </c>
      <c r="C51" s="4"/>
      <c r="D51" s="4" t="s">
        <v>10</v>
      </c>
      <c r="E51" s="4" t="s">
        <v>140</v>
      </c>
      <c r="F51" s="4"/>
      <c r="G51" s="4"/>
      <c r="H51" s="4"/>
      <c r="I51" s="4" t="str">
        <f t="shared" si="1"/>
        <v/>
      </c>
      <c r="J51" s="4"/>
      <c r="K51" s="4" t="str">
        <f>IF(J51&lt;&gt;"",VLOOKUP(J51,Proveedores!$B$2:$F$73,5,FALSE),"")</f>
        <v/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>
      <c r="A52" s="5" t="s">
        <v>141</v>
      </c>
      <c r="B52" s="4">
        <f t="shared" si="0"/>
        <v>51</v>
      </c>
      <c r="C52" s="2"/>
      <c r="D52" s="6" t="s">
        <v>10</v>
      </c>
      <c r="E52" s="6" t="s">
        <v>142</v>
      </c>
      <c r="F52" s="6" t="s">
        <v>143</v>
      </c>
      <c r="G52" s="6"/>
      <c r="H52" s="6"/>
      <c r="I52" s="6" t="str">
        <f t="shared" si="1"/>
        <v/>
      </c>
      <c r="J52" s="6"/>
      <c r="K52" s="6" t="str">
        <f>IF(J52&lt;&gt;"",VLOOKUP(J52,Proveedores!$B$2:$F$73,5,FALSE),"")</f>
        <v/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38.25">
      <c r="A53" s="4" t="s">
        <v>144</v>
      </c>
      <c r="B53" s="4">
        <f t="shared" si="0"/>
        <v>52</v>
      </c>
      <c r="C53" s="4" t="s">
        <v>145</v>
      </c>
      <c r="D53" s="4" t="s">
        <v>10</v>
      </c>
      <c r="E53" s="4" t="s">
        <v>146</v>
      </c>
      <c r="F53" s="4"/>
      <c r="G53" s="4"/>
      <c r="H53" s="4"/>
      <c r="I53" s="4" t="str">
        <f t="shared" si="1"/>
        <v/>
      </c>
      <c r="J53" s="4"/>
      <c r="K53" s="4" t="str">
        <f>IF(J53&lt;&gt;"",VLOOKUP(J53,Proveedores!$B$2:$F$73,5,FALSE),"")</f>
        <v/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>
      <c r="A54" s="6" t="s">
        <v>147</v>
      </c>
      <c r="B54" s="4">
        <f t="shared" si="0"/>
        <v>53</v>
      </c>
      <c r="C54" s="6"/>
      <c r="D54" s="6" t="s">
        <v>10</v>
      </c>
      <c r="E54" s="6" t="s">
        <v>148</v>
      </c>
      <c r="F54" s="6"/>
      <c r="G54" s="6">
        <v>1611501</v>
      </c>
      <c r="H54" s="6"/>
      <c r="I54" s="6" t="str">
        <f t="shared" si="1"/>
        <v/>
      </c>
      <c r="J54" s="6" t="s">
        <v>149</v>
      </c>
      <c r="K54" s="6">
        <f>IF(J54&lt;&gt;"",VLOOKUP(J54,Proveedores!$B$2:$F$73,5,FALSE),"")</f>
        <v>410000323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>
      <c r="A55" s="4" t="s">
        <v>150</v>
      </c>
      <c r="B55" s="4">
        <f t="shared" si="0"/>
        <v>54</v>
      </c>
      <c r="C55" s="4"/>
      <c r="D55" s="4" t="s">
        <v>10</v>
      </c>
      <c r="E55" s="4" t="s">
        <v>151</v>
      </c>
      <c r="F55" s="4" t="s">
        <v>152</v>
      </c>
      <c r="G55" s="4">
        <v>1611303</v>
      </c>
      <c r="H55" s="4"/>
      <c r="I55" s="4" t="str">
        <f t="shared" si="1"/>
        <v/>
      </c>
      <c r="J55" s="4"/>
      <c r="K55" s="4" t="str">
        <f>IF(J55&lt;&gt;"",VLOOKUP(J55,Proveedores!$B$2:$F$73,5,FALSE),"")</f>
        <v/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>
      <c r="A56" s="6" t="s">
        <v>153</v>
      </c>
      <c r="B56" s="4">
        <f t="shared" si="0"/>
        <v>55</v>
      </c>
      <c r="C56" s="6"/>
      <c r="D56" s="6" t="s">
        <v>10</v>
      </c>
      <c r="E56" s="6" t="s">
        <v>154</v>
      </c>
      <c r="F56" s="6" t="s">
        <v>155</v>
      </c>
      <c r="G56" s="6" t="s">
        <v>156</v>
      </c>
      <c r="H56" s="6"/>
      <c r="I56" s="6" t="str">
        <f t="shared" si="1"/>
        <v/>
      </c>
      <c r="J56" s="6" t="s">
        <v>149</v>
      </c>
      <c r="K56" s="6">
        <f>IF(J56&lt;&gt;"",VLOOKUP(J56,Proveedores!$B$2:$F$73,5,FALSE),"")</f>
        <v>410000323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>
      <c r="A57" s="4" t="s">
        <v>157</v>
      </c>
      <c r="B57" s="4">
        <f t="shared" si="0"/>
        <v>56</v>
      </c>
      <c r="C57" s="4"/>
      <c r="D57" s="4" t="s">
        <v>10</v>
      </c>
      <c r="E57" s="4" t="s">
        <v>158</v>
      </c>
      <c r="F57" s="4" t="s">
        <v>159</v>
      </c>
      <c r="G57" s="4" t="s">
        <v>160</v>
      </c>
      <c r="H57" s="4"/>
      <c r="I57" s="4" t="str">
        <f t="shared" si="1"/>
        <v/>
      </c>
      <c r="J57" s="4" t="s">
        <v>27</v>
      </c>
      <c r="K57" s="4">
        <f>IF(J57&lt;&gt;"",VLOOKUP(J57,Proveedores!$B$2:$F$73,5,FALSE),"")</f>
        <v>430001788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>
      <c r="A58" s="2" t="s">
        <v>161</v>
      </c>
      <c r="B58" s="4">
        <f t="shared" si="0"/>
        <v>57</v>
      </c>
      <c r="C58" s="2"/>
      <c r="D58" s="3" t="s">
        <v>10</v>
      </c>
      <c r="E58" s="3" t="s">
        <v>162</v>
      </c>
      <c r="F58" s="3"/>
      <c r="G58" s="3"/>
      <c r="H58" s="3"/>
      <c r="I58" s="3" t="str">
        <f t="shared" si="1"/>
        <v/>
      </c>
      <c r="J58" s="3"/>
      <c r="K58" s="3" t="str">
        <f>IF(J58&lt;&gt;"",VLOOKUP(J58,Proveedores!$B$2:$F$73,5,FALSE),"")</f>
        <v/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>
      <c r="A59" s="4" t="s">
        <v>163</v>
      </c>
      <c r="B59" s="4">
        <f t="shared" si="0"/>
        <v>58</v>
      </c>
      <c r="C59" s="4"/>
      <c r="D59" s="4" t="s">
        <v>10</v>
      </c>
      <c r="E59" s="4" t="s">
        <v>164</v>
      </c>
      <c r="F59" s="4"/>
      <c r="G59" s="4"/>
      <c r="H59" s="4"/>
      <c r="I59" s="4" t="str">
        <f t="shared" si="1"/>
        <v/>
      </c>
      <c r="J59" s="4"/>
      <c r="K59" s="4" t="str">
        <f>IF(J59&lt;&gt;"",VLOOKUP(J59,Proveedores!$B$2:$F$73,5,FALSE),"")</f>
        <v/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>
      <c r="A60" s="5" t="s">
        <v>165</v>
      </c>
      <c r="B60" s="4">
        <f t="shared" si="0"/>
        <v>59</v>
      </c>
      <c r="C60" s="2"/>
      <c r="D60" s="6" t="s">
        <v>10</v>
      </c>
      <c r="E60" s="6" t="s">
        <v>166</v>
      </c>
      <c r="F60" s="6"/>
      <c r="G60" s="6"/>
      <c r="H60" s="6"/>
      <c r="I60" s="6" t="str">
        <f t="shared" si="1"/>
        <v/>
      </c>
      <c r="J60" s="6"/>
      <c r="K60" s="6" t="str">
        <f>IF(J60&lt;&gt;"",VLOOKUP(J60,Proveedores!$B$2:$F$73,5,FALSE),"")</f>
        <v/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>
      <c r="A61" s="4" t="s">
        <v>167</v>
      </c>
      <c r="B61" s="4">
        <f t="shared" si="0"/>
        <v>60</v>
      </c>
      <c r="C61" s="4"/>
      <c r="D61" s="4" t="s">
        <v>10</v>
      </c>
      <c r="E61" s="4" t="s">
        <v>168</v>
      </c>
      <c r="F61" s="4"/>
      <c r="G61" s="4"/>
      <c r="H61" s="4"/>
      <c r="I61" s="4" t="str">
        <f t="shared" si="1"/>
        <v/>
      </c>
      <c r="J61" s="4"/>
      <c r="K61" s="4" t="str">
        <f>IF(J61&lt;&gt;"",VLOOKUP(J61,Proveedores!$B$2:$F$73,5,FALSE),"")</f>
        <v/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>
      <c r="A62" s="6" t="s">
        <v>169</v>
      </c>
      <c r="B62" s="4">
        <f t="shared" si="0"/>
        <v>61</v>
      </c>
      <c r="C62" s="6"/>
      <c r="D62" s="6" t="s">
        <v>10</v>
      </c>
      <c r="E62" s="6" t="s">
        <v>170</v>
      </c>
      <c r="F62" s="6"/>
      <c r="G62" s="6"/>
      <c r="H62" s="6"/>
      <c r="I62" s="6" t="str">
        <f t="shared" si="1"/>
        <v/>
      </c>
      <c r="J62" s="6"/>
      <c r="K62" s="6" t="str">
        <f>IF(J62&lt;&gt;"",VLOOKUP(J62,Proveedores!$B$2:$F$73,5,FALSE),"")</f>
        <v/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>
      <c r="A63" s="4" t="s">
        <v>171</v>
      </c>
      <c r="B63" s="4">
        <f t="shared" si="0"/>
        <v>62</v>
      </c>
      <c r="C63" s="4"/>
      <c r="D63" s="4" t="s">
        <v>10</v>
      </c>
      <c r="E63" s="4" t="s">
        <v>172</v>
      </c>
      <c r="F63" s="4"/>
      <c r="G63" s="4"/>
      <c r="H63" s="4"/>
      <c r="I63" s="4" t="str">
        <f t="shared" si="1"/>
        <v/>
      </c>
      <c r="J63" s="4"/>
      <c r="K63" s="4" t="str">
        <f>IF(J63&lt;&gt;"",VLOOKUP(J63,Proveedores!$B$2:$F$73,5,FALSE),"")</f>
        <v/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89.25">
      <c r="A64" s="6" t="s">
        <v>173</v>
      </c>
      <c r="B64" s="4">
        <f t="shared" si="0"/>
        <v>63</v>
      </c>
      <c r="C64" s="6" t="s">
        <v>174</v>
      </c>
      <c r="D64" s="6" t="s">
        <v>10</v>
      </c>
      <c r="E64" s="6" t="s">
        <v>175</v>
      </c>
      <c r="F64" s="6"/>
      <c r="G64" s="6"/>
      <c r="H64" s="6"/>
      <c r="I64" s="6" t="str">
        <f t="shared" si="1"/>
        <v/>
      </c>
      <c r="J64" s="6"/>
      <c r="K64" s="6" t="str">
        <f>IF(J64&lt;&gt;"",VLOOKUP(J64,Proveedores!$B$2:$F$73,5,FALSE),"")</f>
        <v/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>
      <c r="A65" s="4" t="s">
        <v>176</v>
      </c>
      <c r="B65" s="4">
        <f t="shared" si="0"/>
        <v>64</v>
      </c>
      <c r="C65" s="4"/>
      <c r="D65" s="4" t="s">
        <v>10</v>
      </c>
      <c r="E65" s="4" t="s">
        <v>177</v>
      </c>
      <c r="F65" s="4" t="s">
        <v>178</v>
      </c>
      <c r="G65" s="4" t="s">
        <v>179</v>
      </c>
      <c r="H65" s="4"/>
      <c r="I65" s="4" t="str">
        <f t="shared" si="1"/>
        <v/>
      </c>
      <c r="J65" s="4"/>
      <c r="K65" s="4" t="str">
        <f>IF(J65&lt;&gt;"",VLOOKUP(J65,Proveedores!$B$2:$F$73,5,FALSE),"")</f>
        <v/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25.5">
      <c r="A66" s="2" t="s">
        <v>180</v>
      </c>
      <c r="B66" s="4">
        <f t="shared" si="0"/>
        <v>65</v>
      </c>
      <c r="C66" s="2" t="s">
        <v>181</v>
      </c>
      <c r="D66" s="3" t="s">
        <v>10</v>
      </c>
      <c r="E66" s="3" t="s">
        <v>182</v>
      </c>
      <c r="F66" s="3" t="s">
        <v>183</v>
      </c>
      <c r="G66" s="3" t="s">
        <v>184</v>
      </c>
      <c r="H66" s="3"/>
      <c r="I66" s="3" t="str">
        <f t="shared" si="1"/>
        <v/>
      </c>
      <c r="J66" s="3" t="s">
        <v>185</v>
      </c>
      <c r="K66" s="3">
        <f>IF(J66&lt;&gt;"",VLOOKUP(J66,Proveedores!$B$2:$F$73,5,FALSE),"")</f>
        <v>410000084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>
      <c r="A67" s="4" t="s">
        <v>186</v>
      </c>
      <c r="B67" s="4">
        <f t="shared" ref="B67:B130" si="2">B66+1</f>
        <v>66</v>
      </c>
      <c r="C67" s="4"/>
      <c r="D67" s="4" t="s">
        <v>10</v>
      </c>
      <c r="E67" s="4" t="s">
        <v>187</v>
      </c>
      <c r="F67" s="4"/>
      <c r="G67" s="4"/>
      <c r="H67" s="4"/>
      <c r="I67" s="4" t="str">
        <f t="shared" ref="I67:I130" si="3">IF(H67&lt;&gt;"",VLOOKUP(H67,$B$2:$E$212,4,FALSE),"")</f>
        <v/>
      </c>
      <c r="J67" s="4"/>
      <c r="K67" s="4" t="str">
        <f>IF(J67&lt;&gt;"",VLOOKUP(J67,Proveedores!$B$2:$F$73,5,FALSE),"")</f>
        <v/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>
      <c r="A68" s="5" t="s">
        <v>188</v>
      </c>
      <c r="B68" s="4">
        <f t="shared" si="2"/>
        <v>67</v>
      </c>
      <c r="C68" s="2"/>
      <c r="D68" s="6" t="s">
        <v>189</v>
      </c>
      <c r="E68" s="6" t="s">
        <v>190</v>
      </c>
      <c r="F68" s="6"/>
      <c r="G68" s="6"/>
      <c r="H68" s="6"/>
      <c r="I68" s="6" t="str">
        <f t="shared" si="3"/>
        <v/>
      </c>
      <c r="J68" s="6"/>
      <c r="K68" s="6" t="str">
        <f>IF(J68&lt;&gt;"",VLOOKUP(J68,Proveedores!$B$2:$F$73,5,FALSE),"")</f>
        <v/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>
      <c r="A69" s="4" t="s">
        <v>191</v>
      </c>
      <c r="B69" s="4">
        <f t="shared" si="2"/>
        <v>68</v>
      </c>
      <c r="C69" s="4"/>
      <c r="D69" s="4" t="s">
        <v>10</v>
      </c>
      <c r="E69" s="4" t="s">
        <v>192</v>
      </c>
      <c r="F69" s="4"/>
      <c r="G69" s="4"/>
      <c r="H69" s="4"/>
      <c r="I69" s="4" t="str">
        <f t="shared" si="3"/>
        <v/>
      </c>
      <c r="J69" s="4"/>
      <c r="K69" s="4" t="str">
        <f>IF(J69&lt;&gt;"",VLOOKUP(J69,Proveedores!$B$2:$F$73,5,FALSE),"")</f>
        <v/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>
      <c r="A70" s="6" t="s">
        <v>193</v>
      </c>
      <c r="B70" s="4">
        <f t="shared" si="2"/>
        <v>69</v>
      </c>
      <c r="C70" s="6"/>
      <c r="D70" s="6" t="s">
        <v>10</v>
      </c>
      <c r="E70" s="6" t="s">
        <v>194</v>
      </c>
      <c r="F70" s="6" t="s">
        <v>195</v>
      </c>
      <c r="G70" s="6"/>
      <c r="H70" s="6"/>
      <c r="I70" s="6" t="str">
        <f t="shared" si="3"/>
        <v/>
      </c>
      <c r="J70" s="6"/>
      <c r="K70" s="6" t="str">
        <f>IF(J70&lt;&gt;"",VLOOKUP(J70,Proveedores!$B$2:$F$73,5,FALSE),"")</f>
        <v/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>
      <c r="A71" s="4" t="s">
        <v>196</v>
      </c>
      <c r="B71" s="4">
        <f t="shared" si="2"/>
        <v>70</v>
      </c>
      <c r="C71" s="4"/>
      <c r="D71" s="4" t="s">
        <v>10</v>
      </c>
      <c r="E71" s="4" t="s">
        <v>197</v>
      </c>
      <c r="F71" s="4" t="s">
        <v>198</v>
      </c>
      <c r="G71" s="4"/>
      <c r="H71" s="4"/>
      <c r="I71" s="4" t="str">
        <f t="shared" si="3"/>
        <v/>
      </c>
      <c r="J71" s="4"/>
      <c r="K71" s="4" t="str">
        <f>IF(J71&lt;&gt;"",VLOOKUP(J71,Proveedores!$B$2:$F$73,5,FALSE),"")</f>
        <v/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>
      <c r="A72" s="6" t="s">
        <v>199</v>
      </c>
      <c r="B72" s="4">
        <f t="shared" si="2"/>
        <v>71</v>
      </c>
      <c r="C72" s="6"/>
      <c r="D72" s="6" t="s">
        <v>10</v>
      </c>
      <c r="E72" s="6" t="s">
        <v>200</v>
      </c>
      <c r="F72" s="6"/>
      <c r="G72" s="6"/>
      <c r="H72" s="6"/>
      <c r="I72" s="6" t="str">
        <f t="shared" si="3"/>
        <v/>
      </c>
      <c r="J72" s="6" t="s">
        <v>27</v>
      </c>
      <c r="K72" s="6">
        <f>IF(J72&lt;&gt;"",VLOOKUP(J72,Proveedores!$B$2:$F$73,5,FALSE),"")</f>
        <v>430001788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>
      <c r="A73" s="4" t="s">
        <v>201</v>
      </c>
      <c r="B73" s="4">
        <f t="shared" si="2"/>
        <v>72</v>
      </c>
      <c r="C73" s="4"/>
      <c r="D73" s="4" t="s">
        <v>10</v>
      </c>
      <c r="E73" s="4" t="s">
        <v>202</v>
      </c>
      <c r="F73" s="4"/>
      <c r="G73" s="4"/>
      <c r="H73" s="4">
        <v>31</v>
      </c>
      <c r="I73" s="4" t="str">
        <f t="shared" si="3"/>
        <v>100A00066</v>
      </c>
      <c r="J73" s="4" t="s">
        <v>203</v>
      </c>
      <c r="K73" s="4">
        <f>IF(J73&lt;&gt;"",VLOOKUP(J73,Proveedores!$B$2:$F$73,5,FALSE),"")</f>
        <v>410000214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>
      <c r="A74" s="2" t="s">
        <v>204</v>
      </c>
      <c r="B74" s="4">
        <f t="shared" si="2"/>
        <v>73</v>
      </c>
      <c r="C74" s="2"/>
      <c r="D74" s="3" t="s">
        <v>10</v>
      </c>
      <c r="E74" s="3" t="s">
        <v>205</v>
      </c>
      <c r="F74" s="3" t="s">
        <v>206</v>
      </c>
      <c r="G74" s="3">
        <v>273431</v>
      </c>
      <c r="H74" s="3"/>
      <c r="I74" s="3" t="str">
        <f t="shared" si="3"/>
        <v/>
      </c>
      <c r="J74" s="3" t="s">
        <v>91</v>
      </c>
      <c r="K74" s="3">
        <f>IF(J74&lt;&gt;"",VLOOKUP(J74,Proveedores!$B$2:$F$73,5,FALSE),"")</f>
        <v>523000006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>
      <c r="A75" s="4" t="s">
        <v>207</v>
      </c>
      <c r="B75" s="4">
        <f t="shared" si="2"/>
        <v>74</v>
      </c>
      <c r="C75" s="4"/>
      <c r="D75" s="4" t="s">
        <v>10</v>
      </c>
      <c r="E75" s="4" t="s">
        <v>208</v>
      </c>
      <c r="F75" s="7">
        <v>51075</v>
      </c>
      <c r="G75" s="4">
        <v>273430</v>
      </c>
      <c r="H75" s="4"/>
      <c r="I75" s="4" t="str">
        <f t="shared" si="3"/>
        <v/>
      </c>
      <c r="J75" s="4" t="s">
        <v>91</v>
      </c>
      <c r="K75" s="4">
        <f>IF(J75&lt;&gt;"",VLOOKUP(J75,Proveedores!$B$2:$F$73,5,FALSE),"")</f>
        <v>523000006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>
      <c r="A76" s="5" t="s">
        <v>209</v>
      </c>
      <c r="B76" s="4">
        <f t="shared" si="2"/>
        <v>75</v>
      </c>
      <c r="C76" s="2"/>
      <c r="D76" s="6" t="s">
        <v>189</v>
      </c>
      <c r="E76" s="6" t="s">
        <v>210</v>
      </c>
      <c r="F76" s="6"/>
      <c r="G76" s="6"/>
      <c r="H76" s="6"/>
      <c r="I76" s="6" t="str">
        <f t="shared" si="3"/>
        <v/>
      </c>
      <c r="J76" s="6"/>
      <c r="K76" s="6" t="str">
        <f>IF(J76&lt;&gt;"",VLOOKUP(J76,Proveedores!$B$2:$F$73,5,FALSE),"")</f>
        <v/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>
      <c r="A77" s="4" t="s">
        <v>211</v>
      </c>
      <c r="B77" s="4">
        <f t="shared" si="2"/>
        <v>76</v>
      </c>
      <c r="C77" s="4"/>
      <c r="D77" s="4" t="s">
        <v>10</v>
      </c>
      <c r="E77" s="4" t="s">
        <v>212</v>
      </c>
      <c r="F77" s="4" t="s">
        <v>213</v>
      </c>
      <c r="G77" s="4">
        <v>1674809923</v>
      </c>
      <c r="H77" s="4">
        <v>5</v>
      </c>
      <c r="I77" s="4" t="str">
        <f t="shared" si="3"/>
        <v>100A00016</v>
      </c>
      <c r="J77" s="4" t="s">
        <v>27</v>
      </c>
      <c r="K77" s="4">
        <f>IF(J77&lt;&gt;"",VLOOKUP(J77,Proveedores!$B$2:$F$73,5,FALSE),"")</f>
        <v>430001788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>
      <c r="A78" s="6" t="s">
        <v>214</v>
      </c>
      <c r="B78" s="4">
        <f t="shared" si="2"/>
        <v>77</v>
      </c>
      <c r="C78" s="6"/>
      <c r="D78" s="6" t="s">
        <v>10</v>
      </c>
      <c r="E78" s="6" t="s">
        <v>215</v>
      </c>
      <c r="F78" s="6"/>
      <c r="G78" s="6">
        <v>20256</v>
      </c>
      <c r="H78" s="6">
        <v>5</v>
      </c>
      <c r="I78" s="6" t="str">
        <f t="shared" si="3"/>
        <v>100A00016</v>
      </c>
      <c r="J78" s="6" t="s">
        <v>27</v>
      </c>
      <c r="K78" s="6">
        <f>IF(J78&lt;&gt;"",VLOOKUP(J78,Proveedores!$B$2:$F$73,5,FALSE),"")</f>
        <v>430001788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>
      <c r="A79" s="4" t="s">
        <v>216</v>
      </c>
      <c r="B79" s="4">
        <f t="shared" si="2"/>
        <v>78</v>
      </c>
      <c r="C79" s="4"/>
      <c r="D79" s="4" t="s">
        <v>10</v>
      </c>
      <c r="E79" s="4" t="s">
        <v>217</v>
      </c>
      <c r="F79" s="4" t="s">
        <v>218</v>
      </c>
      <c r="G79" s="4"/>
      <c r="H79" s="4">
        <v>5</v>
      </c>
      <c r="I79" s="4" t="str">
        <f t="shared" si="3"/>
        <v>100A00016</v>
      </c>
      <c r="J79" s="4" t="s">
        <v>27</v>
      </c>
      <c r="K79" s="4">
        <f>IF(J79&lt;&gt;"",VLOOKUP(J79,Proveedores!$B$2:$F$73,5,FALSE),"")</f>
        <v>430001788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>
      <c r="A80" s="6" t="s">
        <v>219</v>
      </c>
      <c r="B80" s="4">
        <f t="shared" si="2"/>
        <v>79</v>
      </c>
      <c r="C80" s="6"/>
      <c r="D80" s="6" t="s">
        <v>10</v>
      </c>
      <c r="E80" s="6" t="s">
        <v>220</v>
      </c>
      <c r="F80" s="6" t="s">
        <v>221</v>
      </c>
      <c r="G80" s="6" t="s">
        <v>222</v>
      </c>
      <c r="H80" s="6">
        <v>5</v>
      </c>
      <c r="I80" s="6" t="str">
        <f t="shared" si="3"/>
        <v>100A00016</v>
      </c>
      <c r="J80" s="6" t="s">
        <v>27</v>
      </c>
      <c r="K80" s="6">
        <f>IF(J80&lt;&gt;"",VLOOKUP(J80,Proveedores!$B$2:$F$73,5,FALSE),"")</f>
        <v>430001788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>
      <c r="A81" s="4" t="s">
        <v>223</v>
      </c>
      <c r="B81" s="4">
        <f t="shared" si="2"/>
        <v>80</v>
      </c>
      <c r="C81" s="4"/>
      <c r="D81" s="4" t="s">
        <v>10</v>
      </c>
      <c r="E81" s="4" t="s">
        <v>224</v>
      </c>
      <c r="F81" s="4" t="s">
        <v>225</v>
      </c>
      <c r="G81" s="4">
        <v>5128157400</v>
      </c>
      <c r="H81" s="4">
        <v>5</v>
      </c>
      <c r="I81" s="4" t="str">
        <f t="shared" si="3"/>
        <v>100A00016</v>
      </c>
      <c r="J81" s="4" t="s">
        <v>27</v>
      </c>
      <c r="K81" s="4">
        <f>IF(J81&lt;&gt;"",VLOOKUP(J81,Proveedores!$B$2:$F$73,5,FALSE),"")</f>
        <v>430001788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>
      <c r="A82" s="2" t="s">
        <v>211</v>
      </c>
      <c r="B82" s="4">
        <f t="shared" si="2"/>
        <v>81</v>
      </c>
      <c r="C82" s="2"/>
      <c r="D82" s="3" t="s">
        <v>10</v>
      </c>
      <c r="E82" s="3" t="s">
        <v>226</v>
      </c>
      <c r="F82" s="3" t="s">
        <v>227</v>
      </c>
      <c r="G82" s="3">
        <v>1674911525</v>
      </c>
      <c r="H82" s="3">
        <v>7</v>
      </c>
      <c r="I82" s="3" t="str">
        <f t="shared" si="3"/>
        <v>100A00018</v>
      </c>
      <c r="J82" s="3" t="s">
        <v>27</v>
      </c>
      <c r="K82" s="3">
        <f>IF(J82&lt;&gt;"",VLOOKUP(J82,Proveedores!$B$2:$F$73,5,FALSE),"")</f>
        <v>430001788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>
      <c r="A83" s="4" t="s">
        <v>211</v>
      </c>
      <c r="B83" s="4">
        <f t="shared" si="2"/>
        <v>82</v>
      </c>
      <c r="C83" s="4"/>
      <c r="D83" s="4" t="s">
        <v>10</v>
      </c>
      <c r="E83" s="4" t="s">
        <v>228</v>
      </c>
      <c r="F83" s="4" t="s">
        <v>227</v>
      </c>
      <c r="G83" s="4">
        <v>1674911524</v>
      </c>
      <c r="H83" s="4">
        <v>7</v>
      </c>
      <c r="I83" s="4" t="str">
        <f t="shared" si="3"/>
        <v>100A00018</v>
      </c>
      <c r="J83" s="4" t="s">
        <v>27</v>
      </c>
      <c r="K83" s="4">
        <f>IF(J83&lt;&gt;"",VLOOKUP(J83,Proveedores!$B$2:$F$73,5,FALSE),"")</f>
        <v>430001788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>
      <c r="A84" s="5" t="s">
        <v>229</v>
      </c>
      <c r="B84" s="4">
        <f t="shared" si="2"/>
        <v>83</v>
      </c>
      <c r="C84" s="2"/>
      <c r="D84" s="6" t="s">
        <v>10</v>
      </c>
      <c r="E84" s="6" t="s">
        <v>230</v>
      </c>
      <c r="F84" s="6" t="s">
        <v>231</v>
      </c>
      <c r="G84" s="6" t="s">
        <v>232</v>
      </c>
      <c r="H84" s="6">
        <v>7</v>
      </c>
      <c r="I84" s="6" t="str">
        <f t="shared" si="3"/>
        <v>100A00018</v>
      </c>
      <c r="J84" s="6" t="s">
        <v>27</v>
      </c>
      <c r="K84" s="6">
        <f>IF(J84&lt;&gt;"",VLOOKUP(J84,Proveedores!$B$2:$F$73,5,FALSE),"")</f>
        <v>430001788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>
      <c r="A85" s="4" t="s">
        <v>229</v>
      </c>
      <c r="B85" s="4">
        <f t="shared" si="2"/>
        <v>84</v>
      </c>
      <c r="C85" s="4"/>
      <c r="D85" s="4" t="s">
        <v>10</v>
      </c>
      <c r="E85" s="4" t="s">
        <v>233</v>
      </c>
      <c r="F85" s="4" t="s">
        <v>231</v>
      </c>
      <c r="G85" s="4" t="s">
        <v>234</v>
      </c>
      <c r="H85" s="4">
        <v>7</v>
      </c>
      <c r="I85" s="4" t="str">
        <f t="shared" si="3"/>
        <v>100A00018</v>
      </c>
      <c r="J85" s="4" t="s">
        <v>27</v>
      </c>
      <c r="K85" s="4">
        <f>IF(J85&lt;&gt;"",VLOOKUP(J85,Proveedores!$B$2:$F$73,5,FALSE),"")</f>
        <v>430001788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>
      <c r="A86" s="6" t="s">
        <v>219</v>
      </c>
      <c r="B86" s="4">
        <f t="shared" si="2"/>
        <v>85</v>
      </c>
      <c r="C86" s="6"/>
      <c r="D86" s="6" t="s">
        <v>10</v>
      </c>
      <c r="E86" s="6" t="s">
        <v>235</v>
      </c>
      <c r="F86" s="6" t="s">
        <v>236</v>
      </c>
      <c r="G86" s="6" t="s">
        <v>237</v>
      </c>
      <c r="H86" s="6">
        <v>7</v>
      </c>
      <c r="I86" s="6" t="str">
        <f t="shared" si="3"/>
        <v>100A00018</v>
      </c>
      <c r="J86" s="6" t="s">
        <v>27</v>
      </c>
      <c r="K86" s="6">
        <f>IF(J86&lt;&gt;"",VLOOKUP(J86,Proveedores!$B$2:$F$73,5,FALSE),"")</f>
        <v>430001788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>
      <c r="A87" s="4" t="s">
        <v>238</v>
      </c>
      <c r="B87" s="4">
        <f t="shared" si="2"/>
        <v>86</v>
      </c>
      <c r="C87" s="4"/>
      <c r="D87" s="4" t="s">
        <v>10</v>
      </c>
      <c r="E87" s="4" t="s">
        <v>239</v>
      </c>
      <c r="F87" s="7">
        <v>1329728</v>
      </c>
      <c r="G87" s="4">
        <v>708</v>
      </c>
      <c r="H87" s="4">
        <v>7</v>
      </c>
      <c r="I87" s="4" t="str">
        <f t="shared" si="3"/>
        <v>100A00018</v>
      </c>
      <c r="J87" s="4" t="s">
        <v>27</v>
      </c>
      <c r="K87" s="4">
        <f>IF(J87&lt;&gt;"",VLOOKUP(J87,Proveedores!$B$2:$F$73,5,FALSE),"")</f>
        <v>430001788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>
      <c r="A88" s="6" t="s">
        <v>238</v>
      </c>
      <c r="B88" s="4">
        <f t="shared" si="2"/>
        <v>87</v>
      </c>
      <c r="C88" s="6"/>
      <c r="D88" s="6" t="s">
        <v>10</v>
      </c>
      <c r="E88" s="6" t="s">
        <v>240</v>
      </c>
      <c r="F88" s="8">
        <v>1329728</v>
      </c>
      <c r="G88" s="6">
        <v>708</v>
      </c>
      <c r="H88" s="6">
        <v>7</v>
      </c>
      <c r="I88" s="6" t="str">
        <f t="shared" si="3"/>
        <v>100A00018</v>
      </c>
      <c r="J88" s="6" t="s">
        <v>27</v>
      </c>
      <c r="K88" s="6">
        <f>IF(J88&lt;&gt;"",VLOOKUP(J88,Proveedores!$B$2:$F$73,5,FALSE),"")</f>
        <v>430001788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>
      <c r="A89" s="4" t="s">
        <v>241</v>
      </c>
      <c r="B89" s="4">
        <f t="shared" si="2"/>
        <v>88</v>
      </c>
      <c r="C89" s="4"/>
      <c r="D89" s="4" t="s">
        <v>10</v>
      </c>
      <c r="E89" s="4" t="s">
        <v>242</v>
      </c>
      <c r="F89" s="4" t="s">
        <v>243</v>
      </c>
      <c r="G89" s="4"/>
      <c r="H89" s="4">
        <v>7</v>
      </c>
      <c r="I89" s="4" t="str">
        <f t="shared" si="3"/>
        <v>100A00018</v>
      </c>
      <c r="J89" s="4" t="s">
        <v>27</v>
      </c>
      <c r="K89" s="4">
        <f>IF(J89&lt;&gt;"",VLOOKUP(J89,Proveedores!$B$2:$F$73,5,FALSE),"")</f>
        <v>430001788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>
      <c r="A90" s="2" t="s">
        <v>244</v>
      </c>
      <c r="B90" s="4">
        <f t="shared" si="2"/>
        <v>89</v>
      </c>
      <c r="C90" s="2"/>
      <c r="D90" s="3" t="s">
        <v>10</v>
      </c>
      <c r="E90" s="3" t="s">
        <v>245</v>
      </c>
      <c r="F90" s="3" t="s">
        <v>243</v>
      </c>
      <c r="G90" s="3"/>
      <c r="H90" s="3">
        <v>7</v>
      </c>
      <c r="I90" s="3" t="str">
        <f t="shared" si="3"/>
        <v>100A00018</v>
      </c>
      <c r="J90" s="3" t="s">
        <v>27</v>
      </c>
      <c r="K90" s="3">
        <f>IF(J90&lt;&gt;"",VLOOKUP(J90,Proveedores!$B$2:$F$73,5,FALSE),"")</f>
        <v>430001788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25.5">
      <c r="A91" s="4" t="s">
        <v>246</v>
      </c>
      <c r="B91" s="4">
        <f t="shared" si="2"/>
        <v>90</v>
      </c>
      <c r="C91" s="4"/>
      <c r="D91" s="4" t="s">
        <v>10</v>
      </c>
      <c r="E91" s="4" t="s">
        <v>247</v>
      </c>
      <c r="F91" s="4" t="s">
        <v>248</v>
      </c>
      <c r="G91" s="4">
        <v>210869</v>
      </c>
      <c r="H91" s="4">
        <v>8</v>
      </c>
      <c r="I91" s="4" t="str">
        <f t="shared" si="3"/>
        <v>100A00019</v>
      </c>
      <c r="J91" s="4" t="s">
        <v>27</v>
      </c>
      <c r="K91" s="4">
        <f>IF(J91&lt;&gt;"",VLOOKUP(J91,Proveedores!$B$2:$F$73,5,FALSE),"")</f>
        <v>430001788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25.5">
      <c r="A92" s="5" t="s">
        <v>249</v>
      </c>
      <c r="B92" s="4">
        <f t="shared" si="2"/>
        <v>91</v>
      </c>
      <c r="C92" s="2"/>
      <c r="D92" s="6" t="s">
        <v>10</v>
      </c>
      <c r="E92" s="6" t="s">
        <v>250</v>
      </c>
      <c r="F92" s="6" t="s">
        <v>248</v>
      </c>
      <c r="G92" s="6">
        <v>210870</v>
      </c>
      <c r="H92" s="6">
        <v>8</v>
      </c>
      <c r="I92" s="6" t="str">
        <f t="shared" si="3"/>
        <v>100A00019</v>
      </c>
      <c r="J92" s="6" t="s">
        <v>27</v>
      </c>
      <c r="K92" s="6">
        <f>IF(J92&lt;&gt;"",VLOOKUP(J92,Proveedores!$B$2:$F$73,5,FALSE),"")</f>
        <v>430001788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>
      <c r="A93" s="4" t="s">
        <v>251</v>
      </c>
      <c r="B93" s="4">
        <f t="shared" si="2"/>
        <v>92</v>
      </c>
      <c r="C93" s="4"/>
      <c r="D93" s="4" t="s">
        <v>10</v>
      </c>
      <c r="E93" s="4" t="s">
        <v>252</v>
      </c>
      <c r="F93" s="4" t="s">
        <v>253</v>
      </c>
      <c r="G93" s="4">
        <v>1675005949</v>
      </c>
      <c r="H93" s="4">
        <v>36</v>
      </c>
      <c r="I93" s="4" t="str">
        <f t="shared" si="3"/>
        <v>100A00091</v>
      </c>
      <c r="J93" s="4" t="s">
        <v>27</v>
      </c>
      <c r="K93" s="4">
        <f>IF(J93&lt;&gt;"",VLOOKUP(J93,Proveedores!$B$2:$F$73,5,FALSE),"")</f>
        <v>430001788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>
      <c r="A94" s="6" t="s">
        <v>229</v>
      </c>
      <c r="B94" s="4">
        <f t="shared" si="2"/>
        <v>93</v>
      </c>
      <c r="C94" s="6"/>
      <c r="D94" s="6" t="s">
        <v>10</v>
      </c>
      <c r="E94" s="6" t="s">
        <v>254</v>
      </c>
      <c r="F94" s="6" t="s">
        <v>255</v>
      </c>
      <c r="G94" s="6" t="s">
        <v>256</v>
      </c>
      <c r="H94" s="6">
        <v>36</v>
      </c>
      <c r="I94" s="6" t="str">
        <f t="shared" si="3"/>
        <v>100A00091</v>
      </c>
      <c r="J94" s="6" t="s">
        <v>27</v>
      </c>
      <c r="K94" s="6">
        <f>IF(J94&lt;&gt;"",VLOOKUP(J94,Proveedores!$B$2:$F$73,5,FALSE),"")</f>
        <v>430001788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>
      <c r="A95" s="4" t="s">
        <v>257</v>
      </c>
      <c r="B95" s="4">
        <f t="shared" si="2"/>
        <v>94</v>
      </c>
      <c r="C95" s="4"/>
      <c r="D95" s="4" t="s">
        <v>10</v>
      </c>
      <c r="E95" s="4" t="s">
        <v>258</v>
      </c>
      <c r="F95" s="4" t="s">
        <v>259</v>
      </c>
      <c r="G95" s="4" t="s">
        <v>260</v>
      </c>
      <c r="H95" s="4">
        <v>36</v>
      </c>
      <c r="I95" s="4" t="str">
        <f t="shared" si="3"/>
        <v>100A00091</v>
      </c>
      <c r="J95" s="4" t="s">
        <v>27</v>
      </c>
      <c r="K95" s="4">
        <f>IF(J95&lt;&gt;"",VLOOKUP(J95,Proveedores!$B$2:$F$73,5,FALSE),"")</f>
        <v>430001788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>
      <c r="A96" s="6" t="s">
        <v>261</v>
      </c>
      <c r="B96" s="4">
        <f t="shared" si="2"/>
        <v>95</v>
      </c>
      <c r="C96" s="6"/>
      <c r="D96" s="6" t="s">
        <v>10</v>
      </c>
      <c r="E96" s="6" t="s">
        <v>262</v>
      </c>
      <c r="F96" s="6" t="s">
        <v>263</v>
      </c>
      <c r="G96" s="6" t="s">
        <v>264</v>
      </c>
      <c r="H96" s="6">
        <v>36</v>
      </c>
      <c r="I96" s="6" t="str">
        <f t="shared" si="3"/>
        <v>100A00091</v>
      </c>
      <c r="J96" s="6" t="s">
        <v>27</v>
      </c>
      <c r="K96" s="6">
        <f>IF(J96&lt;&gt;"",VLOOKUP(J96,Proveedores!$B$2:$F$73,5,FALSE),"")</f>
        <v>430001788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>
      <c r="A97" s="4" t="s">
        <v>265</v>
      </c>
      <c r="B97" s="4">
        <f t="shared" si="2"/>
        <v>96</v>
      </c>
      <c r="C97" s="4"/>
      <c r="D97" s="4" t="s">
        <v>10</v>
      </c>
      <c r="E97" s="4" t="s">
        <v>266</v>
      </c>
      <c r="F97" s="4" t="s">
        <v>267</v>
      </c>
      <c r="G97" s="4"/>
      <c r="H97" s="4">
        <v>36</v>
      </c>
      <c r="I97" s="4" t="str">
        <f t="shared" si="3"/>
        <v>100A00091</v>
      </c>
      <c r="J97" s="4"/>
      <c r="K97" s="4" t="str">
        <f>IF(J97&lt;&gt;"",VLOOKUP(J97,Proveedores!$B$2:$F$73,5,FALSE),"")</f>
        <v/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>
      <c r="A98" s="2" t="s">
        <v>211</v>
      </c>
      <c r="B98" s="4">
        <f t="shared" si="2"/>
        <v>97</v>
      </c>
      <c r="C98" s="2"/>
      <c r="D98" s="3" t="s">
        <v>10</v>
      </c>
      <c r="E98" s="3" t="s">
        <v>268</v>
      </c>
      <c r="F98" s="3" t="s">
        <v>253</v>
      </c>
      <c r="G98" s="3">
        <v>1675005948</v>
      </c>
      <c r="H98" s="3">
        <v>37</v>
      </c>
      <c r="I98" s="3" t="str">
        <f t="shared" si="3"/>
        <v>100A00092</v>
      </c>
      <c r="J98" s="3"/>
      <c r="K98" s="3" t="str">
        <f>IF(J98&lt;&gt;"",VLOOKUP(J98,Proveedores!$B$2:$F$73,5,FALSE),"")</f>
        <v/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>
      <c r="A99" s="4" t="s">
        <v>229</v>
      </c>
      <c r="B99" s="4">
        <f t="shared" si="2"/>
        <v>98</v>
      </c>
      <c r="C99" s="4"/>
      <c r="D99" s="4" t="s">
        <v>10</v>
      </c>
      <c r="E99" s="4" t="s">
        <v>269</v>
      </c>
      <c r="F99" s="4" t="s">
        <v>255</v>
      </c>
      <c r="G99" s="4" t="s">
        <v>270</v>
      </c>
      <c r="H99" s="4">
        <v>37</v>
      </c>
      <c r="I99" s="4" t="str">
        <f t="shared" si="3"/>
        <v>100A00092</v>
      </c>
      <c r="J99" s="4" t="s">
        <v>27</v>
      </c>
      <c r="K99" s="4">
        <f>IF(J99&lt;&gt;"",VLOOKUP(J99,Proveedores!$B$2:$F$73,5,FALSE),"")</f>
        <v>430001788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>
      <c r="A100" s="5" t="s">
        <v>271</v>
      </c>
      <c r="B100" s="4">
        <f t="shared" si="2"/>
        <v>99</v>
      </c>
      <c r="C100" s="2"/>
      <c r="D100" s="6" t="s">
        <v>10</v>
      </c>
      <c r="E100" s="6" t="s">
        <v>272</v>
      </c>
      <c r="F100" s="6" t="s">
        <v>259</v>
      </c>
      <c r="G100" s="6" t="s">
        <v>273</v>
      </c>
      <c r="H100" s="6">
        <v>37</v>
      </c>
      <c r="I100" s="6" t="str">
        <f t="shared" si="3"/>
        <v>100A00092</v>
      </c>
      <c r="J100" s="6" t="s">
        <v>27</v>
      </c>
      <c r="K100" s="6">
        <f>IF(J100&lt;&gt;"",VLOOKUP(J100,Proveedores!$B$2:$F$73,5,FALSE),"")</f>
        <v>430001788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>
      <c r="A101" s="4" t="s">
        <v>274</v>
      </c>
      <c r="B101" s="4">
        <f t="shared" si="2"/>
        <v>100</v>
      </c>
      <c r="C101" s="4"/>
      <c r="D101" s="4" t="s">
        <v>10</v>
      </c>
      <c r="E101" s="4" t="s">
        <v>275</v>
      </c>
      <c r="F101" s="4" t="s">
        <v>263</v>
      </c>
      <c r="G101" s="4" t="s">
        <v>276</v>
      </c>
      <c r="H101" s="4">
        <v>37</v>
      </c>
      <c r="I101" s="4" t="str">
        <f t="shared" si="3"/>
        <v>100A00092</v>
      </c>
      <c r="J101" s="4" t="s">
        <v>27</v>
      </c>
      <c r="K101" s="4">
        <f>IF(J101&lt;&gt;"",VLOOKUP(J101,Proveedores!$B$2:$F$73,5,FALSE),"")</f>
        <v>430001788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>
      <c r="A102" s="6" t="s">
        <v>265</v>
      </c>
      <c r="B102" s="4">
        <f t="shared" si="2"/>
        <v>101</v>
      </c>
      <c r="C102" s="6"/>
      <c r="D102" s="6" t="s">
        <v>10</v>
      </c>
      <c r="E102" s="6" t="s">
        <v>277</v>
      </c>
      <c r="F102" s="6" t="s">
        <v>278</v>
      </c>
      <c r="G102" s="6"/>
      <c r="H102" s="6">
        <v>37</v>
      </c>
      <c r="I102" s="6" t="str">
        <f t="shared" si="3"/>
        <v>100A00092</v>
      </c>
      <c r="J102" s="6"/>
      <c r="K102" s="6" t="str">
        <f>IF(J102&lt;&gt;"",VLOOKUP(J102,Proveedores!$B$2:$F$73,5,FALSE),"")</f>
        <v/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>
      <c r="A103" s="4" t="s">
        <v>279</v>
      </c>
      <c r="B103" s="4">
        <f t="shared" si="2"/>
        <v>102</v>
      </c>
      <c r="C103" s="4"/>
      <c r="D103" s="4" t="s">
        <v>10</v>
      </c>
      <c r="E103" s="4" t="s">
        <v>280</v>
      </c>
      <c r="F103" s="4" t="s">
        <v>281</v>
      </c>
      <c r="G103" s="4"/>
      <c r="H103" s="4">
        <v>38</v>
      </c>
      <c r="I103" s="4" t="str">
        <f t="shared" si="3"/>
        <v>100A00093</v>
      </c>
      <c r="J103" s="4" t="s">
        <v>27</v>
      </c>
      <c r="K103" s="4">
        <f>IF(J103&lt;&gt;"",VLOOKUP(J103,Proveedores!$B$2:$F$73,5,FALSE),"")</f>
        <v>430001788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>
      <c r="A104" s="6" t="s">
        <v>211</v>
      </c>
      <c r="B104" s="4">
        <f t="shared" si="2"/>
        <v>103</v>
      </c>
      <c r="C104" s="6"/>
      <c r="D104" s="6" t="s">
        <v>10</v>
      </c>
      <c r="E104" s="6" t="s">
        <v>282</v>
      </c>
      <c r="F104" s="6" t="s">
        <v>283</v>
      </c>
      <c r="G104" s="6"/>
      <c r="H104" s="6">
        <v>38</v>
      </c>
      <c r="I104" s="6" t="str">
        <f t="shared" si="3"/>
        <v>100A00093</v>
      </c>
      <c r="J104" s="6"/>
      <c r="K104" s="6" t="str">
        <f>IF(J104&lt;&gt;"",VLOOKUP(J104,Proveedores!$B$2:$F$73,5,FALSE),"")</f>
        <v/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>
      <c r="A105" s="4" t="s">
        <v>284</v>
      </c>
      <c r="B105" s="4">
        <f t="shared" si="2"/>
        <v>104</v>
      </c>
      <c r="C105" s="4"/>
      <c r="D105" s="4" t="s">
        <v>10</v>
      </c>
      <c r="E105" s="4" t="s">
        <v>285</v>
      </c>
      <c r="F105" s="4"/>
      <c r="G105" s="4"/>
      <c r="H105" s="4">
        <v>38</v>
      </c>
      <c r="I105" s="4" t="str">
        <f t="shared" si="3"/>
        <v>100A00093</v>
      </c>
      <c r="J105" s="4" t="s">
        <v>27</v>
      </c>
      <c r="K105" s="4">
        <f>IF(J105&lt;&gt;"",VLOOKUP(J105,Proveedores!$B$2:$F$73,5,FALSE),"")</f>
        <v>430001788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>
      <c r="A106" s="2" t="s">
        <v>286</v>
      </c>
      <c r="B106" s="4">
        <f t="shared" si="2"/>
        <v>105</v>
      </c>
      <c r="C106" s="2"/>
      <c r="D106" s="3" t="s">
        <v>10</v>
      </c>
      <c r="E106" s="3" t="s">
        <v>287</v>
      </c>
      <c r="F106" s="3" t="s">
        <v>288</v>
      </c>
      <c r="G106" s="9">
        <v>1.123E+77</v>
      </c>
      <c r="H106" s="3">
        <v>38</v>
      </c>
      <c r="I106" s="3" t="str">
        <f t="shared" si="3"/>
        <v>100A00093</v>
      </c>
      <c r="J106" s="3" t="s">
        <v>27</v>
      </c>
      <c r="K106" s="9">
        <f>IF(J106&lt;&gt;"",VLOOKUP(J106,Proveedores!$B$2:$F$73,5,FALSE),"")</f>
        <v>430001788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>
      <c r="A107" s="4" t="s">
        <v>211</v>
      </c>
      <c r="B107" s="4">
        <f t="shared" si="2"/>
        <v>106</v>
      </c>
      <c r="C107" s="4"/>
      <c r="D107" s="4" t="s">
        <v>10</v>
      </c>
      <c r="E107" s="4" t="s">
        <v>289</v>
      </c>
      <c r="F107" s="4" t="s">
        <v>290</v>
      </c>
      <c r="G107" s="4">
        <v>1674612358</v>
      </c>
      <c r="H107" s="4">
        <v>41</v>
      </c>
      <c r="I107" s="4" t="str">
        <f t="shared" si="3"/>
        <v>100A00108</v>
      </c>
      <c r="J107" s="4" t="s">
        <v>27</v>
      </c>
      <c r="K107" s="4">
        <f>IF(J107&lt;&gt;"",VLOOKUP(J107,Proveedores!$B$2:$F$73,5,FALSE),"")</f>
        <v>430001788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>
      <c r="A108" s="5" t="s">
        <v>214</v>
      </c>
      <c r="B108" s="4">
        <f t="shared" si="2"/>
        <v>107</v>
      </c>
      <c r="C108" s="2"/>
      <c r="D108" s="6" t="s">
        <v>10</v>
      </c>
      <c r="E108" s="6" t="s">
        <v>291</v>
      </c>
      <c r="F108" s="6" t="s">
        <v>292</v>
      </c>
      <c r="G108" s="6">
        <v>20255</v>
      </c>
      <c r="H108" s="6">
        <v>41</v>
      </c>
      <c r="I108" s="6" t="str">
        <f t="shared" si="3"/>
        <v>100A00108</v>
      </c>
      <c r="J108" s="6" t="s">
        <v>27</v>
      </c>
      <c r="K108" s="6">
        <f>IF(J108&lt;&gt;"",VLOOKUP(J108,Proveedores!$B$2:$F$73,5,FALSE),"")</f>
        <v>430001788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>
      <c r="A109" s="4" t="s">
        <v>293</v>
      </c>
      <c r="B109" s="4">
        <f t="shared" si="2"/>
        <v>108</v>
      </c>
      <c r="C109" s="4"/>
      <c r="D109" s="4" t="s">
        <v>10</v>
      </c>
      <c r="E109" s="4" t="s">
        <v>294</v>
      </c>
      <c r="F109" s="4" t="s">
        <v>295</v>
      </c>
      <c r="G109" s="4"/>
      <c r="H109" s="4">
        <v>41</v>
      </c>
      <c r="I109" s="4" t="str">
        <f t="shared" si="3"/>
        <v>100A00108</v>
      </c>
      <c r="J109" s="4"/>
      <c r="K109" s="4" t="str">
        <f>IF(J109&lt;&gt;"",VLOOKUP(J109,Proveedores!$B$2:$F$73,5,FALSE),"")</f>
        <v/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>
      <c r="A110" s="6" t="s">
        <v>296</v>
      </c>
      <c r="B110" s="4">
        <f t="shared" si="2"/>
        <v>109</v>
      </c>
      <c r="C110" s="6"/>
      <c r="D110" s="6" t="s">
        <v>10</v>
      </c>
      <c r="E110" s="6" t="s">
        <v>297</v>
      </c>
      <c r="F110" s="6" t="s">
        <v>295</v>
      </c>
      <c r="G110" s="6"/>
      <c r="H110" s="6">
        <v>41</v>
      </c>
      <c r="I110" s="6" t="str">
        <f t="shared" si="3"/>
        <v>100A00108</v>
      </c>
      <c r="J110" s="6"/>
      <c r="K110" s="6" t="str">
        <f>IF(J110&lt;&gt;"",VLOOKUP(J110,Proveedores!$B$2:$F$73,5,FALSE),"")</f>
        <v/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>
      <c r="A111" s="4" t="s">
        <v>298</v>
      </c>
      <c r="B111" s="4">
        <f t="shared" si="2"/>
        <v>110</v>
      </c>
      <c r="C111" s="4"/>
      <c r="D111" s="4" t="s">
        <v>10</v>
      </c>
      <c r="E111" s="4" t="s">
        <v>299</v>
      </c>
      <c r="F111" s="4" t="s">
        <v>300</v>
      </c>
      <c r="G111" s="4" t="s">
        <v>301</v>
      </c>
      <c r="H111" s="4">
        <v>66</v>
      </c>
      <c r="I111" s="4" t="str">
        <f t="shared" si="3"/>
        <v>100A00188</v>
      </c>
      <c r="J111" s="4" t="s">
        <v>27</v>
      </c>
      <c r="K111" s="4">
        <f>IF(J111&lt;&gt;"",VLOOKUP(J111,Proveedores!$B$2:$F$73,5,FALSE),"")</f>
        <v>430001788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>
      <c r="A112" s="6" t="s">
        <v>302</v>
      </c>
      <c r="B112" s="4">
        <f t="shared" si="2"/>
        <v>111</v>
      </c>
      <c r="C112" s="6"/>
      <c r="D112" s="6" t="s">
        <v>10</v>
      </c>
      <c r="E112" s="6" t="s">
        <v>303</v>
      </c>
      <c r="F112" s="6" t="s">
        <v>304</v>
      </c>
      <c r="G112" s="6"/>
      <c r="H112" s="6">
        <v>66</v>
      </c>
      <c r="I112" s="6" t="str">
        <f t="shared" si="3"/>
        <v>100A00188</v>
      </c>
      <c r="J112" s="6" t="s">
        <v>27</v>
      </c>
      <c r="K112" s="6">
        <f>IF(J112&lt;&gt;"",VLOOKUP(J112,Proveedores!$B$2:$F$73,5,FALSE),"")</f>
        <v>430001788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>
      <c r="A113" s="4" t="s">
        <v>305</v>
      </c>
      <c r="B113" s="4">
        <f t="shared" si="2"/>
        <v>112</v>
      </c>
      <c r="C113" s="4"/>
      <c r="D113" s="4" t="s">
        <v>189</v>
      </c>
      <c r="E113" s="4" t="s">
        <v>306</v>
      </c>
      <c r="F113" s="4" t="s">
        <v>307</v>
      </c>
      <c r="G113" s="4" t="s">
        <v>308</v>
      </c>
      <c r="H113" s="4">
        <v>67</v>
      </c>
      <c r="I113" s="4" t="str">
        <f t="shared" si="3"/>
        <v>100A00189</v>
      </c>
      <c r="J113" s="4" t="s">
        <v>27</v>
      </c>
      <c r="K113" s="4">
        <f>IF(J113&lt;&gt;"",VLOOKUP(J113,Proveedores!$B$2:$F$73,5,FALSE),"")</f>
        <v>430001788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51">
      <c r="A114" s="2" t="s">
        <v>309</v>
      </c>
      <c r="B114" s="4">
        <f t="shared" si="2"/>
        <v>113</v>
      </c>
      <c r="C114" s="2" t="s">
        <v>310</v>
      </c>
      <c r="D114" s="3" t="s">
        <v>10</v>
      </c>
      <c r="E114" s="3" t="s">
        <v>311</v>
      </c>
      <c r="F114" s="3" t="s">
        <v>312</v>
      </c>
      <c r="G114" s="3"/>
      <c r="H114" s="3"/>
      <c r="I114" s="3" t="str">
        <f t="shared" si="3"/>
        <v/>
      </c>
      <c r="J114" s="3"/>
      <c r="K114" s="3" t="str">
        <f>IF(J114&lt;&gt;"",VLOOKUP(J114,Proveedores!$B$2:$F$73,5,FALSE),"")</f>
        <v/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25.5">
      <c r="A115" s="4" t="s">
        <v>313</v>
      </c>
      <c r="B115" s="4">
        <f t="shared" si="2"/>
        <v>114</v>
      </c>
      <c r="C115" s="4"/>
      <c r="D115" s="4" t="s">
        <v>10</v>
      </c>
      <c r="E115" s="4" t="s">
        <v>314</v>
      </c>
      <c r="F115" s="4"/>
      <c r="G115" s="4"/>
      <c r="H115" s="4"/>
      <c r="I115" s="4" t="str">
        <f t="shared" si="3"/>
        <v/>
      </c>
      <c r="J115" s="4"/>
      <c r="K115" s="4" t="str">
        <f>IF(J115&lt;&gt;"",VLOOKUP(J115,Proveedores!$B$2:$F$73,5,FALSE),"")</f>
        <v/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>
      <c r="A116" s="5" t="s">
        <v>315</v>
      </c>
      <c r="B116" s="4">
        <f t="shared" si="2"/>
        <v>115</v>
      </c>
      <c r="C116" s="2"/>
      <c r="D116" s="6" t="s">
        <v>10</v>
      </c>
      <c r="E116" s="6" t="s">
        <v>316</v>
      </c>
      <c r="F116" s="6" t="s">
        <v>317</v>
      </c>
      <c r="G116" s="6" t="s">
        <v>318</v>
      </c>
      <c r="H116" s="6">
        <v>190</v>
      </c>
      <c r="I116" s="6" t="str">
        <f t="shared" si="3"/>
        <v>150A00274</v>
      </c>
      <c r="J116" s="6"/>
      <c r="K116" s="6" t="str">
        <f>IF(J116&lt;&gt;"",VLOOKUP(J116,Proveedores!$B$2:$F$73,5,FALSE),"")</f>
        <v/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>
      <c r="A117" s="4" t="s">
        <v>319</v>
      </c>
      <c r="B117" s="4">
        <f t="shared" si="2"/>
        <v>116</v>
      </c>
      <c r="C117" s="4"/>
      <c r="D117" s="4" t="s">
        <v>10</v>
      </c>
      <c r="E117" s="4" t="s">
        <v>320</v>
      </c>
      <c r="F117" s="4" t="s">
        <v>321</v>
      </c>
      <c r="G117" s="4">
        <v>274342</v>
      </c>
      <c r="H117" s="4"/>
      <c r="I117" s="4" t="str">
        <f t="shared" si="3"/>
        <v/>
      </c>
      <c r="J117" s="4" t="s">
        <v>91</v>
      </c>
      <c r="K117" s="4">
        <f>IF(J117&lt;&gt;"",VLOOKUP(J117,Proveedores!$B$2:$F$73,5,FALSE),"")</f>
        <v>523000006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>
      <c r="A118" s="6" t="s">
        <v>322</v>
      </c>
      <c r="B118" s="4">
        <f t="shared" si="2"/>
        <v>117</v>
      </c>
      <c r="C118" s="6"/>
      <c r="D118" s="6" t="s">
        <v>10</v>
      </c>
      <c r="E118" s="6" t="s">
        <v>323</v>
      </c>
      <c r="F118" s="8">
        <v>51075</v>
      </c>
      <c r="G118" s="6">
        <v>278835</v>
      </c>
      <c r="H118" s="6"/>
      <c r="I118" s="6" t="str">
        <f t="shared" si="3"/>
        <v/>
      </c>
      <c r="J118" s="6" t="s">
        <v>91</v>
      </c>
      <c r="K118" s="6">
        <f>IF(J118&lt;&gt;"",VLOOKUP(J118,Proveedores!$B$2:$F$73,5,FALSE),"")</f>
        <v>523000006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>
      <c r="A119" s="4" t="s">
        <v>324</v>
      </c>
      <c r="B119" s="4">
        <f t="shared" si="2"/>
        <v>118</v>
      </c>
      <c r="C119" s="4"/>
      <c r="D119" s="4" t="s">
        <v>10</v>
      </c>
      <c r="E119" s="4" t="s">
        <v>325</v>
      </c>
      <c r="F119" s="4" t="s">
        <v>326</v>
      </c>
      <c r="G119" s="4">
        <v>276748</v>
      </c>
      <c r="H119" s="4"/>
      <c r="I119" s="4" t="str">
        <f t="shared" si="3"/>
        <v/>
      </c>
      <c r="J119" s="4" t="s">
        <v>91</v>
      </c>
      <c r="K119" s="4">
        <f>IF(J119&lt;&gt;"",VLOOKUP(J119,Proveedores!$B$2:$F$73,5,FALSE),"")</f>
        <v>523000006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>
      <c r="A120" s="6" t="s">
        <v>327</v>
      </c>
      <c r="B120" s="4">
        <f t="shared" si="2"/>
        <v>119</v>
      </c>
      <c r="C120" s="6"/>
      <c r="D120" s="6" t="s">
        <v>10</v>
      </c>
      <c r="E120" s="6" t="s">
        <v>328</v>
      </c>
      <c r="F120" s="6"/>
      <c r="G120" s="6"/>
      <c r="H120" s="6"/>
      <c r="I120" s="6" t="str">
        <f t="shared" si="3"/>
        <v/>
      </c>
      <c r="J120" s="6"/>
      <c r="K120" s="6" t="str">
        <f>IF(J120&lt;&gt;"",VLOOKUP(J120,Proveedores!$B$2:$F$73,5,FALSE),"")</f>
        <v/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>
      <c r="A121" s="4" t="s">
        <v>329</v>
      </c>
      <c r="B121" s="4">
        <f t="shared" si="2"/>
        <v>120</v>
      </c>
      <c r="C121" s="4"/>
      <c r="D121" s="4" t="s">
        <v>10</v>
      </c>
      <c r="E121" s="4" t="s">
        <v>330</v>
      </c>
      <c r="F121" s="4" t="s">
        <v>331</v>
      </c>
      <c r="G121" s="4" t="s">
        <v>332</v>
      </c>
      <c r="H121" s="4">
        <v>119</v>
      </c>
      <c r="I121" s="4" t="str">
        <f t="shared" si="3"/>
        <v>100A00244</v>
      </c>
      <c r="J121" s="4" t="s">
        <v>130</v>
      </c>
      <c r="K121" s="4">
        <f>IF(J121&lt;&gt;"",VLOOKUP(J121,Proveedores!$B$2:$F$73,5,FALSE),"")</f>
        <v>410000147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>
      <c r="A122" s="2" t="s">
        <v>333</v>
      </c>
      <c r="B122" s="4">
        <f t="shared" si="2"/>
        <v>121</v>
      </c>
      <c r="C122" s="2"/>
      <c r="D122" s="3" t="s">
        <v>10</v>
      </c>
      <c r="E122" s="3" t="s">
        <v>334</v>
      </c>
      <c r="F122" s="3" t="s">
        <v>331</v>
      </c>
      <c r="G122" s="3" t="s">
        <v>335</v>
      </c>
      <c r="H122" s="3">
        <v>146</v>
      </c>
      <c r="I122" s="3" t="str">
        <f t="shared" si="3"/>
        <v>100A00283</v>
      </c>
      <c r="J122" s="3" t="s">
        <v>130</v>
      </c>
      <c r="K122" s="3">
        <f>IF(J122&lt;&gt;"",VLOOKUP(J122,Proveedores!$B$2:$F$73,5,FALSE),"")</f>
        <v>410000147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>
      <c r="A123" s="4" t="s">
        <v>336</v>
      </c>
      <c r="B123" s="4">
        <f t="shared" si="2"/>
        <v>122</v>
      </c>
      <c r="C123" s="4"/>
      <c r="D123" s="4" t="s">
        <v>10</v>
      </c>
      <c r="E123" s="4" t="s">
        <v>337</v>
      </c>
      <c r="F123" s="4" t="s">
        <v>331</v>
      </c>
      <c r="G123" s="4" t="s">
        <v>335</v>
      </c>
      <c r="H123" s="4">
        <v>153</v>
      </c>
      <c r="I123" s="4" t="str">
        <f t="shared" si="3"/>
        <v>100A00290</v>
      </c>
      <c r="J123" s="4" t="s">
        <v>130</v>
      </c>
      <c r="K123" s="4">
        <f>IF(J123&lt;&gt;"",VLOOKUP(J123,Proveedores!$B$2:$F$73,5,FALSE),"")</f>
        <v>410000147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>
      <c r="A124" s="5" t="s">
        <v>338</v>
      </c>
      <c r="B124" s="4">
        <f t="shared" si="2"/>
        <v>123</v>
      </c>
      <c r="C124" s="2"/>
      <c r="D124" s="6" t="s">
        <v>189</v>
      </c>
      <c r="E124" s="6" t="s">
        <v>339</v>
      </c>
      <c r="F124" s="6" t="s">
        <v>340</v>
      </c>
      <c r="G124" s="6" t="s">
        <v>341</v>
      </c>
      <c r="H124" s="6"/>
      <c r="I124" s="6" t="str">
        <f t="shared" si="3"/>
        <v/>
      </c>
      <c r="J124" s="6"/>
      <c r="K124" s="6" t="str">
        <f>IF(J124&lt;&gt;"",VLOOKUP(J124,Proveedores!$B$2:$F$73,5,FALSE),"")</f>
        <v/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>
      <c r="A125" s="4" t="s">
        <v>342</v>
      </c>
      <c r="B125" s="4">
        <f t="shared" si="2"/>
        <v>124</v>
      </c>
      <c r="C125" s="4"/>
      <c r="D125" s="4" t="s">
        <v>10</v>
      </c>
      <c r="E125" s="4" t="s">
        <v>343</v>
      </c>
      <c r="F125" s="4">
        <v>94</v>
      </c>
      <c r="G125" s="4">
        <v>276536</v>
      </c>
      <c r="H125" s="4">
        <v>119</v>
      </c>
      <c r="I125" s="4" t="str">
        <f t="shared" si="3"/>
        <v>100A00244</v>
      </c>
      <c r="J125" s="4" t="s">
        <v>91</v>
      </c>
      <c r="K125" s="4">
        <f>IF(J125&lt;&gt;"",VLOOKUP(J125,Proveedores!$B$2:$F$73,5,FALSE),"")</f>
        <v>523000006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>
      <c r="A126" s="6" t="s">
        <v>344</v>
      </c>
      <c r="B126" s="4">
        <f t="shared" si="2"/>
        <v>125</v>
      </c>
      <c r="C126" s="6"/>
      <c r="D126" s="6" t="s">
        <v>10</v>
      </c>
      <c r="E126" s="6" t="s">
        <v>345</v>
      </c>
      <c r="F126" s="6">
        <v>94</v>
      </c>
      <c r="G126" s="6">
        <v>277284</v>
      </c>
      <c r="H126" s="6">
        <v>119</v>
      </c>
      <c r="I126" s="6" t="str">
        <f t="shared" si="3"/>
        <v>100A00244</v>
      </c>
      <c r="J126" s="6" t="s">
        <v>91</v>
      </c>
      <c r="K126" s="6">
        <f>IF(J126&lt;&gt;"",VLOOKUP(J126,Proveedores!$B$2:$F$73,5,FALSE),"")</f>
        <v>523000006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>
      <c r="A127" s="4" t="s">
        <v>346</v>
      </c>
      <c r="B127" s="4">
        <f t="shared" si="2"/>
        <v>126</v>
      </c>
      <c r="C127" s="4"/>
      <c r="D127" s="4" t="s">
        <v>10</v>
      </c>
      <c r="E127" s="4" t="s">
        <v>347</v>
      </c>
      <c r="F127" s="4">
        <v>94</v>
      </c>
      <c r="G127" s="4">
        <v>277283</v>
      </c>
      <c r="H127" s="4">
        <v>119</v>
      </c>
      <c r="I127" s="4" t="str">
        <f t="shared" si="3"/>
        <v>100A00244</v>
      </c>
      <c r="J127" s="4" t="s">
        <v>91</v>
      </c>
      <c r="K127" s="4">
        <f>IF(J127&lt;&gt;"",VLOOKUP(J127,Proveedores!$B$2:$F$73,5,FALSE),"")</f>
        <v>523000006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>
      <c r="A128" s="6" t="s">
        <v>348</v>
      </c>
      <c r="B128" s="4">
        <f t="shared" si="2"/>
        <v>127</v>
      </c>
      <c r="C128" s="6"/>
      <c r="D128" s="6" t="s">
        <v>10</v>
      </c>
      <c r="E128" s="6" t="s">
        <v>349</v>
      </c>
      <c r="F128" s="6" t="s">
        <v>331</v>
      </c>
      <c r="G128" s="6" t="s">
        <v>350</v>
      </c>
      <c r="H128" s="6"/>
      <c r="I128" s="6" t="str">
        <f t="shared" si="3"/>
        <v/>
      </c>
      <c r="J128" s="6" t="s">
        <v>130</v>
      </c>
      <c r="K128" s="6">
        <f>IF(J128&lt;&gt;"",VLOOKUP(J128,Proveedores!$B$2:$F$73,5,FALSE),"")</f>
        <v>410000147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>
      <c r="A129" s="4" t="s">
        <v>351</v>
      </c>
      <c r="B129" s="4">
        <f t="shared" si="2"/>
        <v>128</v>
      </c>
      <c r="C129" s="4"/>
      <c r="D129" s="4" t="s">
        <v>10</v>
      </c>
      <c r="E129" s="4" t="s">
        <v>352</v>
      </c>
      <c r="F129" s="4" t="s">
        <v>353</v>
      </c>
      <c r="G129" s="4" t="s">
        <v>354</v>
      </c>
      <c r="H129" s="4"/>
      <c r="I129" s="4" t="str">
        <f t="shared" si="3"/>
        <v/>
      </c>
      <c r="J129" s="4" t="s">
        <v>27</v>
      </c>
      <c r="K129" s="4">
        <f>IF(J129&lt;&gt;"",VLOOKUP(J129,Proveedores!$B$2:$F$73,5,FALSE),"")</f>
        <v>430001788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>
      <c r="A130" s="2" t="s">
        <v>355</v>
      </c>
      <c r="B130" s="4">
        <f t="shared" si="2"/>
        <v>129</v>
      </c>
      <c r="C130" s="2"/>
      <c r="D130" s="3" t="s">
        <v>10</v>
      </c>
      <c r="E130" s="3" t="s">
        <v>356</v>
      </c>
      <c r="F130" s="3"/>
      <c r="G130" s="3"/>
      <c r="H130" s="3"/>
      <c r="I130" s="3" t="str">
        <f t="shared" si="3"/>
        <v/>
      </c>
      <c r="J130" s="3" t="s">
        <v>27</v>
      </c>
      <c r="K130" s="3">
        <f>IF(J130&lt;&gt;"",VLOOKUP(J130,Proveedores!$B$2:$F$73,5,FALSE),"")</f>
        <v>430001788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>
      <c r="A131" s="4" t="s">
        <v>357</v>
      </c>
      <c r="B131" s="4">
        <f t="shared" ref="B131:B194" si="4">B130+1</f>
        <v>130</v>
      </c>
      <c r="C131" s="4"/>
      <c r="D131" s="4" t="s">
        <v>10</v>
      </c>
      <c r="E131" s="4" t="s">
        <v>358</v>
      </c>
      <c r="F131" s="4" t="s">
        <v>359</v>
      </c>
      <c r="G131" s="4">
        <v>1689204017</v>
      </c>
      <c r="H131" s="4">
        <v>129</v>
      </c>
      <c r="I131" s="4" t="str">
        <f t="shared" ref="I131:I194" si="5">IF(H131&lt;&gt;"",VLOOKUP(H131,$B$2:$E$212,4,FALSE),"")</f>
        <v>100A00263</v>
      </c>
      <c r="J131" s="4" t="s">
        <v>27</v>
      </c>
      <c r="K131" s="4">
        <f>IF(J131&lt;&gt;"",VLOOKUP(J131,Proveedores!$B$2:$F$73,5,FALSE),"")</f>
        <v>430001788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>
      <c r="A132" s="5" t="s">
        <v>360</v>
      </c>
      <c r="B132" s="4">
        <f t="shared" si="4"/>
        <v>131</v>
      </c>
      <c r="C132" s="2"/>
      <c r="D132" s="6" t="s">
        <v>10</v>
      </c>
      <c r="E132" s="6" t="s">
        <v>361</v>
      </c>
      <c r="F132" s="10">
        <v>42419</v>
      </c>
      <c r="G132" s="6">
        <v>27951</v>
      </c>
      <c r="H132" s="6">
        <v>129</v>
      </c>
      <c r="I132" s="6" t="str">
        <f t="shared" si="5"/>
        <v>100A00263</v>
      </c>
      <c r="J132" s="6" t="s">
        <v>27</v>
      </c>
      <c r="K132" s="6">
        <f>IF(J132&lt;&gt;"",VLOOKUP(J132,Proveedores!$B$2:$F$73,5,FALSE),"")</f>
        <v>430001788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>
      <c r="A133" s="4" t="s">
        <v>362</v>
      </c>
      <c r="B133" s="4">
        <f t="shared" si="4"/>
        <v>132</v>
      </c>
      <c r="C133" s="4"/>
      <c r="D133" s="4" t="s">
        <v>10</v>
      </c>
      <c r="E133" s="4" t="s">
        <v>363</v>
      </c>
      <c r="F133" s="4" t="s">
        <v>364</v>
      </c>
      <c r="G133" s="4" t="s">
        <v>365</v>
      </c>
      <c r="H133" s="4">
        <v>129</v>
      </c>
      <c r="I133" s="4" t="str">
        <f t="shared" si="5"/>
        <v>100A00263</v>
      </c>
      <c r="J133" s="4" t="s">
        <v>27</v>
      </c>
      <c r="K133" s="4">
        <f>IF(J133&lt;&gt;"",VLOOKUP(J133,Proveedores!$B$2:$F$73,5,FALSE),"")</f>
        <v>430001788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>
      <c r="A134" s="6" t="s">
        <v>366</v>
      </c>
      <c r="B134" s="4">
        <f t="shared" si="4"/>
        <v>133</v>
      </c>
      <c r="C134" s="6"/>
      <c r="D134" s="6" t="s">
        <v>10</v>
      </c>
      <c r="E134" s="6" t="s">
        <v>367</v>
      </c>
      <c r="F134" s="6" t="s">
        <v>368</v>
      </c>
      <c r="G134" s="6"/>
      <c r="H134" s="6">
        <v>132</v>
      </c>
      <c r="I134" s="6" t="str">
        <f t="shared" si="5"/>
        <v>100A00266</v>
      </c>
      <c r="J134" s="6"/>
      <c r="K134" s="6" t="str">
        <f>IF(J134&lt;&gt;"",VLOOKUP(J134,Proveedores!$B$2:$F$73,5,FALSE),"")</f>
        <v/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>
      <c r="A135" s="4" t="s">
        <v>369</v>
      </c>
      <c r="B135" s="4">
        <f t="shared" si="4"/>
        <v>134</v>
      </c>
      <c r="C135" s="4"/>
      <c r="D135" s="4" t="s">
        <v>10</v>
      </c>
      <c r="E135" s="4" t="s">
        <v>370</v>
      </c>
      <c r="F135" s="4" t="s">
        <v>371</v>
      </c>
      <c r="G135" s="4"/>
      <c r="H135" s="4">
        <v>129</v>
      </c>
      <c r="I135" s="4" t="str">
        <f t="shared" si="5"/>
        <v>100A00263</v>
      </c>
      <c r="J135" s="4" t="s">
        <v>27</v>
      </c>
      <c r="K135" s="4">
        <f>IF(J135&lt;&gt;"",VLOOKUP(J135,Proveedores!$B$2:$F$73,5,FALSE),"")</f>
        <v>430001788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>
      <c r="A136" s="6" t="s">
        <v>372</v>
      </c>
      <c r="B136" s="4">
        <f t="shared" si="4"/>
        <v>135</v>
      </c>
      <c r="C136" s="6"/>
      <c r="D136" s="6" t="s">
        <v>10</v>
      </c>
      <c r="E136" s="6" t="s">
        <v>373</v>
      </c>
      <c r="F136" s="6" t="s">
        <v>374</v>
      </c>
      <c r="G136" s="6"/>
      <c r="H136" s="6">
        <v>134</v>
      </c>
      <c r="I136" s="6" t="str">
        <f t="shared" si="5"/>
        <v>100A00268</v>
      </c>
      <c r="J136" s="6" t="s">
        <v>27</v>
      </c>
      <c r="K136" s="6">
        <f>IF(J136&lt;&gt;"",VLOOKUP(J136,Proveedores!$B$2:$F$73,5,FALSE),"")</f>
        <v>430001788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>
      <c r="A137" s="4" t="s">
        <v>375</v>
      </c>
      <c r="B137" s="4">
        <f t="shared" si="4"/>
        <v>136</v>
      </c>
      <c r="C137" s="4"/>
      <c r="D137" s="4" t="s">
        <v>10</v>
      </c>
      <c r="E137" s="4" t="s">
        <v>376</v>
      </c>
      <c r="F137" s="4"/>
      <c r="G137" s="4"/>
      <c r="H137" s="4">
        <v>129</v>
      </c>
      <c r="I137" s="4" t="str">
        <f t="shared" si="5"/>
        <v>100A00263</v>
      </c>
      <c r="J137" s="4" t="s">
        <v>27</v>
      </c>
      <c r="K137" s="4">
        <f>IF(J137&lt;&gt;"",VLOOKUP(J137,Proveedores!$B$2:$F$73,5,FALSE),"")</f>
        <v>430001788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>
      <c r="A138" s="2" t="s">
        <v>377</v>
      </c>
      <c r="B138" s="4">
        <f t="shared" si="4"/>
        <v>137</v>
      </c>
      <c r="C138" s="2"/>
      <c r="D138" s="3" t="s">
        <v>10</v>
      </c>
      <c r="E138" s="3" t="s">
        <v>378</v>
      </c>
      <c r="F138" s="3"/>
      <c r="G138" s="3"/>
      <c r="H138" s="3">
        <v>8</v>
      </c>
      <c r="I138" s="3" t="str">
        <f t="shared" si="5"/>
        <v>100A00019</v>
      </c>
      <c r="J138" s="3"/>
      <c r="K138" s="3" t="str">
        <f>IF(J138&lt;&gt;"",VLOOKUP(J138,Proveedores!$B$2:$F$73,5,FALSE),"")</f>
        <v/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>
      <c r="A139" s="4" t="s">
        <v>379</v>
      </c>
      <c r="B139" s="4">
        <f t="shared" si="4"/>
        <v>138</v>
      </c>
      <c r="C139" s="4"/>
      <c r="D139" s="4" t="s">
        <v>10</v>
      </c>
      <c r="E139" s="4" t="s">
        <v>380</v>
      </c>
      <c r="F139" s="4" t="s">
        <v>381</v>
      </c>
      <c r="G139" s="4">
        <v>3791</v>
      </c>
      <c r="H139" s="4">
        <v>190</v>
      </c>
      <c r="I139" s="4" t="str">
        <f t="shared" si="5"/>
        <v>150A00274</v>
      </c>
      <c r="J139" s="4"/>
      <c r="K139" s="4" t="str">
        <f>IF(J139&lt;&gt;"",VLOOKUP(J139,Proveedores!$B$2:$F$73,5,FALSE),"")</f>
        <v/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>
      <c r="A140" s="5" t="s">
        <v>382</v>
      </c>
      <c r="B140" s="4">
        <f t="shared" si="4"/>
        <v>139</v>
      </c>
      <c r="C140" s="2"/>
      <c r="D140" s="6" t="s">
        <v>10</v>
      </c>
      <c r="E140" s="6" t="s">
        <v>383</v>
      </c>
      <c r="F140" s="6"/>
      <c r="G140" s="6"/>
      <c r="H140" s="6"/>
      <c r="I140" s="6" t="str">
        <f t="shared" si="5"/>
        <v/>
      </c>
      <c r="J140" s="6" t="s">
        <v>27</v>
      </c>
      <c r="K140" s="6">
        <f>IF(J140&lt;&gt;"",VLOOKUP(J140,Proveedores!$B$2:$F$73,5,FALSE),"")</f>
        <v>430001788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25.5">
      <c r="A141" s="4" t="s">
        <v>384</v>
      </c>
      <c r="B141" s="4">
        <f t="shared" si="4"/>
        <v>140</v>
      </c>
      <c r="C141" s="4"/>
      <c r="D141" s="4" t="s">
        <v>10</v>
      </c>
      <c r="E141" s="4" t="s">
        <v>385</v>
      </c>
      <c r="F141" s="4" t="s">
        <v>386</v>
      </c>
      <c r="G141" s="4" t="s">
        <v>387</v>
      </c>
      <c r="H141" s="4">
        <v>139</v>
      </c>
      <c r="I141" s="4" t="str">
        <f t="shared" si="5"/>
        <v>100A00276</v>
      </c>
      <c r="J141" s="4" t="s">
        <v>27</v>
      </c>
      <c r="K141" s="4">
        <f>IF(J141&lt;&gt;"",VLOOKUP(J141,Proveedores!$B$2:$F$73,5,FALSE),"")</f>
        <v>430001788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>
      <c r="A142" s="6" t="s">
        <v>388</v>
      </c>
      <c r="B142" s="4">
        <f t="shared" si="4"/>
        <v>141</v>
      </c>
      <c r="C142" s="6"/>
      <c r="D142" s="6" t="s">
        <v>10</v>
      </c>
      <c r="E142" s="6" t="s">
        <v>389</v>
      </c>
      <c r="F142" s="6" t="s">
        <v>390</v>
      </c>
      <c r="G142" s="6"/>
      <c r="H142" s="6">
        <v>139</v>
      </c>
      <c r="I142" s="6" t="str">
        <f t="shared" si="5"/>
        <v>100A00276</v>
      </c>
      <c r="J142" s="6" t="s">
        <v>27</v>
      </c>
      <c r="K142" s="6">
        <f>IF(J142&lt;&gt;"",VLOOKUP(J142,Proveedores!$B$2:$F$73,5,FALSE),"")</f>
        <v>430001788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>
      <c r="A143" s="4" t="s">
        <v>391</v>
      </c>
      <c r="B143" s="4">
        <f t="shared" si="4"/>
        <v>142</v>
      </c>
      <c r="C143" s="4"/>
      <c r="D143" s="4" t="s">
        <v>10</v>
      </c>
      <c r="E143" s="4" t="s">
        <v>392</v>
      </c>
      <c r="F143" s="4" t="s">
        <v>393</v>
      </c>
      <c r="G143" s="4"/>
      <c r="H143" s="4">
        <v>139</v>
      </c>
      <c r="I143" s="4" t="str">
        <f t="shared" si="5"/>
        <v>100A00276</v>
      </c>
      <c r="J143" s="4" t="s">
        <v>27</v>
      </c>
      <c r="K143" s="4">
        <f>IF(J143&lt;&gt;"",VLOOKUP(J143,Proveedores!$B$2:$F$73,5,FALSE),"")</f>
        <v>430001788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>
      <c r="A144" s="6" t="s">
        <v>394</v>
      </c>
      <c r="B144" s="4">
        <f t="shared" si="4"/>
        <v>143</v>
      </c>
      <c r="C144" s="6"/>
      <c r="D144" s="6" t="s">
        <v>10</v>
      </c>
      <c r="E144" s="6" t="s">
        <v>395</v>
      </c>
      <c r="F144" s="6" t="s">
        <v>396</v>
      </c>
      <c r="G144" s="6"/>
      <c r="H144" s="6">
        <v>139</v>
      </c>
      <c r="I144" s="6" t="str">
        <f t="shared" si="5"/>
        <v>100A00276</v>
      </c>
      <c r="J144" s="6" t="s">
        <v>27</v>
      </c>
      <c r="K144" s="6">
        <f>IF(J144&lt;&gt;"",VLOOKUP(J144,Proveedores!$B$2:$F$73,5,FALSE),"")</f>
        <v>430001788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>
      <c r="A145" s="4" t="s">
        <v>397</v>
      </c>
      <c r="B145" s="4">
        <f t="shared" si="4"/>
        <v>144</v>
      </c>
      <c r="C145" s="4"/>
      <c r="D145" s="4" t="s">
        <v>10</v>
      </c>
      <c r="E145" s="4" t="s">
        <v>398</v>
      </c>
      <c r="F145" s="4" t="s">
        <v>399</v>
      </c>
      <c r="G145" s="4"/>
      <c r="H145" s="4"/>
      <c r="I145" s="4" t="str">
        <f t="shared" si="5"/>
        <v/>
      </c>
      <c r="J145" s="4" t="s">
        <v>400</v>
      </c>
      <c r="K145" s="4">
        <f>IF(J145&lt;&gt;"",VLOOKUP(J145,Proveedores!$B$2:$F$73,5,FALSE),"")</f>
        <v>410000237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>
      <c r="A146" s="2" t="s">
        <v>401</v>
      </c>
      <c r="B146" s="4">
        <f t="shared" si="4"/>
        <v>145</v>
      </c>
      <c r="C146" s="2"/>
      <c r="D146" s="3" t="s">
        <v>10</v>
      </c>
      <c r="E146" s="3" t="s">
        <v>402</v>
      </c>
      <c r="F146" s="3"/>
      <c r="G146" s="3"/>
      <c r="H146" s="3"/>
      <c r="I146" s="3" t="str">
        <f t="shared" si="5"/>
        <v/>
      </c>
      <c r="J146" s="3"/>
      <c r="K146" s="3" t="str">
        <f>IF(J146&lt;&gt;"",VLOOKUP(J146,Proveedores!$B$2:$F$73,5,FALSE),"")</f>
        <v/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>
      <c r="A147" s="4" t="s">
        <v>403</v>
      </c>
      <c r="B147" s="4">
        <f t="shared" si="4"/>
        <v>146</v>
      </c>
      <c r="C147" s="4"/>
      <c r="D147" s="4" t="s">
        <v>10</v>
      </c>
      <c r="E147" s="4" t="s">
        <v>404</v>
      </c>
      <c r="F147" s="4"/>
      <c r="G147" s="4"/>
      <c r="H147" s="4"/>
      <c r="I147" s="4" t="str">
        <f t="shared" si="5"/>
        <v/>
      </c>
      <c r="J147" s="4" t="s">
        <v>27</v>
      </c>
      <c r="K147" s="4">
        <f>IF(J147&lt;&gt;"",VLOOKUP(J147,Proveedores!$B$2:$F$73,5,FALSE),"")</f>
        <v>430001788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>
      <c r="A148" s="5" t="s">
        <v>405</v>
      </c>
      <c r="B148" s="4">
        <f t="shared" si="4"/>
        <v>147</v>
      </c>
      <c r="C148" s="2"/>
      <c r="D148" s="6" t="s">
        <v>10</v>
      </c>
      <c r="E148" s="6" t="s">
        <v>406</v>
      </c>
      <c r="F148" s="6" t="s">
        <v>407</v>
      </c>
      <c r="G148" s="6"/>
      <c r="H148" s="6">
        <v>146</v>
      </c>
      <c r="I148" s="6" t="str">
        <f t="shared" si="5"/>
        <v>100A00283</v>
      </c>
      <c r="J148" s="6" t="s">
        <v>27</v>
      </c>
      <c r="K148" s="6">
        <f>IF(J148&lt;&gt;"",VLOOKUP(J148,Proveedores!$B$2:$F$73,5,FALSE),"")</f>
        <v>430001788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>
      <c r="A149" s="4" t="s">
        <v>408</v>
      </c>
      <c r="B149" s="4">
        <f t="shared" si="4"/>
        <v>148</v>
      </c>
      <c r="C149" s="4"/>
      <c r="D149" s="4" t="s">
        <v>10</v>
      </c>
      <c r="E149" s="4" t="s">
        <v>409</v>
      </c>
      <c r="F149" s="4" t="s">
        <v>407</v>
      </c>
      <c r="G149" s="4"/>
      <c r="H149" s="4">
        <v>146</v>
      </c>
      <c r="I149" s="4" t="str">
        <f t="shared" si="5"/>
        <v>100A00283</v>
      </c>
      <c r="J149" s="4" t="s">
        <v>27</v>
      </c>
      <c r="K149" s="4">
        <f>IF(J149&lt;&gt;"",VLOOKUP(J149,Proveedores!$B$2:$F$73,5,FALSE),"")</f>
        <v>430001788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>
      <c r="A150" s="6" t="s">
        <v>410</v>
      </c>
      <c r="B150" s="4">
        <f t="shared" si="4"/>
        <v>149</v>
      </c>
      <c r="C150" s="6"/>
      <c r="D150" s="6" t="s">
        <v>10</v>
      </c>
      <c r="E150" s="6" t="s">
        <v>411</v>
      </c>
      <c r="F150" s="6" t="s">
        <v>412</v>
      </c>
      <c r="G150" s="6" t="s">
        <v>413</v>
      </c>
      <c r="H150" s="6">
        <v>146</v>
      </c>
      <c r="I150" s="6" t="str">
        <f t="shared" si="5"/>
        <v>100A00283</v>
      </c>
      <c r="J150" s="6" t="s">
        <v>27</v>
      </c>
      <c r="K150" s="6">
        <f>IF(J150&lt;&gt;"",VLOOKUP(J150,Proveedores!$B$2:$F$73,5,FALSE),"")</f>
        <v>430001788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>
      <c r="A151" s="4" t="s">
        <v>414</v>
      </c>
      <c r="B151" s="4">
        <f t="shared" si="4"/>
        <v>150</v>
      </c>
      <c r="C151" s="4"/>
      <c r="D151" s="4" t="s">
        <v>10</v>
      </c>
      <c r="E151" s="4" t="s">
        <v>415</v>
      </c>
      <c r="F151" s="4" t="s">
        <v>412</v>
      </c>
      <c r="G151" s="4" t="s">
        <v>416</v>
      </c>
      <c r="H151" s="4">
        <v>146</v>
      </c>
      <c r="I151" s="4" t="str">
        <f t="shared" si="5"/>
        <v>100A00283</v>
      </c>
      <c r="J151" s="4" t="s">
        <v>27</v>
      </c>
      <c r="K151" s="4">
        <f>IF(J151&lt;&gt;"",VLOOKUP(J151,Proveedores!$B$2:$F$73,5,FALSE),"")</f>
        <v>430001788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>
      <c r="A152" s="6" t="s">
        <v>417</v>
      </c>
      <c r="B152" s="4">
        <f t="shared" si="4"/>
        <v>151</v>
      </c>
      <c r="C152" s="6"/>
      <c r="D152" s="6" t="s">
        <v>10</v>
      </c>
      <c r="E152" s="6" t="s">
        <v>418</v>
      </c>
      <c r="F152" s="6" t="s">
        <v>419</v>
      </c>
      <c r="G152" s="6"/>
      <c r="H152" s="6">
        <v>146</v>
      </c>
      <c r="I152" s="6" t="str">
        <f t="shared" si="5"/>
        <v>100A00283</v>
      </c>
      <c r="J152" s="6" t="s">
        <v>27</v>
      </c>
      <c r="K152" s="6">
        <f>IF(J152&lt;&gt;"",VLOOKUP(J152,Proveedores!$B$2:$F$73,5,FALSE),"")</f>
        <v>430001788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>
      <c r="A153" s="4" t="s">
        <v>420</v>
      </c>
      <c r="B153" s="4">
        <f t="shared" si="4"/>
        <v>152</v>
      </c>
      <c r="C153" s="4"/>
      <c r="D153" s="4" t="s">
        <v>10</v>
      </c>
      <c r="E153" s="4" t="s">
        <v>421</v>
      </c>
      <c r="F153" s="4" t="s">
        <v>419</v>
      </c>
      <c r="G153" s="4"/>
      <c r="H153" s="4">
        <v>146</v>
      </c>
      <c r="I153" s="4" t="str">
        <f t="shared" si="5"/>
        <v>100A00283</v>
      </c>
      <c r="J153" s="4" t="s">
        <v>27</v>
      </c>
      <c r="K153" s="4">
        <f>IF(J153&lt;&gt;"",VLOOKUP(J153,Proveedores!$B$2:$F$73,5,FALSE),"")</f>
        <v>430001788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>
      <c r="A154" s="2" t="s">
        <v>422</v>
      </c>
      <c r="B154" s="4">
        <f t="shared" si="4"/>
        <v>153</v>
      </c>
      <c r="C154" s="2"/>
      <c r="D154" s="3" t="s">
        <v>10</v>
      </c>
      <c r="E154" s="3" t="s">
        <v>423</v>
      </c>
      <c r="F154" s="3"/>
      <c r="G154" s="3"/>
      <c r="H154" s="3"/>
      <c r="I154" s="3" t="str">
        <f t="shared" si="5"/>
        <v/>
      </c>
      <c r="J154" s="3" t="s">
        <v>27</v>
      </c>
      <c r="K154" s="3">
        <f>IF(J154&lt;&gt;"",VLOOKUP(J154,Proveedores!$B$2:$F$73,5,FALSE),"")</f>
        <v>430001788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>
      <c r="A155" s="4" t="s">
        <v>424</v>
      </c>
      <c r="B155" s="4">
        <f t="shared" si="4"/>
        <v>154</v>
      </c>
      <c r="C155" s="4"/>
      <c r="D155" s="4" t="s">
        <v>10</v>
      </c>
      <c r="E155" s="4" t="s">
        <v>425</v>
      </c>
      <c r="F155" s="4" t="s">
        <v>407</v>
      </c>
      <c r="G155" s="4"/>
      <c r="H155" s="4">
        <v>153</v>
      </c>
      <c r="I155" s="4" t="str">
        <f t="shared" si="5"/>
        <v>100A00290</v>
      </c>
      <c r="J155" s="4" t="s">
        <v>27</v>
      </c>
      <c r="K155" s="4">
        <f>IF(J155&lt;&gt;"",VLOOKUP(J155,Proveedores!$B$2:$F$73,5,FALSE),"")</f>
        <v>430001788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>
      <c r="A156" s="5" t="s">
        <v>426</v>
      </c>
      <c r="B156" s="4">
        <f t="shared" si="4"/>
        <v>155</v>
      </c>
      <c r="C156" s="2"/>
      <c r="D156" s="6" t="s">
        <v>10</v>
      </c>
      <c r="E156" s="6" t="s">
        <v>427</v>
      </c>
      <c r="F156" s="6" t="s">
        <v>412</v>
      </c>
      <c r="G156" s="6" t="s">
        <v>428</v>
      </c>
      <c r="H156" s="6">
        <v>153</v>
      </c>
      <c r="I156" s="6" t="str">
        <f t="shared" si="5"/>
        <v>100A00290</v>
      </c>
      <c r="J156" s="6" t="s">
        <v>27</v>
      </c>
      <c r="K156" s="6">
        <f>IF(J156&lt;&gt;"",VLOOKUP(J156,Proveedores!$B$2:$F$73,5,FALSE),"")</f>
        <v>430001788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>
      <c r="A157" s="4" t="s">
        <v>429</v>
      </c>
      <c r="B157" s="4">
        <f t="shared" si="4"/>
        <v>156</v>
      </c>
      <c r="C157" s="4"/>
      <c r="D157" s="4" t="s">
        <v>10</v>
      </c>
      <c r="E157" s="4" t="s">
        <v>430</v>
      </c>
      <c r="F157" s="4" t="s">
        <v>407</v>
      </c>
      <c r="G157" s="4"/>
      <c r="H157" s="4">
        <v>153</v>
      </c>
      <c r="I157" s="4" t="str">
        <f t="shared" si="5"/>
        <v>100A00290</v>
      </c>
      <c r="J157" s="4" t="s">
        <v>27</v>
      </c>
      <c r="K157" s="4">
        <f>IF(J157&lt;&gt;"",VLOOKUP(J157,Proveedores!$B$2:$F$73,5,FALSE),"")</f>
        <v>430001788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>
      <c r="A158" s="6" t="s">
        <v>431</v>
      </c>
      <c r="B158" s="4">
        <f t="shared" si="4"/>
        <v>157</v>
      </c>
      <c r="C158" s="6"/>
      <c r="D158" s="6" t="s">
        <v>10</v>
      </c>
      <c r="E158" s="6" t="s">
        <v>432</v>
      </c>
      <c r="F158" s="6" t="s">
        <v>412</v>
      </c>
      <c r="G158" s="6" t="s">
        <v>433</v>
      </c>
      <c r="H158" s="6">
        <v>153</v>
      </c>
      <c r="I158" s="6" t="str">
        <f t="shared" si="5"/>
        <v>100A00290</v>
      </c>
      <c r="J158" s="6" t="s">
        <v>27</v>
      </c>
      <c r="K158" s="6">
        <f>IF(J158&lt;&gt;"",VLOOKUP(J158,Proveedores!$B$2:$F$73,5,FALSE),"")</f>
        <v>430001788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>
      <c r="A159" s="4" t="s">
        <v>434</v>
      </c>
      <c r="B159" s="4">
        <f t="shared" si="4"/>
        <v>158</v>
      </c>
      <c r="C159" s="4"/>
      <c r="D159" s="4" t="s">
        <v>10</v>
      </c>
      <c r="E159" s="4" t="s">
        <v>435</v>
      </c>
      <c r="F159" s="4" t="s">
        <v>419</v>
      </c>
      <c r="G159" s="4"/>
      <c r="H159" s="4">
        <v>153</v>
      </c>
      <c r="I159" s="4" t="str">
        <f t="shared" si="5"/>
        <v>100A00290</v>
      </c>
      <c r="J159" s="4" t="s">
        <v>27</v>
      </c>
      <c r="K159" s="4">
        <f>IF(J159&lt;&gt;"",VLOOKUP(J159,Proveedores!$B$2:$F$73,5,FALSE),"")</f>
        <v>430001788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>
      <c r="A160" s="6" t="s">
        <v>436</v>
      </c>
      <c r="B160" s="4">
        <f t="shared" si="4"/>
        <v>159</v>
      </c>
      <c r="C160" s="6"/>
      <c r="D160" s="6" t="s">
        <v>10</v>
      </c>
      <c r="E160" s="6" t="s">
        <v>437</v>
      </c>
      <c r="F160" s="6" t="s">
        <v>419</v>
      </c>
      <c r="G160" s="6"/>
      <c r="H160" s="6">
        <v>153</v>
      </c>
      <c r="I160" s="6" t="str">
        <f t="shared" si="5"/>
        <v>100A00290</v>
      </c>
      <c r="J160" s="6" t="s">
        <v>27</v>
      </c>
      <c r="K160" s="6">
        <f>IF(J160&lt;&gt;"",VLOOKUP(J160,Proveedores!$B$2:$F$73,5,FALSE),"")</f>
        <v>430001788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25.5">
      <c r="A161" s="4" t="s">
        <v>438</v>
      </c>
      <c r="B161" s="4">
        <f t="shared" si="4"/>
        <v>160</v>
      </c>
      <c r="C161" s="4" t="s">
        <v>439</v>
      </c>
      <c r="D161" s="4" t="s">
        <v>10</v>
      </c>
      <c r="E161" s="4" t="s">
        <v>440</v>
      </c>
      <c r="F161" s="4"/>
      <c r="G161" s="4"/>
      <c r="H161" s="4"/>
      <c r="I161" s="4" t="str">
        <f t="shared" si="5"/>
        <v/>
      </c>
      <c r="J161" s="4"/>
      <c r="K161" s="4" t="str">
        <f>IF(J161&lt;&gt;"",VLOOKUP(J161,Proveedores!$B$2:$F$73,5,FALSE),"")</f>
        <v/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>
      <c r="A162" s="2" t="s">
        <v>441</v>
      </c>
      <c r="B162" s="4">
        <f t="shared" si="4"/>
        <v>161</v>
      </c>
      <c r="C162" s="2"/>
      <c r="D162" s="3" t="s">
        <v>10</v>
      </c>
      <c r="E162" s="3" t="s">
        <v>442</v>
      </c>
      <c r="F162" s="3"/>
      <c r="G162" s="3"/>
      <c r="H162" s="3"/>
      <c r="I162" s="3" t="str">
        <f t="shared" si="5"/>
        <v/>
      </c>
      <c r="J162" s="3"/>
      <c r="K162" s="3" t="str">
        <f>IF(J162&lt;&gt;"",VLOOKUP(J162,Proveedores!$B$2:$F$73,5,FALSE),"")</f>
        <v/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>
      <c r="A163" s="4" t="s">
        <v>443</v>
      </c>
      <c r="B163" s="4">
        <f t="shared" si="4"/>
        <v>162</v>
      </c>
      <c r="C163" s="4"/>
      <c r="D163" s="4" t="s">
        <v>10</v>
      </c>
      <c r="E163" s="4" t="s">
        <v>444</v>
      </c>
      <c r="F163" s="4"/>
      <c r="G163" s="4"/>
      <c r="H163" s="4"/>
      <c r="I163" s="4" t="str">
        <f t="shared" si="5"/>
        <v/>
      </c>
      <c r="J163" s="4"/>
      <c r="K163" s="4" t="str">
        <f>IF(J163&lt;&gt;"",VLOOKUP(J163,Proveedores!$B$2:$F$73,5,FALSE),"")</f>
        <v/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>
      <c r="A164" s="5" t="s">
        <v>445</v>
      </c>
      <c r="B164" s="4">
        <f t="shared" si="4"/>
        <v>163</v>
      </c>
      <c r="C164" s="2"/>
      <c r="D164" s="6" t="s">
        <v>10</v>
      </c>
      <c r="E164" s="6" t="s">
        <v>446</v>
      </c>
      <c r="F164" s="6" t="s">
        <v>447</v>
      </c>
      <c r="G164" s="6">
        <v>20200201861</v>
      </c>
      <c r="H164" s="6"/>
      <c r="I164" s="6" t="str">
        <f t="shared" si="5"/>
        <v/>
      </c>
      <c r="J164" s="6"/>
      <c r="K164" s="6" t="str">
        <f>IF(J164&lt;&gt;"",VLOOKUP(J164,Proveedores!$B$2:$F$73,5,FALSE),"")</f>
        <v/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>
      <c r="A165" s="4" t="s">
        <v>448</v>
      </c>
      <c r="B165" s="4">
        <f t="shared" si="4"/>
        <v>164</v>
      </c>
      <c r="C165" s="4"/>
      <c r="D165" s="4" t="s">
        <v>10</v>
      </c>
      <c r="E165" s="4" t="s">
        <v>449</v>
      </c>
      <c r="F165" s="4"/>
      <c r="G165" s="4"/>
      <c r="H165" s="4"/>
      <c r="I165" s="4" t="str">
        <f t="shared" si="5"/>
        <v/>
      </c>
      <c r="J165" s="4" t="s">
        <v>27</v>
      </c>
      <c r="K165" s="4">
        <f>IF(J165&lt;&gt;"",VLOOKUP(J165,Proveedores!$B$2:$F$73,5,FALSE),"")</f>
        <v>430001788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>
      <c r="A166" s="6" t="s">
        <v>450</v>
      </c>
      <c r="B166" s="4">
        <f t="shared" si="4"/>
        <v>165</v>
      </c>
      <c r="C166" s="6"/>
      <c r="D166" s="6" t="s">
        <v>10</v>
      </c>
      <c r="E166" s="6" t="s">
        <v>451</v>
      </c>
      <c r="F166" s="6"/>
      <c r="G166" s="6"/>
      <c r="H166" s="6"/>
      <c r="I166" s="6" t="str">
        <f t="shared" si="5"/>
        <v/>
      </c>
      <c r="J166" s="6" t="s">
        <v>35</v>
      </c>
      <c r="K166" s="6">
        <f>IF(J166&lt;&gt;"",VLOOKUP(J166,Proveedores!$B$2:$F$73,5,FALSE),"")</f>
        <v>410000268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>
      <c r="A167" s="4" t="s">
        <v>452</v>
      </c>
      <c r="B167" s="4">
        <f t="shared" si="4"/>
        <v>166</v>
      </c>
      <c r="C167" s="4"/>
      <c r="D167" s="4" t="s">
        <v>10</v>
      </c>
      <c r="E167" s="4" t="s">
        <v>453</v>
      </c>
      <c r="F167" s="4"/>
      <c r="G167" s="4"/>
      <c r="H167" s="4"/>
      <c r="I167" s="4" t="str">
        <f t="shared" si="5"/>
        <v/>
      </c>
      <c r="J167" s="4" t="s">
        <v>400</v>
      </c>
      <c r="K167" s="4">
        <f>IF(J167&lt;&gt;"",VLOOKUP(J167,Proveedores!$B$2:$F$73,5,FALSE),"")</f>
        <v>410000237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>
      <c r="A168" s="6" t="s">
        <v>454</v>
      </c>
      <c r="B168" s="4">
        <f t="shared" si="4"/>
        <v>167</v>
      </c>
      <c r="C168" s="6"/>
      <c r="D168" s="6" t="s">
        <v>10</v>
      </c>
      <c r="E168" s="6" t="s">
        <v>455</v>
      </c>
      <c r="F168" s="6"/>
      <c r="G168" s="6"/>
      <c r="H168" s="6"/>
      <c r="I168" s="6" t="str">
        <f t="shared" si="5"/>
        <v/>
      </c>
      <c r="J168" s="6" t="s">
        <v>400</v>
      </c>
      <c r="K168" s="6">
        <f>IF(J168&lt;&gt;"",VLOOKUP(J168,Proveedores!$B$2:$F$73,5,FALSE),"")</f>
        <v>410000237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>
      <c r="A169" s="4" t="s">
        <v>456</v>
      </c>
      <c r="B169" s="4">
        <f t="shared" si="4"/>
        <v>168</v>
      </c>
      <c r="C169" s="4"/>
      <c r="D169" s="4" t="s">
        <v>10</v>
      </c>
      <c r="E169" s="4" t="s">
        <v>457</v>
      </c>
      <c r="F169" s="4"/>
      <c r="G169" s="4"/>
      <c r="H169" s="4"/>
      <c r="I169" s="4" t="str">
        <f t="shared" si="5"/>
        <v/>
      </c>
      <c r="J169" s="4" t="s">
        <v>458</v>
      </c>
      <c r="K169" s="4">
        <f>IF(J169&lt;&gt;"",VLOOKUP(J169,Proveedores!$B$2:$F$73,5,FALSE),"")</f>
        <v>410000354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>
      <c r="A170" s="2" t="s">
        <v>459</v>
      </c>
      <c r="B170" s="4">
        <f t="shared" si="4"/>
        <v>169</v>
      </c>
      <c r="C170" s="2"/>
      <c r="D170" s="3" t="s">
        <v>189</v>
      </c>
      <c r="E170" s="3" t="s">
        <v>460</v>
      </c>
      <c r="F170" s="3" t="s">
        <v>461</v>
      </c>
      <c r="G170" s="3">
        <v>197584</v>
      </c>
      <c r="H170" s="3"/>
      <c r="I170" s="3" t="str">
        <f t="shared" si="5"/>
        <v/>
      </c>
      <c r="J170" s="3" t="s">
        <v>462</v>
      </c>
      <c r="K170" s="3">
        <f>IF(J170&lt;&gt;"",VLOOKUP(J170,Proveedores!$B$2:$F$73,5,FALSE),"")</f>
        <v>410000078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>
      <c r="A171" s="4" t="s">
        <v>463</v>
      </c>
      <c r="B171" s="4">
        <f t="shared" si="4"/>
        <v>170</v>
      </c>
      <c r="C171" s="4"/>
      <c r="D171" s="4" t="s">
        <v>10</v>
      </c>
      <c r="E171" s="4" t="s">
        <v>464</v>
      </c>
      <c r="F171" s="4" t="s">
        <v>461</v>
      </c>
      <c r="G171" s="4">
        <v>197583</v>
      </c>
      <c r="H171" s="4"/>
      <c r="I171" s="4" t="str">
        <f t="shared" si="5"/>
        <v/>
      </c>
      <c r="J171" s="4"/>
      <c r="K171" s="4" t="str">
        <f>IF(J171&lt;&gt;"",VLOOKUP(J171,Proveedores!$B$2:$F$73,5,FALSE),"")</f>
        <v/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>
      <c r="A172" s="5" t="s">
        <v>465</v>
      </c>
      <c r="B172" s="4">
        <f t="shared" si="4"/>
        <v>171</v>
      </c>
      <c r="C172" s="2"/>
      <c r="D172" s="6" t="s">
        <v>189</v>
      </c>
      <c r="E172" s="6" t="s">
        <v>466</v>
      </c>
      <c r="F172" s="6" t="s">
        <v>461</v>
      </c>
      <c r="G172" s="6">
        <v>197585</v>
      </c>
      <c r="H172" s="6"/>
      <c r="I172" s="6" t="str">
        <f t="shared" si="5"/>
        <v/>
      </c>
      <c r="J172" s="6"/>
      <c r="K172" s="6" t="str">
        <f>IF(J172&lt;&gt;"",VLOOKUP(J172,Proveedores!$B$2:$F$73,5,FALSE),"")</f>
        <v/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>
      <c r="A173" s="4" t="s">
        <v>467</v>
      </c>
      <c r="B173" s="4">
        <f t="shared" si="4"/>
        <v>172</v>
      </c>
      <c r="C173" s="4"/>
      <c r="D173" s="4" t="s">
        <v>10</v>
      </c>
      <c r="E173" s="4" t="s">
        <v>468</v>
      </c>
      <c r="F173" s="4"/>
      <c r="G173" s="4" t="s">
        <v>469</v>
      </c>
      <c r="H173" s="4"/>
      <c r="I173" s="4" t="str">
        <f t="shared" si="5"/>
        <v/>
      </c>
      <c r="J173" s="4" t="s">
        <v>130</v>
      </c>
      <c r="K173" s="4">
        <f>IF(J173&lt;&gt;"",VLOOKUP(J173,Proveedores!$B$2:$F$73,5,FALSE),"")</f>
        <v>410000147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>
      <c r="A174" s="6" t="s">
        <v>470</v>
      </c>
      <c r="B174" s="4">
        <f t="shared" si="4"/>
        <v>173</v>
      </c>
      <c r="C174" s="6"/>
      <c r="D174" s="6" t="s">
        <v>10</v>
      </c>
      <c r="E174" s="6" t="s">
        <v>471</v>
      </c>
      <c r="F174" s="6" t="s">
        <v>472</v>
      </c>
      <c r="G174" s="6">
        <v>262777</v>
      </c>
      <c r="H174" s="6"/>
      <c r="I174" s="6" t="str">
        <f t="shared" si="5"/>
        <v/>
      </c>
      <c r="J174" s="6"/>
      <c r="K174" s="6" t="str">
        <f>IF(J174&lt;&gt;"",VLOOKUP(J174,Proveedores!$B$2:$F$73,5,FALSE),"")</f>
        <v/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>
      <c r="A175" s="4" t="s">
        <v>473</v>
      </c>
      <c r="B175" s="4">
        <f t="shared" si="4"/>
        <v>174</v>
      </c>
      <c r="C175" s="4"/>
      <c r="D175" s="4" t="s">
        <v>10</v>
      </c>
      <c r="E175" s="4" t="s">
        <v>474</v>
      </c>
      <c r="F175" s="4" t="s">
        <v>475</v>
      </c>
      <c r="G175" s="4"/>
      <c r="H175" s="4"/>
      <c r="I175" s="4" t="str">
        <f t="shared" si="5"/>
        <v/>
      </c>
      <c r="J175" s="4" t="s">
        <v>130</v>
      </c>
      <c r="K175" s="4">
        <f>IF(J175&lt;&gt;"",VLOOKUP(J175,Proveedores!$B$2:$F$73,5,FALSE),"")</f>
        <v>410000147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25.5">
      <c r="A176" s="6" t="s">
        <v>459</v>
      </c>
      <c r="B176" s="4">
        <f t="shared" si="4"/>
        <v>175</v>
      </c>
      <c r="C176" s="6"/>
      <c r="D176" s="6" t="s">
        <v>10</v>
      </c>
      <c r="E176" s="6" t="s">
        <v>476</v>
      </c>
      <c r="F176" s="6" t="s">
        <v>477</v>
      </c>
      <c r="G176" s="6">
        <v>253640</v>
      </c>
      <c r="H176" s="6"/>
      <c r="I176" s="6" t="str">
        <f t="shared" si="5"/>
        <v/>
      </c>
      <c r="J176" s="6"/>
      <c r="K176" s="6" t="str">
        <f>IF(J176&lt;&gt;"",VLOOKUP(J176,Proveedores!$B$2:$F$73,5,FALSE),"")</f>
        <v/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>
      <c r="A177" s="4" t="s">
        <v>478</v>
      </c>
      <c r="B177" s="4">
        <f t="shared" si="4"/>
        <v>176</v>
      </c>
      <c r="C177" s="4"/>
      <c r="D177" s="4" t="s">
        <v>10</v>
      </c>
      <c r="E177" s="4" t="s">
        <v>479</v>
      </c>
      <c r="F177" s="4" t="s">
        <v>480</v>
      </c>
      <c r="G177" s="4">
        <v>276625</v>
      </c>
      <c r="H177" s="4"/>
      <c r="I177" s="4" t="str">
        <f t="shared" si="5"/>
        <v/>
      </c>
      <c r="J177" s="4" t="s">
        <v>91</v>
      </c>
      <c r="K177" s="4">
        <f>IF(J177&lt;&gt;"",VLOOKUP(J177,Proveedores!$B$2:$F$73,5,FALSE),"")</f>
        <v>523000006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>
      <c r="A178" s="2" t="s">
        <v>481</v>
      </c>
      <c r="B178" s="4">
        <f t="shared" si="4"/>
        <v>177</v>
      </c>
      <c r="C178" s="2"/>
      <c r="D178" s="3" t="s">
        <v>10</v>
      </c>
      <c r="E178" s="3" t="s">
        <v>482</v>
      </c>
      <c r="F178" s="3" t="s">
        <v>480</v>
      </c>
      <c r="G178" s="3">
        <v>276626</v>
      </c>
      <c r="H178" s="3"/>
      <c r="I178" s="3" t="str">
        <f t="shared" si="5"/>
        <v/>
      </c>
      <c r="J178" s="3" t="s">
        <v>91</v>
      </c>
      <c r="K178" s="3">
        <f>IF(J178&lt;&gt;"",VLOOKUP(J178,Proveedores!$B$2:$F$73,5,FALSE),"")</f>
        <v>523000006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>
      <c r="A179" s="4" t="s">
        <v>483</v>
      </c>
      <c r="B179" s="4">
        <f t="shared" si="4"/>
        <v>178</v>
      </c>
      <c r="C179" s="4"/>
      <c r="D179" s="4" t="s">
        <v>10</v>
      </c>
      <c r="E179" s="4" t="s">
        <v>484</v>
      </c>
      <c r="F179" s="4" t="s">
        <v>480</v>
      </c>
      <c r="G179" s="4">
        <v>276624</v>
      </c>
      <c r="H179" s="4"/>
      <c r="I179" s="4" t="str">
        <f t="shared" si="5"/>
        <v/>
      </c>
      <c r="J179" s="4" t="s">
        <v>91</v>
      </c>
      <c r="K179" s="4">
        <f>IF(J179&lt;&gt;"",VLOOKUP(J179,Proveedores!$B$2:$F$73,5,FALSE),"")</f>
        <v>523000006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>
      <c r="A180" s="5" t="s">
        <v>485</v>
      </c>
      <c r="B180" s="4">
        <f t="shared" si="4"/>
        <v>179</v>
      </c>
      <c r="C180" s="2"/>
      <c r="D180" s="6" t="s">
        <v>10</v>
      </c>
      <c r="E180" s="6" t="s">
        <v>486</v>
      </c>
      <c r="F180" s="6" t="s">
        <v>480</v>
      </c>
      <c r="G180" s="6"/>
      <c r="H180" s="6"/>
      <c r="I180" s="6" t="str">
        <f t="shared" si="5"/>
        <v/>
      </c>
      <c r="J180" s="6" t="s">
        <v>91</v>
      </c>
      <c r="K180" s="6">
        <f>IF(J180&lt;&gt;"",VLOOKUP(J180,Proveedores!$B$2:$F$73,5,FALSE),"")</f>
        <v>523000006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38.25">
      <c r="A181" s="4" t="s">
        <v>487</v>
      </c>
      <c r="B181" s="4">
        <f t="shared" si="4"/>
        <v>180</v>
      </c>
      <c r="C181" s="4" t="s">
        <v>488</v>
      </c>
      <c r="D181" s="4" t="s">
        <v>10</v>
      </c>
      <c r="E181" s="4" t="s">
        <v>489</v>
      </c>
      <c r="F181" s="4" t="s">
        <v>490</v>
      </c>
      <c r="G181" s="4"/>
      <c r="H181" s="4"/>
      <c r="I181" s="4" t="str">
        <f t="shared" si="5"/>
        <v/>
      </c>
      <c r="J181" s="4"/>
      <c r="K181" s="4" t="str">
        <f>IF(J181&lt;&gt;"",VLOOKUP(J181,Proveedores!$B$2:$F$73,5,FALSE),"")</f>
        <v/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>
      <c r="A182" s="6" t="s">
        <v>491</v>
      </c>
      <c r="B182" s="4">
        <f t="shared" si="4"/>
        <v>181</v>
      </c>
      <c r="C182" s="6"/>
      <c r="D182" s="6" t="s">
        <v>10</v>
      </c>
      <c r="E182" s="6" t="s">
        <v>492</v>
      </c>
      <c r="F182" s="6"/>
      <c r="G182" s="6"/>
      <c r="H182" s="6"/>
      <c r="I182" s="6" t="str">
        <f t="shared" si="5"/>
        <v/>
      </c>
      <c r="J182" s="6"/>
      <c r="K182" s="6" t="str">
        <f>IF(J182&lt;&gt;"",VLOOKUP(J182,Proveedores!$B$2:$F$73,5,FALSE),"")</f>
        <v/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>
      <c r="A183" s="4" t="s">
        <v>493</v>
      </c>
      <c r="B183" s="4">
        <f t="shared" si="4"/>
        <v>182</v>
      </c>
      <c r="C183" s="4"/>
      <c r="D183" s="4" t="s">
        <v>10</v>
      </c>
      <c r="E183" s="4" t="s">
        <v>494</v>
      </c>
      <c r="F183" s="4" t="s">
        <v>495</v>
      </c>
      <c r="G183" s="4"/>
      <c r="H183" s="4"/>
      <c r="I183" s="4" t="str">
        <f t="shared" si="5"/>
        <v/>
      </c>
      <c r="J183" s="4" t="s">
        <v>496</v>
      </c>
      <c r="K183" s="4">
        <f>IF(J183&lt;&gt;"",VLOOKUP(J183,Proveedores!$B$2:$F$73,5,FALSE),"")</f>
        <v>410000186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>
      <c r="A184" s="6" t="s">
        <v>497</v>
      </c>
      <c r="B184" s="4">
        <f t="shared" si="4"/>
        <v>183</v>
      </c>
      <c r="C184" s="6"/>
      <c r="D184" s="6" t="s">
        <v>10</v>
      </c>
      <c r="E184" s="6" t="s">
        <v>498</v>
      </c>
      <c r="F184" s="6" t="s">
        <v>331</v>
      </c>
      <c r="G184" s="6" t="s">
        <v>499</v>
      </c>
      <c r="H184" s="6">
        <v>190</v>
      </c>
      <c r="I184" s="6" t="str">
        <f t="shared" si="5"/>
        <v>150A00274</v>
      </c>
      <c r="J184" s="6" t="s">
        <v>130</v>
      </c>
      <c r="K184" s="6">
        <f>IF(J184&lt;&gt;"",VLOOKUP(J184,Proveedores!$B$2:$F$73,5,FALSE),"")</f>
        <v>410000147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>
      <c r="A185" s="4" t="s">
        <v>500</v>
      </c>
      <c r="B185" s="4">
        <f t="shared" si="4"/>
        <v>184</v>
      </c>
      <c r="C185" s="4"/>
      <c r="D185" s="4" t="s">
        <v>10</v>
      </c>
      <c r="E185" s="4" t="s">
        <v>501</v>
      </c>
      <c r="F185" s="4" t="s">
        <v>502</v>
      </c>
      <c r="G185" s="4" t="s">
        <v>503</v>
      </c>
      <c r="H185" s="4">
        <v>190</v>
      </c>
      <c r="I185" s="4" t="str">
        <f t="shared" si="5"/>
        <v>150A00274</v>
      </c>
      <c r="J185" s="4"/>
      <c r="K185" s="4" t="str">
        <f>IF(J185&lt;&gt;"",VLOOKUP(J185,Proveedores!$B$2:$F$73,5,FALSE),"")</f>
        <v/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38.25">
      <c r="A186" s="2" t="s">
        <v>504</v>
      </c>
      <c r="B186" s="4">
        <f t="shared" si="4"/>
        <v>185</v>
      </c>
      <c r="C186" s="2" t="s">
        <v>505</v>
      </c>
      <c r="D186" s="3" t="s">
        <v>10</v>
      </c>
      <c r="E186" s="3" t="s">
        <v>506</v>
      </c>
      <c r="F186" s="3" t="s">
        <v>331</v>
      </c>
      <c r="G186" s="3" t="s">
        <v>507</v>
      </c>
      <c r="H186" s="3">
        <v>190</v>
      </c>
      <c r="I186" s="3" t="str">
        <f t="shared" si="5"/>
        <v>150A00274</v>
      </c>
      <c r="J186" s="3" t="s">
        <v>130</v>
      </c>
      <c r="K186" s="3">
        <f>IF(J186&lt;&gt;"",VLOOKUP(J186,Proveedores!$B$2:$F$73,5,FALSE),"")</f>
        <v>410000147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>
      <c r="A187" s="4" t="s">
        <v>508</v>
      </c>
      <c r="B187" s="4">
        <f t="shared" si="4"/>
        <v>186</v>
      </c>
      <c r="C187" s="4"/>
      <c r="D187" s="4" t="s">
        <v>10</v>
      </c>
      <c r="E187" s="4" t="s">
        <v>509</v>
      </c>
      <c r="F187" s="4" t="s">
        <v>331</v>
      </c>
      <c r="G187" s="4" t="s">
        <v>510</v>
      </c>
      <c r="H187" s="4">
        <v>190</v>
      </c>
      <c r="I187" s="4" t="str">
        <f t="shared" si="5"/>
        <v>150A00274</v>
      </c>
      <c r="J187" s="4" t="s">
        <v>130</v>
      </c>
      <c r="K187" s="4">
        <f>IF(J187&lt;&gt;"",VLOOKUP(J187,Proveedores!$B$2:$F$73,5,FALSE),"")</f>
        <v>410000147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76.5">
      <c r="A188" s="5" t="s">
        <v>511</v>
      </c>
      <c r="B188" s="4">
        <f t="shared" si="4"/>
        <v>187</v>
      </c>
      <c r="C188" s="2" t="s">
        <v>512</v>
      </c>
      <c r="D188" s="6" t="s">
        <v>10</v>
      </c>
      <c r="E188" s="6" t="s">
        <v>513</v>
      </c>
      <c r="F188" s="6" t="s">
        <v>331</v>
      </c>
      <c r="G188" s="6" t="s">
        <v>514</v>
      </c>
      <c r="H188" s="6">
        <v>190</v>
      </c>
      <c r="I188" s="6" t="str">
        <f t="shared" si="5"/>
        <v>150A00274</v>
      </c>
      <c r="J188" s="6" t="s">
        <v>130</v>
      </c>
      <c r="K188" s="6">
        <f>IF(J188&lt;&gt;"",VLOOKUP(J188,Proveedores!$B$2:$F$73,5,FALSE),"")</f>
        <v>410000147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>
      <c r="A189" s="4" t="s">
        <v>515</v>
      </c>
      <c r="B189" s="4">
        <f t="shared" si="4"/>
        <v>188</v>
      </c>
      <c r="C189" s="4"/>
      <c r="D189" s="4" t="s">
        <v>10</v>
      </c>
      <c r="E189" s="4" t="s">
        <v>516</v>
      </c>
      <c r="F189" s="4" t="s">
        <v>331</v>
      </c>
      <c r="G189" s="4" t="s">
        <v>517</v>
      </c>
      <c r="H189" s="4">
        <v>190</v>
      </c>
      <c r="I189" s="4" t="str">
        <f t="shared" si="5"/>
        <v>150A00274</v>
      </c>
      <c r="J189" s="4" t="s">
        <v>130</v>
      </c>
      <c r="K189" s="4">
        <f>IF(J189&lt;&gt;"",VLOOKUP(J189,Proveedores!$B$2:$F$73,5,FALSE),"")</f>
        <v>410000147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>
      <c r="A190" s="6" t="s">
        <v>518</v>
      </c>
      <c r="B190" s="4">
        <f t="shared" si="4"/>
        <v>189</v>
      </c>
      <c r="C190" s="6"/>
      <c r="D190" s="6" t="s">
        <v>10</v>
      </c>
      <c r="E190" s="6" t="s">
        <v>519</v>
      </c>
      <c r="F190" s="6" t="s">
        <v>331</v>
      </c>
      <c r="G190" s="6" t="s">
        <v>520</v>
      </c>
      <c r="H190" s="6">
        <v>190</v>
      </c>
      <c r="I190" s="6" t="str">
        <f t="shared" si="5"/>
        <v>150A00274</v>
      </c>
      <c r="J190" s="6" t="s">
        <v>130</v>
      </c>
      <c r="K190" s="6">
        <f>IF(J190&lt;&gt;"",VLOOKUP(J190,Proveedores!$B$2:$F$73,5,FALSE),"")</f>
        <v>410000147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7.5">
      <c r="A191" s="4" t="s">
        <v>521</v>
      </c>
      <c r="B191" s="4">
        <f t="shared" si="4"/>
        <v>190</v>
      </c>
      <c r="C191" s="4" t="s">
        <v>522</v>
      </c>
      <c r="D191" s="4" t="s">
        <v>10</v>
      </c>
      <c r="E191" s="4" t="s">
        <v>523</v>
      </c>
      <c r="F191" s="4" t="s">
        <v>331</v>
      </c>
      <c r="G191" s="4" t="s">
        <v>524</v>
      </c>
      <c r="H191" s="4"/>
      <c r="I191" s="4" t="str">
        <f t="shared" si="5"/>
        <v/>
      </c>
      <c r="J191" s="4" t="s">
        <v>130</v>
      </c>
      <c r="K191" s="4">
        <f>IF(J191&lt;&gt;"",VLOOKUP(J191,Proveedores!$B$2:$F$73,5,FALSE),"")</f>
        <v>410000147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51">
      <c r="A192" s="6" t="s">
        <v>525</v>
      </c>
      <c r="B192" s="4">
        <f t="shared" si="4"/>
        <v>191</v>
      </c>
      <c r="C192" s="6" t="s">
        <v>526</v>
      </c>
      <c r="D192" s="6" t="s">
        <v>10</v>
      </c>
      <c r="E192" s="6" t="s">
        <v>527</v>
      </c>
      <c r="F192" s="6" t="s">
        <v>331</v>
      </c>
      <c r="G192" s="6" t="s">
        <v>528</v>
      </c>
      <c r="H192" s="6">
        <v>190</v>
      </c>
      <c r="I192" s="6" t="str">
        <f t="shared" si="5"/>
        <v>150A00274</v>
      </c>
      <c r="J192" s="6" t="s">
        <v>130</v>
      </c>
      <c r="K192" s="6">
        <f>IF(J192&lt;&gt;"",VLOOKUP(J192,Proveedores!$B$2:$F$73,5,FALSE),"")</f>
        <v>410000147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>
      <c r="A193" s="4" t="s">
        <v>529</v>
      </c>
      <c r="B193" s="4">
        <f t="shared" si="4"/>
        <v>192</v>
      </c>
      <c r="C193" s="4"/>
      <c r="D193" s="4" t="s">
        <v>10</v>
      </c>
      <c r="E193" s="4" t="s">
        <v>530</v>
      </c>
      <c r="F193" s="4"/>
      <c r="G193" s="4"/>
      <c r="H193" s="4">
        <v>190</v>
      </c>
      <c r="I193" s="4" t="str">
        <f t="shared" si="5"/>
        <v>150A00274</v>
      </c>
      <c r="J193" s="4"/>
      <c r="K193" s="4" t="str">
        <f>IF(J193&lt;&gt;"",VLOOKUP(J193,Proveedores!$B$2:$F$73,5,FALSE),"")</f>
        <v/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>
      <c r="A194" s="2" t="s">
        <v>531</v>
      </c>
      <c r="B194" s="4">
        <f t="shared" si="4"/>
        <v>193</v>
      </c>
      <c r="C194" s="2"/>
      <c r="D194" s="3" t="s">
        <v>10</v>
      </c>
      <c r="E194" s="3" t="s">
        <v>532</v>
      </c>
      <c r="F194" s="3"/>
      <c r="G194" s="3"/>
      <c r="H194" s="3"/>
      <c r="I194" s="3" t="str">
        <f t="shared" si="5"/>
        <v/>
      </c>
      <c r="J194" s="3"/>
      <c r="K194" s="3" t="str">
        <f>IF(J194&lt;&gt;"",VLOOKUP(J194,Proveedores!$B$2:$F$73,5,FALSE),"")</f>
        <v/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>
      <c r="A195" s="4" t="s">
        <v>533</v>
      </c>
      <c r="B195" s="4">
        <f t="shared" ref="B195:B212" si="6">B194+1</f>
        <v>194</v>
      </c>
      <c r="C195" s="4"/>
      <c r="D195" s="4" t="s">
        <v>10</v>
      </c>
      <c r="E195" s="4" t="s">
        <v>534</v>
      </c>
      <c r="F195" s="4" t="s">
        <v>535</v>
      </c>
      <c r="G195" s="4"/>
      <c r="H195" s="4"/>
      <c r="I195" s="4" t="str">
        <f t="shared" ref="I195:I212" si="7">IF(H195&lt;&gt;"",VLOOKUP(H195,$B$2:$E$212,4,FALSE),"")</f>
        <v/>
      </c>
      <c r="J195" s="4"/>
      <c r="K195" s="4" t="str">
        <f>IF(J195&lt;&gt;"",VLOOKUP(J195,Proveedores!$B$2:$F$73,5,FALSE),"")</f>
        <v/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>
      <c r="A196" s="5" t="s">
        <v>536</v>
      </c>
      <c r="B196" s="4">
        <f t="shared" si="6"/>
        <v>195</v>
      </c>
      <c r="C196" s="2"/>
      <c r="D196" s="6" t="s">
        <v>10</v>
      </c>
      <c r="E196" s="6" t="s">
        <v>537</v>
      </c>
      <c r="F196" s="6"/>
      <c r="G196" s="6"/>
      <c r="H196" s="6"/>
      <c r="I196" s="6" t="str">
        <f t="shared" si="7"/>
        <v/>
      </c>
      <c r="J196" s="6"/>
      <c r="K196" s="6" t="str">
        <f>IF(J196&lt;&gt;"",VLOOKUP(J196,Proveedores!$B$2:$F$73,5,FALSE),"")</f>
        <v/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>
      <c r="A197" s="4" t="s">
        <v>538</v>
      </c>
      <c r="B197" s="4">
        <f t="shared" si="6"/>
        <v>196</v>
      </c>
      <c r="C197" s="4"/>
      <c r="D197" s="4" t="s">
        <v>10</v>
      </c>
      <c r="E197" s="4" t="s">
        <v>539</v>
      </c>
      <c r="F197" s="4"/>
      <c r="G197" s="4"/>
      <c r="H197" s="4"/>
      <c r="I197" s="4" t="str">
        <f t="shared" si="7"/>
        <v/>
      </c>
      <c r="J197" s="4"/>
      <c r="K197" s="4" t="str">
        <f>IF(J197&lt;&gt;"",VLOOKUP(J197,Proveedores!$B$2:$F$73,5,FALSE),"")</f>
        <v/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>
      <c r="A198" s="6" t="s">
        <v>540</v>
      </c>
      <c r="B198" s="4">
        <f t="shared" si="6"/>
        <v>197</v>
      </c>
      <c r="C198" s="6"/>
      <c r="D198" s="6" t="s">
        <v>10</v>
      </c>
      <c r="E198" s="6" t="s">
        <v>541</v>
      </c>
      <c r="F198" s="6"/>
      <c r="G198" s="6"/>
      <c r="H198" s="6"/>
      <c r="I198" s="6" t="str">
        <f t="shared" si="7"/>
        <v/>
      </c>
      <c r="J198" s="6"/>
      <c r="K198" s="6" t="str">
        <f>IF(J198&lt;&gt;"",VLOOKUP(J198,Proveedores!$B$2:$F$73,5,FALSE),"")</f>
        <v/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>
      <c r="A199" s="4" t="s">
        <v>542</v>
      </c>
      <c r="B199" s="4">
        <f t="shared" si="6"/>
        <v>198</v>
      </c>
      <c r="C199" s="4"/>
      <c r="D199" s="4" t="s">
        <v>10</v>
      </c>
      <c r="E199" s="4" t="s">
        <v>543</v>
      </c>
      <c r="F199" s="4" t="s">
        <v>544</v>
      </c>
      <c r="G199" s="4" t="s">
        <v>545</v>
      </c>
      <c r="H199" s="4">
        <v>145</v>
      </c>
      <c r="I199" s="4" t="str">
        <f t="shared" si="7"/>
        <v>100A00282</v>
      </c>
      <c r="J199" s="4"/>
      <c r="K199" s="4" t="str">
        <f>IF(J199&lt;&gt;"",VLOOKUP(J199,Proveedores!$B$2:$F$73,5,FALSE),"")</f>
        <v/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>
      <c r="A200" s="6" t="s">
        <v>546</v>
      </c>
      <c r="B200" s="4">
        <f t="shared" si="6"/>
        <v>199</v>
      </c>
      <c r="C200" s="6"/>
      <c r="D200" s="6" t="s">
        <v>10</v>
      </c>
      <c r="E200" s="6" t="s">
        <v>547</v>
      </c>
      <c r="F200" s="6"/>
      <c r="G200" s="6"/>
      <c r="H200" s="6"/>
      <c r="I200" s="6" t="str">
        <f t="shared" si="7"/>
        <v/>
      </c>
      <c r="J200" s="6"/>
      <c r="K200" s="6" t="str">
        <f>IF(J200&lt;&gt;"",VLOOKUP(J200,Proveedores!$B$2:$F$73,5,FALSE),"")</f>
        <v/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>
      <c r="A201" s="4" t="s">
        <v>548</v>
      </c>
      <c r="B201" s="4">
        <f t="shared" si="6"/>
        <v>200</v>
      </c>
      <c r="C201" s="4"/>
      <c r="D201" s="4" t="s">
        <v>10</v>
      </c>
      <c r="E201" s="4" t="s">
        <v>549</v>
      </c>
      <c r="F201" s="4"/>
      <c r="G201" s="4"/>
      <c r="H201" s="4"/>
      <c r="I201" s="4" t="str">
        <f t="shared" si="7"/>
        <v/>
      </c>
      <c r="J201" s="4"/>
      <c r="K201" s="4" t="str">
        <f>IF(J201&lt;&gt;"",VLOOKUP(J201,Proveedores!$B$2:$F$73,5,FALSE),"")</f>
        <v/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>
      <c r="A202" s="2" t="s">
        <v>550</v>
      </c>
      <c r="B202" s="4">
        <f t="shared" si="6"/>
        <v>201</v>
      </c>
      <c r="C202" s="2"/>
      <c r="D202" s="3" t="s">
        <v>10</v>
      </c>
      <c r="E202" s="3" t="s">
        <v>551</v>
      </c>
      <c r="F202" s="3"/>
      <c r="G202" s="3"/>
      <c r="H202" s="3"/>
      <c r="I202" s="3" t="str">
        <f t="shared" si="7"/>
        <v/>
      </c>
      <c r="J202" s="3"/>
      <c r="K202" s="3" t="str">
        <f>IF(J202&lt;&gt;"",VLOOKUP(J202,Proveedores!$B$2:$F$73,5,FALSE),"")</f>
        <v/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>
      <c r="A203" s="4" t="s">
        <v>552</v>
      </c>
      <c r="B203" s="4">
        <f t="shared" si="6"/>
        <v>202</v>
      </c>
      <c r="C203" s="4"/>
      <c r="D203" s="4" t="s">
        <v>10</v>
      </c>
      <c r="E203" s="4" t="s">
        <v>553</v>
      </c>
      <c r="F203" s="4"/>
      <c r="G203" s="4"/>
      <c r="H203" s="4"/>
      <c r="I203" s="4" t="str">
        <f t="shared" si="7"/>
        <v/>
      </c>
      <c r="J203" s="4"/>
      <c r="K203" s="4" t="str">
        <f>IF(J203&lt;&gt;"",VLOOKUP(J203,Proveedores!$B$2:$F$73,5,FALSE),"")</f>
        <v/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>
      <c r="A204" s="5" t="s">
        <v>554</v>
      </c>
      <c r="B204" s="4">
        <f t="shared" si="6"/>
        <v>203</v>
      </c>
      <c r="C204" s="2"/>
      <c r="D204" s="6" t="s">
        <v>10</v>
      </c>
      <c r="E204" s="6" t="s">
        <v>555</v>
      </c>
      <c r="F204" s="6"/>
      <c r="G204" s="6"/>
      <c r="H204" s="6"/>
      <c r="I204" s="6" t="str">
        <f t="shared" si="7"/>
        <v/>
      </c>
      <c r="J204" s="6"/>
      <c r="K204" s="6" t="str">
        <f>IF(J204&lt;&gt;"",VLOOKUP(J204,Proveedores!$B$2:$F$73,5,FALSE),"")</f>
        <v/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02">
      <c r="A205" s="4" t="s">
        <v>556</v>
      </c>
      <c r="B205" s="4">
        <f t="shared" si="6"/>
        <v>204</v>
      </c>
      <c r="C205" s="4" t="s">
        <v>557</v>
      </c>
      <c r="D205" s="4" t="s">
        <v>10</v>
      </c>
      <c r="E205" s="4" t="s">
        <v>558</v>
      </c>
      <c r="F205" s="4"/>
      <c r="G205" s="4"/>
      <c r="H205" s="4">
        <v>7</v>
      </c>
      <c r="I205" s="4" t="str">
        <f t="shared" si="7"/>
        <v>100A00018</v>
      </c>
      <c r="J205" s="4"/>
      <c r="K205" s="4" t="str">
        <f>IF(J205&lt;&gt;"",VLOOKUP(J205,Proveedores!$B$2:$F$73,5,FALSE),"")</f>
        <v/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>
      <c r="A206" s="6" t="s">
        <v>559</v>
      </c>
      <c r="B206" s="4">
        <f t="shared" si="6"/>
        <v>205</v>
      </c>
      <c r="C206" s="6"/>
      <c r="D206" s="6" t="s">
        <v>10</v>
      </c>
      <c r="E206" s="6" t="s">
        <v>560</v>
      </c>
      <c r="F206" s="6" t="s">
        <v>561</v>
      </c>
      <c r="G206" s="6">
        <v>30160300281</v>
      </c>
      <c r="H206" s="6"/>
      <c r="I206" s="6" t="str">
        <f t="shared" si="7"/>
        <v/>
      </c>
      <c r="J206" s="6"/>
      <c r="K206" s="6" t="str">
        <f>IF(J206&lt;&gt;"",VLOOKUP(J206,Proveedores!$B$2:$F$73,5,FALSE),"")</f>
        <v/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>
      <c r="A207" s="4" t="s">
        <v>562</v>
      </c>
      <c r="B207" s="4">
        <f t="shared" si="6"/>
        <v>206</v>
      </c>
      <c r="C207" s="4"/>
      <c r="D207" s="4" t="s">
        <v>10</v>
      </c>
      <c r="E207" s="4" t="s">
        <v>563</v>
      </c>
      <c r="F207" s="4" t="s">
        <v>564</v>
      </c>
      <c r="G207" s="4" t="s">
        <v>565</v>
      </c>
      <c r="H207" s="4"/>
      <c r="I207" s="4" t="str">
        <f t="shared" si="7"/>
        <v/>
      </c>
      <c r="J207" s="4"/>
      <c r="K207" s="4" t="str">
        <f>IF(J207&lt;&gt;"",VLOOKUP(J207,Proveedores!$B$2:$F$73,5,FALSE),"")</f>
        <v/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>
      <c r="A208" s="6" t="s">
        <v>566</v>
      </c>
      <c r="B208" s="4">
        <f t="shared" si="6"/>
        <v>207</v>
      </c>
      <c r="C208" s="6"/>
      <c r="D208" s="6" t="s">
        <v>10</v>
      </c>
      <c r="E208" s="6" t="s">
        <v>567</v>
      </c>
      <c r="F208" s="6" t="s">
        <v>568</v>
      </c>
      <c r="G208" s="6"/>
      <c r="H208" s="6"/>
      <c r="I208" s="6" t="str">
        <f t="shared" si="7"/>
        <v/>
      </c>
      <c r="J208" s="6"/>
      <c r="K208" s="6" t="str">
        <f>IF(J208&lt;&gt;"",VLOOKUP(J208,Proveedores!$B$2:$F$73,5,FALSE),"")</f>
        <v/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>
      <c r="A209" s="4" t="s">
        <v>569</v>
      </c>
      <c r="B209" s="4">
        <f t="shared" si="6"/>
        <v>208</v>
      </c>
      <c r="C209" s="4"/>
      <c r="D209" s="4" t="s">
        <v>10</v>
      </c>
      <c r="E209" s="4" t="s">
        <v>570</v>
      </c>
      <c r="F209" s="4" t="s">
        <v>571</v>
      </c>
      <c r="G209" s="4">
        <v>90200300019</v>
      </c>
      <c r="H209" s="4"/>
      <c r="I209" s="4" t="str">
        <f t="shared" si="7"/>
        <v/>
      </c>
      <c r="J209" s="4"/>
      <c r="K209" s="4" t="str">
        <f>IF(J209&lt;&gt;"",VLOOKUP(J209,Proveedores!$B$2:$F$73,5,FALSE),"")</f>
        <v/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>
      <c r="A210" s="2" t="s">
        <v>572</v>
      </c>
      <c r="B210" s="4">
        <f t="shared" si="6"/>
        <v>209</v>
      </c>
      <c r="C210" s="2"/>
      <c r="D210" s="3" t="s">
        <v>10</v>
      </c>
      <c r="E210" s="3" t="s">
        <v>573</v>
      </c>
      <c r="F210" s="3" t="s">
        <v>574</v>
      </c>
      <c r="G210" s="3" t="s">
        <v>575</v>
      </c>
      <c r="H210" s="3"/>
      <c r="I210" s="3" t="str">
        <f t="shared" si="7"/>
        <v/>
      </c>
      <c r="J210" s="3"/>
      <c r="K210" s="3" t="str">
        <f>IF(J210&lt;&gt;"",VLOOKUP(J210,Proveedores!$B$2:$F$73,5,FALSE),"")</f>
        <v/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>
      <c r="A211" s="4" t="s">
        <v>576</v>
      </c>
      <c r="B211" s="4">
        <f t="shared" si="6"/>
        <v>210</v>
      </c>
      <c r="C211" s="4"/>
      <c r="D211" s="4" t="s">
        <v>10</v>
      </c>
      <c r="E211" s="4" t="s">
        <v>577</v>
      </c>
      <c r="F211" s="4" t="s">
        <v>578</v>
      </c>
      <c r="G211" s="4" t="s">
        <v>579</v>
      </c>
      <c r="H211" s="4"/>
      <c r="I211" s="4" t="str">
        <f t="shared" si="7"/>
        <v/>
      </c>
      <c r="J211" s="4" t="s">
        <v>27</v>
      </c>
      <c r="K211" s="4">
        <f>IF(J211&lt;&gt;"",VLOOKUP(J211,Proveedores!$B$2:$F$73,5,FALSE),"")</f>
        <v>430001788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>
      <c r="A212" s="5" t="s">
        <v>580</v>
      </c>
      <c r="B212" s="4">
        <f t="shared" si="6"/>
        <v>211</v>
      </c>
      <c r="C212" s="2"/>
      <c r="D212" s="6" t="s">
        <v>10</v>
      </c>
      <c r="E212" s="6" t="s">
        <v>581</v>
      </c>
      <c r="F212" s="6"/>
      <c r="G212" s="6"/>
      <c r="H212" s="6"/>
      <c r="I212" s="6" t="str">
        <f t="shared" si="7"/>
        <v/>
      </c>
      <c r="J212" s="6" t="s">
        <v>582</v>
      </c>
      <c r="K212" s="6">
        <f>IF(J212&lt;&gt;"",VLOOKUP(J212,Proveedores!$B$2:$F$73,5,FALSE),"")</f>
        <v>410000253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</sheetData>
  <autoFilter ref="A1:K212" xr:uid="{00000000-0001-0000-0000-000000000000}"/>
  <pageMargins left="1" right="1" top="1" bottom="1" header="0" footer="0"/>
  <pageSetup scale="18" orientation="portrait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1505-EC0C-4D8B-9CFF-4CE75D4DC191}">
  <dimension ref="A1:G73"/>
  <sheetViews>
    <sheetView topLeftCell="B35" workbookViewId="0">
      <selection activeCell="C60" sqref="C60"/>
    </sheetView>
  </sheetViews>
  <sheetFormatPr baseColWidth="10" defaultRowHeight="14.25"/>
  <cols>
    <col min="1" max="1" width="41.140625" style="12" bestFit="1" customWidth="1"/>
    <col min="2" max="2" width="15.42578125" style="12" bestFit="1" customWidth="1"/>
    <col min="3" max="3" width="90.85546875" style="12" bestFit="1" customWidth="1"/>
    <col min="4" max="4" width="91.140625" style="12" bestFit="1" customWidth="1"/>
    <col min="5" max="5" width="33.140625" style="12" bestFit="1" customWidth="1"/>
    <col min="6" max="6" width="20" style="12" bestFit="1" customWidth="1"/>
    <col min="7" max="16384" width="11.42578125" style="12"/>
  </cols>
  <sheetData>
    <row r="1" spans="1:7" ht="18" thickBot="1">
      <c r="A1" s="11" t="s">
        <v>715</v>
      </c>
      <c r="B1" s="11" t="s">
        <v>716</v>
      </c>
      <c r="C1" s="11" t="s">
        <v>626</v>
      </c>
      <c r="D1" s="11" t="s">
        <v>717</v>
      </c>
      <c r="E1" s="11" t="s">
        <v>718</v>
      </c>
      <c r="F1" s="11" t="s">
        <v>719</v>
      </c>
      <c r="G1" s="11" t="s">
        <v>720</v>
      </c>
    </row>
    <row r="2" spans="1:7" ht="15" thickTop="1">
      <c r="A2" s="12" t="s">
        <v>702</v>
      </c>
      <c r="B2" s="12" t="s">
        <v>603</v>
      </c>
      <c r="C2" s="12" t="s">
        <v>721</v>
      </c>
      <c r="D2" s="13"/>
      <c r="F2" s="12">
        <v>410000309</v>
      </c>
      <c r="G2" s="12" t="s">
        <v>0</v>
      </c>
    </row>
    <row r="3" spans="1:7">
      <c r="A3" s="12" t="s">
        <v>685</v>
      </c>
      <c r="B3" s="12" t="s">
        <v>610</v>
      </c>
      <c r="C3" s="12" t="s">
        <v>722</v>
      </c>
      <c r="D3" s="13"/>
      <c r="E3" s="12" t="s">
        <v>723</v>
      </c>
      <c r="F3" s="12">
        <v>400000269</v>
      </c>
      <c r="G3" s="12" t="s">
        <v>0</v>
      </c>
    </row>
    <row r="4" spans="1:7">
      <c r="A4" s="12" t="s">
        <v>724</v>
      </c>
      <c r="B4" s="12" t="s">
        <v>725</v>
      </c>
      <c r="F4" s="12">
        <v>410000355</v>
      </c>
      <c r="G4" s="12" t="s">
        <v>0</v>
      </c>
    </row>
    <row r="5" spans="1:7">
      <c r="A5" s="12" t="s">
        <v>657</v>
      </c>
      <c r="B5" s="12" t="s">
        <v>658</v>
      </c>
      <c r="C5" s="12" t="s">
        <v>726</v>
      </c>
      <c r="D5" s="13"/>
      <c r="F5" s="12">
        <v>410000166</v>
      </c>
      <c r="G5" s="12" t="s">
        <v>0</v>
      </c>
    </row>
    <row r="6" spans="1:7">
      <c r="A6" s="12" t="s">
        <v>655</v>
      </c>
      <c r="B6" s="12" t="s">
        <v>583</v>
      </c>
      <c r="C6" s="12" t="s">
        <v>727</v>
      </c>
      <c r="D6" s="13" t="s">
        <v>656</v>
      </c>
      <c r="E6" s="12" t="s">
        <v>728</v>
      </c>
      <c r="F6" s="12">
        <v>410000190</v>
      </c>
      <c r="G6" s="12" t="s">
        <v>0</v>
      </c>
    </row>
    <row r="7" spans="1:7">
      <c r="A7" s="12" t="s">
        <v>661</v>
      </c>
      <c r="B7" s="12" t="s">
        <v>496</v>
      </c>
      <c r="C7" s="12" t="s">
        <v>729</v>
      </c>
      <c r="D7" s="13"/>
      <c r="E7" s="12" t="s">
        <v>730</v>
      </c>
      <c r="F7" s="12">
        <v>410000186</v>
      </c>
      <c r="G7" s="12" t="s">
        <v>0</v>
      </c>
    </row>
    <row r="8" spans="1:7">
      <c r="A8" s="12" t="s">
        <v>684</v>
      </c>
      <c r="B8" s="12" t="s">
        <v>400</v>
      </c>
      <c r="C8" s="12" t="s">
        <v>731</v>
      </c>
      <c r="D8" s="13"/>
      <c r="F8" s="12">
        <v>410000237</v>
      </c>
      <c r="G8" s="12" t="s">
        <v>0</v>
      </c>
    </row>
    <row r="9" spans="1:7">
      <c r="A9" s="12" t="s">
        <v>676</v>
      </c>
      <c r="B9" s="12" t="s">
        <v>91</v>
      </c>
      <c r="C9" s="12" t="s">
        <v>732</v>
      </c>
      <c r="D9" s="13"/>
      <c r="F9" s="12">
        <v>523000006</v>
      </c>
      <c r="G9" s="12" t="s">
        <v>0</v>
      </c>
    </row>
    <row r="10" spans="1:7">
      <c r="A10" s="12" t="s">
        <v>695</v>
      </c>
      <c r="B10" s="12" t="s">
        <v>696</v>
      </c>
      <c r="C10" s="12" t="s">
        <v>733</v>
      </c>
      <c r="D10" s="13"/>
      <c r="F10" s="12">
        <v>410000285</v>
      </c>
      <c r="G10" s="12" t="s">
        <v>0</v>
      </c>
    </row>
    <row r="11" spans="1:7">
      <c r="A11" s="12" t="s">
        <v>631</v>
      </c>
      <c r="B11" s="12" t="s">
        <v>625</v>
      </c>
      <c r="C11" s="12" t="s">
        <v>734</v>
      </c>
      <c r="D11" s="13"/>
      <c r="E11" s="12" t="s">
        <v>735</v>
      </c>
      <c r="F11" s="12">
        <v>410000181</v>
      </c>
      <c r="G11" s="12" t="s">
        <v>0</v>
      </c>
    </row>
    <row r="12" spans="1:7">
      <c r="A12" s="12" t="s">
        <v>662</v>
      </c>
      <c r="B12" s="12" t="s">
        <v>618</v>
      </c>
      <c r="C12" s="12" t="s">
        <v>736</v>
      </c>
      <c r="D12" s="13"/>
      <c r="E12" s="12" t="s">
        <v>737</v>
      </c>
      <c r="F12" s="12">
        <v>410000176</v>
      </c>
      <c r="G12" s="12" t="s">
        <v>0</v>
      </c>
    </row>
    <row r="13" spans="1:7">
      <c r="A13" s="12" t="s">
        <v>665</v>
      </c>
      <c r="B13" s="12" t="s">
        <v>666</v>
      </c>
      <c r="C13" s="12" t="s">
        <v>738</v>
      </c>
      <c r="D13" s="13"/>
      <c r="E13" s="12" t="s">
        <v>739</v>
      </c>
      <c r="F13" s="12">
        <v>410000027</v>
      </c>
      <c r="G13" s="12" t="s">
        <v>0</v>
      </c>
    </row>
    <row r="14" spans="1:7">
      <c r="A14" s="12" t="s">
        <v>679</v>
      </c>
      <c r="B14" s="12" t="s">
        <v>27</v>
      </c>
      <c r="C14" s="12" t="s">
        <v>740</v>
      </c>
      <c r="D14" s="13" t="s">
        <v>680</v>
      </c>
      <c r="F14" s="12">
        <v>430001788</v>
      </c>
      <c r="G14" s="12" t="s">
        <v>0</v>
      </c>
    </row>
    <row r="15" spans="1:7">
      <c r="A15" s="12" t="s">
        <v>664</v>
      </c>
      <c r="B15" s="12" t="s">
        <v>136</v>
      </c>
      <c r="C15" s="12" t="s">
        <v>741</v>
      </c>
      <c r="D15" s="13"/>
      <c r="E15" s="12" t="s">
        <v>742</v>
      </c>
      <c r="F15" s="12">
        <v>410000189</v>
      </c>
      <c r="G15" s="12" t="s">
        <v>0</v>
      </c>
    </row>
    <row r="16" spans="1:7">
      <c r="A16" s="12" t="s">
        <v>634</v>
      </c>
      <c r="B16" s="12" t="s">
        <v>604</v>
      </c>
      <c r="C16" s="12" t="s">
        <v>743</v>
      </c>
      <c r="D16" s="13"/>
      <c r="F16" s="12">
        <v>410000293</v>
      </c>
      <c r="G16" s="12" t="s">
        <v>0</v>
      </c>
    </row>
    <row r="17" spans="1:7">
      <c r="A17" s="12" t="s">
        <v>629</v>
      </c>
      <c r="B17" s="12" t="s">
        <v>616</v>
      </c>
      <c r="C17" s="12" t="s">
        <v>744</v>
      </c>
      <c r="D17" s="13" t="s">
        <v>630</v>
      </c>
      <c r="F17" s="12">
        <v>410000071</v>
      </c>
      <c r="G17" s="12" t="s">
        <v>0</v>
      </c>
    </row>
    <row r="18" spans="1:7">
      <c r="A18" s="12" t="s">
        <v>704</v>
      </c>
      <c r="B18" s="12" t="s">
        <v>605</v>
      </c>
      <c r="C18" s="12" t="s">
        <v>745</v>
      </c>
      <c r="D18" s="13" t="s">
        <v>705</v>
      </c>
      <c r="E18" s="12" t="s">
        <v>746</v>
      </c>
      <c r="F18" s="12">
        <v>400000326</v>
      </c>
      <c r="G18" s="12" t="s">
        <v>0</v>
      </c>
    </row>
    <row r="19" spans="1:7">
      <c r="A19" s="12" t="s">
        <v>627</v>
      </c>
      <c r="B19" s="12" t="s">
        <v>587</v>
      </c>
      <c r="C19" s="12" t="s">
        <v>747</v>
      </c>
      <c r="D19" s="13" t="s">
        <v>628</v>
      </c>
      <c r="F19" s="12">
        <v>410000154</v>
      </c>
      <c r="G19" s="12" t="s">
        <v>0</v>
      </c>
    </row>
    <row r="20" spans="1:7">
      <c r="A20" s="12" t="s">
        <v>635</v>
      </c>
      <c r="B20" s="12" t="s">
        <v>619</v>
      </c>
      <c r="C20" s="12" t="s">
        <v>748</v>
      </c>
      <c r="D20" s="13">
        <v>606722364</v>
      </c>
      <c r="E20" s="12" t="s">
        <v>749</v>
      </c>
      <c r="F20" s="12">
        <v>410000169</v>
      </c>
      <c r="G20" s="12" t="s">
        <v>0</v>
      </c>
    </row>
    <row r="21" spans="1:7">
      <c r="A21" s="12" t="s">
        <v>703</v>
      </c>
      <c r="B21" s="12" t="s">
        <v>622</v>
      </c>
      <c r="C21" s="12" t="s">
        <v>750</v>
      </c>
      <c r="D21" s="13"/>
      <c r="F21" s="12">
        <v>410000211</v>
      </c>
      <c r="G21" s="12" t="s">
        <v>0</v>
      </c>
    </row>
    <row r="22" spans="1:7">
      <c r="A22" s="12" t="s">
        <v>673</v>
      </c>
      <c r="B22" s="12" t="s">
        <v>607</v>
      </c>
      <c r="C22" s="12" t="s">
        <v>751</v>
      </c>
      <c r="D22" s="13"/>
      <c r="E22" s="12" t="s">
        <v>752</v>
      </c>
      <c r="F22" s="12">
        <v>400000539</v>
      </c>
      <c r="G22" s="12" t="s">
        <v>0</v>
      </c>
    </row>
    <row r="23" spans="1:7">
      <c r="A23" s="12" t="s">
        <v>651</v>
      </c>
      <c r="B23" s="12" t="s">
        <v>185</v>
      </c>
      <c r="C23" s="12" t="s">
        <v>753</v>
      </c>
      <c r="D23" s="13"/>
      <c r="F23" s="12">
        <v>410000084</v>
      </c>
      <c r="G23" s="12" t="s">
        <v>0</v>
      </c>
    </row>
    <row r="24" spans="1:7">
      <c r="A24" s="12" t="s">
        <v>674</v>
      </c>
      <c r="B24" s="12" t="s">
        <v>592</v>
      </c>
      <c r="C24" s="12" t="s">
        <v>754</v>
      </c>
      <c r="D24" s="13"/>
      <c r="F24" s="12">
        <v>410000223</v>
      </c>
      <c r="G24" s="12" t="s">
        <v>0</v>
      </c>
    </row>
    <row r="25" spans="1:7">
      <c r="A25" s="12" t="s">
        <v>755</v>
      </c>
      <c r="B25" s="12" t="s">
        <v>756</v>
      </c>
      <c r="F25" s="12">
        <v>410000364</v>
      </c>
      <c r="G25" s="12" t="s">
        <v>0</v>
      </c>
    </row>
    <row r="26" spans="1:7">
      <c r="A26" s="12" t="s">
        <v>757</v>
      </c>
      <c r="B26" s="12" t="s">
        <v>756</v>
      </c>
      <c r="F26" s="12">
        <v>410000363</v>
      </c>
      <c r="G26" s="12" t="s">
        <v>0</v>
      </c>
    </row>
    <row r="27" spans="1:7">
      <c r="A27" s="12" t="s">
        <v>758</v>
      </c>
      <c r="B27" s="12" t="s">
        <v>759</v>
      </c>
      <c r="F27" s="12">
        <v>410000365</v>
      </c>
      <c r="G27" s="12" t="s">
        <v>0</v>
      </c>
    </row>
    <row r="28" spans="1:7">
      <c r="A28" s="12" t="s">
        <v>760</v>
      </c>
      <c r="B28" s="12" t="s">
        <v>761</v>
      </c>
      <c r="F28" s="12">
        <v>410000357</v>
      </c>
      <c r="G28" s="12" t="s">
        <v>0</v>
      </c>
    </row>
    <row r="29" spans="1:7">
      <c r="A29" s="12" t="s">
        <v>707</v>
      </c>
      <c r="B29" s="12" t="s">
        <v>709</v>
      </c>
      <c r="C29" s="12" t="s">
        <v>762</v>
      </c>
      <c r="D29" s="13" t="s">
        <v>708</v>
      </c>
      <c r="F29" s="12">
        <v>400000353</v>
      </c>
      <c r="G29" s="12" t="s">
        <v>0</v>
      </c>
    </row>
    <row r="30" spans="1:7">
      <c r="A30" s="12" t="s">
        <v>699</v>
      </c>
      <c r="B30" s="12" t="s">
        <v>594</v>
      </c>
      <c r="C30" s="12" t="s">
        <v>763</v>
      </c>
      <c r="D30" s="13" t="s">
        <v>700</v>
      </c>
      <c r="E30" s="12" t="s">
        <v>764</v>
      </c>
      <c r="F30" s="12">
        <v>410000305</v>
      </c>
      <c r="G30" s="12" t="s">
        <v>0</v>
      </c>
    </row>
    <row r="31" spans="1:7">
      <c r="A31" s="12" t="s">
        <v>633</v>
      </c>
      <c r="B31" s="12" t="s">
        <v>588</v>
      </c>
      <c r="C31" s="12" t="s">
        <v>765</v>
      </c>
      <c r="D31" s="13"/>
      <c r="F31" s="12">
        <v>410000183</v>
      </c>
      <c r="G31" s="12" t="s">
        <v>0</v>
      </c>
    </row>
    <row r="32" spans="1:7">
      <c r="A32" s="12" t="s">
        <v>646</v>
      </c>
      <c r="B32" s="12" t="s">
        <v>595</v>
      </c>
      <c r="C32" s="12" t="s">
        <v>766</v>
      </c>
      <c r="D32" s="13" t="s">
        <v>647</v>
      </c>
      <c r="E32" s="12" t="s">
        <v>767</v>
      </c>
      <c r="F32" s="12">
        <v>410000222</v>
      </c>
      <c r="G32" s="12" t="s">
        <v>0</v>
      </c>
    </row>
    <row r="33" spans="1:7">
      <c r="A33" s="12" t="s">
        <v>675</v>
      </c>
      <c r="B33" s="12" t="s">
        <v>586</v>
      </c>
      <c r="C33" s="12" t="s">
        <v>768</v>
      </c>
      <c r="D33" s="13"/>
      <c r="E33" s="12" t="s">
        <v>769</v>
      </c>
      <c r="F33" s="12">
        <v>410000205</v>
      </c>
      <c r="G33" s="12" t="s">
        <v>0</v>
      </c>
    </row>
    <row r="34" spans="1:7">
      <c r="A34" s="12" t="s">
        <v>638</v>
      </c>
      <c r="B34" s="12" t="s">
        <v>591</v>
      </c>
      <c r="C34" s="12" t="s">
        <v>770</v>
      </c>
      <c r="D34" s="13">
        <v>610693043</v>
      </c>
      <c r="E34" s="12" t="s">
        <v>771</v>
      </c>
      <c r="F34" s="12">
        <v>410000197</v>
      </c>
      <c r="G34" s="12" t="s">
        <v>0</v>
      </c>
    </row>
    <row r="35" spans="1:7">
      <c r="A35" s="12" t="s">
        <v>632</v>
      </c>
      <c r="B35" s="12" t="s">
        <v>613</v>
      </c>
      <c r="C35" s="12" t="s">
        <v>772</v>
      </c>
      <c r="D35" s="13"/>
      <c r="F35" s="12">
        <v>410000182</v>
      </c>
      <c r="G35" s="12" t="s">
        <v>0</v>
      </c>
    </row>
    <row r="36" spans="1:7">
      <c r="A36" s="12" t="s">
        <v>653</v>
      </c>
      <c r="B36" s="12" t="s">
        <v>584</v>
      </c>
      <c r="C36" s="12" t="s">
        <v>773</v>
      </c>
      <c r="D36" s="13"/>
      <c r="E36" s="12" t="s">
        <v>774</v>
      </c>
      <c r="F36" s="12">
        <v>410000191</v>
      </c>
      <c r="G36" s="12" t="s">
        <v>0</v>
      </c>
    </row>
    <row r="37" spans="1:7">
      <c r="A37" s="12" t="s">
        <v>659</v>
      </c>
      <c r="B37" s="12" t="s">
        <v>39</v>
      </c>
      <c r="C37" s="12" t="s">
        <v>775</v>
      </c>
      <c r="D37" s="13" t="s">
        <v>660</v>
      </c>
      <c r="E37" s="12" t="s">
        <v>714</v>
      </c>
      <c r="F37" s="12">
        <v>410000091</v>
      </c>
      <c r="G37" s="12" t="s">
        <v>0</v>
      </c>
    </row>
    <row r="38" spans="1:7">
      <c r="A38" s="12" t="s">
        <v>689</v>
      </c>
      <c r="B38" s="12" t="s">
        <v>611</v>
      </c>
      <c r="C38" s="12" t="s">
        <v>727</v>
      </c>
      <c r="D38" s="13"/>
      <c r="F38" s="12">
        <v>410000277</v>
      </c>
      <c r="G38" s="12" t="s">
        <v>0</v>
      </c>
    </row>
    <row r="39" spans="1:7">
      <c r="A39" s="12" t="s">
        <v>644</v>
      </c>
      <c r="B39" s="12" t="s">
        <v>617</v>
      </c>
      <c r="C39" s="12" t="s">
        <v>776</v>
      </c>
      <c r="D39" s="13" t="s">
        <v>645</v>
      </c>
      <c r="E39" s="12" t="s">
        <v>777</v>
      </c>
      <c r="F39" s="12">
        <v>410000256</v>
      </c>
      <c r="G39" s="12" t="s">
        <v>0</v>
      </c>
    </row>
    <row r="40" spans="1:7">
      <c r="A40" s="12" t="s">
        <v>663</v>
      </c>
      <c r="B40" s="12" t="s">
        <v>599</v>
      </c>
      <c r="C40" s="12" t="s">
        <v>778</v>
      </c>
      <c r="D40" s="13"/>
      <c r="E40" s="12" t="s">
        <v>779</v>
      </c>
      <c r="F40" s="12">
        <v>410000185</v>
      </c>
      <c r="G40" s="12" t="s">
        <v>0</v>
      </c>
    </row>
    <row r="41" spans="1:7">
      <c r="A41" s="12" t="s">
        <v>652</v>
      </c>
      <c r="B41" s="12" t="s">
        <v>589</v>
      </c>
      <c r="C41" s="12" t="s">
        <v>780</v>
      </c>
      <c r="D41" s="13"/>
      <c r="E41" s="12" t="s">
        <v>781</v>
      </c>
      <c r="F41" s="12">
        <v>410000192</v>
      </c>
      <c r="G41" s="12" t="s">
        <v>0</v>
      </c>
    </row>
    <row r="42" spans="1:7">
      <c r="A42" s="12" t="s">
        <v>686</v>
      </c>
      <c r="B42" s="12" t="s">
        <v>608</v>
      </c>
      <c r="C42" s="12" t="s">
        <v>782</v>
      </c>
      <c r="D42" s="13"/>
      <c r="F42" s="12">
        <v>400000534</v>
      </c>
      <c r="G42" s="12" t="s">
        <v>0</v>
      </c>
    </row>
    <row r="43" spans="1:7">
      <c r="A43" s="12" t="s">
        <v>697</v>
      </c>
      <c r="B43" s="12" t="s">
        <v>602</v>
      </c>
      <c r="C43" s="12" t="s">
        <v>783</v>
      </c>
      <c r="D43" s="13" t="s">
        <v>698</v>
      </c>
      <c r="F43" s="12">
        <v>410000303</v>
      </c>
      <c r="G43" s="12" t="s">
        <v>0</v>
      </c>
    </row>
    <row r="44" spans="1:7">
      <c r="A44" s="12" t="s">
        <v>688</v>
      </c>
      <c r="B44" s="12" t="s">
        <v>624</v>
      </c>
      <c r="C44" s="12" t="s">
        <v>784</v>
      </c>
      <c r="D44" s="13"/>
      <c r="F44" s="12">
        <v>400000111</v>
      </c>
      <c r="G44" s="12" t="s">
        <v>0</v>
      </c>
    </row>
    <row r="45" spans="1:7">
      <c r="A45" s="12" t="s">
        <v>701</v>
      </c>
      <c r="B45" s="12" t="s">
        <v>615</v>
      </c>
      <c r="C45" s="12" t="s">
        <v>785</v>
      </c>
      <c r="D45" s="13"/>
      <c r="E45" s="12" t="s">
        <v>786</v>
      </c>
      <c r="F45" s="12">
        <v>400000190</v>
      </c>
      <c r="G45" s="12" t="s">
        <v>0</v>
      </c>
    </row>
    <row r="46" spans="1:7">
      <c r="A46" s="12" t="s">
        <v>641</v>
      </c>
      <c r="B46" s="12" t="s">
        <v>149</v>
      </c>
      <c r="C46" s="12" t="s">
        <v>787</v>
      </c>
      <c r="D46" s="13" t="s">
        <v>642</v>
      </c>
      <c r="F46" s="12">
        <v>410000323</v>
      </c>
      <c r="G46" s="12" t="s">
        <v>0</v>
      </c>
    </row>
    <row r="47" spans="1:7">
      <c r="A47" s="12" t="s">
        <v>667</v>
      </c>
      <c r="B47" s="12" t="s">
        <v>668</v>
      </c>
      <c r="C47" s="12" t="s">
        <v>788</v>
      </c>
      <c r="D47" s="13"/>
      <c r="F47" s="12">
        <v>410000201</v>
      </c>
      <c r="G47" s="12" t="s">
        <v>0</v>
      </c>
    </row>
    <row r="48" spans="1:7">
      <c r="A48" s="12" t="s">
        <v>693</v>
      </c>
      <c r="B48" s="12" t="s">
        <v>582</v>
      </c>
      <c r="C48" s="12" t="s">
        <v>789</v>
      </c>
      <c r="D48" s="13" t="s">
        <v>694</v>
      </c>
      <c r="F48" s="12">
        <v>410000253</v>
      </c>
      <c r="G48" s="12" t="s">
        <v>0</v>
      </c>
    </row>
    <row r="49" spans="1:7">
      <c r="A49" s="12" t="s">
        <v>636</v>
      </c>
      <c r="B49" s="12" t="s">
        <v>590</v>
      </c>
      <c r="C49" s="12" t="s">
        <v>790</v>
      </c>
      <c r="D49" s="13"/>
      <c r="E49" s="12" t="s">
        <v>791</v>
      </c>
      <c r="F49" s="12">
        <v>410000175</v>
      </c>
      <c r="G49" s="12" t="s">
        <v>0</v>
      </c>
    </row>
    <row r="50" spans="1:7">
      <c r="A50" s="12" t="s">
        <v>670</v>
      </c>
      <c r="B50" s="12" t="s">
        <v>612</v>
      </c>
      <c r="C50" s="12" t="s">
        <v>792</v>
      </c>
      <c r="D50" s="13"/>
      <c r="E50" s="12" t="s">
        <v>793</v>
      </c>
      <c r="F50" s="12">
        <v>410000216</v>
      </c>
      <c r="G50" s="12" t="s">
        <v>0</v>
      </c>
    </row>
    <row r="51" spans="1:7">
      <c r="A51" s="12" t="s">
        <v>637</v>
      </c>
      <c r="B51" s="12" t="s">
        <v>462</v>
      </c>
      <c r="C51" s="12" t="s">
        <v>794</v>
      </c>
      <c r="D51" s="13">
        <v>619199141</v>
      </c>
      <c r="E51" s="12" t="s">
        <v>712</v>
      </c>
      <c r="F51" s="12">
        <v>410000078</v>
      </c>
      <c r="G51" s="12" t="s">
        <v>0</v>
      </c>
    </row>
    <row r="52" spans="1:7">
      <c r="A52" s="12" t="s">
        <v>671</v>
      </c>
      <c r="B52" s="12" t="s">
        <v>620</v>
      </c>
      <c r="C52" s="12" t="s">
        <v>795</v>
      </c>
      <c r="D52" s="13" t="s">
        <v>672</v>
      </c>
      <c r="E52" s="12" t="s">
        <v>796</v>
      </c>
      <c r="F52" s="12">
        <v>410000215</v>
      </c>
      <c r="G52" s="12" t="s">
        <v>0</v>
      </c>
    </row>
    <row r="53" spans="1:7">
      <c r="A53" s="12" t="s">
        <v>669</v>
      </c>
      <c r="B53" s="12" t="s">
        <v>585</v>
      </c>
      <c r="C53" s="12" t="s">
        <v>797</v>
      </c>
      <c r="D53" s="13"/>
      <c r="E53" s="12" t="s">
        <v>798</v>
      </c>
      <c r="F53" s="12">
        <v>410000202</v>
      </c>
      <c r="G53" s="12" t="s">
        <v>0</v>
      </c>
    </row>
    <row r="54" spans="1:7">
      <c r="A54" s="12" t="s">
        <v>643</v>
      </c>
      <c r="B54" s="12" t="s">
        <v>596</v>
      </c>
      <c r="C54" s="12" t="s">
        <v>799</v>
      </c>
      <c r="D54" s="13"/>
      <c r="E54" s="12" t="s">
        <v>800</v>
      </c>
      <c r="F54" s="12">
        <v>410000262</v>
      </c>
      <c r="G54" s="12" t="s">
        <v>0</v>
      </c>
    </row>
    <row r="55" spans="1:7">
      <c r="A55" s="12" t="s">
        <v>681</v>
      </c>
      <c r="B55" s="12" t="s">
        <v>683</v>
      </c>
      <c r="C55" s="12" t="s">
        <v>801</v>
      </c>
      <c r="D55" s="13" t="s">
        <v>682</v>
      </c>
      <c r="F55" s="12">
        <v>410000266</v>
      </c>
      <c r="G55" s="12" t="s">
        <v>0</v>
      </c>
    </row>
    <row r="56" spans="1:7">
      <c r="A56" s="12" t="s">
        <v>687</v>
      </c>
      <c r="B56" s="12" t="s">
        <v>623</v>
      </c>
      <c r="C56" s="12" t="s">
        <v>802</v>
      </c>
      <c r="D56" s="13"/>
      <c r="F56" s="12">
        <v>410000999</v>
      </c>
      <c r="G56" s="12" t="s">
        <v>0</v>
      </c>
    </row>
    <row r="57" spans="1:7">
      <c r="A57" s="12" t="s">
        <v>677</v>
      </c>
      <c r="B57" s="12" t="s">
        <v>598</v>
      </c>
      <c r="C57" s="12" t="s">
        <v>803</v>
      </c>
      <c r="D57" s="13"/>
      <c r="E57" s="12" t="s">
        <v>804</v>
      </c>
      <c r="F57" s="12">
        <v>410000230</v>
      </c>
      <c r="G57" s="12" t="s">
        <v>0</v>
      </c>
    </row>
    <row r="58" spans="1:7">
      <c r="A58" s="12" t="s">
        <v>649</v>
      </c>
      <c r="B58" s="12" t="s">
        <v>130</v>
      </c>
      <c r="C58" s="12" t="s">
        <v>805</v>
      </c>
      <c r="D58" s="13" t="s">
        <v>650</v>
      </c>
      <c r="E58" s="12" t="s">
        <v>713</v>
      </c>
      <c r="F58" s="12">
        <v>410000147</v>
      </c>
      <c r="G58" s="12" t="s">
        <v>0</v>
      </c>
    </row>
    <row r="59" spans="1:7">
      <c r="A59" s="12" t="s">
        <v>706</v>
      </c>
      <c r="B59" s="12" t="s">
        <v>614</v>
      </c>
      <c r="C59" s="12" t="s">
        <v>806</v>
      </c>
      <c r="D59" s="13"/>
      <c r="F59" s="12">
        <v>410000342</v>
      </c>
      <c r="G59" s="12" t="s">
        <v>0</v>
      </c>
    </row>
    <row r="60" spans="1:7">
      <c r="A60" s="12" t="s">
        <v>691</v>
      </c>
      <c r="B60" s="12" t="s">
        <v>601</v>
      </c>
      <c r="C60" s="12" t="s">
        <v>807</v>
      </c>
      <c r="D60" s="13" t="s">
        <v>692</v>
      </c>
      <c r="F60" s="12">
        <v>410000279</v>
      </c>
      <c r="G60" s="12" t="s">
        <v>0</v>
      </c>
    </row>
    <row r="61" spans="1:7">
      <c r="A61" s="12" t="s">
        <v>654</v>
      </c>
      <c r="B61" s="12" t="s">
        <v>621</v>
      </c>
      <c r="C61" s="12" t="s">
        <v>808</v>
      </c>
      <c r="D61" s="13"/>
      <c r="F61" s="12">
        <v>410000199</v>
      </c>
      <c r="G61" s="12" t="s">
        <v>0</v>
      </c>
    </row>
    <row r="62" spans="1:7">
      <c r="A62" s="12" t="s">
        <v>690</v>
      </c>
      <c r="B62" s="12" t="s">
        <v>600</v>
      </c>
      <c r="C62" s="12" t="s">
        <v>809</v>
      </c>
      <c r="D62" s="13"/>
      <c r="F62" s="12">
        <v>400000555</v>
      </c>
      <c r="G62" s="12" t="s">
        <v>0</v>
      </c>
    </row>
    <row r="63" spans="1:7">
      <c r="A63" s="12" t="s">
        <v>639</v>
      </c>
      <c r="B63" s="12" t="s">
        <v>35</v>
      </c>
      <c r="C63" s="12" t="s">
        <v>810</v>
      </c>
      <c r="D63" s="13" t="s">
        <v>640</v>
      </c>
      <c r="F63" s="12">
        <v>410000268</v>
      </c>
      <c r="G63" s="12" t="s">
        <v>0</v>
      </c>
    </row>
    <row r="64" spans="1:7">
      <c r="A64" s="12" t="s">
        <v>710</v>
      </c>
      <c r="B64" s="12" t="s">
        <v>458</v>
      </c>
      <c r="C64" s="12" t="s">
        <v>811</v>
      </c>
      <c r="D64" s="13" t="s">
        <v>711</v>
      </c>
      <c r="F64" s="12">
        <v>410000354</v>
      </c>
      <c r="G64" s="12" t="s">
        <v>0</v>
      </c>
    </row>
    <row r="65" spans="1:7">
      <c r="A65" s="12" t="s">
        <v>648</v>
      </c>
      <c r="B65" s="12" t="s">
        <v>593</v>
      </c>
      <c r="C65" s="12" t="s">
        <v>812</v>
      </c>
      <c r="D65" s="13"/>
      <c r="F65" s="12">
        <v>400000541</v>
      </c>
      <c r="G65" s="12" t="s">
        <v>0</v>
      </c>
    </row>
    <row r="66" spans="1:7">
      <c r="A66" s="12" t="s">
        <v>813</v>
      </c>
      <c r="B66" s="12" t="s">
        <v>814</v>
      </c>
      <c r="F66" s="12">
        <v>410000314</v>
      </c>
      <c r="G66" s="12" t="s">
        <v>0</v>
      </c>
    </row>
    <row r="67" spans="1:7">
      <c r="A67" s="12" t="s">
        <v>678</v>
      </c>
      <c r="B67" s="12" t="s">
        <v>606</v>
      </c>
      <c r="C67" s="12" t="s">
        <v>815</v>
      </c>
      <c r="D67" s="13"/>
      <c r="E67" s="12" t="s">
        <v>816</v>
      </c>
      <c r="F67" s="12">
        <v>410000178</v>
      </c>
      <c r="G67" s="12" t="s">
        <v>0</v>
      </c>
    </row>
    <row r="68" spans="1:7">
      <c r="A68" s="12" t="s">
        <v>817</v>
      </c>
      <c r="B68" s="12" t="s">
        <v>818</v>
      </c>
      <c r="F68" s="12">
        <v>410000204</v>
      </c>
      <c r="G68" s="12" t="s">
        <v>0</v>
      </c>
    </row>
    <row r="69" spans="1:7">
      <c r="A69" s="14" t="s">
        <v>819</v>
      </c>
      <c r="B69" s="15" t="s">
        <v>203</v>
      </c>
      <c r="C69" s="14"/>
      <c r="D69" s="14"/>
      <c r="E69" s="14"/>
      <c r="F69" s="14">
        <v>410000214</v>
      </c>
      <c r="G69" s="14" t="s">
        <v>0</v>
      </c>
    </row>
    <row r="70" spans="1:7">
      <c r="A70" s="14" t="s">
        <v>820</v>
      </c>
      <c r="B70" s="14" t="s">
        <v>597</v>
      </c>
      <c r="C70" s="14"/>
      <c r="D70" s="14"/>
      <c r="E70" s="14"/>
      <c r="F70" s="15">
        <v>410000257</v>
      </c>
      <c r="G70" s="14" t="s">
        <v>0</v>
      </c>
    </row>
    <row r="71" spans="1:7">
      <c r="A71" s="14" t="s">
        <v>821</v>
      </c>
      <c r="B71" s="14" t="s">
        <v>609</v>
      </c>
      <c r="C71" s="14"/>
      <c r="D71" s="14"/>
      <c r="E71" s="14"/>
      <c r="F71" s="15">
        <v>410000093</v>
      </c>
      <c r="G71" s="14" t="s">
        <v>0</v>
      </c>
    </row>
    <row r="72" spans="1:7">
      <c r="A72" s="14" t="s">
        <v>822</v>
      </c>
      <c r="B72" s="14" t="s">
        <v>823</v>
      </c>
      <c r="C72" s="14"/>
      <c r="D72" s="14"/>
      <c r="E72" s="14"/>
      <c r="F72" s="15">
        <v>410000128</v>
      </c>
      <c r="G72" s="14" t="s">
        <v>0</v>
      </c>
    </row>
    <row r="73" spans="1:7">
      <c r="A73" s="14" t="s">
        <v>824</v>
      </c>
      <c r="B73" s="14" t="s">
        <v>825</v>
      </c>
      <c r="C73" s="14"/>
      <c r="D73" s="14"/>
      <c r="E73" s="14"/>
      <c r="F73" s="15">
        <v>410000319</v>
      </c>
      <c r="G73" s="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Activos - Activo</vt:lpstr>
      <vt:lpstr>Proveedores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Jesús Hidalgo Bonet</cp:lastModifiedBy>
  <dcterms:created xsi:type="dcterms:W3CDTF">2025-10-16T17:16:33Z</dcterms:created>
  <dcterms:modified xsi:type="dcterms:W3CDTF">2025-10-18T00:09:04Z</dcterms:modified>
</cp:coreProperties>
</file>