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70" windowWidth="15015" windowHeight="9405"/>
  </bookViews>
  <sheets>
    <sheet name="Sayfa1" sheetId="1" r:id="rId1"/>
  </sheets>
  <calcPr calcId="144525"/>
</workbook>
</file>

<file path=xl/calcChain.xml><?xml version="1.0" encoding="utf-8"?>
<calcChain xmlns="http://schemas.openxmlformats.org/spreadsheetml/2006/main">
  <c r="K83" i="1" l="1"/>
  <c r="K84" i="1"/>
  <c r="M84" i="1" s="1"/>
  <c r="K85" i="1"/>
  <c r="K86" i="1"/>
  <c r="K87" i="1"/>
  <c r="K88" i="1"/>
  <c r="K89" i="1"/>
  <c r="K90" i="1"/>
  <c r="K91" i="1"/>
  <c r="K92" i="1"/>
  <c r="K93" i="1"/>
  <c r="K94" i="1"/>
  <c r="K95" i="1"/>
  <c r="K96" i="1"/>
  <c r="M96" i="1" s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M113" i="1" s="1"/>
  <c r="K114" i="1"/>
  <c r="K115" i="1"/>
  <c r="K116" i="1"/>
  <c r="K117" i="1"/>
  <c r="K118" i="1"/>
  <c r="K119" i="1"/>
  <c r="K120" i="1"/>
  <c r="M120" i="1" s="1"/>
  <c r="K121" i="1"/>
  <c r="K122" i="1"/>
  <c r="K123" i="1"/>
  <c r="K124" i="1"/>
  <c r="M124" i="1" s="1"/>
  <c r="K125" i="1"/>
  <c r="K126" i="1"/>
  <c r="K127" i="1"/>
  <c r="K128" i="1"/>
  <c r="K129" i="1"/>
  <c r="K82" i="1"/>
  <c r="M82" i="1" s="1"/>
  <c r="K32" i="1"/>
  <c r="K40" i="1"/>
  <c r="K33" i="1"/>
  <c r="K34" i="1"/>
  <c r="K35" i="1"/>
  <c r="K36" i="1"/>
  <c r="K37" i="1"/>
  <c r="K38" i="1"/>
  <c r="K39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5" i="1"/>
  <c r="M5" i="1" s="1"/>
  <c r="K6" i="1"/>
  <c r="K7" i="1"/>
  <c r="K8" i="1"/>
  <c r="K9" i="1"/>
  <c r="K10" i="1"/>
  <c r="K11" i="1"/>
  <c r="K12" i="1"/>
  <c r="M12" i="1" s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M25" i="1" s="1"/>
  <c r="K26" i="1"/>
  <c r="M26" i="1" s="1"/>
  <c r="K27" i="1"/>
  <c r="M27" i="1" s="1"/>
  <c r="K4" i="1"/>
  <c r="M108" i="1"/>
  <c r="K31" i="1"/>
  <c r="M31" i="1" s="1"/>
  <c r="K81" i="1"/>
  <c r="L32" i="1"/>
  <c r="L31" i="1"/>
  <c r="K3" i="1"/>
  <c r="L4" i="1"/>
  <c r="L3" i="1"/>
  <c r="M3" i="1" s="1"/>
  <c r="M101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5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M122" i="1" l="1"/>
  <c r="M10" i="1"/>
  <c r="M21" i="1"/>
  <c r="M9" i="1"/>
  <c r="M20" i="1"/>
  <c r="M8" i="1"/>
  <c r="M22" i="1"/>
  <c r="M23" i="1"/>
  <c r="M32" i="1"/>
  <c r="M4" i="1"/>
  <c r="M110" i="1"/>
  <c r="M86" i="1"/>
  <c r="M109" i="1"/>
  <c r="M48" i="1"/>
  <c r="M11" i="1"/>
  <c r="M98" i="1"/>
  <c r="M97" i="1"/>
  <c r="M72" i="1"/>
  <c r="M60" i="1"/>
  <c r="M36" i="1"/>
  <c r="M17" i="1"/>
  <c r="M16" i="1"/>
  <c r="M15" i="1"/>
  <c r="M14" i="1"/>
  <c r="M13" i="1"/>
  <c r="M24" i="1"/>
  <c r="M52" i="1"/>
  <c r="M100" i="1"/>
  <c r="M7" i="1"/>
  <c r="M18" i="1"/>
  <c r="M118" i="1"/>
  <c r="M64" i="1"/>
  <c r="M112" i="1"/>
  <c r="M105" i="1"/>
  <c r="M80" i="1"/>
  <c r="M68" i="1"/>
  <c r="M56" i="1"/>
  <c r="M44" i="1"/>
  <c r="M116" i="1"/>
  <c r="M104" i="1"/>
  <c r="M92" i="1"/>
  <c r="M40" i="1"/>
  <c r="M88" i="1"/>
  <c r="M19" i="1"/>
  <c r="M94" i="1"/>
  <c r="M76" i="1"/>
  <c r="M6" i="1"/>
  <c r="M106" i="1"/>
  <c r="M126" i="1"/>
  <c r="M114" i="1"/>
  <c r="M102" i="1"/>
  <c r="M90" i="1"/>
  <c r="M59" i="1"/>
  <c r="M43" i="1"/>
  <c r="M75" i="1"/>
  <c r="M38" i="1"/>
  <c r="M103" i="1"/>
  <c r="M65" i="1"/>
  <c r="M39" i="1"/>
  <c r="M71" i="1"/>
  <c r="M125" i="1"/>
  <c r="M50" i="1"/>
  <c r="M99" i="1"/>
  <c r="M61" i="1"/>
  <c r="M77" i="1"/>
  <c r="M35" i="1"/>
  <c r="M67" i="1"/>
  <c r="M121" i="1"/>
  <c r="M62" i="1"/>
  <c r="M95" i="1"/>
  <c r="M111" i="1"/>
  <c r="M41" i="1"/>
  <c r="M63" i="1"/>
  <c r="M79" i="1"/>
  <c r="M117" i="1"/>
  <c r="M128" i="1"/>
  <c r="M42" i="1"/>
  <c r="M74" i="1"/>
  <c r="M123" i="1"/>
  <c r="M54" i="1"/>
  <c r="M70" i="1"/>
  <c r="M87" i="1"/>
  <c r="M119" i="1"/>
  <c r="M33" i="1"/>
  <c r="M49" i="1"/>
  <c r="M55" i="1"/>
  <c r="M93" i="1"/>
  <c r="M34" i="1"/>
  <c r="M66" i="1"/>
  <c r="M83" i="1"/>
  <c r="M115" i="1"/>
  <c r="M45" i="1"/>
  <c r="M51" i="1"/>
  <c r="M89" i="1"/>
  <c r="M46" i="1"/>
  <c r="M78" i="1"/>
  <c r="M127" i="1"/>
  <c r="M57" i="1"/>
  <c r="M73" i="1"/>
  <c r="M47" i="1"/>
  <c r="M85" i="1"/>
  <c r="M58" i="1"/>
  <c r="M91" i="1"/>
  <c r="M107" i="1"/>
  <c r="M37" i="1"/>
  <c r="M53" i="1"/>
  <c r="M69" i="1"/>
  <c r="M129" i="1"/>
</calcChain>
</file>

<file path=xl/sharedStrings.xml><?xml version="1.0" encoding="utf-8"?>
<sst xmlns="http://schemas.openxmlformats.org/spreadsheetml/2006/main" count="190" uniqueCount="90">
  <si>
    <t>Level 1</t>
  </si>
  <si>
    <t>Başlangıç 6 Gold</t>
  </si>
  <si>
    <t>Level</t>
  </si>
  <si>
    <t>Maliyet</t>
  </si>
  <si>
    <t>Kazanç</t>
  </si>
  <si>
    <t>Süre(sn)</t>
  </si>
  <si>
    <t>Yükseltmeler</t>
  </si>
  <si>
    <t>Limonata 0 Yıldız</t>
  </si>
  <si>
    <t>1</t>
  </si>
  <si>
    <t>Müşteri +1</t>
  </si>
  <si>
    <t>2</t>
  </si>
  <si>
    <t>Kasiyer +1</t>
  </si>
  <si>
    <t>3</t>
  </si>
  <si>
    <t>4</t>
  </si>
  <si>
    <t>Limonata %50 Süre Hızlandırma</t>
  </si>
  <si>
    <t>5</t>
  </si>
  <si>
    <t>6</t>
  </si>
  <si>
    <t>7</t>
  </si>
  <si>
    <t>8</t>
  </si>
  <si>
    <t>9</t>
  </si>
  <si>
    <t>Lİmonata 1 Yıldız</t>
  </si>
  <si>
    <t>10</t>
  </si>
  <si>
    <t>2x Profit, +1 Machine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</si>
  <si>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</si>
  <si>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</si>
  <si>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</si>
  <si>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</si>
  <si>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</si>
  <si>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</si>
  <si>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</si>
  <si>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</si>
  <si>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</si>
  <si>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</si>
  <si>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</si>
  <si>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</si>
  <si>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</si>
  <si>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</si>
  <si>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Limonata 2 Yıldız</t>
  </si>
  <si>
    <t>25</t>
  </si>
  <si>
    <t>2x Profit</t>
  </si>
  <si>
    <t>Level 2 (Maliyet 847 Gold)</t>
  </si>
  <si>
    <t>Soda 0 Yıldız</t>
  </si>
  <si>
    <t>Hesaplanan(c)</t>
  </si>
  <si>
    <t>Eatventure(e)</t>
  </si>
  <si>
    <t>Fark(e-c)</t>
  </si>
  <si>
    <t>Soda %50 Süre Hızlandırma</t>
  </si>
  <si>
    <t>Soda Kar 2x</t>
  </si>
  <si>
    <t>Hot Dog %50 Süre Hızlandırma</t>
  </si>
  <si>
    <t>Kasiyer Hızlı Yürüme</t>
  </si>
  <si>
    <t>Soda 1 Yıldız</t>
  </si>
  <si>
    <t>Hot Dog Kar 2x</t>
  </si>
  <si>
    <t>Soda 2 Yıldız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</si>
  <si>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</si>
  <si>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</si>
  <si>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</si>
  <si>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</si>
  <si>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</si>
  <si>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</si>
  <si>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</si>
  <si>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</si>
  <si>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</si>
  <si>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</si>
  <si>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</si>
  <si>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</si>
  <si>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</si>
  <si>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</si>
  <si>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</si>
  <si>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</si>
  <si>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</si>
  <si>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</si>
  <si>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</si>
  <si>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</si>
  <si>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</si>
  <si>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</si>
  <si>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</si>
  <si>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</si>
  <si>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Soda 3 Yıldız</t>
  </si>
  <si>
    <t>50</t>
  </si>
  <si>
    <t>Hot Dog 0 Yıldız</t>
  </si>
  <si>
    <t>Hot Dog 1 Yıldız</t>
  </si>
  <si>
    <t>Hot Dog 2 Yıldız</t>
  </si>
  <si>
    <t>Hot Dog 3 Yıldız</t>
  </si>
  <si>
    <t>Level 3 (Maliyet 251000 Gold)</t>
  </si>
  <si>
    <t>Ürün</t>
  </si>
  <si>
    <t>c</t>
  </si>
  <si>
    <t>Limonata</t>
  </si>
  <si>
    <t>Maliyet Katsayısı(c) = L/(L-1)</t>
  </si>
  <si>
    <t>Lv.1 Maliyet</t>
  </si>
  <si>
    <t>Soda</t>
  </si>
  <si>
    <t>Hod 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</si>
</sst>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1F1F1F"/>
      <name val="Arial"/>
      <scheme val="minor"/>
    </font>
    <font>
      <sz val="10"/>
      <name val="Arial"/>
    </font>
    <font>
      <b/>
      <sz val="10"/>
      <color theme="0"/>
      <name val="Arial"/>
      <family val="2"/>
      <charset val="162"/>
      <scheme val="minor"/>
    </font>
    <font>
      <sz val="10"/>
      <color rgb="FF000000"/>
      <name val="Arial"/>
      <family val="2"/>
      <charset val="162"/>
      <scheme val="minor"/>
    </font>
    <font>
      <sz val="10"/>
      <color theme="1"/>
      <name val="Arial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/>
    <xf numFmtId="0" fontId="2" fillId="2" borderId="1" xfId="0" applyFont="1" applyFill="1" applyBorder="1"/>
    <xf numFmtId="0" fontId="3" fillId="0" borderId="0" xfId="0" applyFont="1" applyAlignment="1"/>
    <xf numFmtId="0" fontId="2" fillId="3" borderId="1" xfId="0" applyFont="1" applyFill="1" applyBorder="1" applyAlignment="1"/>
    <xf numFmtId="0" fontId="3" fillId="0" borderId="1" xfId="0" quotePrefix="1" applyFont="1" applyBorder="1" applyAlignment="1"/>
    <xf numFmtId="0" fontId="3" fillId="0" borderId="1" xfId="0" applyFont="1" applyBorder="1" applyAlignment="1"/>
    <xf numFmtId="0" fontId="3" fillId="0" borderId="1" xfId="0" applyFont="1" applyBorder="1"/>
    <xf numFmtId="0" fontId="3" fillId="5" borderId="1" xfId="0" applyFont="1" applyFill="1" applyBorder="1" applyAlignment="1"/>
    <xf numFmtId="0" fontId="3" fillId="5" borderId="1" xfId="0" applyFont="1" applyFill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/>
    <xf numFmtId="1" fontId="3" fillId="0" borderId="1" xfId="0" applyNumberFormat="1" applyFont="1" applyBorder="1"/>
    <xf numFmtId="0" fontId="3" fillId="6" borderId="1" xfId="0" quotePrefix="1" applyFont="1" applyFill="1" applyBorder="1" applyAlignment="1"/>
    <xf numFmtId="0" fontId="3" fillId="6" borderId="1" xfId="0" applyFont="1" applyFill="1" applyBorder="1" applyAlignment="1"/>
    <xf numFmtId="0" fontId="3" fillId="6" borderId="1" xfId="0" applyFont="1" applyFill="1" applyBorder="1"/>
    <xf numFmtId="0" fontId="3" fillId="6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3" fillId="0" borderId="2" xfId="0" applyFont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3" fillId="5" borderId="2" xfId="0" applyFont="1" applyFill="1" applyBorder="1" applyAlignment="1">
      <alignment vertical="center"/>
    </xf>
    <xf numFmtId="1" fontId="3" fillId="0" borderId="4" xfId="0" applyNumberFormat="1" applyFont="1" applyBorder="1"/>
    <xf numFmtId="0" fontId="3" fillId="0" borderId="4" xfId="0" applyFont="1" applyBorder="1"/>
    <xf numFmtId="0" fontId="7" fillId="7" borderId="5" xfId="0" applyFont="1" applyFill="1" applyBorder="1" applyAlignment="1">
      <alignment horizontal="center" vertical="center"/>
    </xf>
    <xf numFmtId="1" fontId="0" fillId="0" borderId="5" xfId="0" applyNumberFormat="1" applyFont="1" applyBorder="1" applyAlignment="1"/>
    <xf numFmtId="0" fontId="0" fillId="0" borderId="5" xfId="0" applyFont="1" applyBorder="1" applyAlignment="1"/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31"/>
  <sheetViews>
    <sheetView tabSelected="1" topLeftCell="A6" zoomScale="55" zoomScaleNormal="55" workbookViewId="0">
      <selection activeCell="T43" sqref="T43"/>
    </sheetView>
  </sheetViews>
  <sheetFormatPr defaultColWidth="12.5703125" defaultRowHeight="15.75" customHeight="1" x14ac:dyDescent="0.2"/>
  <cols>
    <col min="1" max="1" width="15.28515625" customWidth="1"/>
    <col min="2" max="2" width="7.42578125" customWidth="1"/>
    <col min="3" max="3" width="10" customWidth="1"/>
    <col min="4" max="4" width="9.7109375" customWidth="1"/>
    <col min="5" max="5" width="8" bestFit="1" customWidth="1"/>
    <col min="6" max="6" width="19" bestFit="1" customWidth="1"/>
    <col min="7" max="7" width="6.85546875" customWidth="1"/>
    <col min="8" max="8" width="25.140625" customWidth="1"/>
    <col min="11" max="11" width="14" bestFit="1" customWidth="1"/>
    <col min="12" max="12" width="13.140625" customWidth="1"/>
    <col min="13" max="13" width="8.85546875" bestFit="1" customWidth="1"/>
    <col min="15" max="15" width="12.28515625" customWidth="1"/>
    <col min="16" max="16" width="13.42578125" customWidth="1"/>
  </cols>
  <sheetData>
    <row r="1" spans="1:17" ht="15.75" customHeight="1" x14ac:dyDescent="0.25">
      <c r="A1" s="22" t="s">
        <v>0</v>
      </c>
      <c r="B1" s="23"/>
      <c r="C1" s="23"/>
      <c r="D1" s="23"/>
      <c r="E1" s="23"/>
      <c r="F1" s="23"/>
      <c r="G1" s="23"/>
      <c r="H1" s="23"/>
      <c r="I1" s="23"/>
    </row>
    <row r="2" spans="1:17" ht="12.7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/>
      <c r="G2" s="4"/>
      <c r="H2" s="5" t="s">
        <v>6</v>
      </c>
      <c r="I2" s="5" t="s">
        <v>3</v>
      </c>
      <c r="K2" s="28" t="s">
        <v>42</v>
      </c>
      <c r="L2" s="28" t="s">
        <v>43</v>
      </c>
      <c r="M2" s="28" t="s">
        <v>44</v>
      </c>
      <c r="O2" s="35" t="s">
        <v>86</v>
      </c>
      <c r="P2" s="36"/>
    </row>
    <row r="3" spans="1:17" ht="12.75" x14ac:dyDescent="0.2">
      <c r="A3" s="24" t="s">
        <v>7</v>
      </c>
      <c r="B3" s="6" t="s">
        <v>8</v>
      </c>
      <c r="C3" s="7">
        <v>5</v>
      </c>
      <c r="D3" s="7">
        <v>6</v>
      </c>
      <c r="E3" s="7">
        <v>5</v>
      </c>
      <c r="F3" s="8"/>
      <c r="G3" s="4"/>
      <c r="H3" s="7" t="s">
        <v>9</v>
      </c>
      <c r="I3" s="7">
        <v>13</v>
      </c>
      <c r="K3" s="29">
        <f>Q4</f>
        <v>2</v>
      </c>
      <c r="L3" s="30">
        <f>C3</f>
        <v>5</v>
      </c>
      <c r="M3" s="29">
        <f>L3-K3</f>
        <v>3</v>
      </c>
      <c r="O3" s="28" t="s">
        <v>83</v>
      </c>
      <c r="P3" s="28" t="s">
        <v>84</v>
      </c>
      <c r="Q3" s="28" t="s">
        <v>87</v>
      </c>
    </row>
    <row r="4" spans="1:17" ht="15.75" customHeight="1" x14ac:dyDescent="0.2">
      <c r="A4" s="18"/>
      <c r="B4" s="7" t="s">
        <v>10</v>
      </c>
      <c r="C4" s="7">
        <v>3</v>
      </c>
      <c r="D4" s="7">
        <v>7</v>
      </c>
      <c r="E4" s="8"/>
      <c r="F4" s="8"/>
      <c r="G4" s="4"/>
      <c r="H4" s="7" t="s">
        <v>11</v>
      </c>
      <c r="I4" s="7">
        <v>30</v>
      </c>
      <c r="K4" s="29">
        <f>Q$4*(P$4^(B4))</f>
        <v>3.1606008200000004</v>
      </c>
      <c r="L4" s="30">
        <f t="shared" ref="L4" si="0">C4</f>
        <v>3</v>
      </c>
      <c r="M4" s="29">
        <f t="shared" ref="M4" si="1">L4-K4</f>
        <v>-0.16060082000000042</v>
      </c>
      <c r="O4" s="32" t="s">
        <v>85</v>
      </c>
      <c r="P4" s="33">
        <v>1.2571000000000001</v>
      </c>
      <c r="Q4" s="37">
        <v>2</v>
      </c>
    </row>
    <row r="5" spans="1:17" ht="12.75" x14ac:dyDescent="0.2">
      <c r="A5" s="18"/>
      <c r="B5" s="7" t="s">
        <v>12</v>
      </c>
      <c r="C5" s="7">
        <v>4</v>
      </c>
      <c r="D5" s="7">
        <v>8</v>
      </c>
      <c r="E5" s="8"/>
      <c r="F5" s="8"/>
      <c r="G5" s="4"/>
      <c r="H5" s="7" t="s">
        <v>9</v>
      </c>
      <c r="I5" s="7">
        <v>175</v>
      </c>
      <c r="K5" s="29">
        <f t="shared" ref="K5:K27" si="2">Q$4*(P$4^(B5))</f>
        <v>3.9731912908220011</v>
      </c>
      <c r="L5" s="30">
        <f>C5</f>
        <v>4</v>
      </c>
      <c r="M5" s="29">
        <f>L5-K5</f>
        <v>2.6808709177998935E-2</v>
      </c>
      <c r="O5" s="32" t="s">
        <v>88</v>
      </c>
      <c r="P5" s="34">
        <v>1.2011000000000001</v>
      </c>
      <c r="Q5" s="37">
        <v>2</v>
      </c>
    </row>
    <row r="6" spans="1:17" ht="12.75" x14ac:dyDescent="0.2">
      <c r="A6" s="18"/>
      <c r="B6" s="7" t="s">
        <v>13</v>
      </c>
      <c r="C6" s="7">
        <v>5</v>
      </c>
      <c r="D6" s="7">
        <v>9</v>
      </c>
      <c r="E6" s="8"/>
      <c r="F6" s="8"/>
      <c r="G6" s="4"/>
      <c r="H6" s="7" t="s">
        <v>14</v>
      </c>
      <c r="I6" s="7">
        <v>250</v>
      </c>
      <c r="K6" s="29">
        <f t="shared" si="2"/>
        <v>4.9946987716923372</v>
      </c>
      <c r="L6" s="30">
        <f t="shared" ref="L6:L27" si="3">C6</f>
        <v>5</v>
      </c>
      <c r="M6" s="29">
        <f t="shared" ref="M6:M27" si="4">L6-K6</f>
        <v>5.3012283076627753E-3</v>
      </c>
      <c r="O6" s="31" t="s">
        <v>89</v>
      </c>
      <c r="P6" s="34">
        <v>1.2011499999999999</v>
      </c>
      <c r="Q6" s="37">
        <v>19.940000000000001</v>
      </c>
    </row>
    <row r="7" spans="1:17" ht="12.75" x14ac:dyDescent="0.2">
      <c r="A7" s="18"/>
      <c r="B7" s="7" t="s">
        <v>15</v>
      </c>
      <c r="C7" s="7">
        <v>7</v>
      </c>
      <c r="D7" s="7">
        <v>10</v>
      </c>
      <c r="E7" s="8"/>
      <c r="F7" s="8"/>
      <c r="K7" s="29">
        <f t="shared" si="2"/>
        <v>6.2788358258944372</v>
      </c>
      <c r="L7" s="30">
        <f t="shared" si="3"/>
        <v>7</v>
      </c>
      <c r="M7" s="29">
        <f t="shared" si="4"/>
        <v>0.72116417410556277</v>
      </c>
    </row>
    <row r="8" spans="1:17" ht="12.75" x14ac:dyDescent="0.2">
      <c r="A8" s="18"/>
      <c r="B8" s="7" t="s">
        <v>16</v>
      </c>
      <c r="C8" s="7">
        <v>8</v>
      </c>
      <c r="D8" s="7">
        <v>11</v>
      </c>
      <c r="E8" s="8"/>
      <c r="F8" s="8"/>
      <c r="K8" s="29">
        <f t="shared" si="2"/>
        <v>7.8931245167318975</v>
      </c>
      <c r="L8" s="30">
        <f t="shared" si="3"/>
        <v>8</v>
      </c>
      <c r="M8" s="29">
        <f t="shared" si="4"/>
        <v>0.10687548326810248</v>
      </c>
    </row>
    <row r="9" spans="1:17" ht="12.75" x14ac:dyDescent="0.2">
      <c r="A9" s="18"/>
      <c r="B9" s="7" t="s">
        <v>17</v>
      </c>
      <c r="C9" s="7">
        <v>10</v>
      </c>
      <c r="D9" s="7">
        <v>12</v>
      </c>
      <c r="E9" s="8"/>
      <c r="F9" s="8"/>
      <c r="K9" s="29">
        <f t="shared" si="2"/>
        <v>9.9224468299836701</v>
      </c>
      <c r="L9" s="30">
        <f t="shared" si="3"/>
        <v>10</v>
      </c>
      <c r="M9" s="29">
        <f t="shared" si="4"/>
        <v>7.7553170016329886E-2</v>
      </c>
    </row>
    <row r="10" spans="1:17" ht="12.75" x14ac:dyDescent="0.2">
      <c r="A10" s="18"/>
      <c r="B10" s="7" t="s">
        <v>18</v>
      </c>
      <c r="C10" s="7">
        <v>13</v>
      </c>
      <c r="D10" s="7">
        <v>13</v>
      </c>
      <c r="E10" s="8"/>
      <c r="F10" s="8"/>
      <c r="K10" s="29">
        <f t="shared" si="2"/>
        <v>12.47350790997247</v>
      </c>
      <c r="L10" s="30">
        <f t="shared" si="3"/>
        <v>13</v>
      </c>
      <c r="M10" s="29">
        <f t="shared" si="4"/>
        <v>0.52649209002752961</v>
      </c>
    </row>
    <row r="11" spans="1:17" x14ac:dyDescent="0.2">
      <c r="A11" s="19"/>
      <c r="B11" s="7" t="s">
        <v>19</v>
      </c>
      <c r="C11" s="7">
        <v>16</v>
      </c>
      <c r="D11" s="7">
        <v>14</v>
      </c>
      <c r="E11" s="8"/>
      <c r="F11" s="8"/>
      <c r="K11" s="29">
        <f t="shared" si="2"/>
        <v>15.680446793626395</v>
      </c>
      <c r="L11" s="30">
        <f t="shared" si="3"/>
        <v>16</v>
      </c>
      <c r="M11" s="29">
        <f t="shared" si="4"/>
        <v>0.31955320637360529</v>
      </c>
    </row>
    <row r="12" spans="1:17" x14ac:dyDescent="0.2">
      <c r="A12" s="25" t="s">
        <v>20</v>
      </c>
      <c r="B12" s="9" t="s">
        <v>21</v>
      </c>
      <c r="C12" s="9">
        <v>20</v>
      </c>
      <c r="D12" s="9">
        <v>31</v>
      </c>
      <c r="E12" s="10"/>
      <c r="F12" s="9" t="s">
        <v>22</v>
      </c>
      <c r="K12" s="29">
        <f t="shared" si="2"/>
        <v>19.711889664267741</v>
      </c>
      <c r="L12" s="30">
        <f t="shared" si="3"/>
        <v>20</v>
      </c>
      <c r="M12" s="29">
        <f t="shared" si="4"/>
        <v>0.28811033573225941</v>
      </c>
    </row>
    <row r="13" spans="1:17" x14ac:dyDescent="0.2">
      <c r="A13" s="18"/>
      <c r="B13" s="9" t="s">
        <v>23</v>
      </c>
      <c r="C13" s="9">
        <v>25</v>
      </c>
      <c r="D13" s="9">
        <v>34</v>
      </c>
      <c r="E13" s="10"/>
      <c r="F13" s="10"/>
      <c r="K13" s="29">
        <f t="shared" si="2"/>
        <v>24.779816496950978</v>
      </c>
      <c r="L13" s="30">
        <f t="shared" si="3"/>
        <v>25</v>
      </c>
      <c r="M13" s="29">
        <f t="shared" si="4"/>
        <v>0.22018350304902157</v>
      </c>
    </row>
    <row r="14" spans="1:17" x14ac:dyDescent="0.2">
      <c r="A14" s="18"/>
      <c r="B14" s="9" t="s">
        <v>24</v>
      </c>
      <c r="C14" s="9">
        <v>31</v>
      </c>
      <c r="D14" s="9">
        <v>37</v>
      </c>
      <c r="E14" s="10"/>
      <c r="F14" s="10"/>
      <c r="K14" s="29">
        <f t="shared" si="2"/>
        <v>31.150707318317075</v>
      </c>
      <c r="L14" s="30">
        <f t="shared" si="3"/>
        <v>31</v>
      </c>
      <c r="M14" s="29">
        <f t="shared" si="4"/>
        <v>-0.15070731831707462</v>
      </c>
    </row>
    <row r="15" spans="1:17" x14ac:dyDescent="0.2">
      <c r="A15" s="18"/>
      <c r="B15" s="9" t="s">
        <v>25</v>
      </c>
      <c r="C15" s="9">
        <v>39</v>
      </c>
      <c r="D15" s="9">
        <v>40</v>
      </c>
      <c r="E15" s="10"/>
      <c r="F15" s="10"/>
      <c r="K15" s="29">
        <f t="shared" si="2"/>
        <v>39.159554169856399</v>
      </c>
      <c r="L15" s="30">
        <f t="shared" si="3"/>
        <v>39</v>
      </c>
      <c r="M15" s="29">
        <f t="shared" si="4"/>
        <v>-0.15955416985639914</v>
      </c>
    </row>
    <row r="16" spans="1:17" x14ac:dyDescent="0.2">
      <c r="A16" s="18"/>
      <c r="B16" s="9" t="s">
        <v>26</v>
      </c>
      <c r="C16" s="9">
        <v>49</v>
      </c>
      <c r="D16" s="9">
        <v>43</v>
      </c>
      <c r="E16" s="10"/>
      <c r="F16" s="10"/>
      <c r="K16" s="29">
        <f t="shared" si="2"/>
        <v>49.227475546926478</v>
      </c>
      <c r="L16" s="30">
        <f t="shared" si="3"/>
        <v>49</v>
      </c>
      <c r="M16" s="29">
        <f t="shared" si="4"/>
        <v>-0.22747554692647753</v>
      </c>
    </row>
    <row r="17" spans="1:13" x14ac:dyDescent="0.2">
      <c r="A17" s="18"/>
      <c r="B17" s="9" t="s">
        <v>27</v>
      </c>
      <c r="C17" s="9">
        <v>61</v>
      </c>
      <c r="D17" s="9">
        <v>46</v>
      </c>
      <c r="E17" s="10"/>
      <c r="F17" s="10"/>
      <c r="K17" s="29">
        <f t="shared" si="2"/>
        <v>61.883859510041283</v>
      </c>
      <c r="L17" s="30">
        <f t="shared" si="3"/>
        <v>61</v>
      </c>
      <c r="M17" s="29">
        <f t="shared" si="4"/>
        <v>-0.88385951004128316</v>
      </c>
    </row>
    <row r="18" spans="1:13" x14ac:dyDescent="0.2">
      <c r="A18" s="18"/>
      <c r="B18" s="9" t="s">
        <v>28</v>
      </c>
      <c r="C18" s="9">
        <v>77</v>
      </c>
      <c r="D18" s="9">
        <v>50</v>
      </c>
      <c r="E18" s="10"/>
      <c r="F18" s="10"/>
      <c r="K18" s="29">
        <f t="shared" si="2"/>
        <v>77.794199790072895</v>
      </c>
      <c r="L18" s="30">
        <f t="shared" si="3"/>
        <v>77</v>
      </c>
      <c r="M18" s="29">
        <f t="shared" si="4"/>
        <v>-0.79419979007289498</v>
      </c>
    </row>
    <row r="19" spans="1:13" x14ac:dyDescent="0.2">
      <c r="A19" s="18"/>
      <c r="B19" s="9" t="s">
        <v>29</v>
      </c>
      <c r="C19" s="9">
        <v>97</v>
      </c>
      <c r="D19" s="9">
        <v>54</v>
      </c>
      <c r="E19" s="10"/>
      <c r="F19" s="10"/>
      <c r="K19" s="29">
        <f t="shared" si="2"/>
        <v>97.795088556100652</v>
      </c>
      <c r="L19" s="30">
        <f t="shared" si="3"/>
        <v>97</v>
      </c>
      <c r="M19" s="29">
        <f t="shared" si="4"/>
        <v>-0.79508855610065154</v>
      </c>
    </row>
    <row r="20" spans="1:13" x14ac:dyDescent="0.2">
      <c r="A20" s="18"/>
      <c r="B20" s="9" t="s">
        <v>30</v>
      </c>
      <c r="C20" s="9">
        <v>122</v>
      </c>
      <c r="D20" s="9">
        <v>59</v>
      </c>
      <c r="E20" s="10"/>
      <c r="F20" s="10"/>
      <c r="K20" s="29">
        <f t="shared" si="2"/>
        <v>122.93820582387413</v>
      </c>
      <c r="L20" s="30">
        <f t="shared" si="3"/>
        <v>122</v>
      </c>
      <c r="M20" s="29">
        <f t="shared" si="4"/>
        <v>-0.93820582387412799</v>
      </c>
    </row>
    <row r="21" spans="1:13" x14ac:dyDescent="0.2">
      <c r="A21" s="18"/>
      <c r="B21" s="9" t="s">
        <v>31</v>
      </c>
      <c r="C21" s="9">
        <v>153</v>
      </c>
      <c r="D21" s="9">
        <v>63</v>
      </c>
      <c r="E21" s="10"/>
      <c r="F21" s="10"/>
      <c r="K21" s="29">
        <f t="shared" si="2"/>
        <v>154.5456185411922</v>
      </c>
      <c r="L21" s="30">
        <f t="shared" si="3"/>
        <v>153</v>
      </c>
      <c r="M21" s="29">
        <f t="shared" si="4"/>
        <v>-1.5456185411921979</v>
      </c>
    </row>
    <row r="22" spans="1:13" x14ac:dyDescent="0.2">
      <c r="A22" s="18"/>
      <c r="B22" s="9" t="s">
        <v>32</v>
      </c>
      <c r="C22" s="9">
        <v>193</v>
      </c>
      <c r="D22" s="9">
        <v>69</v>
      </c>
      <c r="E22" s="10"/>
      <c r="F22" s="10"/>
      <c r="K22" s="29">
        <f t="shared" si="2"/>
        <v>194.27929706813268</v>
      </c>
      <c r="L22" s="30">
        <f t="shared" si="3"/>
        <v>193</v>
      </c>
      <c r="M22" s="29">
        <f t="shared" si="4"/>
        <v>-1.2792970681326779</v>
      </c>
    </row>
    <row r="23" spans="1:13" x14ac:dyDescent="0.2">
      <c r="A23" s="18"/>
      <c r="B23" s="9" t="s">
        <v>33</v>
      </c>
      <c r="C23" s="9">
        <v>243</v>
      </c>
      <c r="D23" s="9">
        <v>74</v>
      </c>
      <c r="E23" s="10"/>
      <c r="F23" s="10"/>
      <c r="K23" s="29">
        <f t="shared" si="2"/>
        <v>244.2285043443496</v>
      </c>
      <c r="L23" s="30">
        <f t="shared" si="3"/>
        <v>243</v>
      </c>
      <c r="M23" s="29">
        <f t="shared" si="4"/>
        <v>-1.2285043443496022</v>
      </c>
    </row>
    <row r="24" spans="1:13" x14ac:dyDescent="0.2">
      <c r="A24" s="18"/>
      <c r="B24" s="9" t="s">
        <v>34</v>
      </c>
      <c r="C24" s="9">
        <v>306</v>
      </c>
      <c r="D24" s="9">
        <v>80</v>
      </c>
      <c r="E24" s="10"/>
      <c r="F24" s="10"/>
      <c r="K24" s="29">
        <f t="shared" si="2"/>
        <v>307.0196528112819</v>
      </c>
      <c r="L24" s="30">
        <f t="shared" si="3"/>
        <v>306</v>
      </c>
      <c r="M24" s="29">
        <f t="shared" si="4"/>
        <v>-1.019652811281901</v>
      </c>
    </row>
    <row r="25" spans="1:13" x14ac:dyDescent="0.2">
      <c r="A25" s="18"/>
      <c r="B25" s="9" t="s">
        <v>35</v>
      </c>
      <c r="C25" s="9">
        <v>385</v>
      </c>
      <c r="D25" s="9">
        <v>86</v>
      </c>
      <c r="E25" s="10"/>
      <c r="F25" s="10"/>
      <c r="K25" s="29">
        <f t="shared" si="2"/>
        <v>385.95440554906253</v>
      </c>
      <c r="L25" s="30">
        <f t="shared" si="3"/>
        <v>385</v>
      </c>
      <c r="M25" s="29">
        <f t="shared" si="4"/>
        <v>-0.95440554906252828</v>
      </c>
    </row>
    <row r="26" spans="1:13" x14ac:dyDescent="0.2">
      <c r="A26" s="19"/>
      <c r="B26" s="9" t="s">
        <v>36</v>
      </c>
      <c r="C26" s="9">
        <v>485</v>
      </c>
      <c r="D26" s="9">
        <v>93</v>
      </c>
      <c r="E26" s="10"/>
      <c r="F26" s="10"/>
      <c r="K26" s="29">
        <f t="shared" si="2"/>
        <v>485.18328321572648</v>
      </c>
      <c r="L26" s="30">
        <f t="shared" si="3"/>
        <v>485</v>
      </c>
      <c r="M26" s="29">
        <f t="shared" si="4"/>
        <v>-0.1832832157264761</v>
      </c>
    </row>
    <row r="27" spans="1:13" x14ac:dyDescent="0.2">
      <c r="A27" s="11" t="s">
        <v>37</v>
      </c>
      <c r="B27" s="7" t="s">
        <v>38</v>
      </c>
      <c r="C27" s="7">
        <v>611</v>
      </c>
      <c r="D27" s="7">
        <v>202</v>
      </c>
      <c r="E27" s="8"/>
      <c r="F27" s="7" t="s">
        <v>39</v>
      </c>
      <c r="K27" s="29">
        <f t="shared" si="2"/>
        <v>609.92390533048979</v>
      </c>
      <c r="L27" s="30">
        <f t="shared" si="3"/>
        <v>611</v>
      </c>
      <c r="M27" s="29">
        <f t="shared" si="4"/>
        <v>1.076094669510212</v>
      </c>
    </row>
    <row r="28" spans="1:13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13" ht="15.75" customHeight="1" x14ac:dyDescent="0.25">
      <c r="A29" s="22" t="s">
        <v>40</v>
      </c>
      <c r="B29" s="23"/>
      <c r="C29" s="23"/>
      <c r="D29" s="23"/>
      <c r="E29" s="23"/>
      <c r="F29" s="23"/>
      <c r="G29" s="23"/>
      <c r="H29" s="23"/>
      <c r="I29" s="23"/>
    </row>
    <row r="30" spans="1:13" ht="12.75" x14ac:dyDescent="0.2">
      <c r="A30" s="5" t="s">
        <v>1</v>
      </c>
      <c r="B30" s="5" t="s">
        <v>2</v>
      </c>
      <c r="C30" s="5" t="s">
        <v>3</v>
      </c>
      <c r="D30" s="5" t="s">
        <v>4</v>
      </c>
      <c r="E30" s="5" t="s">
        <v>5</v>
      </c>
      <c r="F30" s="12"/>
      <c r="G30" s="4"/>
      <c r="H30" s="5" t="s">
        <v>6</v>
      </c>
      <c r="I30" s="5" t="s">
        <v>3</v>
      </c>
      <c r="K30" s="28" t="s">
        <v>42</v>
      </c>
      <c r="L30" s="28" t="s">
        <v>43</v>
      </c>
      <c r="M30" s="28" t="s">
        <v>44</v>
      </c>
    </row>
    <row r="31" spans="1:13" ht="12.75" x14ac:dyDescent="0.2">
      <c r="A31" s="24" t="s">
        <v>41</v>
      </c>
      <c r="B31" s="6" t="s">
        <v>8</v>
      </c>
      <c r="C31" s="7">
        <v>5</v>
      </c>
      <c r="D31" s="7">
        <v>6</v>
      </c>
      <c r="E31" s="7">
        <v>5</v>
      </c>
      <c r="F31" s="8"/>
      <c r="G31" s="4"/>
      <c r="H31" s="7" t="s">
        <v>9</v>
      </c>
      <c r="I31" s="7">
        <v>13</v>
      </c>
      <c r="K31" s="26">
        <f>Q5</f>
        <v>2</v>
      </c>
      <c r="L31" s="27">
        <f t="shared" ref="L31:L32" si="5">C31</f>
        <v>5</v>
      </c>
      <c r="M31" s="26">
        <f t="shared" ref="M31:M32" si="6">L31-K31</f>
        <v>3</v>
      </c>
    </row>
    <row r="32" spans="1:13" ht="12.75" x14ac:dyDescent="0.2">
      <c r="A32" s="18"/>
      <c r="B32" s="7" t="s">
        <v>10</v>
      </c>
      <c r="C32" s="7">
        <v>3</v>
      </c>
      <c r="D32" s="7">
        <v>7</v>
      </c>
      <c r="E32" s="8"/>
      <c r="F32" s="8"/>
      <c r="G32" s="4"/>
      <c r="H32" s="7" t="s">
        <v>11</v>
      </c>
      <c r="I32" s="7">
        <v>18</v>
      </c>
      <c r="K32" s="26">
        <f>Q$5*(P$5^(B32))</f>
        <v>2.8852824200000002</v>
      </c>
      <c r="L32" s="8">
        <f t="shared" si="5"/>
        <v>3</v>
      </c>
      <c r="M32" s="13">
        <f t="shared" si="6"/>
        <v>0.11471757999999976</v>
      </c>
    </row>
    <row r="33" spans="1:13" ht="12.75" x14ac:dyDescent="0.2">
      <c r="A33" s="18"/>
      <c r="B33" s="7" t="s">
        <v>12</v>
      </c>
      <c r="C33" s="7">
        <v>4</v>
      </c>
      <c r="D33" s="7">
        <v>8</v>
      </c>
      <c r="E33" s="8"/>
      <c r="F33" s="8"/>
      <c r="G33" s="4"/>
      <c r="H33" s="7" t="s">
        <v>9</v>
      </c>
      <c r="I33" s="7">
        <v>80</v>
      </c>
      <c r="K33" s="26">
        <f t="shared" ref="K33:K80" si="7">Q$5*(P$5^(B33))</f>
        <v>3.4655127146620006</v>
      </c>
      <c r="L33" s="27">
        <f t="shared" ref="L33:L80" si="8">C33</f>
        <v>4</v>
      </c>
      <c r="M33" s="26">
        <f t="shared" ref="M33:M80" si="9">L33-K33</f>
        <v>0.53448728533799938</v>
      </c>
    </row>
    <row r="34" spans="1:13" x14ac:dyDescent="0.2">
      <c r="A34" s="18"/>
      <c r="B34" s="7" t="s">
        <v>13</v>
      </c>
      <c r="C34" s="7">
        <v>5</v>
      </c>
      <c r="D34" s="7">
        <v>9</v>
      </c>
      <c r="E34" s="8"/>
      <c r="F34" s="8"/>
      <c r="G34" s="4"/>
      <c r="H34" s="7" t="s">
        <v>45</v>
      </c>
      <c r="I34" s="7">
        <v>500</v>
      </c>
      <c r="K34" s="26">
        <f t="shared" si="7"/>
        <v>4.1624273215805285</v>
      </c>
      <c r="L34" s="8">
        <f t="shared" si="8"/>
        <v>5</v>
      </c>
      <c r="M34" s="13">
        <f t="shared" si="9"/>
        <v>0.83757267841947147</v>
      </c>
    </row>
    <row r="35" spans="1:13" x14ac:dyDescent="0.2">
      <c r="A35" s="18"/>
      <c r="B35" s="7" t="s">
        <v>15</v>
      </c>
      <c r="C35" s="7">
        <v>6</v>
      </c>
      <c r="D35" s="7">
        <v>10</v>
      </c>
      <c r="E35" s="8"/>
      <c r="F35" s="8"/>
      <c r="G35" s="4"/>
      <c r="H35" s="7" t="s">
        <v>11</v>
      </c>
      <c r="I35" s="7">
        <v>1000</v>
      </c>
      <c r="K35" s="26">
        <f t="shared" si="7"/>
        <v>4.9994914559503734</v>
      </c>
      <c r="L35" s="8">
        <f t="shared" si="8"/>
        <v>6</v>
      </c>
      <c r="M35" s="13">
        <f t="shared" si="9"/>
        <v>1.0005085440496266</v>
      </c>
    </row>
    <row r="36" spans="1:13" x14ac:dyDescent="0.2">
      <c r="A36" s="18"/>
      <c r="B36" s="7" t="s">
        <v>16</v>
      </c>
      <c r="C36" s="7">
        <v>7</v>
      </c>
      <c r="D36" s="7">
        <v>11</v>
      </c>
      <c r="E36" s="8"/>
      <c r="F36" s="8"/>
      <c r="G36" s="4"/>
      <c r="H36" s="7" t="s">
        <v>9</v>
      </c>
      <c r="I36" s="7">
        <v>2500</v>
      </c>
      <c r="K36" s="26">
        <f t="shared" si="7"/>
        <v>6.004889187741993</v>
      </c>
      <c r="L36" s="8">
        <f t="shared" si="8"/>
        <v>7</v>
      </c>
      <c r="M36" s="13">
        <f t="shared" si="9"/>
        <v>0.99511081225800702</v>
      </c>
    </row>
    <row r="37" spans="1:13" x14ac:dyDescent="0.2">
      <c r="A37" s="18"/>
      <c r="B37" s="7" t="s">
        <v>17</v>
      </c>
      <c r="C37" s="7">
        <v>8</v>
      </c>
      <c r="D37" s="7">
        <v>12</v>
      </c>
      <c r="E37" s="8"/>
      <c r="F37" s="8"/>
      <c r="G37" s="4"/>
      <c r="H37" s="7" t="s">
        <v>46</v>
      </c>
      <c r="I37" s="7">
        <v>3500</v>
      </c>
      <c r="K37" s="26">
        <f t="shared" si="7"/>
        <v>7.2124724033969088</v>
      </c>
      <c r="L37" s="8">
        <f t="shared" si="8"/>
        <v>8</v>
      </c>
      <c r="M37" s="13">
        <f t="shared" si="9"/>
        <v>0.78752759660309124</v>
      </c>
    </row>
    <row r="38" spans="1:13" ht="12.75" x14ac:dyDescent="0.2">
      <c r="A38" s="18"/>
      <c r="B38" s="7" t="s">
        <v>18</v>
      </c>
      <c r="C38" s="7">
        <v>9</v>
      </c>
      <c r="D38" s="7">
        <v>13</v>
      </c>
      <c r="E38" s="8"/>
      <c r="F38" s="8"/>
      <c r="G38" s="4"/>
      <c r="H38" s="7" t="s">
        <v>47</v>
      </c>
      <c r="I38" s="7">
        <v>5000</v>
      </c>
      <c r="K38" s="26">
        <f t="shared" si="7"/>
        <v>8.6629006037200256</v>
      </c>
      <c r="L38" s="8">
        <f t="shared" si="8"/>
        <v>9</v>
      </c>
      <c r="M38" s="13">
        <f t="shared" si="9"/>
        <v>0.33709939627997443</v>
      </c>
    </row>
    <row r="39" spans="1:13" ht="12.75" x14ac:dyDescent="0.2">
      <c r="A39" s="19"/>
      <c r="B39" s="7" t="s">
        <v>19</v>
      </c>
      <c r="C39" s="7">
        <v>11</v>
      </c>
      <c r="D39" s="7">
        <v>14</v>
      </c>
      <c r="E39" s="8"/>
      <c r="F39" s="8"/>
      <c r="G39" s="4"/>
      <c r="H39" s="7" t="s">
        <v>48</v>
      </c>
      <c r="I39" s="7">
        <v>8000</v>
      </c>
      <c r="K39" s="26">
        <f t="shared" si="7"/>
        <v>10.405009915128122</v>
      </c>
      <c r="L39" s="8">
        <f t="shared" si="8"/>
        <v>11</v>
      </c>
      <c r="M39" s="13">
        <f t="shared" si="9"/>
        <v>0.59499008487187766</v>
      </c>
    </row>
    <row r="40" spans="1:13" ht="12.75" x14ac:dyDescent="0.2">
      <c r="A40" s="25" t="s">
        <v>49</v>
      </c>
      <c r="B40" s="9" t="s">
        <v>21</v>
      </c>
      <c r="C40" s="9">
        <v>13</v>
      </c>
      <c r="D40" s="9">
        <v>31</v>
      </c>
      <c r="E40" s="10"/>
      <c r="F40" s="9" t="s">
        <v>22</v>
      </c>
      <c r="G40" s="4"/>
      <c r="H40" s="7" t="s">
        <v>11</v>
      </c>
      <c r="I40" s="7">
        <v>10000</v>
      </c>
      <c r="K40" s="26">
        <f>Q$5*(P$5^(B40))</f>
        <v>12.49745740906039</v>
      </c>
      <c r="L40" s="8">
        <f t="shared" si="8"/>
        <v>13</v>
      </c>
      <c r="M40" s="13">
        <f t="shared" si="9"/>
        <v>0.50254259093961018</v>
      </c>
    </row>
    <row r="41" spans="1:13" ht="12.75" x14ac:dyDescent="0.2">
      <c r="A41" s="18"/>
      <c r="B41" s="9" t="s">
        <v>23</v>
      </c>
      <c r="C41" s="9">
        <v>16</v>
      </c>
      <c r="D41" s="9">
        <v>34</v>
      </c>
      <c r="E41" s="10"/>
      <c r="F41" s="10"/>
      <c r="G41" s="4"/>
      <c r="H41" s="7" t="s">
        <v>9</v>
      </c>
      <c r="I41" s="7">
        <v>18000</v>
      </c>
      <c r="K41" s="26">
        <f t="shared" si="7"/>
        <v>15.010696094022435</v>
      </c>
      <c r="L41" s="8">
        <f t="shared" si="8"/>
        <v>16</v>
      </c>
      <c r="M41" s="13">
        <f t="shared" si="9"/>
        <v>0.98930390597756457</v>
      </c>
    </row>
    <row r="42" spans="1:13" ht="12.75" x14ac:dyDescent="0.2">
      <c r="A42" s="18"/>
      <c r="B42" s="9" t="s">
        <v>24</v>
      </c>
      <c r="C42" s="9">
        <v>19</v>
      </c>
      <c r="D42" s="9">
        <v>37</v>
      </c>
      <c r="E42" s="10"/>
      <c r="F42" s="10"/>
      <c r="G42" s="4"/>
      <c r="H42" s="7" t="s">
        <v>50</v>
      </c>
      <c r="I42" s="7">
        <v>35000</v>
      </c>
      <c r="K42" s="26">
        <f t="shared" si="7"/>
        <v>18.029347078530346</v>
      </c>
      <c r="L42" s="8">
        <f t="shared" si="8"/>
        <v>19</v>
      </c>
      <c r="M42" s="13">
        <f t="shared" si="9"/>
        <v>0.97065292146965376</v>
      </c>
    </row>
    <row r="43" spans="1:13" ht="12.75" x14ac:dyDescent="0.2">
      <c r="A43" s="18"/>
      <c r="B43" s="9" t="s">
        <v>25</v>
      </c>
      <c r="C43" s="9">
        <v>23</v>
      </c>
      <c r="D43" s="9">
        <v>40</v>
      </c>
      <c r="E43" s="10"/>
      <c r="F43" s="10"/>
      <c r="K43" s="26">
        <f t="shared" si="7"/>
        <v>21.655048776022799</v>
      </c>
      <c r="L43" s="8">
        <f t="shared" si="8"/>
        <v>23</v>
      </c>
      <c r="M43" s="13">
        <f t="shared" si="9"/>
        <v>1.3449512239772012</v>
      </c>
    </row>
    <row r="44" spans="1:13" ht="12.75" x14ac:dyDescent="0.2">
      <c r="A44" s="18"/>
      <c r="B44" s="9" t="s">
        <v>26</v>
      </c>
      <c r="C44" s="9">
        <v>27</v>
      </c>
      <c r="D44" s="9">
        <v>43</v>
      </c>
      <c r="E44" s="10"/>
      <c r="F44" s="10"/>
      <c r="K44" s="26">
        <f t="shared" si="7"/>
        <v>26.009879084880982</v>
      </c>
      <c r="L44" s="8">
        <f t="shared" si="8"/>
        <v>27</v>
      </c>
      <c r="M44" s="13">
        <f t="shared" si="9"/>
        <v>0.99012091511901801</v>
      </c>
    </row>
    <row r="45" spans="1:13" ht="12.75" x14ac:dyDescent="0.2">
      <c r="A45" s="18"/>
      <c r="B45" s="9" t="s">
        <v>27</v>
      </c>
      <c r="C45" s="9">
        <v>33</v>
      </c>
      <c r="D45" s="9">
        <v>46</v>
      </c>
      <c r="E45" s="10"/>
      <c r="F45" s="10"/>
      <c r="K45" s="26">
        <f t="shared" si="7"/>
        <v>31.240465768850552</v>
      </c>
      <c r="L45" s="8">
        <f t="shared" si="8"/>
        <v>33</v>
      </c>
      <c r="M45" s="13">
        <f t="shared" si="9"/>
        <v>1.7595342311494484</v>
      </c>
    </row>
    <row r="46" spans="1:13" ht="12.75" x14ac:dyDescent="0.2">
      <c r="A46" s="18"/>
      <c r="B46" s="9" t="s">
        <v>28</v>
      </c>
      <c r="C46" s="9">
        <v>39</v>
      </c>
      <c r="D46" s="9">
        <v>50</v>
      </c>
      <c r="E46" s="10"/>
      <c r="F46" s="10"/>
      <c r="K46" s="26">
        <f t="shared" si="7"/>
        <v>37.522923434966394</v>
      </c>
      <c r="L46" s="8">
        <f t="shared" si="8"/>
        <v>39</v>
      </c>
      <c r="M46" s="13">
        <f t="shared" si="9"/>
        <v>1.477076565033606</v>
      </c>
    </row>
    <row r="47" spans="1:13" ht="12.75" x14ac:dyDescent="0.2">
      <c r="A47" s="18"/>
      <c r="B47" s="9" t="s">
        <v>29</v>
      </c>
      <c r="C47" s="9">
        <v>47</v>
      </c>
      <c r="D47" s="9">
        <v>54</v>
      </c>
      <c r="E47" s="10"/>
      <c r="F47" s="10"/>
      <c r="K47" s="26">
        <f t="shared" si="7"/>
        <v>45.068783337738139</v>
      </c>
      <c r="L47" s="8">
        <f t="shared" si="8"/>
        <v>47</v>
      </c>
      <c r="M47" s="13">
        <f t="shared" si="9"/>
        <v>1.9312166622618605</v>
      </c>
    </row>
    <row r="48" spans="1:13" ht="12.75" x14ac:dyDescent="0.2">
      <c r="A48" s="18"/>
      <c r="B48" s="9" t="s">
        <v>30</v>
      </c>
      <c r="C48" s="9">
        <v>56</v>
      </c>
      <c r="D48" s="9">
        <v>59</v>
      </c>
      <c r="E48" s="10"/>
      <c r="F48" s="10"/>
      <c r="K48" s="26">
        <f t="shared" si="7"/>
        <v>54.132115666957283</v>
      </c>
      <c r="L48" s="8">
        <f t="shared" si="8"/>
        <v>56</v>
      </c>
      <c r="M48" s="13">
        <f t="shared" si="9"/>
        <v>1.8678843330427171</v>
      </c>
    </row>
    <row r="49" spans="1:13" ht="12.75" x14ac:dyDescent="0.2">
      <c r="A49" s="18"/>
      <c r="B49" s="9" t="s">
        <v>31</v>
      </c>
      <c r="C49" s="9">
        <v>67</v>
      </c>
      <c r="D49" s="9">
        <v>63</v>
      </c>
      <c r="E49" s="10"/>
      <c r="F49" s="10"/>
      <c r="K49" s="26">
        <f t="shared" si="7"/>
        <v>65.018084127582398</v>
      </c>
      <c r="L49" s="8">
        <f t="shared" si="8"/>
        <v>67</v>
      </c>
      <c r="M49" s="13">
        <f t="shared" si="9"/>
        <v>1.981915872417602</v>
      </c>
    </row>
    <row r="50" spans="1:13" ht="12.75" x14ac:dyDescent="0.2">
      <c r="A50" s="18"/>
      <c r="B50" s="9" t="s">
        <v>32</v>
      </c>
      <c r="C50" s="9">
        <v>80</v>
      </c>
      <c r="D50" s="9">
        <v>69</v>
      </c>
      <c r="E50" s="10"/>
      <c r="F50" s="10"/>
      <c r="K50" s="26">
        <f t="shared" si="7"/>
        <v>78.093220845639209</v>
      </c>
      <c r="L50" s="8">
        <f t="shared" si="8"/>
        <v>80</v>
      </c>
      <c r="M50" s="13">
        <f t="shared" si="9"/>
        <v>1.906779154360791</v>
      </c>
    </row>
    <row r="51" spans="1:13" ht="12.75" x14ac:dyDescent="0.2">
      <c r="A51" s="18"/>
      <c r="B51" s="9" t="s">
        <v>33</v>
      </c>
      <c r="C51" s="9">
        <v>96</v>
      </c>
      <c r="D51" s="9">
        <v>74</v>
      </c>
      <c r="E51" s="10"/>
      <c r="F51" s="10"/>
      <c r="K51" s="26">
        <f t="shared" si="7"/>
        <v>93.797767557697256</v>
      </c>
      <c r="L51" s="8">
        <f t="shared" si="8"/>
        <v>96</v>
      </c>
      <c r="M51" s="13">
        <f t="shared" si="9"/>
        <v>2.2022324423027442</v>
      </c>
    </row>
    <row r="52" spans="1:13" ht="12.75" x14ac:dyDescent="0.2">
      <c r="A52" s="18"/>
      <c r="B52" s="9" t="s">
        <v>34</v>
      </c>
      <c r="C52" s="9">
        <v>116</v>
      </c>
      <c r="D52" s="9">
        <v>80</v>
      </c>
      <c r="E52" s="10"/>
      <c r="F52" s="10"/>
      <c r="K52" s="26">
        <f t="shared" si="7"/>
        <v>112.66049861355017</v>
      </c>
      <c r="L52" s="8">
        <f t="shared" si="8"/>
        <v>116</v>
      </c>
      <c r="M52" s="13">
        <f t="shared" si="9"/>
        <v>3.3395013864498253</v>
      </c>
    </row>
    <row r="53" spans="1:13" ht="12.75" x14ac:dyDescent="0.2">
      <c r="A53" s="18"/>
      <c r="B53" s="9" t="s">
        <v>35</v>
      </c>
      <c r="C53" s="9">
        <v>139</v>
      </c>
      <c r="D53" s="9">
        <v>86</v>
      </c>
      <c r="E53" s="10"/>
      <c r="F53" s="10"/>
      <c r="K53" s="26">
        <f t="shared" si="7"/>
        <v>135.31652488473512</v>
      </c>
      <c r="L53" s="8">
        <f t="shared" si="8"/>
        <v>139</v>
      </c>
      <c r="M53" s="13">
        <f t="shared" si="9"/>
        <v>3.6834751152648835</v>
      </c>
    </row>
    <row r="54" spans="1:13" ht="12.75" x14ac:dyDescent="0.2">
      <c r="A54" s="19"/>
      <c r="B54" s="9" t="s">
        <v>36</v>
      </c>
      <c r="C54" s="9">
        <v>166</v>
      </c>
      <c r="D54" s="9">
        <v>93</v>
      </c>
      <c r="E54" s="10"/>
      <c r="F54" s="10"/>
      <c r="K54" s="26">
        <f t="shared" si="7"/>
        <v>162.52867803905534</v>
      </c>
      <c r="L54" s="8">
        <f t="shared" si="8"/>
        <v>166</v>
      </c>
      <c r="M54" s="13">
        <f t="shared" si="9"/>
        <v>3.4713219609446639</v>
      </c>
    </row>
    <row r="55" spans="1:13" ht="12.75" x14ac:dyDescent="0.2">
      <c r="A55" s="20" t="s">
        <v>51</v>
      </c>
      <c r="B55" s="7" t="s">
        <v>38</v>
      </c>
      <c r="C55" s="7">
        <v>199</v>
      </c>
      <c r="D55" s="7">
        <v>202</v>
      </c>
      <c r="E55" s="8"/>
      <c r="F55" s="7" t="s">
        <v>39</v>
      </c>
      <c r="K55" s="26">
        <f t="shared" si="7"/>
        <v>195.21319519270935</v>
      </c>
      <c r="L55" s="8">
        <f t="shared" si="8"/>
        <v>199</v>
      </c>
      <c r="M55" s="13">
        <f t="shared" si="9"/>
        <v>3.7868048072906504</v>
      </c>
    </row>
    <row r="56" spans="1:13" ht="12.75" x14ac:dyDescent="0.2">
      <c r="A56" s="18"/>
      <c r="B56" s="7" t="s">
        <v>52</v>
      </c>
      <c r="C56" s="7">
        <v>239</v>
      </c>
      <c r="D56" s="7">
        <v>219</v>
      </c>
      <c r="E56" s="8"/>
      <c r="F56" s="8"/>
      <c r="K56" s="26">
        <f t="shared" si="7"/>
        <v>234.47056874596325</v>
      </c>
      <c r="L56" s="8">
        <f t="shared" si="8"/>
        <v>239</v>
      </c>
      <c r="M56" s="13">
        <f t="shared" si="9"/>
        <v>4.5294312540367514</v>
      </c>
    </row>
    <row r="57" spans="1:13" ht="12.75" x14ac:dyDescent="0.2">
      <c r="A57" s="18"/>
      <c r="B57" s="7" t="s">
        <v>53</v>
      </c>
      <c r="C57" s="7">
        <v>287</v>
      </c>
      <c r="D57" s="7">
        <v>236</v>
      </c>
      <c r="E57" s="8"/>
      <c r="F57" s="8"/>
      <c r="K57" s="26">
        <f t="shared" si="7"/>
        <v>281.6226001207765</v>
      </c>
      <c r="L57" s="8">
        <f t="shared" si="8"/>
        <v>287</v>
      </c>
      <c r="M57" s="13">
        <f t="shared" si="9"/>
        <v>5.3773998792235034</v>
      </c>
    </row>
    <row r="58" spans="1:13" ht="12.75" x14ac:dyDescent="0.2">
      <c r="A58" s="18"/>
      <c r="B58" s="7" t="s">
        <v>54</v>
      </c>
      <c r="C58" s="7">
        <v>344</v>
      </c>
      <c r="D58" s="7">
        <v>255</v>
      </c>
      <c r="E58" s="8"/>
      <c r="F58" s="8"/>
      <c r="K58" s="26">
        <f t="shared" si="7"/>
        <v>338.2569050050646</v>
      </c>
      <c r="L58" s="8">
        <f t="shared" si="8"/>
        <v>344</v>
      </c>
      <c r="M58" s="13">
        <f t="shared" si="9"/>
        <v>5.7430949949354044</v>
      </c>
    </row>
    <row r="59" spans="1:13" ht="12.75" x14ac:dyDescent="0.2">
      <c r="A59" s="18"/>
      <c r="B59" s="7" t="s">
        <v>55</v>
      </c>
      <c r="C59" s="7">
        <v>413</v>
      </c>
      <c r="D59" s="7">
        <v>276</v>
      </c>
      <c r="E59" s="8"/>
      <c r="F59" s="8"/>
      <c r="K59" s="26">
        <f t="shared" si="7"/>
        <v>406.28036860158312</v>
      </c>
      <c r="L59" s="8">
        <f t="shared" si="8"/>
        <v>413</v>
      </c>
      <c r="M59" s="13">
        <f t="shared" si="9"/>
        <v>6.7196313984168796</v>
      </c>
    </row>
    <row r="60" spans="1:13" ht="12.75" x14ac:dyDescent="0.2">
      <c r="A60" s="18"/>
      <c r="B60" s="7" t="s">
        <v>56</v>
      </c>
      <c r="C60" s="7">
        <v>495</v>
      </c>
      <c r="D60" s="7">
        <v>298</v>
      </c>
      <c r="E60" s="8"/>
      <c r="F60" s="8"/>
      <c r="K60" s="26">
        <f t="shared" si="7"/>
        <v>487.98335072736143</v>
      </c>
      <c r="L60" s="8">
        <f t="shared" si="8"/>
        <v>495</v>
      </c>
      <c r="M60" s="13">
        <f t="shared" si="9"/>
        <v>7.0166492726385741</v>
      </c>
    </row>
    <row r="61" spans="1:13" ht="12.75" x14ac:dyDescent="0.2">
      <c r="A61" s="18"/>
      <c r="B61" s="7" t="s">
        <v>57</v>
      </c>
      <c r="C61" s="7">
        <v>594</v>
      </c>
      <c r="D61" s="7">
        <v>322</v>
      </c>
      <c r="E61" s="8"/>
      <c r="F61" s="8"/>
      <c r="K61" s="26">
        <f t="shared" si="7"/>
        <v>586.11680255863394</v>
      </c>
      <c r="L61" s="8">
        <f t="shared" si="8"/>
        <v>594</v>
      </c>
      <c r="M61" s="13">
        <f t="shared" si="9"/>
        <v>7.8831974413660646</v>
      </c>
    </row>
    <row r="62" spans="1:13" ht="12.75" x14ac:dyDescent="0.2">
      <c r="A62" s="18"/>
      <c r="B62" s="7" t="s">
        <v>58</v>
      </c>
      <c r="C62" s="7">
        <v>713</v>
      </c>
      <c r="D62" s="7">
        <v>347</v>
      </c>
      <c r="E62" s="8"/>
      <c r="F62" s="8"/>
      <c r="K62" s="26">
        <f t="shared" si="7"/>
        <v>703.98489155317509</v>
      </c>
      <c r="L62" s="8">
        <f t="shared" si="8"/>
        <v>713</v>
      </c>
      <c r="M62" s="13">
        <f t="shared" si="9"/>
        <v>9.015108446824911</v>
      </c>
    </row>
    <row r="63" spans="1:13" ht="12.75" x14ac:dyDescent="0.2">
      <c r="A63" s="18"/>
      <c r="B63" s="7" t="s">
        <v>59</v>
      </c>
      <c r="C63" s="7">
        <v>855</v>
      </c>
      <c r="D63" s="7">
        <v>375</v>
      </c>
      <c r="E63" s="8"/>
      <c r="F63" s="8"/>
      <c r="K63" s="26">
        <f t="shared" si="7"/>
        <v>845.55625324451864</v>
      </c>
      <c r="L63" s="8">
        <f t="shared" si="8"/>
        <v>855</v>
      </c>
      <c r="M63" s="13">
        <f t="shared" si="9"/>
        <v>9.4437467554813566</v>
      </c>
    </row>
    <row r="64" spans="1:13" ht="12.75" x14ac:dyDescent="0.2">
      <c r="A64" s="18"/>
      <c r="B64" s="7" t="s">
        <v>60</v>
      </c>
      <c r="C64" s="7">
        <v>1030</v>
      </c>
      <c r="D64" s="7">
        <v>405</v>
      </c>
      <c r="E64" s="8"/>
      <c r="F64" s="8"/>
      <c r="K64" s="26">
        <f t="shared" si="7"/>
        <v>1015.5976157719914</v>
      </c>
      <c r="L64" s="8">
        <f t="shared" si="8"/>
        <v>1030</v>
      </c>
      <c r="M64" s="13">
        <f t="shared" si="9"/>
        <v>14.4023842280086</v>
      </c>
    </row>
    <row r="65" spans="1:13" ht="12.75" x14ac:dyDescent="0.2">
      <c r="A65" s="18"/>
      <c r="B65" s="7" t="s">
        <v>61</v>
      </c>
      <c r="C65" s="7">
        <v>1240</v>
      </c>
      <c r="D65" s="7">
        <v>438</v>
      </c>
      <c r="E65" s="8"/>
      <c r="F65" s="8"/>
      <c r="K65" s="26">
        <f t="shared" si="7"/>
        <v>1219.8342963037389</v>
      </c>
      <c r="L65" s="8">
        <f t="shared" si="8"/>
        <v>1240</v>
      </c>
      <c r="M65" s="13">
        <f t="shared" si="9"/>
        <v>20.165703696261062</v>
      </c>
    </row>
    <row r="66" spans="1:13" ht="12.75" x14ac:dyDescent="0.2">
      <c r="A66" s="18"/>
      <c r="B66" s="7" t="s">
        <v>62</v>
      </c>
      <c r="C66" s="7">
        <v>1480</v>
      </c>
      <c r="D66" s="7">
        <v>473</v>
      </c>
      <c r="E66" s="8"/>
      <c r="F66" s="8"/>
      <c r="K66" s="26">
        <f t="shared" si="7"/>
        <v>1465.1429732904207</v>
      </c>
      <c r="L66" s="8">
        <f t="shared" si="8"/>
        <v>1480</v>
      </c>
      <c r="M66" s="13">
        <f t="shared" si="9"/>
        <v>14.857026709579259</v>
      </c>
    </row>
    <row r="67" spans="1:13" ht="12.75" x14ac:dyDescent="0.2">
      <c r="A67" s="18"/>
      <c r="B67" s="7" t="s">
        <v>63</v>
      </c>
      <c r="C67" s="7">
        <v>1780</v>
      </c>
      <c r="D67" s="7">
        <v>510</v>
      </c>
      <c r="E67" s="8"/>
      <c r="F67" s="8"/>
      <c r="K67" s="26">
        <f t="shared" si="7"/>
        <v>1759.7832252191245</v>
      </c>
      <c r="L67" s="8">
        <f t="shared" si="8"/>
        <v>1780</v>
      </c>
      <c r="M67" s="13">
        <f t="shared" si="9"/>
        <v>20.216774780875539</v>
      </c>
    </row>
    <row r="68" spans="1:13" ht="12.75" x14ac:dyDescent="0.2">
      <c r="A68" s="18"/>
      <c r="B68" s="7" t="s">
        <v>64</v>
      </c>
      <c r="C68" s="7">
        <v>2130</v>
      </c>
      <c r="D68" s="7">
        <v>551</v>
      </c>
      <c r="E68" s="8"/>
      <c r="F68" s="8"/>
      <c r="K68" s="26">
        <f t="shared" si="7"/>
        <v>2113.6756318106904</v>
      </c>
      <c r="L68" s="8">
        <f t="shared" si="8"/>
        <v>2130</v>
      </c>
      <c r="M68" s="13">
        <f t="shared" si="9"/>
        <v>16.324368189309553</v>
      </c>
    </row>
    <row r="69" spans="1:13" ht="12.75" x14ac:dyDescent="0.2">
      <c r="A69" s="18"/>
      <c r="B69" s="7" t="s">
        <v>65</v>
      </c>
      <c r="C69" s="7">
        <v>2560</v>
      </c>
      <c r="D69" s="7">
        <v>596</v>
      </c>
      <c r="E69" s="8"/>
      <c r="F69" s="8"/>
      <c r="K69" s="26">
        <f t="shared" si="7"/>
        <v>2538.7358013678204</v>
      </c>
      <c r="L69" s="8">
        <f t="shared" si="8"/>
        <v>2560</v>
      </c>
      <c r="M69" s="13">
        <f t="shared" si="9"/>
        <v>21.264198632179614</v>
      </c>
    </row>
    <row r="70" spans="1:13" ht="12.75" x14ac:dyDescent="0.2">
      <c r="A70" s="18"/>
      <c r="B70" s="7" t="s">
        <v>66</v>
      </c>
      <c r="C70" s="7">
        <v>3070</v>
      </c>
      <c r="D70" s="7">
        <v>643</v>
      </c>
      <c r="E70" s="8"/>
      <c r="F70" s="8"/>
      <c r="K70" s="26">
        <f t="shared" si="7"/>
        <v>3049.2755710228885</v>
      </c>
      <c r="L70" s="8">
        <f t="shared" si="8"/>
        <v>3070</v>
      </c>
      <c r="M70" s="13">
        <f t="shared" si="9"/>
        <v>20.724428977111529</v>
      </c>
    </row>
    <row r="71" spans="1:13" ht="12.75" x14ac:dyDescent="0.2">
      <c r="A71" s="18"/>
      <c r="B71" s="7" t="s">
        <v>67</v>
      </c>
      <c r="C71" s="7">
        <v>3680</v>
      </c>
      <c r="D71" s="7">
        <v>695</v>
      </c>
      <c r="E71" s="8"/>
      <c r="F71" s="8"/>
      <c r="K71" s="26">
        <f t="shared" si="7"/>
        <v>3662.4848883555915</v>
      </c>
      <c r="L71" s="8">
        <f t="shared" si="8"/>
        <v>3680</v>
      </c>
      <c r="M71" s="13">
        <f t="shared" si="9"/>
        <v>17.515111644408535</v>
      </c>
    </row>
    <row r="72" spans="1:13" ht="12.75" x14ac:dyDescent="0.2">
      <c r="A72" s="18"/>
      <c r="B72" s="7" t="s">
        <v>68</v>
      </c>
      <c r="C72" s="7">
        <v>4410</v>
      </c>
      <c r="D72" s="7">
        <v>750</v>
      </c>
      <c r="E72" s="8"/>
      <c r="F72" s="8"/>
      <c r="K72" s="26">
        <f t="shared" si="7"/>
        <v>4399.0105994039013</v>
      </c>
      <c r="L72" s="8">
        <f t="shared" si="8"/>
        <v>4410</v>
      </c>
      <c r="M72" s="13">
        <f t="shared" si="9"/>
        <v>10.989400596098676</v>
      </c>
    </row>
    <row r="73" spans="1:13" ht="12.75" x14ac:dyDescent="0.2">
      <c r="A73" s="18"/>
      <c r="B73" s="7" t="s">
        <v>69</v>
      </c>
      <c r="C73" s="7">
        <v>5300</v>
      </c>
      <c r="D73" s="7">
        <v>810</v>
      </c>
      <c r="E73" s="8"/>
      <c r="F73" s="8"/>
      <c r="K73" s="26">
        <f t="shared" si="7"/>
        <v>5283.6516309440267</v>
      </c>
      <c r="L73" s="8">
        <f t="shared" si="8"/>
        <v>5300</v>
      </c>
      <c r="M73" s="13">
        <f t="shared" si="9"/>
        <v>16.348369055973308</v>
      </c>
    </row>
    <row r="74" spans="1:13" ht="12.75" x14ac:dyDescent="0.2">
      <c r="A74" s="18"/>
      <c r="B74" s="7" t="s">
        <v>70</v>
      </c>
      <c r="C74" s="7">
        <v>6350</v>
      </c>
      <c r="D74" s="7">
        <v>875</v>
      </c>
      <c r="E74" s="8"/>
      <c r="F74" s="8"/>
      <c r="K74" s="26">
        <f t="shared" si="7"/>
        <v>6346.1939739268701</v>
      </c>
      <c r="L74" s="8">
        <f t="shared" si="8"/>
        <v>6350</v>
      </c>
      <c r="M74" s="13">
        <f t="shared" si="9"/>
        <v>3.8060260731299422</v>
      </c>
    </row>
    <row r="75" spans="1:13" ht="12.75" x14ac:dyDescent="0.2">
      <c r="A75" s="18"/>
      <c r="B75" s="7" t="s">
        <v>71</v>
      </c>
      <c r="C75" s="7">
        <v>7620</v>
      </c>
      <c r="D75" s="7">
        <v>945</v>
      </c>
      <c r="E75" s="8"/>
      <c r="F75" s="8"/>
      <c r="K75" s="26">
        <f t="shared" si="7"/>
        <v>7622.4135820835636</v>
      </c>
      <c r="L75" s="8">
        <f t="shared" si="8"/>
        <v>7620</v>
      </c>
      <c r="M75" s="13">
        <f t="shared" si="9"/>
        <v>-2.4135820835635968</v>
      </c>
    </row>
    <row r="76" spans="1:13" ht="12.75" x14ac:dyDescent="0.2">
      <c r="A76" s="18"/>
      <c r="B76" s="7" t="s">
        <v>72</v>
      </c>
      <c r="C76" s="7">
        <v>9150</v>
      </c>
      <c r="D76" s="7">
        <v>1020</v>
      </c>
      <c r="E76" s="8"/>
      <c r="F76" s="8"/>
      <c r="K76" s="26">
        <f t="shared" si="7"/>
        <v>9155.2809534405678</v>
      </c>
      <c r="L76" s="8">
        <f t="shared" si="8"/>
        <v>9150</v>
      </c>
      <c r="M76" s="13">
        <f t="shared" si="9"/>
        <v>-5.2809534405678278</v>
      </c>
    </row>
    <row r="77" spans="1:13" ht="12.75" x14ac:dyDescent="0.2">
      <c r="A77" s="18"/>
      <c r="B77" s="7" t="s">
        <v>73</v>
      </c>
      <c r="C77" s="7">
        <v>11000</v>
      </c>
      <c r="D77" s="7">
        <v>1100</v>
      </c>
      <c r="E77" s="8"/>
      <c r="F77" s="8"/>
      <c r="K77" s="26">
        <f t="shared" si="7"/>
        <v>10996.407953177468</v>
      </c>
      <c r="L77" s="8">
        <f t="shared" si="8"/>
        <v>11000</v>
      </c>
      <c r="M77" s="13">
        <f t="shared" si="9"/>
        <v>3.5920468225322111</v>
      </c>
    </row>
    <row r="78" spans="1:13" ht="12.75" x14ac:dyDescent="0.2">
      <c r="A78" s="18"/>
      <c r="B78" s="7" t="s">
        <v>74</v>
      </c>
      <c r="C78" s="7">
        <v>13200</v>
      </c>
      <c r="D78" s="7">
        <v>1190</v>
      </c>
      <c r="E78" s="8"/>
      <c r="F78" s="8"/>
      <c r="K78" s="26">
        <f t="shared" si="7"/>
        <v>13207.785592561455</v>
      </c>
      <c r="L78" s="8">
        <f t="shared" si="8"/>
        <v>13200</v>
      </c>
      <c r="M78" s="13">
        <f t="shared" si="9"/>
        <v>-7.7855925614549051</v>
      </c>
    </row>
    <row r="79" spans="1:13" ht="12.75" x14ac:dyDescent="0.2">
      <c r="A79" s="19"/>
      <c r="B79" s="7" t="s">
        <v>75</v>
      </c>
      <c r="C79" s="7">
        <v>15800</v>
      </c>
      <c r="D79" s="7">
        <v>1280</v>
      </c>
      <c r="E79" s="8"/>
      <c r="F79" s="8"/>
      <c r="K79" s="26">
        <f t="shared" si="7"/>
        <v>15863.871275225565</v>
      </c>
      <c r="L79" s="8">
        <f t="shared" si="8"/>
        <v>15800</v>
      </c>
      <c r="M79" s="13">
        <f t="shared" si="9"/>
        <v>-63.871275225565114</v>
      </c>
    </row>
    <row r="80" spans="1:13" ht="12.75" x14ac:dyDescent="0.2">
      <c r="A80" s="9" t="s">
        <v>76</v>
      </c>
      <c r="B80" s="9" t="s">
        <v>77</v>
      </c>
      <c r="C80" s="9">
        <v>19000</v>
      </c>
      <c r="D80" s="9">
        <v>2770</v>
      </c>
      <c r="E80" s="10"/>
      <c r="F80" s="9" t="s">
        <v>39</v>
      </c>
      <c r="K80" s="26">
        <f t="shared" si="7"/>
        <v>19054.095788673425</v>
      </c>
      <c r="L80" s="8">
        <f t="shared" si="8"/>
        <v>19000</v>
      </c>
      <c r="M80" s="13">
        <f t="shared" si="9"/>
        <v>-54.095788673424977</v>
      </c>
    </row>
    <row r="81" spans="1:13" ht="12.75" x14ac:dyDescent="0.2">
      <c r="A81" s="17" t="s">
        <v>78</v>
      </c>
      <c r="B81" s="14" t="s">
        <v>8</v>
      </c>
      <c r="C81" s="15">
        <v>50</v>
      </c>
      <c r="D81" s="15">
        <v>80</v>
      </c>
      <c r="E81" s="15">
        <v>10</v>
      </c>
      <c r="F81" s="16"/>
      <c r="K81" s="26">
        <f>Q6</f>
        <v>19.940000000000001</v>
      </c>
      <c r="L81" s="8"/>
      <c r="M81" s="8"/>
    </row>
    <row r="82" spans="1:13" ht="12.75" x14ac:dyDescent="0.2">
      <c r="A82" s="18"/>
      <c r="B82" s="15" t="s">
        <v>10</v>
      </c>
      <c r="C82" s="15">
        <v>30</v>
      </c>
      <c r="D82" s="15">
        <v>86</v>
      </c>
      <c r="E82" s="16"/>
      <c r="F82" s="16"/>
      <c r="K82" s="26">
        <f>Q$6*(P$6^(B82))</f>
        <v>28.768660770649998</v>
      </c>
      <c r="L82" s="8">
        <v>50</v>
      </c>
      <c r="M82" s="13">
        <f t="shared" ref="M82:M129" si="10">L82-K82</f>
        <v>21.231339229350002</v>
      </c>
    </row>
    <row r="83" spans="1:13" ht="12.75" x14ac:dyDescent="0.2">
      <c r="A83" s="18"/>
      <c r="B83" s="15" t="s">
        <v>12</v>
      </c>
      <c r="C83" s="15">
        <v>37</v>
      </c>
      <c r="D83" s="15">
        <v>93</v>
      </c>
      <c r="E83" s="16"/>
      <c r="F83" s="16"/>
      <c r="K83" s="26">
        <f t="shared" ref="K83:K129" si="11">Q$6*(P$6^(B83))</f>
        <v>34.555476884666241</v>
      </c>
      <c r="L83" s="8">
        <f t="shared" ref="L83:L129" si="12">C83</f>
        <v>37</v>
      </c>
      <c r="M83" s="13">
        <f t="shared" si="10"/>
        <v>2.4445231153337588</v>
      </c>
    </row>
    <row r="84" spans="1:13" ht="12.75" x14ac:dyDescent="0.2">
      <c r="A84" s="18"/>
      <c r="B84" s="15" t="s">
        <v>13</v>
      </c>
      <c r="C84" s="15">
        <v>44</v>
      </c>
      <c r="D84" s="15">
        <v>100</v>
      </c>
      <c r="E84" s="16"/>
      <c r="F84" s="16"/>
      <c r="K84" s="26">
        <f t="shared" si="11"/>
        <v>41.506311060016856</v>
      </c>
      <c r="L84" s="8">
        <f t="shared" si="12"/>
        <v>44</v>
      </c>
      <c r="M84" s="13">
        <f t="shared" si="10"/>
        <v>2.4936889399831443</v>
      </c>
    </row>
    <row r="85" spans="1:13" ht="12.75" x14ac:dyDescent="0.2">
      <c r="A85" s="18"/>
      <c r="B85" s="15" t="s">
        <v>15</v>
      </c>
      <c r="C85" s="15">
        <v>52</v>
      </c>
      <c r="D85" s="15">
        <v>108</v>
      </c>
      <c r="E85" s="16"/>
      <c r="F85" s="16"/>
      <c r="K85" s="26">
        <f t="shared" si="11"/>
        <v>49.855305529739248</v>
      </c>
      <c r="L85" s="8">
        <f t="shared" si="12"/>
        <v>52</v>
      </c>
      <c r="M85" s="13">
        <f t="shared" si="10"/>
        <v>2.1446944702607524</v>
      </c>
    </row>
    <row r="86" spans="1:13" ht="12.75" x14ac:dyDescent="0.2">
      <c r="A86" s="18"/>
      <c r="B86" s="15" t="s">
        <v>16</v>
      </c>
      <c r="C86" s="15">
        <v>63</v>
      </c>
      <c r="D86" s="15">
        <v>117</v>
      </c>
      <c r="E86" s="16"/>
      <c r="F86" s="16"/>
      <c r="K86" s="26">
        <f t="shared" si="11"/>
        <v>59.883700237046284</v>
      </c>
      <c r="L86" s="8">
        <f t="shared" si="12"/>
        <v>63</v>
      </c>
      <c r="M86" s="13">
        <f t="shared" si="10"/>
        <v>3.1162997629537159</v>
      </c>
    </row>
    <row r="87" spans="1:13" ht="12.75" x14ac:dyDescent="0.2">
      <c r="A87" s="18"/>
      <c r="B87" s="15" t="s">
        <v>17</v>
      </c>
      <c r="C87" s="15">
        <v>75</v>
      </c>
      <c r="D87" s="15">
        <v>126</v>
      </c>
      <c r="E87" s="16"/>
      <c r="F87" s="16"/>
      <c r="K87" s="26">
        <f t="shared" si="11"/>
        <v>71.929306539728145</v>
      </c>
      <c r="L87" s="8">
        <f t="shared" si="12"/>
        <v>75</v>
      </c>
      <c r="M87" s="13">
        <f t="shared" si="10"/>
        <v>3.0706934602718547</v>
      </c>
    </row>
    <row r="88" spans="1:13" ht="12.75" x14ac:dyDescent="0.2">
      <c r="A88" s="18"/>
      <c r="B88" s="15" t="s">
        <v>18</v>
      </c>
      <c r="C88" s="15">
        <v>90</v>
      </c>
      <c r="D88" s="15">
        <v>137</v>
      </c>
      <c r="E88" s="16"/>
      <c r="F88" s="16"/>
      <c r="K88" s="26">
        <f t="shared" si="11"/>
        <v>86.397886550194457</v>
      </c>
      <c r="L88" s="8">
        <f t="shared" si="12"/>
        <v>90</v>
      </c>
      <c r="M88" s="13">
        <f t="shared" si="10"/>
        <v>3.6021134498055432</v>
      </c>
    </row>
    <row r="89" spans="1:13" ht="12.75" x14ac:dyDescent="0.2">
      <c r="A89" s="19"/>
      <c r="B89" s="15" t="s">
        <v>19</v>
      </c>
      <c r="C89" s="15">
        <v>108</v>
      </c>
      <c r="D89" s="15">
        <v>148</v>
      </c>
      <c r="E89" s="16"/>
      <c r="F89" s="16"/>
      <c r="K89" s="26">
        <f t="shared" si="11"/>
        <v>103.77682142976607</v>
      </c>
      <c r="L89" s="8">
        <f t="shared" si="12"/>
        <v>108</v>
      </c>
      <c r="M89" s="13">
        <f t="shared" si="10"/>
        <v>4.2231785702339266</v>
      </c>
    </row>
    <row r="90" spans="1:13" ht="12.75" x14ac:dyDescent="0.2">
      <c r="A90" s="20" t="s">
        <v>79</v>
      </c>
      <c r="B90" s="7" t="s">
        <v>21</v>
      </c>
      <c r="C90" s="7">
        <v>129</v>
      </c>
      <c r="D90" s="7">
        <v>319</v>
      </c>
      <c r="E90" s="8"/>
      <c r="F90" s="7" t="s">
        <v>22</v>
      </c>
      <c r="K90" s="26">
        <f t="shared" si="11"/>
        <v>124.65152906036352</v>
      </c>
      <c r="L90" s="8">
        <f t="shared" si="12"/>
        <v>129</v>
      </c>
      <c r="M90" s="13">
        <f t="shared" si="10"/>
        <v>4.3484709396364849</v>
      </c>
    </row>
    <row r="91" spans="1:13" ht="12.75" x14ac:dyDescent="0.2">
      <c r="A91" s="18"/>
      <c r="B91" s="7" t="s">
        <v>23</v>
      </c>
      <c r="C91" s="7">
        <v>155</v>
      </c>
      <c r="D91" s="7">
        <v>345</v>
      </c>
      <c r="E91" s="8"/>
      <c r="F91" s="8"/>
      <c r="K91" s="26">
        <f t="shared" si="11"/>
        <v>149.72518413085561</v>
      </c>
      <c r="L91" s="8">
        <f t="shared" si="12"/>
        <v>155</v>
      </c>
      <c r="M91" s="13">
        <f t="shared" si="10"/>
        <v>5.2748158691443905</v>
      </c>
    </row>
    <row r="92" spans="1:13" ht="12.75" x14ac:dyDescent="0.2">
      <c r="A92" s="18"/>
      <c r="B92" s="7" t="s">
        <v>24</v>
      </c>
      <c r="C92" s="7">
        <v>186</v>
      </c>
      <c r="D92" s="7">
        <v>373</v>
      </c>
      <c r="E92" s="8"/>
      <c r="F92" s="8"/>
      <c r="K92" s="26">
        <f t="shared" si="11"/>
        <v>179.84240491877722</v>
      </c>
      <c r="L92" s="8">
        <f t="shared" si="12"/>
        <v>186</v>
      </c>
      <c r="M92" s="13">
        <f t="shared" si="10"/>
        <v>6.1575950812227802</v>
      </c>
    </row>
    <row r="93" spans="1:13" ht="12.75" x14ac:dyDescent="0.2">
      <c r="A93" s="18"/>
      <c r="B93" s="7" t="s">
        <v>25</v>
      </c>
      <c r="C93" s="7">
        <v>223</v>
      </c>
      <c r="D93" s="7">
        <v>402</v>
      </c>
      <c r="E93" s="8"/>
      <c r="F93" s="8"/>
      <c r="K93" s="26">
        <f t="shared" si="11"/>
        <v>216.01770466818925</v>
      </c>
      <c r="L93" s="8">
        <f t="shared" si="12"/>
        <v>223</v>
      </c>
      <c r="M93" s="13">
        <f t="shared" si="10"/>
        <v>6.9822953318107466</v>
      </c>
    </row>
    <row r="94" spans="1:13" ht="12.75" x14ac:dyDescent="0.2">
      <c r="A94" s="18"/>
      <c r="B94" s="7" t="s">
        <v>26</v>
      </c>
      <c r="C94" s="7">
        <v>268</v>
      </c>
      <c r="D94" s="7">
        <v>435</v>
      </c>
      <c r="E94" s="8"/>
      <c r="F94" s="8"/>
      <c r="K94" s="26">
        <f t="shared" si="11"/>
        <v>259.46966596219551</v>
      </c>
      <c r="L94" s="8">
        <f t="shared" si="12"/>
        <v>268</v>
      </c>
      <c r="M94" s="13">
        <f t="shared" si="10"/>
        <v>8.5303340378044936</v>
      </c>
    </row>
    <row r="95" spans="1:13" ht="12.75" x14ac:dyDescent="0.2">
      <c r="A95" s="18"/>
      <c r="B95" s="7" t="s">
        <v>27</v>
      </c>
      <c r="C95" s="7">
        <v>321</v>
      </c>
      <c r="D95" s="7">
        <v>469</v>
      </c>
      <c r="E95" s="8"/>
      <c r="F95" s="8"/>
      <c r="K95" s="26">
        <f t="shared" si="11"/>
        <v>311.66198927049112</v>
      </c>
      <c r="L95" s="8">
        <f t="shared" si="12"/>
        <v>321</v>
      </c>
      <c r="M95" s="13">
        <f t="shared" si="10"/>
        <v>9.3380107295088806</v>
      </c>
    </row>
    <row r="96" spans="1:13" ht="12.75" x14ac:dyDescent="0.2">
      <c r="A96" s="18"/>
      <c r="B96" s="7" t="s">
        <v>28</v>
      </c>
      <c r="C96" s="7">
        <v>386</v>
      </c>
      <c r="D96" s="7">
        <v>507</v>
      </c>
      <c r="E96" s="8"/>
      <c r="F96" s="8"/>
      <c r="K96" s="26">
        <f t="shared" si="11"/>
        <v>374.35279841225037</v>
      </c>
      <c r="L96" s="8">
        <f t="shared" si="12"/>
        <v>386</v>
      </c>
      <c r="M96" s="13">
        <f t="shared" si="10"/>
        <v>11.647201587749635</v>
      </c>
    </row>
    <row r="97" spans="1:13" ht="12.75" x14ac:dyDescent="0.2">
      <c r="A97" s="18"/>
      <c r="B97" s="7" t="s">
        <v>29</v>
      </c>
      <c r="C97" s="7">
        <v>463</v>
      </c>
      <c r="D97" s="7">
        <v>548</v>
      </c>
      <c r="E97" s="8"/>
      <c r="F97" s="8"/>
      <c r="K97" s="26">
        <f t="shared" si="11"/>
        <v>449.65386381287453</v>
      </c>
      <c r="L97" s="8">
        <f t="shared" si="12"/>
        <v>463</v>
      </c>
      <c r="M97" s="13">
        <f t="shared" si="10"/>
        <v>13.346136187125467</v>
      </c>
    </row>
    <row r="98" spans="1:13" ht="12.75" x14ac:dyDescent="0.2">
      <c r="A98" s="18"/>
      <c r="B98" s="7" t="s">
        <v>30</v>
      </c>
      <c r="C98" s="7">
        <v>555</v>
      </c>
      <c r="D98" s="7">
        <v>592</v>
      </c>
      <c r="E98" s="8"/>
      <c r="F98" s="8"/>
      <c r="K98" s="26">
        <f t="shared" si="11"/>
        <v>540.10173851883417</v>
      </c>
      <c r="L98" s="8">
        <f t="shared" si="12"/>
        <v>555</v>
      </c>
      <c r="M98" s="13">
        <f t="shared" si="10"/>
        <v>14.898261481165832</v>
      </c>
    </row>
    <row r="99" spans="1:13" ht="12.75" x14ac:dyDescent="0.2">
      <c r="A99" s="18"/>
      <c r="B99" s="7" t="s">
        <v>31</v>
      </c>
      <c r="C99" s="7">
        <v>666</v>
      </c>
      <c r="D99" s="7">
        <v>639</v>
      </c>
      <c r="E99" s="8"/>
      <c r="F99" s="8"/>
      <c r="K99" s="26">
        <f t="shared" si="11"/>
        <v>648.7432032218976</v>
      </c>
      <c r="L99" s="8">
        <f t="shared" si="12"/>
        <v>666</v>
      </c>
      <c r="M99" s="13">
        <f t="shared" si="10"/>
        <v>17.256796778102398</v>
      </c>
    </row>
    <row r="100" spans="1:13" ht="12.75" x14ac:dyDescent="0.2">
      <c r="A100" s="18"/>
      <c r="B100" s="7" t="s">
        <v>32</v>
      </c>
      <c r="C100" s="7">
        <v>799</v>
      </c>
      <c r="D100" s="7">
        <v>690</v>
      </c>
      <c r="E100" s="8"/>
      <c r="F100" s="8"/>
      <c r="K100" s="26">
        <f t="shared" si="11"/>
        <v>779.23789854998233</v>
      </c>
      <c r="L100" s="8">
        <f t="shared" si="12"/>
        <v>799</v>
      </c>
      <c r="M100" s="13">
        <f t="shared" si="10"/>
        <v>19.762101450017667</v>
      </c>
    </row>
    <row r="101" spans="1:13" ht="12.75" x14ac:dyDescent="0.2">
      <c r="A101" s="18"/>
      <c r="B101" s="7" t="s">
        <v>33</v>
      </c>
      <c r="C101" s="7">
        <v>959</v>
      </c>
      <c r="D101" s="7">
        <v>745</v>
      </c>
      <c r="E101" s="8"/>
      <c r="F101" s="8"/>
      <c r="K101" s="26">
        <f t="shared" si="11"/>
        <v>935.98160184331118</v>
      </c>
      <c r="L101" s="8">
        <f t="shared" si="12"/>
        <v>959</v>
      </c>
      <c r="M101" s="13">
        <f t="shared" si="10"/>
        <v>23.018398156688818</v>
      </c>
    </row>
    <row r="102" spans="1:13" ht="12.75" x14ac:dyDescent="0.2">
      <c r="A102" s="18"/>
      <c r="B102" s="7" t="s">
        <v>34</v>
      </c>
      <c r="C102" s="7">
        <v>1160</v>
      </c>
      <c r="D102" s="7">
        <v>805</v>
      </c>
      <c r="E102" s="8"/>
      <c r="F102" s="8"/>
      <c r="K102" s="26">
        <f t="shared" si="11"/>
        <v>1124.254301054093</v>
      </c>
      <c r="L102" s="8">
        <f t="shared" si="12"/>
        <v>1160</v>
      </c>
      <c r="M102" s="13">
        <f t="shared" si="10"/>
        <v>35.745698945906952</v>
      </c>
    </row>
    <row r="103" spans="1:13" ht="12.75" x14ac:dyDescent="0.2">
      <c r="A103" s="18"/>
      <c r="B103" s="7" t="s">
        <v>35</v>
      </c>
      <c r="C103" s="7">
        <v>1390</v>
      </c>
      <c r="D103" s="7">
        <v>869</v>
      </c>
      <c r="E103" s="8"/>
      <c r="F103" s="8"/>
      <c r="K103" s="26">
        <f t="shared" si="11"/>
        <v>1350.3980537111238</v>
      </c>
      <c r="L103" s="8">
        <f t="shared" si="12"/>
        <v>1390</v>
      </c>
      <c r="M103" s="13">
        <f t="shared" si="10"/>
        <v>39.601946288876206</v>
      </c>
    </row>
    <row r="104" spans="1:13" ht="12.75" x14ac:dyDescent="0.2">
      <c r="A104" s="19"/>
      <c r="B104" s="7" t="s">
        <v>36</v>
      </c>
      <c r="C104" s="7">
        <v>1660</v>
      </c>
      <c r="D104" s="7">
        <v>939</v>
      </c>
      <c r="E104" s="8"/>
      <c r="F104" s="8"/>
      <c r="K104" s="26">
        <f t="shared" si="11"/>
        <v>1622.0306222151166</v>
      </c>
      <c r="L104" s="8">
        <f t="shared" si="12"/>
        <v>1660</v>
      </c>
      <c r="M104" s="13">
        <f t="shared" si="10"/>
        <v>37.969377784883363</v>
      </c>
    </row>
    <row r="105" spans="1:13" ht="12.75" x14ac:dyDescent="0.2">
      <c r="A105" s="21" t="s">
        <v>80</v>
      </c>
      <c r="B105" s="15" t="s">
        <v>38</v>
      </c>
      <c r="C105" s="15">
        <v>1990</v>
      </c>
      <c r="D105" s="15">
        <v>2020</v>
      </c>
      <c r="E105" s="16"/>
      <c r="F105" s="15" t="s">
        <v>39</v>
      </c>
      <c r="K105" s="26">
        <f t="shared" si="11"/>
        <v>1948.302081873687</v>
      </c>
      <c r="L105" s="8">
        <f t="shared" si="12"/>
        <v>1990</v>
      </c>
      <c r="M105" s="13">
        <f t="shared" si="10"/>
        <v>41.69791812631297</v>
      </c>
    </row>
    <row r="106" spans="1:13" ht="12.75" x14ac:dyDescent="0.2">
      <c r="A106" s="18"/>
      <c r="B106" s="15" t="s">
        <v>52</v>
      </c>
      <c r="C106" s="15">
        <v>2390</v>
      </c>
      <c r="D106" s="15">
        <v>2190</v>
      </c>
      <c r="E106" s="16"/>
      <c r="F106" s="16"/>
      <c r="K106" s="26">
        <f t="shared" si="11"/>
        <v>2340.2030456425791</v>
      </c>
      <c r="L106" s="8">
        <f t="shared" si="12"/>
        <v>2390</v>
      </c>
      <c r="M106" s="13">
        <f t="shared" si="10"/>
        <v>49.796954357420873</v>
      </c>
    </row>
    <row r="107" spans="1:13" ht="12.75" x14ac:dyDescent="0.2">
      <c r="A107" s="18"/>
      <c r="B107" s="15" t="s">
        <v>53</v>
      </c>
      <c r="C107" s="15">
        <v>2870</v>
      </c>
      <c r="D107" s="15">
        <v>2360</v>
      </c>
      <c r="E107" s="16"/>
      <c r="F107" s="16"/>
      <c r="K107" s="26">
        <f t="shared" si="11"/>
        <v>2810.934888273584</v>
      </c>
      <c r="L107" s="8">
        <f t="shared" si="12"/>
        <v>2870</v>
      </c>
      <c r="M107" s="13">
        <f t="shared" si="10"/>
        <v>59.065111726416035</v>
      </c>
    </row>
    <row r="108" spans="1:13" ht="12.75" x14ac:dyDescent="0.2">
      <c r="A108" s="18"/>
      <c r="B108" s="15" t="s">
        <v>54</v>
      </c>
      <c r="C108" s="15">
        <v>3440</v>
      </c>
      <c r="D108" s="15">
        <v>2550</v>
      </c>
      <c r="E108" s="16"/>
      <c r="F108" s="16"/>
      <c r="K108" s="26">
        <f t="shared" si="11"/>
        <v>3376.3544410498148</v>
      </c>
      <c r="L108" s="8">
        <f t="shared" si="12"/>
        <v>3440</v>
      </c>
      <c r="M108" s="13">
        <f t="shared" si="10"/>
        <v>63.645558950185205</v>
      </c>
    </row>
    <row r="109" spans="1:13" ht="12.75" x14ac:dyDescent="0.2">
      <c r="A109" s="18"/>
      <c r="B109" s="15" t="s">
        <v>55</v>
      </c>
      <c r="C109" s="15">
        <v>4130</v>
      </c>
      <c r="D109" s="15">
        <v>2760</v>
      </c>
      <c r="E109" s="16"/>
      <c r="F109" s="16"/>
      <c r="K109" s="26">
        <f t="shared" si="11"/>
        <v>4055.5081368669853</v>
      </c>
      <c r="L109" s="8">
        <f t="shared" si="12"/>
        <v>4130</v>
      </c>
      <c r="M109" s="13">
        <f t="shared" si="10"/>
        <v>74.491863133014704</v>
      </c>
    </row>
    <row r="110" spans="1:13" ht="12.75" x14ac:dyDescent="0.2">
      <c r="A110" s="18"/>
      <c r="B110" s="15" t="s">
        <v>56</v>
      </c>
      <c r="C110" s="15">
        <v>4950</v>
      </c>
      <c r="D110" s="15">
        <v>2980</v>
      </c>
      <c r="E110" s="16"/>
      <c r="F110" s="16"/>
      <c r="K110" s="26">
        <f t="shared" si="11"/>
        <v>4871.2735985977788</v>
      </c>
      <c r="L110" s="8">
        <f t="shared" si="12"/>
        <v>4950</v>
      </c>
      <c r="M110" s="13">
        <f t="shared" si="10"/>
        <v>78.7264014022212</v>
      </c>
    </row>
    <row r="111" spans="1:13" ht="12.75" x14ac:dyDescent="0.2">
      <c r="A111" s="18"/>
      <c r="B111" s="15" t="s">
        <v>57</v>
      </c>
      <c r="C111" s="15">
        <v>5940</v>
      </c>
      <c r="D111" s="15">
        <v>3220</v>
      </c>
      <c r="E111" s="16"/>
      <c r="F111" s="16"/>
      <c r="K111" s="26">
        <f t="shared" si="11"/>
        <v>5851.1302829557217</v>
      </c>
      <c r="L111" s="8">
        <f t="shared" si="12"/>
        <v>5940</v>
      </c>
      <c r="M111" s="13">
        <f t="shared" si="10"/>
        <v>88.869717044278332</v>
      </c>
    </row>
    <row r="112" spans="1:13" ht="12.75" x14ac:dyDescent="0.2">
      <c r="A112" s="18"/>
      <c r="B112" s="15" t="s">
        <v>58</v>
      </c>
      <c r="C112" s="15">
        <v>7130</v>
      </c>
      <c r="D112" s="15">
        <v>3470</v>
      </c>
      <c r="E112" s="16"/>
      <c r="F112" s="16"/>
      <c r="K112" s="26">
        <f t="shared" si="11"/>
        <v>7028.0851393722651</v>
      </c>
      <c r="L112" s="8">
        <f t="shared" si="12"/>
        <v>7130</v>
      </c>
      <c r="M112" s="13">
        <f t="shared" si="10"/>
        <v>101.91486062773492</v>
      </c>
    </row>
    <row r="113" spans="1:13" ht="12.75" x14ac:dyDescent="0.2">
      <c r="A113" s="18"/>
      <c r="B113" s="15" t="s">
        <v>59</v>
      </c>
      <c r="C113" s="15">
        <v>8550</v>
      </c>
      <c r="D113" s="15">
        <v>3750</v>
      </c>
      <c r="E113" s="16"/>
      <c r="F113" s="16"/>
      <c r="K113" s="26">
        <f t="shared" si="11"/>
        <v>8441.7844651569958</v>
      </c>
      <c r="L113" s="8">
        <f t="shared" si="12"/>
        <v>8550</v>
      </c>
      <c r="M113" s="13">
        <f t="shared" si="10"/>
        <v>108.21553484300421</v>
      </c>
    </row>
    <row r="114" spans="1:13" ht="12.75" x14ac:dyDescent="0.2">
      <c r="A114" s="18"/>
      <c r="B114" s="15" t="s">
        <v>60</v>
      </c>
      <c r="C114" s="15">
        <v>10300</v>
      </c>
      <c r="D114" s="15">
        <v>4050</v>
      </c>
      <c r="E114" s="16"/>
      <c r="F114" s="16"/>
      <c r="K114" s="26">
        <f t="shared" si="11"/>
        <v>10139.849410323324</v>
      </c>
      <c r="L114" s="8">
        <f t="shared" si="12"/>
        <v>10300</v>
      </c>
      <c r="M114" s="13">
        <f t="shared" si="10"/>
        <v>160.15058967667574</v>
      </c>
    </row>
    <row r="115" spans="1:13" ht="12.75" x14ac:dyDescent="0.2">
      <c r="A115" s="18"/>
      <c r="B115" s="15" t="s">
        <v>61</v>
      </c>
      <c r="C115" s="15">
        <v>12400</v>
      </c>
      <c r="D115" s="15">
        <v>4380</v>
      </c>
      <c r="E115" s="16"/>
      <c r="F115" s="16"/>
      <c r="K115" s="26">
        <f t="shared" si="11"/>
        <v>12179.48011920986</v>
      </c>
      <c r="L115" s="8">
        <f t="shared" si="12"/>
        <v>12400</v>
      </c>
      <c r="M115" s="13">
        <f t="shared" si="10"/>
        <v>220.51988079013972</v>
      </c>
    </row>
    <row r="116" spans="1:13" ht="12.75" x14ac:dyDescent="0.2">
      <c r="A116" s="18"/>
      <c r="B116" s="15" t="s">
        <v>62</v>
      </c>
      <c r="C116" s="15">
        <v>14800</v>
      </c>
      <c r="D116" s="15">
        <v>4730</v>
      </c>
      <c r="E116" s="16"/>
      <c r="F116" s="16"/>
      <c r="K116" s="26">
        <f t="shared" si="11"/>
        <v>14629.382545188922</v>
      </c>
      <c r="L116" s="8">
        <f t="shared" si="12"/>
        <v>14800</v>
      </c>
      <c r="M116" s="13">
        <f t="shared" si="10"/>
        <v>170.61745481107755</v>
      </c>
    </row>
    <row r="117" spans="1:13" ht="12.75" x14ac:dyDescent="0.2">
      <c r="A117" s="18"/>
      <c r="B117" s="15" t="s">
        <v>63</v>
      </c>
      <c r="C117" s="15">
        <v>17800</v>
      </c>
      <c r="D117" s="15">
        <v>5100</v>
      </c>
      <c r="E117" s="16"/>
      <c r="F117" s="16"/>
      <c r="K117" s="26">
        <f t="shared" si="11"/>
        <v>17572.082844153676</v>
      </c>
      <c r="L117" s="8">
        <f t="shared" si="12"/>
        <v>17800</v>
      </c>
      <c r="M117" s="13">
        <f t="shared" si="10"/>
        <v>227.91715584632402</v>
      </c>
    </row>
    <row r="118" spans="1:13" ht="12.75" x14ac:dyDescent="0.2">
      <c r="A118" s="18"/>
      <c r="B118" s="15" t="s">
        <v>64</v>
      </c>
      <c r="C118" s="15">
        <v>21300</v>
      </c>
      <c r="D118" s="15">
        <v>5510</v>
      </c>
      <c r="E118" s="16"/>
      <c r="F118" s="16"/>
      <c r="K118" s="26">
        <f t="shared" si="11"/>
        <v>21106.707308255187</v>
      </c>
      <c r="L118" s="8">
        <f t="shared" si="12"/>
        <v>21300</v>
      </c>
      <c r="M118" s="13">
        <f t="shared" si="10"/>
        <v>193.29269174481306</v>
      </c>
    </row>
    <row r="119" spans="1:13" ht="12.75" x14ac:dyDescent="0.2">
      <c r="A119" s="18"/>
      <c r="B119" s="15" t="s">
        <v>65</v>
      </c>
      <c r="C119" s="15">
        <v>25600</v>
      </c>
      <c r="D119" s="15">
        <v>5960</v>
      </c>
      <c r="E119" s="16"/>
      <c r="F119" s="16"/>
      <c r="K119" s="26">
        <f t="shared" si="11"/>
        <v>25352.321483310716</v>
      </c>
      <c r="L119" s="8">
        <f t="shared" si="12"/>
        <v>25600</v>
      </c>
      <c r="M119" s="13">
        <f t="shared" si="10"/>
        <v>247.67851668928415</v>
      </c>
    </row>
    <row r="120" spans="1:13" ht="12.75" x14ac:dyDescent="0.2">
      <c r="A120" s="18"/>
      <c r="B120" s="15" t="s">
        <v>66</v>
      </c>
      <c r="C120" s="15">
        <v>30700</v>
      </c>
      <c r="D120" s="15">
        <v>6430</v>
      </c>
      <c r="E120" s="16"/>
      <c r="F120" s="16"/>
      <c r="K120" s="26">
        <f t="shared" si="11"/>
        <v>30451.940949678665</v>
      </c>
      <c r="L120" s="8">
        <f t="shared" si="12"/>
        <v>30700</v>
      </c>
      <c r="M120" s="13">
        <f t="shared" si="10"/>
        <v>248.05905032133523</v>
      </c>
    </row>
    <row r="121" spans="1:13" ht="12.75" x14ac:dyDescent="0.2">
      <c r="A121" s="18"/>
      <c r="B121" s="15" t="s">
        <v>67</v>
      </c>
      <c r="C121" s="15">
        <v>36800</v>
      </c>
      <c r="D121" s="15">
        <v>6950</v>
      </c>
      <c r="E121" s="16"/>
      <c r="F121" s="16"/>
      <c r="K121" s="26">
        <f t="shared" si="11"/>
        <v>36577.348871706527</v>
      </c>
      <c r="L121" s="8">
        <f t="shared" si="12"/>
        <v>36800</v>
      </c>
      <c r="M121" s="13">
        <f t="shared" si="10"/>
        <v>222.65112829347345</v>
      </c>
    </row>
    <row r="122" spans="1:13" ht="12.75" x14ac:dyDescent="0.2">
      <c r="A122" s="18"/>
      <c r="B122" s="15" t="s">
        <v>68</v>
      </c>
      <c r="C122" s="15">
        <v>44100</v>
      </c>
      <c r="D122" s="15">
        <v>7500</v>
      </c>
      <c r="E122" s="16"/>
      <c r="F122" s="16"/>
      <c r="K122" s="26">
        <f t="shared" si="11"/>
        <v>43934.882597250289</v>
      </c>
      <c r="L122" s="8">
        <f t="shared" si="12"/>
        <v>44100</v>
      </c>
      <c r="M122" s="13">
        <f t="shared" si="10"/>
        <v>165.11740274971089</v>
      </c>
    </row>
    <row r="123" spans="1:13" ht="12.75" x14ac:dyDescent="0.2">
      <c r="A123" s="18"/>
      <c r="B123" s="15" t="s">
        <v>69</v>
      </c>
      <c r="C123" s="15">
        <v>53000</v>
      </c>
      <c r="D123" s="15">
        <v>8100</v>
      </c>
      <c r="E123" s="16"/>
      <c r="F123" s="16"/>
      <c r="K123" s="26">
        <f t="shared" si="11"/>
        <v>52772.384231687181</v>
      </c>
      <c r="L123" s="8">
        <f t="shared" si="12"/>
        <v>53000</v>
      </c>
      <c r="M123" s="13">
        <f t="shared" si="10"/>
        <v>227.61576831281855</v>
      </c>
    </row>
    <row r="124" spans="1:13" ht="12.75" x14ac:dyDescent="0.2">
      <c r="A124" s="18"/>
      <c r="B124" s="15" t="s">
        <v>70</v>
      </c>
      <c r="C124" s="15">
        <v>63500</v>
      </c>
      <c r="D124" s="15">
        <v>8750</v>
      </c>
      <c r="E124" s="16"/>
      <c r="F124" s="16"/>
      <c r="K124" s="26">
        <f t="shared" si="11"/>
        <v>63387.549319891055</v>
      </c>
      <c r="L124" s="8">
        <f t="shared" si="12"/>
        <v>63500</v>
      </c>
      <c r="M124" s="13">
        <f t="shared" si="10"/>
        <v>112.45068010894465</v>
      </c>
    </row>
    <row r="125" spans="1:13" ht="12.75" x14ac:dyDescent="0.2">
      <c r="A125" s="18"/>
      <c r="B125" s="15" t="s">
        <v>71</v>
      </c>
      <c r="C125" s="15">
        <v>76200</v>
      </c>
      <c r="D125" s="15">
        <v>9450</v>
      </c>
      <c r="E125" s="16"/>
      <c r="F125" s="16"/>
      <c r="K125" s="26">
        <f t="shared" si="11"/>
        <v>76137.954865587148</v>
      </c>
      <c r="L125" s="8">
        <f t="shared" si="12"/>
        <v>76200</v>
      </c>
      <c r="M125" s="13">
        <f t="shared" si="10"/>
        <v>62.045134412852349</v>
      </c>
    </row>
    <row r="126" spans="1:13" ht="12.75" x14ac:dyDescent="0.2">
      <c r="A126" s="18"/>
      <c r="B126" s="15" t="s">
        <v>72</v>
      </c>
      <c r="C126" s="15">
        <v>91500</v>
      </c>
      <c r="D126" s="15">
        <v>10200</v>
      </c>
      <c r="E126" s="16"/>
      <c r="F126" s="16"/>
      <c r="K126" s="26">
        <f t="shared" si="11"/>
        <v>91453.104486799988</v>
      </c>
      <c r="L126" s="8">
        <f t="shared" si="12"/>
        <v>91500</v>
      </c>
      <c r="M126" s="13">
        <f t="shared" si="10"/>
        <v>46.895513200011919</v>
      </c>
    </row>
    <row r="127" spans="1:13" ht="12.75" x14ac:dyDescent="0.2">
      <c r="A127" s="18"/>
      <c r="B127" s="15" t="s">
        <v>73</v>
      </c>
      <c r="C127" s="15">
        <v>110000</v>
      </c>
      <c r="D127" s="15">
        <v>11000</v>
      </c>
      <c r="E127" s="16"/>
      <c r="F127" s="16"/>
      <c r="K127" s="26">
        <f t="shared" si="11"/>
        <v>109848.89645431979</v>
      </c>
      <c r="L127" s="8">
        <f t="shared" si="12"/>
        <v>110000</v>
      </c>
      <c r="M127" s="13">
        <f t="shared" si="10"/>
        <v>151.10354568020557</v>
      </c>
    </row>
    <row r="128" spans="1:13" ht="12.75" x14ac:dyDescent="0.2">
      <c r="A128" s="18"/>
      <c r="B128" s="15" t="s">
        <v>74</v>
      </c>
      <c r="C128" s="15">
        <v>132000</v>
      </c>
      <c r="D128" s="15">
        <v>11900</v>
      </c>
      <c r="E128" s="16"/>
      <c r="F128" s="16"/>
      <c r="K128" s="26">
        <f t="shared" si="11"/>
        <v>131945.0019761062</v>
      </c>
      <c r="L128" s="8">
        <f t="shared" si="12"/>
        <v>132000</v>
      </c>
      <c r="M128" s="13">
        <f t="shared" si="10"/>
        <v>54.998023893800564</v>
      </c>
    </row>
    <row r="129" spans="1:13" ht="12.75" x14ac:dyDescent="0.2">
      <c r="A129" s="19"/>
      <c r="B129" s="15" t="s">
        <v>75</v>
      </c>
      <c r="C129" s="15">
        <v>158000</v>
      </c>
      <c r="D129" s="15">
        <v>12800</v>
      </c>
      <c r="E129" s="16"/>
      <c r="F129" s="16"/>
      <c r="K129" s="26">
        <f t="shared" si="11"/>
        <v>158485.73912359998</v>
      </c>
      <c r="L129" s="8">
        <f t="shared" si="12"/>
        <v>158000</v>
      </c>
      <c r="M129" s="13">
        <f t="shared" si="10"/>
        <v>-485.73912359998212</v>
      </c>
    </row>
    <row r="130" spans="1:13" ht="12.75" x14ac:dyDescent="0.2">
      <c r="A130" s="7" t="s">
        <v>81</v>
      </c>
      <c r="B130" s="7" t="s">
        <v>77</v>
      </c>
      <c r="C130" s="7">
        <v>190000</v>
      </c>
      <c r="D130" s="7">
        <v>27700</v>
      </c>
      <c r="E130" s="8"/>
      <c r="F130" s="7" t="s">
        <v>39</v>
      </c>
    </row>
    <row r="131" spans="1:13" x14ac:dyDescent="0.25">
      <c r="A131" s="22" t="s">
        <v>82</v>
      </c>
      <c r="B131" s="23"/>
      <c r="C131" s="23"/>
      <c r="D131" s="23"/>
      <c r="E131" s="23"/>
      <c r="F131" s="23"/>
      <c r="G131" s="23"/>
      <c r="H131" s="23"/>
      <c r="I131" s="23"/>
    </row>
  </sheetData>
  <mergeCells count="12">
    <mergeCell ref="O2:P2"/>
    <mergeCell ref="A81:A89"/>
    <mergeCell ref="A90:A104"/>
    <mergeCell ref="A105:A129"/>
    <mergeCell ref="A131:I131"/>
    <mergeCell ref="A1:I1"/>
    <mergeCell ref="A3:A11"/>
    <mergeCell ref="A12:A26"/>
    <mergeCell ref="A29:I29"/>
    <mergeCell ref="A31:A39"/>
    <mergeCell ref="A40:A54"/>
    <mergeCell ref="A55:A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Canberk Elmal</cp:lastModifiedBy>
  <dcterms:modified xsi:type="dcterms:W3CDTF">2023-08-16T13:55:53Z</dcterms:modified>
</cp:coreProperties>
</file>