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ba/Codes/Statistics/"/>
    </mc:Choice>
  </mc:AlternateContent>
  <xr:revisionPtr revIDLastSave="0" documentId="8_{CCEE3933-529B-F046-861A-082EE512B6A3}" xr6:coauthVersionLast="47" xr6:coauthVersionMax="47" xr10:uidLastSave="{00000000-0000-0000-0000-000000000000}"/>
  <bookViews>
    <workbookView xWindow="0" yWindow="500" windowWidth="28800" windowHeight="17500" xr2:uid="{6582EEA0-EC95-B14E-86A1-8DA03A7A54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L12" i="1"/>
  <c r="M11" i="1"/>
  <c r="N11" i="1"/>
  <c r="O11" i="1"/>
  <c r="L11" i="1"/>
  <c r="M10" i="1"/>
  <c r="N10" i="1"/>
  <c r="O10" i="1"/>
  <c r="L10" i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O2" i="1"/>
  <c r="N2" i="1"/>
  <c r="M2" i="1"/>
  <c r="L3" i="1"/>
  <c r="L4" i="1"/>
  <c r="L5" i="1"/>
  <c r="L6" i="1"/>
  <c r="L7" i="1"/>
  <c r="L8" i="1"/>
  <c r="L9" i="1"/>
  <c r="L2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3" i="1"/>
  <c r="J14" i="1"/>
  <c r="J15" i="1"/>
  <c r="J16" i="1"/>
  <c r="J17" i="1"/>
  <c r="J18" i="1"/>
  <c r="J19" i="1"/>
  <c r="I13" i="1"/>
  <c r="I14" i="1"/>
  <c r="I15" i="1"/>
  <c r="I16" i="1"/>
  <c r="I17" i="1"/>
  <c r="I18" i="1"/>
  <c r="I19" i="1"/>
  <c r="H13" i="1"/>
  <c r="H14" i="1"/>
  <c r="H15" i="1"/>
  <c r="H16" i="1"/>
  <c r="H17" i="1"/>
  <c r="H18" i="1"/>
  <c r="H19" i="1"/>
  <c r="G13" i="1"/>
  <c r="G14" i="1"/>
  <c r="G15" i="1"/>
  <c r="G16" i="1"/>
  <c r="G17" i="1"/>
  <c r="G18" i="1"/>
  <c r="G19" i="1"/>
  <c r="J12" i="1"/>
  <c r="I12" i="1"/>
  <c r="H12" i="1"/>
  <c r="G12" i="1"/>
  <c r="F13" i="1"/>
  <c r="F14" i="1"/>
  <c r="F15" i="1"/>
  <c r="F16" i="1"/>
  <c r="F17" i="1"/>
  <c r="F18" i="1"/>
  <c r="F19" i="1"/>
  <c r="F1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B10" i="1"/>
  <c r="C10" i="1"/>
  <c r="D10" i="1"/>
  <c r="E10" i="1"/>
  <c r="A10" i="1"/>
</calcChain>
</file>

<file path=xl/sharedStrings.xml><?xml version="1.0" encoding="utf-8"?>
<sst xmlns="http://schemas.openxmlformats.org/spreadsheetml/2006/main" count="24" uniqueCount="24">
  <si>
    <t>x1 (m2)</t>
  </si>
  <si>
    <t>x2 (yas)</t>
  </si>
  <si>
    <t>x3 (kat)</t>
  </si>
  <si>
    <t>x4 (esyali)</t>
  </si>
  <si>
    <t>y (kira)</t>
  </si>
  <si>
    <t>x1i - x1bar</t>
  </si>
  <si>
    <t>x2i - x2bar</t>
  </si>
  <si>
    <t>x3i - x3bar</t>
  </si>
  <si>
    <t>x4i - x4bar</t>
  </si>
  <si>
    <t>yi - ybar</t>
  </si>
  <si>
    <t>(x1i - x1bar)^2</t>
  </si>
  <si>
    <t>(y1i - ybar)^2</t>
  </si>
  <si>
    <t>(x4i - x4bar)^2</t>
  </si>
  <si>
    <t>(x3i - x3bar)^2</t>
  </si>
  <si>
    <t>(x2i - x2bar)^2</t>
  </si>
  <si>
    <t>s^2 (var)</t>
  </si>
  <si>
    <t>s (stddev)</t>
  </si>
  <si>
    <t>cv (coeffvar)</t>
  </si>
  <si>
    <t>(x1i - x1bar) * (y - ybar)</t>
  </si>
  <si>
    <t>(x2i - x2bar) * (y - ybar)</t>
  </si>
  <si>
    <t>(x3i - x3bar) * (y - ybar)</t>
  </si>
  <si>
    <t>(x4i - x4bar) * (y - ybar)</t>
  </si>
  <si>
    <t>sxy (covar)</t>
  </si>
  <si>
    <t>rxy (corrcoef)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</si>
</sst>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036D-F38F-C14E-9FAF-C27C4489AD14}">
  <dimension ref="A1:O23"/>
  <sheetViews>
    <sheetView tabSelected="1" zoomScale="170" zoomScaleNormal="170" workbookViewId="0">
      <selection activeCell="A2" sqref="A2:F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L1" t="s">
        <v>18</v>
      </c>
      <c r="M1" t="s">
        <v>19</v>
      </c>
      <c r="N1" s="1" t="s">
        <v>20</v>
      </c>
      <c r="O1" s="1" t="s">
        <v>21</v>
      </c>
    </row>
    <row r="2" spans="1:15" x14ac:dyDescent="0.2">
      <c r="A2">
        <v>60</v>
      </c>
      <c r="B2">
        <v>10</v>
      </c>
      <c r="C2">
        <v>2</v>
      </c>
      <c r="D2">
        <v>1</v>
      </c>
      <c r="E2">
        <v>20000</v>
      </c>
      <c r="F2">
        <f>A2 - $A$10</f>
        <v>-4.75</v>
      </c>
      <c r="G2">
        <f>B2 - $B$10</f>
        <v>4.25</v>
      </c>
      <c r="H2">
        <f>C2 - $C$10</f>
        <v>-0.5</v>
      </c>
      <c r="I2">
        <f>D2 - $D$10</f>
        <v>0.625</v>
      </c>
      <c r="J2">
        <f>E2 - $E$10</f>
        <v>3093.75</v>
      </c>
      <c r="L2">
        <f>F2 * J2</f>
        <v>-14695.3125</v>
      </c>
      <c r="M2">
        <f>G2 * J2</f>
        <v>13148.4375</v>
      </c>
      <c r="N2">
        <f>H2 * J2</f>
        <v>-1546.875</v>
      </c>
      <c r="O2">
        <f>I2 * J2</f>
        <v>1933.59375</v>
      </c>
    </row>
    <row r="3" spans="1:15" x14ac:dyDescent="0.2">
      <c r="A3">
        <v>60</v>
      </c>
      <c r="B3">
        <v>10</v>
      </c>
      <c r="C3">
        <v>3</v>
      </c>
      <c r="D3">
        <v>1</v>
      </c>
      <c r="E3">
        <v>23000</v>
      </c>
      <c r="F3">
        <f t="shared" ref="F3:F9" si="0">A3 - $A$10</f>
        <v>-4.75</v>
      </c>
      <c r="G3">
        <f t="shared" ref="G3:G9" si="1">B3 - $B$10</f>
        <v>4.25</v>
      </c>
      <c r="H3">
        <f t="shared" ref="H3:H9" si="2">C3 - $C$10</f>
        <v>0.5</v>
      </c>
      <c r="I3">
        <f t="shared" ref="I3:I9" si="3">D3 - $D$10</f>
        <v>0.625</v>
      </c>
      <c r="J3">
        <f t="shared" ref="J3:J9" si="4">E3 - $E$10</f>
        <v>6093.75</v>
      </c>
      <c r="L3">
        <f t="shared" ref="L3:L9" si="5">F3 * J3</f>
        <v>-28945.3125</v>
      </c>
      <c r="M3">
        <f t="shared" ref="M3:M9" si="6">G3 * J3</f>
        <v>25898.4375</v>
      </c>
      <c r="N3">
        <f t="shared" ref="N3:N9" si="7">H3 * J3</f>
        <v>3046.875</v>
      </c>
      <c r="O3">
        <f t="shared" ref="O3:O9" si="8">I3 * J3</f>
        <v>3808.59375</v>
      </c>
    </row>
    <row r="4" spans="1:15" x14ac:dyDescent="0.2">
      <c r="A4">
        <v>93</v>
      </c>
      <c r="B4">
        <v>10</v>
      </c>
      <c r="C4">
        <v>3</v>
      </c>
      <c r="D4">
        <v>0</v>
      </c>
      <c r="E4">
        <v>20000</v>
      </c>
      <c r="F4">
        <f t="shared" si="0"/>
        <v>28.25</v>
      </c>
      <c r="G4">
        <f t="shared" si="1"/>
        <v>4.25</v>
      </c>
      <c r="H4">
        <f t="shared" si="2"/>
        <v>0.5</v>
      </c>
      <c r="I4">
        <f t="shared" si="3"/>
        <v>-0.375</v>
      </c>
      <c r="J4">
        <f t="shared" si="4"/>
        <v>3093.75</v>
      </c>
      <c r="L4">
        <f t="shared" si="5"/>
        <v>87398.4375</v>
      </c>
      <c r="M4">
        <f t="shared" si="6"/>
        <v>13148.4375</v>
      </c>
      <c r="N4">
        <f t="shared" si="7"/>
        <v>1546.875</v>
      </c>
      <c r="O4">
        <f t="shared" si="8"/>
        <v>-1160.15625</v>
      </c>
    </row>
    <row r="5" spans="1:15" x14ac:dyDescent="0.2">
      <c r="A5">
        <v>60</v>
      </c>
      <c r="B5">
        <v>4</v>
      </c>
      <c r="C5">
        <v>3</v>
      </c>
      <c r="D5">
        <v>1</v>
      </c>
      <c r="E5">
        <v>16750</v>
      </c>
      <c r="F5">
        <f t="shared" si="0"/>
        <v>-4.75</v>
      </c>
      <c r="G5">
        <f t="shared" si="1"/>
        <v>-1.75</v>
      </c>
      <c r="H5">
        <f t="shared" si="2"/>
        <v>0.5</v>
      </c>
      <c r="I5">
        <f t="shared" si="3"/>
        <v>0.625</v>
      </c>
      <c r="J5">
        <f t="shared" si="4"/>
        <v>-156.25</v>
      </c>
      <c r="L5">
        <f t="shared" si="5"/>
        <v>742.1875</v>
      </c>
      <c r="M5">
        <f t="shared" si="6"/>
        <v>273.4375</v>
      </c>
      <c r="N5">
        <f t="shared" si="7"/>
        <v>-78.125</v>
      </c>
      <c r="O5">
        <f t="shared" si="8"/>
        <v>-97.65625</v>
      </c>
    </row>
    <row r="6" spans="1:15" x14ac:dyDescent="0.2">
      <c r="A6">
        <v>55</v>
      </c>
      <c r="B6">
        <v>4</v>
      </c>
      <c r="C6">
        <v>1</v>
      </c>
      <c r="D6">
        <v>0</v>
      </c>
      <c r="E6">
        <v>13500</v>
      </c>
      <c r="F6">
        <f t="shared" si="0"/>
        <v>-9.75</v>
      </c>
      <c r="G6">
        <f t="shared" si="1"/>
        <v>-1.75</v>
      </c>
      <c r="H6">
        <f t="shared" si="2"/>
        <v>-1.5</v>
      </c>
      <c r="I6">
        <f t="shared" si="3"/>
        <v>-0.375</v>
      </c>
      <c r="J6">
        <f t="shared" si="4"/>
        <v>-3406.25</v>
      </c>
      <c r="L6">
        <f t="shared" si="5"/>
        <v>33210.9375</v>
      </c>
      <c r="M6">
        <f t="shared" si="6"/>
        <v>5960.9375</v>
      </c>
      <c r="N6">
        <f t="shared" si="7"/>
        <v>5109.375</v>
      </c>
      <c r="O6">
        <f t="shared" si="8"/>
        <v>1277.34375</v>
      </c>
    </row>
    <row r="7" spans="1:15" x14ac:dyDescent="0.2">
      <c r="A7">
        <v>65</v>
      </c>
      <c r="B7">
        <v>4</v>
      </c>
      <c r="C7">
        <v>1</v>
      </c>
      <c r="D7">
        <v>0</v>
      </c>
      <c r="E7">
        <v>13000</v>
      </c>
      <c r="F7">
        <f t="shared" si="0"/>
        <v>0.25</v>
      </c>
      <c r="G7">
        <f t="shared" si="1"/>
        <v>-1.75</v>
      </c>
      <c r="H7">
        <f t="shared" si="2"/>
        <v>-1.5</v>
      </c>
      <c r="I7">
        <f t="shared" si="3"/>
        <v>-0.375</v>
      </c>
      <c r="J7">
        <f t="shared" si="4"/>
        <v>-3906.25</v>
      </c>
      <c r="L7">
        <f t="shared" si="5"/>
        <v>-976.5625</v>
      </c>
      <c r="M7">
        <f t="shared" si="6"/>
        <v>6835.9375</v>
      </c>
      <c r="N7">
        <f t="shared" si="7"/>
        <v>5859.375</v>
      </c>
      <c r="O7">
        <f t="shared" si="8"/>
        <v>1464.84375</v>
      </c>
    </row>
    <row r="8" spans="1:15" x14ac:dyDescent="0.2">
      <c r="A8">
        <v>55</v>
      </c>
      <c r="B8">
        <v>4</v>
      </c>
      <c r="C8">
        <v>4</v>
      </c>
      <c r="D8">
        <v>0</v>
      </c>
      <c r="E8">
        <v>13000</v>
      </c>
      <c r="F8">
        <f t="shared" si="0"/>
        <v>-9.75</v>
      </c>
      <c r="G8">
        <f t="shared" si="1"/>
        <v>-1.75</v>
      </c>
      <c r="H8">
        <f t="shared" si="2"/>
        <v>1.5</v>
      </c>
      <c r="I8">
        <f t="shared" si="3"/>
        <v>-0.375</v>
      </c>
      <c r="J8">
        <f t="shared" si="4"/>
        <v>-3906.25</v>
      </c>
      <c r="L8">
        <f t="shared" si="5"/>
        <v>38085.9375</v>
      </c>
      <c r="M8">
        <f t="shared" si="6"/>
        <v>6835.9375</v>
      </c>
      <c r="N8">
        <f t="shared" si="7"/>
        <v>-5859.375</v>
      </c>
      <c r="O8">
        <f t="shared" si="8"/>
        <v>1464.84375</v>
      </c>
    </row>
    <row r="9" spans="1:15" x14ac:dyDescent="0.2">
      <c r="A9">
        <v>70</v>
      </c>
      <c r="B9">
        <v>0</v>
      </c>
      <c r="C9">
        <v>3</v>
      </c>
      <c r="D9">
        <v>0</v>
      </c>
      <c r="E9">
        <v>16000</v>
      </c>
      <c r="F9">
        <f t="shared" si="0"/>
        <v>5.25</v>
      </c>
      <c r="G9">
        <f t="shared" si="1"/>
        <v>-5.75</v>
      </c>
      <c r="H9">
        <f t="shared" si="2"/>
        <v>0.5</v>
      </c>
      <c r="I9">
        <f t="shared" si="3"/>
        <v>-0.375</v>
      </c>
      <c r="J9">
        <f t="shared" si="4"/>
        <v>-906.25</v>
      </c>
      <c r="L9">
        <f t="shared" si="5"/>
        <v>-4757.8125</v>
      </c>
      <c r="M9">
        <f t="shared" si="6"/>
        <v>5210.9375</v>
      </c>
      <c r="N9">
        <f t="shared" si="7"/>
        <v>-453.125</v>
      </c>
      <c r="O9">
        <f t="shared" si="8"/>
        <v>339.84375</v>
      </c>
    </row>
    <row r="10" spans="1:15" x14ac:dyDescent="0.2">
      <c r="A10">
        <f>SUM(A2:A9)/8</f>
        <v>64.75</v>
      </c>
      <c r="B10">
        <f t="shared" ref="B10:E10" si="9">SUM(B2:B9)/8</f>
        <v>5.75</v>
      </c>
      <c r="C10">
        <f t="shared" si="9"/>
        <v>2.5</v>
      </c>
      <c r="D10">
        <f t="shared" si="9"/>
        <v>0.375</v>
      </c>
      <c r="E10">
        <f t="shared" si="9"/>
        <v>16906.25</v>
      </c>
      <c r="L10" s="2">
        <f>SUM(L2:L9)</f>
        <v>110062.5</v>
      </c>
      <c r="M10" s="2">
        <f t="shared" ref="M10:O10" si="10">SUM(M2:M9)</f>
        <v>77312.5</v>
      </c>
      <c r="N10" s="2">
        <f t="shared" si="10"/>
        <v>7625</v>
      </c>
      <c r="O10" s="2">
        <f t="shared" si="10"/>
        <v>9031.25</v>
      </c>
    </row>
    <row r="11" spans="1:15" x14ac:dyDescent="0.2">
      <c r="F11" t="s">
        <v>10</v>
      </c>
      <c r="G11" t="s">
        <v>14</v>
      </c>
      <c r="H11" t="s">
        <v>13</v>
      </c>
      <c r="I11" t="s">
        <v>12</v>
      </c>
      <c r="J11" t="s">
        <v>11</v>
      </c>
      <c r="K11" t="s">
        <v>22</v>
      </c>
      <c r="L11" s="3">
        <f>L10/7</f>
        <v>15723.214285714286</v>
      </c>
      <c r="M11" s="3">
        <f t="shared" ref="M11:O11" si="11">M10/7</f>
        <v>11044.642857142857</v>
      </c>
      <c r="N11" s="3">
        <f t="shared" si="11"/>
        <v>1089.2857142857142</v>
      </c>
      <c r="O11" s="3">
        <f t="shared" si="11"/>
        <v>1290.1785714285713</v>
      </c>
    </row>
    <row r="12" spans="1:15" x14ac:dyDescent="0.2">
      <c r="F12">
        <f>POWER(F2, 2)</f>
        <v>22.5625</v>
      </c>
      <c r="G12">
        <f>POWER(G2, 2)</f>
        <v>18.0625</v>
      </c>
      <c r="H12">
        <f>POWER(H2, 2)</f>
        <v>0.25</v>
      </c>
      <c r="I12">
        <f>POWER(I2, 2)</f>
        <v>0.390625</v>
      </c>
      <c r="J12">
        <f>POWER(J2, 2)</f>
        <v>9571289.0625</v>
      </c>
      <c r="K12" t="s">
        <v>23</v>
      </c>
      <c r="L12">
        <f>L11 / (F22 * $J$22)</f>
        <v>0.3356423485472716</v>
      </c>
      <c r="M12">
        <f t="shared" ref="M12:O12" si="12">M11 / (G22 * $J$22)</f>
        <v>0.7780186584704516</v>
      </c>
      <c r="N12">
        <f t="shared" si="12"/>
        <v>0.27061177523851521</v>
      </c>
      <c r="O12">
        <f t="shared" si="12"/>
        <v>0.66206261365960206</v>
      </c>
    </row>
    <row r="13" spans="1:15" x14ac:dyDescent="0.2">
      <c r="F13">
        <f t="shared" ref="F13:J19" si="13">POWER(F3, 2)</f>
        <v>22.5625</v>
      </c>
      <c r="G13">
        <f t="shared" si="13"/>
        <v>18.0625</v>
      </c>
      <c r="H13">
        <f t="shared" si="13"/>
        <v>0.25</v>
      </c>
      <c r="I13">
        <f t="shared" si="13"/>
        <v>0.390625</v>
      </c>
      <c r="J13">
        <f t="shared" si="13"/>
        <v>37133789.0625</v>
      </c>
    </row>
    <row r="14" spans="1:15" x14ac:dyDescent="0.2">
      <c r="F14">
        <f t="shared" si="13"/>
        <v>798.0625</v>
      </c>
      <c r="G14">
        <f t="shared" si="13"/>
        <v>18.0625</v>
      </c>
      <c r="H14">
        <f t="shared" si="13"/>
        <v>0.25</v>
      </c>
      <c r="I14">
        <f t="shared" si="13"/>
        <v>0.140625</v>
      </c>
      <c r="J14">
        <f t="shared" si="13"/>
        <v>9571289.0625</v>
      </c>
    </row>
    <row r="15" spans="1:15" x14ac:dyDescent="0.2">
      <c r="F15">
        <f t="shared" si="13"/>
        <v>22.5625</v>
      </c>
      <c r="G15">
        <f t="shared" si="13"/>
        <v>3.0625</v>
      </c>
      <c r="H15">
        <f t="shared" si="13"/>
        <v>0.25</v>
      </c>
      <c r="I15">
        <f t="shared" si="13"/>
        <v>0.390625</v>
      </c>
      <c r="J15">
        <f t="shared" si="13"/>
        <v>24414.0625</v>
      </c>
    </row>
    <row r="16" spans="1:15" x14ac:dyDescent="0.2">
      <c r="F16">
        <f t="shared" si="13"/>
        <v>95.0625</v>
      </c>
      <c r="G16">
        <f t="shared" si="13"/>
        <v>3.0625</v>
      </c>
      <c r="H16">
        <f t="shared" si="13"/>
        <v>2.25</v>
      </c>
      <c r="I16">
        <f t="shared" si="13"/>
        <v>0.140625</v>
      </c>
      <c r="J16">
        <f t="shared" si="13"/>
        <v>11602539.0625</v>
      </c>
    </row>
    <row r="17" spans="5:10" x14ac:dyDescent="0.2">
      <c r="F17">
        <f t="shared" si="13"/>
        <v>6.25E-2</v>
      </c>
      <c r="G17">
        <f t="shared" si="13"/>
        <v>3.0625</v>
      </c>
      <c r="H17">
        <f t="shared" si="13"/>
        <v>2.25</v>
      </c>
      <c r="I17">
        <f t="shared" si="13"/>
        <v>0.140625</v>
      </c>
      <c r="J17">
        <f t="shared" si="13"/>
        <v>15258789.0625</v>
      </c>
    </row>
    <row r="18" spans="5:10" x14ac:dyDescent="0.2">
      <c r="F18">
        <f t="shared" si="13"/>
        <v>95.0625</v>
      </c>
      <c r="G18">
        <f t="shared" si="13"/>
        <v>3.0625</v>
      </c>
      <c r="H18">
        <f t="shared" si="13"/>
        <v>2.25</v>
      </c>
      <c r="I18">
        <f t="shared" si="13"/>
        <v>0.140625</v>
      </c>
      <c r="J18">
        <f t="shared" si="13"/>
        <v>15258789.0625</v>
      </c>
    </row>
    <row r="19" spans="5:10" x14ac:dyDescent="0.2">
      <c r="F19">
        <f t="shared" si="13"/>
        <v>27.5625</v>
      </c>
      <c r="G19">
        <f t="shared" si="13"/>
        <v>33.0625</v>
      </c>
      <c r="H19">
        <f t="shared" si="13"/>
        <v>0.25</v>
      </c>
      <c r="I19">
        <f t="shared" si="13"/>
        <v>0.140625</v>
      </c>
      <c r="J19">
        <f t="shared" si="13"/>
        <v>821289.0625</v>
      </c>
    </row>
    <row r="20" spans="5:10" x14ac:dyDescent="0.2">
      <c r="F20" s="2">
        <f>SUM(F12:F19)</f>
        <v>1083.5</v>
      </c>
      <c r="G20" s="2">
        <f t="shared" ref="G20:J20" si="14">SUM(G12:G19)</f>
        <v>99.5</v>
      </c>
      <c r="H20" s="2">
        <f t="shared" si="14"/>
        <v>8</v>
      </c>
      <c r="I20" s="2">
        <f t="shared" si="14"/>
        <v>1.875</v>
      </c>
      <c r="J20" s="2">
        <f t="shared" si="14"/>
        <v>99242187.5</v>
      </c>
    </row>
    <row r="21" spans="5:10" x14ac:dyDescent="0.2">
      <c r="E21" t="s">
        <v>15</v>
      </c>
      <c r="F21" s="3">
        <f>F20/7</f>
        <v>154.78571428571428</v>
      </c>
      <c r="G21" s="3">
        <f t="shared" ref="G21:J21" si="15">G20/7</f>
        <v>14.214285714285714</v>
      </c>
      <c r="H21" s="3">
        <f t="shared" si="15"/>
        <v>1.1428571428571428</v>
      </c>
      <c r="I21" s="3">
        <f t="shared" si="15"/>
        <v>0.26785714285714285</v>
      </c>
      <c r="J21" s="3">
        <f t="shared" si="15"/>
        <v>14177455.357142856</v>
      </c>
    </row>
    <row r="22" spans="5:10" x14ac:dyDescent="0.2">
      <c r="E22" t="s">
        <v>16</v>
      </c>
      <c r="F22">
        <f>SQRT(F21)</f>
        <v>12.441290700153031</v>
      </c>
      <c r="G22">
        <f t="shared" ref="G22:J22" si="16">SQRT(G21)</f>
        <v>3.770183777256185</v>
      </c>
      <c r="H22">
        <f t="shared" si="16"/>
        <v>1.0690449676496976</v>
      </c>
      <c r="I22">
        <f t="shared" si="16"/>
        <v>0.51754916950676566</v>
      </c>
      <c r="J22">
        <f t="shared" si="16"/>
        <v>3765.2961845176078</v>
      </c>
    </row>
    <row r="23" spans="5:10" x14ac:dyDescent="0.2">
      <c r="E23" t="s">
        <v>17</v>
      </c>
      <c r="F23">
        <f>F22 / A10</f>
        <v>0.19214348571664913</v>
      </c>
      <c r="G23">
        <f t="shared" ref="G23:J23" si="17">G22 / B10</f>
        <v>0.65568413517498869</v>
      </c>
      <c r="H23">
        <f t="shared" si="17"/>
        <v>0.42761798705987902</v>
      </c>
      <c r="I23">
        <f t="shared" si="17"/>
        <v>1.3801311186847085</v>
      </c>
      <c r="J23">
        <f t="shared" si="17"/>
        <v>0.22271622533191027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CANBULA</dc:creator>
  <cp:lastModifiedBy>Bora CANBULA</cp:lastModifiedBy>
  <dcterms:created xsi:type="dcterms:W3CDTF">2025-05-05T14:37:27Z</dcterms:created>
  <dcterms:modified xsi:type="dcterms:W3CDTF">2025-05-05T15:25:40Z</dcterms:modified>
</cp:coreProperties>
</file>