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CORE\Desktop\Excel_Customer_Data_Cleaning\"/>
    </mc:Choice>
  </mc:AlternateContent>
  <xr:revisionPtr revIDLastSave="0" documentId="13_ncr:1_{313D836F-AD99-4467-9135-06FFF48DD69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aw Data" sheetId="2" r:id="rId1"/>
    <sheet name="Cleaned Data" sheetId="3" r:id="rId2"/>
    <sheet name="Audit View" sheetId="1" r:id="rId3"/>
  </sheets>
  <definedNames>
    <definedName name="_xlnm._FilterDatabase" localSheetId="2" hidden="1">'Audit View'!$A$17:$S$137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8" i="1" l="1"/>
  <c r="J139" i="1"/>
  <c r="J140" i="1"/>
  <c r="J141" i="1"/>
  <c r="J142" i="1"/>
  <c r="N138" i="1"/>
  <c r="O138" i="1" s="1"/>
  <c r="N139" i="1"/>
  <c r="O139" i="1" s="1"/>
  <c r="N140" i="1"/>
  <c r="O140" i="1" s="1"/>
  <c r="N141" i="1"/>
  <c r="O141" i="1" s="1"/>
  <c r="N142" i="1"/>
  <c r="O142" i="1" s="1"/>
  <c r="J126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131" i="1"/>
  <c r="J132" i="1"/>
  <c r="J133" i="1"/>
  <c r="J134" i="1"/>
  <c r="J135" i="1"/>
  <c r="J136" i="1"/>
  <c r="J137" i="1"/>
  <c r="J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8" i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8" i="1"/>
  <c r="N18" i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O18" i="1"/>
</calcChain>
</file>

<file path=xl/sharedStrings.xml><?xml version="1.0" encoding="utf-8"?>
<sst xmlns="http://schemas.openxmlformats.org/spreadsheetml/2006/main" count="2648" uniqueCount="1147">
  <si>
    <t>FullName</t>
  </si>
  <si>
    <t xml:space="preserve"> Email </t>
  </si>
  <si>
    <t>phone_number</t>
  </si>
  <si>
    <t>Address</t>
  </si>
  <si>
    <t>SignUpDate</t>
  </si>
  <si>
    <t>Product</t>
  </si>
  <si>
    <t xml:space="preserve"> product_id </t>
  </si>
  <si>
    <t>allison hill</t>
  </si>
  <si>
    <t>tyler rogers</t>
  </si>
  <si>
    <t>melinda jones</t>
  </si>
  <si>
    <t>Michael Carlson</t>
  </si>
  <si>
    <t>KIMBERLY OSBORNE</t>
  </si>
  <si>
    <t>Austin Johnson</t>
  </si>
  <si>
    <t>Jerry henderson</t>
  </si>
  <si>
    <t>amy edwards</t>
  </si>
  <si>
    <t>Alexandra howell</t>
  </si>
  <si>
    <t>RAY WALSH</t>
  </si>
  <si>
    <t>JENNIFER SANTIAGO</t>
  </si>
  <si>
    <t>andrew graham</t>
  </si>
  <si>
    <t>DANIEL KENNEDY</t>
  </si>
  <si>
    <t>Ryan bryant</t>
  </si>
  <si>
    <t>Alicia Gilmore</t>
  </si>
  <si>
    <t>GABRIEL JUAREZ</t>
  </si>
  <si>
    <t>NICOLE WILSON</t>
  </si>
  <si>
    <t>Julie petersen</t>
  </si>
  <si>
    <t>Ricky Davis Ii</t>
  </si>
  <si>
    <t>nicole garcia</t>
  </si>
  <si>
    <t>phillip garrett</t>
  </si>
  <si>
    <t>JAMES NELSON</t>
  </si>
  <si>
    <t>brian barton</t>
  </si>
  <si>
    <t>mrs. kristen reyes</t>
  </si>
  <si>
    <t>Vincent rivera</t>
  </si>
  <si>
    <t>IAN JORDAN</t>
  </si>
  <si>
    <t>William barrett</t>
  </si>
  <si>
    <t>HOLLY SHAW</t>
  </si>
  <si>
    <t>manuel hahn</t>
  </si>
  <si>
    <t>LISA CROSBY</t>
  </si>
  <si>
    <t>Rebecca rodriguez</t>
  </si>
  <si>
    <t>Brian joseph</t>
  </si>
  <si>
    <t>Ronald Ross</t>
  </si>
  <si>
    <t>PHILLIP ANDREWS</t>
  </si>
  <si>
    <t>brad ramos</t>
  </si>
  <si>
    <t>SANDRA DRAKE</t>
  </si>
  <si>
    <t>RICARDO BELL</t>
  </si>
  <si>
    <t>Rebecca huang</t>
  </si>
  <si>
    <t>mary escobar</t>
  </si>
  <si>
    <t>ashley wise</t>
  </si>
  <si>
    <t>JAMES ROSE</t>
  </si>
  <si>
    <t>Zachary Brooks</t>
  </si>
  <si>
    <t>CYNTHIA BUTLER</t>
  </si>
  <si>
    <t>andrew lucas</t>
  </si>
  <si>
    <t>jeremy acosta</t>
  </si>
  <si>
    <t>Tyler Johnson</t>
  </si>
  <si>
    <t>richard johnson</t>
  </si>
  <si>
    <t>MARK PIERCE</t>
  </si>
  <si>
    <t>Nathan Gross</t>
  </si>
  <si>
    <t>Tony Wagner</t>
  </si>
  <si>
    <t>Samantha hanson</t>
  </si>
  <si>
    <t>JASON PARKER</t>
  </si>
  <si>
    <t>Diana Evans</t>
  </si>
  <si>
    <t>COURTNEY HALL</t>
  </si>
  <si>
    <t>FRANCES GIBSON</t>
  </si>
  <si>
    <t>Tiffany Turner</t>
  </si>
  <si>
    <t>garrett meyer</t>
  </si>
  <si>
    <t>Chad may</t>
  </si>
  <si>
    <t>ANDREW HARPER</t>
  </si>
  <si>
    <t>Joshua allen</t>
  </si>
  <si>
    <t>Patricia James</t>
  </si>
  <si>
    <t>Julia oconnor</t>
  </si>
  <si>
    <t>MELISSA JORDAN</t>
  </si>
  <si>
    <t>stephanie elliott</t>
  </si>
  <si>
    <t>Henry Pugh Md</t>
  </si>
  <si>
    <t>MISTY HANSEN</t>
  </si>
  <si>
    <t>Christina Edwards</t>
  </si>
  <si>
    <t>Heather Woodard</t>
  </si>
  <si>
    <t>BRENT BOWEN</t>
  </si>
  <si>
    <t>KATHERINE CHURCH</t>
  </si>
  <si>
    <t>JERRY BROWN</t>
  </si>
  <si>
    <t>SAMANTHA RICHARDSON</t>
  </si>
  <si>
    <t>anthony ramirez</t>
  </si>
  <si>
    <t>Michael williams</t>
  </si>
  <si>
    <t>Darrell frazier</t>
  </si>
  <si>
    <t>Matthew wright</t>
  </si>
  <si>
    <t>DANIEL LIVINGSTON</t>
  </si>
  <si>
    <t>kelly logan</t>
  </si>
  <si>
    <t>thomas white</t>
  </si>
  <si>
    <t>Joshua fields</t>
  </si>
  <si>
    <t>Brandy carrillo</t>
  </si>
  <si>
    <t>Adam Greer</t>
  </si>
  <si>
    <t>Edward Jenkins</t>
  </si>
  <si>
    <t>Paula brown</t>
  </si>
  <si>
    <t>david robinson</t>
  </si>
  <si>
    <t>Bethany daniel</t>
  </si>
  <si>
    <t>Stacey snyder</t>
  </si>
  <si>
    <t>Matthew Lawson</t>
  </si>
  <si>
    <t>VANESSA WELLS</t>
  </si>
  <si>
    <t>michelle shaw</t>
  </si>
  <si>
    <t>kristine garcia</t>
  </si>
  <si>
    <t>Matthew Lopez</t>
  </si>
  <si>
    <t>KAREN ARNOLD</t>
  </si>
  <si>
    <t>Michael Holloway</t>
  </si>
  <si>
    <t>Grace reeves</t>
  </si>
  <si>
    <t>Steve mason</t>
  </si>
  <si>
    <t>Cheryl Rhodes</t>
  </si>
  <si>
    <t>Alicia Norris</t>
  </si>
  <si>
    <t>KAREN YOUNG</t>
  </si>
  <si>
    <t>James Jefferson</t>
  </si>
  <si>
    <t>Kelly Watts</t>
  </si>
  <si>
    <t>Ashley gutierrez</t>
  </si>
  <si>
    <t>jason house</t>
  </si>
  <si>
    <t>Casey Gutierrez</t>
  </si>
  <si>
    <t>Antonio mueller</t>
  </si>
  <si>
    <t>JOHN PINEDA</t>
  </si>
  <si>
    <t>LISA OLIVER</t>
  </si>
  <si>
    <t>BENJAMIN THOMPSON</t>
  </si>
  <si>
    <t>Maria bernard</t>
  </si>
  <si>
    <t>Katelyn Rivera</t>
  </si>
  <si>
    <t>Eric arnold</t>
  </si>
  <si>
    <t>Christopher Knight</t>
  </si>
  <si>
    <t>James matthews</t>
  </si>
  <si>
    <t>amanda armstrong</t>
  </si>
  <si>
    <t>kim goodwin</t>
  </si>
  <si>
    <t>Dawn wyatt</t>
  </si>
  <si>
    <t>Samantha Ruiz</t>
  </si>
  <si>
    <t>TAMARA DUNN</t>
  </si>
  <si>
    <t>judy murray</t>
  </si>
  <si>
    <t>David Baker</t>
  </si>
  <si>
    <t xml:space="preserve"> </t>
  </si>
  <si>
    <t xml:space="preserve"> wdavis@baker.com</t>
  </si>
  <si>
    <t xml:space="preserve"> frankgray@watts.com</t>
  </si>
  <si>
    <t xml:space="preserve"> dcarlson@hotmail.com</t>
  </si>
  <si>
    <t xml:space="preserve"> tracy15@allen-allen.org</t>
  </si>
  <si>
    <t xml:space="preserve">palmerjoshua@yahoo.com </t>
  </si>
  <si>
    <t xml:space="preserve">hshaw@brown.com </t>
  </si>
  <si>
    <t xml:space="preserve"> medinawilliam@mahoney.com</t>
  </si>
  <si>
    <t xml:space="preserve">joycearnold@yahoo.com </t>
  </si>
  <si>
    <t xml:space="preserve">erik16@garrison.com </t>
  </si>
  <si>
    <t xml:space="preserve"> ryan59@alvarado-martinez.com</t>
  </si>
  <si>
    <t xml:space="preserve">campbellelizabeth@rogers.com </t>
  </si>
  <si>
    <t xml:space="preserve"> stephanie79@hotmail.com</t>
  </si>
  <si>
    <t xml:space="preserve"> wsmith@yahoo.com</t>
  </si>
  <si>
    <t xml:space="preserve"> karen64@gmail.com</t>
  </si>
  <si>
    <t xml:space="preserve"> daniel04@byrd.com</t>
  </si>
  <si>
    <t xml:space="preserve">melissa14@yahoo.com </t>
  </si>
  <si>
    <t xml:space="preserve"> elizabeth57@schmidt.com</t>
  </si>
  <si>
    <t xml:space="preserve">taylor75@sheppard.info </t>
  </si>
  <si>
    <t xml:space="preserve"> mooreglenn@gmail.com</t>
  </si>
  <si>
    <t xml:space="preserve"> cmiller@yahoo.com</t>
  </si>
  <si>
    <t xml:space="preserve"> mgutierrez@cox.com</t>
  </si>
  <si>
    <t xml:space="preserve">dgarcia@bowen.com </t>
  </si>
  <si>
    <t xml:space="preserve">yknight@jackson.org </t>
  </si>
  <si>
    <t xml:space="preserve">knightgina@hotmail.com </t>
  </si>
  <si>
    <t xml:space="preserve"> jonathansummers@yahoo.com</t>
  </si>
  <si>
    <t xml:space="preserve">deborahreid@yahoo.com </t>
  </si>
  <si>
    <t xml:space="preserve">vaughnjeff@yahoo.com </t>
  </si>
  <si>
    <t xml:space="preserve"> alexistyler@chapman.com</t>
  </si>
  <si>
    <t xml:space="preserve"> lammarc@gmail.com</t>
  </si>
  <si>
    <t xml:space="preserve">ronald45@mcdaniel.com </t>
  </si>
  <si>
    <t xml:space="preserve"> lynchdiane@hotmail.com</t>
  </si>
  <si>
    <t xml:space="preserve">chensley@smith-morse.com </t>
  </si>
  <si>
    <t xml:space="preserve"> curtisscott@morrison.com</t>
  </si>
  <si>
    <t xml:space="preserve">marcalvarez@gmail.com </t>
  </si>
  <si>
    <t xml:space="preserve"> nancy92@bennett.org</t>
  </si>
  <si>
    <t xml:space="preserve">laurietaylor@williams-castillo.com </t>
  </si>
  <si>
    <t xml:space="preserve"> sarah52@johnson.com</t>
  </si>
  <si>
    <t xml:space="preserve"> carlos88@hartman.info</t>
  </si>
  <si>
    <t xml:space="preserve">yhill@gmail.com </t>
  </si>
  <si>
    <t xml:space="preserve">jholmes@green.info </t>
  </si>
  <si>
    <t xml:space="preserve">jlara@gmail.com </t>
  </si>
  <si>
    <t xml:space="preserve">christina18@jackson.org </t>
  </si>
  <si>
    <t xml:space="preserve">xanderson@hotmail.com </t>
  </si>
  <si>
    <t xml:space="preserve"> theresalong@grant-diaz.com</t>
  </si>
  <si>
    <t xml:space="preserve"> pbaker@lane.com</t>
  </si>
  <si>
    <t xml:space="preserve"> janet75@yahoo.com</t>
  </si>
  <si>
    <t xml:space="preserve">erivera@maldonado.com </t>
  </si>
  <si>
    <t xml:space="preserve"> melissamcdonald@gmail.com</t>
  </si>
  <si>
    <t xml:space="preserve"> desiree30@wilson.net</t>
  </si>
  <si>
    <t xml:space="preserve"> jenniferburns@griffin.biz</t>
  </si>
  <si>
    <t xml:space="preserve"> victoria67@yahoo.com</t>
  </si>
  <si>
    <t xml:space="preserve"> joymorales@fernandez.com</t>
  </si>
  <si>
    <t xml:space="preserve"> meredith27@hart.net</t>
  </si>
  <si>
    <t xml:space="preserve"> jose87@yahoo.com</t>
  </si>
  <si>
    <t xml:space="preserve"> donaldpayne@gmail.com</t>
  </si>
  <si>
    <t xml:space="preserve"> hullalice@lee.com</t>
  </si>
  <si>
    <t xml:space="preserve">sarahedwards@matthews.biz </t>
  </si>
  <si>
    <t xml:space="preserve">bartonkenneth@gmail.com </t>
  </si>
  <si>
    <t xml:space="preserve">ginajackson@turner-snyder.com </t>
  </si>
  <si>
    <t xml:space="preserve"> kelly79@gmail.com</t>
  </si>
  <si>
    <t xml:space="preserve">mackdiane@jackson-salazar.org </t>
  </si>
  <si>
    <t xml:space="preserve">carlos01@gmail.com </t>
  </si>
  <si>
    <t xml:space="preserve"> lcarr@gmail.com</t>
  </si>
  <si>
    <t xml:space="preserve"> washingtonjames@yahoo.com</t>
  </si>
  <si>
    <t xml:space="preserve"> bpayne@fitzgerald.com</t>
  </si>
  <si>
    <t xml:space="preserve"> johndawson@juarez.biz</t>
  </si>
  <si>
    <t xml:space="preserve">dominguezlisa@benson-woods.com </t>
  </si>
  <si>
    <t xml:space="preserve"> abbottdominique@yahoo.com</t>
  </si>
  <si>
    <t xml:space="preserve"> courtney86@yahoo.com</t>
  </si>
  <si>
    <t xml:space="preserve">nathanbrady@yahoo.com </t>
  </si>
  <si>
    <t xml:space="preserve"> pwalker@moon-flores.com</t>
  </si>
  <si>
    <t xml:space="preserve">aaron64@harris.biz </t>
  </si>
  <si>
    <t xml:space="preserve"> danielcole@russell-herrera.com</t>
  </si>
  <si>
    <t xml:space="preserve"> jamesmorales@mccoy.com</t>
  </si>
  <si>
    <t xml:space="preserve">millerpatrick@yahoo.com </t>
  </si>
  <si>
    <t xml:space="preserve">katie32@gmail.com </t>
  </si>
  <si>
    <t xml:space="preserve"> whitelucas@hotmail.com</t>
  </si>
  <si>
    <t xml:space="preserve">amy17@hotmail.com </t>
  </si>
  <si>
    <t xml:space="preserve">brianrivera@gmail.com </t>
  </si>
  <si>
    <t xml:space="preserve"> kristen77@baker.com</t>
  </si>
  <si>
    <t xml:space="preserve"> averyshane@stanton.com</t>
  </si>
  <si>
    <t xml:space="preserve">natalie46@hotmail.com </t>
  </si>
  <si>
    <t xml:space="preserve">wfigueroa@camacho.com </t>
  </si>
  <si>
    <t xml:space="preserve"> smithyvonne@yahoo.com</t>
  </si>
  <si>
    <t xml:space="preserve">william28@gmail.com </t>
  </si>
  <si>
    <t xml:space="preserve"> robert22@gmail.com</t>
  </si>
  <si>
    <t xml:space="preserve"> heathercooper@garcia.org</t>
  </si>
  <si>
    <t xml:space="preserve">jjames@yahoo.com </t>
  </si>
  <si>
    <t xml:space="preserve"> meadowsmary@snyder.com</t>
  </si>
  <si>
    <t xml:space="preserve"> danielhorton@gmail.com</t>
  </si>
  <si>
    <t xml:space="preserve"> pstanley@reed-rhodes.biz</t>
  </si>
  <si>
    <t xml:space="preserve"> connersylvia@torres.info</t>
  </si>
  <si>
    <t xml:space="preserve"> jennifer83@gmail.com</t>
  </si>
  <si>
    <t xml:space="preserve"> howardshaun@parrish.net</t>
  </si>
  <si>
    <t xml:space="preserve">sarahcarlson@gilbert.org </t>
  </si>
  <si>
    <t xml:space="preserve">patrick16@fernandez-campbell.net </t>
  </si>
  <si>
    <t xml:space="preserve">andrewsjeremy@yahoo.com </t>
  </si>
  <si>
    <t xml:space="preserve"> davidsmith@long.com</t>
  </si>
  <si>
    <t xml:space="preserve">craigharvey@stewart.com </t>
  </si>
  <si>
    <t xml:space="preserve"> wilkinsonmichele@vance.com</t>
  </si>
  <si>
    <t xml:space="preserve">nicholas38@gomez-parrish.info </t>
  </si>
  <si>
    <t xml:space="preserve"> jonathanwhite@greene-elliott.com</t>
  </si>
  <si>
    <t xml:space="preserve"> mhopkins@carey.biz</t>
  </si>
  <si>
    <t xml:space="preserve"> cheryl63@yahoo.com</t>
  </si>
  <si>
    <t xml:space="preserve">brownjeffrey@gmail.com </t>
  </si>
  <si>
    <t xml:space="preserve">sylvia43@hotmail.com </t>
  </si>
  <si>
    <t xml:space="preserve"> maryhuff@moore-rodriguez.com</t>
  </si>
  <si>
    <t>218.196.0013</t>
  </si>
  <si>
    <t>1849593103x4131</t>
  </si>
  <si>
    <t>056.413.9537</t>
  </si>
  <si>
    <t>8018451462x704</t>
  </si>
  <si>
    <t>1718227824</t>
  </si>
  <si>
    <t>829.973.7631</t>
  </si>
  <si>
    <t>7317810801x326</t>
  </si>
  <si>
    <t>1913619399</t>
  </si>
  <si>
    <t>4278498084x124</t>
  </si>
  <si>
    <t>+10112805982</t>
  </si>
  <si>
    <t>543.303.6541x458</t>
  </si>
  <si>
    <t>465.648.2366x29946</t>
  </si>
  <si>
    <t>320.037.9176</t>
  </si>
  <si>
    <t>687.277.4348x73471</t>
  </si>
  <si>
    <t>0016688937346x70656</t>
  </si>
  <si>
    <t>080.531.0033x0923</t>
  </si>
  <si>
    <t>9314919058</t>
  </si>
  <si>
    <t>799.650.7527</t>
  </si>
  <si>
    <t>7444313518x233</t>
  </si>
  <si>
    <t>1671902294</t>
  </si>
  <si>
    <t>0679740344</t>
  </si>
  <si>
    <t>0015940139904x9027</t>
  </si>
  <si>
    <t>482.477.1093</t>
  </si>
  <si>
    <t>+18214658404x499</t>
  </si>
  <si>
    <t>7459615865</t>
  </si>
  <si>
    <t>9379237474x0748</t>
  </si>
  <si>
    <t>9743953394</t>
  </si>
  <si>
    <t>5171236851x6048</t>
  </si>
  <si>
    <t>0014612004711x382</t>
  </si>
  <si>
    <t>515.850.6431</t>
  </si>
  <si>
    <t>0268117758x917</t>
  </si>
  <si>
    <t>2499856984</t>
  </si>
  <si>
    <t>1161528098</t>
  </si>
  <si>
    <t>0244550229x612</t>
  </si>
  <si>
    <t>7976438156x14978</t>
  </si>
  <si>
    <t>0016966416052</t>
  </si>
  <si>
    <t>7799799552</t>
  </si>
  <si>
    <t>7151820377</t>
  </si>
  <si>
    <t>5192546291</t>
  </si>
  <si>
    <t>7065379473</t>
  </si>
  <si>
    <t>+11814124782</t>
  </si>
  <si>
    <t>0017790104328x98614</t>
  </si>
  <si>
    <t>6540515319</t>
  </si>
  <si>
    <t>5054156676x5277</t>
  </si>
  <si>
    <t>6582029702</t>
  </si>
  <si>
    <t>947.312.1727</t>
  </si>
  <si>
    <t>+11146786691x251</t>
  </si>
  <si>
    <t>0019590010943x9690</t>
  </si>
  <si>
    <t>+11537147321</t>
  </si>
  <si>
    <t>395.004.7974</t>
  </si>
  <si>
    <t>986.800.0257</t>
  </si>
  <si>
    <t>962.309.1307x56263</t>
  </si>
  <si>
    <t>8441986652x404</t>
  </si>
  <si>
    <t>+12677345401</t>
  </si>
  <si>
    <t>5274205493</t>
  </si>
  <si>
    <t>0014145933272x795</t>
  </si>
  <si>
    <t>908.740.6403x910</t>
  </si>
  <si>
    <t>1825128682x3004</t>
  </si>
  <si>
    <t>439.599.5342x83644</t>
  </si>
  <si>
    <t>263.435.1751x83046</t>
  </si>
  <si>
    <t>7535560932</t>
  </si>
  <si>
    <t>+10801006231</t>
  </si>
  <si>
    <t>4615679334x101</t>
  </si>
  <si>
    <t>4293968562</t>
  </si>
  <si>
    <t>0011142626551x104</t>
  </si>
  <si>
    <t>6464715437</t>
  </si>
  <si>
    <t>6465193982x80737</t>
  </si>
  <si>
    <t>+16561014388x8993</t>
  </si>
  <si>
    <t>1238282586x73622</t>
  </si>
  <si>
    <t>5792499125x134</t>
  </si>
  <si>
    <t>+18767677219</t>
  </si>
  <si>
    <t>0745171339x5962</t>
  </si>
  <si>
    <t>294.667.1168x4577</t>
  </si>
  <si>
    <t>7012770632</t>
  </si>
  <si>
    <t>1115542622x1890</t>
  </si>
  <si>
    <t>898.364.0376</t>
  </si>
  <si>
    <t>0016188924141x832</t>
  </si>
  <si>
    <t>0011056481491x7785</t>
  </si>
  <si>
    <t>0015180238061</t>
  </si>
  <si>
    <t>024.103.8657x1918</t>
  </si>
  <si>
    <t>474.112.4903x521</t>
  </si>
  <si>
    <t>0137215107</t>
  </si>
  <si>
    <t>838.065.7875</t>
  </si>
  <si>
    <t>348.039.6522</t>
  </si>
  <si>
    <t>705.932.5250x02921</t>
  </si>
  <si>
    <t>917.251.3552</t>
  </si>
  <si>
    <t>+13271040541x1526</t>
  </si>
  <si>
    <t>8844431069x87205</t>
  </si>
  <si>
    <t>5270477434x9021</t>
  </si>
  <si>
    <t>6163294511</t>
  </si>
  <si>
    <t>997.024.6299x6065</t>
  </si>
  <si>
    <t>4862890233</t>
  </si>
  <si>
    <t>2414060293x333</t>
  </si>
  <si>
    <t>+19944171545</t>
  </si>
  <si>
    <t>1724825135x3465</t>
  </si>
  <si>
    <t>6972521752x50074</t>
  </si>
  <si>
    <t>2104478985x6257</t>
  </si>
  <si>
    <t>230.461.8499x2618</t>
  </si>
  <si>
    <t>0011437447012x0455</t>
  </si>
  <si>
    <t>1697972965</t>
  </si>
  <si>
    <t>8900287721</t>
  </si>
  <si>
    <t>5037589975x71130</t>
  </si>
  <si>
    <t>+19177982708x08697</t>
  </si>
  <si>
    <t>945.228.8515</t>
  </si>
  <si>
    <t>3840666580x0439</t>
  </si>
  <si>
    <t>+15158328182</t>
  </si>
  <si>
    <t>0015887704358x11288</t>
  </si>
  <si>
    <t>6766506180x91901</t>
  </si>
  <si>
    <t>0015368222394x3129</t>
  </si>
  <si>
    <t>+14929955620x533</t>
  </si>
  <si>
    <t>0011108099693x0848</t>
  </si>
  <si>
    <t>0012750373145</t>
  </si>
  <si>
    <t>908.272.3184x3222</t>
  </si>
  <si>
    <t>0014137977236x9292</t>
  </si>
  <si>
    <t>650.863.7659x91624</t>
  </si>
  <si>
    <t>+18725887449</t>
  </si>
  <si>
    <t>+10669849027x703</t>
  </si>
  <si>
    <t>769.042.6818</t>
  </si>
  <si>
    <t>0010714163356</t>
  </si>
  <si>
    <t>+17908075957x94728</t>
  </si>
  <si>
    <t>908 Jennifer Squares</t>
  </si>
  <si>
    <t>724 John Points Suite 969</t>
  </si>
  <si>
    <t>83465 Lam Mission Apt. 331</t>
  </si>
  <si>
    <t>656 Owens Stream</t>
  </si>
  <si>
    <t>3602 Smith Loaf Suite 746</t>
  </si>
  <si>
    <t>169 Donovan Ford</t>
  </si>
  <si>
    <t>82449 Jennifer Ford</t>
  </si>
  <si>
    <t>04505 Evelyn Shores Apt. 586</t>
  </si>
  <si>
    <t>850 Natalie Green Apt. 940</t>
  </si>
  <si>
    <t>676 Dylan Spurs</t>
  </si>
  <si>
    <t>45581 Edward Lights Apt. 316</t>
  </si>
  <si>
    <t>2980 Vargas Shore</t>
  </si>
  <si>
    <t>518 Smith Manor Suite 165</t>
  </si>
  <si>
    <t>4549 Peters Path</t>
  </si>
  <si>
    <t>9894 Marissa Hill Apt. 524</t>
  </si>
  <si>
    <t>18699 Kimberly Light</t>
  </si>
  <si>
    <t>34936 Amy Rue Apt. 421</t>
  </si>
  <si>
    <t>2967 Theodore Lodge Suite 512</t>
  </si>
  <si>
    <t>8086 Jeffrey Ville</t>
  </si>
  <si>
    <t>78755 Gibson Islands Apt. 396</t>
  </si>
  <si>
    <t>091 Crystal Heights Apt. 161</t>
  </si>
  <si>
    <t>75946 Bryant Hollow</t>
  </si>
  <si>
    <t>104 Johnson Lakes</t>
  </si>
  <si>
    <t>39005 Vanessa Turnpike Apt. 183</t>
  </si>
  <si>
    <t>165 Parrish Stravenue Apt. 494</t>
  </si>
  <si>
    <t>83667 Moore Inlet</t>
  </si>
  <si>
    <t>36900 Kevin Forest Apt. 445</t>
  </si>
  <si>
    <t>516 John Radial Suite 816</t>
  </si>
  <si>
    <t>77449 Michael Cliffs Suite 770</t>
  </si>
  <si>
    <t>5466 Shelton Center</t>
  </si>
  <si>
    <t>652 Debbie Manors Suite 054</t>
  </si>
  <si>
    <t>1036 Brown Villages</t>
  </si>
  <si>
    <t>05852 Pollard Neck Apt. 217</t>
  </si>
  <si>
    <t>416 Ryan View Apt. 845</t>
  </si>
  <si>
    <t>55690 Erika Land</t>
  </si>
  <si>
    <t>551 Vance Vista</t>
  </si>
  <si>
    <t>8528 Katrina Curve Suite 801</t>
  </si>
  <si>
    <t>844 Sanchez Valley Suite 471</t>
  </si>
  <si>
    <t>6963 Lisa Ports</t>
  </si>
  <si>
    <t>62456 Williams Center</t>
  </si>
  <si>
    <t>98259 Martin Ridges Suite 958</t>
  </si>
  <si>
    <t>970 April Points Suite 786</t>
  </si>
  <si>
    <t>7473 Maria Groves</t>
  </si>
  <si>
    <t>026 Sarah Camp</t>
  </si>
  <si>
    <t>668 Miller Skyway</t>
  </si>
  <si>
    <t>878 Kathleen Springs Apt. 878</t>
  </si>
  <si>
    <t>868 Morrow Gateway Suite 524</t>
  </si>
  <si>
    <t>926 Williams Key</t>
  </si>
  <si>
    <t>39837 Molly Isle</t>
  </si>
  <si>
    <t>8996 Hernandez Isle</t>
  </si>
  <si>
    <t>38750 Hopkins Brook</t>
  </si>
  <si>
    <t>6870 Jacqueline Corner Suite 659</t>
  </si>
  <si>
    <t>501 Hall Club</t>
  </si>
  <si>
    <t>4121 Ryan Point Suite 101</t>
  </si>
  <si>
    <t>1240 Cook River</t>
  </si>
  <si>
    <t>167 Cynthia Garden Suite 266</t>
  </si>
  <si>
    <t>6798 Michael Burg Suite 146</t>
  </si>
  <si>
    <t>0937 Price Squares Apt. 341</t>
  </si>
  <si>
    <t>52866 Bailey Manors</t>
  </si>
  <si>
    <t>40438 Jackson Mount</t>
  </si>
  <si>
    <t>30958 Carlson Extension</t>
  </si>
  <si>
    <t>017 Horn Underpass Suite 363</t>
  </si>
  <si>
    <t>41541 Beck Run Apt. 064</t>
  </si>
  <si>
    <t>5326 Heath Corners</t>
  </si>
  <si>
    <t>79180 Peck Curve</t>
  </si>
  <si>
    <t>9146 Brian Corners Suite 179</t>
  </si>
  <si>
    <t>9252 Ayala Ports</t>
  </si>
  <si>
    <t>4518 Smith Flats Suite 949</t>
  </si>
  <si>
    <t>619 Ryan Curve</t>
  </si>
  <si>
    <t>6804 Wilkins Extensions</t>
  </si>
  <si>
    <t>96670 Vega Extensions</t>
  </si>
  <si>
    <t>559 Jade Knoll</t>
  </si>
  <si>
    <t>56915 Morris Estate Suite 752</t>
  </si>
  <si>
    <t>570 Clark Square</t>
  </si>
  <si>
    <t>586 Angela Ville</t>
  </si>
  <si>
    <t>685 Stone Well Apt. 998</t>
  </si>
  <si>
    <t>74505 Collins Ville</t>
  </si>
  <si>
    <t>07053 Richardson Mountain</t>
  </si>
  <si>
    <t>680 Thomas Curve Apt. 903</t>
  </si>
  <si>
    <t>4328 Rachel Valley Suite 520</t>
  </si>
  <si>
    <t>92712 Schultz Lodge</t>
  </si>
  <si>
    <t>26033 Jason Brooks Apt. 150</t>
  </si>
  <si>
    <t>1173 Kimberly Village</t>
  </si>
  <si>
    <t>110 Melissa Shore Apt. 557</t>
  </si>
  <si>
    <t>277 Paige Mill</t>
  </si>
  <si>
    <t>3540 Andrea Lane Suite 317</t>
  </si>
  <si>
    <t>4885 Brandon Expressway Suite 261</t>
  </si>
  <si>
    <t>922 Paul Rapid</t>
  </si>
  <si>
    <t>968 Rich Manors Apt. 810</t>
  </si>
  <si>
    <t>59893 Kelly Fall Apt. 228</t>
  </si>
  <si>
    <t>861 Walker Forest Suite 554</t>
  </si>
  <si>
    <t>133 Houston Ford</t>
  </si>
  <si>
    <t>144 Juan Mill Suite 607</t>
  </si>
  <si>
    <t>256 Patricia Radial Suite 278</t>
  </si>
  <si>
    <t>38567 Keith Canyon</t>
  </si>
  <si>
    <t>136 Cortez Orchard Suite 739</t>
  </si>
  <si>
    <t>57991 Nicholas Curve Apt. 038</t>
  </si>
  <si>
    <t>14986 Lopez Station Apt. 981</t>
  </si>
  <si>
    <t>621 Sean Squares Apt. 138</t>
  </si>
  <si>
    <t>09883 Emily Lake Apt. 021</t>
  </si>
  <si>
    <t>451 Walter Via</t>
  </si>
  <si>
    <t>804 Justin Locks Suite 182</t>
  </si>
  <si>
    <t>3920 Mendoza Plains Apt. 856</t>
  </si>
  <si>
    <t>20-07-1998</t>
  </si>
  <si>
    <t>1995/11/14</t>
  </si>
  <si>
    <t>01/06/1979</t>
  </si>
  <si>
    <t>07-11-2021</t>
  </si>
  <si>
    <t>1993/01/03</t>
  </si>
  <si>
    <t>1973/09/08</t>
  </si>
  <si>
    <t>2023-04-23</t>
  </si>
  <si>
    <t>2015/07/30</t>
  </si>
  <si>
    <t>1987-12-19</t>
  </si>
  <si>
    <t>2012/03/27</t>
  </si>
  <si>
    <t>06-08-2010</t>
  </si>
  <si>
    <t>1990-09-05</t>
  </si>
  <si>
    <t>2022-05-27</t>
  </si>
  <si>
    <t>08-07-1992</t>
  </si>
  <si>
    <t>03/03/1999</t>
  </si>
  <si>
    <t>1978/08/04</t>
  </si>
  <si>
    <t>2013/04/02</t>
  </si>
  <si>
    <t>1983/01/01</t>
  </si>
  <si>
    <t>2006-05-07</t>
  </si>
  <si>
    <t>1990-03-27</t>
  </si>
  <si>
    <t>17-04-1981</t>
  </si>
  <si>
    <t>1992/06/11</t>
  </si>
  <si>
    <t>1977-12-29</t>
  </si>
  <si>
    <t>1985/11/23</t>
  </si>
  <si>
    <t>03/11/1976</t>
  </si>
  <si>
    <t>2002-11-19</t>
  </si>
  <si>
    <t>1976-02-19</t>
  </si>
  <si>
    <t>1978/05/30</t>
  </si>
  <si>
    <t>14-11-2000</t>
  </si>
  <si>
    <t>09/11/1985</t>
  </si>
  <si>
    <t>13/12/1972</t>
  </si>
  <si>
    <t>2000/11/16</t>
  </si>
  <si>
    <t>19-01-1977</t>
  </si>
  <si>
    <t>28-01-1992</t>
  </si>
  <si>
    <t>1978/03/02</t>
  </si>
  <si>
    <t>02-10-2020</t>
  </si>
  <si>
    <t>1989-07-15</t>
  </si>
  <si>
    <t>2023/09/16</t>
  </si>
  <si>
    <t>29-07-1984</t>
  </si>
  <si>
    <t>2006/05/04</t>
  </si>
  <si>
    <t>1999/10/09</t>
  </si>
  <si>
    <t>2006-06-24</t>
  </si>
  <si>
    <t>1983-09-20</t>
  </si>
  <si>
    <t>1992-04-25</t>
  </si>
  <si>
    <t>18-03-2000</t>
  </si>
  <si>
    <t>1980/09/19</t>
  </si>
  <si>
    <t>2005/04/04</t>
  </si>
  <si>
    <t>1980-10-04</t>
  </si>
  <si>
    <t>2019/01/27</t>
  </si>
  <si>
    <t>26-03-2008</t>
  </si>
  <si>
    <t>2004/09/08</t>
  </si>
  <si>
    <t>14-10-1981</t>
  </si>
  <si>
    <t>2008/03/31</t>
  </si>
  <si>
    <t>05/09/1982</t>
  </si>
  <si>
    <t>29-07-1982</t>
  </si>
  <si>
    <t>15-08-1994</t>
  </si>
  <si>
    <t>04/05/1974</t>
  </si>
  <si>
    <t>04-05-2019</t>
  </si>
  <si>
    <t>2013/10/11</t>
  </si>
  <si>
    <t>1984-05-31</t>
  </si>
  <si>
    <t>2008-10-10</t>
  </si>
  <si>
    <t>28/12/1997</t>
  </si>
  <si>
    <t>1976/06/28</t>
  </si>
  <si>
    <t>2022-05-01</t>
  </si>
  <si>
    <t>1976-05-02</t>
  </si>
  <si>
    <t>16/12/1999</t>
  </si>
  <si>
    <t>2010-09-09</t>
  </si>
  <si>
    <t>24-11-1977</t>
  </si>
  <si>
    <t>2024-05-28</t>
  </si>
  <si>
    <t>13-02-2003</t>
  </si>
  <si>
    <t>2008/06/29</t>
  </si>
  <si>
    <t>09/09/1989</t>
  </si>
  <si>
    <t>2003/09/01</t>
  </si>
  <si>
    <t>2019/05/28</t>
  </si>
  <si>
    <t>2021-03-16</t>
  </si>
  <si>
    <t>05-09-2008</t>
  </si>
  <si>
    <t>30/04/2015</t>
  </si>
  <si>
    <t>1977-11-06</t>
  </si>
  <si>
    <t>27-07-2001</t>
  </si>
  <si>
    <t>1986/02/10</t>
  </si>
  <si>
    <t>1972/02/12</t>
  </si>
  <si>
    <t>17/09/1988</t>
  </si>
  <si>
    <t>1991-11-20</t>
  </si>
  <si>
    <t>2008/08/18</t>
  </si>
  <si>
    <t>06/10/2011</t>
  </si>
  <si>
    <t>1987-06-20</t>
  </si>
  <si>
    <t>1980/12/13</t>
  </si>
  <si>
    <t>1970/04/05</t>
  </si>
  <si>
    <t>24-07-2005</t>
  </si>
  <si>
    <t>1977-08-28</t>
  </si>
  <si>
    <t>2016-08-09</t>
  </si>
  <si>
    <t>06/06/1978</t>
  </si>
  <si>
    <t>26-05-2011</t>
  </si>
  <si>
    <t>2014/08/08</t>
  </si>
  <si>
    <t>2009-11-06</t>
  </si>
  <si>
    <t>27/04/1970</t>
  </si>
  <si>
    <t>26/06/2022</t>
  </si>
  <si>
    <t>2005/08/07</t>
  </si>
  <si>
    <t>29/04/1976</t>
  </si>
  <si>
    <t>1987-10-21</t>
  </si>
  <si>
    <t>11-07-2024</t>
  </si>
  <si>
    <t>06/10/1982</t>
  </si>
  <si>
    <t>26-11-1991</t>
  </si>
  <si>
    <t>12/08/2015</t>
  </si>
  <si>
    <t>1978/02/14</t>
  </si>
  <si>
    <t>2012-01-28</t>
  </si>
  <si>
    <t>2020-06-13</t>
  </si>
  <si>
    <t>1984-12-17</t>
  </si>
  <si>
    <t>2007-05-08</t>
  </si>
  <si>
    <t>05/09/1999</t>
  </si>
  <si>
    <t>2004/09/25</t>
  </si>
  <si>
    <t>21/11/2017</t>
  </si>
  <si>
    <t>12/07/1971</t>
  </si>
  <si>
    <t>28-07-2016</t>
  </si>
  <si>
    <t>2005/05/15</t>
  </si>
  <si>
    <t>1997/04/04</t>
  </si>
  <si>
    <t>21-01-2023</t>
  </si>
  <si>
    <t>14-02-2009</t>
  </si>
  <si>
    <t>1994-01-22</t>
  </si>
  <si>
    <t>10/02/2001</t>
  </si>
  <si>
    <t>WidgeT</t>
  </si>
  <si>
    <t xml:space="preserve">widget </t>
  </si>
  <si>
    <t>Tool</t>
  </si>
  <si>
    <t>Widgit</t>
  </si>
  <si>
    <t>tool</t>
  </si>
  <si>
    <t>gadGet</t>
  </si>
  <si>
    <t>Gadget</t>
  </si>
  <si>
    <t>Widget</t>
  </si>
  <si>
    <t>vr-94026</t>
  </si>
  <si>
    <t>Qr-52553</t>
  </si>
  <si>
    <t>jO-87101</t>
  </si>
  <si>
    <t>jx-14893</t>
  </si>
  <si>
    <t>TO-39301</t>
  </si>
  <si>
    <t>pm-10651</t>
  </si>
  <si>
    <t>dL-72343</t>
  </si>
  <si>
    <t>uW-46247</t>
  </si>
  <si>
    <t>rc-74016</t>
  </si>
  <si>
    <t>Vv-22602</t>
  </si>
  <si>
    <t>yK-56981</t>
  </si>
  <si>
    <t>DC-36995</t>
  </si>
  <si>
    <t>dJ-63287</t>
  </si>
  <si>
    <t>XL-60366</t>
  </si>
  <si>
    <t>yu-27204</t>
  </si>
  <si>
    <t>kM-93745</t>
  </si>
  <si>
    <t>ZI-62849</t>
  </si>
  <si>
    <t>PT-67837</t>
  </si>
  <si>
    <t>Si-40084</t>
  </si>
  <si>
    <t>NV-64990</t>
  </si>
  <si>
    <t>DS-99471</t>
  </si>
  <si>
    <t>fu-46807</t>
  </si>
  <si>
    <t>AE-27484</t>
  </si>
  <si>
    <t>Fc-57662</t>
  </si>
  <si>
    <t>uY-72400</t>
  </si>
  <si>
    <t>sS-36959</t>
  </si>
  <si>
    <t>YI-56232</t>
  </si>
  <si>
    <t>Ro-49651</t>
  </si>
  <si>
    <t>Pg-86926</t>
  </si>
  <si>
    <t>ji-52904</t>
  </si>
  <si>
    <t>Ez-84700</t>
  </si>
  <si>
    <t>Co-11836</t>
  </si>
  <si>
    <t>wJ-32731</t>
  </si>
  <si>
    <t>WN-91022</t>
  </si>
  <si>
    <t>To-62268</t>
  </si>
  <si>
    <t>HG-52181</t>
  </si>
  <si>
    <t>DL-19986</t>
  </si>
  <si>
    <t>sq-15186</t>
  </si>
  <si>
    <t>es-73322</t>
  </si>
  <si>
    <t>DX-73597</t>
  </si>
  <si>
    <t>Gx-50606</t>
  </si>
  <si>
    <t>Ba-89324</t>
  </si>
  <si>
    <t>zI-30548</t>
  </si>
  <si>
    <t>kS-44796</t>
  </si>
  <si>
    <t>uP-92856</t>
  </si>
  <si>
    <t>mY-25831</t>
  </si>
  <si>
    <t>sf-25358</t>
  </si>
  <si>
    <t>Mj-67735</t>
  </si>
  <si>
    <t>tF-27877</t>
  </si>
  <si>
    <t>CW-84168</t>
  </si>
  <si>
    <t>vR-94705</t>
  </si>
  <si>
    <t>Em-58549</t>
  </si>
  <si>
    <t>dQ-19933</t>
  </si>
  <si>
    <t>Mg-40049</t>
  </si>
  <si>
    <t>pC-53046</t>
  </si>
  <si>
    <t>KI-10883</t>
  </si>
  <si>
    <t>sA-80170</t>
  </si>
  <si>
    <t>ne-06903</t>
  </si>
  <si>
    <t>ty-85662</t>
  </si>
  <si>
    <t>zp-17393</t>
  </si>
  <si>
    <t>UP-78547</t>
  </si>
  <si>
    <t>sb-00848</t>
  </si>
  <si>
    <t>eR-39740</t>
  </si>
  <si>
    <t>YC-96504</t>
  </si>
  <si>
    <t>Ay-95604</t>
  </si>
  <si>
    <t>uM-56924</t>
  </si>
  <si>
    <t>Ic-96886</t>
  </si>
  <si>
    <t>HE-54573</t>
  </si>
  <si>
    <t>hq-25537</t>
  </si>
  <si>
    <t>il-28274</t>
  </si>
  <si>
    <t>hr-78819</t>
  </si>
  <si>
    <t>WY-94812</t>
  </si>
  <si>
    <t>FY-58929</t>
  </si>
  <si>
    <t>Ee-61103</t>
  </si>
  <si>
    <t>Yi-96565</t>
  </si>
  <si>
    <t>Le-82710</t>
  </si>
  <si>
    <t>kF-21020</t>
  </si>
  <si>
    <t>cE-80003</t>
  </si>
  <si>
    <t>aA-73832</t>
  </si>
  <si>
    <t>oe-65574</t>
  </si>
  <si>
    <t>ZY-83171</t>
  </si>
  <si>
    <t>NN-47209</t>
  </si>
  <si>
    <t>ob-42059</t>
  </si>
  <si>
    <t>Fc-37842</t>
  </si>
  <si>
    <t>tU-53926</t>
  </si>
  <si>
    <t>UA-10067</t>
  </si>
  <si>
    <t>Tb-15997</t>
  </si>
  <si>
    <t>nk-97310</t>
  </si>
  <si>
    <t>fz-79374</t>
  </si>
  <si>
    <t>Wg-22999</t>
  </si>
  <si>
    <t>rU-32475</t>
  </si>
  <si>
    <t>Cl-03579</t>
  </si>
  <si>
    <t>qn-46657</t>
  </si>
  <si>
    <t>TK-66609</t>
  </si>
  <si>
    <t>LN-71709</t>
  </si>
  <si>
    <t>uW-08350</t>
  </si>
  <si>
    <t>Qg-89090</t>
  </si>
  <si>
    <t>Fn-64208</t>
  </si>
  <si>
    <t>zD-55216</t>
  </si>
  <si>
    <t>oQ-50899</t>
  </si>
  <si>
    <t>FV-17751</t>
  </si>
  <si>
    <t>Tv-16373</t>
  </si>
  <si>
    <t>vs-69346</t>
  </si>
  <si>
    <t>Rq-03424</t>
  </si>
  <si>
    <t>Lq-48422</t>
  </si>
  <si>
    <t>Cp-78015</t>
  </si>
  <si>
    <t>Tv-61207</t>
  </si>
  <si>
    <t>RY-68424</t>
  </si>
  <si>
    <t>gm-81414</t>
  </si>
  <si>
    <t>DC-45257</t>
  </si>
  <si>
    <t>WG-80392</t>
  </si>
  <si>
    <t>Kl-84498</t>
  </si>
  <si>
    <t>ki-30299</t>
  </si>
  <si>
    <t>Mc-91279</t>
  </si>
  <si>
    <t>jB-35651</t>
  </si>
  <si>
    <t>Oa-89026</t>
  </si>
  <si>
    <t>aV-66938</t>
  </si>
  <si>
    <t>Wv-76973</t>
  </si>
  <si>
    <t>Vm-94237</t>
  </si>
  <si>
    <t>aR-18750</t>
  </si>
  <si>
    <t>Allison Hill</t>
  </si>
  <si>
    <t>Tyler Rogers</t>
  </si>
  <si>
    <t>Melinda Jones</t>
  </si>
  <si>
    <t>Kimberly Osborne</t>
  </si>
  <si>
    <t>Jerry Henderson</t>
  </si>
  <si>
    <t>Amy Edwards</t>
  </si>
  <si>
    <t>Alexandra Howell</t>
  </si>
  <si>
    <t>Ray Walsh</t>
  </si>
  <si>
    <t>Jennifer Santiago</t>
  </si>
  <si>
    <t>Andrew Graham</t>
  </si>
  <si>
    <t>Daniel Kennedy</t>
  </si>
  <si>
    <t>Ryan Bryant</t>
  </si>
  <si>
    <t>Gabriel Juarez</t>
  </si>
  <si>
    <t>Nicole Wilson</t>
  </si>
  <si>
    <t>Julie Petersen</t>
  </si>
  <si>
    <t>Nicole Garcia</t>
  </si>
  <si>
    <t>Phillip Garrett</t>
  </si>
  <si>
    <t>James Nelson</t>
  </si>
  <si>
    <t>Brian Barton</t>
  </si>
  <si>
    <t>Mrs. Kristen Reyes</t>
  </si>
  <si>
    <t>Vincent Rivera</t>
  </si>
  <si>
    <t>Ian Jordan</t>
  </si>
  <si>
    <t>William Barrett</t>
  </si>
  <si>
    <t>Holly Shaw</t>
  </si>
  <si>
    <t>Manuel Hahn</t>
  </si>
  <si>
    <t>Lisa Crosby</t>
  </si>
  <si>
    <t>Rebecca Rodriguez</t>
  </si>
  <si>
    <t>Brian Joseph</t>
  </si>
  <si>
    <t>Phillip Andrews</t>
  </si>
  <si>
    <t>Brad Ramos</t>
  </si>
  <si>
    <t>Sandra Drake</t>
  </si>
  <si>
    <t>Ricardo Bell</t>
  </si>
  <si>
    <t>Rebecca Huang</t>
  </si>
  <si>
    <t>Mary Escobar</t>
  </si>
  <si>
    <t>Ashley Wise</t>
  </si>
  <si>
    <t>James Rose</t>
  </si>
  <si>
    <t>Cynthia Butler</t>
  </si>
  <si>
    <t>Andrew Lucas</t>
  </si>
  <si>
    <t>Jeremy Acosta</t>
  </si>
  <si>
    <t>Richard Johnson</t>
  </si>
  <si>
    <t>Mark Pierce</t>
  </si>
  <si>
    <t>Samantha Hanson</t>
  </si>
  <si>
    <t>Jason Parker</t>
  </si>
  <si>
    <t>Courtney Hall</t>
  </si>
  <si>
    <t>Frances Gibson</t>
  </si>
  <si>
    <t>Garrett Meyer</t>
  </si>
  <si>
    <t>Chad May</t>
  </si>
  <si>
    <t>Andrew Harper</t>
  </si>
  <si>
    <t>Joshua Allen</t>
  </si>
  <si>
    <t>Julia Oconnor</t>
  </si>
  <si>
    <t>Melissa Jordan</t>
  </si>
  <si>
    <t>Stephanie Elliott</t>
  </si>
  <si>
    <t>Misty Hansen</t>
  </si>
  <si>
    <t>Brent Bowen</t>
  </si>
  <si>
    <t>Katherine Church</t>
  </si>
  <si>
    <t>Jerry Brown</t>
  </si>
  <si>
    <t>Samantha Richardson</t>
  </si>
  <si>
    <t>Anthony Ramirez</t>
  </si>
  <si>
    <t>Michael Williams</t>
  </si>
  <si>
    <t>Darrell Frazier</t>
  </si>
  <si>
    <t>Matthew Wright</t>
  </si>
  <si>
    <t>Daniel Livingston</t>
  </si>
  <si>
    <t>Kelly Logan</t>
  </si>
  <si>
    <t>Thomas White</t>
  </si>
  <si>
    <t>Joshua Fields</t>
  </si>
  <si>
    <t>Brandy Carrillo</t>
  </si>
  <si>
    <t>Paula Brown</t>
  </si>
  <si>
    <t>David Robinson</t>
  </si>
  <si>
    <t>Bethany Daniel</t>
  </si>
  <si>
    <t>Stacey Snyder</t>
  </si>
  <si>
    <t>Vanessa Wells</t>
  </si>
  <si>
    <t>Michelle Shaw</t>
  </si>
  <si>
    <t>Kristine Garcia</t>
  </si>
  <si>
    <t>Karen Arnold</t>
  </si>
  <si>
    <t>Grace Reeves</t>
  </si>
  <si>
    <t>Steve Mason</t>
  </si>
  <si>
    <t>Karen Young</t>
  </si>
  <si>
    <t>Ashley Gutierrez</t>
  </si>
  <si>
    <t>Jason House</t>
  </si>
  <si>
    <t>Antonio Mueller</t>
  </si>
  <si>
    <t>John Pineda</t>
  </si>
  <si>
    <t>Lisa Oliver</t>
  </si>
  <si>
    <t>Benjamin Thompson</t>
  </si>
  <si>
    <t>Maria Bernard</t>
  </si>
  <si>
    <t>Eric Arnold</t>
  </si>
  <si>
    <t>James Matthews</t>
  </si>
  <si>
    <t>Amanda Armstrong</t>
  </si>
  <si>
    <t>Kim Goodwin</t>
  </si>
  <si>
    <t>Dawn Wyatt</t>
  </si>
  <si>
    <t>Tamara Dunn</t>
  </si>
  <si>
    <t>Judy Murray</t>
  </si>
  <si>
    <t/>
  </si>
  <si>
    <t>wdavis@baker.com</t>
  </si>
  <si>
    <t>frankgray@watts.com</t>
  </si>
  <si>
    <t>dcarlson@hotmail.com</t>
  </si>
  <si>
    <t>tracy15@allen-allen.org</t>
  </si>
  <si>
    <t>palmerjoshua@yahoo.com</t>
  </si>
  <si>
    <t>hshaw@brown.com</t>
  </si>
  <si>
    <t>medinawilliam@mahoney.com</t>
  </si>
  <si>
    <t>joycearnold@yahoo.com</t>
  </si>
  <si>
    <t>erik16@garrison.com</t>
  </si>
  <si>
    <t>ryan59@alvarado-martinez.com</t>
  </si>
  <si>
    <t>campbellelizabeth@rogers.com</t>
  </si>
  <si>
    <t>stephanie79@hotmail.com</t>
  </si>
  <si>
    <t>wsmith@yahoo.com</t>
  </si>
  <si>
    <t>karen64@gmail.com</t>
  </si>
  <si>
    <t>daniel04@byrd.com</t>
  </si>
  <si>
    <t>melissa14@yahoo.com</t>
  </si>
  <si>
    <t>elizabeth57@schmidt.com</t>
  </si>
  <si>
    <t>taylor75@sheppard.info</t>
  </si>
  <si>
    <t>mooreglenn@gmail.com</t>
  </si>
  <si>
    <t>cmiller@yahoo.com</t>
  </si>
  <si>
    <t>mgutierrez@cox.com</t>
  </si>
  <si>
    <t>dgarcia@bowen.com</t>
  </si>
  <si>
    <t>yknight@jackson.org</t>
  </si>
  <si>
    <t>knightgina@hotmail.com</t>
  </si>
  <si>
    <t>jonathansummers@yahoo.com</t>
  </si>
  <si>
    <t>deborahreid@yahoo.com</t>
  </si>
  <si>
    <t>vaughnjeff@yahoo.com</t>
  </si>
  <si>
    <t>alexistyler@chapman.com</t>
  </si>
  <si>
    <t>lammarc@gmail.com</t>
  </si>
  <si>
    <t>ronald45@mcdaniel.com</t>
  </si>
  <si>
    <t>lynchdiane@hotmail.com</t>
  </si>
  <si>
    <t>chensley@smith-morse.com</t>
  </si>
  <si>
    <t>curtisscott@morrison.com</t>
  </si>
  <si>
    <t>marcalvarez@gmail.com</t>
  </si>
  <si>
    <t>nancy92@bennett.org</t>
  </si>
  <si>
    <t>laurietaylor@williams-castillo.com</t>
  </si>
  <si>
    <t>sarah52@johnson.com</t>
  </si>
  <si>
    <t>carlos88@hartman.info</t>
  </si>
  <si>
    <t>yhill@gmail.com</t>
  </si>
  <si>
    <t>jholmes@green.info</t>
  </si>
  <si>
    <t>jlara@gmail.com</t>
  </si>
  <si>
    <t>christina18@jackson.org</t>
  </si>
  <si>
    <t>xanderson@hotmail.com</t>
  </si>
  <si>
    <t>theresalong@grant-diaz.com</t>
  </si>
  <si>
    <t>pbaker@lane.com</t>
  </si>
  <si>
    <t>janet75@yahoo.com</t>
  </si>
  <si>
    <t>erivera@maldonado.com</t>
  </si>
  <si>
    <t>melissamcdonald@gmail.com</t>
  </si>
  <si>
    <t>desiree30@wilson.net</t>
  </si>
  <si>
    <t>jenniferburns@griffin.biz</t>
  </si>
  <si>
    <t>victoria67@yahoo.com</t>
  </si>
  <si>
    <t>joymorales@fernandez.com</t>
  </si>
  <si>
    <t>meredith27@hart.net</t>
  </si>
  <si>
    <t>jose87@yahoo.com</t>
  </si>
  <si>
    <t>donaldpayne@gmail.com</t>
  </si>
  <si>
    <t>hullalice@lee.com</t>
  </si>
  <si>
    <t>sarahedwards@matthews.biz</t>
  </si>
  <si>
    <t>bartonkenneth@gmail.com</t>
  </si>
  <si>
    <t>ginajackson@turner-snyder.com</t>
  </si>
  <si>
    <t>kelly79@gmail.com</t>
  </si>
  <si>
    <t>mackdiane@jackson-salazar.org</t>
  </si>
  <si>
    <t>carlos01@gmail.com</t>
  </si>
  <si>
    <t>lcarr@gmail.com</t>
  </si>
  <si>
    <t>washingtonjames@yahoo.com</t>
  </si>
  <si>
    <t>bpayne@fitzgerald.com</t>
  </si>
  <si>
    <t>johndawson@juarez.biz</t>
  </si>
  <si>
    <t>dominguezlisa@benson-woods.com</t>
  </si>
  <si>
    <t>abbottdominique@yahoo.com</t>
  </si>
  <si>
    <t>courtney86@yahoo.com</t>
  </si>
  <si>
    <t>nathanbrady@yahoo.com</t>
  </si>
  <si>
    <t>pwalker@moon-flores.com</t>
  </si>
  <si>
    <t>aaron64@harris.biz</t>
  </si>
  <si>
    <t>danielcole@russell-herrera.com</t>
  </si>
  <si>
    <t>jamesmorales@mccoy.com</t>
  </si>
  <si>
    <t>millerpatrick@yahoo.com</t>
  </si>
  <si>
    <t>katie32@gmail.com</t>
  </si>
  <si>
    <t>whitelucas@hotmail.com</t>
  </si>
  <si>
    <t>amy17@hotmail.com</t>
  </si>
  <si>
    <t>brianrivera@gmail.com</t>
  </si>
  <si>
    <t>kristen77@baker.com</t>
  </si>
  <si>
    <t>averyshane@stanton.com</t>
  </si>
  <si>
    <t>natalie46@hotmail.com</t>
  </si>
  <si>
    <t>wfigueroa@camacho.com</t>
  </si>
  <si>
    <t>smithyvonne@yahoo.com</t>
  </si>
  <si>
    <t>william28@gmail.com</t>
  </si>
  <si>
    <t>robert22@gmail.com</t>
  </si>
  <si>
    <t>heathercooper@garcia.org</t>
  </si>
  <si>
    <t>jjames@yahoo.com</t>
  </si>
  <si>
    <t>meadowsmary@snyder.com</t>
  </si>
  <si>
    <t>danielhorton@gmail.com</t>
  </si>
  <si>
    <t>pstanley@reed-rhodes.biz</t>
  </si>
  <si>
    <t>connersylvia@torres.info</t>
  </si>
  <si>
    <t>jennifer83@gmail.com</t>
  </si>
  <si>
    <t>howardshaun@parrish.net</t>
  </si>
  <si>
    <t>sarahcarlson@gilbert.org</t>
  </si>
  <si>
    <t>patrick16@fernandez-campbell.net</t>
  </si>
  <si>
    <t>andrewsjeremy@yahoo.com</t>
  </si>
  <si>
    <t>davidsmith@long.com</t>
  </si>
  <si>
    <t>craigharvey@stewart.com</t>
  </si>
  <si>
    <t>wilkinsonmichele@vance.com</t>
  </si>
  <si>
    <t>nicholas38@gomez-parrish.info</t>
  </si>
  <si>
    <t>jonathanwhite@greene-elliott.com</t>
  </si>
  <si>
    <t>mhopkins@carey.biz</t>
  </si>
  <si>
    <t>cheryl63@yahoo.com</t>
  </si>
  <si>
    <t>brownjeffrey@gmail.com</t>
  </si>
  <si>
    <t>sylvia43@hotmail.com</t>
  </si>
  <si>
    <t>maryhuff@moore-rodriguez.com</t>
  </si>
  <si>
    <t xml:space="preserve">Widget </t>
  </si>
  <si>
    <t>VR-94026</t>
  </si>
  <si>
    <t>QR-52553</t>
  </si>
  <si>
    <t>JO-87101</t>
  </si>
  <si>
    <t>JX-14893</t>
  </si>
  <si>
    <t>PM-10651</t>
  </si>
  <si>
    <t>DL-72343</t>
  </si>
  <si>
    <t>UW-46247</t>
  </si>
  <si>
    <t>RC-74016</t>
  </si>
  <si>
    <t>VV-22602</t>
  </si>
  <si>
    <t>YK-56981</t>
  </si>
  <si>
    <t>DJ-63287</t>
  </si>
  <si>
    <t>YU-27204</t>
  </si>
  <si>
    <t>KM-93745</t>
  </si>
  <si>
    <t>SI-40084</t>
  </si>
  <si>
    <t>FU-46807</t>
  </si>
  <si>
    <t>FC-57662</t>
  </si>
  <si>
    <t>UY-72400</t>
  </si>
  <si>
    <t>SS-36959</t>
  </si>
  <si>
    <t>RO-49651</t>
  </si>
  <si>
    <t>PG-86926</t>
  </si>
  <si>
    <t>JI-52904</t>
  </si>
  <si>
    <t>EZ-84700</t>
  </si>
  <si>
    <t>CO-11836</t>
  </si>
  <si>
    <t>WJ-32731</t>
  </si>
  <si>
    <t>TO-62268</t>
  </si>
  <si>
    <t>SQ-15186</t>
  </si>
  <si>
    <t>ES-73322</t>
  </si>
  <si>
    <t>GX-50606</t>
  </si>
  <si>
    <t>BA-89324</t>
  </si>
  <si>
    <t>ZI-30548</t>
  </si>
  <si>
    <t>KS-44796</t>
  </si>
  <si>
    <t>UP-92856</t>
  </si>
  <si>
    <t>MY-25831</t>
  </si>
  <si>
    <t>SF-25358</t>
  </si>
  <si>
    <t>MJ-67735</t>
  </si>
  <si>
    <t>TF-27877</t>
  </si>
  <si>
    <t>VR-94705</t>
  </si>
  <si>
    <t>EM-58549</t>
  </si>
  <si>
    <t>DQ-19933</t>
  </si>
  <si>
    <t>MG-40049</t>
  </si>
  <si>
    <t>PC-53046</t>
  </si>
  <si>
    <t>SA-80170</t>
  </si>
  <si>
    <t>NE-06903</t>
  </si>
  <si>
    <t>TY-85662</t>
  </si>
  <si>
    <t>ZP-17393</t>
  </si>
  <si>
    <t>SB-00848</t>
  </si>
  <si>
    <t>ER-39740</t>
  </si>
  <si>
    <t>AY-95604</t>
  </si>
  <si>
    <t>UM-56924</t>
  </si>
  <si>
    <t>IC-96886</t>
  </si>
  <si>
    <t>HQ-25537</t>
  </si>
  <si>
    <t>IL-28274</t>
  </si>
  <si>
    <t>HR-78819</t>
  </si>
  <si>
    <t>EE-61103</t>
  </si>
  <si>
    <t>YI-96565</t>
  </si>
  <si>
    <t>LE-82710</t>
  </si>
  <si>
    <t>KF-21020</t>
  </si>
  <si>
    <t>CE-80003</t>
  </si>
  <si>
    <t>AA-73832</t>
  </si>
  <si>
    <t>OE-65574</t>
  </si>
  <si>
    <t>OB-42059</t>
  </si>
  <si>
    <t>FC-37842</t>
  </si>
  <si>
    <t>TU-53926</t>
  </si>
  <si>
    <t>TB-15997</t>
  </si>
  <si>
    <t>NK-97310</t>
  </si>
  <si>
    <t>FZ-79374</t>
  </si>
  <si>
    <t>WG-22999</t>
  </si>
  <si>
    <t>RU-32475</t>
  </si>
  <si>
    <t>CL-03579</t>
  </si>
  <si>
    <t>QN-46657</t>
  </si>
  <si>
    <t>UW-08350</t>
  </si>
  <si>
    <t>QG-89090</t>
  </si>
  <si>
    <t>FN-64208</t>
  </si>
  <si>
    <t>ZD-55216</t>
  </si>
  <si>
    <t>OQ-50899</t>
  </si>
  <si>
    <t>TV-16373</t>
  </si>
  <si>
    <t>VS-69346</t>
  </si>
  <si>
    <t>RQ-03424</t>
  </si>
  <si>
    <t>LQ-48422</t>
  </si>
  <si>
    <t>CP-78015</t>
  </si>
  <si>
    <t>TV-61207</t>
  </si>
  <si>
    <t>GM-81414</t>
  </si>
  <si>
    <t>KL-84498</t>
  </si>
  <si>
    <t>KI-30299</t>
  </si>
  <si>
    <t>MC-91279</t>
  </si>
  <si>
    <t>JB-35651</t>
  </si>
  <si>
    <t>OA-89026</t>
  </si>
  <si>
    <t>AV-66938</t>
  </si>
  <si>
    <t>WV-76973</t>
  </si>
  <si>
    <t>VM-94237</t>
  </si>
  <si>
    <t>AR-18750</t>
  </si>
  <si>
    <t>1990s</t>
  </si>
  <si>
    <t>1970s</t>
  </si>
  <si>
    <t>2020s</t>
  </si>
  <si>
    <t>2010s</t>
  </si>
  <si>
    <t>1980s</t>
  </si>
  <si>
    <t>2000s</t>
  </si>
  <si>
    <t>SignUpDate_clean</t>
  </si>
  <si>
    <t>TRIM/PROPER</t>
  </si>
  <si>
    <t>TRIM</t>
  </si>
  <si>
    <t>PROPER</t>
  </si>
  <si>
    <t>UPPER</t>
  </si>
  <si>
    <t>SUBSTITUTE</t>
  </si>
  <si>
    <t>MID/FIND/LEN</t>
  </si>
  <si>
    <t>LEFT/SUBSTITUTE</t>
  </si>
  <si>
    <t>IF/SEARCH/MID/ISNUMBER</t>
  </si>
  <si>
    <t>IF/SEARCH/LEFT/ISNUMBER</t>
  </si>
  <si>
    <t>Functions Used:</t>
  </si>
  <si>
    <t>YEAR</t>
  </si>
  <si>
    <t>IF/AND</t>
  </si>
  <si>
    <t>TRIM | PROPER | UPPER | SUBSTITUTE | LEFT | MID | FIND | LEN | IF | IFERROR | AND | SEARCH | ISNUMBER | YEAR</t>
  </si>
  <si>
    <t>Data Cleaning Summary</t>
  </si>
  <si>
    <t>Structure:</t>
  </si>
  <si>
    <t>Cleaning Steps:</t>
  </si>
  <si>
    <t>Removed duplicates based on unique identifiers</t>
  </si>
  <si>
    <t>Converted date column using Text to Columns for proper formatting</t>
  </si>
  <si>
    <t>Extracted phone number extensions (if available)</t>
  </si>
  <si>
    <t>Standardised phone number format by removing characters like ".", "-", "+"</t>
  </si>
  <si>
    <t>Created a "Signup Decade" column (e.g., 1980s, 1990s, etc.) for grouping in pivot tables or charts</t>
  </si>
  <si>
    <t>Sheet 1: Raw Data (untouched original dataset)</t>
  </si>
  <si>
    <t>Sheet 2: Cleaned Data (only cleaned, analysis-ready values)</t>
  </si>
  <si>
    <t>Sheet 3: Audit View (raw data + cleaned data side-by-side, colour-coded)</t>
  </si>
  <si>
    <t>724 John Points</t>
  </si>
  <si>
    <t>83465 Lam Mission</t>
  </si>
  <si>
    <t>3602 Smith Loaf</t>
  </si>
  <si>
    <t>04505 Evelyn Shores</t>
  </si>
  <si>
    <t>850 Natalie Green</t>
  </si>
  <si>
    <t>45581 Edward Lights</t>
  </si>
  <si>
    <t>518 Smith Manor</t>
  </si>
  <si>
    <t>9894 Marissa Hill</t>
  </si>
  <si>
    <t>34936 Amy Rue</t>
  </si>
  <si>
    <t>2967 Theodore Lodge</t>
  </si>
  <si>
    <t>78755 Gibson Islands</t>
  </si>
  <si>
    <t>091 Crystal Heights</t>
  </si>
  <si>
    <t>39005 Vanessa Turnpike</t>
  </si>
  <si>
    <t>165 Parrish Stravenue</t>
  </si>
  <si>
    <t>36900 Kevin Forest</t>
  </si>
  <si>
    <t>516 John Radial</t>
  </si>
  <si>
    <t>77449 Michael Cliffs</t>
  </si>
  <si>
    <t>652 Debbie Manors</t>
  </si>
  <si>
    <t>05852 Pollard Neck</t>
  </si>
  <si>
    <t>416 Ryan View</t>
  </si>
  <si>
    <t>8528 Katrina Curve</t>
  </si>
  <si>
    <t>844 Sanchez Valley</t>
  </si>
  <si>
    <t>98259 Martin Ridges</t>
  </si>
  <si>
    <t>970 April Points</t>
  </si>
  <si>
    <t>878 Kathleen Springs</t>
  </si>
  <si>
    <t>868 Morrow Gateway</t>
  </si>
  <si>
    <t>6870 Jacqueline Corner</t>
  </si>
  <si>
    <t>4121 Ryan Point</t>
  </si>
  <si>
    <t>167 Cynthia Garden</t>
  </si>
  <si>
    <t>6798 Michael Burg</t>
  </si>
  <si>
    <t>0937 Price Squares</t>
  </si>
  <si>
    <t>017 Horn Underpass</t>
  </si>
  <si>
    <t>41541 Beck Run</t>
  </si>
  <si>
    <t>9146 Brian Corners</t>
  </si>
  <si>
    <t>4518 Smith Flats</t>
  </si>
  <si>
    <t>56915 Morris Estate</t>
  </si>
  <si>
    <t>685 Stone Well</t>
  </si>
  <si>
    <t>680 Thomas Curve</t>
  </si>
  <si>
    <t>4328 Rachel Valley</t>
  </si>
  <si>
    <t>26033 Jason Brooks</t>
  </si>
  <si>
    <t>110 Melissa Shore</t>
  </si>
  <si>
    <t>3540 Andrea Lane</t>
  </si>
  <si>
    <t>4885 Brandon Expressway</t>
  </si>
  <si>
    <t>968 Rich Manors</t>
  </si>
  <si>
    <t>59893 Kelly Fall</t>
  </si>
  <si>
    <t>861 Walker Forest</t>
  </si>
  <si>
    <t>144 Juan Mill</t>
  </si>
  <si>
    <t>256 Patricia Radial</t>
  </si>
  <si>
    <t>136 Cortez Orchard</t>
  </si>
  <si>
    <t>57991 Nicholas Curve</t>
  </si>
  <si>
    <t>14986 Lopez Station</t>
  </si>
  <si>
    <t>621 Sean Squares</t>
  </si>
  <si>
    <t>09883 Emily Lake</t>
  </si>
  <si>
    <t>804 Justin Locks</t>
  </si>
  <si>
    <t>3920 Mendoza Plains</t>
  </si>
  <si>
    <t>Suite 969</t>
  </si>
  <si>
    <t>Apt. 331</t>
  </si>
  <si>
    <t>Suite 746</t>
  </si>
  <si>
    <t>Apt. 586</t>
  </si>
  <si>
    <t>Apt. 940</t>
  </si>
  <si>
    <t>Apt. 316</t>
  </si>
  <si>
    <t>Suite 165</t>
  </si>
  <si>
    <t>Apt. 524</t>
  </si>
  <si>
    <t>Apt. 421</t>
  </si>
  <si>
    <t>Suite 512</t>
  </si>
  <si>
    <t>Apt. 396</t>
  </si>
  <si>
    <t>Apt. 161</t>
  </si>
  <si>
    <t>Apt. 183</t>
  </si>
  <si>
    <t>Apt. 494</t>
  </si>
  <si>
    <t>Apt. 445</t>
  </si>
  <si>
    <t>Suite 816</t>
  </si>
  <si>
    <t>Suite 770</t>
  </si>
  <si>
    <t>Suite 054</t>
  </si>
  <si>
    <t>Apt. 217</t>
  </si>
  <si>
    <t>Apt. 845</t>
  </si>
  <si>
    <t>Suite 801</t>
  </si>
  <si>
    <t>Suite 471</t>
  </si>
  <si>
    <t>Suite 958</t>
  </si>
  <si>
    <t>Suite 786</t>
  </si>
  <si>
    <t>Apt. 878</t>
  </si>
  <si>
    <t>Suite 524</t>
  </si>
  <si>
    <t>Suite 659</t>
  </si>
  <si>
    <t>Suite 101</t>
  </si>
  <si>
    <t>Suite 266</t>
  </si>
  <si>
    <t>Suite 146</t>
  </si>
  <si>
    <t>Apt. 341</t>
  </si>
  <si>
    <t>Suite 363</t>
  </si>
  <si>
    <t>Apt. 064</t>
  </si>
  <si>
    <t>Suite 179</t>
  </si>
  <si>
    <t>Suite 949</t>
  </si>
  <si>
    <t>Suite 752</t>
  </si>
  <si>
    <t>Apt. 998</t>
  </si>
  <si>
    <t>Apt. 903</t>
  </si>
  <si>
    <t>Suite 520</t>
  </si>
  <si>
    <t>Apt. 150</t>
  </si>
  <si>
    <t>Apt. 557</t>
  </si>
  <si>
    <t>Suite 317</t>
  </si>
  <si>
    <t>Suite 261</t>
  </si>
  <si>
    <t>Apt. 810</t>
  </si>
  <si>
    <t>Apt. 228</t>
  </si>
  <si>
    <t>Suite 554</t>
  </si>
  <si>
    <t>Suite 607</t>
  </si>
  <si>
    <t>Suite 278</t>
  </si>
  <si>
    <t>Suite 739</t>
  </si>
  <si>
    <t>Apt. 038</t>
  </si>
  <si>
    <t>Apt. 981</t>
  </si>
  <si>
    <t>Apt. 138</t>
  </si>
  <si>
    <t>Apt. 021</t>
  </si>
  <si>
    <t>Suite 182</t>
  </si>
  <si>
    <t>Apt. 856</t>
  </si>
  <si>
    <t>phone_ext</t>
  </si>
  <si>
    <t xml:space="preserve"> email </t>
  </si>
  <si>
    <t>full_name</t>
  </si>
  <si>
    <t>suite_apt</t>
  </si>
  <si>
    <t>signup_date</t>
  </si>
  <si>
    <t>signup_decade</t>
  </si>
  <si>
    <t>product</t>
  </si>
  <si>
    <t>Separated "Suite"/"Apt" numbers from address fields (if available)</t>
  </si>
  <si>
    <t>Street_address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</si>
</sst>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 tint="0.499984740745262"/>
      </right>
      <top/>
      <bottom/>
      <diagonal/>
    </border>
    <border>
      <left style="thin">
        <color auto="1"/>
      </left>
      <right style="medium">
        <color theme="1" tint="0.499984740745262"/>
      </right>
      <top style="thin">
        <color auto="1"/>
      </top>
      <bottom style="thin">
        <color auto="1"/>
      </bottom>
      <diagonal/>
    </border>
    <border>
      <left/>
      <right style="medium">
        <color theme="1" tint="0.499984740745262"/>
      </right>
      <top style="thin">
        <color auto="1"/>
      </top>
      <bottom style="thin">
        <color auto="1"/>
      </bottom>
      <diagonal/>
    </border>
    <border>
      <left/>
      <right style="dotted">
        <color theme="1" tint="0.499984740745262"/>
      </right>
      <top style="thin">
        <color auto="1"/>
      </top>
      <bottom/>
      <diagonal/>
    </border>
    <border>
      <left/>
      <right style="dotted">
        <color theme="1" tint="0.499984740745262"/>
      </right>
      <top/>
      <bottom/>
      <diagonal/>
    </border>
    <border>
      <left style="medium">
        <color theme="1" tint="0.499984740745262"/>
      </left>
      <right style="dotted">
        <color theme="1" tint="0.499984740745262"/>
      </right>
      <top style="thin">
        <color auto="1"/>
      </top>
      <bottom/>
      <diagonal/>
    </border>
    <border>
      <left style="medium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dotted">
        <color theme="1" tint="0.499984740745262"/>
      </right>
      <top style="thin">
        <color auto="1"/>
      </top>
      <bottom/>
      <diagonal/>
    </border>
    <border>
      <left style="dotted">
        <color theme="1" tint="0.499984740745262"/>
      </left>
      <right style="dotted">
        <color theme="1" tint="0.499984740745262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  <xf numFmtId="164" fontId="1" fillId="4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0" borderId="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4" fontId="1" fillId="3" borderId="4" xfId="0" applyNumberFormat="1" applyFont="1" applyFill="1" applyBorder="1" applyAlignment="1">
      <alignment horizontal="center" vertical="top"/>
    </xf>
    <xf numFmtId="164" fontId="0" fillId="0" borderId="3" xfId="0" applyNumberFormat="1" applyBorder="1"/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165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6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6194-9494-4AA7-9A63-A8028B4211C1}">
  <dimension ref="A1:G126"/>
  <sheetViews>
    <sheetView tabSelected="1" workbookViewId="0"/>
  </sheetViews>
  <sheetFormatPr defaultRowHeight="15" x14ac:dyDescent="0.25"/>
  <cols>
    <col min="1" max="3" width="26.140625" customWidth="1"/>
    <col min="4" max="4" width="32.7109375" bestFit="1" customWidth="1"/>
    <col min="5" max="7" width="26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127</v>
      </c>
      <c r="C2" t="s">
        <v>235</v>
      </c>
      <c r="D2" t="s">
        <v>355</v>
      </c>
      <c r="E2" t="s">
        <v>458</v>
      </c>
      <c r="F2" t="s">
        <v>578</v>
      </c>
      <c r="G2" t="s">
        <v>586</v>
      </c>
    </row>
    <row r="3" spans="1:7" x14ac:dyDescent="0.25">
      <c r="A3" t="s">
        <v>8</v>
      </c>
      <c r="B3" t="s">
        <v>128</v>
      </c>
      <c r="C3" t="s">
        <v>236</v>
      </c>
      <c r="E3" t="s">
        <v>459</v>
      </c>
      <c r="F3" t="s">
        <v>579</v>
      </c>
      <c r="G3" t="s">
        <v>587</v>
      </c>
    </row>
    <row r="4" spans="1:7" x14ac:dyDescent="0.25">
      <c r="A4" t="s">
        <v>9</v>
      </c>
      <c r="B4" t="s">
        <v>129</v>
      </c>
      <c r="C4" t="s">
        <v>237</v>
      </c>
      <c r="D4" t="s">
        <v>356</v>
      </c>
      <c r="E4" t="s">
        <v>460</v>
      </c>
      <c r="F4" t="s">
        <v>579</v>
      </c>
      <c r="G4" t="s">
        <v>588</v>
      </c>
    </row>
    <row r="5" spans="1:7" x14ac:dyDescent="0.25">
      <c r="A5" t="s">
        <v>10</v>
      </c>
      <c r="B5" t="s">
        <v>130</v>
      </c>
      <c r="C5" t="s">
        <v>238</v>
      </c>
      <c r="E5" t="s">
        <v>461</v>
      </c>
      <c r="F5" t="s">
        <v>580</v>
      </c>
      <c r="G5" t="s">
        <v>589</v>
      </c>
    </row>
    <row r="6" spans="1:7" x14ac:dyDescent="0.25">
      <c r="A6" t="s">
        <v>11</v>
      </c>
      <c r="B6" t="s">
        <v>131</v>
      </c>
      <c r="C6" t="s">
        <v>239</v>
      </c>
      <c r="D6" t="s">
        <v>357</v>
      </c>
      <c r="E6" t="s">
        <v>462</v>
      </c>
      <c r="F6" t="s">
        <v>581</v>
      </c>
      <c r="G6" t="s">
        <v>590</v>
      </c>
    </row>
    <row r="7" spans="1:7" x14ac:dyDescent="0.25">
      <c r="A7" t="s">
        <v>12</v>
      </c>
      <c r="B7" t="s">
        <v>132</v>
      </c>
      <c r="C7" t="s">
        <v>240</v>
      </c>
      <c r="D7" t="s">
        <v>358</v>
      </c>
      <c r="E7" t="s">
        <v>463</v>
      </c>
      <c r="F7" t="s">
        <v>582</v>
      </c>
      <c r="G7" t="s">
        <v>591</v>
      </c>
    </row>
    <row r="8" spans="1:7" x14ac:dyDescent="0.25">
      <c r="A8" t="s">
        <v>13</v>
      </c>
      <c r="B8" t="s">
        <v>127</v>
      </c>
      <c r="C8" t="s">
        <v>241</v>
      </c>
      <c r="D8" t="s">
        <v>359</v>
      </c>
      <c r="E8" t="s">
        <v>464</v>
      </c>
      <c r="F8" t="s">
        <v>579</v>
      </c>
      <c r="G8" t="s">
        <v>592</v>
      </c>
    </row>
    <row r="9" spans="1:7" x14ac:dyDescent="0.25">
      <c r="A9" t="s">
        <v>14</v>
      </c>
      <c r="B9" t="s">
        <v>133</v>
      </c>
      <c r="C9" t="s">
        <v>242</v>
      </c>
      <c r="D9" t="s">
        <v>360</v>
      </c>
      <c r="E9" t="s">
        <v>465</v>
      </c>
      <c r="F9" t="s">
        <v>579</v>
      </c>
      <c r="G9" t="s">
        <v>593</v>
      </c>
    </row>
    <row r="10" spans="1:7" x14ac:dyDescent="0.25">
      <c r="A10" t="s">
        <v>15</v>
      </c>
      <c r="B10" t="s">
        <v>134</v>
      </c>
      <c r="C10" t="s">
        <v>243</v>
      </c>
      <c r="D10" t="s">
        <v>361</v>
      </c>
      <c r="E10" t="s">
        <v>466</v>
      </c>
      <c r="F10" t="s">
        <v>578</v>
      </c>
      <c r="G10" t="s">
        <v>594</v>
      </c>
    </row>
    <row r="11" spans="1:7" x14ac:dyDescent="0.25">
      <c r="A11" t="s">
        <v>16</v>
      </c>
      <c r="B11" t="s">
        <v>135</v>
      </c>
      <c r="C11" t="s">
        <v>244</v>
      </c>
      <c r="D11" t="s">
        <v>362</v>
      </c>
      <c r="E11" t="s">
        <v>467</v>
      </c>
      <c r="F11" t="s">
        <v>578</v>
      </c>
      <c r="G11" t="s">
        <v>595</v>
      </c>
    </row>
    <row r="12" spans="1:7" x14ac:dyDescent="0.25">
      <c r="A12" t="s">
        <v>17</v>
      </c>
      <c r="B12" t="s">
        <v>136</v>
      </c>
      <c r="C12" t="s">
        <v>245</v>
      </c>
      <c r="D12" t="s">
        <v>363</v>
      </c>
      <c r="E12" t="s">
        <v>468</v>
      </c>
      <c r="F12" t="s">
        <v>583</v>
      </c>
      <c r="G12" t="s">
        <v>596</v>
      </c>
    </row>
    <row r="13" spans="1:7" x14ac:dyDescent="0.25">
      <c r="A13" t="s">
        <v>18</v>
      </c>
      <c r="B13" t="s">
        <v>137</v>
      </c>
      <c r="C13" t="s">
        <v>246</v>
      </c>
      <c r="E13" t="s">
        <v>469</v>
      </c>
      <c r="F13" t="s">
        <v>580</v>
      </c>
      <c r="G13" t="s">
        <v>597</v>
      </c>
    </row>
    <row r="14" spans="1:7" x14ac:dyDescent="0.25">
      <c r="A14" t="s">
        <v>19</v>
      </c>
      <c r="B14" t="s">
        <v>138</v>
      </c>
      <c r="C14" t="s">
        <v>247</v>
      </c>
      <c r="D14" t="s">
        <v>364</v>
      </c>
      <c r="E14" t="s">
        <v>470</v>
      </c>
      <c r="F14" t="s">
        <v>579</v>
      </c>
      <c r="G14" t="s">
        <v>598</v>
      </c>
    </row>
    <row r="15" spans="1:7" x14ac:dyDescent="0.25">
      <c r="A15" t="s">
        <v>20</v>
      </c>
      <c r="B15" t="s">
        <v>139</v>
      </c>
      <c r="C15" t="s">
        <v>248</v>
      </c>
      <c r="D15" t="s">
        <v>365</v>
      </c>
      <c r="E15" t="s">
        <v>471</v>
      </c>
      <c r="F15" t="s">
        <v>584</v>
      </c>
      <c r="G15" t="s">
        <v>599</v>
      </c>
    </row>
    <row r="16" spans="1:7" x14ac:dyDescent="0.25">
      <c r="A16" t="s">
        <v>21</v>
      </c>
      <c r="B16" t="s">
        <v>140</v>
      </c>
      <c r="C16" t="s">
        <v>249</v>
      </c>
      <c r="D16" t="s">
        <v>366</v>
      </c>
      <c r="E16" t="s">
        <v>472</v>
      </c>
      <c r="F16" t="s">
        <v>583</v>
      </c>
      <c r="G16" t="s">
        <v>600</v>
      </c>
    </row>
    <row r="17" spans="1:7" x14ac:dyDescent="0.25">
      <c r="A17" t="s">
        <v>22</v>
      </c>
      <c r="B17" t="s">
        <v>141</v>
      </c>
      <c r="C17" t="s">
        <v>250</v>
      </c>
      <c r="E17" t="s">
        <v>473</v>
      </c>
      <c r="F17" t="s">
        <v>581</v>
      </c>
      <c r="G17" t="s">
        <v>601</v>
      </c>
    </row>
    <row r="18" spans="1:7" x14ac:dyDescent="0.25">
      <c r="A18" t="s">
        <v>23</v>
      </c>
      <c r="B18" t="s">
        <v>142</v>
      </c>
      <c r="C18" t="s">
        <v>251</v>
      </c>
      <c r="D18" t="s">
        <v>367</v>
      </c>
      <c r="E18" t="s">
        <v>474</v>
      </c>
      <c r="F18" t="s">
        <v>580</v>
      </c>
      <c r="G18" t="s">
        <v>602</v>
      </c>
    </row>
    <row r="19" spans="1:7" x14ac:dyDescent="0.25">
      <c r="A19" t="s">
        <v>24</v>
      </c>
      <c r="B19" t="s">
        <v>143</v>
      </c>
      <c r="C19" t="s">
        <v>252</v>
      </c>
      <c r="D19" t="s">
        <v>368</v>
      </c>
      <c r="E19" t="s">
        <v>475</v>
      </c>
      <c r="F19" t="s">
        <v>581</v>
      </c>
      <c r="G19" t="s">
        <v>603</v>
      </c>
    </row>
    <row r="20" spans="1:7" x14ac:dyDescent="0.25">
      <c r="A20" t="s">
        <v>25</v>
      </c>
      <c r="B20" t="s">
        <v>144</v>
      </c>
      <c r="C20" t="s">
        <v>253</v>
      </c>
      <c r="D20" t="s">
        <v>369</v>
      </c>
      <c r="E20" t="s">
        <v>476</v>
      </c>
      <c r="F20" t="s">
        <v>580</v>
      </c>
      <c r="G20" t="s">
        <v>604</v>
      </c>
    </row>
    <row r="21" spans="1:7" x14ac:dyDescent="0.25">
      <c r="A21" t="s">
        <v>26</v>
      </c>
      <c r="B21" t="s">
        <v>145</v>
      </c>
      <c r="C21" t="s">
        <v>254</v>
      </c>
      <c r="D21" t="s">
        <v>370</v>
      </c>
      <c r="E21" t="s">
        <v>477</v>
      </c>
      <c r="F21" t="s">
        <v>578</v>
      </c>
      <c r="G21" t="s">
        <v>605</v>
      </c>
    </row>
    <row r="22" spans="1:7" x14ac:dyDescent="0.25">
      <c r="A22" t="s">
        <v>27</v>
      </c>
      <c r="B22" t="s">
        <v>146</v>
      </c>
      <c r="C22" t="s">
        <v>255</v>
      </c>
      <c r="D22" t="s">
        <v>371</v>
      </c>
      <c r="E22" t="s">
        <v>478</v>
      </c>
      <c r="F22" t="s">
        <v>578</v>
      </c>
      <c r="G22" t="s">
        <v>606</v>
      </c>
    </row>
    <row r="23" spans="1:7" x14ac:dyDescent="0.25">
      <c r="A23" t="s">
        <v>28</v>
      </c>
      <c r="B23" t="s">
        <v>147</v>
      </c>
      <c r="C23" t="s">
        <v>256</v>
      </c>
      <c r="D23" t="s">
        <v>372</v>
      </c>
      <c r="E23" t="s">
        <v>479</v>
      </c>
      <c r="F23" t="s">
        <v>583</v>
      </c>
      <c r="G23" t="s">
        <v>607</v>
      </c>
    </row>
    <row r="24" spans="1:7" x14ac:dyDescent="0.25">
      <c r="A24" t="s">
        <v>29</v>
      </c>
      <c r="B24" t="s">
        <v>148</v>
      </c>
      <c r="C24" t="s">
        <v>257</v>
      </c>
      <c r="D24" t="s">
        <v>373</v>
      </c>
      <c r="E24" t="s">
        <v>480</v>
      </c>
      <c r="F24" t="s">
        <v>579</v>
      </c>
      <c r="G24" t="s">
        <v>608</v>
      </c>
    </row>
    <row r="25" spans="1:7" x14ac:dyDescent="0.25">
      <c r="A25" t="s">
        <v>30</v>
      </c>
      <c r="B25" t="s">
        <v>127</v>
      </c>
      <c r="C25" t="s">
        <v>258</v>
      </c>
      <c r="D25" t="s">
        <v>374</v>
      </c>
      <c r="E25" t="s">
        <v>481</v>
      </c>
      <c r="F25" t="s">
        <v>578</v>
      </c>
      <c r="G25" t="s">
        <v>609</v>
      </c>
    </row>
    <row r="26" spans="1:7" x14ac:dyDescent="0.25">
      <c r="A26" t="s">
        <v>31</v>
      </c>
      <c r="B26" t="s">
        <v>149</v>
      </c>
      <c r="C26" t="s">
        <v>259</v>
      </c>
      <c r="D26" t="s">
        <v>375</v>
      </c>
      <c r="E26" t="s">
        <v>482</v>
      </c>
      <c r="F26" t="s">
        <v>579</v>
      </c>
      <c r="G26" t="s">
        <v>610</v>
      </c>
    </row>
    <row r="27" spans="1:7" x14ac:dyDescent="0.25">
      <c r="A27" t="s">
        <v>32</v>
      </c>
      <c r="B27" t="s">
        <v>150</v>
      </c>
      <c r="C27" t="s">
        <v>260</v>
      </c>
      <c r="D27" t="s">
        <v>376</v>
      </c>
      <c r="E27" t="s">
        <v>483</v>
      </c>
      <c r="F27" t="s">
        <v>582</v>
      </c>
      <c r="G27" t="s">
        <v>611</v>
      </c>
    </row>
    <row r="28" spans="1:7" x14ac:dyDescent="0.25">
      <c r="A28" t="s">
        <v>33</v>
      </c>
      <c r="B28" t="s">
        <v>151</v>
      </c>
      <c r="C28" t="s">
        <v>261</v>
      </c>
      <c r="D28" t="s">
        <v>377</v>
      </c>
      <c r="E28" t="s">
        <v>484</v>
      </c>
      <c r="F28" t="s">
        <v>585</v>
      </c>
      <c r="G28" t="s">
        <v>612</v>
      </c>
    </row>
    <row r="29" spans="1:7" x14ac:dyDescent="0.25">
      <c r="A29" t="s">
        <v>34</v>
      </c>
      <c r="B29" t="s">
        <v>152</v>
      </c>
      <c r="C29" t="s">
        <v>262</v>
      </c>
      <c r="E29" t="s">
        <v>485</v>
      </c>
      <c r="F29" t="s">
        <v>579</v>
      </c>
      <c r="G29" t="s">
        <v>613</v>
      </c>
    </row>
    <row r="30" spans="1:7" x14ac:dyDescent="0.25">
      <c r="A30" t="s">
        <v>35</v>
      </c>
      <c r="B30" t="s">
        <v>153</v>
      </c>
      <c r="C30" t="s">
        <v>263</v>
      </c>
      <c r="E30" t="s">
        <v>486</v>
      </c>
      <c r="F30" t="s">
        <v>584</v>
      </c>
      <c r="G30" t="s">
        <v>614</v>
      </c>
    </row>
    <row r="31" spans="1:7" x14ac:dyDescent="0.25">
      <c r="A31" t="s">
        <v>36</v>
      </c>
      <c r="B31" t="s">
        <v>154</v>
      </c>
      <c r="C31" t="s">
        <v>264</v>
      </c>
      <c r="D31" t="s">
        <v>378</v>
      </c>
      <c r="E31" t="s">
        <v>487</v>
      </c>
      <c r="F31" t="s">
        <v>579</v>
      </c>
      <c r="G31" t="s">
        <v>615</v>
      </c>
    </row>
    <row r="32" spans="1:7" x14ac:dyDescent="0.25">
      <c r="A32" t="s">
        <v>37</v>
      </c>
      <c r="B32" t="s">
        <v>155</v>
      </c>
      <c r="C32" t="s">
        <v>265</v>
      </c>
      <c r="E32" t="s">
        <v>488</v>
      </c>
      <c r="F32" t="s">
        <v>583</v>
      </c>
      <c r="G32" t="s">
        <v>616</v>
      </c>
    </row>
    <row r="33" spans="1:7" x14ac:dyDescent="0.25">
      <c r="A33" t="s">
        <v>38</v>
      </c>
      <c r="B33" t="s">
        <v>156</v>
      </c>
      <c r="C33" t="s">
        <v>266</v>
      </c>
      <c r="E33" t="s">
        <v>489</v>
      </c>
      <c r="F33" t="s">
        <v>585</v>
      </c>
      <c r="G33" t="s">
        <v>617</v>
      </c>
    </row>
    <row r="34" spans="1:7" x14ac:dyDescent="0.25">
      <c r="A34" t="s">
        <v>39</v>
      </c>
      <c r="B34" t="s">
        <v>157</v>
      </c>
      <c r="C34" t="s">
        <v>267</v>
      </c>
      <c r="D34" t="s">
        <v>379</v>
      </c>
      <c r="E34" t="s">
        <v>490</v>
      </c>
      <c r="F34" t="s">
        <v>579</v>
      </c>
      <c r="G34" t="s">
        <v>618</v>
      </c>
    </row>
    <row r="35" spans="1:7" x14ac:dyDescent="0.25">
      <c r="A35" t="s">
        <v>40</v>
      </c>
      <c r="B35" t="s">
        <v>158</v>
      </c>
      <c r="C35" t="s">
        <v>268</v>
      </c>
      <c r="D35" t="s">
        <v>380</v>
      </c>
      <c r="E35" t="s">
        <v>491</v>
      </c>
      <c r="F35" t="s">
        <v>581</v>
      </c>
      <c r="G35" t="s">
        <v>619</v>
      </c>
    </row>
    <row r="36" spans="1:7" x14ac:dyDescent="0.25">
      <c r="A36" t="s">
        <v>41</v>
      </c>
      <c r="B36" t="s">
        <v>127</v>
      </c>
      <c r="C36" t="s">
        <v>269</v>
      </c>
      <c r="D36" t="s">
        <v>381</v>
      </c>
      <c r="E36" t="s">
        <v>492</v>
      </c>
      <c r="F36" t="s">
        <v>581</v>
      </c>
      <c r="G36" t="s">
        <v>620</v>
      </c>
    </row>
    <row r="37" spans="1:7" x14ac:dyDescent="0.25">
      <c r="A37" t="s">
        <v>42</v>
      </c>
      <c r="B37" t="s">
        <v>159</v>
      </c>
      <c r="C37" t="s">
        <v>270</v>
      </c>
      <c r="D37" t="s">
        <v>382</v>
      </c>
      <c r="E37" t="s">
        <v>493</v>
      </c>
      <c r="F37" t="s">
        <v>580</v>
      </c>
      <c r="G37" t="s">
        <v>621</v>
      </c>
    </row>
    <row r="38" spans="1:7" x14ac:dyDescent="0.25">
      <c r="A38" t="s">
        <v>43</v>
      </c>
      <c r="B38" t="s">
        <v>160</v>
      </c>
      <c r="C38" t="s">
        <v>271</v>
      </c>
      <c r="D38" t="s">
        <v>383</v>
      </c>
      <c r="E38" t="s">
        <v>494</v>
      </c>
      <c r="F38" t="s">
        <v>582</v>
      </c>
      <c r="G38" t="s">
        <v>622</v>
      </c>
    </row>
    <row r="39" spans="1:7" x14ac:dyDescent="0.25">
      <c r="A39" t="s">
        <v>44</v>
      </c>
      <c r="B39" t="s">
        <v>161</v>
      </c>
      <c r="C39" t="s">
        <v>272</v>
      </c>
      <c r="D39" t="s">
        <v>384</v>
      </c>
      <c r="E39" t="s">
        <v>495</v>
      </c>
      <c r="F39" t="s">
        <v>585</v>
      </c>
      <c r="G39" t="s">
        <v>623</v>
      </c>
    </row>
    <row r="40" spans="1:7" x14ac:dyDescent="0.25">
      <c r="A40" t="s">
        <v>45</v>
      </c>
      <c r="B40" t="s">
        <v>127</v>
      </c>
      <c r="C40" t="s">
        <v>273</v>
      </c>
      <c r="D40" t="s">
        <v>385</v>
      </c>
      <c r="E40" t="s">
        <v>496</v>
      </c>
      <c r="F40" t="s">
        <v>585</v>
      </c>
      <c r="G40" t="s">
        <v>624</v>
      </c>
    </row>
    <row r="41" spans="1:7" x14ac:dyDescent="0.25">
      <c r="A41" t="s">
        <v>46</v>
      </c>
      <c r="B41" t="s">
        <v>162</v>
      </c>
      <c r="C41" t="s">
        <v>274</v>
      </c>
      <c r="E41" t="s">
        <v>497</v>
      </c>
      <c r="F41" t="s">
        <v>579</v>
      </c>
      <c r="G41" t="s">
        <v>625</v>
      </c>
    </row>
    <row r="42" spans="1:7" x14ac:dyDescent="0.25">
      <c r="A42" t="s">
        <v>47</v>
      </c>
      <c r="B42" t="s">
        <v>163</v>
      </c>
      <c r="C42" t="s">
        <v>275</v>
      </c>
      <c r="E42" t="s">
        <v>498</v>
      </c>
      <c r="F42" t="s">
        <v>580</v>
      </c>
      <c r="G42" t="s">
        <v>626</v>
      </c>
    </row>
    <row r="43" spans="1:7" x14ac:dyDescent="0.25">
      <c r="A43" t="s">
        <v>48</v>
      </c>
      <c r="B43" t="s">
        <v>164</v>
      </c>
      <c r="C43" t="s">
        <v>276</v>
      </c>
      <c r="D43" t="s">
        <v>386</v>
      </c>
      <c r="E43" t="s">
        <v>499</v>
      </c>
      <c r="F43" t="s">
        <v>579</v>
      </c>
      <c r="G43" t="s">
        <v>627</v>
      </c>
    </row>
    <row r="44" spans="1:7" x14ac:dyDescent="0.25">
      <c r="A44" t="s">
        <v>49</v>
      </c>
      <c r="B44" t="s">
        <v>165</v>
      </c>
      <c r="C44" t="s">
        <v>277</v>
      </c>
      <c r="D44" t="s">
        <v>387</v>
      </c>
      <c r="E44" t="s">
        <v>500</v>
      </c>
      <c r="F44" t="s">
        <v>581</v>
      </c>
      <c r="G44" t="s">
        <v>628</v>
      </c>
    </row>
    <row r="45" spans="1:7" x14ac:dyDescent="0.25">
      <c r="A45" t="s">
        <v>50</v>
      </c>
      <c r="B45" t="s">
        <v>127</v>
      </c>
      <c r="C45" t="s">
        <v>278</v>
      </c>
      <c r="D45" t="s">
        <v>388</v>
      </c>
      <c r="E45" t="s">
        <v>501</v>
      </c>
      <c r="F45" t="s">
        <v>578</v>
      </c>
      <c r="G45" t="s">
        <v>629</v>
      </c>
    </row>
    <row r="46" spans="1:7" x14ac:dyDescent="0.25">
      <c r="A46" t="s">
        <v>51</v>
      </c>
      <c r="B46" t="s">
        <v>166</v>
      </c>
      <c r="C46" t="s">
        <v>279</v>
      </c>
      <c r="D46" t="s">
        <v>389</v>
      </c>
      <c r="E46" t="s">
        <v>502</v>
      </c>
      <c r="F46" t="s">
        <v>582</v>
      </c>
      <c r="G46" t="s">
        <v>630</v>
      </c>
    </row>
    <row r="47" spans="1:7" x14ac:dyDescent="0.25">
      <c r="A47" t="s">
        <v>52</v>
      </c>
      <c r="B47" t="s">
        <v>167</v>
      </c>
      <c r="C47" t="s">
        <v>280</v>
      </c>
      <c r="D47" t="s">
        <v>390</v>
      </c>
      <c r="E47" t="s">
        <v>503</v>
      </c>
      <c r="F47" t="s">
        <v>584</v>
      </c>
      <c r="G47" t="s">
        <v>631</v>
      </c>
    </row>
    <row r="48" spans="1:7" x14ac:dyDescent="0.25">
      <c r="A48" t="s">
        <v>53</v>
      </c>
      <c r="B48" t="s">
        <v>168</v>
      </c>
      <c r="C48" t="s">
        <v>281</v>
      </c>
      <c r="D48" t="s">
        <v>391</v>
      </c>
      <c r="E48" t="s">
        <v>504</v>
      </c>
      <c r="F48" t="s">
        <v>581</v>
      </c>
      <c r="G48" t="s">
        <v>632</v>
      </c>
    </row>
    <row r="49" spans="1:7" x14ac:dyDescent="0.25">
      <c r="A49" t="s">
        <v>54</v>
      </c>
      <c r="B49" t="s">
        <v>169</v>
      </c>
      <c r="C49" t="s">
        <v>282</v>
      </c>
      <c r="D49" t="s">
        <v>392</v>
      </c>
      <c r="E49" t="s">
        <v>505</v>
      </c>
      <c r="F49" t="s">
        <v>579</v>
      </c>
      <c r="G49" t="s">
        <v>633</v>
      </c>
    </row>
    <row r="50" spans="1:7" x14ac:dyDescent="0.25">
      <c r="A50" t="s">
        <v>55</v>
      </c>
      <c r="B50" t="s">
        <v>170</v>
      </c>
      <c r="C50" t="s">
        <v>283</v>
      </c>
      <c r="D50" t="s">
        <v>393</v>
      </c>
      <c r="E50" t="s">
        <v>506</v>
      </c>
      <c r="F50" t="s">
        <v>581</v>
      </c>
      <c r="G50" t="s">
        <v>634</v>
      </c>
    </row>
    <row r="51" spans="1:7" x14ac:dyDescent="0.25">
      <c r="A51" t="s">
        <v>56</v>
      </c>
      <c r="B51" t="s">
        <v>127</v>
      </c>
      <c r="C51" t="s">
        <v>284</v>
      </c>
      <c r="D51" t="s">
        <v>394</v>
      </c>
      <c r="E51" t="s">
        <v>507</v>
      </c>
      <c r="F51" t="s">
        <v>584</v>
      </c>
      <c r="G51" t="s">
        <v>635</v>
      </c>
    </row>
    <row r="52" spans="1:7" x14ac:dyDescent="0.25">
      <c r="A52" t="s">
        <v>57</v>
      </c>
      <c r="B52" t="s">
        <v>171</v>
      </c>
      <c r="C52" t="s">
        <v>285</v>
      </c>
      <c r="D52" t="s">
        <v>395</v>
      </c>
      <c r="E52" t="s">
        <v>508</v>
      </c>
      <c r="F52" t="s">
        <v>581</v>
      </c>
      <c r="G52" t="s">
        <v>636</v>
      </c>
    </row>
    <row r="53" spans="1:7" x14ac:dyDescent="0.25">
      <c r="A53" t="s">
        <v>58</v>
      </c>
      <c r="B53" t="s">
        <v>172</v>
      </c>
      <c r="C53" t="s">
        <v>286</v>
      </c>
      <c r="D53" t="s">
        <v>396</v>
      </c>
      <c r="E53" t="s">
        <v>509</v>
      </c>
      <c r="F53" t="s">
        <v>580</v>
      </c>
      <c r="G53" t="s">
        <v>637</v>
      </c>
    </row>
    <row r="54" spans="1:7" x14ac:dyDescent="0.25">
      <c r="A54" t="s">
        <v>59</v>
      </c>
      <c r="B54" t="s">
        <v>173</v>
      </c>
      <c r="C54" t="s">
        <v>287</v>
      </c>
      <c r="D54" t="s">
        <v>397</v>
      </c>
      <c r="E54" t="s">
        <v>510</v>
      </c>
      <c r="F54" t="s">
        <v>583</v>
      </c>
      <c r="G54" t="s">
        <v>638</v>
      </c>
    </row>
    <row r="55" spans="1:7" x14ac:dyDescent="0.25">
      <c r="A55" t="s">
        <v>60</v>
      </c>
      <c r="B55" t="s">
        <v>174</v>
      </c>
      <c r="C55" t="s">
        <v>288</v>
      </c>
      <c r="D55" t="s">
        <v>398</v>
      </c>
      <c r="E55" t="s">
        <v>511</v>
      </c>
      <c r="F55" t="s">
        <v>578</v>
      </c>
      <c r="G55" t="s">
        <v>639</v>
      </c>
    </row>
    <row r="56" spans="1:7" x14ac:dyDescent="0.25">
      <c r="A56" t="s">
        <v>61</v>
      </c>
      <c r="B56" t="s">
        <v>175</v>
      </c>
      <c r="C56" t="s">
        <v>289</v>
      </c>
      <c r="D56" t="s">
        <v>399</v>
      </c>
      <c r="E56" t="s">
        <v>512</v>
      </c>
      <c r="F56" t="s">
        <v>580</v>
      </c>
      <c r="G56" t="s">
        <v>640</v>
      </c>
    </row>
    <row r="57" spans="1:7" x14ac:dyDescent="0.25">
      <c r="A57" t="s">
        <v>62</v>
      </c>
      <c r="B57" t="s">
        <v>176</v>
      </c>
      <c r="C57" t="s">
        <v>290</v>
      </c>
      <c r="D57" t="s">
        <v>400</v>
      </c>
      <c r="E57" t="s">
        <v>513</v>
      </c>
      <c r="F57" t="s">
        <v>584</v>
      </c>
      <c r="G57" t="s">
        <v>641</v>
      </c>
    </row>
    <row r="58" spans="1:7" x14ac:dyDescent="0.25">
      <c r="A58" t="s">
        <v>63</v>
      </c>
      <c r="B58" t="s">
        <v>177</v>
      </c>
      <c r="C58" t="s">
        <v>291</v>
      </c>
      <c r="E58" t="s">
        <v>514</v>
      </c>
      <c r="F58" t="s">
        <v>579</v>
      </c>
      <c r="G58" t="s">
        <v>642</v>
      </c>
    </row>
    <row r="59" spans="1:7" x14ac:dyDescent="0.25">
      <c r="A59" t="s">
        <v>64</v>
      </c>
      <c r="B59" t="s">
        <v>178</v>
      </c>
      <c r="C59" t="s">
        <v>292</v>
      </c>
      <c r="D59" t="s">
        <v>401</v>
      </c>
      <c r="E59" t="s">
        <v>515</v>
      </c>
      <c r="F59" t="s">
        <v>579</v>
      </c>
      <c r="G59" t="s">
        <v>643</v>
      </c>
    </row>
    <row r="60" spans="1:7" x14ac:dyDescent="0.25">
      <c r="A60" t="s">
        <v>65</v>
      </c>
      <c r="B60" t="s">
        <v>179</v>
      </c>
      <c r="C60" t="s">
        <v>293</v>
      </c>
      <c r="D60" t="s">
        <v>402</v>
      </c>
      <c r="E60" t="s">
        <v>516</v>
      </c>
      <c r="F60" t="s">
        <v>584</v>
      </c>
      <c r="G60" t="s">
        <v>644</v>
      </c>
    </row>
    <row r="61" spans="1:7" x14ac:dyDescent="0.25">
      <c r="A61" t="s">
        <v>66</v>
      </c>
      <c r="B61" t="s">
        <v>180</v>
      </c>
      <c r="C61" t="s">
        <v>294</v>
      </c>
      <c r="D61" t="s">
        <v>403</v>
      </c>
      <c r="E61" t="s">
        <v>517</v>
      </c>
      <c r="F61" t="s">
        <v>585</v>
      </c>
      <c r="G61" t="s">
        <v>645</v>
      </c>
    </row>
    <row r="62" spans="1:7" x14ac:dyDescent="0.25">
      <c r="A62" t="s">
        <v>67</v>
      </c>
      <c r="B62" t="s">
        <v>181</v>
      </c>
      <c r="C62" t="s">
        <v>295</v>
      </c>
      <c r="D62" t="s">
        <v>404</v>
      </c>
      <c r="E62" t="s">
        <v>518</v>
      </c>
      <c r="F62" t="s">
        <v>585</v>
      </c>
      <c r="G62" t="s">
        <v>646</v>
      </c>
    </row>
    <row r="63" spans="1:7" x14ac:dyDescent="0.25">
      <c r="A63" t="s">
        <v>68</v>
      </c>
      <c r="B63" t="s">
        <v>182</v>
      </c>
      <c r="C63" t="s">
        <v>296</v>
      </c>
      <c r="D63" t="s">
        <v>405</v>
      </c>
      <c r="E63" t="s">
        <v>519</v>
      </c>
      <c r="F63" t="s">
        <v>581</v>
      </c>
      <c r="G63" t="s">
        <v>647</v>
      </c>
    </row>
    <row r="64" spans="1:7" x14ac:dyDescent="0.25">
      <c r="A64" t="s">
        <v>69</v>
      </c>
      <c r="B64" t="s">
        <v>183</v>
      </c>
      <c r="C64" t="s">
        <v>297</v>
      </c>
      <c r="D64" t="s">
        <v>406</v>
      </c>
      <c r="E64" t="s">
        <v>520</v>
      </c>
      <c r="F64" t="s">
        <v>579</v>
      </c>
      <c r="G64" t="s">
        <v>648</v>
      </c>
    </row>
    <row r="65" spans="1:7" x14ac:dyDescent="0.25">
      <c r="A65" t="s">
        <v>70</v>
      </c>
      <c r="B65" t="s">
        <v>184</v>
      </c>
      <c r="C65" t="s">
        <v>298</v>
      </c>
      <c r="D65" t="s">
        <v>407</v>
      </c>
      <c r="E65" t="s">
        <v>521</v>
      </c>
      <c r="F65" t="s">
        <v>581</v>
      </c>
      <c r="G65" t="s">
        <v>649</v>
      </c>
    </row>
    <row r="66" spans="1:7" x14ac:dyDescent="0.25">
      <c r="A66" t="s">
        <v>71</v>
      </c>
      <c r="B66" t="s">
        <v>185</v>
      </c>
      <c r="C66" t="s">
        <v>299</v>
      </c>
      <c r="D66" t="s">
        <v>408</v>
      </c>
      <c r="E66" t="s">
        <v>522</v>
      </c>
      <c r="F66" t="s">
        <v>580</v>
      </c>
      <c r="G66" t="s">
        <v>650</v>
      </c>
    </row>
    <row r="67" spans="1:7" x14ac:dyDescent="0.25">
      <c r="A67" t="s">
        <v>72</v>
      </c>
      <c r="B67" t="s">
        <v>186</v>
      </c>
      <c r="C67" t="s">
        <v>300</v>
      </c>
      <c r="D67" t="s">
        <v>409</v>
      </c>
      <c r="E67" t="s">
        <v>523</v>
      </c>
      <c r="F67" t="s">
        <v>578</v>
      </c>
      <c r="G67" t="s">
        <v>651</v>
      </c>
    </row>
    <row r="68" spans="1:7" x14ac:dyDescent="0.25">
      <c r="A68" t="s">
        <v>73</v>
      </c>
      <c r="B68" t="s">
        <v>187</v>
      </c>
      <c r="C68" t="s">
        <v>301</v>
      </c>
      <c r="D68" t="s">
        <v>410</v>
      </c>
      <c r="E68" t="s">
        <v>524</v>
      </c>
      <c r="F68" t="s">
        <v>584</v>
      </c>
      <c r="G68" t="s">
        <v>652</v>
      </c>
    </row>
    <row r="69" spans="1:7" x14ac:dyDescent="0.25">
      <c r="A69" t="s">
        <v>74</v>
      </c>
      <c r="B69" t="s">
        <v>188</v>
      </c>
      <c r="C69" t="s">
        <v>302</v>
      </c>
      <c r="D69" t="s">
        <v>411</v>
      </c>
      <c r="E69" t="s">
        <v>525</v>
      </c>
      <c r="F69" t="s">
        <v>582</v>
      </c>
      <c r="G69" t="s">
        <v>653</v>
      </c>
    </row>
    <row r="70" spans="1:7" x14ac:dyDescent="0.25">
      <c r="A70" t="s">
        <v>75</v>
      </c>
      <c r="B70" t="s">
        <v>189</v>
      </c>
      <c r="C70" t="s">
        <v>303</v>
      </c>
      <c r="D70" t="s">
        <v>412</v>
      </c>
      <c r="E70" t="s">
        <v>526</v>
      </c>
      <c r="F70" t="s">
        <v>581</v>
      </c>
      <c r="G70" t="s">
        <v>654</v>
      </c>
    </row>
    <row r="71" spans="1:7" x14ac:dyDescent="0.25">
      <c r="A71" t="s">
        <v>76</v>
      </c>
      <c r="B71" t="s">
        <v>190</v>
      </c>
      <c r="C71" t="s">
        <v>304</v>
      </c>
      <c r="D71" t="s">
        <v>413</v>
      </c>
      <c r="E71" t="s">
        <v>527</v>
      </c>
      <c r="F71" t="s">
        <v>578</v>
      </c>
      <c r="G71" t="s">
        <v>655</v>
      </c>
    </row>
    <row r="72" spans="1:7" x14ac:dyDescent="0.25">
      <c r="A72" t="s">
        <v>77</v>
      </c>
      <c r="B72" t="s">
        <v>191</v>
      </c>
      <c r="C72" t="s">
        <v>305</v>
      </c>
      <c r="D72" t="s">
        <v>414</v>
      </c>
      <c r="E72" t="s">
        <v>528</v>
      </c>
      <c r="F72" t="s">
        <v>582</v>
      </c>
      <c r="G72" t="s">
        <v>656</v>
      </c>
    </row>
    <row r="73" spans="1:7" x14ac:dyDescent="0.25">
      <c r="A73" t="s">
        <v>78</v>
      </c>
      <c r="B73" t="s">
        <v>192</v>
      </c>
      <c r="C73" t="s">
        <v>306</v>
      </c>
      <c r="D73" t="s">
        <v>415</v>
      </c>
      <c r="E73" t="s">
        <v>529</v>
      </c>
      <c r="F73" t="s">
        <v>579</v>
      </c>
      <c r="G73" t="s">
        <v>657</v>
      </c>
    </row>
    <row r="74" spans="1:7" x14ac:dyDescent="0.25">
      <c r="A74" t="s">
        <v>79</v>
      </c>
      <c r="B74" t="s">
        <v>193</v>
      </c>
      <c r="C74" t="s">
        <v>307</v>
      </c>
      <c r="D74" t="s">
        <v>416</v>
      </c>
      <c r="E74" t="s">
        <v>530</v>
      </c>
      <c r="F74" t="s">
        <v>580</v>
      </c>
      <c r="G74" t="s">
        <v>658</v>
      </c>
    </row>
    <row r="75" spans="1:7" x14ac:dyDescent="0.25">
      <c r="A75" t="s">
        <v>80</v>
      </c>
      <c r="B75" t="s">
        <v>127</v>
      </c>
      <c r="C75" t="s">
        <v>308</v>
      </c>
      <c r="D75" t="s">
        <v>417</v>
      </c>
      <c r="E75" t="s">
        <v>531</v>
      </c>
      <c r="F75" t="s">
        <v>582</v>
      </c>
      <c r="G75" t="s">
        <v>659</v>
      </c>
    </row>
    <row r="76" spans="1:7" x14ac:dyDescent="0.25">
      <c r="A76" t="s">
        <v>81</v>
      </c>
      <c r="B76" t="s">
        <v>194</v>
      </c>
      <c r="C76" t="s">
        <v>309</v>
      </c>
      <c r="D76" t="s">
        <v>418</v>
      </c>
      <c r="E76" t="s">
        <v>532</v>
      </c>
      <c r="F76" t="s">
        <v>582</v>
      </c>
      <c r="G76" t="s">
        <v>660</v>
      </c>
    </row>
    <row r="77" spans="1:7" x14ac:dyDescent="0.25">
      <c r="A77" t="s">
        <v>82</v>
      </c>
      <c r="B77" t="s">
        <v>195</v>
      </c>
      <c r="C77" t="s">
        <v>310</v>
      </c>
      <c r="D77" t="s">
        <v>419</v>
      </c>
      <c r="E77" t="s">
        <v>533</v>
      </c>
      <c r="F77" t="s">
        <v>582</v>
      </c>
      <c r="G77" t="s">
        <v>661</v>
      </c>
    </row>
    <row r="78" spans="1:7" x14ac:dyDescent="0.25">
      <c r="A78" t="s">
        <v>83</v>
      </c>
      <c r="B78" t="s">
        <v>196</v>
      </c>
      <c r="C78" t="s">
        <v>311</v>
      </c>
      <c r="D78" t="s">
        <v>420</v>
      </c>
      <c r="E78" t="s">
        <v>534</v>
      </c>
      <c r="F78" t="s">
        <v>579</v>
      </c>
      <c r="G78" t="s">
        <v>662</v>
      </c>
    </row>
    <row r="79" spans="1:7" x14ac:dyDescent="0.25">
      <c r="A79" t="s">
        <v>84</v>
      </c>
      <c r="B79" t="s">
        <v>197</v>
      </c>
      <c r="C79" t="s">
        <v>312</v>
      </c>
      <c r="D79" t="s">
        <v>421</v>
      </c>
      <c r="E79" t="s">
        <v>535</v>
      </c>
      <c r="F79" t="s">
        <v>583</v>
      </c>
      <c r="G79" t="s">
        <v>663</v>
      </c>
    </row>
    <row r="80" spans="1:7" x14ac:dyDescent="0.25">
      <c r="A80" t="s">
        <v>85</v>
      </c>
      <c r="B80" t="s">
        <v>198</v>
      </c>
      <c r="C80" t="s">
        <v>313</v>
      </c>
      <c r="D80" t="s">
        <v>422</v>
      </c>
      <c r="E80" t="s">
        <v>536</v>
      </c>
      <c r="F80" t="s">
        <v>579</v>
      </c>
      <c r="G80" t="s">
        <v>664</v>
      </c>
    </row>
    <row r="81" spans="1:7" x14ac:dyDescent="0.25">
      <c r="A81" t="s">
        <v>86</v>
      </c>
      <c r="B81" t="s">
        <v>199</v>
      </c>
      <c r="C81" t="s">
        <v>314</v>
      </c>
      <c r="D81" t="s">
        <v>423</v>
      </c>
      <c r="E81" t="s">
        <v>537</v>
      </c>
      <c r="F81" t="s">
        <v>579</v>
      </c>
      <c r="G81" t="s">
        <v>665</v>
      </c>
    </row>
    <row r="82" spans="1:7" x14ac:dyDescent="0.25">
      <c r="A82" t="s">
        <v>87</v>
      </c>
      <c r="B82" t="s">
        <v>200</v>
      </c>
      <c r="C82" t="s">
        <v>315</v>
      </c>
      <c r="D82" t="s">
        <v>424</v>
      </c>
      <c r="E82" t="s">
        <v>538</v>
      </c>
      <c r="F82" t="s">
        <v>580</v>
      </c>
      <c r="G82" t="s">
        <v>666</v>
      </c>
    </row>
    <row r="83" spans="1:7" x14ac:dyDescent="0.25">
      <c r="A83" t="s">
        <v>88</v>
      </c>
      <c r="B83" t="s">
        <v>201</v>
      </c>
      <c r="C83" t="s">
        <v>316</v>
      </c>
      <c r="D83" t="s">
        <v>425</v>
      </c>
      <c r="E83" t="s">
        <v>539</v>
      </c>
      <c r="F83" t="s">
        <v>579</v>
      </c>
      <c r="G83" t="s">
        <v>667</v>
      </c>
    </row>
    <row r="84" spans="1:7" x14ac:dyDescent="0.25">
      <c r="A84" t="s">
        <v>89</v>
      </c>
      <c r="B84" t="s">
        <v>202</v>
      </c>
      <c r="C84" t="s">
        <v>317</v>
      </c>
      <c r="E84" t="s">
        <v>540</v>
      </c>
      <c r="F84" t="s">
        <v>580</v>
      </c>
      <c r="G84" t="s">
        <v>668</v>
      </c>
    </row>
    <row r="85" spans="1:7" x14ac:dyDescent="0.25">
      <c r="A85" t="s">
        <v>90</v>
      </c>
      <c r="B85" t="s">
        <v>203</v>
      </c>
      <c r="C85" t="s">
        <v>318</v>
      </c>
      <c r="D85" t="s">
        <v>426</v>
      </c>
      <c r="E85" t="s">
        <v>541</v>
      </c>
      <c r="F85" t="s">
        <v>580</v>
      </c>
      <c r="G85" t="s">
        <v>669</v>
      </c>
    </row>
    <row r="86" spans="1:7" x14ac:dyDescent="0.25">
      <c r="A86" t="s">
        <v>91</v>
      </c>
      <c r="B86" t="s">
        <v>127</v>
      </c>
      <c r="C86" t="s">
        <v>319</v>
      </c>
      <c r="D86" t="s">
        <v>427</v>
      </c>
      <c r="E86" t="s">
        <v>542</v>
      </c>
      <c r="F86" t="s">
        <v>578</v>
      </c>
      <c r="G86" t="s">
        <v>670</v>
      </c>
    </row>
    <row r="87" spans="1:7" x14ac:dyDescent="0.25">
      <c r="A87" t="s">
        <v>92</v>
      </c>
      <c r="B87" t="s">
        <v>204</v>
      </c>
      <c r="C87" t="s">
        <v>320</v>
      </c>
      <c r="D87" t="s">
        <v>428</v>
      </c>
      <c r="E87" t="s">
        <v>543</v>
      </c>
      <c r="F87" t="s">
        <v>580</v>
      </c>
      <c r="G87" t="s">
        <v>671</v>
      </c>
    </row>
    <row r="88" spans="1:7" x14ac:dyDescent="0.25">
      <c r="A88" t="s">
        <v>93</v>
      </c>
      <c r="B88" t="s">
        <v>205</v>
      </c>
      <c r="C88" t="s">
        <v>321</v>
      </c>
      <c r="E88" t="s">
        <v>544</v>
      </c>
      <c r="F88" t="s">
        <v>585</v>
      </c>
      <c r="G88" t="s">
        <v>672</v>
      </c>
    </row>
    <row r="89" spans="1:7" x14ac:dyDescent="0.25">
      <c r="A89" t="s">
        <v>94</v>
      </c>
      <c r="B89" t="s">
        <v>206</v>
      </c>
      <c r="C89" t="s">
        <v>322</v>
      </c>
      <c r="E89" t="s">
        <v>545</v>
      </c>
      <c r="F89" t="s">
        <v>585</v>
      </c>
      <c r="G89" t="s">
        <v>673</v>
      </c>
    </row>
    <row r="90" spans="1:7" x14ac:dyDescent="0.25">
      <c r="A90" t="s">
        <v>95</v>
      </c>
      <c r="B90" t="s">
        <v>207</v>
      </c>
      <c r="C90" t="s">
        <v>323</v>
      </c>
      <c r="D90" t="s">
        <v>429</v>
      </c>
      <c r="E90" t="s">
        <v>546</v>
      </c>
      <c r="F90" t="s">
        <v>578</v>
      </c>
      <c r="G90" t="s">
        <v>674</v>
      </c>
    </row>
    <row r="91" spans="1:7" x14ac:dyDescent="0.25">
      <c r="A91" t="s">
        <v>96</v>
      </c>
      <c r="B91" t="s">
        <v>208</v>
      </c>
      <c r="C91" t="s">
        <v>324</v>
      </c>
      <c r="D91" t="s">
        <v>430</v>
      </c>
      <c r="E91" t="s">
        <v>547</v>
      </c>
      <c r="F91" t="s">
        <v>583</v>
      </c>
      <c r="G91" t="s">
        <v>675</v>
      </c>
    </row>
    <row r="92" spans="1:7" x14ac:dyDescent="0.25">
      <c r="A92" t="s">
        <v>97</v>
      </c>
      <c r="B92" t="s">
        <v>209</v>
      </c>
      <c r="C92" t="s">
        <v>325</v>
      </c>
      <c r="D92" t="s">
        <v>431</v>
      </c>
      <c r="E92" t="s">
        <v>548</v>
      </c>
      <c r="F92" t="s">
        <v>581</v>
      </c>
      <c r="G92" t="s">
        <v>676</v>
      </c>
    </row>
    <row r="93" spans="1:7" x14ac:dyDescent="0.25">
      <c r="A93" t="s">
        <v>98</v>
      </c>
      <c r="B93" t="s">
        <v>210</v>
      </c>
      <c r="C93" t="s">
        <v>326</v>
      </c>
      <c r="D93" t="s">
        <v>432</v>
      </c>
      <c r="E93" t="s">
        <v>549</v>
      </c>
      <c r="F93" t="s">
        <v>580</v>
      </c>
      <c r="G93" t="s">
        <v>677</v>
      </c>
    </row>
    <row r="94" spans="1:7" x14ac:dyDescent="0.25">
      <c r="A94" t="s">
        <v>99</v>
      </c>
      <c r="B94" t="s">
        <v>127</v>
      </c>
      <c r="C94" t="s">
        <v>327</v>
      </c>
      <c r="D94" t="s">
        <v>433</v>
      </c>
      <c r="E94" t="s">
        <v>550</v>
      </c>
      <c r="F94" t="s">
        <v>581</v>
      </c>
      <c r="G94" t="s">
        <v>678</v>
      </c>
    </row>
    <row r="95" spans="1:7" x14ac:dyDescent="0.25">
      <c r="A95" t="s">
        <v>100</v>
      </c>
      <c r="B95" t="s">
        <v>211</v>
      </c>
      <c r="C95" t="s">
        <v>328</v>
      </c>
      <c r="D95" t="s">
        <v>434</v>
      </c>
      <c r="E95" t="s">
        <v>551</v>
      </c>
      <c r="F95" t="s">
        <v>585</v>
      </c>
      <c r="G95" t="s">
        <v>679</v>
      </c>
    </row>
    <row r="96" spans="1:7" x14ac:dyDescent="0.25">
      <c r="A96" t="s">
        <v>101</v>
      </c>
      <c r="B96" t="s">
        <v>212</v>
      </c>
      <c r="C96" t="s">
        <v>329</v>
      </c>
      <c r="E96" t="s">
        <v>552</v>
      </c>
      <c r="F96" t="s">
        <v>585</v>
      </c>
      <c r="G96" t="s">
        <v>680</v>
      </c>
    </row>
    <row r="97" spans="1:7" x14ac:dyDescent="0.25">
      <c r="A97" t="s">
        <v>102</v>
      </c>
      <c r="B97" t="s">
        <v>213</v>
      </c>
      <c r="C97" t="s">
        <v>330</v>
      </c>
      <c r="D97" t="s">
        <v>435</v>
      </c>
      <c r="E97" t="s">
        <v>553</v>
      </c>
      <c r="F97" t="s">
        <v>578</v>
      </c>
      <c r="G97" t="s">
        <v>681</v>
      </c>
    </row>
    <row r="98" spans="1:7" x14ac:dyDescent="0.25">
      <c r="A98" t="s">
        <v>103</v>
      </c>
      <c r="B98" t="s">
        <v>214</v>
      </c>
      <c r="C98" t="s">
        <v>331</v>
      </c>
      <c r="D98" t="s">
        <v>436</v>
      </c>
      <c r="E98" t="s">
        <v>554</v>
      </c>
      <c r="F98" t="s">
        <v>582</v>
      </c>
      <c r="G98" t="s">
        <v>682</v>
      </c>
    </row>
    <row r="99" spans="1:7" x14ac:dyDescent="0.25">
      <c r="A99" t="s">
        <v>104</v>
      </c>
      <c r="B99" t="s">
        <v>215</v>
      </c>
      <c r="C99" t="s">
        <v>332</v>
      </c>
      <c r="D99" t="s">
        <v>437</v>
      </c>
      <c r="E99" t="s">
        <v>555</v>
      </c>
      <c r="F99" t="s">
        <v>584</v>
      </c>
      <c r="G99" t="s">
        <v>683</v>
      </c>
    </row>
    <row r="100" spans="1:7" x14ac:dyDescent="0.25">
      <c r="A100" t="s">
        <v>105</v>
      </c>
      <c r="B100" t="s">
        <v>216</v>
      </c>
      <c r="C100" t="s">
        <v>333</v>
      </c>
      <c r="D100" t="s">
        <v>438</v>
      </c>
      <c r="E100" t="s">
        <v>556</v>
      </c>
      <c r="F100" t="s">
        <v>583</v>
      </c>
      <c r="G100" t="s">
        <v>684</v>
      </c>
    </row>
    <row r="101" spans="1:7" x14ac:dyDescent="0.25">
      <c r="A101" t="s">
        <v>106</v>
      </c>
      <c r="B101" t="s">
        <v>217</v>
      </c>
      <c r="C101" t="s">
        <v>334</v>
      </c>
      <c r="D101" t="s">
        <v>439</v>
      </c>
      <c r="E101" t="s">
        <v>557</v>
      </c>
      <c r="F101" t="s">
        <v>583</v>
      </c>
      <c r="G101" t="s">
        <v>685</v>
      </c>
    </row>
    <row r="102" spans="1:7" x14ac:dyDescent="0.25">
      <c r="A102" t="s">
        <v>107</v>
      </c>
      <c r="B102" t="s">
        <v>218</v>
      </c>
      <c r="C102" t="s">
        <v>335</v>
      </c>
      <c r="D102" t="s">
        <v>440</v>
      </c>
      <c r="E102" t="s">
        <v>558</v>
      </c>
      <c r="F102" t="s">
        <v>581</v>
      </c>
      <c r="G102" t="s">
        <v>686</v>
      </c>
    </row>
    <row r="103" spans="1:7" x14ac:dyDescent="0.25">
      <c r="A103" t="s">
        <v>108</v>
      </c>
      <c r="B103" t="s">
        <v>219</v>
      </c>
      <c r="C103" t="s">
        <v>336</v>
      </c>
      <c r="D103" t="s">
        <v>441</v>
      </c>
      <c r="E103" t="s">
        <v>559</v>
      </c>
      <c r="F103" t="s">
        <v>582</v>
      </c>
      <c r="G103" t="s">
        <v>687</v>
      </c>
    </row>
    <row r="104" spans="1:7" x14ac:dyDescent="0.25">
      <c r="A104" t="s">
        <v>109</v>
      </c>
      <c r="B104" t="s">
        <v>127</v>
      </c>
      <c r="C104" t="s">
        <v>337</v>
      </c>
      <c r="D104" t="s">
        <v>442</v>
      </c>
      <c r="E104" t="s">
        <v>560</v>
      </c>
      <c r="F104" t="s">
        <v>584</v>
      </c>
      <c r="G104" t="s">
        <v>688</v>
      </c>
    </row>
    <row r="105" spans="1:7" x14ac:dyDescent="0.25">
      <c r="A105" t="s">
        <v>110</v>
      </c>
      <c r="B105" t="s">
        <v>220</v>
      </c>
      <c r="C105" t="s">
        <v>338</v>
      </c>
      <c r="D105" t="s">
        <v>443</v>
      </c>
      <c r="E105" t="s">
        <v>561</v>
      </c>
      <c r="F105" t="s">
        <v>583</v>
      </c>
      <c r="G105" t="s">
        <v>689</v>
      </c>
    </row>
    <row r="106" spans="1:7" x14ac:dyDescent="0.25">
      <c r="A106" t="s">
        <v>111</v>
      </c>
      <c r="B106" t="s">
        <v>221</v>
      </c>
      <c r="C106" t="s">
        <v>339</v>
      </c>
      <c r="D106" t="s">
        <v>444</v>
      </c>
      <c r="E106" t="s">
        <v>562</v>
      </c>
      <c r="F106" t="s">
        <v>579</v>
      </c>
      <c r="G106" t="s">
        <v>690</v>
      </c>
    </row>
    <row r="107" spans="1:7" x14ac:dyDescent="0.25">
      <c r="A107" t="s">
        <v>112</v>
      </c>
      <c r="B107" t="s">
        <v>222</v>
      </c>
      <c r="C107" t="s">
        <v>340</v>
      </c>
      <c r="D107" t="s">
        <v>445</v>
      </c>
      <c r="E107" t="s">
        <v>563</v>
      </c>
      <c r="F107" t="s">
        <v>584</v>
      </c>
      <c r="G107" t="s">
        <v>691</v>
      </c>
    </row>
    <row r="108" spans="1:7" x14ac:dyDescent="0.25">
      <c r="A108" t="s">
        <v>113</v>
      </c>
      <c r="B108" t="s">
        <v>223</v>
      </c>
      <c r="C108" t="s">
        <v>341</v>
      </c>
      <c r="D108" t="s">
        <v>446</v>
      </c>
      <c r="E108" t="s">
        <v>564</v>
      </c>
      <c r="F108" t="s">
        <v>585</v>
      </c>
      <c r="G108" t="s">
        <v>692</v>
      </c>
    </row>
    <row r="109" spans="1:7" x14ac:dyDescent="0.25">
      <c r="A109" t="s">
        <v>114</v>
      </c>
      <c r="B109" t="s">
        <v>224</v>
      </c>
      <c r="C109" t="s">
        <v>342</v>
      </c>
      <c r="D109" t="s">
        <v>447</v>
      </c>
      <c r="E109" t="s">
        <v>565</v>
      </c>
      <c r="F109" t="s">
        <v>578</v>
      </c>
      <c r="G109" t="s">
        <v>693</v>
      </c>
    </row>
    <row r="110" spans="1:7" x14ac:dyDescent="0.25">
      <c r="A110" t="s">
        <v>115</v>
      </c>
      <c r="B110" t="s">
        <v>225</v>
      </c>
      <c r="C110" t="s">
        <v>343</v>
      </c>
      <c r="E110" t="s">
        <v>566</v>
      </c>
      <c r="F110" t="s">
        <v>582</v>
      </c>
      <c r="G110" t="s">
        <v>694</v>
      </c>
    </row>
    <row r="111" spans="1:7" x14ac:dyDescent="0.25">
      <c r="A111" t="s">
        <v>116</v>
      </c>
      <c r="B111" t="s">
        <v>226</v>
      </c>
      <c r="C111" t="s">
        <v>344</v>
      </c>
      <c r="E111" t="s">
        <v>567</v>
      </c>
      <c r="F111" t="s">
        <v>581</v>
      </c>
      <c r="G111" t="s">
        <v>695</v>
      </c>
    </row>
    <row r="112" spans="1:7" x14ac:dyDescent="0.25">
      <c r="A112" t="s">
        <v>117</v>
      </c>
      <c r="B112" t="s">
        <v>227</v>
      </c>
      <c r="C112" t="s">
        <v>345</v>
      </c>
      <c r="D112" t="s">
        <v>448</v>
      </c>
      <c r="E112" t="s">
        <v>568</v>
      </c>
      <c r="F112" t="s">
        <v>578</v>
      </c>
      <c r="G112" t="s">
        <v>696</v>
      </c>
    </row>
    <row r="113" spans="1:7" x14ac:dyDescent="0.25">
      <c r="A113" t="s">
        <v>118</v>
      </c>
      <c r="B113" t="s">
        <v>127</v>
      </c>
      <c r="C113" t="s">
        <v>346</v>
      </c>
      <c r="D113" t="s">
        <v>449</v>
      </c>
      <c r="E113" t="s">
        <v>569</v>
      </c>
      <c r="F113" t="s">
        <v>579</v>
      </c>
      <c r="G113" t="s">
        <v>697</v>
      </c>
    </row>
    <row r="114" spans="1:7" x14ac:dyDescent="0.25">
      <c r="A114" t="s">
        <v>119</v>
      </c>
      <c r="B114" t="s">
        <v>228</v>
      </c>
      <c r="C114" t="s">
        <v>347</v>
      </c>
      <c r="D114" t="s">
        <v>450</v>
      </c>
      <c r="E114" t="s">
        <v>570</v>
      </c>
      <c r="F114" t="s">
        <v>584</v>
      </c>
      <c r="G114" t="s">
        <v>698</v>
      </c>
    </row>
    <row r="115" spans="1:7" x14ac:dyDescent="0.25">
      <c r="A115" t="s">
        <v>120</v>
      </c>
      <c r="B115" t="s">
        <v>229</v>
      </c>
      <c r="C115" t="s">
        <v>348</v>
      </c>
      <c r="D115" t="s">
        <v>451</v>
      </c>
      <c r="E115" t="s">
        <v>571</v>
      </c>
      <c r="F115" t="s">
        <v>579</v>
      </c>
      <c r="G115" t="s">
        <v>699</v>
      </c>
    </row>
    <row r="116" spans="1:7" x14ac:dyDescent="0.25">
      <c r="A116" t="s">
        <v>121</v>
      </c>
      <c r="B116" t="s">
        <v>230</v>
      </c>
      <c r="C116" t="s">
        <v>349</v>
      </c>
      <c r="D116" t="s">
        <v>452</v>
      </c>
      <c r="E116" t="s">
        <v>572</v>
      </c>
      <c r="F116" t="s">
        <v>578</v>
      </c>
      <c r="G116" t="s">
        <v>700</v>
      </c>
    </row>
    <row r="117" spans="1:7" x14ac:dyDescent="0.25">
      <c r="A117" t="s">
        <v>122</v>
      </c>
      <c r="B117" t="s">
        <v>231</v>
      </c>
      <c r="C117" t="s">
        <v>350</v>
      </c>
      <c r="D117" t="s">
        <v>453</v>
      </c>
      <c r="E117" t="s">
        <v>573</v>
      </c>
      <c r="F117" t="s">
        <v>579</v>
      </c>
      <c r="G117" t="s">
        <v>701</v>
      </c>
    </row>
    <row r="118" spans="1:7" x14ac:dyDescent="0.25">
      <c r="A118" t="s">
        <v>123</v>
      </c>
      <c r="B118" t="s">
        <v>232</v>
      </c>
      <c r="C118" t="s">
        <v>351</v>
      </c>
      <c r="D118" t="s">
        <v>454</v>
      </c>
      <c r="E118" t="s">
        <v>574</v>
      </c>
      <c r="F118" t="s">
        <v>584</v>
      </c>
      <c r="G118" t="s">
        <v>702</v>
      </c>
    </row>
    <row r="119" spans="1:7" x14ac:dyDescent="0.25">
      <c r="A119" t="s">
        <v>124</v>
      </c>
      <c r="B119" t="s">
        <v>233</v>
      </c>
      <c r="C119" t="s">
        <v>352</v>
      </c>
      <c r="D119" t="s">
        <v>455</v>
      </c>
      <c r="E119" t="s">
        <v>575</v>
      </c>
      <c r="F119" t="s">
        <v>584</v>
      </c>
      <c r="G119" t="s">
        <v>703</v>
      </c>
    </row>
    <row r="120" spans="1:7" x14ac:dyDescent="0.25">
      <c r="A120" t="s">
        <v>125</v>
      </c>
      <c r="B120" t="s">
        <v>127</v>
      </c>
      <c r="C120" t="s">
        <v>353</v>
      </c>
      <c r="D120" t="s">
        <v>456</v>
      </c>
      <c r="E120" t="s">
        <v>576</v>
      </c>
      <c r="F120" t="s">
        <v>582</v>
      </c>
      <c r="G120" t="s">
        <v>704</v>
      </c>
    </row>
    <row r="121" spans="1:7" x14ac:dyDescent="0.25">
      <c r="A121" t="s">
        <v>126</v>
      </c>
      <c r="B121" t="s">
        <v>234</v>
      </c>
      <c r="C121" t="s">
        <v>354</v>
      </c>
      <c r="D121" t="s">
        <v>457</v>
      </c>
      <c r="E121" t="s">
        <v>577</v>
      </c>
      <c r="F121" t="s">
        <v>582</v>
      </c>
      <c r="G121" t="s">
        <v>705</v>
      </c>
    </row>
    <row r="122" spans="1:7" x14ac:dyDescent="0.25">
      <c r="A122" t="s">
        <v>102</v>
      </c>
      <c r="B122" t="s">
        <v>213</v>
      </c>
      <c r="C122" t="s">
        <v>330</v>
      </c>
      <c r="D122" t="s">
        <v>435</v>
      </c>
      <c r="E122" t="s">
        <v>553</v>
      </c>
      <c r="F122" t="s">
        <v>578</v>
      </c>
      <c r="G122" t="s">
        <v>681</v>
      </c>
    </row>
    <row r="123" spans="1:7" x14ac:dyDescent="0.25">
      <c r="A123" t="s">
        <v>61</v>
      </c>
      <c r="B123" t="s">
        <v>175</v>
      </c>
      <c r="C123" t="s">
        <v>289</v>
      </c>
      <c r="D123" t="s">
        <v>399</v>
      </c>
      <c r="E123" t="s">
        <v>512</v>
      </c>
      <c r="F123" t="s">
        <v>580</v>
      </c>
      <c r="G123" t="s">
        <v>640</v>
      </c>
    </row>
    <row r="124" spans="1:7" x14ac:dyDescent="0.25">
      <c r="A124" t="s">
        <v>66</v>
      </c>
      <c r="B124" t="s">
        <v>180</v>
      </c>
      <c r="C124" t="s">
        <v>294</v>
      </c>
      <c r="D124" t="s">
        <v>403</v>
      </c>
      <c r="E124" t="s">
        <v>517</v>
      </c>
      <c r="F124" t="s">
        <v>585</v>
      </c>
      <c r="G124" t="s">
        <v>645</v>
      </c>
    </row>
    <row r="125" spans="1:7" x14ac:dyDescent="0.25">
      <c r="A125" t="s">
        <v>124</v>
      </c>
      <c r="B125" t="s">
        <v>233</v>
      </c>
      <c r="C125" t="s">
        <v>352</v>
      </c>
      <c r="D125" t="s">
        <v>455</v>
      </c>
      <c r="E125" t="s">
        <v>575</v>
      </c>
      <c r="F125" t="s">
        <v>584</v>
      </c>
      <c r="G125" t="s">
        <v>703</v>
      </c>
    </row>
    <row r="126" spans="1:7" x14ac:dyDescent="0.25">
      <c r="A126" t="s">
        <v>84</v>
      </c>
      <c r="B126" t="s">
        <v>197</v>
      </c>
      <c r="C126" t="s">
        <v>312</v>
      </c>
      <c r="D126" t="s">
        <v>421</v>
      </c>
      <c r="E126" t="s">
        <v>535</v>
      </c>
      <c r="F126" t="s">
        <v>583</v>
      </c>
      <c r="G126" t="s">
        <v>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BB14-D81A-498B-8700-D8A28702D033}">
  <dimension ref="A1:J150"/>
  <sheetViews>
    <sheetView workbookViewId="0"/>
  </sheetViews>
  <sheetFormatPr defaultRowHeight="15" x14ac:dyDescent="0.25"/>
  <cols>
    <col min="1" max="1" width="26.140625" customWidth="1"/>
    <col min="2" max="2" width="34.42578125" bestFit="1" customWidth="1"/>
    <col min="3" max="3" width="26.140625" customWidth="1"/>
    <col min="4" max="4" width="12.5703125" customWidth="1"/>
    <col min="5" max="5" width="26.140625" customWidth="1"/>
    <col min="6" max="6" width="15.42578125" customWidth="1"/>
    <col min="7" max="7" width="20.5703125" customWidth="1"/>
    <col min="8" max="8" width="17.7109375" customWidth="1"/>
    <col min="9" max="9" width="19.28515625" customWidth="1"/>
    <col min="10" max="10" width="20.5703125" customWidth="1"/>
  </cols>
  <sheetData>
    <row r="1" spans="1:10" x14ac:dyDescent="0.25">
      <c r="A1" s="1" t="s">
        <v>1140</v>
      </c>
      <c r="B1" s="1" t="s">
        <v>1139</v>
      </c>
      <c r="C1" s="1" t="s">
        <v>2</v>
      </c>
      <c r="D1" s="1" t="s">
        <v>1138</v>
      </c>
      <c r="E1" s="1" t="s">
        <v>1146</v>
      </c>
      <c r="F1" s="1" t="s">
        <v>1141</v>
      </c>
      <c r="G1" s="1" t="s">
        <v>1142</v>
      </c>
      <c r="H1" s="1" t="s">
        <v>1143</v>
      </c>
      <c r="I1" s="1" t="s">
        <v>1144</v>
      </c>
      <c r="J1" s="1" t="s">
        <v>6</v>
      </c>
    </row>
    <row r="2" spans="1:10" x14ac:dyDescent="0.25">
      <c r="A2" t="s">
        <v>706</v>
      </c>
      <c r="B2" t="s">
        <v>797</v>
      </c>
      <c r="C2" s="3">
        <v>2181960013</v>
      </c>
      <c r="D2" s="3"/>
      <c r="E2" t="s">
        <v>355</v>
      </c>
      <c r="F2" t="s">
        <v>797</v>
      </c>
      <c r="G2" s="19">
        <v>35996</v>
      </c>
      <c r="H2" s="19" t="s">
        <v>997</v>
      </c>
      <c r="I2" t="s">
        <v>585</v>
      </c>
      <c r="J2" t="s">
        <v>906</v>
      </c>
    </row>
    <row r="3" spans="1:10" x14ac:dyDescent="0.25">
      <c r="A3" t="s">
        <v>707</v>
      </c>
      <c r="B3" t="s">
        <v>798</v>
      </c>
      <c r="C3" s="3">
        <v>1849593103</v>
      </c>
      <c r="D3" s="3">
        <v>4131</v>
      </c>
      <c r="E3" t="s">
        <v>797</v>
      </c>
      <c r="F3" t="s">
        <v>797</v>
      </c>
      <c r="G3" s="19">
        <v>35017</v>
      </c>
      <c r="H3" s="19" t="s">
        <v>997</v>
      </c>
      <c r="I3" t="s">
        <v>905</v>
      </c>
      <c r="J3" t="s">
        <v>907</v>
      </c>
    </row>
    <row r="4" spans="1:10" x14ac:dyDescent="0.25">
      <c r="A4" t="s">
        <v>708</v>
      </c>
      <c r="B4" t="s">
        <v>799</v>
      </c>
      <c r="C4" s="3">
        <v>564139537</v>
      </c>
      <c r="D4" s="3"/>
      <c r="E4" t="s">
        <v>1028</v>
      </c>
      <c r="F4" t="s">
        <v>1083</v>
      </c>
      <c r="G4" s="19">
        <v>28861</v>
      </c>
      <c r="H4" s="19" t="s">
        <v>998</v>
      </c>
      <c r="I4" t="s">
        <v>905</v>
      </c>
      <c r="J4" t="s">
        <v>908</v>
      </c>
    </row>
    <row r="5" spans="1:10" x14ac:dyDescent="0.25">
      <c r="A5" t="s">
        <v>10</v>
      </c>
      <c r="B5" t="s">
        <v>800</v>
      </c>
      <c r="C5" s="3">
        <v>8018451462</v>
      </c>
      <c r="D5" s="3">
        <v>704</v>
      </c>
      <c r="E5" t="s">
        <v>797</v>
      </c>
      <c r="F5" t="s">
        <v>797</v>
      </c>
      <c r="G5" s="19">
        <v>44388</v>
      </c>
      <c r="H5" s="19" t="s">
        <v>999</v>
      </c>
      <c r="I5" t="s">
        <v>580</v>
      </c>
      <c r="J5" t="s">
        <v>909</v>
      </c>
    </row>
    <row r="6" spans="1:10" x14ac:dyDescent="0.25">
      <c r="A6" t="s">
        <v>709</v>
      </c>
      <c r="B6" t="s">
        <v>801</v>
      </c>
      <c r="C6" s="3">
        <v>1718227824</v>
      </c>
      <c r="D6" s="3"/>
      <c r="E6" t="s">
        <v>1029</v>
      </c>
      <c r="F6" t="s">
        <v>1084</v>
      </c>
      <c r="G6" s="19">
        <v>33972</v>
      </c>
      <c r="H6" s="19" t="s">
        <v>997</v>
      </c>
      <c r="I6" t="s">
        <v>581</v>
      </c>
      <c r="J6" t="s">
        <v>590</v>
      </c>
    </row>
    <row r="7" spans="1:10" x14ac:dyDescent="0.25">
      <c r="A7" t="s">
        <v>12</v>
      </c>
      <c r="B7" t="s">
        <v>802</v>
      </c>
      <c r="C7" s="3">
        <v>8299737631</v>
      </c>
      <c r="D7" s="3"/>
      <c r="E7" t="s">
        <v>358</v>
      </c>
      <c r="F7" t="s">
        <v>797</v>
      </c>
      <c r="G7" s="19">
        <v>26915</v>
      </c>
      <c r="H7" s="19" t="s">
        <v>998</v>
      </c>
      <c r="I7" t="s">
        <v>580</v>
      </c>
      <c r="J7" t="s">
        <v>910</v>
      </c>
    </row>
    <row r="8" spans="1:10" x14ac:dyDescent="0.25">
      <c r="A8" t="s">
        <v>710</v>
      </c>
      <c r="B8" t="s">
        <v>797</v>
      </c>
      <c r="C8" s="3">
        <v>7317810801</v>
      </c>
      <c r="D8" s="3">
        <v>326</v>
      </c>
      <c r="E8" t="s">
        <v>1030</v>
      </c>
      <c r="F8" t="s">
        <v>1085</v>
      </c>
      <c r="G8" s="19">
        <v>45039</v>
      </c>
      <c r="H8" s="19" t="s">
        <v>999</v>
      </c>
      <c r="I8" t="s">
        <v>905</v>
      </c>
      <c r="J8" t="s">
        <v>911</v>
      </c>
    </row>
    <row r="9" spans="1:10" x14ac:dyDescent="0.25">
      <c r="A9" t="s">
        <v>711</v>
      </c>
      <c r="B9" t="s">
        <v>803</v>
      </c>
      <c r="C9" s="3">
        <v>1913619399</v>
      </c>
      <c r="D9" s="3"/>
      <c r="E9" t="s">
        <v>360</v>
      </c>
      <c r="F9" t="s">
        <v>797</v>
      </c>
      <c r="G9" s="19">
        <v>42215</v>
      </c>
      <c r="H9" s="19" t="s">
        <v>1000</v>
      </c>
      <c r="I9" t="s">
        <v>905</v>
      </c>
      <c r="J9" t="s">
        <v>912</v>
      </c>
    </row>
    <row r="10" spans="1:10" x14ac:dyDescent="0.25">
      <c r="A10" t="s">
        <v>712</v>
      </c>
      <c r="B10" t="s">
        <v>804</v>
      </c>
      <c r="C10" s="3">
        <v>4278498084</v>
      </c>
      <c r="D10" s="3">
        <v>124</v>
      </c>
      <c r="E10" t="s">
        <v>361</v>
      </c>
      <c r="F10" t="s">
        <v>797</v>
      </c>
      <c r="G10" s="19">
        <v>32130</v>
      </c>
      <c r="H10" s="19" t="s">
        <v>1001</v>
      </c>
      <c r="I10" t="s">
        <v>585</v>
      </c>
      <c r="J10" t="s">
        <v>913</v>
      </c>
    </row>
    <row r="11" spans="1:10" x14ac:dyDescent="0.25">
      <c r="A11" t="s">
        <v>713</v>
      </c>
      <c r="B11" t="s">
        <v>805</v>
      </c>
      <c r="C11" s="3">
        <v>10112805982</v>
      </c>
      <c r="D11" s="3"/>
      <c r="E11" t="s">
        <v>1031</v>
      </c>
      <c r="F11" t="s">
        <v>1086</v>
      </c>
      <c r="G11" s="19">
        <v>40995</v>
      </c>
      <c r="H11" s="19" t="s">
        <v>1000</v>
      </c>
      <c r="I11" t="s">
        <v>585</v>
      </c>
      <c r="J11" t="s">
        <v>914</v>
      </c>
    </row>
    <row r="12" spans="1:10" x14ac:dyDescent="0.25">
      <c r="A12" t="s">
        <v>714</v>
      </c>
      <c r="B12" t="s">
        <v>806</v>
      </c>
      <c r="C12" s="3">
        <v>5433036541</v>
      </c>
      <c r="D12" s="3">
        <v>458</v>
      </c>
      <c r="E12" t="s">
        <v>1032</v>
      </c>
      <c r="F12" t="s">
        <v>1087</v>
      </c>
      <c r="G12" s="19">
        <v>40337</v>
      </c>
      <c r="H12" s="19" t="s">
        <v>1000</v>
      </c>
      <c r="I12" t="s">
        <v>584</v>
      </c>
      <c r="J12" t="s">
        <v>915</v>
      </c>
    </row>
    <row r="13" spans="1:10" x14ac:dyDescent="0.25">
      <c r="A13" t="s">
        <v>715</v>
      </c>
      <c r="B13" t="s">
        <v>807</v>
      </c>
      <c r="C13" s="3">
        <v>4656482366</v>
      </c>
      <c r="D13" s="3">
        <v>29946</v>
      </c>
      <c r="E13" t="s">
        <v>797</v>
      </c>
      <c r="F13" t="s">
        <v>797</v>
      </c>
      <c r="G13" s="19">
        <v>33121</v>
      </c>
      <c r="H13" s="19" t="s">
        <v>997</v>
      </c>
      <c r="I13" t="s">
        <v>580</v>
      </c>
      <c r="J13" t="s">
        <v>597</v>
      </c>
    </row>
    <row r="14" spans="1:10" x14ac:dyDescent="0.25">
      <c r="A14" t="s">
        <v>716</v>
      </c>
      <c r="B14" t="s">
        <v>808</v>
      </c>
      <c r="C14" s="3">
        <v>3200379176</v>
      </c>
      <c r="D14" s="3"/>
      <c r="E14" t="s">
        <v>364</v>
      </c>
      <c r="F14" t="s">
        <v>797</v>
      </c>
      <c r="G14" s="19">
        <v>44708</v>
      </c>
      <c r="H14" s="19" t="s">
        <v>999</v>
      </c>
      <c r="I14" t="s">
        <v>905</v>
      </c>
      <c r="J14" t="s">
        <v>916</v>
      </c>
    </row>
    <row r="15" spans="1:10" x14ac:dyDescent="0.25">
      <c r="A15" t="s">
        <v>717</v>
      </c>
      <c r="B15" t="s">
        <v>809</v>
      </c>
      <c r="C15" s="3">
        <v>6872774348</v>
      </c>
      <c r="D15" s="3">
        <v>73471</v>
      </c>
      <c r="E15" t="s">
        <v>1033</v>
      </c>
      <c r="F15" t="s">
        <v>1088</v>
      </c>
      <c r="G15" s="19">
        <v>33823</v>
      </c>
      <c r="H15" s="19" t="s">
        <v>997</v>
      </c>
      <c r="I15" t="s">
        <v>584</v>
      </c>
      <c r="J15" t="s">
        <v>599</v>
      </c>
    </row>
    <row r="16" spans="1:10" x14ac:dyDescent="0.25">
      <c r="A16" t="s">
        <v>21</v>
      </c>
      <c r="B16" t="s">
        <v>810</v>
      </c>
      <c r="C16" s="3">
        <v>16688937346</v>
      </c>
      <c r="D16" s="3">
        <v>70656</v>
      </c>
      <c r="E16" t="s">
        <v>366</v>
      </c>
      <c r="F16" t="s">
        <v>797</v>
      </c>
      <c r="G16" s="19">
        <v>36222</v>
      </c>
      <c r="H16" s="19" t="s">
        <v>997</v>
      </c>
      <c r="I16" t="s">
        <v>584</v>
      </c>
      <c r="J16" t="s">
        <v>917</v>
      </c>
    </row>
    <row r="17" spans="1:10" x14ac:dyDescent="0.25">
      <c r="A17" t="s">
        <v>718</v>
      </c>
      <c r="B17" t="s">
        <v>811</v>
      </c>
      <c r="C17" s="3">
        <v>805310033</v>
      </c>
      <c r="D17" s="3">
        <v>923</v>
      </c>
      <c r="E17" t="s">
        <v>797</v>
      </c>
      <c r="F17" t="s">
        <v>797</v>
      </c>
      <c r="G17" s="19">
        <v>28706</v>
      </c>
      <c r="H17" s="19" t="s">
        <v>998</v>
      </c>
      <c r="I17" t="s">
        <v>581</v>
      </c>
      <c r="J17" t="s">
        <v>918</v>
      </c>
    </row>
    <row r="18" spans="1:10" x14ac:dyDescent="0.25">
      <c r="A18" t="s">
        <v>719</v>
      </c>
      <c r="B18" t="s">
        <v>812</v>
      </c>
      <c r="C18" s="3">
        <v>9314919058</v>
      </c>
      <c r="D18" s="3"/>
      <c r="E18" t="s">
        <v>1034</v>
      </c>
      <c r="F18" t="s">
        <v>1089</v>
      </c>
      <c r="G18" s="19">
        <v>41366</v>
      </c>
      <c r="H18" s="19" t="s">
        <v>1000</v>
      </c>
      <c r="I18" t="s">
        <v>580</v>
      </c>
      <c r="J18" t="s">
        <v>602</v>
      </c>
    </row>
    <row r="19" spans="1:10" x14ac:dyDescent="0.25">
      <c r="A19" t="s">
        <v>720</v>
      </c>
      <c r="B19" t="s">
        <v>813</v>
      </c>
      <c r="C19" s="3">
        <v>7996507527</v>
      </c>
      <c r="D19" s="3"/>
      <c r="E19" t="s">
        <v>368</v>
      </c>
      <c r="F19" t="s">
        <v>797</v>
      </c>
      <c r="G19" s="19">
        <v>30317</v>
      </c>
      <c r="H19" s="19" t="s">
        <v>1001</v>
      </c>
      <c r="I19" t="s">
        <v>581</v>
      </c>
      <c r="J19" t="s">
        <v>603</v>
      </c>
    </row>
    <row r="20" spans="1:10" x14ac:dyDescent="0.25">
      <c r="A20" t="s">
        <v>25</v>
      </c>
      <c r="B20" t="s">
        <v>814</v>
      </c>
      <c r="C20" s="3">
        <v>7444313518</v>
      </c>
      <c r="D20" s="3">
        <v>233</v>
      </c>
      <c r="E20" t="s">
        <v>1035</v>
      </c>
      <c r="F20" t="s">
        <v>1090</v>
      </c>
      <c r="G20" s="19">
        <v>38844</v>
      </c>
      <c r="H20" s="19" t="s">
        <v>1002</v>
      </c>
      <c r="I20" t="s">
        <v>580</v>
      </c>
      <c r="J20" t="s">
        <v>919</v>
      </c>
    </row>
    <row r="21" spans="1:10" x14ac:dyDescent="0.25">
      <c r="A21" t="s">
        <v>721</v>
      </c>
      <c r="B21" t="s">
        <v>815</v>
      </c>
      <c r="C21" s="3">
        <v>1671902294</v>
      </c>
      <c r="D21" s="3"/>
      <c r="E21" t="s">
        <v>370</v>
      </c>
      <c r="F21" t="s">
        <v>797</v>
      </c>
      <c r="G21" s="19">
        <v>32959</v>
      </c>
      <c r="H21" s="19" t="s">
        <v>997</v>
      </c>
      <c r="I21" t="s">
        <v>585</v>
      </c>
      <c r="J21" t="s">
        <v>605</v>
      </c>
    </row>
    <row r="22" spans="1:10" x14ac:dyDescent="0.25">
      <c r="A22" t="s">
        <v>722</v>
      </c>
      <c r="B22" t="s">
        <v>816</v>
      </c>
      <c r="C22" s="3">
        <v>679740344</v>
      </c>
      <c r="D22" s="3"/>
      <c r="E22" t="s">
        <v>1036</v>
      </c>
      <c r="F22" t="s">
        <v>1091</v>
      </c>
      <c r="G22" s="19">
        <v>29693</v>
      </c>
      <c r="H22" s="19" t="s">
        <v>1001</v>
      </c>
      <c r="I22" t="s">
        <v>585</v>
      </c>
      <c r="J22" t="s">
        <v>606</v>
      </c>
    </row>
    <row r="23" spans="1:10" x14ac:dyDescent="0.25">
      <c r="A23" t="s">
        <v>723</v>
      </c>
      <c r="B23" t="s">
        <v>817</v>
      </c>
      <c r="C23" s="3">
        <v>15940139904</v>
      </c>
      <c r="D23" s="3">
        <v>9027</v>
      </c>
      <c r="E23" t="s">
        <v>1037</v>
      </c>
      <c r="F23" t="s">
        <v>1092</v>
      </c>
      <c r="G23" s="19">
        <v>33766</v>
      </c>
      <c r="H23" s="19" t="s">
        <v>997</v>
      </c>
      <c r="I23" t="s">
        <v>584</v>
      </c>
      <c r="J23" t="s">
        <v>920</v>
      </c>
    </row>
    <row r="24" spans="1:10" x14ac:dyDescent="0.25">
      <c r="A24" t="s">
        <v>724</v>
      </c>
      <c r="B24" t="s">
        <v>818</v>
      </c>
      <c r="C24" s="3">
        <v>4824771093</v>
      </c>
      <c r="D24" s="3"/>
      <c r="E24" t="s">
        <v>373</v>
      </c>
      <c r="F24" t="s">
        <v>797</v>
      </c>
      <c r="G24" s="19">
        <v>28488</v>
      </c>
      <c r="H24" s="19" t="s">
        <v>998</v>
      </c>
      <c r="I24" t="s">
        <v>905</v>
      </c>
      <c r="J24" t="s">
        <v>608</v>
      </c>
    </row>
    <row r="25" spans="1:10" x14ac:dyDescent="0.25">
      <c r="A25" t="s">
        <v>725</v>
      </c>
      <c r="B25" t="s">
        <v>797</v>
      </c>
      <c r="C25" s="3">
        <v>18214658404</v>
      </c>
      <c r="D25" s="3">
        <v>499</v>
      </c>
      <c r="E25" t="s">
        <v>1038</v>
      </c>
      <c r="F25" t="s">
        <v>1093</v>
      </c>
      <c r="G25" s="19">
        <v>31374</v>
      </c>
      <c r="H25" s="19" t="s">
        <v>1001</v>
      </c>
      <c r="I25" t="s">
        <v>585</v>
      </c>
      <c r="J25" t="s">
        <v>921</v>
      </c>
    </row>
    <row r="26" spans="1:10" x14ac:dyDescent="0.25">
      <c r="A26" t="s">
        <v>726</v>
      </c>
      <c r="B26" t="s">
        <v>819</v>
      </c>
      <c r="C26" s="3">
        <v>7459615865</v>
      </c>
      <c r="D26" s="3"/>
      <c r="E26" t="s">
        <v>1039</v>
      </c>
      <c r="F26" t="s">
        <v>1094</v>
      </c>
      <c r="G26" s="19">
        <v>27830</v>
      </c>
      <c r="H26" s="19" t="s">
        <v>998</v>
      </c>
      <c r="I26" t="s">
        <v>905</v>
      </c>
      <c r="J26" t="s">
        <v>922</v>
      </c>
    </row>
    <row r="27" spans="1:10" x14ac:dyDescent="0.25">
      <c r="A27" t="s">
        <v>727</v>
      </c>
      <c r="B27" t="s">
        <v>820</v>
      </c>
      <c r="C27" s="3">
        <v>9379237474</v>
      </c>
      <c r="D27" s="3">
        <v>748</v>
      </c>
      <c r="E27" t="s">
        <v>376</v>
      </c>
      <c r="F27" t="s">
        <v>797</v>
      </c>
      <c r="G27" s="19">
        <v>37579</v>
      </c>
      <c r="H27" s="19" t="s">
        <v>1002</v>
      </c>
      <c r="I27" t="s">
        <v>580</v>
      </c>
      <c r="J27" t="s">
        <v>923</v>
      </c>
    </row>
    <row r="28" spans="1:10" x14ac:dyDescent="0.25">
      <c r="A28" t="s">
        <v>728</v>
      </c>
      <c r="B28" t="s">
        <v>821</v>
      </c>
      <c r="C28" s="3">
        <v>9743953394</v>
      </c>
      <c r="D28" s="3"/>
      <c r="E28" t="s">
        <v>377</v>
      </c>
      <c r="F28" t="s">
        <v>797</v>
      </c>
      <c r="G28" s="19">
        <v>27809</v>
      </c>
      <c r="H28" s="19" t="s">
        <v>998</v>
      </c>
      <c r="I28" t="s">
        <v>585</v>
      </c>
      <c r="J28" t="s">
        <v>612</v>
      </c>
    </row>
    <row r="29" spans="1:10" x14ac:dyDescent="0.25">
      <c r="A29" t="s">
        <v>729</v>
      </c>
      <c r="B29" t="s">
        <v>822</v>
      </c>
      <c r="C29" s="3">
        <v>5171236851</v>
      </c>
      <c r="D29" s="3">
        <v>6048</v>
      </c>
      <c r="E29" t="s">
        <v>797</v>
      </c>
      <c r="F29" t="s">
        <v>797</v>
      </c>
      <c r="G29" s="19">
        <v>28640</v>
      </c>
      <c r="H29" s="19" t="s">
        <v>998</v>
      </c>
      <c r="I29" t="s">
        <v>905</v>
      </c>
      <c r="J29" t="s">
        <v>924</v>
      </c>
    </row>
    <row r="30" spans="1:10" x14ac:dyDescent="0.25">
      <c r="A30" t="s">
        <v>730</v>
      </c>
      <c r="B30" t="s">
        <v>823</v>
      </c>
      <c r="C30" s="3">
        <v>14612004711</v>
      </c>
      <c r="D30" s="3">
        <v>382</v>
      </c>
      <c r="E30" t="s">
        <v>797</v>
      </c>
      <c r="F30" t="s">
        <v>797</v>
      </c>
      <c r="G30" s="19">
        <v>36844</v>
      </c>
      <c r="H30" s="19" t="s">
        <v>1002</v>
      </c>
      <c r="I30" t="s">
        <v>584</v>
      </c>
      <c r="J30" t="s">
        <v>925</v>
      </c>
    </row>
    <row r="31" spans="1:10" x14ac:dyDescent="0.25">
      <c r="A31" t="s">
        <v>731</v>
      </c>
      <c r="B31" t="s">
        <v>824</v>
      </c>
      <c r="C31" s="3">
        <v>5158506431</v>
      </c>
      <c r="D31" s="3"/>
      <c r="E31" t="s">
        <v>1040</v>
      </c>
      <c r="F31" t="s">
        <v>1095</v>
      </c>
      <c r="G31" s="19">
        <v>31301</v>
      </c>
      <c r="H31" s="19" t="s">
        <v>1001</v>
      </c>
      <c r="I31" t="s">
        <v>905</v>
      </c>
      <c r="J31" t="s">
        <v>926</v>
      </c>
    </row>
    <row r="32" spans="1:10" x14ac:dyDescent="0.25">
      <c r="A32" t="s">
        <v>732</v>
      </c>
      <c r="B32" t="s">
        <v>825</v>
      </c>
      <c r="C32" s="3">
        <v>268117758</v>
      </c>
      <c r="D32" s="3">
        <v>917</v>
      </c>
      <c r="E32" t="s">
        <v>797</v>
      </c>
      <c r="F32" t="s">
        <v>797</v>
      </c>
      <c r="G32" s="19">
        <v>26646</v>
      </c>
      <c r="H32" s="19" t="s">
        <v>998</v>
      </c>
      <c r="I32" t="s">
        <v>584</v>
      </c>
      <c r="J32" t="s">
        <v>927</v>
      </c>
    </row>
    <row r="33" spans="1:10" x14ac:dyDescent="0.25">
      <c r="A33" t="s">
        <v>733</v>
      </c>
      <c r="B33" t="s">
        <v>826</v>
      </c>
      <c r="C33" s="3">
        <v>2499856984</v>
      </c>
      <c r="D33" s="3"/>
      <c r="E33" t="s">
        <v>797</v>
      </c>
      <c r="F33" t="s">
        <v>797</v>
      </c>
      <c r="G33" s="19">
        <v>36846</v>
      </c>
      <c r="H33" s="19" t="s">
        <v>1002</v>
      </c>
      <c r="I33" t="s">
        <v>585</v>
      </c>
      <c r="J33" t="s">
        <v>928</v>
      </c>
    </row>
    <row r="34" spans="1:10" x14ac:dyDescent="0.25">
      <c r="A34" t="s">
        <v>39</v>
      </c>
      <c r="B34" t="s">
        <v>827</v>
      </c>
      <c r="C34" s="3">
        <v>1161528098</v>
      </c>
      <c r="D34" s="3"/>
      <c r="E34" t="s">
        <v>1041</v>
      </c>
      <c r="F34" t="s">
        <v>1096</v>
      </c>
      <c r="G34" s="19">
        <v>28144</v>
      </c>
      <c r="H34" s="19" t="s">
        <v>998</v>
      </c>
      <c r="I34" t="s">
        <v>905</v>
      </c>
      <c r="J34" t="s">
        <v>929</v>
      </c>
    </row>
    <row r="35" spans="1:10" x14ac:dyDescent="0.25">
      <c r="A35" t="s">
        <v>734</v>
      </c>
      <c r="B35" t="s">
        <v>828</v>
      </c>
      <c r="C35" s="3">
        <v>244550229</v>
      </c>
      <c r="D35" s="3">
        <v>612</v>
      </c>
      <c r="E35" t="s">
        <v>380</v>
      </c>
      <c r="F35" t="s">
        <v>797</v>
      </c>
      <c r="G35" s="19">
        <v>33631</v>
      </c>
      <c r="H35" s="19" t="s">
        <v>997</v>
      </c>
      <c r="I35" t="s">
        <v>581</v>
      </c>
      <c r="J35" t="s">
        <v>619</v>
      </c>
    </row>
    <row r="36" spans="1:10" x14ac:dyDescent="0.25">
      <c r="A36" t="s">
        <v>735</v>
      </c>
      <c r="B36" t="s">
        <v>797</v>
      </c>
      <c r="C36" s="3">
        <v>7976438156</v>
      </c>
      <c r="D36" s="3">
        <v>14978</v>
      </c>
      <c r="E36" t="s">
        <v>1042</v>
      </c>
      <c r="F36" t="s">
        <v>1097</v>
      </c>
      <c r="G36" s="19">
        <v>28551</v>
      </c>
      <c r="H36" s="19" t="s">
        <v>998</v>
      </c>
      <c r="I36" t="s">
        <v>581</v>
      </c>
      <c r="J36" t="s">
        <v>930</v>
      </c>
    </row>
    <row r="37" spans="1:10" x14ac:dyDescent="0.25">
      <c r="A37" t="s">
        <v>736</v>
      </c>
      <c r="B37" t="s">
        <v>829</v>
      </c>
      <c r="C37" s="3">
        <v>16966416052</v>
      </c>
      <c r="D37" s="3"/>
      <c r="E37" t="s">
        <v>1043</v>
      </c>
      <c r="F37" t="s">
        <v>1098</v>
      </c>
      <c r="G37" s="19">
        <v>43871</v>
      </c>
      <c r="H37" s="19" t="s">
        <v>999</v>
      </c>
      <c r="I37" t="s">
        <v>580</v>
      </c>
      <c r="J37" t="s">
        <v>621</v>
      </c>
    </row>
    <row r="38" spans="1:10" x14ac:dyDescent="0.25">
      <c r="A38" t="s">
        <v>737</v>
      </c>
      <c r="B38" t="s">
        <v>830</v>
      </c>
      <c r="C38" s="3">
        <v>7799799552</v>
      </c>
      <c r="D38" s="3"/>
      <c r="E38" t="s">
        <v>1044</v>
      </c>
      <c r="F38" t="s">
        <v>1099</v>
      </c>
      <c r="G38" s="19">
        <v>32704</v>
      </c>
      <c r="H38" s="19" t="s">
        <v>1001</v>
      </c>
      <c r="I38" t="s">
        <v>580</v>
      </c>
      <c r="J38" t="s">
        <v>622</v>
      </c>
    </row>
    <row r="39" spans="1:10" x14ac:dyDescent="0.25">
      <c r="A39" t="s">
        <v>738</v>
      </c>
      <c r="B39" t="s">
        <v>831</v>
      </c>
      <c r="C39" s="3">
        <v>7151820377</v>
      </c>
      <c r="D39" s="3"/>
      <c r="E39" t="s">
        <v>384</v>
      </c>
      <c r="F39" t="s">
        <v>797</v>
      </c>
      <c r="G39" s="19">
        <v>45185</v>
      </c>
      <c r="H39" s="19" t="s">
        <v>999</v>
      </c>
      <c r="I39" t="s">
        <v>585</v>
      </c>
      <c r="J39" t="s">
        <v>931</v>
      </c>
    </row>
    <row r="40" spans="1:10" x14ac:dyDescent="0.25">
      <c r="A40" t="s">
        <v>739</v>
      </c>
      <c r="B40" t="s">
        <v>797</v>
      </c>
      <c r="C40" s="3">
        <v>5192546291</v>
      </c>
      <c r="D40" s="3"/>
      <c r="E40" t="s">
        <v>1045</v>
      </c>
      <c r="F40" t="s">
        <v>1100</v>
      </c>
      <c r="G40" s="19">
        <v>30892</v>
      </c>
      <c r="H40" s="19" t="s">
        <v>1001</v>
      </c>
      <c r="I40" t="s">
        <v>585</v>
      </c>
      <c r="J40" t="s">
        <v>932</v>
      </c>
    </row>
    <row r="41" spans="1:10" x14ac:dyDescent="0.25">
      <c r="A41" t="s">
        <v>740</v>
      </c>
      <c r="B41" t="s">
        <v>832</v>
      </c>
      <c r="C41" s="3">
        <v>7065379473</v>
      </c>
      <c r="D41" s="3"/>
      <c r="E41" t="s">
        <v>797</v>
      </c>
      <c r="F41" t="s">
        <v>797</v>
      </c>
      <c r="G41" s="19">
        <v>38841</v>
      </c>
      <c r="H41" s="19" t="s">
        <v>1002</v>
      </c>
      <c r="I41" t="s">
        <v>905</v>
      </c>
      <c r="J41" t="s">
        <v>625</v>
      </c>
    </row>
    <row r="42" spans="1:10" x14ac:dyDescent="0.25">
      <c r="A42" t="s">
        <v>741</v>
      </c>
      <c r="B42" t="s">
        <v>833</v>
      </c>
      <c r="C42" s="3">
        <v>11814124782</v>
      </c>
      <c r="D42" s="3"/>
      <c r="E42" t="s">
        <v>797</v>
      </c>
      <c r="F42" t="s">
        <v>797</v>
      </c>
      <c r="G42" s="19">
        <v>36442</v>
      </c>
      <c r="H42" s="19" t="s">
        <v>997</v>
      </c>
      <c r="I42" t="s">
        <v>580</v>
      </c>
      <c r="J42" t="s">
        <v>933</v>
      </c>
    </row>
    <row r="43" spans="1:10" x14ac:dyDescent="0.25">
      <c r="A43" t="s">
        <v>48</v>
      </c>
      <c r="B43" t="s">
        <v>834</v>
      </c>
      <c r="C43" s="3">
        <v>17790104328</v>
      </c>
      <c r="D43" s="3">
        <v>98614</v>
      </c>
      <c r="E43" t="s">
        <v>386</v>
      </c>
      <c r="F43" t="s">
        <v>797</v>
      </c>
      <c r="G43" s="19">
        <v>38892</v>
      </c>
      <c r="H43" s="19" t="s">
        <v>1002</v>
      </c>
      <c r="I43" t="s">
        <v>905</v>
      </c>
      <c r="J43" t="s">
        <v>934</v>
      </c>
    </row>
    <row r="44" spans="1:10" x14ac:dyDescent="0.25">
      <c r="A44" t="s">
        <v>742</v>
      </c>
      <c r="B44" t="s">
        <v>835</v>
      </c>
      <c r="C44" s="3">
        <v>6540515319</v>
      </c>
      <c r="D44" s="3"/>
      <c r="E44" t="s">
        <v>1046</v>
      </c>
      <c r="F44" t="s">
        <v>1101</v>
      </c>
      <c r="G44" s="19">
        <v>30579</v>
      </c>
      <c r="H44" s="19" t="s">
        <v>1001</v>
      </c>
      <c r="I44" t="s">
        <v>581</v>
      </c>
      <c r="J44" t="s">
        <v>935</v>
      </c>
    </row>
    <row r="45" spans="1:10" x14ac:dyDescent="0.25">
      <c r="A45" t="s">
        <v>743</v>
      </c>
      <c r="B45" t="s">
        <v>797</v>
      </c>
      <c r="C45" s="3">
        <v>5054156676</v>
      </c>
      <c r="D45" s="3">
        <v>5277</v>
      </c>
      <c r="E45" t="s">
        <v>1047</v>
      </c>
      <c r="F45" t="s">
        <v>1102</v>
      </c>
      <c r="G45" s="19">
        <v>33719</v>
      </c>
      <c r="H45" s="19" t="s">
        <v>997</v>
      </c>
      <c r="I45" t="s">
        <v>585</v>
      </c>
      <c r="J45" t="s">
        <v>936</v>
      </c>
    </row>
    <row r="46" spans="1:10" x14ac:dyDescent="0.25">
      <c r="A46" t="s">
        <v>744</v>
      </c>
      <c r="B46" t="s">
        <v>836</v>
      </c>
      <c r="C46" s="3">
        <v>6582029702</v>
      </c>
      <c r="D46" s="3"/>
      <c r="E46" t="s">
        <v>389</v>
      </c>
      <c r="F46" t="s">
        <v>797</v>
      </c>
      <c r="G46" s="19">
        <v>36603</v>
      </c>
      <c r="H46" s="19" t="s">
        <v>1002</v>
      </c>
      <c r="I46" t="s">
        <v>580</v>
      </c>
      <c r="J46" t="s">
        <v>937</v>
      </c>
    </row>
    <row r="47" spans="1:10" x14ac:dyDescent="0.25">
      <c r="A47" t="s">
        <v>52</v>
      </c>
      <c r="B47" t="s">
        <v>837</v>
      </c>
      <c r="C47" s="3">
        <v>9473121727</v>
      </c>
      <c r="D47" s="3"/>
      <c r="E47" t="s">
        <v>390</v>
      </c>
      <c r="F47" t="s">
        <v>797</v>
      </c>
      <c r="G47" s="19">
        <v>29483</v>
      </c>
      <c r="H47" s="19" t="s">
        <v>1001</v>
      </c>
      <c r="I47" t="s">
        <v>584</v>
      </c>
      <c r="J47" t="s">
        <v>938</v>
      </c>
    </row>
    <row r="48" spans="1:10" x14ac:dyDescent="0.25">
      <c r="A48" t="s">
        <v>745</v>
      </c>
      <c r="B48" t="s">
        <v>838</v>
      </c>
      <c r="C48" s="3">
        <v>11146786691</v>
      </c>
      <c r="D48" s="3">
        <v>251</v>
      </c>
      <c r="E48" t="s">
        <v>1048</v>
      </c>
      <c r="F48" t="s">
        <v>1103</v>
      </c>
      <c r="G48" s="19">
        <v>38446</v>
      </c>
      <c r="H48" s="19" t="s">
        <v>1002</v>
      </c>
      <c r="I48" t="s">
        <v>581</v>
      </c>
      <c r="J48" t="s">
        <v>939</v>
      </c>
    </row>
    <row r="49" spans="1:10" x14ac:dyDescent="0.25">
      <c r="A49" t="s">
        <v>746</v>
      </c>
      <c r="B49" t="s">
        <v>839</v>
      </c>
      <c r="C49" s="3">
        <v>19590010943</v>
      </c>
      <c r="D49" s="3">
        <v>9690</v>
      </c>
      <c r="E49" t="s">
        <v>1049</v>
      </c>
      <c r="F49" t="s">
        <v>1104</v>
      </c>
      <c r="G49" s="19">
        <v>29498</v>
      </c>
      <c r="H49" s="19" t="s">
        <v>1001</v>
      </c>
      <c r="I49" t="s">
        <v>905</v>
      </c>
      <c r="J49" t="s">
        <v>940</v>
      </c>
    </row>
    <row r="50" spans="1:10" x14ac:dyDescent="0.25">
      <c r="A50" t="s">
        <v>55</v>
      </c>
      <c r="B50" t="s">
        <v>840</v>
      </c>
      <c r="C50" s="3">
        <v>11537147321</v>
      </c>
      <c r="D50" s="3"/>
      <c r="E50" t="s">
        <v>393</v>
      </c>
      <c r="F50" t="s">
        <v>797</v>
      </c>
      <c r="G50" s="19">
        <v>43492</v>
      </c>
      <c r="H50" s="19" t="s">
        <v>1000</v>
      </c>
      <c r="I50" t="s">
        <v>581</v>
      </c>
      <c r="J50" t="s">
        <v>941</v>
      </c>
    </row>
    <row r="51" spans="1:10" x14ac:dyDescent="0.25">
      <c r="A51" t="s">
        <v>56</v>
      </c>
      <c r="B51" t="s">
        <v>797</v>
      </c>
      <c r="C51" s="3">
        <v>3950047974</v>
      </c>
      <c r="D51" s="3"/>
      <c r="E51" t="s">
        <v>394</v>
      </c>
      <c r="F51" t="s">
        <v>797</v>
      </c>
      <c r="G51" s="19">
        <v>39533</v>
      </c>
      <c r="H51" s="19" t="s">
        <v>1002</v>
      </c>
      <c r="I51" t="s">
        <v>584</v>
      </c>
      <c r="J51" t="s">
        <v>635</v>
      </c>
    </row>
    <row r="52" spans="1:10" x14ac:dyDescent="0.25">
      <c r="A52" t="s">
        <v>747</v>
      </c>
      <c r="B52" t="s">
        <v>841</v>
      </c>
      <c r="C52" s="3">
        <v>9868000257</v>
      </c>
      <c r="D52" s="3"/>
      <c r="E52" t="s">
        <v>1050</v>
      </c>
      <c r="F52" t="s">
        <v>1105</v>
      </c>
      <c r="G52" s="19">
        <v>38238</v>
      </c>
      <c r="H52" s="19" t="s">
        <v>1002</v>
      </c>
      <c r="I52" t="s">
        <v>581</v>
      </c>
      <c r="J52" t="s">
        <v>942</v>
      </c>
    </row>
    <row r="53" spans="1:10" x14ac:dyDescent="0.25">
      <c r="A53" t="s">
        <v>748</v>
      </c>
      <c r="B53" t="s">
        <v>842</v>
      </c>
      <c r="C53" s="3">
        <v>9623091307</v>
      </c>
      <c r="D53" s="3">
        <v>56263</v>
      </c>
      <c r="E53" t="s">
        <v>1051</v>
      </c>
      <c r="F53" t="s">
        <v>1106</v>
      </c>
      <c r="G53" s="19">
        <v>29873</v>
      </c>
      <c r="H53" s="19" t="s">
        <v>1001</v>
      </c>
      <c r="I53" t="s">
        <v>580</v>
      </c>
      <c r="J53" t="s">
        <v>943</v>
      </c>
    </row>
    <row r="54" spans="1:10" x14ac:dyDescent="0.25">
      <c r="A54" t="s">
        <v>59</v>
      </c>
      <c r="B54" t="s">
        <v>843</v>
      </c>
      <c r="C54" s="3">
        <v>8441986652</v>
      </c>
      <c r="D54" s="3">
        <v>404</v>
      </c>
      <c r="E54" t="s">
        <v>397</v>
      </c>
      <c r="F54" t="s">
        <v>797</v>
      </c>
      <c r="G54" s="19">
        <v>39538</v>
      </c>
      <c r="H54" s="19" t="s">
        <v>1002</v>
      </c>
      <c r="I54" t="s">
        <v>584</v>
      </c>
      <c r="J54" t="s">
        <v>944</v>
      </c>
    </row>
    <row r="55" spans="1:10" x14ac:dyDescent="0.25">
      <c r="A55" t="s">
        <v>749</v>
      </c>
      <c r="B55" t="s">
        <v>844</v>
      </c>
      <c r="C55" s="3">
        <v>12677345401</v>
      </c>
      <c r="D55" s="3"/>
      <c r="E55" t="s">
        <v>398</v>
      </c>
      <c r="F55" t="s">
        <v>797</v>
      </c>
      <c r="G55" s="19">
        <v>30080</v>
      </c>
      <c r="H55" s="19" t="s">
        <v>1001</v>
      </c>
      <c r="I55" t="s">
        <v>585</v>
      </c>
      <c r="J55" t="s">
        <v>945</v>
      </c>
    </row>
    <row r="56" spans="1:10" x14ac:dyDescent="0.25">
      <c r="A56" t="s">
        <v>750</v>
      </c>
      <c r="B56" t="s">
        <v>845</v>
      </c>
      <c r="C56" s="3">
        <v>5274205493</v>
      </c>
      <c r="D56" s="3"/>
      <c r="E56" t="s">
        <v>399</v>
      </c>
      <c r="F56" t="s">
        <v>797</v>
      </c>
      <c r="G56" s="19">
        <v>30161</v>
      </c>
      <c r="H56" s="19" t="s">
        <v>1001</v>
      </c>
      <c r="I56" t="s">
        <v>580</v>
      </c>
      <c r="J56" t="s">
        <v>946</v>
      </c>
    </row>
    <row r="57" spans="1:10" x14ac:dyDescent="0.25">
      <c r="A57" t="s">
        <v>62</v>
      </c>
      <c r="B57" t="s">
        <v>846</v>
      </c>
      <c r="C57" s="3">
        <v>14145933272</v>
      </c>
      <c r="D57" s="3">
        <v>795</v>
      </c>
      <c r="E57" t="s">
        <v>1052</v>
      </c>
      <c r="F57" t="s">
        <v>1107</v>
      </c>
      <c r="G57" s="19">
        <v>34561</v>
      </c>
      <c r="H57" s="19" t="s">
        <v>997</v>
      </c>
      <c r="I57" t="s">
        <v>584</v>
      </c>
      <c r="J57" t="s">
        <v>641</v>
      </c>
    </row>
    <row r="58" spans="1:10" x14ac:dyDescent="0.25">
      <c r="A58" t="s">
        <v>751</v>
      </c>
      <c r="B58" t="s">
        <v>847</v>
      </c>
      <c r="C58" s="3">
        <v>9087406403</v>
      </c>
      <c r="D58" s="3">
        <v>910</v>
      </c>
      <c r="E58" t="s">
        <v>797</v>
      </c>
      <c r="F58" t="s">
        <v>797</v>
      </c>
      <c r="G58" s="19">
        <v>27124</v>
      </c>
      <c r="H58" s="19" t="s">
        <v>998</v>
      </c>
      <c r="I58" t="s">
        <v>905</v>
      </c>
      <c r="J58" t="s">
        <v>947</v>
      </c>
    </row>
    <row r="59" spans="1:10" x14ac:dyDescent="0.25">
      <c r="A59" t="s">
        <v>752</v>
      </c>
      <c r="B59" t="s">
        <v>848</v>
      </c>
      <c r="C59" s="3">
        <v>1825128682</v>
      </c>
      <c r="D59" s="3">
        <v>3004</v>
      </c>
      <c r="E59" t="s">
        <v>1053</v>
      </c>
      <c r="F59" t="s">
        <v>1108</v>
      </c>
      <c r="G59" s="19">
        <v>43560</v>
      </c>
      <c r="H59" s="19" t="s">
        <v>1000</v>
      </c>
      <c r="I59" t="s">
        <v>905</v>
      </c>
      <c r="J59" t="s">
        <v>948</v>
      </c>
    </row>
    <row r="60" spans="1:10" x14ac:dyDescent="0.25">
      <c r="A60" t="s">
        <v>753</v>
      </c>
      <c r="B60" t="s">
        <v>849</v>
      </c>
      <c r="C60" s="3">
        <v>4395995342</v>
      </c>
      <c r="D60" s="3">
        <v>83644</v>
      </c>
      <c r="E60" t="s">
        <v>402</v>
      </c>
      <c r="F60" t="s">
        <v>797</v>
      </c>
      <c r="G60" s="19">
        <v>41558</v>
      </c>
      <c r="H60" s="19" t="s">
        <v>1000</v>
      </c>
      <c r="I60" t="s">
        <v>584</v>
      </c>
      <c r="J60" t="s">
        <v>949</v>
      </c>
    </row>
    <row r="61" spans="1:10" x14ac:dyDescent="0.25">
      <c r="A61" t="s">
        <v>754</v>
      </c>
      <c r="B61" t="s">
        <v>850</v>
      </c>
      <c r="C61" s="3">
        <v>2634351751</v>
      </c>
      <c r="D61" s="3">
        <v>83046</v>
      </c>
      <c r="E61" t="s">
        <v>403</v>
      </c>
      <c r="F61" t="s">
        <v>797</v>
      </c>
      <c r="G61" s="19">
        <v>30833</v>
      </c>
      <c r="H61" s="19" t="s">
        <v>1001</v>
      </c>
      <c r="I61" t="s">
        <v>585</v>
      </c>
      <c r="J61" t="s">
        <v>950</v>
      </c>
    </row>
    <row r="62" spans="1:10" x14ac:dyDescent="0.25">
      <c r="A62" t="s">
        <v>67</v>
      </c>
      <c r="B62" t="s">
        <v>851</v>
      </c>
      <c r="C62" s="3">
        <v>7535560932</v>
      </c>
      <c r="D62" s="3"/>
      <c r="E62" t="s">
        <v>404</v>
      </c>
      <c r="F62" t="s">
        <v>797</v>
      </c>
      <c r="G62" s="19">
        <v>39731</v>
      </c>
      <c r="H62" s="19" t="s">
        <v>1002</v>
      </c>
      <c r="I62" t="s">
        <v>585</v>
      </c>
      <c r="J62" t="s">
        <v>646</v>
      </c>
    </row>
    <row r="63" spans="1:10" x14ac:dyDescent="0.25">
      <c r="A63" t="s">
        <v>755</v>
      </c>
      <c r="B63" t="s">
        <v>852</v>
      </c>
      <c r="C63" s="3">
        <v>10801006231</v>
      </c>
      <c r="D63" s="3"/>
      <c r="E63" t="s">
        <v>405</v>
      </c>
      <c r="F63" t="s">
        <v>797</v>
      </c>
      <c r="G63" s="19">
        <v>35792</v>
      </c>
      <c r="H63" s="19" t="s">
        <v>997</v>
      </c>
      <c r="I63" t="s">
        <v>581</v>
      </c>
      <c r="J63" t="s">
        <v>951</v>
      </c>
    </row>
    <row r="64" spans="1:10" x14ac:dyDescent="0.25">
      <c r="A64" t="s">
        <v>756</v>
      </c>
      <c r="B64" t="s">
        <v>853</v>
      </c>
      <c r="C64" s="3">
        <v>4615679334</v>
      </c>
      <c r="D64" s="3">
        <v>101</v>
      </c>
      <c r="E64" t="s">
        <v>1054</v>
      </c>
      <c r="F64" t="s">
        <v>1109</v>
      </c>
      <c r="G64" s="19">
        <v>27939</v>
      </c>
      <c r="H64" s="19" t="s">
        <v>998</v>
      </c>
      <c r="I64" t="s">
        <v>905</v>
      </c>
      <c r="J64" t="s">
        <v>952</v>
      </c>
    </row>
    <row r="65" spans="1:10" x14ac:dyDescent="0.25">
      <c r="A65" t="s">
        <v>757</v>
      </c>
      <c r="B65" t="s">
        <v>854</v>
      </c>
      <c r="C65" s="3">
        <v>4293968562</v>
      </c>
      <c r="D65" s="3"/>
      <c r="E65" t="s">
        <v>407</v>
      </c>
      <c r="F65" t="s">
        <v>797</v>
      </c>
      <c r="G65" s="19">
        <v>44682</v>
      </c>
      <c r="H65" s="19" t="s">
        <v>999</v>
      </c>
      <c r="I65" t="s">
        <v>581</v>
      </c>
      <c r="J65" t="s">
        <v>649</v>
      </c>
    </row>
    <row r="66" spans="1:10" x14ac:dyDescent="0.25">
      <c r="A66" t="s">
        <v>71</v>
      </c>
      <c r="B66" t="s">
        <v>855</v>
      </c>
      <c r="C66" s="3">
        <v>11142626551</v>
      </c>
      <c r="D66" s="3">
        <v>104</v>
      </c>
      <c r="E66" t="s">
        <v>1055</v>
      </c>
      <c r="F66" t="s">
        <v>1110</v>
      </c>
      <c r="G66" s="19">
        <v>27882</v>
      </c>
      <c r="H66" s="19" t="s">
        <v>998</v>
      </c>
      <c r="I66" t="s">
        <v>580</v>
      </c>
      <c r="J66" t="s">
        <v>953</v>
      </c>
    </row>
    <row r="67" spans="1:10" x14ac:dyDescent="0.25">
      <c r="A67" t="s">
        <v>758</v>
      </c>
      <c r="B67" t="s">
        <v>856</v>
      </c>
      <c r="C67" s="3">
        <v>6464715437</v>
      </c>
      <c r="D67" s="3"/>
      <c r="E67" t="s">
        <v>409</v>
      </c>
      <c r="F67" t="s">
        <v>797</v>
      </c>
      <c r="G67" s="19">
        <v>36510</v>
      </c>
      <c r="H67" s="19" t="s">
        <v>997</v>
      </c>
      <c r="I67" t="s">
        <v>585</v>
      </c>
      <c r="J67" t="s">
        <v>954</v>
      </c>
    </row>
    <row r="68" spans="1:10" x14ac:dyDescent="0.25">
      <c r="A68" t="s">
        <v>73</v>
      </c>
      <c r="B68" t="s">
        <v>857</v>
      </c>
      <c r="C68" s="3">
        <v>6465193982</v>
      </c>
      <c r="D68" s="3">
        <v>80737</v>
      </c>
      <c r="E68" t="s">
        <v>1056</v>
      </c>
      <c r="F68" t="s">
        <v>1111</v>
      </c>
      <c r="G68" s="19">
        <v>40430</v>
      </c>
      <c r="H68" s="19" t="s">
        <v>1000</v>
      </c>
      <c r="I68" t="s">
        <v>584</v>
      </c>
      <c r="J68" t="s">
        <v>955</v>
      </c>
    </row>
    <row r="69" spans="1:10" x14ac:dyDescent="0.25">
      <c r="A69" t="s">
        <v>74</v>
      </c>
      <c r="B69" t="s">
        <v>858</v>
      </c>
      <c r="C69" s="3">
        <v>16561014388</v>
      </c>
      <c r="D69" s="3">
        <v>8993</v>
      </c>
      <c r="E69" t="s">
        <v>1057</v>
      </c>
      <c r="F69" t="s">
        <v>1112</v>
      </c>
      <c r="G69" s="19">
        <v>28453</v>
      </c>
      <c r="H69" s="19" t="s">
        <v>998</v>
      </c>
      <c r="I69" t="s">
        <v>580</v>
      </c>
      <c r="J69" t="s">
        <v>653</v>
      </c>
    </row>
    <row r="70" spans="1:10" x14ac:dyDescent="0.25">
      <c r="A70" t="s">
        <v>759</v>
      </c>
      <c r="B70" t="s">
        <v>859</v>
      </c>
      <c r="C70" s="3">
        <v>1238282586</v>
      </c>
      <c r="D70" s="3">
        <v>73622</v>
      </c>
      <c r="E70" t="s">
        <v>1058</v>
      </c>
      <c r="F70" t="s">
        <v>1113</v>
      </c>
      <c r="G70" s="19">
        <v>45440</v>
      </c>
      <c r="H70" s="19" t="s">
        <v>999</v>
      </c>
      <c r="I70" t="s">
        <v>581</v>
      </c>
      <c r="J70" t="s">
        <v>956</v>
      </c>
    </row>
    <row r="71" spans="1:10" x14ac:dyDescent="0.25">
      <c r="A71" t="s">
        <v>760</v>
      </c>
      <c r="B71" t="s">
        <v>860</v>
      </c>
      <c r="C71" s="3">
        <v>5792499125</v>
      </c>
      <c r="D71" s="3">
        <v>134</v>
      </c>
      <c r="E71" t="s">
        <v>413</v>
      </c>
      <c r="F71" t="s">
        <v>797</v>
      </c>
      <c r="G71" s="19">
        <v>37665</v>
      </c>
      <c r="H71" s="19" t="s">
        <v>1002</v>
      </c>
      <c r="I71" t="s">
        <v>585</v>
      </c>
      <c r="J71" t="s">
        <v>957</v>
      </c>
    </row>
    <row r="72" spans="1:10" x14ac:dyDescent="0.25">
      <c r="A72" t="s">
        <v>761</v>
      </c>
      <c r="B72" t="s">
        <v>861</v>
      </c>
      <c r="C72" s="3">
        <v>18767677219</v>
      </c>
      <c r="D72" s="3"/>
      <c r="E72" t="s">
        <v>414</v>
      </c>
      <c r="F72" t="s">
        <v>797</v>
      </c>
      <c r="G72" s="19">
        <v>39628</v>
      </c>
      <c r="H72" s="19" t="s">
        <v>1002</v>
      </c>
      <c r="I72" t="s">
        <v>580</v>
      </c>
      <c r="J72" t="s">
        <v>958</v>
      </c>
    </row>
    <row r="73" spans="1:10" x14ac:dyDescent="0.25">
      <c r="A73" t="s">
        <v>762</v>
      </c>
      <c r="B73" t="s">
        <v>862</v>
      </c>
      <c r="C73" s="3">
        <v>745171339</v>
      </c>
      <c r="D73" s="3">
        <v>5962</v>
      </c>
      <c r="E73" t="s">
        <v>415</v>
      </c>
      <c r="F73" t="s">
        <v>797</v>
      </c>
      <c r="G73" s="19">
        <v>32760</v>
      </c>
      <c r="H73" s="19" t="s">
        <v>1001</v>
      </c>
      <c r="I73" t="s">
        <v>905</v>
      </c>
      <c r="J73" t="s">
        <v>657</v>
      </c>
    </row>
    <row r="74" spans="1:10" x14ac:dyDescent="0.25">
      <c r="A74" t="s">
        <v>763</v>
      </c>
      <c r="B74" t="s">
        <v>863</v>
      </c>
      <c r="C74" s="3">
        <v>2946671168</v>
      </c>
      <c r="D74" s="3">
        <v>4577</v>
      </c>
      <c r="E74" t="s">
        <v>1059</v>
      </c>
      <c r="F74" t="s">
        <v>1114</v>
      </c>
      <c r="G74" s="19">
        <v>37865</v>
      </c>
      <c r="H74" s="19" t="s">
        <v>1002</v>
      </c>
      <c r="I74" t="s">
        <v>580</v>
      </c>
      <c r="J74" t="s">
        <v>658</v>
      </c>
    </row>
    <row r="75" spans="1:10" x14ac:dyDescent="0.25">
      <c r="A75" t="s">
        <v>764</v>
      </c>
      <c r="B75" t="s">
        <v>797</v>
      </c>
      <c r="C75" s="3">
        <v>7012770632</v>
      </c>
      <c r="D75" s="3"/>
      <c r="E75" t="s">
        <v>1060</v>
      </c>
      <c r="F75" t="s">
        <v>1115</v>
      </c>
      <c r="G75" s="19">
        <v>43613</v>
      </c>
      <c r="H75" s="19" t="s">
        <v>1000</v>
      </c>
      <c r="I75" t="s">
        <v>580</v>
      </c>
      <c r="J75" t="s">
        <v>959</v>
      </c>
    </row>
    <row r="76" spans="1:10" x14ac:dyDescent="0.25">
      <c r="A76" t="s">
        <v>765</v>
      </c>
      <c r="B76" t="s">
        <v>864</v>
      </c>
      <c r="C76" s="3">
        <v>1115542622</v>
      </c>
      <c r="D76" s="3">
        <v>1890</v>
      </c>
      <c r="E76" t="s">
        <v>418</v>
      </c>
      <c r="F76" t="s">
        <v>797</v>
      </c>
      <c r="G76" s="19">
        <v>44271</v>
      </c>
      <c r="H76" s="19" t="s">
        <v>999</v>
      </c>
      <c r="I76" t="s">
        <v>580</v>
      </c>
      <c r="J76" t="s">
        <v>960</v>
      </c>
    </row>
    <row r="77" spans="1:10" x14ac:dyDescent="0.25">
      <c r="A77" t="s">
        <v>766</v>
      </c>
      <c r="B77" t="s">
        <v>865</v>
      </c>
      <c r="C77" s="3">
        <v>8983640376</v>
      </c>
      <c r="D77" s="3"/>
      <c r="E77" t="s">
        <v>419</v>
      </c>
      <c r="F77" t="s">
        <v>797</v>
      </c>
      <c r="G77" s="19">
        <v>39577</v>
      </c>
      <c r="H77" s="19" t="s">
        <v>1002</v>
      </c>
      <c r="I77" t="s">
        <v>580</v>
      </c>
      <c r="J77" t="s">
        <v>961</v>
      </c>
    </row>
    <row r="78" spans="1:10" x14ac:dyDescent="0.25">
      <c r="A78" t="s">
        <v>767</v>
      </c>
      <c r="B78" t="s">
        <v>866</v>
      </c>
      <c r="C78" s="3">
        <v>16188924141</v>
      </c>
      <c r="D78" s="3">
        <v>832</v>
      </c>
      <c r="E78" t="s">
        <v>1061</v>
      </c>
      <c r="F78" t="s">
        <v>1116</v>
      </c>
      <c r="G78" s="19">
        <v>42124</v>
      </c>
      <c r="H78" s="19" t="s">
        <v>1000</v>
      </c>
      <c r="I78" t="s">
        <v>905</v>
      </c>
      <c r="J78" t="s">
        <v>962</v>
      </c>
    </row>
    <row r="79" spans="1:10" x14ac:dyDescent="0.25">
      <c r="A79" t="s">
        <v>768</v>
      </c>
      <c r="B79" t="s">
        <v>867</v>
      </c>
      <c r="C79" s="3">
        <v>11056481491</v>
      </c>
      <c r="D79" s="3">
        <v>7785</v>
      </c>
      <c r="E79" t="s">
        <v>421</v>
      </c>
      <c r="F79" t="s">
        <v>797</v>
      </c>
      <c r="G79" s="19">
        <v>28435</v>
      </c>
      <c r="H79" s="19" t="s">
        <v>998</v>
      </c>
      <c r="I79" t="s">
        <v>584</v>
      </c>
      <c r="J79" t="s">
        <v>963</v>
      </c>
    </row>
    <row r="80" spans="1:10" x14ac:dyDescent="0.25">
      <c r="A80" t="s">
        <v>769</v>
      </c>
      <c r="B80" t="s">
        <v>868</v>
      </c>
      <c r="C80" s="3">
        <v>15180238061</v>
      </c>
      <c r="D80" s="3"/>
      <c r="E80" t="s">
        <v>1062</v>
      </c>
      <c r="F80" t="s">
        <v>1117</v>
      </c>
      <c r="G80" s="19">
        <v>37099</v>
      </c>
      <c r="H80" s="19" t="s">
        <v>1002</v>
      </c>
      <c r="I80" t="s">
        <v>905</v>
      </c>
      <c r="J80" t="s">
        <v>964</v>
      </c>
    </row>
    <row r="81" spans="1:10" x14ac:dyDescent="0.25">
      <c r="A81" t="s">
        <v>770</v>
      </c>
      <c r="B81" t="s">
        <v>869</v>
      </c>
      <c r="C81" s="3">
        <v>241038657</v>
      </c>
      <c r="D81" s="3">
        <v>1918</v>
      </c>
      <c r="E81" t="s">
        <v>423</v>
      </c>
      <c r="F81" t="s">
        <v>797</v>
      </c>
      <c r="G81" s="19">
        <v>31453</v>
      </c>
      <c r="H81" s="19" t="s">
        <v>1001</v>
      </c>
      <c r="I81" t="s">
        <v>905</v>
      </c>
      <c r="J81" t="s">
        <v>965</v>
      </c>
    </row>
    <row r="82" spans="1:10" x14ac:dyDescent="0.25">
      <c r="A82" t="s">
        <v>771</v>
      </c>
      <c r="B82" t="s">
        <v>870</v>
      </c>
      <c r="C82" s="3">
        <v>4741124903</v>
      </c>
      <c r="D82" s="3">
        <v>521</v>
      </c>
      <c r="E82" t="s">
        <v>424</v>
      </c>
      <c r="F82" t="s">
        <v>797</v>
      </c>
      <c r="G82" s="19">
        <v>26341</v>
      </c>
      <c r="H82" s="19" t="s">
        <v>998</v>
      </c>
      <c r="I82" t="s">
        <v>580</v>
      </c>
      <c r="J82" t="s">
        <v>666</v>
      </c>
    </row>
    <row r="83" spans="1:10" x14ac:dyDescent="0.25">
      <c r="A83" t="s">
        <v>88</v>
      </c>
      <c r="B83" t="s">
        <v>871</v>
      </c>
      <c r="C83" s="3">
        <v>137215107</v>
      </c>
      <c r="D83" s="3"/>
      <c r="E83" t="s">
        <v>425</v>
      </c>
      <c r="F83" t="s">
        <v>797</v>
      </c>
      <c r="G83" s="19">
        <v>32403</v>
      </c>
      <c r="H83" s="19" t="s">
        <v>1001</v>
      </c>
      <c r="I83" t="s">
        <v>905</v>
      </c>
      <c r="J83" t="s">
        <v>667</v>
      </c>
    </row>
    <row r="84" spans="1:10" x14ac:dyDescent="0.25">
      <c r="A84" t="s">
        <v>89</v>
      </c>
      <c r="B84" t="s">
        <v>872</v>
      </c>
      <c r="C84" s="3">
        <v>8380657875</v>
      </c>
      <c r="D84" s="3"/>
      <c r="E84" t="s">
        <v>797</v>
      </c>
      <c r="F84" t="s">
        <v>797</v>
      </c>
      <c r="G84" s="19">
        <v>33562</v>
      </c>
      <c r="H84" s="19" t="s">
        <v>997</v>
      </c>
      <c r="I84" t="s">
        <v>580</v>
      </c>
      <c r="J84" t="s">
        <v>966</v>
      </c>
    </row>
    <row r="85" spans="1:10" x14ac:dyDescent="0.25">
      <c r="A85" t="s">
        <v>772</v>
      </c>
      <c r="B85" t="s">
        <v>873</v>
      </c>
      <c r="C85" s="3">
        <v>3480396522</v>
      </c>
      <c r="D85" s="3"/>
      <c r="E85" t="s">
        <v>426</v>
      </c>
      <c r="F85" t="s">
        <v>797</v>
      </c>
      <c r="G85" s="19">
        <v>39678</v>
      </c>
      <c r="H85" s="19" t="s">
        <v>1002</v>
      </c>
      <c r="I85" t="s">
        <v>580</v>
      </c>
      <c r="J85" t="s">
        <v>967</v>
      </c>
    </row>
    <row r="86" spans="1:10" x14ac:dyDescent="0.25">
      <c r="A86" t="s">
        <v>773</v>
      </c>
      <c r="B86" t="s">
        <v>797</v>
      </c>
      <c r="C86" s="3">
        <v>7059325250</v>
      </c>
      <c r="D86" s="3">
        <v>2921</v>
      </c>
      <c r="E86" t="s">
        <v>1063</v>
      </c>
      <c r="F86" t="s">
        <v>1118</v>
      </c>
      <c r="G86" s="19">
        <v>40704</v>
      </c>
      <c r="H86" s="19" t="s">
        <v>1000</v>
      </c>
      <c r="I86" t="s">
        <v>585</v>
      </c>
      <c r="J86" t="s">
        <v>968</v>
      </c>
    </row>
    <row r="87" spans="1:10" x14ac:dyDescent="0.25">
      <c r="A87" t="s">
        <v>774</v>
      </c>
      <c r="B87" t="s">
        <v>874</v>
      </c>
      <c r="C87" s="3">
        <v>9172513552</v>
      </c>
      <c r="D87" s="3"/>
      <c r="E87" t="s">
        <v>428</v>
      </c>
      <c r="F87" t="s">
        <v>797</v>
      </c>
      <c r="G87" s="19">
        <v>31948</v>
      </c>
      <c r="H87" s="19" t="s">
        <v>1001</v>
      </c>
      <c r="I87" t="s">
        <v>580</v>
      </c>
      <c r="J87" t="s">
        <v>671</v>
      </c>
    </row>
    <row r="88" spans="1:10" x14ac:dyDescent="0.25">
      <c r="A88" t="s">
        <v>775</v>
      </c>
      <c r="B88" t="s">
        <v>875</v>
      </c>
      <c r="C88" s="3">
        <v>13271040541</v>
      </c>
      <c r="D88" s="3">
        <v>1526</v>
      </c>
      <c r="E88" t="s">
        <v>797</v>
      </c>
      <c r="F88" t="s">
        <v>797</v>
      </c>
      <c r="G88" s="19">
        <v>29568</v>
      </c>
      <c r="H88" s="19" t="s">
        <v>1001</v>
      </c>
      <c r="I88" t="s">
        <v>585</v>
      </c>
      <c r="J88" t="s">
        <v>969</v>
      </c>
    </row>
    <row r="89" spans="1:10" x14ac:dyDescent="0.25">
      <c r="A89" t="s">
        <v>94</v>
      </c>
      <c r="B89" t="s">
        <v>876</v>
      </c>
      <c r="C89" s="3">
        <v>8844431069</v>
      </c>
      <c r="D89" s="3">
        <v>87205</v>
      </c>
      <c r="E89" t="s">
        <v>797</v>
      </c>
      <c r="F89" t="s">
        <v>797</v>
      </c>
      <c r="G89" s="19">
        <v>25663</v>
      </c>
      <c r="H89" s="19" t="s">
        <v>998</v>
      </c>
      <c r="I89" t="s">
        <v>585</v>
      </c>
      <c r="J89" t="s">
        <v>970</v>
      </c>
    </row>
    <row r="90" spans="1:10" x14ac:dyDescent="0.25">
      <c r="A90" t="s">
        <v>776</v>
      </c>
      <c r="B90" t="s">
        <v>877</v>
      </c>
      <c r="C90" s="3">
        <v>5270477434</v>
      </c>
      <c r="D90" s="3">
        <v>9021</v>
      </c>
      <c r="E90" t="s">
        <v>429</v>
      </c>
      <c r="F90" t="s">
        <v>797</v>
      </c>
      <c r="G90" s="19">
        <v>38557</v>
      </c>
      <c r="H90" s="19" t="s">
        <v>1002</v>
      </c>
      <c r="I90" t="s">
        <v>585</v>
      </c>
      <c r="J90" t="s">
        <v>971</v>
      </c>
    </row>
    <row r="91" spans="1:10" x14ac:dyDescent="0.25">
      <c r="A91" t="s">
        <v>777</v>
      </c>
      <c r="B91" t="s">
        <v>878</v>
      </c>
      <c r="C91" s="3">
        <v>6163294511</v>
      </c>
      <c r="D91" s="3"/>
      <c r="E91" t="s">
        <v>1064</v>
      </c>
      <c r="F91" t="s">
        <v>1119</v>
      </c>
      <c r="G91" s="19">
        <v>28365</v>
      </c>
      <c r="H91" s="19" t="s">
        <v>998</v>
      </c>
      <c r="I91" t="s">
        <v>584</v>
      </c>
      <c r="J91" t="s">
        <v>972</v>
      </c>
    </row>
    <row r="92" spans="1:10" x14ac:dyDescent="0.25">
      <c r="A92" t="s">
        <v>778</v>
      </c>
      <c r="B92" t="s">
        <v>879</v>
      </c>
      <c r="C92" s="3">
        <v>9970246299</v>
      </c>
      <c r="D92" s="3">
        <v>6065</v>
      </c>
      <c r="E92" t="s">
        <v>431</v>
      </c>
      <c r="F92" t="s">
        <v>797</v>
      </c>
      <c r="G92" s="19">
        <v>42591</v>
      </c>
      <c r="H92" s="19" t="s">
        <v>1000</v>
      </c>
      <c r="I92" t="s">
        <v>581</v>
      </c>
      <c r="J92" t="s">
        <v>973</v>
      </c>
    </row>
    <row r="93" spans="1:10" x14ac:dyDescent="0.25">
      <c r="A93" t="s">
        <v>98</v>
      </c>
      <c r="B93" t="s">
        <v>880</v>
      </c>
      <c r="C93" s="3">
        <v>4862890233</v>
      </c>
      <c r="D93" s="3"/>
      <c r="E93" t="s">
        <v>432</v>
      </c>
      <c r="F93" t="s">
        <v>797</v>
      </c>
      <c r="G93" s="19">
        <v>28647</v>
      </c>
      <c r="H93" s="19" t="s">
        <v>998</v>
      </c>
      <c r="I93" t="s">
        <v>580</v>
      </c>
      <c r="J93" t="s">
        <v>974</v>
      </c>
    </row>
    <row r="94" spans="1:10" x14ac:dyDescent="0.25">
      <c r="A94" t="s">
        <v>779</v>
      </c>
      <c r="B94" t="s">
        <v>797</v>
      </c>
      <c r="C94" s="3">
        <v>2414060293</v>
      </c>
      <c r="D94" s="3">
        <v>333</v>
      </c>
      <c r="E94" t="s">
        <v>1065</v>
      </c>
      <c r="F94" t="s">
        <v>1120</v>
      </c>
      <c r="G94" s="19">
        <v>40689</v>
      </c>
      <c r="H94" s="19" t="s">
        <v>1000</v>
      </c>
      <c r="I94" t="s">
        <v>581</v>
      </c>
      <c r="J94" t="s">
        <v>975</v>
      </c>
    </row>
    <row r="95" spans="1:10" x14ac:dyDescent="0.25">
      <c r="A95" t="s">
        <v>100</v>
      </c>
      <c r="B95" t="s">
        <v>881</v>
      </c>
      <c r="C95" s="3">
        <v>19944171545</v>
      </c>
      <c r="D95" s="3"/>
      <c r="E95" t="s">
        <v>1066</v>
      </c>
      <c r="F95" t="s">
        <v>1121</v>
      </c>
      <c r="G95" s="19">
        <v>41859</v>
      </c>
      <c r="H95" s="19" t="s">
        <v>1000</v>
      </c>
      <c r="I95" t="s">
        <v>585</v>
      </c>
      <c r="J95" t="s">
        <v>679</v>
      </c>
    </row>
    <row r="96" spans="1:10" x14ac:dyDescent="0.25">
      <c r="A96" t="s">
        <v>780</v>
      </c>
      <c r="B96" t="s">
        <v>882</v>
      </c>
      <c r="C96" s="3">
        <v>1724825135</v>
      </c>
      <c r="D96" s="3">
        <v>3465</v>
      </c>
      <c r="E96" t="s">
        <v>797</v>
      </c>
      <c r="F96" t="s">
        <v>797</v>
      </c>
      <c r="G96" s="19">
        <v>40123</v>
      </c>
      <c r="H96" s="19" t="s">
        <v>1002</v>
      </c>
      <c r="I96" t="s">
        <v>585</v>
      </c>
      <c r="J96" t="s">
        <v>680</v>
      </c>
    </row>
    <row r="97" spans="1:10" x14ac:dyDescent="0.25">
      <c r="A97" t="s">
        <v>781</v>
      </c>
      <c r="B97" t="s">
        <v>883</v>
      </c>
      <c r="C97" s="3">
        <v>6972521752</v>
      </c>
      <c r="D97" s="3">
        <v>50074</v>
      </c>
      <c r="E97" t="s">
        <v>435</v>
      </c>
      <c r="F97" t="s">
        <v>797</v>
      </c>
      <c r="G97" s="19">
        <v>25685</v>
      </c>
      <c r="H97" s="19" t="s">
        <v>998</v>
      </c>
      <c r="I97" t="s">
        <v>585</v>
      </c>
      <c r="J97" t="s">
        <v>976</v>
      </c>
    </row>
    <row r="98" spans="1:10" x14ac:dyDescent="0.25">
      <c r="A98" t="s">
        <v>103</v>
      </c>
      <c r="B98" t="s">
        <v>884</v>
      </c>
      <c r="C98" s="3">
        <v>2104478985</v>
      </c>
      <c r="D98" s="3">
        <v>6257</v>
      </c>
      <c r="E98" t="s">
        <v>1067</v>
      </c>
      <c r="F98" t="s">
        <v>1122</v>
      </c>
      <c r="G98" s="19">
        <v>44738</v>
      </c>
      <c r="H98" s="19" t="s">
        <v>999</v>
      </c>
      <c r="I98" t="s">
        <v>580</v>
      </c>
      <c r="J98" t="s">
        <v>977</v>
      </c>
    </row>
    <row r="99" spans="1:10" x14ac:dyDescent="0.25">
      <c r="A99" t="s">
        <v>104</v>
      </c>
      <c r="B99" t="s">
        <v>885</v>
      </c>
      <c r="C99" s="3">
        <v>2304618499</v>
      </c>
      <c r="D99" s="3">
        <v>2618</v>
      </c>
      <c r="E99" t="s">
        <v>437</v>
      </c>
      <c r="F99" t="s">
        <v>797</v>
      </c>
      <c r="G99" s="19">
        <v>38571</v>
      </c>
      <c r="H99" s="19" t="s">
        <v>1002</v>
      </c>
      <c r="I99" t="s">
        <v>584</v>
      </c>
      <c r="J99" t="s">
        <v>978</v>
      </c>
    </row>
    <row r="100" spans="1:10" x14ac:dyDescent="0.25">
      <c r="A100" t="s">
        <v>782</v>
      </c>
      <c r="B100" t="s">
        <v>886</v>
      </c>
      <c r="C100" s="3">
        <v>11437447012</v>
      </c>
      <c r="D100" s="3">
        <v>455</v>
      </c>
      <c r="E100" t="s">
        <v>1068</v>
      </c>
      <c r="F100" t="s">
        <v>1123</v>
      </c>
      <c r="G100" s="19">
        <v>27879</v>
      </c>
      <c r="H100" s="19" t="s">
        <v>998</v>
      </c>
      <c r="I100" t="s">
        <v>584</v>
      </c>
      <c r="J100" t="s">
        <v>979</v>
      </c>
    </row>
    <row r="101" spans="1:10" x14ac:dyDescent="0.25">
      <c r="A101" t="s">
        <v>106</v>
      </c>
      <c r="B101" t="s">
        <v>887</v>
      </c>
      <c r="C101" s="3">
        <v>1697972965</v>
      </c>
      <c r="D101" s="3"/>
      <c r="E101" t="s">
        <v>439</v>
      </c>
      <c r="F101" t="s">
        <v>797</v>
      </c>
      <c r="G101" s="19">
        <v>32071</v>
      </c>
      <c r="H101" s="19" t="s">
        <v>1001</v>
      </c>
      <c r="I101" t="s">
        <v>584</v>
      </c>
      <c r="J101" t="s">
        <v>980</v>
      </c>
    </row>
    <row r="102" spans="1:10" x14ac:dyDescent="0.25">
      <c r="A102" t="s">
        <v>107</v>
      </c>
      <c r="B102" t="s">
        <v>888</v>
      </c>
      <c r="C102" s="3">
        <v>8900287721</v>
      </c>
      <c r="D102" s="3"/>
      <c r="E102" t="s">
        <v>1069</v>
      </c>
      <c r="F102" t="s">
        <v>1124</v>
      </c>
      <c r="G102" s="19">
        <v>45603</v>
      </c>
      <c r="H102" s="19" t="s">
        <v>999</v>
      </c>
      <c r="I102" t="s">
        <v>581</v>
      </c>
      <c r="J102" t="s">
        <v>686</v>
      </c>
    </row>
    <row r="103" spans="1:10" x14ac:dyDescent="0.25">
      <c r="A103" t="s">
        <v>783</v>
      </c>
      <c r="B103" t="s">
        <v>889</v>
      </c>
      <c r="C103" s="3">
        <v>5037589975</v>
      </c>
      <c r="D103" s="3">
        <v>71130</v>
      </c>
      <c r="E103" t="s">
        <v>1070</v>
      </c>
      <c r="F103" t="s">
        <v>1125</v>
      </c>
      <c r="G103" s="19">
        <v>30112</v>
      </c>
      <c r="H103" s="19" t="s">
        <v>1001</v>
      </c>
      <c r="I103" t="s">
        <v>580</v>
      </c>
      <c r="J103" t="s">
        <v>981</v>
      </c>
    </row>
    <row r="104" spans="1:10" x14ac:dyDescent="0.25">
      <c r="A104" t="s">
        <v>784</v>
      </c>
      <c r="B104" t="s">
        <v>797</v>
      </c>
      <c r="C104" s="3">
        <v>19177982708</v>
      </c>
      <c r="D104" s="3">
        <v>8697</v>
      </c>
      <c r="E104" t="s">
        <v>442</v>
      </c>
      <c r="F104" t="s">
        <v>797</v>
      </c>
      <c r="G104" s="19">
        <v>33568</v>
      </c>
      <c r="H104" s="19" t="s">
        <v>997</v>
      </c>
      <c r="I104" t="s">
        <v>584</v>
      </c>
      <c r="J104" t="s">
        <v>982</v>
      </c>
    </row>
    <row r="105" spans="1:10" x14ac:dyDescent="0.25">
      <c r="A105" t="s">
        <v>110</v>
      </c>
      <c r="B105" t="s">
        <v>890</v>
      </c>
      <c r="C105" s="3">
        <v>9452288515</v>
      </c>
      <c r="D105" s="3"/>
      <c r="E105" t="s">
        <v>1071</v>
      </c>
      <c r="F105" t="s">
        <v>1126</v>
      </c>
      <c r="G105" s="19">
        <v>42346</v>
      </c>
      <c r="H105" s="19" t="s">
        <v>1000</v>
      </c>
      <c r="I105" t="s">
        <v>584</v>
      </c>
      <c r="J105" t="s">
        <v>983</v>
      </c>
    </row>
    <row r="106" spans="1:10" x14ac:dyDescent="0.25">
      <c r="A106" t="s">
        <v>785</v>
      </c>
      <c r="B106" t="s">
        <v>891</v>
      </c>
      <c r="C106" s="3">
        <v>3840666580</v>
      </c>
      <c r="D106" s="3">
        <v>439</v>
      </c>
      <c r="E106" t="s">
        <v>1072</v>
      </c>
      <c r="F106" t="s">
        <v>1127</v>
      </c>
      <c r="G106" s="19">
        <v>28535</v>
      </c>
      <c r="H106" s="19" t="s">
        <v>998</v>
      </c>
      <c r="I106" t="s">
        <v>905</v>
      </c>
      <c r="J106" t="s">
        <v>984</v>
      </c>
    </row>
    <row r="107" spans="1:10" x14ac:dyDescent="0.25">
      <c r="A107" t="s">
        <v>786</v>
      </c>
      <c r="B107" t="s">
        <v>892</v>
      </c>
      <c r="C107" s="3">
        <v>15158328182</v>
      </c>
      <c r="D107" s="3"/>
      <c r="E107" t="s">
        <v>1073</v>
      </c>
      <c r="F107" t="s">
        <v>1128</v>
      </c>
      <c r="G107" s="19">
        <v>40936</v>
      </c>
      <c r="H107" s="19" t="s">
        <v>1000</v>
      </c>
      <c r="I107" t="s">
        <v>584</v>
      </c>
      <c r="J107" t="s">
        <v>985</v>
      </c>
    </row>
    <row r="108" spans="1:10" x14ac:dyDescent="0.25">
      <c r="A108" t="s">
        <v>787</v>
      </c>
      <c r="B108" t="s">
        <v>893</v>
      </c>
      <c r="C108" s="3">
        <v>15887704358</v>
      </c>
      <c r="D108" s="3">
        <v>11288</v>
      </c>
      <c r="E108" t="s">
        <v>446</v>
      </c>
      <c r="F108" t="s">
        <v>797</v>
      </c>
      <c r="G108" s="19">
        <v>43995</v>
      </c>
      <c r="H108" s="19" t="s">
        <v>999</v>
      </c>
      <c r="I108" t="s">
        <v>585</v>
      </c>
      <c r="J108" t="s">
        <v>986</v>
      </c>
    </row>
    <row r="109" spans="1:10" x14ac:dyDescent="0.25">
      <c r="A109" t="s">
        <v>788</v>
      </c>
      <c r="B109" t="s">
        <v>894</v>
      </c>
      <c r="C109" s="3">
        <v>6766506180</v>
      </c>
      <c r="D109" s="3">
        <v>91901</v>
      </c>
      <c r="E109" t="s">
        <v>1074</v>
      </c>
      <c r="F109" t="s">
        <v>1129</v>
      </c>
      <c r="G109" s="19">
        <v>31033</v>
      </c>
      <c r="H109" s="19" t="s">
        <v>1001</v>
      </c>
      <c r="I109" t="s">
        <v>585</v>
      </c>
      <c r="J109" t="s">
        <v>693</v>
      </c>
    </row>
    <row r="110" spans="1:10" x14ac:dyDescent="0.25">
      <c r="A110" t="s">
        <v>789</v>
      </c>
      <c r="B110" t="s">
        <v>895</v>
      </c>
      <c r="C110" s="3">
        <v>15368222394</v>
      </c>
      <c r="D110" s="3">
        <v>3129</v>
      </c>
      <c r="E110" t="s">
        <v>797</v>
      </c>
      <c r="F110" t="s">
        <v>797</v>
      </c>
      <c r="G110" s="19">
        <v>39210</v>
      </c>
      <c r="H110" s="19" t="s">
        <v>1002</v>
      </c>
      <c r="I110" t="s">
        <v>580</v>
      </c>
      <c r="J110" t="s">
        <v>987</v>
      </c>
    </row>
    <row r="111" spans="1:10" x14ac:dyDescent="0.25">
      <c r="A111" t="s">
        <v>116</v>
      </c>
      <c r="B111" t="s">
        <v>896</v>
      </c>
      <c r="C111" s="3">
        <v>14929955620</v>
      </c>
      <c r="D111" s="3">
        <v>533</v>
      </c>
      <c r="E111" t="s">
        <v>797</v>
      </c>
      <c r="F111" t="s">
        <v>797</v>
      </c>
      <c r="G111" s="19">
        <v>36289</v>
      </c>
      <c r="H111" s="19" t="s">
        <v>997</v>
      </c>
      <c r="I111" t="s">
        <v>581</v>
      </c>
      <c r="J111" t="s">
        <v>695</v>
      </c>
    </row>
    <row r="112" spans="1:10" x14ac:dyDescent="0.25">
      <c r="A112" t="s">
        <v>790</v>
      </c>
      <c r="B112" t="s">
        <v>897</v>
      </c>
      <c r="C112" s="3">
        <v>11108099693</v>
      </c>
      <c r="D112" s="3">
        <v>848</v>
      </c>
      <c r="E112" t="s">
        <v>1075</v>
      </c>
      <c r="F112" t="s">
        <v>1130</v>
      </c>
      <c r="G112" s="19">
        <v>38255</v>
      </c>
      <c r="H112" s="19" t="s">
        <v>1002</v>
      </c>
      <c r="I112" t="s">
        <v>585</v>
      </c>
      <c r="J112" t="s">
        <v>696</v>
      </c>
    </row>
    <row r="113" spans="1:10" x14ac:dyDescent="0.25">
      <c r="A113" t="s">
        <v>118</v>
      </c>
      <c r="B113" t="s">
        <v>797</v>
      </c>
      <c r="C113" s="3">
        <v>12750373145</v>
      </c>
      <c r="D113" s="3"/>
      <c r="E113" t="s">
        <v>449</v>
      </c>
      <c r="F113" t="s">
        <v>797</v>
      </c>
      <c r="G113" s="19">
        <v>43060</v>
      </c>
      <c r="H113" s="19" t="s">
        <v>1000</v>
      </c>
      <c r="I113" t="s">
        <v>905</v>
      </c>
      <c r="J113" t="s">
        <v>988</v>
      </c>
    </row>
    <row r="114" spans="1:10" x14ac:dyDescent="0.25">
      <c r="A114" t="s">
        <v>791</v>
      </c>
      <c r="B114" t="s">
        <v>898</v>
      </c>
      <c r="C114" s="3">
        <v>9082723184</v>
      </c>
      <c r="D114" s="3">
        <v>3222</v>
      </c>
      <c r="E114" t="s">
        <v>1076</v>
      </c>
      <c r="F114" t="s">
        <v>1131</v>
      </c>
      <c r="G114" s="19">
        <v>26274</v>
      </c>
      <c r="H114" s="19" t="s">
        <v>998</v>
      </c>
      <c r="I114" t="s">
        <v>584</v>
      </c>
      <c r="J114" t="s">
        <v>989</v>
      </c>
    </row>
    <row r="115" spans="1:10" x14ac:dyDescent="0.25">
      <c r="A115" t="s">
        <v>792</v>
      </c>
      <c r="B115" t="s">
        <v>899</v>
      </c>
      <c r="C115" s="3">
        <v>14137977236</v>
      </c>
      <c r="D115" s="3">
        <v>9292</v>
      </c>
      <c r="E115" t="s">
        <v>1077</v>
      </c>
      <c r="F115" t="s">
        <v>1132</v>
      </c>
      <c r="G115" s="19">
        <v>42579</v>
      </c>
      <c r="H115" s="19" t="s">
        <v>1000</v>
      </c>
      <c r="I115" t="s">
        <v>905</v>
      </c>
      <c r="J115" t="s">
        <v>990</v>
      </c>
    </row>
    <row r="116" spans="1:10" x14ac:dyDescent="0.25">
      <c r="A116" t="s">
        <v>793</v>
      </c>
      <c r="B116" t="s">
        <v>900</v>
      </c>
      <c r="C116" s="3">
        <v>6508637659</v>
      </c>
      <c r="D116" s="3">
        <v>91624</v>
      </c>
      <c r="E116" t="s">
        <v>1078</v>
      </c>
      <c r="F116" t="s">
        <v>1133</v>
      </c>
      <c r="G116" s="19">
        <v>38487</v>
      </c>
      <c r="H116" s="19" t="s">
        <v>1002</v>
      </c>
      <c r="I116" t="s">
        <v>585</v>
      </c>
      <c r="J116" t="s">
        <v>991</v>
      </c>
    </row>
    <row r="117" spans="1:10" x14ac:dyDescent="0.25">
      <c r="A117" t="s">
        <v>794</v>
      </c>
      <c r="B117" t="s">
        <v>901</v>
      </c>
      <c r="C117" s="3">
        <v>18725887449</v>
      </c>
      <c r="D117" s="3"/>
      <c r="E117" t="s">
        <v>1079</v>
      </c>
      <c r="F117" t="s">
        <v>1134</v>
      </c>
      <c r="G117" s="19">
        <v>35524</v>
      </c>
      <c r="H117" s="19" t="s">
        <v>997</v>
      </c>
      <c r="I117" t="s">
        <v>905</v>
      </c>
      <c r="J117" t="s">
        <v>992</v>
      </c>
    </row>
    <row r="118" spans="1:10" x14ac:dyDescent="0.25">
      <c r="A118" t="s">
        <v>123</v>
      </c>
      <c r="B118" t="s">
        <v>902</v>
      </c>
      <c r="C118" s="3">
        <v>10669849027</v>
      </c>
      <c r="D118" s="3">
        <v>703</v>
      </c>
      <c r="E118" t="s">
        <v>1080</v>
      </c>
      <c r="F118" t="s">
        <v>1135</v>
      </c>
      <c r="G118" s="19">
        <v>44947</v>
      </c>
      <c r="H118" s="19" t="s">
        <v>999</v>
      </c>
      <c r="I118" t="s">
        <v>584</v>
      </c>
      <c r="J118" t="s">
        <v>993</v>
      </c>
    </row>
    <row r="119" spans="1:10" x14ac:dyDescent="0.25">
      <c r="A119" t="s">
        <v>795</v>
      </c>
      <c r="B119" t="s">
        <v>903</v>
      </c>
      <c r="C119" s="3">
        <v>7690426818</v>
      </c>
      <c r="D119" s="3"/>
      <c r="E119" t="s">
        <v>455</v>
      </c>
      <c r="F119" t="s">
        <v>797</v>
      </c>
      <c r="G119" s="19">
        <v>39858</v>
      </c>
      <c r="H119" s="19" t="s">
        <v>1002</v>
      </c>
      <c r="I119" t="s">
        <v>584</v>
      </c>
      <c r="J119" t="s">
        <v>994</v>
      </c>
    </row>
    <row r="120" spans="1:10" x14ac:dyDescent="0.25">
      <c r="A120" t="s">
        <v>796</v>
      </c>
      <c r="B120" t="s">
        <v>797</v>
      </c>
      <c r="C120" s="3">
        <v>10714163356</v>
      </c>
      <c r="D120" s="3"/>
      <c r="E120" t="s">
        <v>1081</v>
      </c>
      <c r="F120" t="s">
        <v>1136</v>
      </c>
      <c r="G120" s="19">
        <v>34356</v>
      </c>
      <c r="H120" s="19" t="s">
        <v>997</v>
      </c>
      <c r="I120" t="s">
        <v>580</v>
      </c>
      <c r="J120" t="s">
        <v>995</v>
      </c>
    </row>
    <row r="121" spans="1:10" x14ac:dyDescent="0.25">
      <c r="A121" t="s">
        <v>126</v>
      </c>
      <c r="B121" t="s">
        <v>904</v>
      </c>
      <c r="C121" s="3">
        <v>17908075957</v>
      </c>
      <c r="D121" s="3">
        <v>94728</v>
      </c>
      <c r="E121" t="s">
        <v>1082</v>
      </c>
      <c r="F121" t="s">
        <v>1137</v>
      </c>
      <c r="G121" s="19">
        <v>37166</v>
      </c>
      <c r="H121" s="19" t="s">
        <v>1002</v>
      </c>
      <c r="I121" t="s">
        <v>580</v>
      </c>
      <c r="J121" t="s">
        <v>996</v>
      </c>
    </row>
    <row r="122" spans="1:10" x14ac:dyDescent="0.25">
      <c r="A122" t="s">
        <v>781</v>
      </c>
      <c r="B122" t="s">
        <v>883</v>
      </c>
      <c r="D122" s="3"/>
      <c r="E122" t="s">
        <v>797</v>
      </c>
      <c r="F122" t="s">
        <v>797</v>
      </c>
      <c r="G122" s="19">
        <v>25685</v>
      </c>
      <c r="H122" s="19" t="s">
        <v>998</v>
      </c>
      <c r="I122" t="s">
        <v>585</v>
      </c>
      <c r="J122" t="s">
        <v>976</v>
      </c>
    </row>
    <row r="123" spans="1:10" x14ac:dyDescent="0.25">
      <c r="A123" t="s">
        <v>750</v>
      </c>
      <c r="B123" t="s">
        <v>845</v>
      </c>
      <c r="D123" s="3"/>
      <c r="E123" t="s">
        <v>797</v>
      </c>
      <c r="F123" t="s">
        <v>797</v>
      </c>
      <c r="G123" s="19">
        <v>30161</v>
      </c>
      <c r="H123" s="19" t="s">
        <v>1001</v>
      </c>
      <c r="I123" t="s">
        <v>580</v>
      </c>
      <c r="J123" t="s">
        <v>946</v>
      </c>
    </row>
    <row r="124" spans="1:10" x14ac:dyDescent="0.25">
      <c r="A124" t="s">
        <v>754</v>
      </c>
      <c r="B124" t="s">
        <v>850</v>
      </c>
      <c r="D124" s="3"/>
      <c r="E124" t="s">
        <v>797</v>
      </c>
      <c r="F124" t="s">
        <v>797</v>
      </c>
      <c r="G124" s="19">
        <v>30833</v>
      </c>
      <c r="H124" s="19" t="s">
        <v>1001</v>
      </c>
      <c r="I124" t="s">
        <v>585</v>
      </c>
      <c r="J124" t="s">
        <v>950</v>
      </c>
    </row>
    <row r="125" spans="1:10" x14ac:dyDescent="0.25">
      <c r="A125" t="s">
        <v>795</v>
      </c>
      <c r="B125" t="s">
        <v>903</v>
      </c>
      <c r="D125" s="3"/>
      <c r="E125" t="s">
        <v>797</v>
      </c>
      <c r="F125" t="s">
        <v>797</v>
      </c>
      <c r="G125" s="19">
        <v>39858</v>
      </c>
      <c r="H125" s="19" t="s">
        <v>1002</v>
      </c>
      <c r="I125" t="s">
        <v>584</v>
      </c>
      <c r="J125" t="s">
        <v>994</v>
      </c>
    </row>
    <row r="126" spans="1:10" x14ac:dyDescent="0.25">
      <c r="A126" t="s">
        <v>768</v>
      </c>
      <c r="B126" t="s">
        <v>867</v>
      </c>
      <c r="D126" s="3"/>
      <c r="E126" t="s">
        <v>797</v>
      </c>
      <c r="F126" t="s">
        <v>797</v>
      </c>
      <c r="G126" s="19">
        <v>28435</v>
      </c>
      <c r="H126" s="19" t="s">
        <v>998</v>
      </c>
      <c r="I126" t="s">
        <v>584</v>
      </c>
      <c r="J126" t="s">
        <v>963</v>
      </c>
    </row>
    <row r="127" spans="1:10" x14ac:dyDescent="0.25">
      <c r="D127" s="3"/>
    </row>
    <row r="128" spans="1:10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"/>
  <sheetViews>
    <sheetView showGridLines="0" workbookViewId="0">
      <selection activeCell="A17" sqref="A17"/>
    </sheetView>
  </sheetViews>
  <sheetFormatPr defaultColWidth="0" defaultRowHeight="15" x14ac:dyDescent="0.25"/>
  <cols>
    <col min="1" max="2" width="20.140625" bestFit="1" customWidth="1"/>
    <col min="3" max="3" width="31" customWidth="1"/>
    <col min="4" max="4" width="34" bestFit="1" customWidth="1"/>
    <col min="5" max="8" width="22.28515625" customWidth="1"/>
    <col min="9" max="11" width="32" customWidth="1"/>
    <col min="12" max="12" width="17.140625" customWidth="1"/>
    <col min="13" max="13" width="20.140625" style="2" customWidth="1"/>
    <col min="14" max="14" width="18.140625" style="2" customWidth="1"/>
    <col min="15" max="15" width="18.5703125" style="2" bestFit="1" customWidth="1"/>
    <col min="16" max="17" width="18.140625" style="2" customWidth="1"/>
    <col min="18" max="19" width="17.85546875" customWidth="1"/>
    <col min="20" max="22" width="9.140625" hidden="1" customWidth="1"/>
    <col min="23" max="16384" width="9.140625" hidden="1"/>
  </cols>
  <sheetData>
    <row r="1" spans="1:19" ht="9.7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3"/>
      <c r="K1" s="33"/>
      <c r="L1" s="33"/>
      <c r="M1" s="34"/>
      <c r="N1" s="34"/>
      <c r="O1" s="34"/>
      <c r="P1" s="34"/>
      <c r="Q1" s="34"/>
      <c r="R1" s="33"/>
      <c r="S1" s="33"/>
    </row>
    <row r="2" spans="1:19" ht="18.75" x14ac:dyDescent="0.25">
      <c r="A2" s="38" t="s">
        <v>1017</v>
      </c>
      <c r="B2" s="38"/>
      <c r="C2" s="38"/>
      <c r="D2" s="38"/>
      <c r="E2" s="38"/>
      <c r="F2" s="38"/>
      <c r="G2" s="38"/>
      <c r="H2" s="38"/>
      <c r="I2" s="38"/>
      <c r="J2" s="33"/>
      <c r="K2" s="33"/>
      <c r="L2" s="33"/>
      <c r="M2" s="34"/>
      <c r="N2" s="34"/>
      <c r="O2" s="34"/>
      <c r="P2" s="34"/>
      <c r="Q2" s="34"/>
      <c r="R2" s="33"/>
      <c r="S2" s="33"/>
    </row>
    <row r="3" spans="1:19" ht="9.9499999999999993" customHeight="1" x14ac:dyDescent="0.3">
      <c r="A3" s="37"/>
      <c r="B3" s="37"/>
      <c r="C3" s="37"/>
      <c r="D3" s="37"/>
      <c r="E3" s="37"/>
      <c r="F3" s="37"/>
      <c r="G3" s="37"/>
      <c r="H3" s="37"/>
      <c r="I3" s="37"/>
      <c r="J3" s="33"/>
      <c r="K3" s="33"/>
      <c r="L3" s="33"/>
      <c r="M3" s="34"/>
      <c r="N3" s="34"/>
      <c r="O3" s="34"/>
      <c r="P3" s="34"/>
      <c r="Q3" s="34"/>
      <c r="R3" s="33"/>
      <c r="S3" s="33"/>
    </row>
    <row r="4" spans="1:19" ht="15" customHeight="1" x14ac:dyDescent="0.25">
      <c r="A4" s="16" t="s">
        <v>1018</v>
      </c>
      <c r="B4" s="35" t="s">
        <v>1025</v>
      </c>
      <c r="C4" s="35"/>
      <c r="D4" s="35"/>
      <c r="E4" s="17"/>
      <c r="F4" s="17"/>
      <c r="G4" s="17"/>
      <c r="H4" s="17"/>
      <c r="I4" s="17"/>
      <c r="J4" s="17"/>
      <c r="K4" s="17"/>
      <c r="L4" s="17"/>
      <c r="M4" s="32"/>
      <c r="N4" s="32"/>
      <c r="O4" s="32"/>
      <c r="P4" s="32"/>
      <c r="Q4" s="32"/>
      <c r="R4" s="17"/>
      <c r="S4" s="17"/>
    </row>
    <row r="5" spans="1:19" x14ac:dyDescent="0.25">
      <c r="A5" s="18"/>
      <c r="B5" s="35" t="s">
        <v>1026</v>
      </c>
      <c r="C5" s="35"/>
      <c r="D5" s="35"/>
      <c r="E5" s="17"/>
      <c r="F5" s="17"/>
      <c r="G5" s="17"/>
      <c r="H5" s="17"/>
      <c r="I5" s="17"/>
      <c r="J5" s="17"/>
      <c r="K5" s="17"/>
      <c r="L5" s="17"/>
      <c r="M5" s="32"/>
      <c r="N5" s="32"/>
      <c r="O5" s="32"/>
      <c r="P5" s="32"/>
      <c r="Q5" s="32"/>
      <c r="R5" s="17"/>
      <c r="S5" s="17"/>
    </row>
    <row r="6" spans="1:19" x14ac:dyDescent="0.25">
      <c r="A6" s="18"/>
      <c r="B6" s="35" t="s">
        <v>1027</v>
      </c>
      <c r="C6" s="35"/>
      <c r="D6" s="35"/>
      <c r="E6" s="17"/>
      <c r="F6" s="17"/>
      <c r="G6" s="17"/>
      <c r="H6" s="17"/>
      <c r="I6" s="17"/>
      <c r="J6" s="17"/>
      <c r="K6" s="17"/>
      <c r="L6" s="17"/>
      <c r="M6" s="32"/>
      <c r="N6" s="32"/>
      <c r="O6" s="32"/>
      <c r="P6" s="32"/>
      <c r="Q6" s="32"/>
      <c r="R6" s="17"/>
      <c r="S6" s="17"/>
    </row>
    <row r="7" spans="1:19" ht="9.9499999999999993" customHeight="1" x14ac:dyDescent="0.25">
      <c r="A7" s="1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32"/>
      <c r="N7" s="32"/>
      <c r="O7" s="32"/>
      <c r="P7" s="32"/>
      <c r="Q7" s="32"/>
      <c r="R7" s="17"/>
      <c r="S7" s="17"/>
    </row>
    <row r="8" spans="1:19" x14ac:dyDescent="0.25">
      <c r="A8" s="16" t="s">
        <v>1013</v>
      </c>
      <c r="B8" s="35" t="s">
        <v>1016</v>
      </c>
      <c r="C8" s="35"/>
      <c r="D8" s="35"/>
      <c r="E8" s="35"/>
      <c r="F8" s="17"/>
      <c r="G8" s="17"/>
      <c r="H8" s="17"/>
      <c r="I8" s="17"/>
      <c r="J8" s="17"/>
      <c r="K8" s="17"/>
      <c r="L8" s="17"/>
      <c r="M8" s="32"/>
      <c r="N8" s="32"/>
      <c r="O8" s="32"/>
      <c r="P8" s="32"/>
      <c r="Q8" s="32"/>
      <c r="R8" s="17"/>
      <c r="S8" s="17"/>
    </row>
    <row r="9" spans="1:19" ht="9.9499999999999993" customHeight="1" x14ac:dyDescent="0.25">
      <c r="A9" s="18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32"/>
      <c r="N9" s="32"/>
      <c r="O9" s="32"/>
      <c r="P9" s="32"/>
      <c r="Q9" s="32"/>
      <c r="R9" s="17"/>
      <c r="S9" s="17"/>
    </row>
    <row r="10" spans="1:19" x14ac:dyDescent="0.25">
      <c r="A10" s="16" t="s">
        <v>1019</v>
      </c>
      <c r="B10" s="35" t="s">
        <v>1020</v>
      </c>
      <c r="C10" s="35"/>
      <c r="D10" s="35"/>
      <c r="E10" s="17"/>
      <c r="F10" s="17"/>
      <c r="G10" s="17"/>
      <c r="H10" s="17"/>
      <c r="I10" s="17"/>
      <c r="J10" s="17"/>
      <c r="K10" s="17"/>
      <c r="L10" s="17"/>
      <c r="M10" s="32"/>
      <c r="N10" s="32"/>
      <c r="O10" s="32"/>
      <c r="P10" s="32"/>
      <c r="Q10" s="32"/>
      <c r="R10" s="17"/>
      <c r="S10" s="17"/>
    </row>
    <row r="11" spans="1:19" x14ac:dyDescent="0.25">
      <c r="A11" s="17"/>
      <c r="B11" s="35" t="s">
        <v>1021</v>
      </c>
      <c r="C11" s="35"/>
      <c r="D11" s="35"/>
      <c r="E11" s="17"/>
      <c r="F11" s="17"/>
      <c r="G11" s="17"/>
      <c r="H11" s="17"/>
      <c r="I11" s="17"/>
      <c r="J11" s="17"/>
      <c r="K11" s="17"/>
      <c r="L11" s="17"/>
      <c r="M11" s="32"/>
      <c r="N11" s="32"/>
      <c r="O11" s="32"/>
      <c r="P11" s="32"/>
      <c r="Q11" s="32"/>
      <c r="R11" s="17"/>
      <c r="S11" s="17"/>
    </row>
    <row r="12" spans="1:19" x14ac:dyDescent="0.25">
      <c r="A12" s="17"/>
      <c r="B12" s="35" t="s">
        <v>1145</v>
      </c>
      <c r="C12" s="35"/>
      <c r="D12" s="35"/>
      <c r="E12" s="17"/>
      <c r="F12" s="17"/>
      <c r="G12" s="17"/>
      <c r="H12" s="17"/>
      <c r="I12" s="17"/>
      <c r="J12" s="17"/>
      <c r="K12" s="17"/>
      <c r="L12" s="17"/>
      <c r="M12" s="32"/>
      <c r="N12" s="32"/>
      <c r="O12" s="32"/>
      <c r="P12" s="32"/>
      <c r="Q12" s="32"/>
      <c r="R12" s="17"/>
      <c r="S12" s="17"/>
    </row>
    <row r="13" spans="1:19" x14ac:dyDescent="0.25">
      <c r="A13" s="17"/>
      <c r="B13" s="35" t="s">
        <v>1022</v>
      </c>
      <c r="C13" s="35"/>
      <c r="D13" s="35"/>
      <c r="E13" s="17"/>
      <c r="F13" s="17"/>
      <c r="G13" s="17"/>
      <c r="H13" s="17"/>
      <c r="I13" s="17"/>
      <c r="J13" s="17"/>
      <c r="K13" s="17"/>
      <c r="L13" s="17"/>
      <c r="M13" s="32"/>
      <c r="N13" s="32"/>
      <c r="O13" s="32"/>
      <c r="P13" s="32"/>
      <c r="Q13" s="32"/>
      <c r="R13" s="17"/>
      <c r="S13" s="17"/>
    </row>
    <row r="14" spans="1:19" x14ac:dyDescent="0.25">
      <c r="A14" s="17"/>
      <c r="B14" s="35" t="s">
        <v>1023</v>
      </c>
      <c r="C14" s="35"/>
      <c r="D14" s="35"/>
      <c r="E14" s="17"/>
      <c r="F14" s="17"/>
      <c r="G14" s="17"/>
      <c r="H14" s="17"/>
      <c r="I14" s="17"/>
      <c r="J14" s="17"/>
      <c r="K14" s="17"/>
      <c r="L14" s="17"/>
      <c r="M14" s="32"/>
      <c r="N14" s="32"/>
      <c r="O14" s="32"/>
      <c r="P14" s="32"/>
      <c r="Q14" s="32"/>
      <c r="R14" s="17"/>
      <c r="S14" s="17"/>
    </row>
    <row r="15" spans="1:19" x14ac:dyDescent="0.25">
      <c r="A15" s="17"/>
      <c r="B15" s="35" t="s">
        <v>1024</v>
      </c>
      <c r="C15" s="35"/>
      <c r="D15" s="35"/>
      <c r="E15" s="17"/>
      <c r="F15" s="17"/>
      <c r="G15" s="17"/>
      <c r="H15" s="17"/>
      <c r="I15" s="17"/>
      <c r="J15" s="17"/>
      <c r="K15" s="17"/>
      <c r="L15" s="17"/>
      <c r="M15" s="32"/>
      <c r="N15" s="32"/>
      <c r="O15" s="32"/>
      <c r="P15" s="32"/>
      <c r="Q15" s="32"/>
      <c r="R15" s="17"/>
      <c r="S15" s="17"/>
    </row>
    <row r="16" spans="1:19" ht="9.9499999999999993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32"/>
      <c r="N16" s="32"/>
      <c r="O16" s="32"/>
      <c r="P16" s="32"/>
      <c r="Q16" s="32"/>
      <c r="R16" s="17"/>
      <c r="S16" s="17"/>
    </row>
    <row r="17" spans="1:19" x14ac:dyDescent="0.25">
      <c r="A17" s="4" t="s">
        <v>0</v>
      </c>
      <c r="B17" s="11" t="s">
        <v>1004</v>
      </c>
      <c r="C17" s="8" t="s">
        <v>1</v>
      </c>
      <c r="D17" s="12" t="s">
        <v>1005</v>
      </c>
      <c r="E17" s="8" t="s">
        <v>2</v>
      </c>
      <c r="F17" s="9" t="s">
        <v>1008</v>
      </c>
      <c r="G17" s="9" t="s">
        <v>1010</v>
      </c>
      <c r="H17" s="12" t="s">
        <v>1009</v>
      </c>
      <c r="I17" s="8" t="s">
        <v>3</v>
      </c>
      <c r="J17" s="5" t="s">
        <v>1012</v>
      </c>
      <c r="K17" s="11" t="s">
        <v>1011</v>
      </c>
      <c r="L17" s="13" t="s">
        <v>4</v>
      </c>
      <c r="M17" s="7" t="s">
        <v>1003</v>
      </c>
      <c r="N17" s="6" t="s">
        <v>1014</v>
      </c>
      <c r="O17" s="14" t="s">
        <v>1015</v>
      </c>
      <c r="P17" s="8" t="s">
        <v>5</v>
      </c>
      <c r="Q17" s="11" t="s">
        <v>1006</v>
      </c>
      <c r="R17" s="8" t="s">
        <v>6</v>
      </c>
      <c r="S17" s="5" t="s">
        <v>1007</v>
      </c>
    </row>
    <row r="18" spans="1:19" x14ac:dyDescent="0.25">
      <c r="A18" s="20" t="s">
        <v>7</v>
      </c>
      <c r="B18" s="10" t="str">
        <f>TRIM(PROPER(A18))</f>
        <v>Allison Hill</v>
      </c>
      <c r="C18" s="22" t="s">
        <v>127</v>
      </c>
      <c r="D18" s="10" t="str">
        <f>TRIM(C18)</f>
        <v/>
      </c>
      <c r="E18" s="22" t="s">
        <v>235</v>
      </c>
      <c r="F18" s="24" t="str">
        <f t="shared" ref="F18:F49" si="0">SUBSTITUTE(SUBSTITUTE(SUBSTITUTE(E18, ".", ""), "-", ""), "+", "")</f>
        <v>2181960013</v>
      </c>
      <c r="G18" s="24" t="str">
        <f t="shared" ref="G18:G49" si="1">IFERROR(LEFT(SUBSTITUTE(F18,".",""),FIND("x",SUBSTITUTE(F18,".",""))-1),SUBSTITUTE(F18,".",""))</f>
        <v>2181960013</v>
      </c>
      <c r="H18" s="10" t="str">
        <f t="shared" ref="H18:H49" si="2">IFERROR(MID(E18,FIND("x",E18)+1,LEN(E18)),"")</f>
        <v/>
      </c>
      <c r="I18" s="22" t="s">
        <v>355</v>
      </c>
      <c r="J18" s="20" t="str">
        <f t="shared" ref="J18:J49" si="3">IFERROR(IF(ISNUMBER(SEARCH("Suite", I18)),LEFT(I18, SEARCH("Suite", I18) - 2),IF(ISNUMBER(SEARCH("Apt", I18)),LEFT(I18, SEARCH("Apt", I18) - 2),I18)),"")</f>
        <v>908 Jennifer Squares</v>
      </c>
      <c r="K18" s="10" t="str">
        <f t="shared" ref="K18:K49" si="4">IFERROR(IF(ISNUMBER(SEARCH("Suite", I18)),MID(I18, SEARCH("Suite", I18), LEN(I18)),IF(ISNUMBER(SEARCH("Apt", I18)),MID(I18, SEARCH("Apt", I18), LEN(I18)),"")),"")</f>
        <v/>
      </c>
      <c r="L18" s="22" t="s">
        <v>458</v>
      </c>
      <c r="M18" s="26">
        <v>35996</v>
      </c>
      <c r="N18" s="28">
        <f>YEAR(M18)</f>
        <v>1998</v>
      </c>
      <c r="O18" s="15" t="str">
        <f t="shared" ref="O18:O49" si="5">IF(AND(N18&gt;=1970,N18&lt;=1979),"1970s",IF(AND(N18&gt;=1980,N18&lt;=1989),"1980s",IF(AND(N18&gt;=1990,N18&lt;=1999),"1990s",IF(AND(N18&gt;=2000,N18&lt;=2009),"2000s",IF(AND(N18&gt;=2010,N18&lt;=2019),"2010s",IF(AND(N18&gt;=2020,N18&lt;=2029),"2020s","Older"))))))</f>
        <v>1990s</v>
      </c>
      <c r="P18" s="30" t="s">
        <v>578</v>
      </c>
      <c r="Q18" s="15" t="str">
        <f>PROPER(P18)</f>
        <v>Widget</v>
      </c>
      <c r="R18" s="22" t="s">
        <v>586</v>
      </c>
      <c r="S18" t="str">
        <f>UPPER(R18)</f>
        <v>VR-94026</v>
      </c>
    </row>
    <row r="19" spans="1:19" x14ac:dyDescent="0.25">
      <c r="A19" s="21" t="s">
        <v>8</v>
      </c>
      <c r="B19" s="10" t="str">
        <f t="shared" ref="B19:B82" si="6">TRIM(PROPER(A19))</f>
        <v>Tyler Rogers</v>
      </c>
      <c r="C19" s="23" t="s">
        <v>128</v>
      </c>
      <c r="D19" s="10" t="str">
        <f t="shared" ref="D19:D82" si="7">TRIM(C19)</f>
        <v>wdavis@baker.com</v>
      </c>
      <c r="E19" s="23" t="s">
        <v>236</v>
      </c>
      <c r="F19" s="25" t="str">
        <f t="shared" si="0"/>
        <v>1849593103x4131</v>
      </c>
      <c r="G19" s="25" t="str">
        <f t="shared" si="1"/>
        <v>1849593103</v>
      </c>
      <c r="H19" s="10" t="str">
        <f t="shared" si="2"/>
        <v>4131</v>
      </c>
      <c r="I19" s="23" t="s">
        <v>797</v>
      </c>
      <c r="J19" s="21" t="str">
        <f t="shared" si="3"/>
        <v/>
      </c>
      <c r="K19" s="10" t="str">
        <f t="shared" si="4"/>
        <v/>
      </c>
      <c r="L19" s="23" t="s">
        <v>459</v>
      </c>
      <c r="M19" s="27">
        <v>35017</v>
      </c>
      <c r="N19" s="29">
        <f t="shared" ref="N19:N82" si="8">YEAR(M19)</f>
        <v>1995</v>
      </c>
      <c r="O19" s="15" t="str">
        <f t="shared" si="5"/>
        <v>1990s</v>
      </c>
      <c r="P19" s="31" t="s">
        <v>579</v>
      </c>
      <c r="Q19" s="15" t="str">
        <f t="shared" ref="Q19:Q82" si="9">PROPER(P19)</f>
        <v xml:space="preserve">Widget </v>
      </c>
      <c r="R19" s="23" t="s">
        <v>587</v>
      </c>
      <c r="S19" t="str">
        <f t="shared" ref="S19:S82" si="10">UPPER(R19)</f>
        <v>QR-52553</v>
      </c>
    </row>
    <row r="20" spans="1:19" x14ac:dyDescent="0.25">
      <c r="A20" s="21" t="s">
        <v>9</v>
      </c>
      <c r="B20" s="10" t="str">
        <f t="shared" si="6"/>
        <v>Melinda Jones</v>
      </c>
      <c r="C20" s="23" t="s">
        <v>129</v>
      </c>
      <c r="D20" s="10" t="str">
        <f t="shared" si="7"/>
        <v>frankgray@watts.com</v>
      </c>
      <c r="E20" s="23" t="s">
        <v>237</v>
      </c>
      <c r="F20" s="25" t="str">
        <f t="shared" si="0"/>
        <v>0564139537</v>
      </c>
      <c r="G20" s="25" t="str">
        <f t="shared" si="1"/>
        <v>0564139537</v>
      </c>
      <c r="H20" s="10" t="str">
        <f t="shared" si="2"/>
        <v/>
      </c>
      <c r="I20" s="23" t="s">
        <v>356</v>
      </c>
      <c r="J20" s="21" t="str">
        <f t="shared" si="3"/>
        <v>724 John Points</v>
      </c>
      <c r="K20" s="10" t="str">
        <f t="shared" si="4"/>
        <v>Suite 969</v>
      </c>
      <c r="L20" s="23" t="s">
        <v>460</v>
      </c>
      <c r="M20" s="27">
        <v>28861</v>
      </c>
      <c r="N20" s="29">
        <f t="shared" si="8"/>
        <v>1979</v>
      </c>
      <c r="O20" s="15" t="str">
        <f t="shared" si="5"/>
        <v>1970s</v>
      </c>
      <c r="P20" s="31" t="s">
        <v>579</v>
      </c>
      <c r="Q20" s="15" t="str">
        <f t="shared" si="9"/>
        <v xml:space="preserve">Widget </v>
      </c>
      <c r="R20" s="23" t="s">
        <v>588</v>
      </c>
      <c r="S20" t="str">
        <f t="shared" si="10"/>
        <v>JO-87101</v>
      </c>
    </row>
    <row r="21" spans="1:19" x14ac:dyDescent="0.25">
      <c r="A21" s="21" t="s">
        <v>10</v>
      </c>
      <c r="B21" s="10" t="str">
        <f t="shared" si="6"/>
        <v>Michael Carlson</v>
      </c>
      <c r="C21" s="23" t="s">
        <v>130</v>
      </c>
      <c r="D21" s="10" t="str">
        <f t="shared" si="7"/>
        <v>dcarlson@hotmail.com</v>
      </c>
      <c r="E21" s="23" t="s">
        <v>238</v>
      </c>
      <c r="F21" s="25" t="str">
        <f t="shared" si="0"/>
        <v>8018451462x704</v>
      </c>
      <c r="G21" s="25" t="str">
        <f t="shared" si="1"/>
        <v>8018451462</v>
      </c>
      <c r="H21" s="10" t="str">
        <f t="shared" si="2"/>
        <v>704</v>
      </c>
      <c r="I21" s="23" t="s">
        <v>797</v>
      </c>
      <c r="J21" s="21" t="str">
        <f t="shared" si="3"/>
        <v/>
      </c>
      <c r="K21" s="10" t="str">
        <f t="shared" si="4"/>
        <v/>
      </c>
      <c r="L21" s="23" t="s">
        <v>461</v>
      </c>
      <c r="M21" s="27">
        <v>44388</v>
      </c>
      <c r="N21" s="29">
        <f t="shared" si="8"/>
        <v>2021</v>
      </c>
      <c r="O21" s="15" t="str">
        <f t="shared" si="5"/>
        <v>2020s</v>
      </c>
      <c r="P21" s="31" t="s">
        <v>580</v>
      </c>
      <c r="Q21" s="15" t="str">
        <f t="shared" si="9"/>
        <v>Tool</v>
      </c>
      <c r="R21" s="23" t="s">
        <v>589</v>
      </c>
      <c r="S21" t="str">
        <f t="shared" si="10"/>
        <v>JX-14893</v>
      </c>
    </row>
    <row r="22" spans="1:19" x14ac:dyDescent="0.25">
      <c r="A22" s="21" t="s">
        <v>11</v>
      </c>
      <c r="B22" s="10" t="str">
        <f t="shared" si="6"/>
        <v>Kimberly Osborne</v>
      </c>
      <c r="C22" s="23" t="s">
        <v>131</v>
      </c>
      <c r="D22" s="10" t="str">
        <f t="shared" si="7"/>
        <v>tracy15@allen-allen.org</v>
      </c>
      <c r="E22" s="23" t="s">
        <v>239</v>
      </c>
      <c r="F22" s="25" t="str">
        <f t="shared" si="0"/>
        <v>1718227824</v>
      </c>
      <c r="G22" s="25" t="str">
        <f t="shared" si="1"/>
        <v>1718227824</v>
      </c>
      <c r="H22" s="10" t="str">
        <f t="shared" si="2"/>
        <v/>
      </c>
      <c r="I22" s="23" t="s">
        <v>357</v>
      </c>
      <c r="J22" s="21" t="str">
        <f t="shared" si="3"/>
        <v>83465 Lam Mission</v>
      </c>
      <c r="K22" s="10" t="str">
        <f t="shared" si="4"/>
        <v>Apt. 331</v>
      </c>
      <c r="L22" s="23" t="s">
        <v>462</v>
      </c>
      <c r="M22" s="27">
        <v>33972</v>
      </c>
      <c r="N22" s="29">
        <f t="shared" si="8"/>
        <v>1993</v>
      </c>
      <c r="O22" s="15" t="str">
        <f t="shared" si="5"/>
        <v>1990s</v>
      </c>
      <c r="P22" s="31" t="s">
        <v>581</v>
      </c>
      <c r="Q22" s="15" t="str">
        <f t="shared" si="9"/>
        <v>Widgit</v>
      </c>
      <c r="R22" s="23" t="s">
        <v>590</v>
      </c>
      <c r="S22" t="str">
        <f t="shared" si="10"/>
        <v>TO-39301</v>
      </c>
    </row>
    <row r="23" spans="1:19" x14ac:dyDescent="0.25">
      <c r="A23" s="21" t="s">
        <v>12</v>
      </c>
      <c r="B23" s="10" t="str">
        <f t="shared" si="6"/>
        <v>Austin Johnson</v>
      </c>
      <c r="C23" s="23" t="s">
        <v>132</v>
      </c>
      <c r="D23" s="10" t="str">
        <f t="shared" si="7"/>
        <v>palmerjoshua@yahoo.com</v>
      </c>
      <c r="E23" s="23" t="s">
        <v>240</v>
      </c>
      <c r="F23" s="25" t="str">
        <f t="shared" si="0"/>
        <v>8299737631</v>
      </c>
      <c r="G23" s="25" t="str">
        <f t="shared" si="1"/>
        <v>8299737631</v>
      </c>
      <c r="H23" s="10" t="str">
        <f t="shared" si="2"/>
        <v/>
      </c>
      <c r="I23" s="23" t="s">
        <v>358</v>
      </c>
      <c r="J23" s="21" t="str">
        <f t="shared" si="3"/>
        <v>656 Owens Stream</v>
      </c>
      <c r="K23" s="10" t="str">
        <f t="shared" si="4"/>
        <v/>
      </c>
      <c r="L23" s="23" t="s">
        <v>463</v>
      </c>
      <c r="M23" s="27">
        <v>26915</v>
      </c>
      <c r="N23" s="29">
        <f t="shared" si="8"/>
        <v>1973</v>
      </c>
      <c r="O23" s="15" t="str">
        <f t="shared" si="5"/>
        <v>1970s</v>
      </c>
      <c r="P23" s="31" t="s">
        <v>582</v>
      </c>
      <c r="Q23" s="15" t="str">
        <f t="shared" si="9"/>
        <v>Tool</v>
      </c>
      <c r="R23" s="23" t="s">
        <v>591</v>
      </c>
      <c r="S23" t="str">
        <f t="shared" si="10"/>
        <v>PM-10651</v>
      </c>
    </row>
    <row r="24" spans="1:19" x14ac:dyDescent="0.25">
      <c r="A24" s="21" t="s">
        <v>13</v>
      </c>
      <c r="B24" s="10" t="str">
        <f t="shared" si="6"/>
        <v>Jerry Henderson</v>
      </c>
      <c r="C24" s="23" t="s">
        <v>127</v>
      </c>
      <c r="D24" s="10" t="str">
        <f t="shared" si="7"/>
        <v/>
      </c>
      <c r="E24" s="23" t="s">
        <v>241</v>
      </c>
      <c r="F24" s="25" t="str">
        <f t="shared" si="0"/>
        <v>7317810801x326</v>
      </c>
      <c r="G24" s="25" t="str">
        <f t="shared" si="1"/>
        <v>7317810801</v>
      </c>
      <c r="H24" s="10" t="str">
        <f t="shared" si="2"/>
        <v>326</v>
      </c>
      <c r="I24" s="23" t="s">
        <v>359</v>
      </c>
      <c r="J24" s="21" t="str">
        <f t="shared" si="3"/>
        <v>3602 Smith Loaf</v>
      </c>
      <c r="K24" s="10" t="str">
        <f t="shared" si="4"/>
        <v>Suite 746</v>
      </c>
      <c r="L24" s="23" t="s">
        <v>464</v>
      </c>
      <c r="M24" s="27">
        <v>45039</v>
      </c>
      <c r="N24" s="29">
        <f t="shared" si="8"/>
        <v>2023</v>
      </c>
      <c r="O24" s="15" t="str">
        <f t="shared" si="5"/>
        <v>2020s</v>
      </c>
      <c r="P24" s="31" t="s">
        <v>579</v>
      </c>
      <c r="Q24" s="15" t="str">
        <f t="shared" si="9"/>
        <v xml:space="preserve">Widget </v>
      </c>
      <c r="R24" s="23" t="s">
        <v>592</v>
      </c>
      <c r="S24" t="str">
        <f t="shared" si="10"/>
        <v>DL-72343</v>
      </c>
    </row>
    <row r="25" spans="1:19" x14ac:dyDescent="0.25">
      <c r="A25" s="21" t="s">
        <v>14</v>
      </c>
      <c r="B25" s="10" t="str">
        <f t="shared" si="6"/>
        <v>Amy Edwards</v>
      </c>
      <c r="C25" s="23" t="s">
        <v>133</v>
      </c>
      <c r="D25" s="10" t="str">
        <f t="shared" si="7"/>
        <v>hshaw@brown.com</v>
      </c>
      <c r="E25" s="23" t="s">
        <v>242</v>
      </c>
      <c r="F25" s="25" t="str">
        <f t="shared" si="0"/>
        <v>1913619399</v>
      </c>
      <c r="G25" s="25" t="str">
        <f t="shared" si="1"/>
        <v>1913619399</v>
      </c>
      <c r="H25" s="10" t="str">
        <f t="shared" si="2"/>
        <v/>
      </c>
      <c r="I25" s="23" t="s">
        <v>360</v>
      </c>
      <c r="J25" s="21" t="str">
        <f t="shared" si="3"/>
        <v>169 Donovan Ford</v>
      </c>
      <c r="K25" s="10" t="str">
        <f t="shared" si="4"/>
        <v/>
      </c>
      <c r="L25" s="23" t="s">
        <v>465</v>
      </c>
      <c r="M25" s="27">
        <v>42215</v>
      </c>
      <c r="N25" s="29">
        <f t="shared" si="8"/>
        <v>2015</v>
      </c>
      <c r="O25" s="15" t="str">
        <f t="shared" si="5"/>
        <v>2010s</v>
      </c>
      <c r="P25" s="31" t="s">
        <v>579</v>
      </c>
      <c r="Q25" s="15" t="str">
        <f t="shared" si="9"/>
        <v xml:space="preserve">Widget </v>
      </c>
      <c r="R25" s="23" t="s">
        <v>593</v>
      </c>
      <c r="S25" t="str">
        <f t="shared" si="10"/>
        <v>UW-46247</v>
      </c>
    </row>
    <row r="26" spans="1:19" x14ac:dyDescent="0.25">
      <c r="A26" s="21" t="s">
        <v>15</v>
      </c>
      <c r="B26" s="10" t="str">
        <f t="shared" si="6"/>
        <v>Alexandra Howell</v>
      </c>
      <c r="C26" s="23" t="s">
        <v>134</v>
      </c>
      <c r="D26" s="10" t="str">
        <f t="shared" si="7"/>
        <v>medinawilliam@mahoney.com</v>
      </c>
      <c r="E26" s="23" t="s">
        <v>243</v>
      </c>
      <c r="F26" s="25" t="str">
        <f t="shared" si="0"/>
        <v>4278498084x124</v>
      </c>
      <c r="G26" s="25" t="str">
        <f t="shared" si="1"/>
        <v>4278498084</v>
      </c>
      <c r="H26" s="10" t="str">
        <f t="shared" si="2"/>
        <v>124</v>
      </c>
      <c r="I26" s="23" t="s">
        <v>361</v>
      </c>
      <c r="J26" s="21" t="str">
        <f t="shared" si="3"/>
        <v>82449 Jennifer Ford</v>
      </c>
      <c r="K26" s="10" t="str">
        <f t="shared" si="4"/>
        <v/>
      </c>
      <c r="L26" s="23" t="s">
        <v>466</v>
      </c>
      <c r="M26" s="27">
        <v>32130</v>
      </c>
      <c r="N26" s="29">
        <f t="shared" si="8"/>
        <v>1987</v>
      </c>
      <c r="O26" s="15" t="str">
        <f t="shared" si="5"/>
        <v>1980s</v>
      </c>
      <c r="P26" s="31" t="s">
        <v>578</v>
      </c>
      <c r="Q26" s="15" t="str">
        <f t="shared" si="9"/>
        <v>Widget</v>
      </c>
      <c r="R26" s="23" t="s">
        <v>594</v>
      </c>
      <c r="S26" t="str">
        <f t="shared" si="10"/>
        <v>RC-74016</v>
      </c>
    </row>
    <row r="27" spans="1:19" x14ac:dyDescent="0.25">
      <c r="A27" s="21" t="s">
        <v>16</v>
      </c>
      <c r="B27" s="10" t="str">
        <f t="shared" si="6"/>
        <v>Ray Walsh</v>
      </c>
      <c r="C27" s="23" t="s">
        <v>135</v>
      </c>
      <c r="D27" s="10" t="str">
        <f t="shared" si="7"/>
        <v>joycearnold@yahoo.com</v>
      </c>
      <c r="E27" s="23" t="s">
        <v>244</v>
      </c>
      <c r="F27" s="25" t="str">
        <f t="shared" si="0"/>
        <v>10112805982</v>
      </c>
      <c r="G27" s="25" t="str">
        <f t="shared" si="1"/>
        <v>10112805982</v>
      </c>
      <c r="H27" s="10" t="str">
        <f t="shared" si="2"/>
        <v/>
      </c>
      <c r="I27" s="23" t="s">
        <v>362</v>
      </c>
      <c r="J27" s="21" t="str">
        <f t="shared" si="3"/>
        <v>04505 Evelyn Shores</v>
      </c>
      <c r="K27" s="10" t="str">
        <f t="shared" si="4"/>
        <v>Apt. 586</v>
      </c>
      <c r="L27" s="23" t="s">
        <v>467</v>
      </c>
      <c r="M27" s="27">
        <v>40995</v>
      </c>
      <c r="N27" s="29">
        <f t="shared" si="8"/>
        <v>2012</v>
      </c>
      <c r="O27" s="15" t="str">
        <f t="shared" si="5"/>
        <v>2010s</v>
      </c>
      <c r="P27" s="31" t="s">
        <v>578</v>
      </c>
      <c r="Q27" s="15" t="str">
        <f t="shared" si="9"/>
        <v>Widget</v>
      </c>
      <c r="R27" s="23" t="s">
        <v>595</v>
      </c>
      <c r="S27" t="str">
        <f t="shared" si="10"/>
        <v>VV-22602</v>
      </c>
    </row>
    <row r="28" spans="1:19" x14ac:dyDescent="0.25">
      <c r="A28" s="21" t="s">
        <v>17</v>
      </c>
      <c r="B28" s="10" t="str">
        <f t="shared" si="6"/>
        <v>Jennifer Santiago</v>
      </c>
      <c r="C28" s="23" t="s">
        <v>136</v>
      </c>
      <c r="D28" s="10" t="str">
        <f t="shared" si="7"/>
        <v>erik16@garrison.com</v>
      </c>
      <c r="E28" s="23" t="s">
        <v>245</v>
      </c>
      <c r="F28" s="25" t="str">
        <f t="shared" si="0"/>
        <v>5433036541x458</v>
      </c>
      <c r="G28" s="25" t="str">
        <f t="shared" si="1"/>
        <v>5433036541</v>
      </c>
      <c r="H28" s="10" t="str">
        <f t="shared" si="2"/>
        <v>458</v>
      </c>
      <c r="I28" s="23" t="s">
        <v>363</v>
      </c>
      <c r="J28" s="21" t="str">
        <f t="shared" si="3"/>
        <v>850 Natalie Green</v>
      </c>
      <c r="K28" s="10" t="str">
        <f t="shared" si="4"/>
        <v>Apt. 940</v>
      </c>
      <c r="L28" s="23" t="s">
        <v>468</v>
      </c>
      <c r="M28" s="27">
        <v>40337</v>
      </c>
      <c r="N28" s="29">
        <f t="shared" si="8"/>
        <v>2010</v>
      </c>
      <c r="O28" s="15" t="str">
        <f t="shared" si="5"/>
        <v>2010s</v>
      </c>
      <c r="P28" s="31" t="s">
        <v>583</v>
      </c>
      <c r="Q28" s="15" t="str">
        <f t="shared" si="9"/>
        <v>Gadget</v>
      </c>
      <c r="R28" s="23" t="s">
        <v>596</v>
      </c>
      <c r="S28" t="str">
        <f t="shared" si="10"/>
        <v>YK-56981</v>
      </c>
    </row>
    <row r="29" spans="1:19" x14ac:dyDescent="0.25">
      <c r="A29" s="21" t="s">
        <v>18</v>
      </c>
      <c r="B29" s="10" t="str">
        <f t="shared" si="6"/>
        <v>Andrew Graham</v>
      </c>
      <c r="C29" s="23" t="s">
        <v>137</v>
      </c>
      <c r="D29" s="10" t="str">
        <f t="shared" si="7"/>
        <v>ryan59@alvarado-martinez.com</v>
      </c>
      <c r="E29" s="23" t="s">
        <v>246</v>
      </c>
      <c r="F29" s="25" t="str">
        <f t="shared" si="0"/>
        <v>4656482366x29946</v>
      </c>
      <c r="G29" s="25" t="str">
        <f t="shared" si="1"/>
        <v>4656482366</v>
      </c>
      <c r="H29" s="10" t="str">
        <f t="shared" si="2"/>
        <v>29946</v>
      </c>
      <c r="I29" s="23" t="s">
        <v>797</v>
      </c>
      <c r="J29" s="21" t="str">
        <f t="shared" si="3"/>
        <v/>
      </c>
      <c r="K29" s="10" t="str">
        <f t="shared" si="4"/>
        <v/>
      </c>
      <c r="L29" s="23" t="s">
        <v>469</v>
      </c>
      <c r="M29" s="27">
        <v>33121</v>
      </c>
      <c r="N29" s="29">
        <f t="shared" si="8"/>
        <v>1990</v>
      </c>
      <c r="O29" s="15" t="str">
        <f t="shared" si="5"/>
        <v>1990s</v>
      </c>
      <c r="P29" s="31" t="s">
        <v>580</v>
      </c>
      <c r="Q29" s="15" t="str">
        <f t="shared" si="9"/>
        <v>Tool</v>
      </c>
      <c r="R29" s="23" t="s">
        <v>597</v>
      </c>
      <c r="S29" t="str">
        <f t="shared" si="10"/>
        <v>DC-36995</v>
      </c>
    </row>
    <row r="30" spans="1:19" x14ac:dyDescent="0.25">
      <c r="A30" s="21" t="s">
        <v>19</v>
      </c>
      <c r="B30" s="10" t="str">
        <f t="shared" si="6"/>
        <v>Daniel Kennedy</v>
      </c>
      <c r="C30" s="23" t="s">
        <v>138</v>
      </c>
      <c r="D30" s="10" t="str">
        <f t="shared" si="7"/>
        <v>campbellelizabeth@rogers.com</v>
      </c>
      <c r="E30" s="23" t="s">
        <v>247</v>
      </c>
      <c r="F30" s="25" t="str">
        <f t="shared" si="0"/>
        <v>3200379176</v>
      </c>
      <c r="G30" s="25" t="str">
        <f t="shared" si="1"/>
        <v>3200379176</v>
      </c>
      <c r="H30" s="10" t="str">
        <f t="shared" si="2"/>
        <v/>
      </c>
      <c r="I30" s="23" t="s">
        <v>364</v>
      </c>
      <c r="J30" s="21" t="str">
        <f t="shared" si="3"/>
        <v>676 Dylan Spurs</v>
      </c>
      <c r="K30" s="10" t="str">
        <f t="shared" si="4"/>
        <v/>
      </c>
      <c r="L30" s="23" t="s">
        <v>470</v>
      </c>
      <c r="M30" s="27">
        <v>44708</v>
      </c>
      <c r="N30" s="29">
        <f t="shared" si="8"/>
        <v>2022</v>
      </c>
      <c r="O30" s="15" t="str">
        <f t="shared" si="5"/>
        <v>2020s</v>
      </c>
      <c r="P30" s="31" t="s">
        <v>579</v>
      </c>
      <c r="Q30" s="15" t="str">
        <f t="shared" si="9"/>
        <v xml:space="preserve">Widget </v>
      </c>
      <c r="R30" s="23" t="s">
        <v>598</v>
      </c>
      <c r="S30" t="str">
        <f t="shared" si="10"/>
        <v>DJ-63287</v>
      </c>
    </row>
    <row r="31" spans="1:19" x14ac:dyDescent="0.25">
      <c r="A31" s="21" t="s">
        <v>20</v>
      </c>
      <c r="B31" s="10" t="str">
        <f t="shared" si="6"/>
        <v>Ryan Bryant</v>
      </c>
      <c r="C31" s="23" t="s">
        <v>139</v>
      </c>
      <c r="D31" s="10" t="str">
        <f t="shared" si="7"/>
        <v>stephanie79@hotmail.com</v>
      </c>
      <c r="E31" s="23" t="s">
        <v>248</v>
      </c>
      <c r="F31" s="25" t="str">
        <f t="shared" si="0"/>
        <v>6872774348x73471</v>
      </c>
      <c r="G31" s="25" t="str">
        <f t="shared" si="1"/>
        <v>6872774348</v>
      </c>
      <c r="H31" s="10" t="str">
        <f t="shared" si="2"/>
        <v>73471</v>
      </c>
      <c r="I31" s="23" t="s">
        <v>365</v>
      </c>
      <c r="J31" s="21" t="str">
        <f t="shared" si="3"/>
        <v>45581 Edward Lights</v>
      </c>
      <c r="K31" s="10" t="str">
        <f t="shared" si="4"/>
        <v>Apt. 316</v>
      </c>
      <c r="L31" s="23" t="s">
        <v>471</v>
      </c>
      <c r="M31" s="27">
        <v>33823</v>
      </c>
      <c r="N31" s="29">
        <f t="shared" si="8"/>
        <v>1992</v>
      </c>
      <c r="O31" s="15" t="str">
        <f t="shared" si="5"/>
        <v>1990s</v>
      </c>
      <c r="P31" s="31" t="s">
        <v>584</v>
      </c>
      <c r="Q31" s="15" t="str">
        <f t="shared" si="9"/>
        <v>Gadget</v>
      </c>
      <c r="R31" s="23" t="s">
        <v>599</v>
      </c>
      <c r="S31" t="str">
        <f t="shared" si="10"/>
        <v>XL-60366</v>
      </c>
    </row>
    <row r="32" spans="1:19" x14ac:dyDescent="0.25">
      <c r="A32" s="21" t="s">
        <v>21</v>
      </c>
      <c r="B32" s="10" t="str">
        <f t="shared" si="6"/>
        <v>Alicia Gilmore</v>
      </c>
      <c r="C32" s="23" t="s">
        <v>140</v>
      </c>
      <c r="D32" s="10" t="str">
        <f t="shared" si="7"/>
        <v>wsmith@yahoo.com</v>
      </c>
      <c r="E32" s="23" t="s">
        <v>249</v>
      </c>
      <c r="F32" s="25" t="str">
        <f t="shared" si="0"/>
        <v>0016688937346x70656</v>
      </c>
      <c r="G32" s="25" t="str">
        <f t="shared" si="1"/>
        <v>0016688937346</v>
      </c>
      <c r="H32" s="10" t="str">
        <f t="shared" si="2"/>
        <v>70656</v>
      </c>
      <c r="I32" s="23" t="s">
        <v>366</v>
      </c>
      <c r="J32" s="21" t="str">
        <f t="shared" si="3"/>
        <v>2980 Vargas Shore</v>
      </c>
      <c r="K32" s="10" t="str">
        <f t="shared" si="4"/>
        <v/>
      </c>
      <c r="L32" s="23" t="s">
        <v>472</v>
      </c>
      <c r="M32" s="27">
        <v>36222</v>
      </c>
      <c r="N32" s="29">
        <f t="shared" si="8"/>
        <v>1999</v>
      </c>
      <c r="O32" s="15" t="str">
        <f t="shared" si="5"/>
        <v>1990s</v>
      </c>
      <c r="P32" s="31" t="s">
        <v>583</v>
      </c>
      <c r="Q32" s="15" t="str">
        <f t="shared" si="9"/>
        <v>Gadget</v>
      </c>
      <c r="R32" s="23" t="s">
        <v>600</v>
      </c>
      <c r="S32" t="str">
        <f t="shared" si="10"/>
        <v>YU-27204</v>
      </c>
    </row>
    <row r="33" spans="1:19" x14ac:dyDescent="0.25">
      <c r="A33" s="21" t="s">
        <v>22</v>
      </c>
      <c r="B33" s="10" t="str">
        <f t="shared" si="6"/>
        <v>Gabriel Juarez</v>
      </c>
      <c r="C33" s="23" t="s">
        <v>141</v>
      </c>
      <c r="D33" s="10" t="str">
        <f t="shared" si="7"/>
        <v>karen64@gmail.com</v>
      </c>
      <c r="E33" s="23" t="s">
        <v>250</v>
      </c>
      <c r="F33" s="25" t="str">
        <f t="shared" si="0"/>
        <v>0805310033x0923</v>
      </c>
      <c r="G33" s="25" t="str">
        <f t="shared" si="1"/>
        <v>0805310033</v>
      </c>
      <c r="H33" s="10" t="str">
        <f t="shared" si="2"/>
        <v>0923</v>
      </c>
      <c r="I33" s="23" t="s">
        <v>797</v>
      </c>
      <c r="J33" s="21" t="str">
        <f t="shared" si="3"/>
        <v/>
      </c>
      <c r="K33" s="10" t="str">
        <f t="shared" si="4"/>
        <v/>
      </c>
      <c r="L33" s="23" t="s">
        <v>473</v>
      </c>
      <c r="M33" s="27">
        <v>28706</v>
      </c>
      <c r="N33" s="29">
        <f t="shared" si="8"/>
        <v>1978</v>
      </c>
      <c r="O33" s="15" t="str">
        <f t="shared" si="5"/>
        <v>1970s</v>
      </c>
      <c r="P33" s="31" t="s">
        <v>581</v>
      </c>
      <c r="Q33" s="15" t="str">
        <f t="shared" si="9"/>
        <v>Widgit</v>
      </c>
      <c r="R33" s="23" t="s">
        <v>601</v>
      </c>
      <c r="S33" t="str">
        <f t="shared" si="10"/>
        <v>KM-93745</v>
      </c>
    </row>
    <row r="34" spans="1:19" x14ac:dyDescent="0.25">
      <c r="A34" s="21" t="s">
        <v>23</v>
      </c>
      <c r="B34" s="10" t="str">
        <f t="shared" si="6"/>
        <v>Nicole Wilson</v>
      </c>
      <c r="C34" s="23" t="s">
        <v>142</v>
      </c>
      <c r="D34" s="10" t="str">
        <f t="shared" si="7"/>
        <v>daniel04@byrd.com</v>
      </c>
      <c r="E34" s="23" t="s">
        <v>251</v>
      </c>
      <c r="F34" s="25" t="str">
        <f t="shared" si="0"/>
        <v>9314919058</v>
      </c>
      <c r="G34" s="25" t="str">
        <f t="shared" si="1"/>
        <v>9314919058</v>
      </c>
      <c r="H34" s="10" t="str">
        <f t="shared" si="2"/>
        <v/>
      </c>
      <c r="I34" s="23" t="s">
        <v>367</v>
      </c>
      <c r="J34" s="21" t="str">
        <f t="shared" si="3"/>
        <v>518 Smith Manor</v>
      </c>
      <c r="K34" s="10" t="str">
        <f t="shared" si="4"/>
        <v>Suite 165</v>
      </c>
      <c r="L34" s="23" t="s">
        <v>474</v>
      </c>
      <c r="M34" s="27">
        <v>41366</v>
      </c>
      <c r="N34" s="29">
        <f t="shared" si="8"/>
        <v>2013</v>
      </c>
      <c r="O34" s="15" t="str">
        <f t="shared" si="5"/>
        <v>2010s</v>
      </c>
      <c r="P34" s="31" t="s">
        <v>580</v>
      </c>
      <c r="Q34" s="15" t="str">
        <f t="shared" si="9"/>
        <v>Tool</v>
      </c>
      <c r="R34" s="23" t="s">
        <v>602</v>
      </c>
      <c r="S34" t="str">
        <f t="shared" si="10"/>
        <v>ZI-62849</v>
      </c>
    </row>
    <row r="35" spans="1:19" x14ac:dyDescent="0.25">
      <c r="A35" s="21" t="s">
        <v>24</v>
      </c>
      <c r="B35" s="10" t="str">
        <f t="shared" si="6"/>
        <v>Julie Petersen</v>
      </c>
      <c r="C35" s="23" t="s">
        <v>143</v>
      </c>
      <c r="D35" s="10" t="str">
        <f t="shared" si="7"/>
        <v>melissa14@yahoo.com</v>
      </c>
      <c r="E35" s="23" t="s">
        <v>252</v>
      </c>
      <c r="F35" s="25" t="str">
        <f t="shared" si="0"/>
        <v>7996507527</v>
      </c>
      <c r="G35" s="25" t="str">
        <f t="shared" si="1"/>
        <v>7996507527</v>
      </c>
      <c r="H35" s="10" t="str">
        <f t="shared" si="2"/>
        <v/>
      </c>
      <c r="I35" s="23" t="s">
        <v>368</v>
      </c>
      <c r="J35" s="21" t="str">
        <f t="shared" si="3"/>
        <v>4549 Peters Path</v>
      </c>
      <c r="K35" s="10" t="str">
        <f t="shared" si="4"/>
        <v/>
      </c>
      <c r="L35" s="23" t="s">
        <v>475</v>
      </c>
      <c r="M35" s="27">
        <v>30317</v>
      </c>
      <c r="N35" s="29">
        <f t="shared" si="8"/>
        <v>1983</v>
      </c>
      <c r="O35" s="15" t="str">
        <f t="shared" si="5"/>
        <v>1980s</v>
      </c>
      <c r="P35" s="31" t="s">
        <v>581</v>
      </c>
      <c r="Q35" s="15" t="str">
        <f t="shared" si="9"/>
        <v>Widgit</v>
      </c>
      <c r="R35" s="23" t="s">
        <v>603</v>
      </c>
      <c r="S35" t="str">
        <f t="shared" si="10"/>
        <v>PT-67837</v>
      </c>
    </row>
    <row r="36" spans="1:19" x14ac:dyDescent="0.25">
      <c r="A36" s="21" t="s">
        <v>25</v>
      </c>
      <c r="B36" s="10" t="str">
        <f t="shared" si="6"/>
        <v>Ricky Davis Ii</v>
      </c>
      <c r="C36" s="23" t="s">
        <v>144</v>
      </c>
      <c r="D36" s="10" t="str">
        <f t="shared" si="7"/>
        <v>elizabeth57@schmidt.com</v>
      </c>
      <c r="E36" s="23" t="s">
        <v>253</v>
      </c>
      <c r="F36" s="25" t="str">
        <f t="shared" si="0"/>
        <v>7444313518x233</v>
      </c>
      <c r="G36" s="25" t="str">
        <f t="shared" si="1"/>
        <v>7444313518</v>
      </c>
      <c r="H36" s="10" t="str">
        <f t="shared" si="2"/>
        <v>233</v>
      </c>
      <c r="I36" s="23" t="s">
        <v>369</v>
      </c>
      <c r="J36" s="21" t="str">
        <f t="shared" si="3"/>
        <v>9894 Marissa Hill</v>
      </c>
      <c r="K36" s="10" t="str">
        <f t="shared" si="4"/>
        <v>Apt. 524</v>
      </c>
      <c r="L36" s="23" t="s">
        <v>476</v>
      </c>
      <c r="M36" s="27">
        <v>38844</v>
      </c>
      <c r="N36" s="29">
        <f t="shared" si="8"/>
        <v>2006</v>
      </c>
      <c r="O36" s="15" t="str">
        <f t="shared" si="5"/>
        <v>2000s</v>
      </c>
      <c r="P36" s="31" t="s">
        <v>580</v>
      </c>
      <c r="Q36" s="15" t="str">
        <f t="shared" si="9"/>
        <v>Tool</v>
      </c>
      <c r="R36" s="23" t="s">
        <v>604</v>
      </c>
      <c r="S36" t="str">
        <f t="shared" si="10"/>
        <v>SI-40084</v>
      </c>
    </row>
    <row r="37" spans="1:19" x14ac:dyDescent="0.25">
      <c r="A37" s="21" t="s">
        <v>26</v>
      </c>
      <c r="B37" s="10" t="str">
        <f t="shared" si="6"/>
        <v>Nicole Garcia</v>
      </c>
      <c r="C37" s="23" t="s">
        <v>145</v>
      </c>
      <c r="D37" s="10" t="str">
        <f t="shared" si="7"/>
        <v>taylor75@sheppard.info</v>
      </c>
      <c r="E37" s="23" t="s">
        <v>254</v>
      </c>
      <c r="F37" s="25" t="str">
        <f t="shared" si="0"/>
        <v>1671902294</v>
      </c>
      <c r="G37" s="25" t="str">
        <f t="shared" si="1"/>
        <v>1671902294</v>
      </c>
      <c r="H37" s="10" t="str">
        <f t="shared" si="2"/>
        <v/>
      </c>
      <c r="I37" s="23" t="s">
        <v>370</v>
      </c>
      <c r="J37" s="21" t="str">
        <f t="shared" si="3"/>
        <v>18699 Kimberly Light</v>
      </c>
      <c r="K37" s="10" t="str">
        <f t="shared" si="4"/>
        <v/>
      </c>
      <c r="L37" s="23" t="s">
        <v>477</v>
      </c>
      <c r="M37" s="27">
        <v>32959</v>
      </c>
      <c r="N37" s="29">
        <f t="shared" si="8"/>
        <v>1990</v>
      </c>
      <c r="O37" s="15" t="str">
        <f t="shared" si="5"/>
        <v>1990s</v>
      </c>
      <c r="P37" s="31" t="s">
        <v>578</v>
      </c>
      <c r="Q37" s="15" t="str">
        <f t="shared" si="9"/>
        <v>Widget</v>
      </c>
      <c r="R37" s="23" t="s">
        <v>605</v>
      </c>
      <c r="S37" t="str">
        <f t="shared" si="10"/>
        <v>NV-64990</v>
      </c>
    </row>
    <row r="38" spans="1:19" x14ac:dyDescent="0.25">
      <c r="A38" s="21" t="s">
        <v>27</v>
      </c>
      <c r="B38" s="10" t="str">
        <f t="shared" si="6"/>
        <v>Phillip Garrett</v>
      </c>
      <c r="C38" s="23" t="s">
        <v>146</v>
      </c>
      <c r="D38" s="10" t="str">
        <f t="shared" si="7"/>
        <v>mooreglenn@gmail.com</v>
      </c>
      <c r="E38" s="23" t="s">
        <v>255</v>
      </c>
      <c r="F38" s="25" t="str">
        <f t="shared" si="0"/>
        <v>0679740344</v>
      </c>
      <c r="G38" s="25" t="str">
        <f t="shared" si="1"/>
        <v>0679740344</v>
      </c>
      <c r="H38" s="10" t="str">
        <f t="shared" si="2"/>
        <v/>
      </c>
      <c r="I38" s="23" t="s">
        <v>371</v>
      </c>
      <c r="J38" s="21" t="str">
        <f t="shared" si="3"/>
        <v>34936 Amy Rue</v>
      </c>
      <c r="K38" s="10" t="str">
        <f t="shared" si="4"/>
        <v>Apt. 421</v>
      </c>
      <c r="L38" s="23" t="s">
        <v>478</v>
      </c>
      <c r="M38" s="27">
        <v>29693</v>
      </c>
      <c r="N38" s="29">
        <f t="shared" si="8"/>
        <v>1981</v>
      </c>
      <c r="O38" s="15" t="str">
        <f t="shared" si="5"/>
        <v>1980s</v>
      </c>
      <c r="P38" s="31" t="s">
        <v>578</v>
      </c>
      <c r="Q38" s="15" t="str">
        <f t="shared" si="9"/>
        <v>Widget</v>
      </c>
      <c r="R38" s="23" t="s">
        <v>606</v>
      </c>
      <c r="S38" t="str">
        <f t="shared" si="10"/>
        <v>DS-99471</v>
      </c>
    </row>
    <row r="39" spans="1:19" x14ac:dyDescent="0.25">
      <c r="A39" s="21" t="s">
        <v>28</v>
      </c>
      <c r="B39" s="10" t="str">
        <f t="shared" si="6"/>
        <v>James Nelson</v>
      </c>
      <c r="C39" s="23" t="s">
        <v>147</v>
      </c>
      <c r="D39" s="10" t="str">
        <f t="shared" si="7"/>
        <v>cmiller@yahoo.com</v>
      </c>
      <c r="E39" s="23" t="s">
        <v>256</v>
      </c>
      <c r="F39" s="25" t="str">
        <f t="shared" si="0"/>
        <v>0015940139904x9027</v>
      </c>
      <c r="G39" s="25" t="str">
        <f t="shared" si="1"/>
        <v>0015940139904</v>
      </c>
      <c r="H39" s="10" t="str">
        <f t="shared" si="2"/>
        <v>9027</v>
      </c>
      <c r="I39" s="23" t="s">
        <v>372</v>
      </c>
      <c r="J39" s="21" t="str">
        <f t="shared" si="3"/>
        <v>2967 Theodore Lodge</v>
      </c>
      <c r="K39" s="10" t="str">
        <f t="shared" si="4"/>
        <v>Suite 512</v>
      </c>
      <c r="L39" s="23" t="s">
        <v>479</v>
      </c>
      <c r="M39" s="27">
        <v>33766</v>
      </c>
      <c r="N39" s="29">
        <f t="shared" si="8"/>
        <v>1992</v>
      </c>
      <c r="O39" s="15" t="str">
        <f t="shared" si="5"/>
        <v>1990s</v>
      </c>
      <c r="P39" s="31" t="s">
        <v>583</v>
      </c>
      <c r="Q39" s="15" t="str">
        <f t="shared" si="9"/>
        <v>Gadget</v>
      </c>
      <c r="R39" s="23" t="s">
        <v>607</v>
      </c>
      <c r="S39" t="str">
        <f t="shared" si="10"/>
        <v>FU-46807</v>
      </c>
    </row>
    <row r="40" spans="1:19" x14ac:dyDescent="0.25">
      <c r="A40" s="21" t="s">
        <v>29</v>
      </c>
      <c r="B40" s="10" t="str">
        <f t="shared" si="6"/>
        <v>Brian Barton</v>
      </c>
      <c r="C40" s="23" t="s">
        <v>148</v>
      </c>
      <c r="D40" s="10" t="str">
        <f t="shared" si="7"/>
        <v>mgutierrez@cox.com</v>
      </c>
      <c r="E40" s="23" t="s">
        <v>257</v>
      </c>
      <c r="F40" s="25" t="str">
        <f t="shared" si="0"/>
        <v>4824771093</v>
      </c>
      <c r="G40" s="25" t="str">
        <f t="shared" si="1"/>
        <v>4824771093</v>
      </c>
      <c r="H40" s="10" t="str">
        <f t="shared" si="2"/>
        <v/>
      </c>
      <c r="I40" s="23" t="s">
        <v>373</v>
      </c>
      <c r="J40" s="21" t="str">
        <f t="shared" si="3"/>
        <v>8086 Jeffrey Ville</v>
      </c>
      <c r="K40" s="10" t="str">
        <f t="shared" si="4"/>
        <v/>
      </c>
      <c r="L40" s="23" t="s">
        <v>480</v>
      </c>
      <c r="M40" s="27">
        <v>28488</v>
      </c>
      <c r="N40" s="29">
        <f t="shared" si="8"/>
        <v>1977</v>
      </c>
      <c r="O40" s="15" t="str">
        <f t="shared" si="5"/>
        <v>1970s</v>
      </c>
      <c r="P40" s="31" t="s">
        <v>579</v>
      </c>
      <c r="Q40" s="15" t="str">
        <f t="shared" si="9"/>
        <v xml:space="preserve">Widget </v>
      </c>
      <c r="R40" s="23" t="s">
        <v>608</v>
      </c>
      <c r="S40" t="str">
        <f t="shared" si="10"/>
        <v>AE-27484</v>
      </c>
    </row>
    <row r="41" spans="1:19" x14ac:dyDescent="0.25">
      <c r="A41" s="21" t="s">
        <v>30</v>
      </c>
      <c r="B41" s="10" t="str">
        <f t="shared" si="6"/>
        <v>Mrs. Kristen Reyes</v>
      </c>
      <c r="C41" s="23" t="s">
        <v>127</v>
      </c>
      <c r="D41" s="10" t="str">
        <f t="shared" si="7"/>
        <v/>
      </c>
      <c r="E41" s="23" t="s">
        <v>258</v>
      </c>
      <c r="F41" s="25" t="str">
        <f t="shared" si="0"/>
        <v>18214658404x499</v>
      </c>
      <c r="G41" s="25" t="str">
        <f t="shared" si="1"/>
        <v>18214658404</v>
      </c>
      <c r="H41" s="10" t="str">
        <f t="shared" si="2"/>
        <v>499</v>
      </c>
      <c r="I41" s="23" t="s">
        <v>374</v>
      </c>
      <c r="J41" s="21" t="str">
        <f t="shared" si="3"/>
        <v>78755 Gibson Islands</v>
      </c>
      <c r="K41" s="10" t="str">
        <f t="shared" si="4"/>
        <v>Apt. 396</v>
      </c>
      <c r="L41" s="23" t="s">
        <v>481</v>
      </c>
      <c r="M41" s="27">
        <v>31374</v>
      </c>
      <c r="N41" s="29">
        <f t="shared" si="8"/>
        <v>1985</v>
      </c>
      <c r="O41" s="15" t="str">
        <f t="shared" si="5"/>
        <v>1980s</v>
      </c>
      <c r="P41" s="31" t="s">
        <v>578</v>
      </c>
      <c r="Q41" s="15" t="str">
        <f t="shared" si="9"/>
        <v>Widget</v>
      </c>
      <c r="R41" s="23" t="s">
        <v>609</v>
      </c>
      <c r="S41" t="str">
        <f t="shared" si="10"/>
        <v>FC-57662</v>
      </c>
    </row>
    <row r="42" spans="1:19" x14ac:dyDescent="0.25">
      <c r="A42" s="21" t="s">
        <v>31</v>
      </c>
      <c r="B42" s="10" t="str">
        <f t="shared" si="6"/>
        <v>Vincent Rivera</v>
      </c>
      <c r="C42" s="23" t="s">
        <v>149</v>
      </c>
      <c r="D42" s="10" t="str">
        <f t="shared" si="7"/>
        <v>dgarcia@bowen.com</v>
      </c>
      <c r="E42" s="23" t="s">
        <v>259</v>
      </c>
      <c r="F42" s="25" t="str">
        <f t="shared" si="0"/>
        <v>7459615865</v>
      </c>
      <c r="G42" s="25" t="str">
        <f t="shared" si="1"/>
        <v>7459615865</v>
      </c>
      <c r="H42" s="10" t="str">
        <f t="shared" si="2"/>
        <v/>
      </c>
      <c r="I42" s="23" t="s">
        <v>375</v>
      </c>
      <c r="J42" s="21" t="str">
        <f t="shared" si="3"/>
        <v>091 Crystal Heights</v>
      </c>
      <c r="K42" s="10" t="str">
        <f t="shared" si="4"/>
        <v>Apt. 161</v>
      </c>
      <c r="L42" s="23" t="s">
        <v>482</v>
      </c>
      <c r="M42" s="27">
        <v>27830</v>
      </c>
      <c r="N42" s="29">
        <f t="shared" si="8"/>
        <v>1976</v>
      </c>
      <c r="O42" s="15" t="str">
        <f t="shared" si="5"/>
        <v>1970s</v>
      </c>
      <c r="P42" s="31" t="s">
        <v>579</v>
      </c>
      <c r="Q42" s="15" t="str">
        <f t="shared" si="9"/>
        <v xml:space="preserve">Widget </v>
      </c>
      <c r="R42" s="23" t="s">
        <v>610</v>
      </c>
      <c r="S42" t="str">
        <f t="shared" si="10"/>
        <v>UY-72400</v>
      </c>
    </row>
    <row r="43" spans="1:19" x14ac:dyDescent="0.25">
      <c r="A43" s="21" t="s">
        <v>32</v>
      </c>
      <c r="B43" s="10" t="str">
        <f t="shared" si="6"/>
        <v>Ian Jordan</v>
      </c>
      <c r="C43" s="23" t="s">
        <v>150</v>
      </c>
      <c r="D43" s="10" t="str">
        <f t="shared" si="7"/>
        <v>yknight@jackson.org</v>
      </c>
      <c r="E43" s="23" t="s">
        <v>260</v>
      </c>
      <c r="F43" s="25" t="str">
        <f t="shared" si="0"/>
        <v>9379237474x0748</v>
      </c>
      <c r="G43" s="25" t="str">
        <f t="shared" si="1"/>
        <v>9379237474</v>
      </c>
      <c r="H43" s="10" t="str">
        <f t="shared" si="2"/>
        <v>0748</v>
      </c>
      <c r="I43" s="23" t="s">
        <v>376</v>
      </c>
      <c r="J43" s="21" t="str">
        <f t="shared" si="3"/>
        <v>75946 Bryant Hollow</v>
      </c>
      <c r="K43" s="10" t="str">
        <f t="shared" si="4"/>
        <v/>
      </c>
      <c r="L43" s="23" t="s">
        <v>483</v>
      </c>
      <c r="M43" s="27">
        <v>37579</v>
      </c>
      <c r="N43" s="29">
        <f t="shared" si="8"/>
        <v>2002</v>
      </c>
      <c r="O43" s="15" t="str">
        <f t="shared" si="5"/>
        <v>2000s</v>
      </c>
      <c r="P43" s="31" t="s">
        <v>582</v>
      </c>
      <c r="Q43" s="15" t="str">
        <f t="shared" si="9"/>
        <v>Tool</v>
      </c>
      <c r="R43" s="23" t="s">
        <v>611</v>
      </c>
      <c r="S43" t="str">
        <f t="shared" si="10"/>
        <v>SS-36959</v>
      </c>
    </row>
    <row r="44" spans="1:19" x14ac:dyDescent="0.25">
      <c r="A44" s="21" t="s">
        <v>33</v>
      </c>
      <c r="B44" s="10" t="str">
        <f t="shared" si="6"/>
        <v>William Barrett</v>
      </c>
      <c r="C44" s="23" t="s">
        <v>151</v>
      </c>
      <c r="D44" s="10" t="str">
        <f t="shared" si="7"/>
        <v>knightgina@hotmail.com</v>
      </c>
      <c r="E44" s="23" t="s">
        <v>261</v>
      </c>
      <c r="F44" s="25" t="str">
        <f t="shared" si="0"/>
        <v>9743953394</v>
      </c>
      <c r="G44" s="25" t="str">
        <f t="shared" si="1"/>
        <v>9743953394</v>
      </c>
      <c r="H44" s="10" t="str">
        <f t="shared" si="2"/>
        <v/>
      </c>
      <c r="I44" s="23" t="s">
        <v>377</v>
      </c>
      <c r="J44" s="21" t="str">
        <f t="shared" si="3"/>
        <v>104 Johnson Lakes</v>
      </c>
      <c r="K44" s="10" t="str">
        <f t="shared" si="4"/>
        <v/>
      </c>
      <c r="L44" s="23" t="s">
        <v>484</v>
      </c>
      <c r="M44" s="27">
        <v>27809</v>
      </c>
      <c r="N44" s="29">
        <f t="shared" si="8"/>
        <v>1976</v>
      </c>
      <c r="O44" s="15" t="str">
        <f t="shared" si="5"/>
        <v>1970s</v>
      </c>
      <c r="P44" s="31" t="s">
        <v>585</v>
      </c>
      <c r="Q44" s="15" t="str">
        <f t="shared" si="9"/>
        <v>Widget</v>
      </c>
      <c r="R44" s="23" t="s">
        <v>612</v>
      </c>
      <c r="S44" t="str">
        <f t="shared" si="10"/>
        <v>YI-56232</v>
      </c>
    </row>
    <row r="45" spans="1:19" x14ac:dyDescent="0.25">
      <c r="A45" s="21" t="s">
        <v>34</v>
      </c>
      <c r="B45" s="10" t="str">
        <f t="shared" si="6"/>
        <v>Holly Shaw</v>
      </c>
      <c r="C45" s="23" t="s">
        <v>152</v>
      </c>
      <c r="D45" s="10" t="str">
        <f t="shared" si="7"/>
        <v>jonathansummers@yahoo.com</v>
      </c>
      <c r="E45" s="23" t="s">
        <v>262</v>
      </c>
      <c r="F45" s="25" t="str">
        <f t="shared" si="0"/>
        <v>5171236851x6048</v>
      </c>
      <c r="G45" s="25" t="str">
        <f t="shared" si="1"/>
        <v>5171236851</v>
      </c>
      <c r="H45" s="10" t="str">
        <f t="shared" si="2"/>
        <v>6048</v>
      </c>
      <c r="I45" s="23" t="s">
        <v>797</v>
      </c>
      <c r="J45" s="21" t="str">
        <f t="shared" si="3"/>
        <v/>
      </c>
      <c r="K45" s="10" t="str">
        <f t="shared" si="4"/>
        <v/>
      </c>
      <c r="L45" s="23" t="s">
        <v>485</v>
      </c>
      <c r="M45" s="27">
        <v>28640</v>
      </c>
      <c r="N45" s="29">
        <f t="shared" si="8"/>
        <v>1978</v>
      </c>
      <c r="O45" s="15" t="str">
        <f t="shared" si="5"/>
        <v>1970s</v>
      </c>
      <c r="P45" s="31" t="s">
        <v>579</v>
      </c>
      <c r="Q45" s="15" t="str">
        <f t="shared" si="9"/>
        <v xml:space="preserve">Widget </v>
      </c>
      <c r="R45" s="23" t="s">
        <v>613</v>
      </c>
      <c r="S45" t="str">
        <f t="shared" si="10"/>
        <v>RO-49651</v>
      </c>
    </row>
    <row r="46" spans="1:19" x14ac:dyDescent="0.25">
      <c r="A46" s="21" t="s">
        <v>35</v>
      </c>
      <c r="B46" s="10" t="str">
        <f t="shared" si="6"/>
        <v>Manuel Hahn</v>
      </c>
      <c r="C46" s="23" t="s">
        <v>153</v>
      </c>
      <c r="D46" s="10" t="str">
        <f t="shared" si="7"/>
        <v>deborahreid@yahoo.com</v>
      </c>
      <c r="E46" s="23" t="s">
        <v>263</v>
      </c>
      <c r="F46" s="25" t="str">
        <f t="shared" si="0"/>
        <v>0014612004711x382</v>
      </c>
      <c r="G46" s="25" t="str">
        <f t="shared" si="1"/>
        <v>0014612004711</v>
      </c>
      <c r="H46" s="10" t="str">
        <f t="shared" si="2"/>
        <v>382</v>
      </c>
      <c r="I46" s="23" t="s">
        <v>797</v>
      </c>
      <c r="J46" s="21" t="str">
        <f t="shared" si="3"/>
        <v/>
      </c>
      <c r="K46" s="10" t="str">
        <f t="shared" si="4"/>
        <v/>
      </c>
      <c r="L46" s="23" t="s">
        <v>486</v>
      </c>
      <c r="M46" s="27">
        <v>36844</v>
      </c>
      <c r="N46" s="29">
        <f t="shared" si="8"/>
        <v>2000</v>
      </c>
      <c r="O46" s="15" t="str">
        <f t="shared" si="5"/>
        <v>2000s</v>
      </c>
      <c r="P46" s="31" t="s">
        <v>584</v>
      </c>
      <c r="Q46" s="15" t="str">
        <f t="shared" si="9"/>
        <v>Gadget</v>
      </c>
      <c r="R46" s="23" t="s">
        <v>614</v>
      </c>
      <c r="S46" t="str">
        <f t="shared" si="10"/>
        <v>PG-86926</v>
      </c>
    </row>
    <row r="47" spans="1:19" x14ac:dyDescent="0.25">
      <c r="A47" s="21" t="s">
        <v>36</v>
      </c>
      <c r="B47" s="10" t="str">
        <f t="shared" si="6"/>
        <v>Lisa Crosby</v>
      </c>
      <c r="C47" s="23" t="s">
        <v>154</v>
      </c>
      <c r="D47" s="10" t="str">
        <f t="shared" si="7"/>
        <v>vaughnjeff@yahoo.com</v>
      </c>
      <c r="E47" s="23" t="s">
        <v>264</v>
      </c>
      <c r="F47" s="25" t="str">
        <f t="shared" si="0"/>
        <v>5158506431</v>
      </c>
      <c r="G47" s="25" t="str">
        <f t="shared" si="1"/>
        <v>5158506431</v>
      </c>
      <c r="H47" s="10" t="str">
        <f t="shared" si="2"/>
        <v/>
      </c>
      <c r="I47" s="23" t="s">
        <v>378</v>
      </c>
      <c r="J47" s="21" t="str">
        <f t="shared" si="3"/>
        <v>39005 Vanessa Turnpike</v>
      </c>
      <c r="K47" s="10" t="str">
        <f t="shared" si="4"/>
        <v>Apt. 183</v>
      </c>
      <c r="L47" s="23" t="s">
        <v>487</v>
      </c>
      <c r="M47" s="27">
        <v>31301</v>
      </c>
      <c r="N47" s="29">
        <f t="shared" si="8"/>
        <v>1985</v>
      </c>
      <c r="O47" s="15" t="str">
        <f t="shared" si="5"/>
        <v>1980s</v>
      </c>
      <c r="P47" s="31" t="s">
        <v>579</v>
      </c>
      <c r="Q47" s="15" t="str">
        <f t="shared" si="9"/>
        <v xml:space="preserve">Widget </v>
      </c>
      <c r="R47" s="23" t="s">
        <v>615</v>
      </c>
      <c r="S47" t="str">
        <f t="shared" si="10"/>
        <v>JI-52904</v>
      </c>
    </row>
    <row r="48" spans="1:19" x14ac:dyDescent="0.25">
      <c r="A48" s="21" t="s">
        <v>37</v>
      </c>
      <c r="B48" s="10" t="str">
        <f t="shared" si="6"/>
        <v>Rebecca Rodriguez</v>
      </c>
      <c r="C48" s="23" t="s">
        <v>155</v>
      </c>
      <c r="D48" s="10" t="str">
        <f t="shared" si="7"/>
        <v>alexistyler@chapman.com</v>
      </c>
      <c r="E48" s="23" t="s">
        <v>265</v>
      </c>
      <c r="F48" s="25" t="str">
        <f t="shared" si="0"/>
        <v>0268117758x917</v>
      </c>
      <c r="G48" s="25" t="str">
        <f t="shared" si="1"/>
        <v>0268117758</v>
      </c>
      <c r="H48" s="10" t="str">
        <f t="shared" si="2"/>
        <v>917</v>
      </c>
      <c r="I48" s="23" t="s">
        <v>797</v>
      </c>
      <c r="J48" s="21" t="str">
        <f t="shared" si="3"/>
        <v/>
      </c>
      <c r="K48" s="10" t="str">
        <f t="shared" si="4"/>
        <v/>
      </c>
      <c r="L48" s="23" t="s">
        <v>488</v>
      </c>
      <c r="M48" s="27">
        <v>26646</v>
      </c>
      <c r="N48" s="29">
        <f t="shared" si="8"/>
        <v>1972</v>
      </c>
      <c r="O48" s="15" t="str">
        <f t="shared" si="5"/>
        <v>1970s</v>
      </c>
      <c r="P48" s="31" t="s">
        <v>583</v>
      </c>
      <c r="Q48" s="15" t="str">
        <f t="shared" si="9"/>
        <v>Gadget</v>
      </c>
      <c r="R48" s="23" t="s">
        <v>616</v>
      </c>
      <c r="S48" t="str">
        <f t="shared" si="10"/>
        <v>EZ-84700</v>
      </c>
    </row>
    <row r="49" spans="1:19" x14ac:dyDescent="0.25">
      <c r="A49" s="21" t="s">
        <v>38</v>
      </c>
      <c r="B49" s="10" t="str">
        <f t="shared" si="6"/>
        <v>Brian Joseph</v>
      </c>
      <c r="C49" s="23" t="s">
        <v>156</v>
      </c>
      <c r="D49" s="10" t="str">
        <f t="shared" si="7"/>
        <v>lammarc@gmail.com</v>
      </c>
      <c r="E49" s="23" t="s">
        <v>266</v>
      </c>
      <c r="F49" s="25" t="str">
        <f t="shared" si="0"/>
        <v>2499856984</v>
      </c>
      <c r="G49" s="25" t="str">
        <f t="shared" si="1"/>
        <v>2499856984</v>
      </c>
      <c r="H49" s="10" t="str">
        <f t="shared" si="2"/>
        <v/>
      </c>
      <c r="I49" s="23" t="s">
        <v>797</v>
      </c>
      <c r="J49" s="21" t="str">
        <f t="shared" si="3"/>
        <v/>
      </c>
      <c r="K49" s="10" t="str">
        <f t="shared" si="4"/>
        <v/>
      </c>
      <c r="L49" s="23" t="s">
        <v>489</v>
      </c>
      <c r="M49" s="27">
        <v>36846</v>
      </c>
      <c r="N49" s="29">
        <f t="shared" si="8"/>
        <v>2000</v>
      </c>
      <c r="O49" s="15" t="str">
        <f t="shared" si="5"/>
        <v>2000s</v>
      </c>
      <c r="P49" s="31" t="s">
        <v>585</v>
      </c>
      <c r="Q49" s="15" t="str">
        <f t="shared" si="9"/>
        <v>Widget</v>
      </c>
      <c r="R49" s="23" t="s">
        <v>617</v>
      </c>
      <c r="S49" t="str">
        <f t="shared" si="10"/>
        <v>CO-11836</v>
      </c>
    </row>
    <row r="50" spans="1:19" x14ac:dyDescent="0.25">
      <c r="A50" s="21" t="s">
        <v>39</v>
      </c>
      <c r="B50" s="10" t="str">
        <f t="shared" si="6"/>
        <v>Ronald Ross</v>
      </c>
      <c r="C50" s="23" t="s">
        <v>157</v>
      </c>
      <c r="D50" s="10" t="str">
        <f t="shared" si="7"/>
        <v>ronald45@mcdaniel.com</v>
      </c>
      <c r="E50" s="23" t="s">
        <v>267</v>
      </c>
      <c r="F50" s="25" t="str">
        <f t="shared" ref="F50:F81" si="11">SUBSTITUTE(SUBSTITUTE(SUBSTITUTE(E50, ".", ""), "-", ""), "+", "")</f>
        <v>1161528098</v>
      </c>
      <c r="G50" s="25" t="str">
        <f t="shared" ref="G50:G81" si="12">IFERROR(LEFT(SUBSTITUTE(F50,".",""),FIND("x",SUBSTITUTE(F50,".",""))-1),SUBSTITUTE(F50,".",""))</f>
        <v>1161528098</v>
      </c>
      <c r="H50" s="10" t="str">
        <f t="shared" ref="H50:H81" si="13">IFERROR(MID(E50,FIND("x",E50)+1,LEN(E50)),"")</f>
        <v/>
      </c>
      <c r="I50" s="23" t="s">
        <v>379</v>
      </c>
      <c r="J50" s="21" t="str">
        <f t="shared" ref="J50:J81" si="14">IFERROR(IF(ISNUMBER(SEARCH("Suite", I50)),LEFT(I50, SEARCH("Suite", I50) - 2),IF(ISNUMBER(SEARCH("Apt", I50)),LEFT(I50, SEARCH("Apt", I50) - 2),I50)),"")</f>
        <v>165 Parrish Stravenue</v>
      </c>
      <c r="K50" s="10" t="str">
        <f t="shared" ref="K50:K81" si="15">IFERROR(IF(ISNUMBER(SEARCH("Suite", I50)),MID(I50, SEARCH("Suite", I50), LEN(I50)),IF(ISNUMBER(SEARCH("Apt", I50)),MID(I50, SEARCH("Apt", I50), LEN(I50)),"")),"")</f>
        <v>Apt. 494</v>
      </c>
      <c r="L50" s="23" t="s">
        <v>490</v>
      </c>
      <c r="M50" s="27">
        <v>28144</v>
      </c>
      <c r="N50" s="29">
        <f t="shared" si="8"/>
        <v>1977</v>
      </c>
      <c r="O50" s="15" t="str">
        <f t="shared" ref="O50:O81" si="16">IF(AND(N50&gt;=1970,N50&lt;=1979),"1970s",IF(AND(N50&gt;=1980,N50&lt;=1989),"1980s",IF(AND(N50&gt;=1990,N50&lt;=1999),"1990s",IF(AND(N50&gt;=2000,N50&lt;=2009),"2000s",IF(AND(N50&gt;=2010,N50&lt;=2019),"2010s",IF(AND(N50&gt;=2020,N50&lt;=2029),"2020s","Older"))))))</f>
        <v>1970s</v>
      </c>
      <c r="P50" s="31" t="s">
        <v>579</v>
      </c>
      <c r="Q50" s="15" t="str">
        <f t="shared" si="9"/>
        <v xml:space="preserve">Widget </v>
      </c>
      <c r="R50" s="23" t="s">
        <v>618</v>
      </c>
      <c r="S50" t="str">
        <f t="shared" si="10"/>
        <v>WJ-32731</v>
      </c>
    </row>
    <row r="51" spans="1:19" x14ac:dyDescent="0.25">
      <c r="A51" s="21" t="s">
        <v>40</v>
      </c>
      <c r="B51" s="10" t="str">
        <f t="shared" si="6"/>
        <v>Phillip Andrews</v>
      </c>
      <c r="C51" s="23" t="s">
        <v>158</v>
      </c>
      <c r="D51" s="10" t="str">
        <f t="shared" si="7"/>
        <v>lynchdiane@hotmail.com</v>
      </c>
      <c r="E51" s="23" t="s">
        <v>268</v>
      </c>
      <c r="F51" s="25" t="str">
        <f t="shared" si="11"/>
        <v>0244550229x612</v>
      </c>
      <c r="G51" s="25" t="str">
        <f t="shared" si="12"/>
        <v>0244550229</v>
      </c>
      <c r="H51" s="10" t="str">
        <f t="shared" si="13"/>
        <v>612</v>
      </c>
      <c r="I51" s="23" t="s">
        <v>380</v>
      </c>
      <c r="J51" s="21" t="str">
        <f t="shared" si="14"/>
        <v>83667 Moore Inlet</v>
      </c>
      <c r="K51" s="10" t="str">
        <f t="shared" si="15"/>
        <v/>
      </c>
      <c r="L51" s="23" t="s">
        <v>491</v>
      </c>
      <c r="M51" s="27">
        <v>33631</v>
      </c>
      <c r="N51" s="29">
        <f t="shared" si="8"/>
        <v>1992</v>
      </c>
      <c r="O51" s="15" t="str">
        <f t="shared" si="16"/>
        <v>1990s</v>
      </c>
      <c r="P51" s="31" t="s">
        <v>581</v>
      </c>
      <c r="Q51" s="15" t="str">
        <f t="shared" si="9"/>
        <v>Widgit</v>
      </c>
      <c r="R51" s="23" t="s">
        <v>619</v>
      </c>
      <c r="S51" t="str">
        <f t="shared" si="10"/>
        <v>WN-91022</v>
      </c>
    </row>
    <row r="52" spans="1:19" x14ac:dyDescent="0.25">
      <c r="A52" s="21" t="s">
        <v>41</v>
      </c>
      <c r="B52" s="10" t="str">
        <f t="shared" si="6"/>
        <v>Brad Ramos</v>
      </c>
      <c r="C52" s="23" t="s">
        <v>127</v>
      </c>
      <c r="D52" s="10" t="str">
        <f t="shared" si="7"/>
        <v/>
      </c>
      <c r="E52" s="23" t="s">
        <v>269</v>
      </c>
      <c r="F52" s="25" t="str">
        <f t="shared" si="11"/>
        <v>7976438156x14978</v>
      </c>
      <c r="G52" s="25" t="str">
        <f t="shared" si="12"/>
        <v>7976438156</v>
      </c>
      <c r="H52" s="10" t="str">
        <f t="shared" si="13"/>
        <v>14978</v>
      </c>
      <c r="I52" s="23" t="s">
        <v>381</v>
      </c>
      <c r="J52" s="21" t="str">
        <f t="shared" si="14"/>
        <v>36900 Kevin Forest</v>
      </c>
      <c r="K52" s="10" t="str">
        <f t="shared" si="15"/>
        <v>Apt. 445</v>
      </c>
      <c r="L52" s="23" t="s">
        <v>492</v>
      </c>
      <c r="M52" s="27">
        <v>28551</v>
      </c>
      <c r="N52" s="29">
        <f t="shared" si="8"/>
        <v>1978</v>
      </c>
      <c r="O52" s="15" t="str">
        <f t="shared" si="16"/>
        <v>1970s</v>
      </c>
      <c r="P52" s="31" t="s">
        <v>581</v>
      </c>
      <c r="Q52" s="15" t="str">
        <f t="shared" si="9"/>
        <v>Widgit</v>
      </c>
      <c r="R52" s="23" t="s">
        <v>620</v>
      </c>
      <c r="S52" t="str">
        <f t="shared" si="10"/>
        <v>TO-62268</v>
      </c>
    </row>
    <row r="53" spans="1:19" x14ac:dyDescent="0.25">
      <c r="A53" s="21" t="s">
        <v>42</v>
      </c>
      <c r="B53" s="10" t="str">
        <f t="shared" si="6"/>
        <v>Sandra Drake</v>
      </c>
      <c r="C53" s="23" t="s">
        <v>159</v>
      </c>
      <c r="D53" s="10" t="str">
        <f t="shared" si="7"/>
        <v>chensley@smith-morse.com</v>
      </c>
      <c r="E53" s="23" t="s">
        <v>270</v>
      </c>
      <c r="F53" s="25" t="str">
        <f t="shared" si="11"/>
        <v>0016966416052</v>
      </c>
      <c r="G53" s="25" t="str">
        <f t="shared" si="12"/>
        <v>0016966416052</v>
      </c>
      <c r="H53" s="10" t="str">
        <f t="shared" si="13"/>
        <v/>
      </c>
      <c r="I53" s="23" t="s">
        <v>382</v>
      </c>
      <c r="J53" s="21" t="str">
        <f t="shared" si="14"/>
        <v>516 John Radial</v>
      </c>
      <c r="K53" s="10" t="str">
        <f t="shared" si="15"/>
        <v>Suite 816</v>
      </c>
      <c r="L53" s="23" t="s">
        <v>493</v>
      </c>
      <c r="M53" s="27">
        <v>43871</v>
      </c>
      <c r="N53" s="29">
        <f t="shared" si="8"/>
        <v>2020</v>
      </c>
      <c r="O53" s="15" t="str">
        <f t="shared" si="16"/>
        <v>2020s</v>
      </c>
      <c r="P53" s="31" t="s">
        <v>580</v>
      </c>
      <c r="Q53" s="15" t="str">
        <f t="shared" si="9"/>
        <v>Tool</v>
      </c>
      <c r="R53" s="23" t="s">
        <v>621</v>
      </c>
      <c r="S53" t="str">
        <f t="shared" si="10"/>
        <v>HG-52181</v>
      </c>
    </row>
    <row r="54" spans="1:19" x14ac:dyDescent="0.25">
      <c r="A54" s="21" t="s">
        <v>43</v>
      </c>
      <c r="B54" s="10" t="str">
        <f t="shared" si="6"/>
        <v>Ricardo Bell</v>
      </c>
      <c r="C54" s="23" t="s">
        <v>160</v>
      </c>
      <c r="D54" s="10" t="str">
        <f t="shared" si="7"/>
        <v>curtisscott@morrison.com</v>
      </c>
      <c r="E54" s="23" t="s">
        <v>271</v>
      </c>
      <c r="F54" s="25" t="str">
        <f t="shared" si="11"/>
        <v>7799799552</v>
      </c>
      <c r="G54" s="25" t="str">
        <f t="shared" si="12"/>
        <v>7799799552</v>
      </c>
      <c r="H54" s="10" t="str">
        <f t="shared" si="13"/>
        <v/>
      </c>
      <c r="I54" s="23" t="s">
        <v>383</v>
      </c>
      <c r="J54" s="21" t="str">
        <f t="shared" si="14"/>
        <v>77449 Michael Cliffs</v>
      </c>
      <c r="K54" s="10" t="str">
        <f t="shared" si="15"/>
        <v>Suite 770</v>
      </c>
      <c r="L54" s="23" t="s">
        <v>494</v>
      </c>
      <c r="M54" s="27">
        <v>32704</v>
      </c>
      <c r="N54" s="29">
        <f t="shared" si="8"/>
        <v>1989</v>
      </c>
      <c r="O54" s="15" t="str">
        <f t="shared" si="16"/>
        <v>1980s</v>
      </c>
      <c r="P54" s="31" t="s">
        <v>582</v>
      </c>
      <c r="Q54" s="15" t="str">
        <f t="shared" si="9"/>
        <v>Tool</v>
      </c>
      <c r="R54" s="23" t="s">
        <v>622</v>
      </c>
      <c r="S54" t="str">
        <f t="shared" si="10"/>
        <v>DL-19986</v>
      </c>
    </row>
    <row r="55" spans="1:19" x14ac:dyDescent="0.25">
      <c r="A55" s="21" t="s">
        <v>44</v>
      </c>
      <c r="B55" s="10" t="str">
        <f t="shared" si="6"/>
        <v>Rebecca Huang</v>
      </c>
      <c r="C55" s="23" t="s">
        <v>161</v>
      </c>
      <c r="D55" s="10" t="str">
        <f t="shared" si="7"/>
        <v>marcalvarez@gmail.com</v>
      </c>
      <c r="E55" s="23" t="s">
        <v>272</v>
      </c>
      <c r="F55" s="25" t="str">
        <f t="shared" si="11"/>
        <v>7151820377</v>
      </c>
      <c r="G55" s="25" t="str">
        <f t="shared" si="12"/>
        <v>7151820377</v>
      </c>
      <c r="H55" s="10" t="str">
        <f t="shared" si="13"/>
        <v/>
      </c>
      <c r="I55" s="23" t="s">
        <v>384</v>
      </c>
      <c r="J55" s="21" t="str">
        <f t="shared" si="14"/>
        <v>5466 Shelton Center</v>
      </c>
      <c r="K55" s="10" t="str">
        <f t="shared" si="15"/>
        <v/>
      </c>
      <c r="L55" s="23" t="s">
        <v>495</v>
      </c>
      <c r="M55" s="27">
        <v>45185</v>
      </c>
      <c r="N55" s="29">
        <f t="shared" si="8"/>
        <v>2023</v>
      </c>
      <c r="O55" s="15" t="str">
        <f t="shared" si="16"/>
        <v>2020s</v>
      </c>
      <c r="P55" s="31" t="s">
        <v>585</v>
      </c>
      <c r="Q55" s="15" t="str">
        <f t="shared" si="9"/>
        <v>Widget</v>
      </c>
      <c r="R55" s="23" t="s">
        <v>623</v>
      </c>
      <c r="S55" t="str">
        <f t="shared" si="10"/>
        <v>SQ-15186</v>
      </c>
    </row>
    <row r="56" spans="1:19" x14ac:dyDescent="0.25">
      <c r="A56" s="21" t="s">
        <v>45</v>
      </c>
      <c r="B56" s="10" t="str">
        <f t="shared" si="6"/>
        <v>Mary Escobar</v>
      </c>
      <c r="C56" s="23" t="s">
        <v>127</v>
      </c>
      <c r="D56" s="10" t="str">
        <f t="shared" si="7"/>
        <v/>
      </c>
      <c r="E56" s="23" t="s">
        <v>273</v>
      </c>
      <c r="F56" s="25" t="str">
        <f t="shared" si="11"/>
        <v>5192546291</v>
      </c>
      <c r="G56" s="25" t="str">
        <f t="shared" si="12"/>
        <v>5192546291</v>
      </c>
      <c r="H56" s="10" t="str">
        <f t="shared" si="13"/>
        <v/>
      </c>
      <c r="I56" s="23" t="s">
        <v>385</v>
      </c>
      <c r="J56" s="21" t="str">
        <f t="shared" si="14"/>
        <v>652 Debbie Manors</v>
      </c>
      <c r="K56" s="10" t="str">
        <f t="shared" si="15"/>
        <v>Suite 054</v>
      </c>
      <c r="L56" s="23" t="s">
        <v>496</v>
      </c>
      <c r="M56" s="27">
        <v>30892</v>
      </c>
      <c r="N56" s="29">
        <f t="shared" si="8"/>
        <v>1984</v>
      </c>
      <c r="O56" s="15" t="str">
        <f t="shared" si="16"/>
        <v>1980s</v>
      </c>
      <c r="P56" s="31" t="s">
        <v>585</v>
      </c>
      <c r="Q56" s="15" t="str">
        <f t="shared" si="9"/>
        <v>Widget</v>
      </c>
      <c r="R56" s="23" t="s">
        <v>624</v>
      </c>
      <c r="S56" t="str">
        <f t="shared" si="10"/>
        <v>ES-73322</v>
      </c>
    </row>
    <row r="57" spans="1:19" x14ac:dyDescent="0.25">
      <c r="A57" s="21" t="s">
        <v>46</v>
      </c>
      <c r="B57" s="10" t="str">
        <f t="shared" si="6"/>
        <v>Ashley Wise</v>
      </c>
      <c r="C57" s="23" t="s">
        <v>162</v>
      </c>
      <c r="D57" s="10" t="str">
        <f t="shared" si="7"/>
        <v>nancy92@bennett.org</v>
      </c>
      <c r="E57" s="23" t="s">
        <v>274</v>
      </c>
      <c r="F57" s="25" t="str">
        <f t="shared" si="11"/>
        <v>7065379473</v>
      </c>
      <c r="G57" s="25" t="str">
        <f t="shared" si="12"/>
        <v>7065379473</v>
      </c>
      <c r="H57" s="10" t="str">
        <f t="shared" si="13"/>
        <v/>
      </c>
      <c r="I57" s="23" t="s">
        <v>797</v>
      </c>
      <c r="J57" s="21" t="str">
        <f t="shared" si="14"/>
        <v/>
      </c>
      <c r="K57" s="10" t="str">
        <f t="shared" si="15"/>
        <v/>
      </c>
      <c r="L57" s="23" t="s">
        <v>497</v>
      </c>
      <c r="M57" s="27">
        <v>38841</v>
      </c>
      <c r="N57" s="29">
        <f t="shared" si="8"/>
        <v>2006</v>
      </c>
      <c r="O57" s="15" t="str">
        <f t="shared" si="16"/>
        <v>2000s</v>
      </c>
      <c r="P57" s="31" t="s">
        <v>579</v>
      </c>
      <c r="Q57" s="15" t="str">
        <f t="shared" si="9"/>
        <v xml:space="preserve">Widget </v>
      </c>
      <c r="R57" s="23" t="s">
        <v>625</v>
      </c>
      <c r="S57" t="str">
        <f t="shared" si="10"/>
        <v>DX-73597</v>
      </c>
    </row>
    <row r="58" spans="1:19" x14ac:dyDescent="0.25">
      <c r="A58" s="21" t="s">
        <v>47</v>
      </c>
      <c r="B58" s="10" t="str">
        <f t="shared" si="6"/>
        <v>James Rose</v>
      </c>
      <c r="C58" s="23" t="s">
        <v>163</v>
      </c>
      <c r="D58" s="10" t="str">
        <f t="shared" si="7"/>
        <v>laurietaylor@williams-castillo.com</v>
      </c>
      <c r="E58" s="23" t="s">
        <v>275</v>
      </c>
      <c r="F58" s="25" t="str">
        <f t="shared" si="11"/>
        <v>11814124782</v>
      </c>
      <c r="G58" s="25" t="str">
        <f t="shared" si="12"/>
        <v>11814124782</v>
      </c>
      <c r="H58" s="10" t="str">
        <f t="shared" si="13"/>
        <v/>
      </c>
      <c r="I58" s="23" t="s">
        <v>797</v>
      </c>
      <c r="J58" s="21" t="str">
        <f t="shared" si="14"/>
        <v/>
      </c>
      <c r="K58" s="10" t="str">
        <f t="shared" si="15"/>
        <v/>
      </c>
      <c r="L58" s="23" t="s">
        <v>498</v>
      </c>
      <c r="M58" s="27">
        <v>36442</v>
      </c>
      <c r="N58" s="29">
        <f t="shared" si="8"/>
        <v>1999</v>
      </c>
      <c r="O58" s="15" t="str">
        <f t="shared" si="16"/>
        <v>1990s</v>
      </c>
      <c r="P58" s="31" t="s">
        <v>580</v>
      </c>
      <c r="Q58" s="15" t="str">
        <f t="shared" si="9"/>
        <v>Tool</v>
      </c>
      <c r="R58" s="23" t="s">
        <v>626</v>
      </c>
      <c r="S58" t="str">
        <f t="shared" si="10"/>
        <v>GX-50606</v>
      </c>
    </row>
    <row r="59" spans="1:19" x14ac:dyDescent="0.25">
      <c r="A59" s="21" t="s">
        <v>48</v>
      </c>
      <c r="B59" s="10" t="str">
        <f t="shared" si="6"/>
        <v>Zachary Brooks</v>
      </c>
      <c r="C59" s="23" t="s">
        <v>164</v>
      </c>
      <c r="D59" s="10" t="str">
        <f t="shared" si="7"/>
        <v>sarah52@johnson.com</v>
      </c>
      <c r="E59" s="23" t="s">
        <v>276</v>
      </c>
      <c r="F59" s="25" t="str">
        <f t="shared" si="11"/>
        <v>0017790104328x98614</v>
      </c>
      <c r="G59" s="25" t="str">
        <f t="shared" si="12"/>
        <v>0017790104328</v>
      </c>
      <c r="H59" s="10" t="str">
        <f t="shared" si="13"/>
        <v>98614</v>
      </c>
      <c r="I59" s="23" t="s">
        <v>386</v>
      </c>
      <c r="J59" s="21" t="str">
        <f t="shared" si="14"/>
        <v>1036 Brown Villages</v>
      </c>
      <c r="K59" s="10" t="str">
        <f t="shared" si="15"/>
        <v/>
      </c>
      <c r="L59" s="23" t="s">
        <v>499</v>
      </c>
      <c r="M59" s="27">
        <v>38892</v>
      </c>
      <c r="N59" s="29">
        <f t="shared" si="8"/>
        <v>2006</v>
      </c>
      <c r="O59" s="15" t="str">
        <f t="shared" si="16"/>
        <v>2000s</v>
      </c>
      <c r="P59" s="31" t="s">
        <v>579</v>
      </c>
      <c r="Q59" s="15" t="str">
        <f t="shared" si="9"/>
        <v xml:space="preserve">Widget </v>
      </c>
      <c r="R59" s="23" t="s">
        <v>627</v>
      </c>
      <c r="S59" t="str">
        <f t="shared" si="10"/>
        <v>BA-89324</v>
      </c>
    </row>
    <row r="60" spans="1:19" x14ac:dyDescent="0.25">
      <c r="A60" s="21" t="s">
        <v>49</v>
      </c>
      <c r="B60" s="10" t="str">
        <f t="shared" si="6"/>
        <v>Cynthia Butler</v>
      </c>
      <c r="C60" s="23" t="s">
        <v>165</v>
      </c>
      <c r="D60" s="10" t="str">
        <f t="shared" si="7"/>
        <v>carlos88@hartman.info</v>
      </c>
      <c r="E60" s="23" t="s">
        <v>277</v>
      </c>
      <c r="F60" s="25" t="str">
        <f t="shared" si="11"/>
        <v>6540515319</v>
      </c>
      <c r="G60" s="25" t="str">
        <f t="shared" si="12"/>
        <v>6540515319</v>
      </c>
      <c r="H60" s="10" t="str">
        <f t="shared" si="13"/>
        <v/>
      </c>
      <c r="I60" s="23" t="s">
        <v>387</v>
      </c>
      <c r="J60" s="21" t="str">
        <f t="shared" si="14"/>
        <v>05852 Pollard Neck</v>
      </c>
      <c r="K60" s="10" t="str">
        <f t="shared" si="15"/>
        <v>Apt. 217</v>
      </c>
      <c r="L60" s="23" t="s">
        <v>500</v>
      </c>
      <c r="M60" s="27">
        <v>30579</v>
      </c>
      <c r="N60" s="29">
        <f t="shared" si="8"/>
        <v>1983</v>
      </c>
      <c r="O60" s="15" t="str">
        <f t="shared" si="16"/>
        <v>1980s</v>
      </c>
      <c r="P60" s="31" t="s">
        <v>581</v>
      </c>
      <c r="Q60" s="15" t="str">
        <f t="shared" si="9"/>
        <v>Widgit</v>
      </c>
      <c r="R60" s="23" t="s">
        <v>628</v>
      </c>
      <c r="S60" t="str">
        <f t="shared" si="10"/>
        <v>ZI-30548</v>
      </c>
    </row>
    <row r="61" spans="1:19" x14ac:dyDescent="0.25">
      <c r="A61" s="21" t="s">
        <v>50</v>
      </c>
      <c r="B61" s="10" t="str">
        <f t="shared" si="6"/>
        <v>Andrew Lucas</v>
      </c>
      <c r="C61" s="23" t="s">
        <v>127</v>
      </c>
      <c r="D61" s="10" t="str">
        <f t="shared" si="7"/>
        <v/>
      </c>
      <c r="E61" s="23" t="s">
        <v>278</v>
      </c>
      <c r="F61" s="25" t="str">
        <f t="shared" si="11"/>
        <v>5054156676x5277</v>
      </c>
      <c r="G61" s="25" t="str">
        <f t="shared" si="12"/>
        <v>5054156676</v>
      </c>
      <c r="H61" s="10" t="str">
        <f t="shared" si="13"/>
        <v>5277</v>
      </c>
      <c r="I61" s="23" t="s">
        <v>388</v>
      </c>
      <c r="J61" s="21" t="str">
        <f t="shared" si="14"/>
        <v>416 Ryan View</v>
      </c>
      <c r="K61" s="10" t="str">
        <f t="shared" si="15"/>
        <v>Apt. 845</v>
      </c>
      <c r="L61" s="23" t="s">
        <v>501</v>
      </c>
      <c r="M61" s="27">
        <v>33719</v>
      </c>
      <c r="N61" s="29">
        <f t="shared" si="8"/>
        <v>1992</v>
      </c>
      <c r="O61" s="15" t="str">
        <f t="shared" si="16"/>
        <v>1990s</v>
      </c>
      <c r="P61" s="31" t="s">
        <v>578</v>
      </c>
      <c r="Q61" s="15" t="str">
        <f t="shared" si="9"/>
        <v>Widget</v>
      </c>
      <c r="R61" s="23" t="s">
        <v>629</v>
      </c>
      <c r="S61" t="str">
        <f t="shared" si="10"/>
        <v>KS-44796</v>
      </c>
    </row>
    <row r="62" spans="1:19" x14ac:dyDescent="0.25">
      <c r="A62" s="21" t="s">
        <v>51</v>
      </c>
      <c r="B62" s="10" t="str">
        <f t="shared" si="6"/>
        <v>Jeremy Acosta</v>
      </c>
      <c r="C62" s="23" t="s">
        <v>166</v>
      </c>
      <c r="D62" s="10" t="str">
        <f t="shared" si="7"/>
        <v>yhill@gmail.com</v>
      </c>
      <c r="E62" s="23" t="s">
        <v>279</v>
      </c>
      <c r="F62" s="25" t="str">
        <f t="shared" si="11"/>
        <v>6582029702</v>
      </c>
      <c r="G62" s="25" t="str">
        <f t="shared" si="12"/>
        <v>6582029702</v>
      </c>
      <c r="H62" s="10" t="str">
        <f t="shared" si="13"/>
        <v/>
      </c>
      <c r="I62" s="23" t="s">
        <v>389</v>
      </c>
      <c r="J62" s="21" t="str">
        <f t="shared" si="14"/>
        <v>55690 Erika Land</v>
      </c>
      <c r="K62" s="10" t="str">
        <f t="shared" si="15"/>
        <v/>
      </c>
      <c r="L62" s="23" t="s">
        <v>502</v>
      </c>
      <c r="M62" s="27">
        <v>36603</v>
      </c>
      <c r="N62" s="29">
        <f t="shared" si="8"/>
        <v>2000</v>
      </c>
      <c r="O62" s="15" t="str">
        <f t="shared" si="16"/>
        <v>2000s</v>
      </c>
      <c r="P62" s="31" t="s">
        <v>582</v>
      </c>
      <c r="Q62" s="15" t="str">
        <f t="shared" si="9"/>
        <v>Tool</v>
      </c>
      <c r="R62" s="23" t="s">
        <v>630</v>
      </c>
      <c r="S62" t="str">
        <f t="shared" si="10"/>
        <v>UP-92856</v>
      </c>
    </row>
    <row r="63" spans="1:19" x14ac:dyDescent="0.25">
      <c r="A63" s="21" t="s">
        <v>52</v>
      </c>
      <c r="B63" s="10" t="str">
        <f t="shared" si="6"/>
        <v>Tyler Johnson</v>
      </c>
      <c r="C63" s="23" t="s">
        <v>167</v>
      </c>
      <c r="D63" s="10" t="str">
        <f t="shared" si="7"/>
        <v>jholmes@green.info</v>
      </c>
      <c r="E63" s="23" t="s">
        <v>280</v>
      </c>
      <c r="F63" s="25" t="str">
        <f t="shared" si="11"/>
        <v>9473121727</v>
      </c>
      <c r="G63" s="25" t="str">
        <f t="shared" si="12"/>
        <v>9473121727</v>
      </c>
      <c r="H63" s="10" t="str">
        <f t="shared" si="13"/>
        <v/>
      </c>
      <c r="I63" s="23" t="s">
        <v>390</v>
      </c>
      <c r="J63" s="21" t="str">
        <f t="shared" si="14"/>
        <v>551 Vance Vista</v>
      </c>
      <c r="K63" s="10" t="str">
        <f t="shared" si="15"/>
        <v/>
      </c>
      <c r="L63" s="23" t="s">
        <v>503</v>
      </c>
      <c r="M63" s="27">
        <v>29483</v>
      </c>
      <c r="N63" s="29">
        <f t="shared" si="8"/>
        <v>1980</v>
      </c>
      <c r="O63" s="15" t="str">
        <f t="shared" si="16"/>
        <v>1980s</v>
      </c>
      <c r="P63" s="31" t="s">
        <v>584</v>
      </c>
      <c r="Q63" s="15" t="str">
        <f t="shared" si="9"/>
        <v>Gadget</v>
      </c>
      <c r="R63" s="23" t="s">
        <v>631</v>
      </c>
      <c r="S63" t="str">
        <f t="shared" si="10"/>
        <v>MY-25831</v>
      </c>
    </row>
    <row r="64" spans="1:19" x14ac:dyDescent="0.25">
      <c r="A64" s="21" t="s">
        <v>53</v>
      </c>
      <c r="B64" s="10" t="str">
        <f t="shared" si="6"/>
        <v>Richard Johnson</v>
      </c>
      <c r="C64" s="23" t="s">
        <v>168</v>
      </c>
      <c r="D64" s="10" t="str">
        <f t="shared" si="7"/>
        <v>jlara@gmail.com</v>
      </c>
      <c r="E64" s="23" t="s">
        <v>281</v>
      </c>
      <c r="F64" s="25" t="str">
        <f t="shared" si="11"/>
        <v>11146786691x251</v>
      </c>
      <c r="G64" s="25" t="str">
        <f t="shared" si="12"/>
        <v>11146786691</v>
      </c>
      <c r="H64" s="10" t="str">
        <f t="shared" si="13"/>
        <v>251</v>
      </c>
      <c r="I64" s="23" t="s">
        <v>391</v>
      </c>
      <c r="J64" s="21" t="str">
        <f t="shared" si="14"/>
        <v>8528 Katrina Curve</v>
      </c>
      <c r="K64" s="10" t="str">
        <f t="shared" si="15"/>
        <v>Suite 801</v>
      </c>
      <c r="L64" s="23" t="s">
        <v>504</v>
      </c>
      <c r="M64" s="27">
        <v>38446</v>
      </c>
      <c r="N64" s="29">
        <f t="shared" si="8"/>
        <v>2005</v>
      </c>
      <c r="O64" s="15" t="str">
        <f t="shared" si="16"/>
        <v>2000s</v>
      </c>
      <c r="P64" s="31" t="s">
        <v>581</v>
      </c>
      <c r="Q64" s="15" t="str">
        <f t="shared" si="9"/>
        <v>Widgit</v>
      </c>
      <c r="R64" s="23" t="s">
        <v>632</v>
      </c>
      <c r="S64" t="str">
        <f t="shared" si="10"/>
        <v>SF-25358</v>
      </c>
    </row>
    <row r="65" spans="1:19" x14ac:dyDescent="0.25">
      <c r="A65" s="21" t="s">
        <v>54</v>
      </c>
      <c r="B65" s="10" t="str">
        <f t="shared" si="6"/>
        <v>Mark Pierce</v>
      </c>
      <c r="C65" s="23" t="s">
        <v>169</v>
      </c>
      <c r="D65" s="10" t="str">
        <f t="shared" si="7"/>
        <v>christina18@jackson.org</v>
      </c>
      <c r="E65" s="23" t="s">
        <v>282</v>
      </c>
      <c r="F65" s="25" t="str">
        <f t="shared" si="11"/>
        <v>0019590010943x9690</v>
      </c>
      <c r="G65" s="25" t="str">
        <f t="shared" si="12"/>
        <v>0019590010943</v>
      </c>
      <c r="H65" s="10" t="str">
        <f t="shared" si="13"/>
        <v>9690</v>
      </c>
      <c r="I65" s="23" t="s">
        <v>392</v>
      </c>
      <c r="J65" s="21" t="str">
        <f t="shared" si="14"/>
        <v>844 Sanchez Valley</v>
      </c>
      <c r="K65" s="10" t="str">
        <f t="shared" si="15"/>
        <v>Suite 471</v>
      </c>
      <c r="L65" s="23" t="s">
        <v>505</v>
      </c>
      <c r="M65" s="27">
        <v>29498</v>
      </c>
      <c r="N65" s="29">
        <f t="shared" si="8"/>
        <v>1980</v>
      </c>
      <c r="O65" s="15" t="str">
        <f t="shared" si="16"/>
        <v>1980s</v>
      </c>
      <c r="P65" s="31" t="s">
        <v>579</v>
      </c>
      <c r="Q65" s="15" t="str">
        <f t="shared" si="9"/>
        <v xml:space="preserve">Widget </v>
      </c>
      <c r="R65" s="23" t="s">
        <v>633</v>
      </c>
      <c r="S65" t="str">
        <f t="shared" si="10"/>
        <v>MJ-67735</v>
      </c>
    </row>
    <row r="66" spans="1:19" x14ac:dyDescent="0.25">
      <c r="A66" s="21" t="s">
        <v>55</v>
      </c>
      <c r="B66" s="10" t="str">
        <f t="shared" si="6"/>
        <v>Nathan Gross</v>
      </c>
      <c r="C66" s="23" t="s">
        <v>170</v>
      </c>
      <c r="D66" s="10" t="str">
        <f t="shared" si="7"/>
        <v>xanderson@hotmail.com</v>
      </c>
      <c r="E66" s="23" t="s">
        <v>283</v>
      </c>
      <c r="F66" s="25" t="str">
        <f t="shared" si="11"/>
        <v>11537147321</v>
      </c>
      <c r="G66" s="25" t="str">
        <f t="shared" si="12"/>
        <v>11537147321</v>
      </c>
      <c r="H66" s="10" t="str">
        <f t="shared" si="13"/>
        <v/>
      </c>
      <c r="I66" s="23" t="s">
        <v>393</v>
      </c>
      <c r="J66" s="21" t="str">
        <f t="shared" si="14"/>
        <v>6963 Lisa Ports</v>
      </c>
      <c r="K66" s="10" t="str">
        <f t="shared" si="15"/>
        <v/>
      </c>
      <c r="L66" s="23" t="s">
        <v>506</v>
      </c>
      <c r="M66" s="27">
        <v>43492</v>
      </c>
      <c r="N66" s="29">
        <f t="shared" si="8"/>
        <v>2019</v>
      </c>
      <c r="O66" s="15" t="str">
        <f t="shared" si="16"/>
        <v>2010s</v>
      </c>
      <c r="P66" s="31" t="s">
        <v>581</v>
      </c>
      <c r="Q66" s="15" t="str">
        <f t="shared" si="9"/>
        <v>Widgit</v>
      </c>
      <c r="R66" s="23" t="s">
        <v>634</v>
      </c>
      <c r="S66" t="str">
        <f t="shared" si="10"/>
        <v>TF-27877</v>
      </c>
    </row>
    <row r="67" spans="1:19" x14ac:dyDescent="0.25">
      <c r="A67" s="21" t="s">
        <v>56</v>
      </c>
      <c r="B67" s="10" t="str">
        <f t="shared" si="6"/>
        <v>Tony Wagner</v>
      </c>
      <c r="C67" s="23" t="s">
        <v>127</v>
      </c>
      <c r="D67" s="10" t="str">
        <f t="shared" si="7"/>
        <v/>
      </c>
      <c r="E67" s="23" t="s">
        <v>284</v>
      </c>
      <c r="F67" s="25" t="str">
        <f t="shared" si="11"/>
        <v>3950047974</v>
      </c>
      <c r="G67" s="25" t="str">
        <f t="shared" si="12"/>
        <v>3950047974</v>
      </c>
      <c r="H67" s="10" t="str">
        <f t="shared" si="13"/>
        <v/>
      </c>
      <c r="I67" s="23" t="s">
        <v>394</v>
      </c>
      <c r="J67" s="21" t="str">
        <f t="shared" si="14"/>
        <v>62456 Williams Center</v>
      </c>
      <c r="K67" s="10" t="str">
        <f t="shared" si="15"/>
        <v/>
      </c>
      <c r="L67" s="23" t="s">
        <v>507</v>
      </c>
      <c r="M67" s="27">
        <v>39533</v>
      </c>
      <c r="N67" s="29">
        <f t="shared" si="8"/>
        <v>2008</v>
      </c>
      <c r="O67" s="15" t="str">
        <f t="shared" si="16"/>
        <v>2000s</v>
      </c>
      <c r="P67" s="31" t="s">
        <v>584</v>
      </c>
      <c r="Q67" s="15" t="str">
        <f t="shared" si="9"/>
        <v>Gadget</v>
      </c>
      <c r="R67" s="23" t="s">
        <v>635</v>
      </c>
      <c r="S67" t="str">
        <f t="shared" si="10"/>
        <v>CW-84168</v>
      </c>
    </row>
    <row r="68" spans="1:19" x14ac:dyDescent="0.25">
      <c r="A68" s="21" t="s">
        <v>57</v>
      </c>
      <c r="B68" s="10" t="str">
        <f t="shared" si="6"/>
        <v>Samantha Hanson</v>
      </c>
      <c r="C68" s="23" t="s">
        <v>171</v>
      </c>
      <c r="D68" s="10" t="str">
        <f t="shared" si="7"/>
        <v>theresalong@grant-diaz.com</v>
      </c>
      <c r="E68" s="23" t="s">
        <v>285</v>
      </c>
      <c r="F68" s="25" t="str">
        <f t="shared" si="11"/>
        <v>9868000257</v>
      </c>
      <c r="G68" s="25" t="str">
        <f t="shared" si="12"/>
        <v>9868000257</v>
      </c>
      <c r="H68" s="10" t="str">
        <f t="shared" si="13"/>
        <v/>
      </c>
      <c r="I68" s="23" t="s">
        <v>395</v>
      </c>
      <c r="J68" s="21" t="str">
        <f t="shared" si="14"/>
        <v>98259 Martin Ridges</v>
      </c>
      <c r="K68" s="10" t="str">
        <f t="shared" si="15"/>
        <v>Suite 958</v>
      </c>
      <c r="L68" s="23" t="s">
        <v>508</v>
      </c>
      <c r="M68" s="27">
        <v>38238</v>
      </c>
      <c r="N68" s="29">
        <f t="shared" si="8"/>
        <v>2004</v>
      </c>
      <c r="O68" s="15" t="str">
        <f t="shared" si="16"/>
        <v>2000s</v>
      </c>
      <c r="P68" s="31" t="s">
        <v>581</v>
      </c>
      <c r="Q68" s="15" t="str">
        <f t="shared" si="9"/>
        <v>Widgit</v>
      </c>
      <c r="R68" s="23" t="s">
        <v>636</v>
      </c>
      <c r="S68" t="str">
        <f t="shared" si="10"/>
        <v>VR-94705</v>
      </c>
    </row>
    <row r="69" spans="1:19" x14ac:dyDescent="0.25">
      <c r="A69" s="21" t="s">
        <v>58</v>
      </c>
      <c r="B69" s="10" t="str">
        <f t="shared" si="6"/>
        <v>Jason Parker</v>
      </c>
      <c r="C69" s="23" t="s">
        <v>172</v>
      </c>
      <c r="D69" s="10" t="str">
        <f t="shared" si="7"/>
        <v>pbaker@lane.com</v>
      </c>
      <c r="E69" s="23" t="s">
        <v>286</v>
      </c>
      <c r="F69" s="25" t="str">
        <f t="shared" si="11"/>
        <v>9623091307x56263</v>
      </c>
      <c r="G69" s="25" t="str">
        <f t="shared" si="12"/>
        <v>9623091307</v>
      </c>
      <c r="H69" s="10" t="str">
        <f t="shared" si="13"/>
        <v>56263</v>
      </c>
      <c r="I69" s="23" t="s">
        <v>396</v>
      </c>
      <c r="J69" s="21" t="str">
        <f t="shared" si="14"/>
        <v>970 April Points</v>
      </c>
      <c r="K69" s="10" t="str">
        <f t="shared" si="15"/>
        <v>Suite 786</v>
      </c>
      <c r="L69" s="23" t="s">
        <v>509</v>
      </c>
      <c r="M69" s="27">
        <v>29873</v>
      </c>
      <c r="N69" s="29">
        <f t="shared" si="8"/>
        <v>1981</v>
      </c>
      <c r="O69" s="15" t="str">
        <f t="shared" si="16"/>
        <v>1980s</v>
      </c>
      <c r="P69" s="31" t="s">
        <v>580</v>
      </c>
      <c r="Q69" s="15" t="str">
        <f t="shared" si="9"/>
        <v>Tool</v>
      </c>
      <c r="R69" s="23" t="s">
        <v>637</v>
      </c>
      <c r="S69" t="str">
        <f t="shared" si="10"/>
        <v>EM-58549</v>
      </c>
    </row>
    <row r="70" spans="1:19" x14ac:dyDescent="0.25">
      <c r="A70" s="21" t="s">
        <v>59</v>
      </c>
      <c r="B70" s="10" t="str">
        <f t="shared" si="6"/>
        <v>Diana Evans</v>
      </c>
      <c r="C70" s="23" t="s">
        <v>173</v>
      </c>
      <c r="D70" s="10" t="str">
        <f t="shared" si="7"/>
        <v>janet75@yahoo.com</v>
      </c>
      <c r="E70" s="23" t="s">
        <v>287</v>
      </c>
      <c r="F70" s="25" t="str">
        <f t="shared" si="11"/>
        <v>8441986652x404</v>
      </c>
      <c r="G70" s="25" t="str">
        <f t="shared" si="12"/>
        <v>8441986652</v>
      </c>
      <c r="H70" s="10" t="str">
        <f t="shared" si="13"/>
        <v>404</v>
      </c>
      <c r="I70" s="23" t="s">
        <v>397</v>
      </c>
      <c r="J70" s="21" t="str">
        <f t="shared" si="14"/>
        <v>7473 Maria Groves</v>
      </c>
      <c r="K70" s="10" t="str">
        <f t="shared" si="15"/>
        <v/>
      </c>
      <c r="L70" s="23" t="s">
        <v>510</v>
      </c>
      <c r="M70" s="27">
        <v>39538</v>
      </c>
      <c r="N70" s="29">
        <f t="shared" si="8"/>
        <v>2008</v>
      </c>
      <c r="O70" s="15" t="str">
        <f t="shared" si="16"/>
        <v>2000s</v>
      </c>
      <c r="P70" s="31" t="s">
        <v>583</v>
      </c>
      <c r="Q70" s="15" t="str">
        <f t="shared" si="9"/>
        <v>Gadget</v>
      </c>
      <c r="R70" s="23" t="s">
        <v>638</v>
      </c>
      <c r="S70" t="str">
        <f t="shared" si="10"/>
        <v>DQ-19933</v>
      </c>
    </row>
    <row r="71" spans="1:19" x14ac:dyDescent="0.25">
      <c r="A71" s="21" t="s">
        <v>60</v>
      </c>
      <c r="B71" s="10" t="str">
        <f t="shared" si="6"/>
        <v>Courtney Hall</v>
      </c>
      <c r="C71" s="23" t="s">
        <v>174</v>
      </c>
      <c r="D71" s="10" t="str">
        <f t="shared" si="7"/>
        <v>erivera@maldonado.com</v>
      </c>
      <c r="E71" s="23" t="s">
        <v>288</v>
      </c>
      <c r="F71" s="25" t="str">
        <f t="shared" si="11"/>
        <v>12677345401</v>
      </c>
      <c r="G71" s="25" t="str">
        <f t="shared" si="12"/>
        <v>12677345401</v>
      </c>
      <c r="H71" s="10" t="str">
        <f t="shared" si="13"/>
        <v/>
      </c>
      <c r="I71" s="23" t="s">
        <v>398</v>
      </c>
      <c r="J71" s="21" t="str">
        <f t="shared" si="14"/>
        <v>026 Sarah Camp</v>
      </c>
      <c r="K71" s="10" t="str">
        <f t="shared" si="15"/>
        <v/>
      </c>
      <c r="L71" s="23" t="s">
        <v>511</v>
      </c>
      <c r="M71" s="27">
        <v>30080</v>
      </c>
      <c r="N71" s="29">
        <f t="shared" si="8"/>
        <v>1982</v>
      </c>
      <c r="O71" s="15" t="str">
        <f t="shared" si="16"/>
        <v>1980s</v>
      </c>
      <c r="P71" s="31" t="s">
        <v>578</v>
      </c>
      <c r="Q71" s="15" t="str">
        <f t="shared" si="9"/>
        <v>Widget</v>
      </c>
      <c r="R71" s="23" t="s">
        <v>639</v>
      </c>
      <c r="S71" t="str">
        <f t="shared" si="10"/>
        <v>MG-40049</v>
      </c>
    </row>
    <row r="72" spans="1:19" x14ac:dyDescent="0.25">
      <c r="A72" s="21" t="s">
        <v>61</v>
      </c>
      <c r="B72" s="10" t="str">
        <f t="shared" si="6"/>
        <v>Frances Gibson</v>
      </c>
      <c r="C72" s="23" t="s">
        <v>175</v>
      </c>
      <c r="D72" s="10" t="str">
        <f t="shared" si="7"/>
        <v>melissamcdonald@gmail.com</v>
      </c>
      <c r="E72" s="23" t="s">
        <v>289</v>
      </c>
      <c r="F72" s="25" t="str">
        <f t="shared" si="11"/>
        <v>5274205493</v>
      </c>
      <c r="G72" s="25" t="str">
        <f t="shared" si="12"/>
        <v>5274205493</v>
      </c>
      <c r="H72" s="10" t="str">
        <f t="shared" si="13"/>
        <v/>
      </c>
      <c r="I72" s="23" t="s">
        <v>399</v>
      </c>
      <c r="J72" s="21" t="str">
        <f t="shared" si="14"/>
        <v>668 Miller Skyway</v>
      </c>
      <c r="K72" s="10" t="str">
        <f t="shared" si="15"/>
        <v/>
      </c>
      <c r="L72" s="23" t="s">
        <v>512</v>
      </c>
      <c r="M72" s="27">
        <v>30161</v>
      </c>
      <c r="N72" s="29">
        <f t="shared" si="8"/>
        <v>1982</v>
      </c>
      <c r="O72" s="15" t="str">
        <f t="shared" si="16"/>
        <v>1980s</v>
      </c>
      <c r="P72" s="31" t="s">
        <v>580</v>
      </c>
      <c r="Q72" s="15" t="str">
        <f t="shared" si="9"/>
        <v>Tool</v>
      </c>
      <c r="R72" s="23" t="s">
        <v>640</v>
      </c>
      <c r="S72" t="str">
        <f t="shared" si="10"/>
        <v>PC-53046</v>
      </c>
    </row>
    <row r="73" spans="1:19" x14ac:dyDescent="0.25">
      <c r="A73" s="21" t="s">
        <v>62</v>
      </c>
      <c r="B73" s="10" t="str">
        <f t="shared" si="6"/>
        <v>Tiffany Turner</v>
      </c>
      <c r="C73" s="23" t="s">
        <v>176</v>
      </c>
      <c r="D73" s="10" t="str">
        <f t="shared" si="7"/>
        <v>desiree30@wilson.net</v>
      </c>
      <c r="E73" s="23" t="s">
        <v>290</v>
      </c>
      <c r="F73" s="25" t="str">
        <f t="shared" si="11"/>
        <v>0014145933272x795</v>
      </c>
      <c r="G73" s="25" t="str">
        <f t="shared" si="12"/>
        <v>0014145933272</v>
      </c>
      <c r="H73" s="10" t="str">
        <f t="shared" si="13"/>
        <v>795</v>
      </c>
      <c r="I73" s="23" t="s">
        <v>400</v>
      </c>
      <c r="J73" s="21" t="str">
        <f t="shared" si="14"/>
        <v>878 Kathleen Springs</v>
      </c>
      <c r="K73" s="10" t="str">
        <f t="shared" si="15"/>
        <v>Apt. 878</v>
      </c>
      <c r="L73" s="23" t="s">
        <v>513</v>
      </c>
      <c r="M73" s="27">
        <v>34561</v>
      </c>
      <c r="N73" s="29">
        <f t="shared" si="8"/>
        <v>1994</v>
      </c>
      <c r="O73" s="15" t="str">
        <f t="shared" si="16"/>
        <v>1990s</v>
      </c>
      <c r="P73" s="31" t="s">
        <v>584</v>
      </c>
      <c r="Q73" s="15" t="str">
        <f t="shared" si="9"/>
        <v>Gadget</v>
      </c>
      <c r="R73" s="23" t="s">
        <v>641</v>
      </c>
      <c r="S73" t="str">
        <f t="shared" si="10"/>
        <v>KI-10883</v>
      </c>
    </row>
    <row r="74" spans="1:19" x14ac:dyDescent="0.25">
      <c r="A74" s="21" t="s">
        <v>63</v>
      </c>
      <c r="B74" s="10" t="str">
        <f t="shared" si="6"/>
        <v>Garrett Meyer</v>
      </c>
      <c r="C74" s="23" t="s">
        <v>177</v>
      </c>
      <c r="D74" s="10" t="str">
        <f t="shared" si="7"/>
        <v>jenniferburns@griffin.biz</v>
      </c>
      <c r="E74" s="23" t="s">
        <v>291</v>
      </c>
      <c r="F74" s="25" t="str">
        <f t="shared" si="11"/>
        <v>9087406403x910</v>
      </c>
      <c r="G74" s="25" t="str">
        <f t="shared" si="12"/>
        <v>9087406403</v>
      </c>
      <c r="H74" s="10" t="str">
        <f t="shared" si="13"/>
        <v>910</v>
      </c>
      <c r="I74" s="23" t="s">
        <v>797</v>
      </c>
      <c r="J74" s="21" t="str">
        <f t="shared" si="14"/>
        <v/>
      </c>
      <c r="K74" s="10" t="str">
        <f t="shared" si="15"/>
        <v/>
      </c>
      <c r="L74" s="23" t="s">
        <v>514</v>
      </c>
      <c r="M74" s="27">
        <v>27124</v>
      </c>
      <c r="N74" s="29">
        <f t="shared" si="8"/>
        <v>1974</v>
      </c>
      <c r="O74" s="15" t="str">
        <f t="shared" si="16"/>
        <v>1970s</v>
      </c>
      <c r="P74" s="31" t="s">
        <v>579</v>
      </c>
      <c r="Q74" s="15" t="str">
        <f t="shared" si="9"/>
        <v xml:space="preserve">Widget </v>
      </c>
      <c r="R74" s="23" t="s">
        <v>642</v>
      </c>
      <c r="S74" t="str">
        <f t="shared" si="10"/>
        <v>SA-80170</v>
      </c>
    </row>
    <row r="75" spans="1:19" x14ac:dyDescent="0.25">
      <c r="A75" s="21" t="s">
        <v>64</v>
      </c>
      <c r="B75" s="10" t="str">
        <f t="shared" si="6"/>
        <v>Chad May</v>
      </c>
      <c r="C75" s="23" t="s">
        <v>178</v>
      </c>
      <c r="D75" s="10" t="str">
        <f t="shared" si="7"/>
        <v>victoria67@yahoo.com</v>
      </c>
      <c r="E75" s="23" t="s">
        <v>292</v>
      </c>
      <c r="F75" s="25" t="str">
        <f t="shared" si="11"/>
        <v>1825128682x3004</v>
      </c>
      <c r="G75" s="25" t="str">
        <f t="shared" si="12"/>
        <v>1825128682</v>
      </c>
      <c r="H75" s="10" t="str">
        <f t="shared" si="13"/>
        <v>3004</v>
      </c>
      <c r="I75" s="23" t="s">
        <v>401</v>
      </c>
      <c r="J75" s="21" t="str">
        <f t="shared" si="14"/>
        <v>868 Morrow Gateway</v>
      </c>
      <c r="K75" s="10" t="str">
        <f t="shared" si="15"/>
        <v>Suite 524</v>
      </c>
      <c r="L75" s="23" t="s">
        <v>515</v>
      </c>
      <c r="M75" s="27">
        <v>43560</v>
      </c>
      <c r="N75" s="29">
        <f t="shared" si="8"/>
        <v>2019</v>
      </c>
      <c r="O75" s="15" t="str">
        <f t="shared" si="16"/>
        <v>2010s</v>
      </c>
      <c r="P75" s="31" t="s">
        <v>579</v>
      </c>
      <c r="Q75" s="15" t="str">
        <f t="shared" si="9"/>
        <v xml:space="preserve">Widget </v>
      </c>
      <c r="R75" s="23" t="s">
        <v>643</v>
      </c>
      <c r="S75" t="str">
        <f t="shared" si="10"/>
        <v>NE-06903</v>
      </c>
    </row>
    <row r="76" spans="1:19" x14ac:dyDescent="0.25">
      <c r="A76" s="21" t="s">
        <v>65</v>
      </c>
      <c r="B76" s="10" t="str">
        <f t="shared" si="6"/>
        <v>Andrew Harper</v>
      </c>
      <c r="C76" s="23" t="s">
        <v>179</v>
      </c>
      <c r="D76" s="10" t="str">
        <f t="shared" si="7"/>
        <v>joymorales@fernandez.com</v>
      </c>
      <c r="E76" s="23" t="s">
        <v>293</v>
      </c>
      <c r="F76" s="25" t="str">
        <f t="shared" si="11"/>
        <v>4395995342x83644</v>
      </c>
      <c r="G76" s="25" t="str">
        <f t="shared" si="12"/>
        <v>4395995342</v>
      </c>
      <c r="H76" s="10" t="str">
        <f t="shared" si="13"/>
        <v>83644</v>
      </c>
      <c r="I76" s="23" t="s">
        <v>402</v>
      </c>
      <c r="J76" s="21" t="str">
        <f t="shared" si="14"/>
        <v>926 Williams Key</v>
      </c>
      <c r="K76" s="10" t="str">
        <f t="shared" si="15"/>
        <v/>
      </c>
      <c r="L76" s="23" t="s">
        <v>516</v>
      </c>
      <c r="M76" s="27">
        <v>41558</v>
      </c>
      <c r="N76" s="29">
        <f t="shared" si="8"/>
        <v>2013</v>
      </c>
      <c r="O76" s="15" t="str">
        <f t="shared" si="16"/>
        <v>2010s</v>
      </c>
      <c r="P76" s="31" t="s">
        <v>584</v>
      </c>
      <c r="Q76" s="15" t="str">
        <f t="shared" si="9"/>
        <v>Gadget</v>
      </c>
      <c r="R76" s="23" t="s">
        <v>644</v>
      </c>
      <c r="S76" t="str">
        <f t="shared" si="10"/>
        <v>TY-85662</v>
      </c>
    </row>
    <row r="77" spans="1:19" x14ac:dyDescent="0.25">
      <c r="A77" s="21" t="s">
        <v>66</v>
      </c>
      <c r="B77" s="10" t="str">
        <f t="shared" si="6"/>
        <v>Joshua Allen</v>
      </c>
      <c r="C77" s="23" t="s">
        <v>180</v>
      </c>
      <c r="D77" s="10" t="str">
        <f t="shared" si="7"/>
        <v>meredith27@hart.net</v>
      </c>
      <c r="E77" s="23" t="s">
        <v>294</v>
      </c>
      <c r="F77" s="25" t="str">
        <f t="shared" si="11"/>
        <v>2634351751x83046</v>
      </c>
      <c r="G77" s="25" t="str">
        <f t="shared" si="12"/>
        <v>2634351751</v>
      </c>
      <c r="H77" s="10" t="str">
        <f t="shared" si="13"/>
        <v>83046</v>
      </c>
      <c r="I77" s="23" t="s">
        <v>403</v>
      </c>
      <c r="J77" s="21" t="str">
        <f t="shared" si="14"/>
        <v>39837 Molly Isle</v>
      </c>
      <c r="K77" s="10" t="str">
        <f t="shared" si="15"/>
        <v/>
      </c>
      <c r="L77" s="23" t="s">
        <v>517</v>
      </c>
      <c r="M77" s="27">
        <v>30833</v>
      </c>
      <c r="N77" s="29">
        <f t="shared" si="8"/>
        <v>1984</v>
      </c>
      <c r="O77" s="15" t="str">
        <f t="shared" si="16"/>
        <v>1980s</v>
      </c>
      <c r="P77" s="31" t="s">
        <v>585</v>
      </c>
      <c r="Q77" s="15" t="str">
        <f t="shared" si="9"/>
        <v>Widget</v>
      </c>
      <c r="R77" s="23" t="s">
        <v>645</v>
      </c>
      <c r="S77" t="str">
        <f t="shared" si="10"/>
        <v>ZP-17393</v>
      </c>
    </row>
    <row r="78" spans="1:19" x14ac:dyDescent="0.25">
      <c r="A78" s="21" t="s">
        <v>67</v>
      </c>
      <c r="B78" s="10" t="str">
        <f t="shared" si="6"/>
        <v>Patricia James</v>
      </c>
      <c r="C78" s="23" t="s">
        <v>181</v>
      </c>
      <c r="D78" s="10" t="str">
        <f t="shared" si="7"/>
        <v>jose87@yahoo.com</v>
      </c>
      <c r="E78" s="23" t="s">
        <v>295</v>
      </c>
      <c r="F78" s="25" t="str">
        <f t="shared" si="11"/>
        <v>7535560932</v>
      </c>
      <c r="G78" s="25" t="str">
        <f t="shared" si="12"/>
        <v>7535560932</v>
      </c>
      <c r="H78" s="10" t="str">
        <f t="shared" si="13"/>
        <v/>
      </c>
      <c r="I78" s="23" t="s">
        <v>404</v>
      </c>
      <c r="J78" s="21" t="str">
        <f t="shared" si="14"/>
        <v>8996 Hernandez Isle</v>
      </c>
      <c r="K78" s="10" t="str">
        <f t="shared" si="15"/>
        <v/>
      </c>
      <c r="L78" s="23" t="s">
        <v>518</v>
      </c>
      <c r="M78" s="27">
        <v>39731</v>
      </c>
      <c r="N78" s="29">
        <f t="shared" si="8"/>
        <v>2008</v>
      </c>
      <c r="O78" s="15" t="str">
        <f t="shared" si="16"/>
        <v>2000s</v>
      </c>
      <c r="P78" s="31" t="s">
        <v>585</v>
      </c>
      <c r="Q78" s="15" t="str">
        <f t="shared" si="9"/>
        <v>Widget</v>
      </c>
      <c r="R78" s="23" t="s">
        <v>646</v>
      </c>
      <c r="S78" t="str">
        <f t="shared" si="10"/>
        <v>UP-78547</v>
      </c>
    </row>
    <row r="79" spans="1:19" x14ac:dyDescent="0.25">
      <c r="A79" s="21" t="s">
        <v>68</v>
      </c>
      <c r="B79" s="10" t="str">
        <f t="shared" si="6"/>
        <v>Julia Oconnor</v>
      </c>
      <c r="C79" s="23" t="s">
        <v>182</v>
      </c>
      <c r="D79" s="10" t="str">
        <f t="shared" si="7"/>
        <v>donaldpayne@gmail.com</v>
      </c>
      <c r="E79" s="23" t="s">
        <v>296</v>
      </c>
      <c r="F79" s="25" t="str">
        <f t="shared" si="11"/>
        <v>10801006231</v>
      </c>
      <c r="G79" s="25" t="str">
        <f t="shared" si="12"/>
        <v>10801006231</v>
      </c>
      <c r="H79" s="10" t="str">
        <f t="shared" si="13"/>
        <v/>
      </c>
      <c r="I79" s="23" t="s">
        <v>405</v>
      </c>
      <c r="J79" s="21" t="str">
        <f t="shared" si="14"/>
        <v>38750 Hopkins Brook</v>
      </c>
      <c r="K79" s="10" t="str">
        <f t="shared" si="15"/>
        <v/>
      </c>
      <c r="L79" s="23" t="s">
        <v>519</v>
      </c>
      <c r="M79" s="27">
        <v>35792</v>
      </c>
      <c r="N79" s="29">
        <f t="shared" si="8"/>
        <v>1997</v>
      </c>
      <c r="O79" s="15" t="str">
        <f t="shared" si="16"/>
        <v>1990s</v>
      </c>
      <c r="P79" s="31" t="s">
        <v>581</v>
      </c>
      <c r="Q79" s="15" t="str">
        <f t="shared" si="9"/>
        <v>Widgit</v>
      </c>
      <c r="R79" s="23" t="s">
        <v>647</v>
      </c>
      <c r="S79" t="str">
        <f t="shared" si="10"/>
        <v>SB-00848</v>
      </c>
    </row>
    <row r="80" spans="1:19" x14ac:dyDescent="0.25">
      <c r="A80" s="21" t="s">
        <v>69</v>
      </c>
      <c r="B80" s="10" t="str">
        <f t="shared" si="6"/>
        <v>Melissa Jordan</v>
      </c>
      <c r="C80" s="23" t="s">
        <v>183</v>
      </c>
      <c r="D80" s="10" t="str">
        <f t="shared" si="7"/>
        <v>hullalice@lee.com</v>
      </c>
      <c r="E80" s="23" t="s">
        <v>297</v>
      </c>
      <c r="F80" s="25" t="str">
        <f t="shared" si="11"/>
        <v>4615679334x101</v>
      </c>
      <c r="G80" s="25" t="str">
        <f t="shared" si="12"/>
        <v>4615679334</v>
      </c>
      <c r="H80" s="10" t="str">
        <f t="shared" si="13"/>
        <v>101</v>
      </c>
      <c r="I80" s="23" t="s">
        <v>406</v>
      </c>
      <c r="J80" s="21" t="str">
        <f t="shared" si="14"/>
        <v>6870 Jacqueline Corner</v>
      </c>
      <c r="K80" s="10" t="str">
        <f t="shared" si="15"/>
        <v>Suite 659</v>
      </c>
      <c r="L80" s="23" t="s">
        <v>520</v>
      </c>
      <c r="M80" s="27">
        <v>27939</v>
      </c>
      <c r="N80" s="29">
        <f t="shared" si="8"/>
        <v>1976</v>
      </c>
      <c r="O80" s="15" t="str">
        <f t="shared" si="16"/>
        <v>1970s</v>
      </c>
      <c r="P80" s="31" t="s">
        <v>579</v>
      </c>
      <c r="Q80" s="15" t="str">
        <f t="shared" si="9"/>
        <v xml:space="preserve">Widget </v>
      </c>
      <c r="R80" s="23" t="s">
        <v>648</v>
      </c>
      <c r="S80" t="str">
        <f t="shared" si="10"/>
        <v>ER-39740</v>
      </c>
    </row>
    <row r="81" spans="1:19" x14ac:dyDescent="0.25">
      <c r="A81" s="21" t="s">
        <v>70</v>
      </c>
      <c r="B81" s="10" t="str">
        <f t="shared" si="6"/>
        <v>Stephanie Elliott</v>
      </c>
      <c r="C81" s="23" t="s">
        <v>184</v>
      </c>
      <c r="D81" s="10" t="str">
        <f t="shared" si="7"/>
        <v>sarahedwards@matthews.biz</v>
      </c>
      <c r="E81" s="23" t="s">
        <v>298</v>
      </c>
      <c r="F81" s="25" t="str">
        <f t="shared" si="11"/>
        <v>4293968562</v>
      </c>
      <c r="G81" s="25" t="str">
        <f t="shared" si="12"/>
        <v>4293968562</v>
      </c>
      <c r="H81" s="10" t="str">
        <f t="shared" si="13"/>
        <v/>
      </c>
      <c r="I81" s="23" t="s">
        <v>407</v>
      </c>
      <c r="J81" s="21" t="str">
        <f t="shared" si="14"/>
        <v>501 Hall Club</v>
      </c>
      <c r="K81" s="10" t="str">
        <f t="shared" si="15"/>
        <v/>
      </c>
      <c r="L81" s="23" t="s">
        <v>521</v>
      </c>
      <c r="M81" s="27">
        <v>44682</v>
      </c>
      <c r="N81" s="29">
        <f t="shared" si="8"/>
        <v>2022</v>
      </c>
      <c r="O81" s="15" t="str">
        <f t="shared" si="16"/>
        <v>2020s</v>
      </c>
      <c r="P81" s="31" t="s">
        <v>581</v>
      </c>
      <c r="Q81" s="15" t="str">
        <f t="shared" si="9"/>
        <v>Widgit</v>
      </c>
      <c r="R81" s="23" t="s">
        <v>649</v>
      </c>
      <c r="S81" t="str">
        <f t="shared" si="10"/>
        <v>YC-96504</v>
      </c>
    </row>
    <row r="82" spans="1:19" x14ac:dyDescent="0.25">
      <c r="A82" s="21" t="s">
        <v>71</v>
      </c>
      <c r="B82" s="10" t="str">
        <f t="shared" si="6"/>
        <v>Henry Pugh Md</v>
      </c>
      <c r="C82" s="23" t="s">
        <v>185</v>
      </c>
      <c r="D82" s="10" t="str">
        <f t="shared" si="7"/>
        <v>bartonkenneth@gmail.com</v>
      </c>
      <c r="E82" s="23" t="s">
        <v>299</v>
      </c>
      <c r="F82" s="25" t="str">
        <f t="shared" ref="F82:F113" si="17">SUBSTITUTE(SUBSTITUTE(SUBSTITUTE(E82, ".", ""), "-", ""), "+", "")</f>
        <v>0011142626551x104</v>
      </c>
      <c r="G82" s="25" t="str">
        <f t="shared" ref="G82:G113" si="18">IFERROR(LEFT(SUBSTITUTE(F82,".",""),FIND("x",SUBSTITUTE(F82,".",""))-1),SUBSTITUTE(F82,".",""))</f>
        <v>0011142626551</v>
      </c>
      <c r="H82" s="10" t="str">
        <f t="shared" ref="H82:H113" si="19">IFERROR(MID(E82,FIND("x",E82)+1,LEN(E82)),"")</f>
        <v>104</v>
      </c>
      <c r="I82" s="23" t="s">
        <v>408</v>
      </c>
      <c r="J82" s="21" t="str">
        <f t="shared" ref="J82:J113" si="20">IFERROR(IF(ISNUMBER(SEARCH("Suite", I82)),LEFT(I82, SEARCH("Suite", I82) - 2),IF(ISNUMBER(SEARCH("Apt", I82)),LEFT(I82, SEARCH("Apt", I82) - 2),I82)),"")</f>
        <v>4121 Ryan Point</v>
      </c>
      <c r="K82" s="10" t="str">
        <f t="shared" ref="K82:K113" si="21">IFERROR(IF(ISNUMBER(SEARCH("Suite", I82)),MID(I82, SEARCH("Suite", I82), LEN(I82)),IF(ISNUMBER(SEARCH("Apt", I82)),MID(I82, SEARCH("Apt", I82), LEN(I82)),"")),"")</f>
        <v>Suite 101</v>
      </c>
      <c r="L82" s="23" t="s">
        <v>522</v>
      </c>
      <c r="M82" s="27">
        <v>27882</v>
      </c>
      <c r="N82" s="29">
        <f t="shared" si="8"/>
        <v>1976</v>
      </c>
      <c r="O82" s="15" t="str">
        <f t="shared" ref="O82:O113" si="22">IF(AND(N82&gt;=1970,N82&lt;=1979),"1970s",IF(AND(N82&gt;=1980,N82&lt;=1989),"1980s",IF(AND(N82&gt;=1990,N82&lt;=1999),"1990s",IF(AND(N82&gt;=2000,N82&lt;=2009),"2000s",IF(AND(N82&gt;=2010,N82&lt;=2019),"2010s",IF(AND(N82&gt;=2020,N82&lt;=2029),"2020s","Older"))))))</f>
        <v>1970s</v>
      </c>
      <c r="P82" s="31" t="s">
        <v>580</v>
      </c>
      <c r="Q82" s="15" t="str">
        <f t="shared" si="9"/>
        <v>Tool</v>
      </c>
      <c r="R82" s="23" t="s">
        <v>650</v>
      </c>
      <c r="S82" t="str">
        <f t="shared" si="10"/>
        <v>AY-95604</v>
      </c>
    </row>
    <row r="83" spans="1:19" x14ac:dyDescent="0.25">
      <c r="A83" s="21" t="s">
        <v>72</v>
      </c>
      <c r="B83" s="10" t="str">
        <f t="shared" ref="B83:B142" si="23">TRIM(PROPER(A83))</f>
        <v>Misty Hansen</v>
      </c>
      <c r="C83" s="23" t="s">
        <v>186</v>
      </c>
      <c r="D83" s="10" t="str">
        <f t="shared" ref="D83:D142" si="24">TRIM(C83)</f>
        <v>ginajackson@turner-snyder.com</v>
      </c>
      <c r="E83" s="23" t="s">
        <v>300</v>
      </c>
      <c r="F83" s="25" t="str">
        <f t="shared" si="17"/>
        <v>6464715437</v>
      </c>
      <c r="G83" s="25" t="str">
        <f t="shared" si="18"/>
        <v>6464715437</v>
      </c>
      <c r="H83" s="10" t="str">
        <f t="shared" si="19"/>
        <v/>
      </c>
      <c r="I83" s="23" t="s">
        <v>409</v>
      </c>
      <c r="J83" s="21" t="str">
        <f t="shared" si="20"/>
        <v>1240 Cook River</v>
      </c>
      <c r="K83" s="10" t="str">
        <f t="shared" si="21"/>
        <v/>
      </c>
      <c r="L83" s="23" t="s">
        <v>523</v>
      </c>
      <c r="M83" s="27">
        <v>36510</v>
      </c>
      <c r="N83" s="29">
        <f t="shared" ref="N83:N142" si="25">YEAR(M83)</f>
        <v>1999</v>
      </c>
      <c r="O83" s="15" t="str">
        <f t="shared" si="22"/>
        <v>1990s</v>
      </c>
      <c r="P83" s="31" t="s">
        <v>578</v>
      </c>
      <c r="Q83" s="15" t="str">
        <f t="shared" ref="Q83:Q142" si="26">PROPER(P83)</f>
        <v>Widget</v>
      </c>
      <c r="R83" s="23" t="s">
        <v>651</v>
      </c>
      <c r="S83" t="str">
        <f t="shared" ref="S83:S142" si="27">UPPER(R83)</f>
        <v>UM-56924</v>
      </c>
    </row>
    <row r="84" spans="1:19" x14ac:dyDescent="0.25">
      <c r="A84" s="21" t="s">
        <v>73</v>
      </c>
      <c r="B84" s="10" t="str">
        <f t="shared" si="23"/>
        <v>Christina Edwards</v>
      </c>
      <c r="C84" s="23" t="s">
        <v>187</v>
      </c>
      <c r="D84" s="10" t="str">
        <f t="shared" si="24"/>
        <v>kelly79@gmail.com</v>
      </c>
      <c r="E84" s="23" t="s">
        <v>301</v>
      </c>
      <c r="F84" s="25" t="str">
        <f t="shared" si="17"/>
        <v>6465193982x80737</v>
      </c>
      <c r="G84" s="25" t="str">
        <f t="shared" si="18"/>
        <v>6465193982</v>
      </c>
      <c r="H84" s="10" t="str">
        <f t="shared" si="19"/>
        <v>80737</v>
      </c>
      <c r="I84" s="23" t="s">
        <v>410</v>
      </c>
      <c r="J84" s="21" t="str">
        <f t="shared" si="20"/>
        <v>167 Cynthia Garden</v>
      </c>
      <c r="K84" s="10" t="str">
        <f t="shared" si="21"/>
        <v>Suite 266</v>
      </c>
      <c r="L84" s="23" t="s">
        <v>524</v>
      </c>
      <c r="M84" s="27">
        <v>40430</v>
      </c>
      <c r="N84" s="29">
        <f t="shared" si="25"/>
        <v>2010</v>
      </c>
      <c r="O84" s="15" t="str">
        <f t="shared" si="22"/>
        <v>2010s</v>
      </c>
      <c r="P84" s="31" t="s">
        <v>584</v>
      </c>
      <c r="Q84" s="15" t="str">
        <f t="shared" si="26"/>
        <v>Gadget</v>
      </c>
      <c r="R84" s="23" t="s">
        <v>652</v>
      </c>
      <c r="S84" t="str">
        <f t="shared" si="27"/>
        <v>IC-96886</v>
      </c>
    </row>
    <row r="85" spans="1:19" x14ac:dyDescent="0.25">
      <c r="A85" s="21" t="s">
        <v>74</v>
      </c>
      <c r="B85" s="10" t="str">
        <f t="shared" si="23"/>
        <v>Heather Woodard</v>
      </c>
      <c r="C85" s="23" t="s">
        <v>188</v>
      </c>
      <c r="D85" s="10" t="str">
        <f t="shared" si="24"/>
        <v>mackdiane@jackson-salazar.org</v>
      </c>
      <c r="E85" s="23" t="s">
        <v>302</v>
      </c>
      <c r="F85" s="25" t="str">
        <f t="shared" si="17"/>
        <v>16561014388x8993</v>
      </c>
      <c r="G85" s="25" t="str">
        <f t="shared" si="18"/>
        <v>16561014388</v>
      </c>
      <c r="H85" s="10" t="str">
        <f t="shared" si="19"/>
        <v>8993</v>
      </c>
      <c r="I85" s="23" t="s">
        <v>411</v>
      </c>
      <c r="J85" s="21" t="str">
        <f t="shared" si="20"/>
        <v>6798 Michael Burg</v>
      </c>
      <c r="K85" s="10" t="str">
        <f t="shared" si="21"/>
        <v>Suite 146</v>
      </c>
      <c r="L85" s="23" t="s">
        <v>525</v>
      </c>
      <c r="M85" s="27">
        <v>28453</v>
      </c>
      <c r="N85" s="29">
        <f t="shared" si="25"/>
        <v>1977</v>
      </c>
      <c r="O85" s="15" t="str">
        <f t="shared" si="22"/>
        <v>1970s</v>
      </c>
      <c r="P85" s="31" t="s">
        <v>582</v>
      </c>
      <c r="Q85" s="15" t="str">
        <f t="shared" si="26"/>
        <v>Tool</v>
      </c>
      <c r="R85" s="23" t="s">
        <v>653</v>
      </c>
      <c r="S85" t="str">
        <f t="shared" si="27"/>
        <v>HE-54573</v>
      </c>
    </row>
    <row r="86" spans="1:19" x14ac:dyDescent="0.25">
      <c r="A86" s="21" t="s">
        <v>75</v>
      </c>
      <c r="B86" s="10" t="str">
        <f t="shared" si="23"/>
        <v>Brent Bowen</v>
      </c>
      <c r="C86" s="23" t="s">
        <v>189</v>
      </c>
      <c r="D86" s="10" t="str">
        <f t="shared" si="24"/>
        <v>carlos01@gmail.com</v>
      </c>
      <c r="E86" s="23" t="s">
        <v>303</v>
      </c>
      <c r="F86" s="25" t="str">
        <f t="shared" si="17"/>
        <v>1238282586x73622</v>
      </c>
      <c r="G86" s="25" t="str">
        <f t="shared" si="18"/>
        <v>1238282586</v>
      </c>
      <c r="H86" s="10" t="str">
        <f t="shared" si="19"/>
        <v>73622</v>
      </c>
      <c r="I86" s="23" t="s">
        <v>412</v>
      </c>
      <c r="J86" s="21" t="str">
        <f t="shared" si="20"/>
        <v>0937 Price Squares</v>
      </c>
      <c r="K86" s="10" t="str">
        <f t="shared" si="21"/>
        <v>Apt. 341</v>
      </c>
      <c r="L86" s="23" t="s">
        <v>526</v>
      </c>
      <c r="M86" s="27">
        <v>45440</v>
      </c>
      <c r="N86" s="29">
        <f t="shared" si="25"/>
        <v>2024</v>
      </c>
      <c r="O86" s="15" t="str">
        <f t="shared" si="22"/>
        <v>2020s</v>
      </c>
      <c r="P86" s="31" t="s">
        <v>581</v>
      </c>
      <c r="Q86" s="15" t="str">
        <f t="shared" si="26"/>
        <v>Widgit</v>
      </c>
      <c r="R86" s="23" t="s">
        <v>654</v>
      </c>
      <c r="S86" t="str">
        <f t="shared" si="27"/>
        <v>HQ-25537</v>
      </c>
    </row>
    <row r="87" spans="1:19" x14ac:dyDescent="0.25">
      <c r="A87" s="21" t="s">
        <v>76</v>
      </c>
      <c r="B87" s="10" t="str">
        <f t="shared" si="23"/>
        <v>Katherine Church</v>
      </c>
      <c r="C87" s="23" t="s">
        <v>190</v>
      </c>
      <c r="D87" s="10" t="str">
        <f t="shared" si="24"/>
        <v>lcarr@gmail.com</v>
      </c>
      <c r="E87" s="23" t="s">
        <v>304</v>
      </c>
      <c r="F87" s="25" t="str">
        <f t="shared" si="17"/>
        <v>5792499125x134</v>
      </c>
      <c r="G87" s="25" t="str">
        <f t="shared" si="18"/>
        <v>5792499125</v>
      </c>
      <c r="H87" s="10" t="str">
        <f t="shared" si="19"/>
        <v>134</v>
      </c>
      <c r="I87" s="23" t="s">
        <v>413</v>
      </c>
      <c r="J87" s="21" t="str">
        <f t="shared" si="20"/>
        <v>52866 Bailey Manors</v>
      </c>
      <c r="K87" s="10" t="str">
        <f t="shared" si="21"/>
        <v/>
      </c>
      <c r="L87" s="23" t="s">
        <v>527</v>
      </c>
      <c r="M87" s="27">
        <v>37665</v>
      </c>
      <c r="N87" s="29">
        <f t="shared" si="25"/>
        <v>2003</v>
      </c>
      <c r="O87" s="15" t="str">
        <f t="shared" si="22"/>
        <v>2000s</v>
      </c>
      <c r="P87" s="31" t="s">
        <v>578</v>
      </c>
      <c r="Q87" s="15" t="str">
        <f t="shared" si="26"/>
        <v>Widget</v>
      </c>
      <c r="R87" s="23" t="s">
        <v>655</v>
      </c>
      <c r="S87" t="str">
        <f t="shared" si="27"/>
        <v>IL-28274</v>
      </c>
    </row>
    <row r="88" spans="1:19" x14ac:dyDescent="0.25">
      <c r="A88" s="21" t="s">
        <v>77</v>
      </c>
      <c r="B88" s="10" t="str">
        <f t="shared" si="23"/>
        <v>Jerry Brown</v>
      </c>
      <c r="C88" s="23" t="s">
        <v>191</v>
      </c>
      <c r="D88" s="10" t="str">
        <f t="shared" si="24"/>
        <v>washingtonjames@yahoo.com</v>
      </c>
      <c r="E88" s="23" t="s">
        <v>305</v>
      </c>
      <c r="F88" s="25" t="str">
        <f t="shared" si="17"/>
        <v>18767677219</v>
      </c>
      <c r="G88" s="25" t="str">
        <f t="shared" si="18"/>
        <v>18767677219</v>
      </c>
      <c r="H88" s="10" t="str">
        <f t="shared" si="19"/>
        <v/>
      </c>
      <c r="I88" s="23" t="s">
        <v>414</v>
      </c>
      <c r="J88" s="21" t="str">
        <f t="shared" si="20"/>
        <v>40438 Jackson Mount</v>
      </c>
      <c r="K88" s="10" t="str">
        <f t="shared" si="21"/>
        <v/>
      </c>
      <c r="L88" s="23" t="s">
        <v>528</v>
      </c>
      <c r="M88" s="27">
        <v>39628</v>
      </c>
      <c r="N88" s="29">
        <f t="shared" si="25"/>
        <v>2008</v>
      </c>
      <c r="O88" s="15" t="str">
        <f t="shared" si="22"/>
        <v>2000s</v>
      </c>
      <c r="P88" s="31" t="s">
        <v>582</v>
      </c>
      <c r="Q88" s="15" t="str">
        <f t="shared" si="26"/>
        <v>Tool</v>
      </c>
      <c r="R88" s="23" t="s">
        <v>656</v>
      </c>
      <c r="S88" t="str">
        <f t="shared" si="27"/>
        <v>HR-78819</v>
      </c>
    </row>
    <row r="89" spans="1:19" x14ac:dyDescent="0.25">
      <c r="A89" s="21" t="s">
        <v>78</v>
      </c>
      <c r="B89" s="10" t="str">
        <f t="shared" si="23"/>
        <v>Samantha Richardson</v>
      </c>
      <c r="C89" s="23" t="s">
        <v>192</v>
      </c>
      <c r="D89" s="10" t="str">
        <f t="shared" si="24"/>
        <v>bpayne@fitzgerald.com</v>
      </c>
      <c r="E89" s="23" t="s">
        <v>306</v>
      </c>
      <c r="F89" s="25" t="str">
        <f t="shared" si="17"/>
        <v>0745171339x5962</v>
      </c>
      <c r="G89" s="25" t="str">
        <f t="shared" si="18"/>
        <v>0745171339</v>
      </c>
      <c r="H89" s="10" t="str">
        <f t="shared" si="19"/>
        <v>5962</v>
      </c>
      <c r="I89" s="23" t="s">
        <v>415</v>
      </c>
      <c r="J89" s="21" t="str">
        <f t="shared" si="20"/>
        <v>30958 Carlson Extension</v>
      </c>
      <c r="K89" s="10" t="str">
        <f t="shared" si="21"/>
        <v/>
      </c>
      <c r="L89" s="23" t="s">
        <v>529</v>
      </c>
      <c r="M89" s="27">
        <v>32760</v>
      </c>
      <c r="N89" s="29">
        <f t="shared" si="25"/>
        <v>1989</v>
      </c>
      <c r="O89" s="15" t="str">
        <f t="shared" si="22"/>
        <v>1980s</v>
      </c>
      <c r="P89" s="31" t="s">
        <v>579</v>
      </c>
      <c r="Q89" s="15" t="str">
        <f t="shared" si="26"/>
        <v xml:space="preserve">Widget </v>
      </c>
      <c r="R89" s="23" t="s">
        <v>657</v>
      </c>
      <c r="S89" t="str">
        <f t="shared" si="27"/>
        <v>WY-94812</v>
      </c>
    </row>
    <row r="90" spans="1:19" x14ac:dyDescent="0.25">
      <c r="A90" s="21" t="s">
        <v>79</v>
      </c>
      <c r="B90" s="10" t="str">
        <f t="shared" si="23"/>
        <v>Anthony Ramirez</v>
      </c>
      <c r="C90" s="23" t="s">
        <v>193</v>
      </c>
      <c r="D90" s="10" t="str">
        <f t="shared" si="24"/>
        <v>johndawson@juarez.biz</v>
      </c>
      <c r="E90" s="23" t="s">
        <v>307</v>
      </c>
      <c r="F90" s="25" t="str">
        <f t="shared" si="17"/>
        <v>2946671168x4577</v>
      </c>
      <c r="G90" s="25" t="str">
        <f t="shared" si="18"/>
        <v>2946671168</v>
      </c>
      <c r="H90" s="10" t="str">
        <f t="shared" si="19"/>
        <v>4577</v>
      </c>
      <c r="I90" s="23" t="s">
        <v>416</v>
      </c>
      <c r="J90" s="21" t="str">
        <f t="shared" si="20"/>
        <v>017 Horn Underpass</v>
      </c>
      <c r="K90" s="10" t="str">
        <f t="shared" si="21"/>
        <v>Suite 363</v>
      </c>
      <c r="L90" s="23" t="s">
        <v>530</v>
      </c>
      <c r="M90" s="27">
        <v>37865</v>
      </c>
      <c r="N90" s="29">
        <f t="shared" si="25"/>
        <v>2003</v>
      </c>
      <c r="O90" s="15" t="str">
        <f t="shared" si="22"/>
        <v>2000s</v>
      </c>
      <c r="P90" s="31" t="s">
        <v>580</v>
      </c>
      <c r="Q90" s="15" t="str">
        <f t="shared" si="26"/>
        <v>Tool</v>
      </c>
      <c r="R90" s="23" t="s">
        <v>658</v>
      </c>
      <c r="S90" t="str">
        <f t="shared" si="27"/>
        <v>FY-58929</v>
      </c>
    </row>
    <row r="91" spans="1:19" x14ac:dyDescent="0.25">
      <c r="A91" s="21" t="s">
        <v>80</v>
      </c>
      <c r="B91" s="10" t="str">
        <f t="shared" si="23"/>
        <v>Michael Williams</v>
      </c>
      <c r="C91" s="23" t="s">
        <v>127</v>
      </c>
      <c r="D91" s="10" t="str">
        <f t="shared" si="24"/>
        <v/>
      </c>
      <c r="E91" s="23" t="s">
        <v>308</v>
      </c>
      <c r="F91" s="25" t="str">
        <f t="shared" si="17"/>
        <v>7012770632</v>
      </c>
      <c r="G91" s="25" t="str">
        <f t="shared" si="18"/>
        <v>7012770632</v>
      </c>
      <c r="H91" s="10" t="str">
        <f t="shared" si="19"/>
        <v/>
      </c>
      <c r="I91" s="23" t="s">
        <v>417</v>
      </c>
      <c r="J91" s="21" t="str">
        <f t="shared" si="20"/>
        <v>41541 Beck Run</v>
      </c>
      <c r="K91" s="10" t="str">
        <f t="shared" si="21"/>
        <v>Apt. 064</v>
      </c>
      <c r="L91" s="23" t="s">
        <v>531</v>
      </c>
      <c r="M91" s="27">
        <v>43613</v>
      </c>
      <c r="N91" s="29">
        <f t="shared" si="25"/>
        <v>2019</v>
      </c>
      <c r="O91" s="15" t="str">
        <f t="shared" si="22"/>
        <v>2010s</v>
      </c>
      <c r="P91" s="31" t="s">
        <v>582</v>
      </c>
      <c r="Q91" s="15" t="str">
        <f t="shared" si="26"/>
        <v>Tool</v>
      </c>
      <c r="R91" s="23" t="s">
        <v>659</v>
      </c>
      <c r="S91" t="str">
        <f t="shared" si="27"/>
        <v>EE-61103</v>
      </c>
    </row>
    <row r="92" spans="1:19" x14ac:dyDescent="0.25">
      <c r="A92" s="21" t="s">
        <v>81</v>
      </c>
      <c r="B92" s="10" t="str">
        <f t="shared" si="23"/>
        <v>Darrell Frazier</v>
      </c>
      <c r="C92" s="23" t="s">
        <v>194</v>
      </c>
      <c r="D92" s="10" t="str">
        <f t="shared" si="24"/>
        <v>dominguezlisa@benson-woods.com</v>
      </c>
      <c r="E92" s="23" t="s">
        <v>309</v>
      </c>
      <c r="F92" s="25" t="str">
        <f t="shared" si="17"/>
        <v>1115542622x1890</v>
      </c>
      <c r="G92" s="25" t="str">
        <f t="shared" si="18"/>
        <v>1115542622</v>
      </c>
      <c r="H92" s="10" t="str">
        <f t="shared" si="19"/>
        <v>1890</v>
      </c>
      <c r="I92" s="23" t="s">
        <v>418</v>
      </c>
      <c r="J92" s="21" t="str">
        <f t="shared" si="20"/>
        <v>5326 Heath Corners</v>
      </c>
      <c r="K92" s="10" t="str">
        <f t="shared" si="21"/>
        <v/>
      </c>
      <c r="L92" s="23" t="s">
        <v>532</v>
      </c>
      <c r="M92" s="27">
        <v>44271</v>
      </c>
      <c r="N92" s="29">
        <f t="shared" si="25"/>
        <v>2021</v>
      </c>
      <c r="O92" s="15" t="str">
        <f t="shared" si="22"/>
        <v>2020s</v>
      </c>
      <c r="P92" s="31" t="s">
        <v>582</v>
      </c>
      <c r="Q92" s="15" t="str">
        <f t="shared" si="26"/>
        <v>Tool</v>
      </c>
      <c r="R92" s="23" t="s">
        <v>660</v>
      </c>
      <c r="S92" t="str">
        <f t="shared" si="27"/>
        <v>YI-96565</v>
      </c>
    </row>
    <row r="93" spans="1:19" x14ac:dyDescent="0.25">
      <c r="A93" s="21" t="s">
        <v>82</v>
      </c>
      <c r="B93" s="10" t="str">
        <f t="shared" si="23"/>
        <v>Matthew Wright</v>
      </c>
      <c r="C93" s="23" t="s">
        <v>195</v>
      </c>
      <c r="D93" s="10" t="str">
        <f t="shared" si="24"/>
        <v>abbottdominique@yahoo.com</v>
      </c>
      <c r="E93" s="23" t="s">
        <v>310</v>
      </c>
      <c r="F93" s="25" t="str">
        <f t="shared" si="17"/>
        <v>8983640376</v>
      </c>
      <c r="G93" s="25" t="str">
        <f t="shared" si="18"/>
        <v>8983640376</v>
      </c>
      <c r="H93" s="10" t="str">
        <f t="shared" si="19"/>
        <v/>
      </c>
      <c r="I93" s="23" t="s">
        <v>419</v>
      </c>
      <c r="J93" s="21" t="str">
        <f t="shared" si="20"/>
        <v>79180 Peck Curve</v>
      </c>
      <c r="K93" s="10" t="str">
        <f t="shared" si="21"/>
        <v/>
      </c>
      <c r="L93" s="23" t="s">
        <v>533</v>
      </c>
      <c r="M93" s="27">
        <v>39577</v>
      </c>
      <c r="N93" s="29">
        <f t="shared" si="25"/>
        <v>2008</v>
      </c>
      <c r="O93" s="15" t="str">
        <f t="shared" si="22"/>
        <v>2000s</v>
      </c>
      <c r="P93" s="31" t="s">
        <v>582</v>
      </c>
      <c r="Q93" s="15" t="str">
        <f t="shared" si="26"/>
        <v>Tool</v>
      </c>
      <c r="R93" s="23" t="s">
        <v>661</v>
      </c>
      <c r="S93" t="str">
        <f t="shared" si="27"/>
        <v>LE-82710</v>
      </c>
    </row>
    <row r="94" spans="1:19" x14ac:dyDescent="0.25">
      <c r="A94" s="21" t="s">
        <v>83</v>
      </c>
      <c r="B94" s="10" t="str">
        <f t="shared" si="23"/>
        <v>Daniel Livingston</v>
      </c>
      <c r="C94" s="23" t="s">
        <v>196</v>
      </c>
      <c r="D94" s="10" t="str">
        <f t="shared" si="24"/>
        <v>courtney86@yahoo.com</v>
      </c>
      <c r="E94" s="23" t="s">
        <v>311</v>
      </c>
      <c r="F94" s="25" t="str">
        <f t="shared" si="17"/>
        <v>0016188924141x832</v>
      </c>
      <c r="G94" s="25" t="str">
        <f t="shared" si="18"/>
        <v>0016188924141</v>
      </c>
      <c r="H94" s="10" t="str">
        <f t="shared" si="19"/>
        <v>832</v>
      </c>
      <c r="I94" s="23" t="s">
        <v>420</v>
      </c>
      <c r="J94" s="21" t="str">
        <f t="shared" si="20"/>
        <v>9146 Brian Corners</v>
      </c>
      <c r="K94" s="10" t="str">
        <f t="shared" si="21"/>
        <v>Suite 179</v>
      </c>
      <c r="L94" s="23" t="s">
        <v>534</v>
      </c>
      <c r="M94" s="27">
        <v>42124</v>
      </c>
      <c r="N94" s="29">
        <f t="shared" si="25"/>
        <v>2015</v>
      </c>
      <c r="O94" s="15" t="str">
        <f t="shared" si="22"/>
        <v>2010s</v>
      </c>
      <c r="P94" s="31" t="s">
        <v>579</v>
      </c>
      <c r="Q94" s="15" t="str">
        <f t="shared" si="26"/>
        <v xml:space="preserve">Widget </v>
      </c>
      <c r="R94" s="23" t="s">
        <v>662</v>
      </c>
      <c r="S94" t="str">
        <f t="shared" si="27"/>
        <v>KF-21020</v>
      </c>
    </row>
    <row r="95" spans="1:19" x14ac:dyDescent="0.25">
      <c r="A95" s="21" t="s">
        <v>84</v>
      </c>
      <c r="B95" s="10" t="str">
        <f t="shared" si="23"/>
        <v>Kelly Logan</v>
      </c>
      <c r="C95" s="23" t="s">
        <v>197</v>
      </c>
      <c r="D95" s="10" t="str">
        <f t="shared" si="24"/>
        <v>nathanbrady@yahoo.com</v>
      </c>
      <c r="E95" s="23" t="s">
        <v>312</v>
      </c>
      <c r="F95" s="25" t="str">
        <f t="shared" si="17"/>
        <v>0011056481491x7785</v>
      </c>
      <c r="G95" s="25" t="str">
        <f t="shared" si="18"/>
        <v>0011056481491</v>
      </c>
      <c r="H95" s="10" t="str">
        <f t="shared" si="19"/>
        <v>7785</v>
      </c>
      <c r="I95" s="23" t="s">
        <v>421</v>
      </c>
      <c r="J95" s="21" t="str">
        <f t="shared" si="20"/>
        <v>9252 Ayala Ports</v>
      </c>
      <c r="K95" s="10" t="str">
        <f t="shared" si="21"/>
        <v/>
      </c>
      <c r="L95" s="23" t="s">
        <v>535</v>
      </c>
      <c r="M95" s="27">
        <v>28435</v>
      </c>
      <c r="N95" s="29">
        <f t="shared" si="25"/>
        <v>1977</v>
      </c>
      <c r="O95" s="15" t="str">
        <f t="shared" si="22"/>
        <v>1970s</v>
      </c>
      <c r="P95" s="31" t="s">
        <v>583</v>
      </c>
      <c r="Q95" s="15" t="str">
        <f t="shared" si="26"/>
        <v>Gadget</v>
      </c>
      <c r="R95" s="23" t="s">
        <v>663</v>
      </c>
      <c r="S95" t="str">
        <f t="shared" si="27"/>
        <v>CE-80003</v>
      </c>
    </row>
    <row r="96" spans="1:19" x14ac:dyDescent="0.25">
      <c r="A96" s="21" t="s">
        <v>85</v>
      </c>
      <c r="B96" s="10" t="str">
        <f t="shared" si="23"/>
        <v>Thomas White</v>
      </c>
      <c r="C96" s="23" t="s">
        <v>198</v>
      </c>
      <c r="D96" s="10" t="str">
        <f t="shared" si="24"/>
        <v>pwalker@moon-flores.com</v>
      </c>
      <c r="E96" s="23" t="s">
        <v>313</v>
      </c>
      <c r="F96" s="25" t="str">
        <f t="shared" si="17"/>
        <v>0015180238061</v>
      </c>
      <c r="G96" s="25" t="str">
        <f t="shared" si="18"/>
        <v>0015180238061</v>
      </c>
      <c r="H96" s="10" t="str">
        <f t="shared" si="19"/>
        <v/>
      </c>
      <c r="I96" s="23" t="s">
        <v>422</v>
      </c>
      <c r="J96" s="21" t="str">
        <f t="shared" si="20"/>
        <v>4518 Smith Flats</v>
      </c>
      <c r="K96" s="10" t="str">
        <f t="shared" si="21"/>
        <v>Suite 949</v>
      </c>
      <c r="L96" s="23" t="s">
        <v>536</v>
      </c>
      <c r="M96" s="27">
        <v>37099</v>
      </c>
      <c r="N96" s="29">
        <f t="shared" si="25"/>
        <v>2001</v>
      </c>
      <c r="O96" s="15" t="str">
        <f t="shared" si="22"/>
        <v>2000s</v>
      </c>
      <c r="P96" s="31" t="s">
        <v>579</v>
      </c>
      <c r="Q96" s="15" t="str">
        <f t="shared" si="26"/>
        <v xml:space="preserve">Widget </v>
      </c>
      <c r="R96" s="23" t="s">
        <v>664</v>
      </c>
      <c r="S96" t="str">
        <f t="shared" si="27"/>
        <v>AA-73832</v>
      </c>
    </row>
    <row r="97" spans="1:19" x14ac:dyDescent="0.25">
      <c r="A97" s="21" t="s">
        <v>86</v>
      </c>
      <c r="B97" s="10" t="str">
        <f t="shared" si="23"/>
        <v>Joshua Fields</v>
      </c>
      <c r="C97" s="23" t="s">
        <v>199</v>
      </c>
      <c r="D97" s="10" t="str">
        <f t="shared" si="24"/>
        <v>aaron64@harris.biz</v>
      </c>
      <c r="E97" s="23" t="s">
        <v>314</v>
      </c>
      <c r="F97" s="25" t="str">
        <f t="shared" si="17"/>
        <v>0241038657x1918</v>
      </c>
      <c r="G97" s="25" t="str">
        <f t="shared" si="18"/>
        <v>0241038657</v>
      </c>
      <c r="H97" s="10" t="str">
        <f t="shared" si="19"/>
        <v>1918</v>
      </c>
      <c r="I97" s="23" t="s">
        <v>423</v>
      </c>
      <c r="J97" s="21" t="str">
        <f t="shared" si="20"/>
        <v>619 Ryan Curve</v>
      </c>
      <c r="K97" s="10" t="str">
        <f t="shared" si="21"/>
        <v/>
      </c>
      <c r="L97" s="23" t="s">
        <v>537</v>
      </c>
      <c r="M97" s="27">
        <v>31453</v>
      </c>
      <c r="N97" s="29">
        <f t="shared" si="25"/>
        <v>1986</v>
      </c>
      <c r="O97" s="15" t="str">
        <f t="shared" si="22"/>
        <v>1980s</v>
      </c>
      <c r="P97" s="31" t="s">
        <v>579</v>
      </c>
      <c r="Q97" s="15" t="str">
        <f t="shared" si="26"/>
        <v xml:space="preserve">Widget </v>
      </c>
      <c r="R97" s="23" t="s">
        <v>665</v>
      </c>
      <c r="S97" t="str">
        <f t="shared" si="27"/>
        <v>OE-65574</v>
      </c>
    </row>
    <row r="98" spans="1:19" x14ac:dyDescent="0.25">
      <c r="A98" s="21" t="s">
        <v>87</v>
      </c>
      <c r="B98" s="10" t="str">
        <f t="shared" si="23"/>
        <v>Brandy Carrillo</v>
      </c>
      <c r="C98" s="23" t="s">
        <v>200</v>
      </c>
      <c r="D98" s="10" t="str">
        <f t="shared" si="24"/>
        <v>danielcole@russell-herrera.com</v>
      </c>
      <c r="E98" s="23" t="s">
        <v>315</v>
      </c>
      <c r="F98" s="25" t="str">
        <f t="shared" si="17"/>
        <v>4741124903x521</v>
      </c>
      <c r="G98" s="25" t="str">
        <f t="shared" si="18"/>
        <v>4741124903</v>
      </c>
      <c r="H98" s="10" t="str">
        <f t="shared" si="19"/>
        <v>521</v>
      </c>
      <c r="I98" s="23" t="s">
        <v>424</v>
      </c>
      <c r="J98" s="21" t="str">
        <f t="shared" si="20"/>
        <v>6804 Wilkins Extensions</v>
      </c>
      <c r="K98" s="10" t="str">
        <f t="shared" si="21"/>
        <v/>
      </c>
      <c r="L98" s="23" t="s">
        <v>538</v>
      </c>
      <c r="M98" s="27">
        <v>26341</v>
      </c>
      <c r="N98" s="29">
        <f t="shared" si="25"/>
        <v>1972</v>
      </c>
      <c r="O98" s="15" t="str">
        <f t="shared" si="22"/>
        <v>1970s</v>
      </c>
      <c r="P98" s="31" t="s">
        <v>580</v>
      </c>
      <c r="Q98" s="15" t="str">
        <f t="shared" si="26"/>
        <v>Tool</v>
      </c>
      <c r="R98" s="23" t="s">
        <v>666</v>
      </c>
      <c r="S98" t="str">
        <f t="shared" si="27"/>
        <v>ZY-83171</v>
      </c>
    </row>
    <row r="99" spans="1:19" x14ac:dyDescent="0.25">
      <c r="A99" s="21" t="s">
        <v>88</v>
      </c>
      <c r="B99" s="10" t="str">
        <f t="shared" si="23"/>
        <v>Adam Greer</v>
      </c>
      <c r="C99" s="23" t="s">
        <v>201</v>
      </c>
      <c r="D99" s="10" t="str">
        <f t="shared" si="24"/>
        <v>jamesmorales@mccoy.com</v>
      </c>
      <c r="E99" s="23" t="s">
        <v>316</v>
      </c>
      <c r="F99" s="25" t="str">
        <f t="shared" si="17"/>
        <v>0137215107</v>
      </c>
      <c r="G99" s="25" t="str">
        <f t="shared" si="18"/>
        <v>0137215107</v>
      </c>
      <c r="H99" s="10" t="str">
        <f t="shared" si="19"/>
        <v/>
      </c>
      <c r="I99" s="23" t="s">
        <v>425</v>
      </c>
      <c r="J99" s="21" t="str">
        <f t="shared" si="20"/>
        <v>96670 Vega Extensions</v>
      </c>
      <c r="K99" s="10" t="str">
        <f t="shared" si="21"/>
        <v/>
      </c>
      <c r="L99" s="23" t="s">
        <v>539</v>
      </c>
      <c r="M99" s="27">
        <v>32403</v>
      </c>
      <c r="N99" s="29">
        <f t="shared" si="25"/>
        <v>1988</v>
      </c>
      <c r="O99" s="15" t="str">
        <f t="shared" si="22"/>
        <v>1980s</v>
      </c>
      <c r="P99" s="31" t="s">
        <v>579</v>
      </c>
      <c r="Q99" s="15" t="str">
        <f t="shared" si="26"/>
        <v xml:space="preserve">Widget </v>
      </c>
      <c r="R99" s="23" t="s">
        <v>667</v>
      </c>
      <c r="S99" t="str">
        <f t="shared" si="27"/>
        <v>NN-47209</v>
      </c>
    </row>
    <row r="100" spans="1:19" x14ac:dyDescent="0.25">
      <c r="A100" s="21" t="s">
        <v>89</v>
      </c>
      <c r="B100" s="10" t="str">
        <f t="shared" si="23"/>
        <v>Edward Jenkins</v>
      </c>
      <c r="C100" s="23" t="s">
        <v>202</v>
      </c>
      <c r="D100" s="10" t="str">
        <f t="shared" si="24"/>
        <v>millerpatrick@yahoo.com</v>
      </c>
      <c r="E100" s="23" t="s">
        <v>317</v>
      </c>
      <c r="F100" s="25" t="str">
        <f t="shared" si="17"/>
        <v>8380657875</v>
      </c>
      <c r="G100" s="25" t="str">
        <f t="shared" si="18"/>
        <v>8380657875</v>
      </c>
      <c r="H100" s="10" t="str">
        <f t="shared" si="19"/>
        <v/>
      </c>
      <c r="I100" s="23" t="s">
        <v>797</v>
      </c>
      <c r="J100" s="21" t="str">
        <f t="shared" si="20"/>
        <v/>
      </c>
      <c r="K100" s="10" t="str">
        <f t="shared" si="21"/>
        <v/>
      </c>
      <c r="L100" s="23" t="s">
        <v>540</v>
      </c>
      <c r="M100" s="27">
        <v>33562</v>
      </c>
      <c r="N100" s="29">
        <f t="shared" si="25"/>
        <v>1991</v>
      </c>
      <c r="O100" s="15" t="str">
        <f t="shared" si="22"/>
        <v>1990s</v>
      </c>
      <c r="P100" s="31" t="s">
        <v>580</v>
      </c>
      <c r="Q100" s="15" t="str">
        <f t="shared" si="26"/>
        <v>Tool</v>
      </c>
      <c r="R100" s="23" t="s">
        <v>668</v>
      </c>
      <c r="S100" t="str">
        <f t="shared" si="27"/>
        <v>OB-42059</v>
      </c>
    </row>
    <row r="101" spans="1:19" x14ac:dyDescent="0.25">
      <c r="A101" s="21" t="s">
        <v>90</v>
      </c>
      <c r="B101" s="10" t="str">
        <f t="shared" si="23"/>
        <v>Paula Brown</v>
      </c>
      <c r="C101" s="23" t="s">
        <v>203</v>
      </c>
      <c r="D101" s="10" t="str">
        <f t="shared" si="24"/>
        <v>katie32@gmail.com</v>
      </c>
      <c r="E101" s="23" t="s">
        <v>318</v>
      </c>
      <c r="F101" s="25" t="str">
        <f t="shared" si="17"/>
        <v>3480396522</v>
      </c>
      <c r="G101" s="25" t="str">
        <f t="shared" si="18"/>
        <v>3480396522</v>
      </c>
      <c r="H101" s="10" t="str">
        <f t="shared" si="19"/>
        <v/>
      </c>
      <c r="I101" s="23" t="s">
        <v>426</v>
      </c>
      <c r="J101" s="21" t="str">
        <f t="shared" si="20"/>
        <v>559 Jade Knoll</v>
      </c>
      <c r="K101" s="10" t="str">
        <f t="shared" si="21"/>
        <v/>
      </c>
      <c r="L101" s="23" t="s">
        <v>541</v>
      </c>
      <c r="M101" s="27">
        <v>39678</v>
      </c>
      <c r="N101" s="29">
        <f t="shared" si="25"/>
        <v>2008</v>
      </c>
      <c r="O101" s="15" t="str">
        <f t="shared" si="22"/>
        <v>2000s</v>
      </c>
      <c r="P101" s="31" t="s">
        <v>580</v>
      </c>
      <c r="Q101" s="15" t="str">
        <f t="shared" si="26"/>
        <v>Tool</v>
      </c>
      <c r="R101" s="23" t="s">
        <v>669</v>
      </c>
      <c r="S101" t="str">
        <f t="shared" si="27"/>
        <v>FC-37842</v>
      </c>
    </row>
    <row r="102" spans="1:19" x14ac:dyDescent="0.25">
      <c r="A102" s="21" t="s">
        <v>91</v>
      </c>
      <c r="B102" s="10" t="str">
        <f t="shared" si="23"/>
        <v>David Robinson</v>
      </c>
      <c r="C102" s="23" t="s">
        <v>127</v>
      </c>
      <c r="D102" s="10" t="str">
        <f t="shared" si="24"/>
        <v/>
      </c>
      <c r="E102" s="23" t="s">
        <v>319</v>
      </c>
      <c r="F102" s="25" t="str">
        <f t="shared" si="17"/>
        <v>7059325250x02921</v>
      </c>
      <c r="G102" s="25" t="str">
        <f t="shared" si="18"/>
        <v>7059325250</v>
      </c>
      <c r="H102" s="10" t="str">
        <f t="shared" si="19"/>
        <v>02921</v>
      </c>
      <c r="I102" s="23" t="s">
        <v>427</v>
      </c>
      <c r="J102" s="21" t="str">
        <f t="shared" si="20"/>
        <v>56915 Morris Estate</v>
      </c>
      <c r="K102" s="10" t="str">
        <f t="shared" si="21"/>
        <v>Suite 752</v>
      </c>
      <c r="L102" s="23" t="s">
        <v>542</v>
      </c>
      <c r="M102" s="27">
        <v>40704</v>
      </c>
      <c r="N102" s="29">
        <f t="shared" si="25"/>
        <v>2011</v>
      </c>
      <c r="O102" s="15" t="str">
        <f t="shared" si="22"/>
        <v>2010s</v>
      </c>
      <c r="P102" s="31" t="s">
        <v>578</v>
      </c>
      <c r="Q102" s="15" t="str">
        <f t="shared" si="26"/>
        <v>Widget</v>
      </c>
      <c r="R102" s="23" t="s">
        <v>670</v>
      </c>
      <c r="S102" t="str">
        <f t="shared" si="27"/>
        <v>TU-53926</v>
      </c>
    </row>
    <row r="103" spans="1:19" x14ac:dyDescent="0.25">
      <c r="A103" s="21" t="s">
        <v>92</v>
      </c>
      <c r="B103" s="10" t="str">
        <f t="shared" si="23"/>
        <v>Bethany Daniel</v>
      </c>
      <c r="C103" s="23" t="s">
        <v>204</v>
      </c>
      <c r="D103" s="10" t="str">
        <f t="shared" si="24"/>
        <v>whitelucas@hotmail.com</v>
      </c>
      <c r="E103" s="23" t="s">
        <v>320</v>
      </c>
      <c r="F103" s="25" t="str">
        <f t="shared" si="17"/>
        <v>9172513552</v>
      </c>
      <c r="G103" s="25" t="str">
        <f t="shared" si="18"/>
        <v>9172513552</v>
      </c>
      <c r="H103" s="10" t="str">
        <f t="shared" si="19"/>
        <v/>
      </c>
      <c r="I103" s="23" t="s">
        <v>428</v>
      </c>
      <c r="J103" s="21" t="str">
        <f t="shared" si="20"/>
        <v>570 Clark Square</v>
      </c>
      <c r="K103" s="10" t="str">
        <f t="shared" si="21"/>
        <v/>
      </c>
      <c r="L103" s="23" t="s">
        <v>543</v>
      </c>
      <c r="M103" s="27">
        <v>31948</v>
      </c>
      <c r="N103" s="29">
        <f t="shared" si="25"/>
        <v>1987</v>
      </c>
      <c r="O103" s="15" t="str">
        <f t="shared" si="22"/>
        <v>1980s</v>
      </c>
      <c r="P103" s="31" t="s">
        <v>580</v>
      </c>
      <c r="Q103" s="15" t="str">
        <f t="shared" si="26"/>
        <v>Tool</v>
      </c>
      <c r="R103" s="23" t="s">
        <v>671</v>
      </c>
      <c r="S103" t="str">
        <f t="shared" si="27"/>
        <v>UA-10067</v>
      </c>
    </row>
    <row r="104" spans="1:19" x14ac:dyDescent="0.25">
      <c r="A104" s="21" t="s">
        <v>93</v>
      </c>
      <c r="B104" s="10" t="str">
        <f t="shared" si="23"/>
        <v>Stacey Snyder</v>
      </c>
      <c r="C104" s="23" t="s">
        <v>205</v>
      </c>
      <c r="D104" s="10" t="str">
        <f t="shared" si="24"/>
        <v>amy17@hotmail.com</v>
      </c>
      <c r="E104" s="23" t="s">
        <v>321</v>
      </c>
      <c r="F104" s="25" t="str">
        <f t="shared" si="17"/>
        <v>13271040541x1526</v>
      </c>
      <c r="G104" s="25" t="str">
        <f t="shared" si="18"/>
        <v>13271040541</v>
      </c>
      <c r="H104" s="10" t="str">
        <f t="shared" si="19"/>
        <v>1526</v>
      </c>
      <c r="I104" s="23" t="s">
        <v>797</v>
      </c>
      <c r="J104" s="21" t="str">
        <f t="shared" si="20"/>
        <v/>
      </c>
      <c r="K104" s="10" t="str">
        <f t="shared" si="21"/>
        <v/>
      </c>
      <c r="L104" s="23" t="s">
        <v>544</v>
      </c>
      <c r="M104" s="27">
        <v>29568</v>
      </c>
      <c r="N104" s="29">
        <f t="shared" si="25"/>
        <v>1980</v>
      </c>
      <c r="O104" s="15" t="str">
        <f t="shared" si="22"/>
        <v>1980s</v>
      </c>
      <c r="P104" s="31" t="s">
        <v>585</v>
      </c>
      <c r="Q104" s="15" t="str">
        <f t="shared" si="26"/>
        <v>Widget</v>
      </c>
      <c r="R104" s="23" t="s">
        <v>672</v>
      </c>
      <c r="S104" t="str">
        <f t="shared" si="27"/>
        <v>TB-15997</v>
      </c>
    </row>
    <row r="105" spans="1:19" x14ac:dyDescent="0.25">
      <c r="A105" s="21" t="s">
        <v>94</v>
      </c>
      <c r="B105" s="10" t="str">
        <f t="shared" si="23"/>
        <v>Matthew Lawson</v>
      </c>
      <c r="C105" s="23" t="s">
        <v>206</v>
      </c>
      <c r="D105" s="10" t="str">
        <f t="shared" si="24"/>
        <v>brianrivera@gmail.com</v>
      </c>
      <c r="E105" s="23" t="s">
        <v>322</v>
      </c>
      <c r="F105" s="25" t="str">
        <f t="shared" si="17"/>
        <v>8844431069x87205</v>
      </c>
      <c r="G105" s="25" t="str">
        <f t="shared" si="18"/>
        <v>8844431069</v>
      </c>
      <c r="H105" s="10" t="str">
        <f t="shared" si="19"/>
        <v>87205</v>
      </c>
      <c r="I105" s="23" t="s">
        <v>797</v>
      </c>
      <c r="J105" s="21" t="str">
        <f t="shared" si="20"/>
        <v/>
      </c>
      <c r="K105" s="10" t="str">
        <f t="shared" si="21"/>
        <v/>
      </c>
      <c r="L105" s="23" t="s">
        <v>545</v>
      </c>
      <c r="M105" s="27">
        <v>25663</v>
      </c>
      <c r="N105" s="29">
        <f t="shared" si="25"/>
        <v>1970</v>
      </c>
      <c r="O105" s="15" t="str">
        <f t="shared" si="22"/>
        <v>1970s</v>
      </c>
      <c r="P105" s="31" t="s">
        <v>585</v>
      </c>
      <c r="Q105" s="15" t="str">
        <f t="shared" si="26"/>
        <v>Widget</v>
      </c>
      <c r="R105" s="23" t="s">
        <v>673</v>
      </c>
      <c r="S105" t="str">
        <f t="shared" si="27"/>
        <v>NK-97310</v>
      </c>
    </row>
    <row r="106" spans="1:19" x14ac:dyDescent="0.25">
      <c r="A106" s="21" t="s">
        <v>95</v>
      </c>
      <c r="B106" s="10" t="str">
        <f t="shared" si="23"/>
        <v>Vanessa Wells</v>
      </c>
      <c r="C106" s="23" t="s">
        <v>207</v>
      </c>
      <c r="D106" s="10" t="str">
        <f t="shared" si="24"/>
        <v>kristen77@baker.com</v>
      </c>
      <c r="E106" s="23" t="s">
        <v>323</v>
      </c>
      <c r="F106" s="25" t="str">
        <f t="shared" si="17"/>
        <v>5270477434x9021</v>
      </c>
      <c r="G106" s="25" t="str">
        <f t="shared" si="18"/>
        <v>5270477434</v>
      </c>
      <c r="H106" s="10" t="str">
        <f t="shared" si="19"/>
        <v>9021</v>
      </c>
      <c r="I106" s="23" t="s">
        <v>429</v>
      </c>
      <c r="J106" s="21" t="str">
        <f t="shared" si="20"/>
        <v>586 Angela Ville</v>
      </c>
      <c r="K106" s="10" t="str">
        <f t="shared" si="21"/>
        <v/>
      </c>
      <c r="L106" s="23" t="s">
        <v>546</v>
      </c>
      <c r="M106" s="27">
        <v>38557</v>
      </c>
      <c r="N106" s="29">
        <f t="shared" si="25"/>
        <v>2005</v>
      </c>
      <c r="O106" s="15" t="str">
        <f t="shared" si="22"/>
        <v>2000s</v>
      </c>
      <c r="P106" s="31" t="s">
        <v>578</v>
      </c>
      <c r="Q106" s="15" t="str">
        <f t="shared" si="26"/>
        <v>Widget</v>
      </c>
      <c r="R106" s="23" t="s">
        <v>674</v>
      </c>
      <c r="S106" t="str">
        <f t="shared" si="27"/>
        <v>FZ-79374</v>
      </c>
    </row>
    <row r="107" spans="1:19" x14ac:dyDescent="0.25">
      <c r="A107" s="21" t="s">
        <v>96</v>
      </c>
      <c r="B107" s="10" t="str">
        <f t="shared" si="23"/>
        <v>Michelle Shaw</v>
      </c>
      <c r="C107" s="23" t="s">
        <v>208</v>
      </c>
      <c r="D107" s="10" t="str">
        <f t="shared" si="24"/>
        <v>averyshane@stanton.com</v>
      </c>
      <c r="E107" s="23" t="s">
        <v>324</v>
      </c>
      <c r="F107" s="25" t="str">
        <f t="shared" si="17"/>
        <v>6163294511</v>
      </c>
      <c r="G107" s="25" t="str">
        <f t="shared" si="18"/>
        <v>6163294511</v>
      </c>
      <c r="H107" s="10" t="str">
        <f t="shared" si="19"/>
        <v/>
      </c>
      <c r="I107" s="23" t="s">
        <v>430</v>
      </c>
      <c r="J107" s="21" t="str">
        <f t="shared" si="20"/>
        <v>685 Stone Well</v>
      </c>
      <c r="K107" s="10" t="str">
        <f t="shared" si="21"/>
        <v>Apt. 998</v>
      </c>
      <c r="L107" s="23" t="s">
        <v>547</v>
      </c>
      <c r="M107" s="27">
        <v>28365</v>
      </c>
      <c r="N107" s="29">
        <f t="shared" si="25"/>
        <v>1977</v>
      </c>
      <c r="O107" s="15" t="str">
        <f t="shared" si="22"/>
        <v>1970s</v>
      </c>
      <c r="P107" s="31" t="s">
        <v>583</v>
      </c>
      <c r="Q107" s="15" t="str">
        <f t="shared" si="26"/>
        <v>Gadget</v>
      </c>
      <c r="R107" s="23" t="s">
        <v>675</v>
      </c>
      <c r="S107" t="str">
        <f t="shared" si="27"/>
        <v>WG-22999</v>
      </c>
    </row>
    <row r="108" spans="1:19" x14ac:dyDescent="0.25">
      <c r="A108" s="21" t="s">
        <v>97</v>
      </c>
      <c r="B108" s="10" t="str">
        <f t="shared" si="23"/>
        <v>Kristine Garcia</v>
      </c>
      <c r="C108" s="23" t="s">
        <v>209</v>
      </c>
      <c r="D108" s="10" t="str">
        <f t="shared" si="24"/>
        <v>natalie46@hotmail.com</v>
      </c>
      <c r="E108" s="23" t="s">
        <v>325</v>
      </c>
      <c r="F108" s="25" t="str">
        <f t="shared" si="17"/>
        <v>9970246299x6065</v>
      </c>
      <c r="G108" s="25" t="str">
        <f t="shared" si="18"/>
        <v>9970246299</v>
      </c>
      <c r="H108" s="10" t="str">
        <f t="shared" si="19"/>
        <v>6065</v>
      </c>
      <c r="I108" s="23" t="s">
        <v>431</v>
      </c>
      <c r="J108" s="21" t="str">
        <f t="shared" si="20"/>
        <v>74505 Collins Ville</v>
      </c>
      <c r="K108" s="10" t="str">
        <f t="shared" si="21"/>
        <v/>
      </c>
      <c r="L108" s="23" t="s">
        <v>548</v>
      </c>
      <c r="M108" s="27">
        <v>42591</v>
      </c>
      <c r="N108" s="29">
        <f t="shared" si="25"/>
        <v>2016</v>
      </c>
      <c r="O108" s="15" t="str">
        <f t="shared" si="22"/>
        <v>2010s</v>
      </c>
      <c r="P108" s="31" t="s">
        <v>581</v>
      </c>
      <c r="Q108" s="15" t="str">
        <f t="shared" si="26"/>
        <v>Widgit</v>
      </c>
      <c r="R108" s="23" t="s">
        <v>676</v>
      </c>
      <c r="S108" t="str">
        <f t="shared" si="27"/>
        <v>RU-32475</v>
      </c>
    </row>
    <row r="109" spans="1:19" x14ac:dyDescent="0.25">
      <c r="A109" s="21" t="s">
        <v>98</v>
      </c>
      <c r="B109" s="10" t="str">
        <f t="shared" si="23"/>
        <v>Matthew Lopez</v>
      </c>
      <c r="C109" s="23" t="s">
        <v>210</v>
      </c>
      <c r="D109" s="10" t="str">
        <f t="shared" si="24"/>
        <v>wfigueroa@camacho.com</v>
      </c>
      <c r="E109" s="23" t="s">
        <v>326</v>
      </c>
      <c r="F109" s="25" t="str">
        <f t="shared" si="17"/>
        <v>4862890233</v>
      </c>
      <c r="G109" s="25" t="str">
        <f t="shared" si="18"/>
        <v>4862890233</v>
      </c>
      <c r="H109" s="10" t="str">
        <f t="shared" si="19"/>
        <v/>
      </c>
      <c r="I109" s="23" t="s">
        <v>432</v>
      </c>
      <c r="J109" s="21" t="str">
        <f t="shared" si="20"/>
        <v>07053 Richardson Mountain</v>
      </c>
      <c r="K109" s="10" t="str">
        <f t="shared" si="21"/>
        <v/>
      </c>
      <c r="L109" s="23" t="s">
        <v>549</v>
      </c>
      <c r="M109" s="27">
        <v>28647</v>
      </c>
      <c r="N109" s="29">
        <f t="shared" si="25"/>
        <v>1978</v>
      </c>
      <c r="O109" s="15" t="str">
        <f t="shared" si="22"/>
        <v>1970s</v>
      </c>
      <c r="P109" s="31" t="s">
        <v>580</v>
      </c>
      <c r="Q109" s="15" t="str">
        <f t="shared" si="26"/>
        <v>Tool</v>
      </c>
      <c r="R109" s="23" t="s">
        <v>677</v>
      </c>
      <c r="S109" t="str">
        <f t="shared" si="27"/>
        <v>CL-03579</v>
      </c>
    </row>
    <row r="110" spans="1:19" x14ac:dyDescent="0.25">
      <c r="A110" s="21" t="s">
        <v>99</v>
      </c>
      <c r="B110" s="10" t="str">
        <f t="shared" si="23"/>
        <v>Karen Arnold</v>
      </c>
      <c r="C110" s="23" t="s">
        <v>127</v>
      </c>
      <c r="D110" s="10" t="str">
        <f t="shared" si="24"/>
        <v/>
      </c>
      <c r="E110" s="23" t="s">
        <v>327</v>
      </c>
      <c r="F110" s="25" t="str">
        <f t="shared" si="17"/>
        <v>2414060293x333</v>
      </c>
      <c r="G110" s="25" t="str">
        <f t="shared" si="18"/>
        <v>2414060293</v>
      </c>
      <c r="H110" s="10" t="str">
        <f t="shared" si="19"/>
        <v>333</v>
      </c>
      <c r="I110" s="23" t="s">
        <v>433</v>
      </c>
      <c r="J110" s="21" t="str">
        <f t="shared" si="20"/>
        <v>680 Thomas Curve</v>
      </c>
      <c r="K110" s="10" t="str">
        <f t="shared" si="21"/>
        <v>Apt. 903</v>
      </c>
      <c r="L110" s="23" t="s">
        <v>550</v>
      </c>
      <c r="M110" s="27">
        <v>40689</v>
      </c>
      <c r="N110" s="29">
        <f t="shared" si="25"/>
        <v>2011</v>
      </c>
      <c r="O110" s="15" t="str">
        <f t="shared" si="22"/>
        <v>2010s</v>
      </c>
      <c r="P110" s="31" t="s">
        <v>581</v>
      </c>
      <c r="Q110" s="15" t="str">
        <f t="shared" si="26"/>
        <v>Widgit</v>
      </c>
      <c r="R110" s="23" t="s">
        <v>678</v>
      </c>
      <c r="S110" t="str">
        <f t="shared" si="27"/>
        <v>QN-46657</v>
      </c>
    </row>
    <row r="111" spans="1:19" x14ac:dyDescent="0.25">
      <c r="A111" s="21" t="s">
        <v>100</v>
      </c>
      <c r="B111" s="10" t="str">
        <f t="shared" si="23"/>
        <v>Michael Holloway</v>
      </c>
      <c r="C111" s="23" t="s">
        <v>211</v>
      </c>
      <c r="D111" s="10" t="str">
        <f t="shared" si="24"/>
        <v>smithyvonne@yahoo.com</v>
      </c>
      <c r="E111" s="23" t="s">
        <v>328</v>
      </c>
      <c r="F111" s="25" t="str">
        <f t="shared" si="17"/>
        <v>19944171545</v>
      </c>
      <c r="G111" s="25" t="str">
        <f t="shared" si="18"/>
        <v>19944171545</v>
      </c>
      <c r="H111" s="10" t="str">
        <f t="shared" si="19"/>
        <v/>
      </c>
      <c r="I111" s="23" t="s">
        <v>434</v>
      </c>
      <c r="J111" s="21" t="str">
        <f t="shared" si="20"/>
        <v>4328 Rachel Valley</v>
      </c>
      <c r="K111" s="10" t="str">
        <f t="shared" si="21"/>
        <v>Suite 520</v>
      </c>
      <c r="L111" s="23" t="s">
        <v>551</v>
      </c>
      <c r="M111" s="27">
        <v>41859</v>
      </c>
      <c r="N111" s="29">
        <f t="shared" si="25"/>
        <v>2014</v>
      </c>
      <c r="O111" s="15" t="str">
        <f t="shared" si="22"/>
        <v>2010s</v>
      </c>
      <c r="P111" s="31" t="s">
        <v>585</v>
      </c>
      <c r="Q111" s="15" t="str">
        <f t="shared" si="26"/>
        <v>Widget</v>
      </c>
      <c r="R111" s="23" t="s">
        <v>679</v>
      </c>
      <c r="S111" t="str">
        <f t="shared" si="27"/>
        <v>TK-66609</v>
      </c>
    </row>
    <row r="112" spans="1:19" x14ac:dyDescent="0.25">
      <c r="A112" s="21" t="s">
        <v>101</v>
      </c>
      <c r="B112" s="10" t="str">
        <f t="shared" si="23"/>
        <v>Grace Reeves</v>
      </c>
      <c r="C112" s="23" t="s">
        <v>212</v>
      </c>
      <c r="D112" s="10" t="str">
        <f t="shared" si="24"/>
        <v>william28@gmail.com</v>
      </c>
      <c r="E112" s="23" t="s">
        <v>329</v>
      </c>
      <c r="F112" s="25" t="str">
        <f t="shared" si="17"/>
        <v>1724825135x3465</v>
      </c>
      <c r="G112" s="25" t="str">
        <f t="shared" si="18"/>
        <v>1724825135</v>
      </c>
      <c r="H112" s="10" t="str">
        <f t="shared" si="19"/>
        <v>3465</v>
      </c>
      <c r="I112" s="23" t="s">
        <v>797</v>
      </c>
      <c r="J112" s="21" t="str">
        <f t="shared" si="20"/>
        <v/>
      </c>
      <c r="K112" s="10" t="str">
        <f t="shared" si="21"/>
        <v/>
      </c>
      <c r="L112" s="23" t="s">
        <v>552</v>
      </c>
      <c r="M112" s="27">
        <v>40123</v>
      </c>
      <c r="N112" s="29">
        <f t="shared" si="25"/>
        <v>2009</v>
      </c>
      <c r="O112" s="15" t="str">
        <f t="shared" si="22"/>
        <v>2000s</v>
      </c>
      <c r="P112" s="31" t="s">
        <v>585</v>
      </c>
      <c r="Q112" s="15" t="str">
        <f t="shared" si="26"/>
        <v>Widget</v>
      </c>
      <c r="R112" s="23" t="s">
        <v>680</v>
      </c>
      <c r="S112" t="str">
        <f t="shared" si="27"/>
        <v>LN-71709</v>
      </c>
    </row>
    <row r="113" spans="1:19" x14ac:dyDescent="0.25">
      <c r="A113" s="21" t="s">
        <v>102</v>
      </c>
      <c r="B113" s="10" t="str">
        <f t="shared" si="23"/>
        <v>Steve Mason</v>
      </c>
      <c r="C113" s="23" t="s">
        <v>213</v>
      </c>
      <c r="D113" s="10" t="str">
        <f t="shared" si="24"/>
        <v>robert22@gmail.com</v>
      </c>
      <c r="E113" s="23" t="s">
        <v>330</v>
      </c>
      <c r="F113" s="25" t="str">
        <f t="shared" si="17"/>
        <v>6972521752x50074</v>
      </c>
      <c r="G113" s="25" t="str">
        <f t="shared" si="18"/>
        <v>6972521752</v>
      </c>
      <c r="H113" s="10" t="str">
        <f t="shared" si="19"/>
        <v>50074</v>
      </c>
      <c r="I113" s="23" t="s">
        <v>435</v>
      </c>
      <c r="J113" s="21" t="str">
        <f t="shared" si="20"/>
        <v>92712 Schultz Lodge</v>
      </c>
      <c r="K113" s="10" t="str">
        <f t="shared" si="21"/>
        <v/>
      </c>
      <c r="L113" s="23" t="s">
        <v>553</v>
      </c>
      <c r="M113" s="27">
        <v>25685</v>
      </c>
      <c r="N113" s="29">
        <f t="shared" si="25"/>
        <v>1970</v>
      </c>
      <c r="O113" s="15" t="str">
        <f t="shared" si="22"/>
        <v>1970s</v>
      </c>
      <c r="P113" s="31" t="s">
        <v>578</v>
      </c>
      <c r="Q113" s="15" t="str">
        <f t="shared" si="26"/>
        <v>Widget</v>
      </c>
      <c r="R113" s="23" t="s">
        <v>681</v>
      </c>
      <c r="S113" t="str">
        <f t="shared" si="27"/>
        <v>UW-08350</v>
      </c>
    </row>
    <row r="114" spans="1:19" x14ac:dyDescent="0.25">
      <c r="A114" s="21" t="s">
        <v>103</v>
      </c>
      <c r="B114" s="10" t="str">
        <f t="shared" si="23"/>
        <v>Cheryl Rhodes</v>
      </c>
      <c r="C114" s="23" t="s">
        <v>214</v>
      </c>
      <c r="D114" s="10" t="str">
        <f t="shared" si="24"/>
        <v>heathercooper@garcia.org</v>
      </c>
      <c r="E114" s="23" t="s">
        <v>331</v>
      </c>
      <c r="F114" s="25" t="str">
        <f t="shared" ref="F114:F142" si="28">SUBSTITUTE(SUBSTITUTE(SUBSTITUTE(E114, ".", ""), "-", ""), "+", "")</f>
        <v>2104478985x6257</v>
      </c>
      <c r="G114" s="25" t="str">
        <f t="shared" ref="G114:G142" si="29">IFERROR(LEFT(SUBSTITUTE(F114,".",""),FIND("x",SUBSTITUTE(F114,".",""))-1),SUBSTITUTE(F114,".",""))</f>
        <v>2104478985</v>
      </c>
      <c r="H114" s="10" t="str">
        <f t="shared" ref="H114:H142" si="30">IFERROR(MID(E114,FIND("x",E114)+1,LEN(E114)),"")</f>
        <v>6257</v>
      </c>
      <c r="I114" s="23" t="s">
        <v>436</v>
      </c>
      <c r="J114" s="21" t="str">
        <f t="shared" ref="J114:J137" si="31">IFERROR(IF(ISNUMBER(SEARCH("Suite", I114)),LEFT(I114, SEARCH("Suite", I114) - 2),IF(ISNUMBER(SEARCH("Apt", I114)),LEFT(I114, SEARCH("Apt", I114) - 2),I114)),"")</f>
        <v>26033 Jason Brooks</v>
      </c>
      <c r="K114" s="10" t="str">
        <f t="shared" ref="K114:K142" si="32">IFERROR(IF(ISNUMBER(SEARCH("Suite", I114)),MID(I114, SEARCH("Suite", I114), LEN(I114)),IF(ISNUMBER(SEARCH("Apt", I114)),MID(I114, SEARCH("Apt", I114), LEN(I114)),"")),"")</f>
        <v>Apt. 150</v>
      </c>
      <c r="L114" s="23" t="s">
        <v>554</v>
      </c>
      <c r="M114" s="27">
        <v>44738</v>
      </c>
      <c r="N114" s="29">
        <f t="shared" si="25"/>
        <v>2022</v>
      </c>
      <c r="O114" s="15" t="str">
        <f t="shared" ref="O114:O137" si="33">IF(AND(N114&gt;=1970,N114&lt;=1979),"1970s",IF(AND(N114&gt;=1980,N114&lt;=1989),"1980s",IF(AND(N114&gt;=1990,N114&lt;=1999),"1990s",IF(AND(N114&gt;=2000,N114&lt;=2009),"2000s",IF(AND(N114&gt;=2010,N114&lt;=2019),"2010s",IF(AND(N114&gt;=2020,N114&lt;=2029),"2020s","Older"))))))</f>
        <v>2020s</v>
      </c>
      <c r="P114" s="31" t="s">
        <v>582</v>
      </c>
      <c r="Q114" s="15" t="str">
        <f t="shared" si="26"/>
        <v>Tool</v>
      </c>
      <c r="R114" s="23" t="s">
        <v>682</v>
      </c>
      <c r="S114" t="str">
        <f t="shared" si="27"/>
        <v>QG-89090</v>
      </c>
    </row>
    <row r="115" spans="1:19" x14ac:dyDescent="0.25">
      <c r="A115" s="21" t="s">
        <v>104</v>
      </c>
      <c r="B115" s="10" t="str">
        <f t="shared" si="23"/>
        <v>Alicia Norris</v>
      </c>
      <c r="C115" s="23" t="s">
        <v>215</v>
      </c>
      <c r="D115" s="10" t="str">
        <f t="shared" si="24"/>
        <v>jjames@yahoo.com</v>
      </c>
      <c r="E115" s="23" t="s">
        <v>332</v>
      </c>
      <c r="F115" s="25" t="str">
        <f t="shared" si="28"/>
        <v>2304618499x2618</v>
      </c>
      <c r="G115" s="25" t="str">
        <f t="shared" si="29"/>
        <v>2304618499</v>
      </c>
      <c r="H115" s="10" t="str">
        <f t="shared" si="30"/>
        <v>2618</v>
      </c>
      <c r="I115" s="23" t="s">
        <v>437</v>
      </c>
      <c r="J115" s="21" t="str">
        <f t="shared" si="31"/>
        <v>1173 Kimberly Village</v>
      </c>
      <c r="K115" s="10" t="str">
        <f t="shared" si="32"/>
        <v/>
      </c>
      <c r="L115" s="23" t="s">
        <v>555</v>
      </c>
      <c r="M115" s="27">
        <v>38571</v>
      </c>
      <c r="N115" s="29">
        <f t="shared" si="25"/>
        <v>2005</v>
      </c>
      <c r="O115" s="15" t="str">
        <f t="shared" si="33"/>
        <v>2000s</v>
      </c>
      <c r="P115" s="31" t="s">
        <v>584</v>
      </c>
      <c r="Q115" s="15" t="str">
        <f t="shared" si="26"/>
        <v>Gadget</v>
      </c>
      <c r="R115" s="23" t="s">
        <v>683</v>
      </c>
      <c r="S115" t="str">
        <f t="shared" si="27"/>
        <v>FN-64208</v>
      </c>
    </row>
    <row r="116" spans="1:19" x14ac:dyDescent="0.25">
      <c r="A116" s="21" t="s">
        <v>105</v>
      </c>
      <c r="B116" s="10" t="str">
        <f t="shared" si="23"/>
        <v>Karen Young</v>
      </c>
      <c r="C116" s="23" t="s">
        <v>216</v>
      </c>
      <c r="D116" s="10" t="str">
        <f t="shared" si="24"/>
        <v>meadowsmary@snyder.com</v>
      </c>
      <c r="E116" s="23" t="s">
        <v>333</v>
      </c>
      <c r="F116" s="25" t="str">
        <f t="shared" si="28"/>
        <v>0011437447012x0455</v>
      </c>
      <c r="G116" s="25" t="str">
        <f t="shared" si="29"/>
        <v>0011437447012</v>
      </c>
      <c r="H116" s="10" t="str">
        <f t="shared" si="30"/>
        <v>0455</v>
      </c>
      <c r="I116" s="23" t="s">
        <v>438</v>
      </c>
      <c r="J116" s="21" t="str">
        <f t="shared" si="31"/>
        <v>110 Melissa Shore</v>
      </c>
      <c r="K116" s="10" t="str">
        <f t="shared" si="32"/>
        <v>Apt. 557</v>
      </c>
      <c r="L116" s="23" t="s">
        <v>556</v>
      </c>
      <c r="M116" s="27">
        <v>27879</v>
      </c>
      <c r="N116" s="29">
        <f t="shared" si="25"/>
        <v>1976</v>
      </c>
      <c r="O116" s="15" t="str">
        <f t="shared" si="33"/>
        <v>1970s</v>
      </c>
      <c r="P116" s="31" t="s">
        <v>583</v>
      </c>
      <c r="Q116" s="15" t="str">
        <f t="shared" si="26"/>
        <v>Gadget</v>
      </c>
      <c r="R116" s="23" t="s">
        <v>684</v>
      </c>
      <c r="S116" t="str">
        <f t="shared" si="27"/>
        <v>ZD-55216</v>
      </c>
    </row>
    <row r="117" spans="1:19" x14ac:dyDescent="0.25">
      <c r="A117" s="21" t="s">
        <v>106</v>
      </c>
      <c r="B117" s="10" t="str">
        <f t="shared" si="23"/>
        <v>James Jefferson</v>
      </c>
      <c r="C117" s="23" t="s">
        <v>217</v>
      </c>
      <c r="D117" s="10" t="str">
        <f t="shared" si="24"/>
        <v>danielhorton@gmail.com</v>
      </c>
      <c r="E117" s="23" t="s">
        <v>334</v>
      </c>
      <c r="F117" s="25" t="str">
        <f t="shared" si="28"/>
        <v>1697972965</v>
      </c>
      <c r="G117" s="25" t="str">
        <f t="shared" si="29"/>
        <v>1697972965</v>
      </c>
      <c r="H117" s="10" t="str">
        <f t="shared" si="30"/>
        <v/>
      </c>
      <c r="I117" s="23" t="s">
        <v>439</v>
      </c>
      <c r="J117" s="21" t="str">
        <f t="shared" si="31"/>
        <v>277 Paige Mill</v>
      </c>
      <c r="K117" s="10" t="str">
        <f t="shared" si="32"/>
        <v/>
      </c>
      <c r="L117" s="23" t="s">
        <v>557</v>
      </c>
      <c r="M117" s="27">
        <v>32071</v>
      </c>
      <c r="N117" s="29">
        <f t="shared" si="25"/>
        <v>1987</v>
      </c>
      <c r="O117" s="15" t="str">
        <f t="shared" si="33"/>
        <v>1980s</v>
      </c>
      <c r="P117" s="31" t="s">
        <v>583</v>
      </c>
      <c r="Q117" s="15" t="str">
        <f t="shared" si="26"/>
        <v>Gadget</v>
      </c>
      <c r="R117" s="23" t="s">
        <v>685</v>
      </c>
      <c r="S117" t="str">
        <f t="shared" si="27"/>
        <v>OQ-50899</v>
      </c>
    </row>
    <row r="118" spans="1:19" x14ac:dyDescent="0.25">
      <c r="A118" s="21" t="s">
        <v>107</v>
      </c>
      <c r="B118" s="10" t="str">
        <f t="shared" si="23"/>
        <v>Kelly Watts</v>
      </c>
      <c r="C118" s="23" t="s">
        <v>218</v>
      </c>
      <c r="D118" s="10" t="str">
        <f t="shared" si="24"/>
        <v>pstanley@reed-rhodes.biz</v>
      </c>
      <c r="E118" s="23" t="s">
        <v>335</v>
      </c>
      <c r="F118" s="25" t="str">
        <f t="shared" si="28"/>
        <v>8900287721</v>
      </c>
      <c r="G118" s="25" t="str">
        <f t="shared" si="29"/>
        <v>8900287721</v>
      </c>
      <c r="H118" s="10" t="str">
        <f t="shared" si="30"/>
        <v/>
      </c>
      <c r="I118" s="23" t="s">
        <v>440</v>
      </c>
      <c r="J118" s="21" t="str">
        <f t="shared" si="31"/>
        <v>3540 Andrea Lane</v>
      </c>
      <c r="K118" s="10" t="str">
        <f t="shared" si="32"/>
        <v>Suite 317</v>
      </c>
      <c r="L118" s="23" t="s">
        <v>558</v>
      </c>
      <c r="M118" s="27">
        <v>45603</v>
      </c>
      <c r="N118" s="29">
        <f t="shared" si="25"/>
        <v>2024</v>
      </c>
      <c r="O118" s="15" t="str">
        <f t="shared" si="33"/>
        <v>2020s</v>
      </c>
      <c r="P118" s="31" t="s">
        <v>581</v>
      </c>
      <c r="Q118" s="15" t="str">
        <f t="shared" si="26"/>
        <v>Widgit</v>
      </c>
      <c r="R118" s="23" t="s">
        <v>686</v>
      </c>
      <c r="S118" t="str">
        <f t="shared" si="27"/>
        <v>FV-17751</v>
      </c>
    </row>
    <row r="119" spans="1:19" x14ac:dyDescent="0.25">
      <c r="A119" s="21" t="s">
        <v>108</v>
      </c>
      <c r="B119" s="10" t="str">
        <f t="shared" si="23"/>
        <v>Ashley Gutierrez</v>
      </c>
      <c r="C119" s="23" t="s">
        <v>219</v>
      </c>
      <c r="D119" s="10" t="str">
        <f t="shared" si="24"/>
        <v>connersylvia@torres.info</v>
      </c>
      <c r="E119" s="23" t="s">
        <v>336</v>
      </c>
      <c r="F119" s="25" t="str">
        <f t="shared" si="28"/>
        <v>5037589975x71130</v>
      </c>
      <c r="G119" s="25" t="str">
        <f t="shared" si="29"/>
        <v>5037589975</v>
      </c>
      <c r="H119" s="10" t="str">
        <f t="shared" si="30"/>
        <v>71130</v>
      </c>
      <c r="I119" s="23" t="s">
        <v>441</v>
      </c>
      <c r="J119" s="21" t="str">
        <f t="shared" si="31"/>
        <v>4885 Brandon Expressway</v>
      </c>
      <c r="K119" s="10" t="str">
        <f t="shared" si="32"/>
        <v>Suite 261</v>
      </c>
      <c r="L119" s="23" t="s">
        <v>559</v>
      </c>
      <c r="M119" s="27">
        <v>30112</v>
      </c>
      <c r="N119" s="29">
        <f t="shared" si="25"/>
        <v>1982</v>
      </c>
      <c r="O119" s="15" t="str">
        <f t="shared" si="33"/>
        <v>1980s</v>
      </c>
      <c r="P119" s="31" t="s">
        <v>582</v>
      </c>
      <c r="Q119" s="15" t="str">
        <f t="shared" si="26"/>
        <v>Tool</v>
      </c>
      <c r="R119" s="23" t="s">
        <v>687</v>
      </c>
      <c r="S119" t="str">
        <f t="shared" si="27"/>
        <v>TV-16373</v>
      </c>
    </row>
    <row r="120" spans="1:19" x14ac:dyDescent="0.25">
      <c r="A120" s="21" t="s">
        <v>109</v>
      </c>
      <c r="B120" s="10" t="str">
        <f t="shared" si="23"/>
        <v>Jason House</v>
      </c>
      <c r="C120" s="23" t="s">
        <v>127</v>
      </c>
      <c r="D120" s="10" t="str">
        <f t="shared" si="24"/>
        <v/>
      </c>
      <c r="E120" s="23" t="s">
        <v>337</v>
      </c>
      <c r="F120" s="25" t="str">
        <f t="shared" si="28"/>
        <v>19177982708x08697</v>
      </c>
      <c r="G120" s="25" t="str">
        <f t="shared" si="29"/>
        <v>19177982708</v>
      </c>
      <c r="H120" s="10" t="str">
        <f t="shared" si="30"/>
        <v>08697</v>
      </c>
      <c r="I120" s="23" t="s">
        <v>442</v>
      </c>
      <c r="J120" s="21" t="str">
        <f t="shared" si="31"/>
        <v>922 Paul Rapid</v>
      </c>
      <c r="K120" s="10" t="str">
        <f t="shared" si="32"/>
        <v/>
      </c>
      <c r="L120" s="23" t="s">
        <v>560</v>
      </c>
      <c r="M120" s="27">
        <v>33568</v>
      </c>
      <c r="N120" s="29">
        <f t="shared" si="25"/>
        <v>1991</v>
      </c>
      <c r="O120" s="15" t="str">
        <f t="shared" si="33"/>
        <v>1990s</v>
      </c>
      <c r="P120" s="31" t="s">
        <v>584</v>
      </c>
      <c r="Q120" s="15" t="str">
        <f t="shared" si="26"/>
        <v>Gadget</v>
      </c>
      <c r="R120" s="23" t="s">
        <v>688</v>
      </c>
      <c r="S120" t="str">
        <f t="shared" si="27"/>
        <v>VS-69346</v>
      </c>
    </row>
    <row r="121" spans="1:19" x14ac:dyDescent="0.25">
      <c r="A121" s="21" t="s">
        <v>110</v>
      </c>
      <c r="B121" s="10" t="str">
        <f t="shared" si="23"/>
        <v>Casey Gutierrez</v>
      </c>
      <c r="C121" s="23" t="s">
        <v>220</v>
      </c>
      <c r="D121" s="10" t="str">
        <f t="shared" si="24"/>
        <v>jennifer83@gmail.com</v>
      </c>
      <c r="E121" s="23" t="s">
        <v>338</v>
      </c>
      <c r="F121" s="25" t="str">
        <f t="shared" si="28"/>
        <v>9452288515</v>
      </c>
      <c r="G121" s="25" t="str">
        <f t="shared" si="29"/>
        <v>9452288515</v>
      </c>
      <c r="H121" s="10" t="str">
        <f t="shared" si="30"/>
        <v/>
      </c>
      <c r="I121" s="23" t="s">
        <v>443</v>
      </c>
      <c r="J121" s="21" t="str">
        <f t="shared" si="31"/>
        <v>968 Rich Manors</v>
      </c>
      <c r="K121" s="10" t="str">
        <f t="shared" si="32"/>
        <v>Apt. 810</v>
      </c>
      <c r="L121" s="23" t="s">
        <v>561</v>
      </c>
      <c r="M121" s="27">
        <v>42346</v>
      </c>
      <c r="N121" s="29">
        <f t="shared" si="25"/>
        <v>2015</v>
      </c>
      <c r="O121" s="15" t="str">
        <f t="shared" si="33"/>
        <v>2010s</v>
      </c>
      <c r="P121" s="31" t="s">
        <v>583</v>
      </c>
      <c r="Q121" s="15" t="str">
        <f t="shared" si="26"/>
        <v>Gadget</v>
      </c>
      <c r="R121" s="23" t="s">
        <v>689</v>
      </c>
      <c r="S121" t="str">
        <f t="shared" si="27"/>
        <v>RQ-03424</v>
      </c>
    </row>
    <row r="122" spans="1:19" x14ac:dyDescent="0.25">
      <c r="A122" s="21" t="s">
        <v>111</v>
      </c>
      <c r="B122" s="10" t="str">
        <f t="shared" si="23"/>
        <v>Antonio Mueller</v>
      </c>
      <c r="C122" s="23" t="s">
        <v>221</v>
      </c>
      <c r="D122" s="10" t="str">
        <f t="shared" si="24"/>
        <v>howardshaun@parrish.net</v>
      </c>
      <c r="E122" s="23" t="s">
        <v>339</v>
      </c>
      <c r="F122" s="25" t="str">
        <f t="shared" si="28"/>
        <v>3840666580x0439</v>
      </c>
      <c r="G122" s="25" t="str">
        <f t="shared" si="29"/>
        <v>3840666580</v>
      </c>
      <c r="H122" s="10" t="str">
        <f t="shared" si="30"/>
        <v>0439</v>
      </c>
      <c r="I122" s="23" t="s">
        <v>444</v>
      </c>
      <c r="J122" s="21" t="str">
        <f t="shared" si="31"/>
        <v>59893 Kelly Fall</v>
      </c>
      <c r="K122" s="10" t="str">
        <f t="shared" si="32"/>
        <v>Apt. 228</v>
      </c>
      <c r="L122" s="23" t="s">
        <v>562</v>
      </c>
      <c r="M122" s="27">
        <v>28535</v>
      </c>
      <c r="N122" s="29">
        <f t="shared" si="25"/>
        <v>1978</v>
      </c>
      <c r="O122" s="15" t="str">
        <f t="shared" si="33"/>
        <v>1970s</v>
      </c>
      <c r="P122" s="31" t="s">
        <v>579</v>
      </c>
      <c r="Q122" s="15" t="str">
        <f t="shared" si="26"/>
        <v xml:space="preserve">Widget </v>
      </c>
      <c r="R122" s="23" t="s">
        <v>690</v>
      </c>
      <c r="S122" t="str">
        <f t="shared" si="27"/>
        <v>LQ-48422</v>
      </c>
    </row>
    <row r="123" spans="1:19" x14ac:dyDescent="0.25">
      <c r="A123" s="21" t="s">
        <v>112</v>
      </c>
      <c r="B123" s="10" t="str">
        <f t="shared" si="23"/>
        <v>John Pineda</v>
      </c>
      <c r="C123" s="23" t="s">
        <v>222</v>
      </c>
      <c r="D123" s="10" t="str">
        <f t="shared" si="24"/>
        <v>sarahcarlson@gilbert.org</v>
      </c>
      <c r="E123" s="23" t="s">
        <v>340</v>
      </c>
      <c r="F123" s="25" t="str">
        <f t="shared" si="28"/>
        <v>15158328182</v>
      </c>
      <c r="G123" s="25" t="str">
        <f t="shared" si="29"/>
        <v>15158328182</v>
      </c>
      <c r="H123" s="10" t="str">
        <f t="shared" si="30"/>
        <v/>
      </c>
      <c r="I123" s="23" t="s">
        <v>445</v>
      </c>
      <c r="J123" s="21" t="str">
        <f t="shared" si="31"/>
        <v>861 Walker Forest</v>
      </c>
      <c r="K123" s="10" t="str">
        <f t="shared" si="32"/>
        <v>Suite 554</v>
      </c>
      <c r="L123" s="23" t="s">
        <v>563</v>
      </c>
      <c r="M123" s="27">
        <v>40936</v>
      </c>
      <c r="N123" s="29">
        <f t="shared" si="25"/>
        <v>2012</v>
      </c>
      <c r="O123" s="15" t="str">
        <f t="shared" si="33"/>
        <v>2010s</v>
      </c>
      <c r="P123" s="31" t="s">
        <v>584</v>
      </c>
      <c r="Q123" s="15" t="str">
        <f t="shared" si="26"/>
        <v>Gadget</v>
      </c>
      <c r="R123" s="23" t="s">
        <v>691</v>
      </c>
      <c r="S123" t="str">
        <f t="shared" si="27"/>
        <v>CP-78015</v>
      </c>
    </row>
    <row r="124" spans="1:19" x14ac:dyDescent="0.25">
      <c r="A124" s="21" t="s">
        <v>113</v>
      </c>
      <c r="B124" s="10" t="str">
        <f t="shared" si="23"/>
        <v>Lisa Oliver</v>
      </c>
      <c r="C124" s="23" t="s">
        <v>223</v>
      </c>
      <c r="D124" s="10" t="str">
        <f t="shared" si="24"/>
        <v>patrick16@fernandez-campbell.net</v>
      </c>
      <c r="E124" s="23" t="s">
        <v>341</v>
      </c>
      <c r="F124" s="25" t="str">
        <f t="shared" si="28"/>
        <v>0015887704358x11288</v>
      </c>
      <c r="G124" s="25" t="str">
        <f t="shared" si="29"/>
        <v>0015887704358</v>
      </c>
      <c r="H124" s="10" t="str">
        <f t="shared" si="30"/>
        <v>11288</v>
      </c>
      <c r="I124" s="23" t="s">
        <v>446</v>
      </c>
      <c r="J124" s="21" t="str">
        <f t="shared" si="31"/>
        <v>133 Houston Ford</v>
      </c>
      <c r="K124" s="10" t="str">
        <f t="shared" si="32"/>
        <v/>
      </c>
      <c r="L124" s="23" t="s">
        <v>564</v>
      </c>
      <c r="M124" s="27">
        <v>43995</v>
      </c>
      <c r="N124" s="29">
        <f t="shared" si="25"/>
        <v>2020</v>
      </c>
      <c r="O124" s="15" t="str">
        <f t="shared" si="33"/>
        <v>2020s</v>
      </c>
      <c r="P124" s="31" t="s">
        <v>585</v>
      </c>
      <c r="Q124" s="15" t="str">
        <f t="shared" si="26"/>
        <v>Widget</v>
      </c>
      <c r="R124" s="23" t="s">
        <v>692</v>
      </c>
      <c r="S124" t="str">
        <f t="shared" si="27"/>
        <v>TV-61207</v>
      </c>
    </row>
    <row r="125" spans="1:19" x14ac:dyDescent="0.25">
      <c r="A125" s="21" t="s">
        <v>114</v>
      </c>
      <c r="B125" s="10" t="str">
        <f t="shared" si="23"/>
        <v>Benjamin Thompson</v>
      </c>
      <c r="C125" s="23" t="s">
        <v>224</v>
      </c>
      <c r="D125" s="10" t="str">
        <f t="shared" si="24"/>
        <v>andrewsjeremy@yahoo.com</v>
      </c>
      <c r="E125" s="23" t="s">
        <v>342</v>
      </c>
      <c r="F125" s="25" t="str">
        <f t="shared" si="28"/>
        <v>6766506180x91901</v>
      </c>
      <c r="G125" s="25" t="str">
        <f t="shared" si="29"/>
        <v>6766506180</v>
      </c>
      <c r="H125" s="10" t="str">
        <f t="shared" si="30"/>
        <v>91901</v>
      </c>
      <c r="I125" s="23" t="s">
        <v>447</v>
      </c>
      <c r="J125" s="21" t="str">
        <f t="shared" si="31"/>
        <v>144 Juan Mill</v>
      </c>
      <c r="K125" s="10" t="str">
        <f t="shared" si="32"/>
        <v>Suite 607</v>
      </c>
      <c r="L125" s="23" t="s">
        <v>565</v>
      </c>
      <c r="M125" s="27">
        <v>31033</v>
      </c>
      <c r="N125" s="29">
        <f t="shared" si="25"/>
        <v>1984</v>
      </c>
      <c r="O125" s="15" t="str">
        <f t="shared" si="33"/>
        <v>1980s</v>
      </c>
      <c r="P125" s="31" t="s">
        <v>578</v>
      </c>
      <c r="Q125" s="15" t="str">
        <f t="shared" si="26"/>
        <v>Widget</v>
      </c>
      <c r="R125" s="23" t="s">
        <v>693</v>
      </c>
      <c r="S125" t="str">
        <f t="shared" si="27"/>
        <v>RY-68424</v>
      </c>
    </row>
    <row r="126" spans="1:19" x14ac:dyDescent="0.25">
      <c r="A126" s="21" t="s">
        <v>115</v>
      </c>
      <c r="B126" s="10" t="str">
        <f t="shared" si="23"/>
        <v>Maria Bernard</v>
      </c>
      <c r="C126" s="23" t="s">
        <v>225</v>
      </c>
      <c r="D126" s="10" t="str">
        <f t="shared" si="24"/>
        <v>davidsmith@long.com</v>
      </c>
      <c r="E126" s="23" t="s">
        <v>343</v>
      </c>
      <c r="F126" s="25" t="str">
        <f t="shared" si="28"/>
        <v>0015368222394x3129</v>
      </c>
      <c r="G126" s="25" t="str">
        <f t="shared" si="29"/>
        <v>0015368222394</v>
      </c>
      <c r="H126" s="10" t="str">
        <f t="shared" si="30"/>
        <v>3129</v>
      </c>
      <c r="I126" s="23" t="s">
        <v>797</v>
      </c>
      <c r="J126" s="21" t="str">
        <f t="shared" si="31"/>
        <v/>
      </c>
      <c r="K126" s="10" t="str">
        <f t="shared" si="32"/>
        <v/>
      </c>
      <c r="L126" s="23" t="s">
        <v>566</v>
      </c>
      <c r="M126" s="27">
        <v>39210</v>
      </c>
      <c r="N126" s="29">
        <f t="shared" si="25"/>
        <v>2007</v>
      </c>
      <c r="O126" s="15" t="str">
        <f t="shared" si="33"/>
        <v>2000s</v>
      </c>
      <c r="P126" s="31" t="s">
        <v>582</v>
      </c>
      <c r="Q126" s="15" t="str">
        <f t="shared" si="26"/>
        <v>Tool</v>
      </c>
      <c r="R126" s="23" t="s">
        <v>694</v>
      </c>
      <c r="S126" t="str">
        <f t="shared" si="27"/>
        <v>GM-81414</v>
      </c>
    </row>
    <row r="127" spans="1:19" x14ac:dyDescent="0.25">
      <c r="A127" s="21" t="s">
        <v>116</v>
      </c>
      <c r="B127" s="10" t="str">
        <f t="shared" si="23"/>
        <v>Katelyn Rivera</v>
      </c>
      <c r="C127" s="23" t="s">
        <v>226</v>
      </c>
      <c r="D127" s="10" t="str">
        <f t="shared" si="24"/>
        <v>craigharvey@stewart.com</v>
      </c>
      <c r="E127" s="23" t="s">
        <v>344</v>
      </c>
      <c r="F127" s="25" t="str">
        <f t="shared" si="28"/>
        <v>14929955620x533</v>
      </c>
      <c r="G127" s="25" t="str">
        <f t="shared" si="29"/>
        <v>14929955620</v>
      </c>
      <c r="H127" s="10" t="str">
        <f t="shared" si="30"/>
        <v>533</v>
      </c>
      <c r="I127" s="23" t="s">
        <v>797</v>
      </c>
      <c r="J127" s="21" t="str">
        <f t="shared" si="31"/>
        <v/>
      </c>
      <c r="K127" s="10" t="str">
        <f t="shared" si="32"/>
        <v/>
      </c>
      <c r="L127" s="23" t="s">
        <v>567</v>
      </c>
      <c r="M127" s="27">
        <v>36289</v>
      </c>
      <c r="N127" s="29">
        <f t="shared" si="25"/>
        <v>1999</v>
      </c>
      <c r="O127" s="15" t="str">
        <f t="shared" si="33"/>
        <v>1990s</v>
      </c>
      <c r="P127" s="31" t="s">
        <v>581</v>
      </c>
      <c r="Q127" s="15" t="str">
        <f t="shared" si="26"/>
        <v>Widgit</v>
      </c>
      <c r="R127" s="23" t="s">
        <v>695</v>
      </c>
      <c r="S127" t="str">
        <f t="shared" si="27"/>
        <v>DC-45257</v>
      </c>
    </row>
    <row r="128" spans="1:19" x14ac:dyDescent="0.25">
      <c r="A128" s="21" t="s">
        <v>117</v>
      </c>
      <c r="B128" s="10" t="str">
        <f t="shared" si="23"/>
        <v>Eric Arnold</v>
      </c>
      <c r="C128" s="23" t="s">
        <v>227</v>
      </c>
      <c r="D128" s="10" t="str">
        <f t="shared" si="24"/>
        <v>wilkinsonmichele@vance.com</v>
      </c>
      <c r="E128" s="23" t="s">
        <v>345</v>
      </c>
      <c r="F128" s="25" t="str">
        <f t="shared" si="28"/>
        <v>0011108099693x0848</v>
      </c>
      <c r="G128" s="25" t="str">
        <f t="shared" si="29"/>
        <v>0011108099693</v>
      </c>
      <c r="H128" s="10" t="str">
        <f t="shared" si="30"/>
        <v>0848</v>
      </c>
      <c r="I128" s="23" t="s">
        <v>448</v>
      </c>
      <c r="J128" s="21" t="str">
        <f t="shared" si="31"/>
        <v>256 Patricia Radial</v>
      </c>
      <c r="K128" s="10" t="str">
        <f t="shared" si="32"/>
        <v>Suite 278</v>
      </c>
      <c r="L128" s="23" t="s">
        <v>568</v>
      </c>
      <c r="M128" s="27">
        <v>38255</v>
      </c>
      <c r="N128" s="29">
        <f t="shared" si="25"/>
        <v>2004</v>
      </c>
      <c r="O128" s="15" t="str">
        <f t="shared" si="33"/>
        <v>2000s</v>
      </c>
      <c r="P128" s="31" t="s">
        <v>578</v>
      </c>
      <c r="Q128" s="15" t="str">
        <f t="shared" si="26"/>
        <v>Widget</v>
      </c>
      <c r="R128" s="23" t="s">
        <v>696</v>
      </c>
      <c r="S128" t="str">
        <f t="shared" si="27"/>
        <v>WG-80392</v>
      </c>
    </row>
    <row r="129" spans="1:19" x14ac:dyDescent="0.25">
      <c r="A129" s="21" t="s">
        <v>118</v>
      </c>
      <c r="B129" s="10" t="str">
        <f t="shared" si="23"/>
        <v>Christopher Knight</v>
      </c>
      <c r="C129" s="23" t="s">
        <v>127</v>
      </c>
      <c r="D129" s="10" t="str">
        <f t="shared" si="24"/>
        <v/>
      </c>
      <c r="E129" s="23" t="s">
        <v>346</v>
      </c>
      <c r="F129" s="25" t="str">
        <f t="shared" si="28"/>
        <v>0012750373145</v>
      </c>
      <c r="G129" s="25" t="str">
        <f t="shared" si="29"/>
        <v>0012750373145</v>
      </c>
      <c r="H129" s="10" t="str">
        <f t="shared" si="30"/>
        <v/>
      </c>
      <c r="I129" s="23" t="s">
        <v>449</v>
      </c>
      <c r="J129" s="21" t="str">
        <f t="shared" si="31"/>
        <v>38567 Keith Canyon</v>
      </c>
      <c r="K129" s="10" t="str">
        <f t="shared" si="32"/>
        <v/>
      </c>
      <c r="L129" s="23" t="s">
        <v>569</v>
      </c>
      <c r="M129" s="27">
        <v>43060</v>
      </c>
      <c r="N129" s="29">
        <f t="shared" si="25"/>
        <v>2017</v>
      </c>
      <c r="O129" s="15" t="str">
        <f t="shared" si="33"/>
        <v>2010s</v>
      </c>
      <c r="P129" s="31" t="s">
        <v>579</v>
      </c>
      <c r="Q129" s="15" t="str">
        <f t="shared" si="26"/>
        <v xml:space="preserve">Widget </v>
      </c>
      <c r="R129" s="23" t="s">
        <v>697</v>
      </c>
      <c r="S129" t="str">
        <f t="shared" si="27"/>
        <v>KL-84498</v>
      </c>
    </row>
    <row r="130" spans="1:19" x14ac:dyDescent="0.25">
      <c r="A130" s="21" t="s">
        <v>119</v>
      </c>
      <c r="B130" s="10" t="str">
        <f t="shared" si="23"/>
        <v>James Matthews</v>
      </c>
      <c r="C130" s="23" t="s">
        <v>228</v>
      </c>
      <c r="D130" s="10" t="str">
        <f t="shared" si="24"/>
        <v>nicholas38@gomez-parrish.info</v>
      </c>
      <c r="E130" s="23" t="s">
        <v>347</v>
      </c>
      <c r="F130" s="25" t="str">
        <f t="shared" si="28"/>
        <v>9082723184x3222</v>
      </c>
      <c r="G130" s="25" t="str">
        <f t="shared" si="29"/>
        <v>9082723184</v>
      </c>
      <c r="H130" s="10" t="str">
        <f t="shared" si="30"/>
        <v>3222</v>
      </c>
      <c r="I130" s="23" t="s">
        <v>450</v>
      </c>
      <c r="J130" s="21" t="str">
        <f t="shared" si="31"/>
        <v>136 Cortez Orchard</v>
      </c>
      <c r="K130" s="10" t="str">
        <f t="shared" si="32"/>
        <v>Suite 739</v>
      </c>
      <c r="L130" s="23" t="s">
        <v>570</v>
      </c>
      <c r="M130" s="27">
        <v>26274</v>
      </c>
      <c r="N130" s="29">
        <f t="shared" si="25"/>
        <v>1971</v>
      </c>
      <c r="O130" s="15" t="str">
        <f t="shared" si="33"/>
        <v>1970s</v>
      </c>
      <c r="P130" s="31" t="s">
        <v>584</v>
      </c>
      <c r="Q130" s="15" t="str">
        <f t="shared" si="26"/>
        <v>Gadget</v>
      </c>
      <c r="R130" s="23" t="s">
        <v>698</v>
      </c>
      <c r="S130" t="str">
        <f t="shared" si="27"/>
        <v>KI-30299</v>
      </c>
    </row>
    <row r="131" spans="1:19" x14ac:dyDescent="0.25">
      <c r="A131" s="21" t="s">
        <v>120</v>
      </c>
      <c r="B131" s="10" t="str">
        <f t="shared" si="23"/>
        <v>Amanda Armstrong</v>
      </c>
      <c r="C131" s="23" t="s">
        <v>229</v>
      </c>
      <c r="D131" s="10" t="str">
        <f t="shared" si="24"/>
        <v>jonathanwhite@greene-elliott.com</v>
      </c>
      <c r="E131" s="23" t="s">
        <v>348</v>
      </c>
      <c r="F131" s="25" t="str">
        <f t="shared" si="28"/>
        <v>0014137977236x9292</v>
      </c>
      <c r="G131" s="25" t="str">
        <f t="shared" si="29"/>
        <v>0014137977236</v>
      </c>
      <c r="H131" s="10" t="str">
        <f t="shared" si="30"/>
        <v>9292</v>
      </c>
      <c r="I131" s="23" t="s">
        <v>451</v>
      </c>
      <c r="J131" s="21" t="str">
        <f t="shared" si="31"/>
        <v>57991 Nicholas Curve</v>
      </c>
      <c r="K131" s="10" t="str">
        <f t="shared" si="32"/>
        <v>Apt. 038</v>
      </c>
      <c r="L131" s="23" t="s">
        <v>571</v>
      </c>
      <c r="M131" s="27">
        <v>42579</v>
      </c>
      <c r="N131" s="29">
        <f t="shared" si="25"/>
        <v>2016</v>
      </c>
      <c r="O131" s="15" t="str">
        <f t="shared" si="33"/>
        <v>2010s</v>
      </c>
      <c r="P131" s="31" t="s">
        <v>579</v>
      </c>
      <c r="Q131" s="15" t="str">
        <f t="shared" si="26"/>
        <v xml:space="preserve">Widget </v>
      </c>
      <c r="R131" s="23" t="s">
        <v>699</v>
      </c>
      <c r="S131" t="str">
        <f t="shared" si="27"/>
        <v>MC-91279</v>
      </c>
    </row>
    <row r="132" spans="1:19" x14ac:dyDescent="0.25">
      <c r="A132" s="21" t="s">
        <v>121</v>
      </c>
      <c r="B132" s="10" t="str">
        <f t="shared" si="23"/>
        <v>Kim Goodwin</v>
      </c>
      <c r="C132" s="23" t="s">
        <v>230</v>
      </c>
      <c r="D132" s="10" t="str">
        <f t="shared" si="24"/>
        <v>mhopkins@carey.biz</v>
      </c>
      <c r="E132" s="23" t="s">
        <v>349</v>
      </c>
      <c r="F132" s="25" t="str">
        <f t="shared" si="28"/>
        <v>6508637659x91624</v>
      </c>
      <c r="G132" s="25" t="str">
        <f t="shared" si="29"/>
        <v>6508637659</v>
      </c>
      <c r="H132" s="10" t="str">
        <f t="shared" si="30"/>
        <v>91624</v>
      </c>
      <c r="I132" s="23" t="s">
        <v>452</v>
      </c>
      <c r="J132" s="21" t="str">
        <f t="shared" si="31"/>
        <v>14986 Lopez Station</v>
      </c>
      <c r="K132" s="10" t="str">
        <f t="shared" si="32"/>
        <v>Apt. 981</v>
      </c>
      <c r="L132" s="23" t="s">
        <v>572</v>
      </c>
      <c r="M132" s="27">
        <v>38487</v>
      </c>
      <c r="N132" s="29">
        <f t="shared" si="25"/>
        <v>2005</v>
      </c>
      <c r="O132" s="15" t="str">
        <f t="shared" si="33"/>
        <v>2000s</v>
      </c>
      <c r="P132" s="31" t="s">
        <v>578</v>
      </c>
      <c r="Q132" s="15" t="str">
        <f t="shared" si="26"/>
        <v>Widget</v>
      </c>
      <c r="R132" s="23" t="s">
        <v>700</v>
      </c>
      <c r="S132" t="str">
        <f t="shared" si="27"/>
        <v>JB-35651</v>
      </c>
    </row>
    <row r="133" spans="1:19" x14ac:dyDescent="0.25">
      <c r="A133" s="21" t="s">
        <v>122</v>
      </c>
      <c r="B133" s="10" t="str">
        <f t="shared" si="23"/>
        <v>Dawn Wyatt</v>
      </c>
      <c r="C133" s="23" t="s">
        <v>231</v>
      </c>
      <c r="D133" s="10" t="str">
        <f t="shared" si="24"/>
        <v>cheryl63@yahoo.com</v>
      </c>
      <c r="E133" s="23" t="s">
        <v>350</v>
      </c>
      <c r="F133" s="25" t="str">
        <f t="shared" si="28"/>
        <v>18725887449</v>
      </c>
      <c r="G133" s="25" t="str">
        <f t="shared" si="29"/>
        <v>18725887449</v>
      </c>
      <c r="H133" s="10" t="str">
        <f t="shared" si="30"/>
        <v/>
      </c>
      <c r="I133" s="23" t="s">
        <v>453</v>
      </c>
      <c r="J133" s="21" t="str">
        <f t="shared" si="31"/>
        <v>621 Sean Squares</v>
      </c>
      <c r="K133" s="10" t="str">
        <f t="shared" si="32"/>
        <v>Apt. 138</v>
      </c>
      <c r="L133" s="23" t="s">
        <v>573</v>
      </c>
      <c r="M133" s="27">
        <v>35524</v>
      </c>
      <c r="N133" s="29">
        <f t="shared" si="25"/>
        <v>1997</v>
      </c>
      <c r="O133" s="15" t="str">
        <f t="shared" si="33"/>
        <v>1990s</v>
      </c>
      <c r="P133" s="31" t="s">
        <v>579</v>
      </c>
      <c r="Q133" s="15" t="str">
        <f t="shared" si="26"/>
        <v xml:space="preserve">Widget </v>
      </c>
      <c r="R133" s="23" t="s">
        <v>701</v>
      </c>
      <c r="S133" t="str">
        <f t="shared" si="27"/>
        <v>OA-89026</v>
      </c>
    </row>
    <row r="134" spans="1:19" x14ac:dyDescent="0.25">
      <c r="A134" s="21" t="s">
        <v>123</v>
      </c>
      <c r="B134" s="10" t="str">
        <f t="shared" si="23"/>
        <v>Samantha Ruiz</v>
      </c>
      <c r="C134" s="23" t="s">
        <v>232</v>
      </c>
      <c r="D134" s="10" t="str">
        <f t="shared" si="24"/>
        <v>brownjeffrey@gmail.com</v>
      </c>
      <c r="E134" s="23" t="s">
        <v>351</v>
      </c>
      <c r="F134" s="25" t="str">
        <f t="shared" si="28"/>
        <v>10669849027x703</v>
      </c>
      <c r="G134" s="25" t="str">
        <f t="shared" si="29"/>
        <v>10669849027</v>
      </c>
      <c r="H134" s="10" t="str">
        <f t="shared" si="30"/>
        <v>703</v>
      </c>
      <c r="I134" s="23" t="s">
        <v>454</v>
      </c>
      <c r="J134" s="21" t="str">
        <f t="shared" si="31"/>
        <v>09883 Emily Lake</v>
      </c>
      <c r="K134" s="10" t="str">
        <f t="shared" si="32"/>
        <v>Apt. 021</v>
      </c>
      <c r="L134" s="23" t="s">
        <v>574</v>
      </c>
      <c r="M134" s="27">
        <v>44947</v>
      </c>
      <c r="N134" s="29">
        <f t="shared" si="25"/>
        <v>2023</v>
      </c>
      <c r="O134" s="15" t="str">
        <f t="shared" si="33"/>
        <v>2020s</v>
      </c>
      <c r="P134" s="31" t="s">
        <v>584</v>
      </c>
      <c r="Q134" s="15" t="str">
        <f t="shared" si="26"/>
        <v>Gadget</v>
      </c>
      <c r="R134" s="23" t="s">
        <v>702</v>
      </c>
      <c r="S134" t="str">
        <f t="shared" si="27"/>
        <v>AV-66938</v>
      </c>
    </row>
    <row r="135" spans="1:19" x14ac:dyDescent="0.25">
      <c r="A135" s="21" t="s">
        <v>124</v>
      </c>
      <c r="B135" s="10" t="str">
        <f t="shared" si="23"/>
        <v>Tamara Dunn</v>
      </c>
      <c r="C135" s="23" t="s">
        <v>233</v>
      </c>
      <c r="D135" s="10" t="str">
        <f t="shared" si="24"/>
        <v>sylvia43@hotmail.com</v>
      </c>
      <c r="E135" s="23" t="s">
        <v>352</v>
      </c>
      <c r="F135" s="25" t="str">
        <f t="shared" si="28"/>
        <v>7690426818</v>
      </c>
      <c r="G135" s="25" t="str">
        <f t="shared" si="29"/>
        <v>7690426818</v>
      </c>
      <c r="H135" s="10" t="str">
        <f t="shared" si="30"/>
        <v/>
      </c>
      <c r="I135" s="23" t="s">
        <v>455</v>
      </c>
      <c r="J135" s="21" t="str">
        <f t="shared" si="31"/>
        <v>451 Walter Via</v>
      </c>
      <c r="K135" s="10" t="str">
        <f t="shared" si="32"/>
        <v/>
      </c>
      <c r="L135" s="23" t="s">
        <v>575</v>
      </c>
      <c r="M135" s="27">
        <v>39858</v>
      </c>
      <c r="N135" s="29">
        <f t="shared" si="25"/>
        <v>2009</v>
      </c>
      <c r="O135" s="15" t="str">
        <f t="shared" si="33"/>
        <v>2000s</v>
      </c>
      <c r="P135" s="31" t="s">
        <v>584</v>
      </c>
      <c r="Q135" s="15" t="str">
        <f t="shared" si="26"/>
        <v>Gadget</v>
      </c>
      <c r="R135" s="23" t="s">
        <v>703</v>
      </c>
      <c r="S135" t="str">
        <f t="shared" si="27"/>
        <v>WV-76973</v>
      </c>
    </row>
    <row r="136" spans="1:19" x14ac:dyDescent="0.25">
      <c r="A136" s="21" t="s">
        <v>125</v>
      </c>
      <c r="B136" s="10" t="str">
        <f t="shared" si="23"/>
        <v>Judy Murray</v>
      </c>
      <c r="C136" s="23" t="s">
        <v>127</v>
      </c>
      <c r="D136" s="10" t="str">
        <f t="shared" si="24"/>
        <v/>
      </c>
      <c r="E136" s="23" t="s">
        <v>353</v>
      </c>
      <c r="F136" s="25" t="str">
        <f t="shared" si="28"/>
        <v>0010714163356</v>
      </c>
      <c r="G136" s="25" t="str">
        <f t="shared" si="29"/>
        <v>0010714163356</v>
      </c>
      <c r="H136" s="10" t="str">
        <f t="shared" si="30"/>
        <v/>
      </c>
      <c r="I136" s="23" t="s">
        <v>456</v>
      </c>
      <c r="J136" s="21" t="str">
        <f t="shared" si="31"/>
        <v>804 Justin Locks</v>
      </c>
      <c r="K136" s="10" t="str">
        <f t="shared" si="32"/>
        <v>Suite 182</v>
      </c>
      <c r="L136" s="23" t="s">
        <v>576</v>
      </c>
      <c r="M136" s="27">
        <v>34356</v>
      </c>
      <c r="N136" s="29">
        <f t="shared" si="25"/>
        <v>1994</v>
      </c>
      <c r="O136" s="15" t="str">
        <f t="shared" si="33"/>
        <v>1990s</v>
      </c>
      <c r="P136" s="31" t="s">
        <v>582</v>
      </c>
      <c r="Q136" s="15" t="str">
        <f t="shared" si="26"/>
        <v>Tool</v>
      </c>
      <c r="R136" s="23" t="s">
        <v>704</v>
      </c>
      <c r="S136" t="str">
        <f t="shared" si="27"/>
        <v>VM-94237</v>
      </c>
    </row>
    <row r="137" spans="1:19" x14ac:dyDescent="0.25">
      <c r="A137" s="21" t="s">
        <v>126</v>
      </c>
      <c r="B137" s="10" t="str">
        <f t="shared" si="23"/>
        <v>David Baker</v>
      </c>
      <c r="C137" s="23" t="s">
        <v>234</v>
      </c>
      <c r="D137" s="10" t="str">
        <f t="shared" si="24"/>
        <v>maryhuff@moore-rodriguez.com</v>
      </c>
      <c r="E137" s="23" t="s">
        <v>354</v>
      </c>
      <c r="F137" s="25" t="str">
        <f t="shared" si="28"/>
        <v>17908075957x94728</v>
      </c>
      <c r="G137" s="25" t="str">
        <f t="shared" si="29"/>
        <v>17908075957</v>
      </c>
      <c r="H137" s="10" t="str">
        <f t="shared" si="30"/>
        <v>94728</v>
      </c>
      <c r="I137" s="23" t="s">
        <v>457</v>
      </c>
      <c r="J137" s="21" t="str">
        <f t="shared" si="31"/>
        <v>3920 Mendoza Plains</v>
      </c>
      <c r="K137" s="10" t="str">
        <f t="shared" si="32"/>
        <v>Apt. 856</v>
      </c>
      <c r="L137" s="23" t="s">
        <v>577</v>
      </c>
      <c r="M137" s="27">
        <v>37166</v>
      </c>
      <c r="N137" s="29">
        <f t="shared" si="25"/>
        <v>2001</v>
      </c>
      <c r="O137" s="15" t="str">
        <f t="shared" si="33"/>
        <v>2000s</v>
      </c>
      <c r="P137" s="31" t="s">
        <v>582</v>
      </c>
      <c r="Q137" s="15" t="str">
        <f t="shared" si="26"/>
        <v>Tool</v>
      </c>
      <c r="R137" s="23" t="s">
        <v>705</v>
      </c>
      <c r="S137" t="str">
        <f t="shared" si="27"/>
        <v>AR-18750</v>
      </c>
    </row>
    <row r="138" spans="1:19" x14ac:dyDescent="0.25">
      <c r="A138" s="21" t="s">
        <v>102</v>
      </c>
      <c r="B138" s="10" t="str">
        <f t="shared" si="23"/>
        <v>Steve Mason</v>
      </c>
      <c r="C138" s="23" t="s">
        <v>213</v>
      </c>
      <c r="D138" s="10" t="str">
        <f t="shared" si="24"/>
        <v>robert22@gmail.com</v>
      </c>
      <c r="E138" s="23"/>
      <c r="F138" s="25" t="str">
        <f t="shared" si="28"/>
        <v/>
      </c>
      <c r="G138" s="25" t="str">
        <f t="shared" si="29"/>
        <v/>
      </c>
      <c r="H138" s="10" t="str">
        <f t="shared" si="30"/>
        <v/>
      </c>
      <c r="J138" s="21" t="str">
        <f>IFERROR(IF(ISNUMBER(SEARCH("Suite", I138)),LEFT(I138, SEARCH("Suite", I138) - 2),IF(ISNUMBER(SEARCH("Apt", I138)),LEFT(I138, SEARCH("Apt", I138) - 2),"")),
"")</f>
        <v/>
      </c>
      <c r="K138" s="10" t="str">
        <f t="shared" si="32"/>
        <v/>
      </c>
      <c r="L138" s="23" t="s">
        <v>553</v>
      </c>
      <c r="M138" s="27">
        <v>25685</v>
      </c>
      <c r="N138" s="29">
        <f t="shared" si="25"/>
        <v>1970</v>
      </c>
      <c r="O138" s="15" t="str">
        <f t="shared" ref="O138:O142" si="34">IF(AND(N138&gt;=1970,N138&lt;=1979),"1970s",IF(AND(N138&gt;=1980,N138&lt;=1989),"1980s",IF(AND(N138&gt;=1990,N138&lt;=1999),"1990s",IF(AND(N138&gt;=2000,N138&lt;=2009),"2000s",IF(AND(N138&gt;=2010,N138&lt;=2019),"2010s",IF(AND(N138&gt;=2020,N138&lt;=2029),"2020s","Older"))))))</f>
        <v>1970s</v>
      </c>
      <c r="P138" s="31" t="s">
        <v>578</v>
      </c>
      <c r="Q138" s="15" t="str">
        <f t="shared" si="26"/>
        <v>Widget</v>
      </c>
      <c r="R138" s="23" t="s">
        <v>681</v>
      </c>
      <c r="S138" t="str">
        <f t="shared" si="27"/>
        <v>UW-08350</v>
      </c>
    </row>
    <row r="139" spans="1:19" x14ac:dyDescent="0.25">
      <c r="A139" s="21" t="s">
        <v>61</v>
      </c>
      <c r="B139" s="10" t="str">
        <f t="shared" si="23"/>
        <v>Frances Gibson</v>
      </c>
      <c r="C139" s="23" t="s">
        <v>175</v>
      </c>
      <c r="D139" s="10" t="str">
        <f t="shared" si="24"/>
        <v>melissamcdonald@gmail.com</v>
      </c>
      <c r="E139" s="23"/>
      <c r="F139" s="25" t="str">
        <f t="shared" si="28"/>
        <v/>
      </c>
      <c r="G139" s="25" t="str">
        <f t="shared" si="29"/>
        <v/>
      </c>
      <c r="H139" s="10" t="str">
        <f t="shared" si="30"/>
        <v/>
      </c>
      <c r="J139" s="21" t="str">
        <f t="shared" ref="J139:J142" si="35">IFERROR(IF(ISNUMBER(SEARCH("Suite", I139)),LEFT(I139, SEARCH("Suite", I139) - 2),IF(ISNUMBER(SEARCH("Apt", I139)),LEFT(I139, SEARCH("Apt", I139) - 2),"")),
"")</f>
        <v/>
      </c>
      <c r="K139" s="10" t="str">
        <f t="shared" si="32"/>
        <v/>
      </c>
      <c r="L139" s="23" t="s">
        <v>512</v>
      </c>
      <c r="M139" s="27">
        <v>30161</v>
      </c>
      <c r="N139" s="29">
        <f t="shared" si="25"/>
        <v>1982</v>
      </c>
      <c r="O139" s="15" t="str">
        <f t="shared" si="34"/>
        <v>1980s</v>
      </c>
      <c r="P139" s="31" t="s">
        <v>580</v>
      </c>
      <c r="Q139" s="15" t="str">
        <f t="shared" si="26"/>
        <v>Tool</v>
      </c>
      <c r="R139" s="23" t="s">
        <v>640</v>
      </c>
      <c r="S139" t="str">
        <f t="shared" si="27"/>
        <v>PC-53046</v>
      </c>
    </row>
    <row r="140" spans="1:19" x14ac:dyDescent="0.25">
      <c r="A140" s="21" t="s">
        <v>66</v>
      </c>
      <c r="B140" s="10" t="str">
        <f t="shared" si="23"/>
        <v>Joshua Allen</v>
      </c>
      <c r="C140" s="23" t="s">
        <v>180</v>
      </c>
      <c r="D140" s="10" t="str">
        <f t="shared" si="24"/>
        <v>meredith27@hart.net</v>
      </c>
      <c r="E140" s="23"/>
      <c r="F140" s="25" t="str">
        <f t="shared" si="28"/>
        <v/>
      </c>
      <c r="G140" s="25" t="str">
        <f t="shared" si="29"/>
        <v/>
      </c>
      <c r="H140" s="10" t="str">
        <f t="shared" si="30"/>
        <v/>
      </c>
      <c r="J140" s="21" t="str">
        <f t="shared" si="35"/>
        <v/>
      </c>
      <c r="K140" s="10" t="str">
        <f t="shared" si="32"/>
        <v/>
      </c>
      <c r="L140" s="23" t="s">
        <v>517</v>
      </c>
      <c r="M140" s="27">
        <v>30833</v>
      </c>
      <c r="N140" s="29">
        <f t="shared" si="25"/>
        <v>1984</v>
      </c>
      <c r="O140" s="15" t="str">
        <f t="shared" si="34"/>
        <v>1980s</v>
      </c>
      <c r="P140" s="31" t="s">
        <v>585</v>
      </c>
      <c r="Q140" s="15" t="str">
        <f t="shared" si="26"/>
        <v>Widget</v>
      </c>
      <c r="R140" s="23" t="s">
        <v>645</v>
      </c>
      <c r="S140" t="str">
        <f t="shared" si="27"/>
        <v>ZP-17393</v>
      </c>
    </row>
    <row r="141" spans="1:19" x14ac:dyDescent="0.25">
      <c r="A141" s="21" t="s">
        <v>124</v>
      </c>
      <c r="B141" s="10" t="str">
        <f t="shared" si="23"/>
        <v>Tamara Dunn</v>
      </c>
      <c r="C141" s="23" t="s">
        <v>233</v>
      </c>
      <c r="D141" s="10" t="str">
        <f t="shared" si="24"/>
        <v>sylvia43@hotmail.com</v>
      </c>
      <c r="E141" s="23"/>
      <c r="F141" s="25" t="str">
        <f t="shared" si="28"/>
        <v/>
      </c>
      <c r="G141" s="25" t="str">
        <f t="shared" si="29"/>
        <v/>
      </c>
      <c r="H141" s="10" t="str">
        <f t="shared" si="30"/>
        <v/>
      </c>
      <c r="J141" s="21" t="str">
        <f t="shared" si="35"/>
        <v/>
      </c>
      <c r="K141" s="10" t="str">
        <f t="shared" si="32"/>
        <v/>
      </c>
      <c r="L141" s="23" t="s">
        <v>575</v>
      </c>
      <c r="M141" s="27">
        <v>39858</v>
      </c>
      <c r="N141" s="29">
        <f t="shared" si="25"/>
        <v>2009</v>
      </c>
      <c r="O141" s="15" t="str">
        <f t="shared" si="34"/>
        <v>2000s</v>
      </c>
      <c r="P141" s="31" t="s">
        <v>584</v>
      </c>
      <c r="Q141" s="15" t="str">
        <f t="shared" si="26"/>
        <v>Gadget</v>
      </c>
      <c r="R141" s="23" t="s">
        <v>703</v>
      </c>
      <c r="S141" t="str">
        <f t="shared" si="27"/>
        <v>WV-76973</v>
      </c>
    </row>
    <row r="142" spans="1:19" x14ac:dyDescent="0.25">
      <c r="A142" s="21" t="s">
        <v>84</v>
      </c>
      <c r="B142" s="10" t="str">
        <f t="shared" si="23"/>
        <v>Kelly Logan</v>
      </c>
      <c r="C142" s="23" t="s">
        <v>197</v>
      </c>
      <c r="D142" s="10" t="str">
        <f t="shared" si="24"/>
        <v>nathanbrady@yahoo.com</v>
      </c>
      <c r="E142" s="23"/>
      <c r="F142" s="25" t="str">
        <f t="shared" si="28"/>
        <v/>
      </c>
      <c r="G142" s="25" t="str">
        <f t="shared" si="29"/>
        <v/>
      </c>
      <c r="H142" s="10" t="str">
        <f t="shared" si="30"/>
        <v/>
      </c>
      <c r="J142" s="21" t="str">
        <f t="shared" si="35"/>
        <v/>
      </c>
      <c r="K142" s="10" t="str">
        <f t="shared" si="32"/>
        <v/>
      </c>
      <c r="L142" s="23" t="s">
        <v>535</v>
      </c>
      <c r="M142" s="27">
        <v>28435</v>
      </c>
      <c r="N142" s="29">
        <f t="shared" si="25"/>
        <v>1977</v>
      </c>
      <c r="O142" s="15" t="str">
        <f t="shared" si="34"/>
        <v>1970s</v>
      </c>
      <c r="P142" s="31" t="s">
        <v>583</v>
      </c>
      <c r="Q142" s="15" t="str">
        <f t="shared" si="26"/>
        <v>Gadget</v>
      </c>
      <c r="R142" s="23" t="s">
        <v>663</v>
      </c>
      <c r="S142" t="str">
        <f t="shared" si="27"/>
        <v>CE-80003</v>
      </c>
    </row>
  </sheetData>
  <autoFilter ref="A17:S137" xr:uid="{00000000-0001-0000-0000-000000000000}"/>
  <mergeCells count="13">
    <mergeCell ref="B14:D14"/>
    <mergeCell ref="B15:D15"/>
    <mergeCell ref="A1:I1"/>
    <mergeCell ref="A3:I3"/>
    <mergeCell ref="B6:D6"/>
    <mergeCell ref="B8:E8"/>
    <mergeCell ref="B10:D10"/>
    <mergeCell ref="B11:D11"/>
    <mergeCell ref="B12:D12"/>
    <mergeCell ref="B13:D13"/>
    <mergeCell ref="A2:I2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Cleaned Data</vt:lpstr>
      <vt:lpstr>Audit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CANCORE</dc:creator>
  <cp:lastModifiedBy>Candice Howe</cp:lastModifiedBy>
  <dcterms:created xsi:type="dcterms:W3CDTF">2025-05-02T05:57:45Z</dcterms:created>
  <dcterms:modified xsi:type="dcterms:W3CDTF">2025-05-02T14:49:18Z</dcterms:modified>
</cp:coreProperties>
</file>