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canc\Desktop\BLG368E\Homeworks\HW3\"/>
    </mc:Choice>
  </mc:AlternateContent>
  <xr:revisionPtr revIDLastSave="0" documentId="13_ncr:1_{C22646EC-D794-4304-A300-818D08DF06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 Report 1" sheetId="3" r:id="rId1"/>
    <sheet name="Sheet1" sheetId="1" r:id="rId2"/>
  </sheets>
  <definedNames>
    <definedName name="solver_adj" localSheetId="1" hidden="1">Sheet1!$D$2:$D$4,Sheet1!$B$7:$B$16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Sheet1!$B$7:$B$16</definedName>
    <definedName name="solver_lhs2" localSheetId="1" hidden="1">Sheet1!$D$10</definedName>
    <definedName name="solver_lhs3" localSheetId="1" hidden="1">Sheet1!$D$11</definedName>
    <definedName name="solver_lhs4" localSheetId="1" hidden="1">Sheet1!$D$2:$D$4</definedName>
    <definedName name="solver_lhs5" localSheetId="1" hidden="1">Sheet1!$D$7</definedName>
    <definedName name="solver_lhs6" localSheetId="1" hidden="1">Sheet1!$D$8</definedName>
    <definedName name="solver_lhs7" localSheetId="1" hidden="1">Sheet1!$D$9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Sheet1!$B$17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2</definedName>
    <definedName name="solver_rel3" localSheetId="1" hidden="1">1</definedName>
    <definedName name="solver_rel4" localSheetId="1" hidden="1">4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hs1" localSheetId="1" hidden="1">"integer"</definedName>
    <definedName name="solver_rhs2" localSheetId="1" hidden="1">Sheet1!$F$10</definedName>
    <definedName name="solver_rhs3" localSheetId="1" hidden="1">Sheet1!$F$11</definedName>
    <definedName name="solver_rhs4" localSheetId="1" hidden="1">"integer"</definedName>
    <definedName name="solver_rhs5" localSheetId="1" hidden="1">Sheet1!$F$7</definedName>
    <definedName name="solver_rhs6" localSheetId="1" hidden="1">Sheet1!$F$8</definedName>
    <definedName name="solver_rhs7" localSheetId="1" hidden="1">Sheet1!$F$9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B17" i="1"/>
</calcChain>
</file>

<file path=xl/sharedStrings.xml><?xml version="1.0" encoding="utf-8"?>
<sst xmlns="http://schemas.openxmlformats.org/spreadsheetml/2006/main" count="122" uniqueCount="96">
  <si>
    <t>Small</t>
  </si>
  <si>
    <t>Medium</t>
  </si>
  <si>
    <t>Large</t>
  </si>
  <si>
    <t>Size</t>
  </si>
  <si>
    <t>Cost</t>
  </si>
  <si>
    <t>Quantity</t>
  </si>
  <si>
    <t>MinZ:</t>
  </si>
  <si>
    <t>d1+</t>
  </si>
  <si>
    <t>d1-</t>
  </si>
  <si>
    <t>d2+</t>
  </si>
  <si>
    <t>d2-</t>
  </si>
  <si>
    <t>d3+</t>
  </si>
  <si>
    <t>d3-</t>
  </si>
  <si>
    <t>d4+</t>
  </si>
  <si>
    <t>d4-</t>
  </si>
  <si>
    <t>d5+</t>
  </si>
  <si>
    <t>d5-</t>
  </si>
  <si>
    <t>=</t>
  </si>
  <si>
    <t>c1:</t>
  </si>
  <si>
    <t>c2:</t>
  </si>
  <si>
    <t>c3:</t>
  </si>
  <si>
    <t>c4:</t>
  </si>
  <si>
    <t>c5:</t>
  </si>
  <si>
    <t>&lt;=</t>
  </si>
  <si>
    <t>: Min. Deviation</t>
  </si>
  <si>
    <t>Mustafa Can Çalışkan</t>
  </si>
  <si>
    <t>Microsoft Excel 16.0 Answer Report</t>
  </si>
  <si>
    <t>Worksheet: [Opres_HW3.xlsx]Sheet1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</si>
  <si>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</si>
  <si>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</si>
  <si>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</si>
  <si>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</si>
  <si>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2 Subproblems: 2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</si>
  <si>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</si>
  <si>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</si>
  <si>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</si>
  <si>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</si>
  <si>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</si>
  <si>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</si>
  <si>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</si>
  <si>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</si>
  <si>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</si>
  <si>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</si>
  <si>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</si>
  <si>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</si>
  <si>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</si>
  <si>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</si>
  <si>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</si>
  <si>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$B$17</t>
  </si>
  <si>
    <t>MinZ: Size</t>
  </si>
  <si>
    <t>$D$2</t>
  </si>
  <si>
    <t>Small Quantity</t>
  </si>
  <si>
    <t>$D$3</t>
  </si>
  <si>
    <t>Medium Quantity</t>
  </si>
  <si>
    <t>$D$4</t>
  </si>
  <si>
    <t>Large Quantity</t>
  </si>
  <si>
    <t>$B$7</t>
  </si>
  <si>
    <t>d1+ Size</t>
  </si>
  <si>
    <t>$B$8</t>
  </si>
  <si>
    <t>d1- Size</t>
  </si>
  <si>
    <t>$B$9</t>
  </si>
  <si>
    <t>d2+ Size</t>
  </si>
  <si>
    <t>$B$10</t>
  </si>
  <si>
    <t>d2- Size</t>
  </si>
  <si>
    <t>$B$11</t>
  </si>
  <si>
    <t>d3+ Size</t>
  </si>
  <si>
    <t>$B$12</t>
  </si>
  <si>
    <t>d3- Size</t>
  </si>
  <si>
    <t>$B$13</t>
  </si>
  <si>
    <t>d4+ Size</t>
  </si>
  <si>
    <t>$B$14</t>
  </si>
  <si>
    <t>d4- Size</t>
  </si>
  <si>
    <t>$B$15</t>
  </si>
  <si>
    <t>d5+ Size</t>
  </si>
  <si>
    <t>$B$16</t>
  </si>
  <si>
    <t>d5- Size</t>
  </si>
  <si>
    <t>$D$10</t>
  </si>
  <si>
    <t>c4: Quantity</t>
  </si>
  <si>
    <t>$D$10=$F$10</t>
  </si>
  <si>
    <t>Binding</t>
  </si>
  <si>
    <t>$D$11</t>
  </si>
  <si>
    <t>c5: Quantity</t>
  </si>
  <si>
    <t>$D$11&lt;=$F$11</t>
  </si>
  <si>
    <t>$D$7</t>
  </si>
  <si>
    <t>c1: Quantity</t>
  </si>
  <si>
    <t>$D$7=$F$7</t>
  </si>
  <si>
    <t>$D$8</t>
  </si>
  <si>
    <t>c2: Quantity</t>
  </si>
  <si>
    <t>$D$8=$F$8</t>
  </si>
  <si>
    <t>$D$9</t>
  </si>
  <si>
    <t>c3: Quantity</t>
  </si>
  <si>
    <t>$D$9=$F$9</t>
  </si>
  <si>
    <t>$B$7:$B$16=Integer</t>
  </si>
  <si>
    <t>$D$2:$D$4=Integer</t>
  </si>
  <si>
    <t>Report Created: 4/22/2023 10:48:01 AM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</si>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</sst>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CC95-6E11-4369-8D20-22DD3301EBDA}">
  <dimension ref="A1:G44"/>
  <sheetViews>
    <sheetView showGridLines="0" workbookViewId="0">
      <selection activeCell="E13" sqref="E13"/>
    </sheetView>
  </sheetViews>
  <sheetFormatPr defaultRowHeight="14.4" x14ac:dyDescent="0.3"/>
  <cols>
    <col min="1" max="1" width="2.33203125" customWidth="1"/>
    <col min="2" max="2" width="17.77734375" bestFit="1" customWidth="1"/>
    <col min="3" max="3" width="15.21875" bestFit="1" customWidth="1"/>
    <col min="4" max="4" width="12.6640625" bestFit="1" customWidth="1"/>
    <col min="5" max="5" width="13.21875" bestFit="1" customWidth="1"/>
    <col min="6" max="6" width="7" bestFit="1" customWidth="1"/>
    <col min="7" max="7" width="5.33203125" bestFit="1" customWidth="1"/>
  </cols>
  <sheetData>
    <row r="1" spans="1:5" x14ac:dyDescent="0.3">
      <c r="A1" s="2" t="s">
        <v>26</v>
      </c>
    </row>
    <row r="2" spans="1:5" x14ac:dyDescent="0.3">
      <c r="A2" s="2" t="s">
        <v>27</v>
      </c>
    </row>
    <row r="3" spans="1:5" x14ac:dyDescent="0.3">
      <c r="A3" s="2" t="s">
        <v>94</v>
      </c>
    </row>
    <row r="4" spans="1:5" x14ac:dyDescent="0.3">
      <c r="A4" s="2" t="s">
        <v>28</v>
      </c>
    </row>
    <row r="5" spans="1:5" x14ac:dyDescent="0.3">
      <c r="A5" s="2" t="s">
        <v>29</v>
      </c>
    </row>
    <row r="6" spans="1:5" x14ac:dyDescent="0.3">
      <c r="A6" s="2"/>
      <c r="B6" t="s">
        <v>30</v>
      </c>
    </row>
    <row r="7" spans="1:5" x14ac:dyDescent="0.3">
      <c r="A7" s="2"/>
      <c r="B7" t="s">
        <v>31</v>
      </c>
    </row>
    <row r="8" spans="1:5" x14ac:dyDescent="0.3">
      <c r="A8" s="2"/>
      <c r="B8" t="s">
        <v>32</v>
      </c>
    </row>
    <row r="9" spans="1:5" x14ac:dyDescent="0.3">
      <c r="A9" s="2" t="s">
        <v>33</v>
      </c>
    </row>
    <row r="10" spans="1:5" x14ac:dyDescent="0.3">
      <c r="B10" t="s">
        <v>34</v>
      </c>
    </row>
    <row r="11" spans="1:5" x14ac:dyDescent="0.3">
      <c r="B11" t="s">
        <v>35</v>
      </c>
    </row>
    <row r="14" spans="1:5" ht="15" thickBot="1" x14ac:dyDescent="0.35">
      <c r="A14" t="s">
        <v>36</v>
      </c>
    </row>
    <row r="15" spans="1:5" ht="15" thickBot="1" x14ac:dyDescent="0.35">
      <c r="B15" s="4" t="s">
        <v>37</v>
      </c>
      <c r="C15" s="4" t="s">
        <v>38</v>
      </c>
      <c r="D15" s="4" t="s">
        <v>39</v>
      </c>
      <c r="E15" s="4" t="s">
        <v>40</v>
      </c>
    </row>
    <row r="16" spans="1:5" ht="15" thickBot="1" x14ac:dyDescent="0.35">
      <c r="B16" s="3" t="s">
        <v>48</v>
      </c>
      <c r="C16" s="3" t="s">
        <v>49</v>
      </c>
      <c r="D16" s="6">
        <v>0</v>
      </c>
      <c r="E16" s="6">
        <v>33</v>
      </c>
    </row>
    <row r="19" spans="1:6" ht="15" thickBot="1" x14ac:dyDescent="0.35">
      <c r="A19" t="s">
        <v>41</v>
      </c>
    </row>
    <row r="20" spans="1:6" ht="15" thickBot="1" x14ac:dyDescent="0.35">
      <c r="B20" s="4" t="s">
        <v>37</v>
      </c>
      <c r="C20" s="4" t="s">
        <v>38</v>
      </c>
      <c r="D20" s="4" t="s">
        <v>39</v>
      </c>
      <c r="E20" s="4" t="s">
        <v>40</v>
      </c>
      <c r="F20" s="4" t="s">
        <v>42</v>
      </c>
    </row>
    <row r="21" spans="1:6" x14ac:dyDescent="0.3">
      <c r="B21" s="5" t="s">
        <v>50</v>
      </c>
      <c r="C21" s="5" t="s">
        <v>51</v>
      </c>
      <c r="D21" s="7">
        <v>0</v>
      </c>
      <c r="E21" s="7">
        <v>27</v>
      </c>
      <c r="F21" s="5" t="s">
        <v>42</v>
      </c>
    </row>
    <row r="22" spans="1:6" x14ac:dyDescent="0.3">
      <c r="B22" s="5" t="s">
        <v>52</v>
      </c>
      <c r="C22" s="5" t="s">
        <v>53</v>
      </c>
      <c r="D22" s="7">
        <v>0</v>
      </c>
      <c r="E22" s="7">
        <v>10</v>
      </c>
      <c r="F22" s="5" t="s">
        <v>42</v>
      </c>
    </row>
    <row r="23" spans="1:6" x14ac:dyDescent="0.3">
      <c r="B23" s="5" t="s">
        <v>54</v>
      </c>
      <c r="C23" s="5" t="s">
        <v>55</v>
      </c>
      <c r="D23" s="7">
        <v>0</v>
      </c>
      <c r="E23" s="7">
        <v>4</v>
      </c>
      <c r="F23" s="5" t="s">
        <v>42</v>
      </c>
    </row>
    <row r="24" spans="1:6" x14ac:dyDescent="0.3">
      <c r="B24" s="5" t="s">
        <v>56</v>
      </c>
      <c r="C24" s="5" t="s">
        <v>57</v>
      </c>
      <c r="D24" s="7">
        <v>0</v>
      </c>
      <c r="E24" s="7">
        <v>22</v>
      </c>
      <c r="F24" s="5" t="s">
        <v>42</v>
      </c>
    </row>
    <row r="25" spans="1:6" x14ac:dyDescent="0.3">
      <c r="B25" s="5" t="s">
        <v>58</v>
      </c>
      <c r="C25" s="5" t="s">
        <v>59</v>
      </c>
      <c r="D25" s="7">
        <v>0</v>
      </c>
      <c r="E25" s="7">
        <v>0</v>
      </c>
      <c r="F25" s="5" t="s">
        <v>42</v>
      </c>
    </row>
    <row r="26" spans="1:6" x14ac:dyDescent="0.3">
      <c r="B26" s="5" t="s">
        <v>60</v>
      </c>
      <c r="C26" s="5" t="s">
        <v>61</v>
      </c>
      <c r="D26" s="7">
        <v>0</v>
      </c>
      <c r="E26" s="7">
        <v>0</v>
      </c>
      <c r="F26" s="5" t="s">
        <v>42</v>
      </c>
    </row>
    <row r="27" spans="1:6" x14ac:dyDescent="0.3">
      <c r="B27" s="5" t="s">
        <v>62</v>
      </c>
      <c r="C27" s="5" t="s">
        <v>63</v>
      </c>
      <c r="D27" s="7">
        <v>0</v>
      </c>
      <c r="E27" s="7">
        <v>0</v>
      </c>
      <c r="F27" s="5" t="s">
        <v>42</v>
      </c>
    </row>
    <row r="28" spans="1:6" x14ac:dyDescent="0.3">
      <c r="B28" s="5" t="s">
        <v>64</v>
      </c>
      <c r="C28" s="5" t="s">
        <v>65</v>
      </c>
      <c r="D28" s="7">
        <v>0</v>
      </c>
      <c r="E28" s="7">
        <v>0</v>
      </c>
      <c r="F28" s="5" t="s">
        <v>42</v>
      </c>
    </row>
    <row r="29" spans="1:6" x14ac:dyDescent="0.3">
      <c r="B29" s="5" t="s">
        <v>66</v>
      </c>
      <c r="C29" s="5" t="s">
        <v>67</v>
      </c>
      <c r="D29" s="7">
        <v>0</v>
      </c>
      <c r="E29" s="7">
        <v>11</v>
      </c>
      <c r="F29" s="5" t="s">
        <v>42</v>
      </c>
    </row>
    <row r="30" spans="1:6" x14ac:dyDescent="0.3">
      <c r="B30" s="5" t="s">
        <v>68</v>
      </c>
      <c r="C30" s="5" t="s">
        <v>69</v>
      </c>
      <c r="D30" s="7">
        <v>0</v>
      </c>
      <c r="E30" s="7">
        <v>0</v>
      </c>
      <c r="F30" s="5" t="s">
        <v>42</v>
      </c>
    </row>
    <row r="31" spans="1:6" x14ac:dyDescent="0.3">
      <c r="B31" s="5" t="s">
        <v>70</v>
      </c>
      <c r="C31" s="5" t="s">
        <v>71</v>
      </c>
      <c r="D31" s="7">
        <v>0</v>
      </c>
      <c r="E31" s="7">
        <v>0</v>
      </c>
      <c r="F31" s="5" t="s">
        <v>42</v>
      </c>
    </row>
    <row r="32" spans="1:6" x14ac:dyDescent="0.3">
      <c r="B32" s="5" t="s">
        <v>72</v>
      </c>
      <c r="C32" s="5" t="s">
        <v>73</v>
      </c>
      <c r="D32" s="7">
        <v>0</v>
      </c>
      <c r="E32" s="7">
        <v>0</v>
      </c>
      <c r="F32" s="5" t="s">
        <v>42</v>
      </c>
    </row>
    <row r="33" spans="1:7" ht="15" thickBot="1" x14ac:dyDescent="0.35">
      <c r="B33" s="3" t="s">
        <v>74</v>
      </c>
      <c r="C33" s="3" t="s">
        <v>75</v>
      </c>
      <c r="D33" s="6">
        <v>0</v>
      </c>
      <c r="E33" s="6">
        <v>4000</v>
      </c>
      <c r="F33" s="3" t="s">
        <v>42</v>
      </c>
    </row>
    <row r="36" spans="1:7" ht="15" thickBot="1" x14ac:dyDescent="0.35">
      <c r="A36" t="s">
        <v>43</v>
      </c>
    </row>
    <row r="37" spans="1:7" ht="15" thickBot="1" x14ac:dyDescent="0.35">
      <c r="B37" s="4" t="s">
        <v>37</v>
      </c>
      <c r="C37" s="4" t="s">
        <v>38</v>
      </c>
      <c r="D37" s="4" t="s">
        <v>44</v>
      </c>
      <c r="E37" s="4" t="s">
        <v>45</v>
      </c>
      <c r="F37" s="4" t="s">
        <v>46</v>
      </c>
      <c r="G37" s="4" t="s">
        <v>47</v>
      </c>
    </row>
    <row r="38" spans="1:7" x14ac:dyDescent="0.3">
      <c r="B38" s="5" t="s">
        <v>76</v>
      </c>
      <c r="C38" s="5" t="s">
        <v>77</v>
      </c>
      <c r="D38" s="7">
        <v>25000</v>
      </c>
      <c r="E38" s="5" t="s">
        <v>78</v>
      </c>
      <c r="F38" s="5" t="s">
        <v>79</v>
      </c>
      <c r="G38" s="5">
        <v>0</v>
      </c>
    </row>
    <row r="39" spans="1:7" x14ac:dyDescent="0.3">
      <c r="B39" s="5" t="s">
        <v>80</v>
      </c>
      <c r="C39" s="5" t="s">
        <v>81</v>
      </c>
      <c r="D39" s="7">
        <v>1000000</v>
      </c>
      <c r="E39" s="5" t="s">
        <v>82</v>
      </c>
      <c r="F39" s="5" t="s">
        <v>79</v>
      </c>
      <c r="G39" s="5">
        <v>0</v>
      </c>
    </row>
    <row r="40" spans="1:7" x14ac:dyDescent="0.3">
      <c r="B40" s="5" t="s">
        <v>83</v>
      </c>
      <c r="C40" s="5" t="s">
        <v>84</v>
      </c>
      <c r="D40" s="7">
        <v>5</v>
      </c>
      <c r="E40" s="5" t="s">
        <v>85</v>
      </c>
      <c r="F40" s="5" t="s">
        <v>79</v>
      </c>
      <c r="G40" s="5">
        <v>0</v>
      </c>
    </row>
    <row r="41" spans="1:7" x14ac:dyDescent="0.3">
      <c r="B41" s="5" t="s">
        <v>86</v>
      </c>
      <c r="C41" s="5" t="s">
        <v>87</v>
      </c>
      <c r="D41" s="7">
        <v>10</v>
      </c>
      <c r="E41" s="5" t="s">
        <v>88</v>
      </c>
      <c r="F41" s="5" t="s">
        <v>79</v>
      </c>
      <c r="G41" s="5">
        <v>0</v>
      </c>
    </row>
    <row r="42" spans="1:7" x14ac:dyDescent="0.3">
      <c r="B42" s="5" t="s">
        <v>89</v>
      </c>
      <c r="C42" s="5" t="s">
        <v>90</v>
      </c>
      <c r="D42" s="7">
        <v>15</v>
      </c>
      <c r="E42" s="5" t="s">
        <v>91</v>
      </c>
      <c r="F42" s="5" t="s">
        <v>79</v>
      </c>
      <c r="G42" s="5">
        <v>0</v>
      </c>
    </row>
    <row r="43" spans="1:7" x14ac:dyDescent="0.3">
      <c r="B43" s="5" t="s">
        <v>92</v>
      </c>
      <c r="C43" s="5"/>
      <c r="D43" s="5"/>
      <c r="E43" s="5"/>
      <c r="F43" s="5"/>
      <c r="G43" s="5"/>
    </row>
    <row r="44" spans="1:7" ht="15" thickBot="1" x14ac:dyDescent="0.35">
      <c r="B44" s="3" t="s">
        <v>93</v>
      </c>
      <c r="C44" s="3"/>
      <c r="D44" s="3"/>
      <c r="E44" s="3"/>
      <c r="F44" s="3"/>
      <c r="G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45" zoomScaleNormal="145" workbookViewId="0">
      <selection activeCell="F14" sqref="F14"/>
    </sheetView>
  </sheetViews>
  <sheetFormatPr defaultRowHeight="14.4" x14ac:dyDescent="0.3"/>
  <cols>
    <col min="8" max="8" width="10.5546875" bestFit="1" customWidth="1"/>
  </cols>
  <sheetData>
    <row r="1" spans="1:9" x14ac:dyDescent="0.3">
      <c r="B1" t="s">
        <v>3</v>
      </c>
      <c r="C1" t="s">
        <v>4</v>
      </c>
      <c r="D1" t="s">
        <v>5</v>
      </c>
    </row>
    <row r="2" spans="1:9" x14ac:dyDescent="0.3">
      <c r="A2" t="s">
        <v>0</v>
      </c>
      <c r="B2">
        <v>500</v>
      </c>
      <c r="C2">
        <v>18000</v>
      </c>
      <c r="D2" s="1">
        <v>27</v>
      </c>
    </row>
    <row r="3" spans="1:9" x14ac:dyDescent="0.3">
      <c r="A3" t="s">
        <v>1</v>
      </c>
      <c r="B3">
        <v>750</v>
      </c>
      <c r="C3">
        <v>33000</v>
      </c>
      <c r="D3" s="1">
        <v>10</v>
      </c>
      <c r="E3" s="1" t="s">
        <v>95</v>
      </c>
      <c r="H3" s="1" t="s">
        <v>25</v>
      </c>
      <c r="I3" s="1"/>
    </row>
    <row r="4" spans="1:9" x14ac:dyDescent="0.3">
      <c r="A4" t="s">
        <v>2</v>
      </c>
      <c r="B4">
        <v>1000</v>
      </c>
      <c r="C4">
        <v>45000</v>
      </c>
      <c r="D4" s="1">
        <v>4</v>
      </c>
      <c r="H4" s="1">
        <v>150200097</v>
      </c>
      <c r="I4" s="1"/>
    </row>
    <row r="7" spans="1:9" x14ac:dyDescent="0.3">
      <c r="A7" t="s">
        <v>7</v>
      </c>
      <c r="B7">
        <v>22</v>
      </c>
      <c r="C7" t="s">
        <v>18</v>
      </c>
      <c r="D7">
        <f>$B$8-$B$7 + $D$2</f>
        <v>5</v>
      </c>
      <c r="E7" t="s">
        <v>17</v>
      </c>
      <c r="F7">
        <v>5</v>
      </c>
    </row>
    <row r="8" spans="1:9" x14ac:dyDescent="0.3">
      <c r="A8" t="s">
        <v>8</v>
      </c>
      <c r="B8">
        <v>0</v>
      </c>
      <c r="C8" t="s">
        <v>19</v>
      </c>
      <c r="D8">
        <f>$B$10-$B$9 + $D$3</f>
        <v>10</v>
      </c>
      <c r="E8" t="s">
        <v>17</v>
      </c>
      <c r="F8">
        <v>10</v>
      </c>
    </row>
    <row r="9" spans="1:9" x14ac:dyDescent="0.3">
      <c r="A9" t="s">
        <v>9</v>
      </c>
      <c r="B9">
        <v>0</v>
      </c>
      <c r="C9" t="s">
        <v>20</v>
      </c>
      <c r="D9">
        <f>$B$12-$B$11 + $D$4</f>
        <v>15</v>
      </c>
      <c r="E9" t="s">
        <v>17</v>
      </c>
      <c r="F9">
        <v>15</v>
      </c>
    </row>
    <row r="10" spans="1:9" x14ac:dyDescent="0.3">
      <c r="A10" t="s">
        <v>10</v>
      </c>
      <c r="B10">
        <v>0</v>
      </c>
      <c r="C10" t="s">
        <v>21</v>
      </c>
      <c r="D10">
        <f>SUMPRODUCT($B$2:$B$4,$D$2:$D$4) + $B$14-$B$13</f>
        <v>25000</v>
      </c>
      <c r="E10" t="s">
        <v>17</v>
      </c>
      <c r="F10">
        <v>25000</v>
      </c>
    </row>
    <row r="11" spans="1:9" x14ac:dyDescent="0.3">
      <c r="A11" t="s">
        <v>11</v>
      </c>
      <c r="B11">
        <v>0</v>
      </c>
      <c r="C11" t="s">
        <v>22</v>
      </c>
      <c r="D11">
        <f>SUMPRODUCT($D$2:$D$4, $C$2:$C$4) +$B$16-$B$15</f>
        <v>1000000</v>
      </c>
      <c r="E11" t="s">
        <v>23</v>
      </c>
      <c r="F11">
        <v>1000000</v>
      </c>
    </row>
    <row r="12" spans="1:9" x14ac:dyDescent="0.3">
      <c r="A12" t="s">
        <v>12</v>
      </c>
      <c r="B12">
        <v>11</v>
      </c>
    </row>
    <row r="13" spans="1:9" x14ac:dyDescent="0.3">
      <c r="A13" t="s">
        <v>13</v>
      </c>
      <c r="B13">
        <v>0</v>
      </c>
    </row>
    <row r="14" spans="1:9" x14ac:dyDescent="0.3">
      <c r="A14" t="s">
        <v>14</v>
      </c>
      <c r="B14">
        <v>0</v>
      </c>
    </row>
    <row r="15" spans="1:9" x14ac:dyDescent="0.3">
      <c r="A15" t="s">
        <v>15</v>
      </c>
      <c r="B15">
        <v>0</v>
      </c>
    </row>
    <row r="16" spans="1:9" x14ac:dyDescent="0.3">
      <c r="A16" t="s">
        <v>16</v>
      </c>
      <c r="B16">
        <v>4000</v>
      </c>
    </row>
    <row r="17" spans="1:4" x14ac:dyDescent="0.3">
      <c r="A17" t="s">
        <v>6</v>
      </c>
      <c r="B17" s="1">
        <f>SUM($B$7:$B$15)</f>
        <v>33</v>
      </c>
      <c r="C17" s="1" t="s">
        <v>24</v>
      </c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Çalışkan</dc:creator>
  <cp:lastModifiedBy>Can Çalışkan</cp:lastModifiedBy>
  <dcterms:created xsi:type="dcterms:W3CDTF">2015-06-05T18:17:20Z</dcterms:created>
  <dcterms:modified xsi:type="dcterms:W3CDTF">2023-04-22T07:50:51Z</dcterms:modified>
</cp:coreProperties>
</file>