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25E654D-B7A4-4435-9006-CDAFCB1CE6F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Bridges" sheetId="7" r:id="rId1"/>
    <sheet name="Moderate_1" sheetId="1" r:id="rId2"/>
    <sheet name="Moderate_2" sheetId="2" r:id="rId3"/>
    <sheet name="Moderate_3" sheetId="3" r:id="rId4"/>
    <sheet name="Moderate_4" sheetId="4" r:id="rId5"/>
    <sheet name="Moderate_5" sheetId="5" r:id="rId6"/>
    <sheet name="Strong_1" sheetId="6" r:id="rId7"/>
    <sheet name="Strong_2" sheetId="8" r:id="rId8"/>
    <sheet name="Strong_3" sheetId="9" r:id="rId9"/>
    <sheet name="Strong_4" sheetId="10" r:id="rId10"/>
    <sheet name="Strong_5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78" i="11"/>
  <c r="I78" i="10"/>
  <c r="I78" i="9"/>
  <c r="I78" i="8"/>
  <c r="I78" i="6"/>
  <c r="I78" i="5"/>
  <c r="I78" i="4"/>
  <c r="I78" i="3"/>
  <c r="I78" i="2"/>
  <c r="I78" i="1"/>
  <c r="E82" i="11"/>
  <c r="E81" i="11"/>
  <c r="E80" i="11"/>
  <c r="E79" i="11"/>
  <c r="C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H5" i="11"/>
  <c r="I4" i="11"/>
  <c r="H4" i="11"/>
  <c r="I3" i="11"/>
  <c r="H3" i="11"/>
  <c r="I2" i="11"/>
  <c r="H2" i="11"/>
  <c r="E82" i="10"/>
  <c r="E81" i="10"/>
  <c r="E80" i="10"/>
  <c r="E79" i="10"/>
  <c r="C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2" i="10"/>
  <c r="H2" i="10"/>
  <c r="E82" i="9"/>
  <c r="E81" i="9"/>
  <c r="E80" i="9"/>
  <c r="E79" i="9"/>
  <c r="C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E82" i="8"/>
  <c r="E81" i="8"/>
  <c r="E80" i="8"/>
  <c r="E79" i="8"/>
  <c r="E78" i="8" s="1"/>
  <c r="C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E1" i="7"/>
  <c r="E82" i="6"/>
  <c r="E81" i="6"/>
  <c r="E80" i="6"/>
  <c r="E79" i="6"/>
  <c r="C78" i="6"/>
  <c r="E82" i="5"/>
  <c r="E81" i="5"/>
  <c r="E80" i="5"/>
  <c r="E79" i="5"/>
  <c r="E78" i="5" s="1"/>
  <c r="H78" i="5"/>
  <c r="C78" i="5"/>
  <c r="E82" i="4"/>
  <c r="E81" i="4"/>
  <c r="E80" i="4"/>
  <c r="E79" i="4"/>
  <c r="E78" i="4" s="1"/>
  <c r="H78" i="4"/>
  <c r="C78" i="4"/>
  <c r="E82" i="3"/>
  <c r="E81" i="3"/>
  <c r="E80" i="3"/>
  <c r="E79" i="3"/>
  <c r="E78" i="3" s="1"/>
  <c r="H78" i="3"/>
  <c r="C78" i="3"/>
  <c r="E78" i="2"/>
  <c r="C78" i="2"/>
  <c r="E82" i="2"/>
  <c r="E81" i="2"/>
  <c r="E80" i="2"/>
  <c r="E79" i="2"/>
  <c r="H78" i="2"/>
  <c r="C78" i="1"/>
  <c r="E82" i="1"/>
  <c r="E81" i="1"/>
  <c r="E80" i="1"/>
  <c r="E79" i="1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H78" i="6" s="1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H78" i="11" l="1"/>
  <c r="E78" i="11"/>
  <c r="H78" i="10"/>
  <c r="E78" i="10"/>
  <c r="H78" i="9"/>
  <c r="E78" i="9"/>
  <c r="H78" i="8"/>
  <c r="E78" i="6"/>
  <c r="E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  <c r="H78" i="1" l="1"/>
</calcChain>
</file>

<file path=xl/sharedStrings.xml><?xml version="1.0" encoding="utf-8"?>
<sst xmlns="http://schemas.openxmlformats.org/spreadsheetml/2006/main" count="1000" uniqueCount="88">
  <si>
    <t>Link</t>
  </si>
  <si>
    <t>(1,2)</t>
  </si>
  <si>
    <t>(1,3)</t>
  </si>
  <si>
    <t>(2,1)</t>
  </si>
  <si>
    <t>(2,6)</t>
  </si>
  <si>
    <t>(3,1)</t>
  </si>
  <si>
    <t>(3,4)</t>
  </si>
  <si>
    <t>(3,12)</t>
  </si>
  <si>
    <t>(4,3)</t>
  </si>
  <si>
    <t>(4,5)</t>
  </si>
  <si>
    <t>(4,11)</t>
  </si>
  <si>
    <t>(5,4)</t>
  </si>
  <si>
    <t>(5,6)</t>
  </si>
  <si>
    <t>(5,9)</t>
  </si>
  <si>
    <t>(6,2)</t>
  </si>
  <si>
    <t>(6,5)</t>
  </si>
  <si>
    <t>(6,8)</t>
  </si>
  <si>
    <t>(7,8)</t>
  </si>
  <si>
    <t>(7,18)</t>
  </si>
  <si>
    <t>(8,6)</t>
  </si>
  <si>
    <t>(8,7)</t>
  </si>
  <si>
    <t>(8,9)</t>
  </si>
  <si>
    <t>(8,16)</t>
  </si>
  <si>
    <t>(9,5)</t>
  </si>
  <si>
    <t>(9,8)</t>
  </si>
  <si>
    <t>(9,10)</t>
  </si>
  <si>
    <t>(10,9)</t>
  </si>
  <si>
    <t>(10,11)</t>
  </si>
  <si>
    <t>(10,15)</t>
  </si>
  <si>
    <t>(10,16)</t>
  </si>
  <si>
    <t>(10,17)</t>
  </si>
  <si>
    <t>(11,4)</t>
  </si>
  <si>
    <t>(11,10)</t>
  </si>
  <si>
    <t>(11,12)</t>
  </si>
  <si>
    <t>(11,14)</t>
  </si>
  <si>
    <t>(12,3)</t>
  </si>
  <si>
    <t>(12,11)</t>
  </si>
  <si>
    <t>(12,13)</t>
  </si>
  <si>
    <t>(13,12)</t>
  </si>
  <si>
    <t>(13,24)</t>
  </si>
  <si>
    <t>(14,11)</t>
  </si>
  <si>
    <t>(14,15)</t>
  </si>
  <si>
    <t>(14,23)</t>
  </si>
  <si>
    <t>(15,10)</t>
  </si>
  <si>
    <t>(15,14)</t>
  </si>
  <si>
    <t>(15,19)</t>
  </si>
  <si>
    <t>(15,22)</t>
  </si>
  <si>
    <t>(16,8)</t>
  </si>
  <si>
    <t>(16,10)</t>
  </si>
  <si>
    <t>(16,17)</t>
  </si>
  <si>
    <t>(16,18)</t>
  </si>
  <si>
    <t>(17,10)</t>
  </si>
  <si>
    <t>(17,16)</t>
  </si>
  <si>
    <t>(17,19)</t>
  </si>
  <si>
    <t>(18,7)</t>
  </si>
  <si>
    <t>(18,16)</t>
  </si>
  <si>
    <t>(18,20)</t>
  </si>
  <si>
    <t>(19,15)</t>
  </si>
  <si>
    <t>(19,17)</t>
  </si>
  <si>
    <t>(19,20)</t>
  </si>
  <si>
    <t>(20,18)</t>
  </si>
  <si>
    <t>(20,19)</t>
  </si>
  <si>
    <t>(20,21)</t>
  </si>
  <si>
    <t>(20,22)</t>
  </si>
  <si>
    <t>(21,20)</t>
  </si>
  <si>
    <t>(21,22)</t>
  </si>
  <si>
    <t>(21,24)</t>
  </si>
  <si>
    <t>(22,15)</t>
  </si>
  <si>
    <t>(22,20)</t>
  </si>
  <si>
    <t>(22,21)</t>
  </si>
  <si>
    <t>(22,23)</t>
  </si>
  <si>
    <t>(23,14)</t>
  </si>
  <si>
    <t>(23,22)</t>
  </si>
  <si>
    <t>(23,24)</t>
  </si>
  <si>
    <t>(24,13)</t>
  </si>
  <si>
    <t>(24,21)</t>
  </si>
  <si>
    <t>(24,23)</t>
  </si>
  <si>
    <t>Bridge_1</t>
  </si>
  <si>
    <t>Bridge_2</t>
  </si>
  <si>
    <t>Link Condition</t>
  </si>
  <si>
    <t>Closure day (day)</t>
  </si>
  <si>
    <t>Damaged Links</t>
  </si>
  <si>
    <t># Bridges</t>
  </si>
  <si>
    <t>Damaged bridges</t>
  </si>
  <si>
    <t>Slight</t>
  </si>
  <si>
    <t>Moderate</t>
  </si>
  <si>
    <t>Excessive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</si>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</sst>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8" borderId="0" xfId="0" applyFill="1"/>
    <xf numFmtId="2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621030</xdr:colOff>
      <xdr:row>2</xdr:row>
      <xdr:rowOff>87631</xdr:rowOff>
    </xdr:from>
    <xdr:to>
      <xdr:col>13</xdr:col>
      <xdr:colOff>621030</xdr:colOff>
      <xdr:row>21</xdr:row>
      <xdr:rowOff>148064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7C5B5-26F1-4B06-96CC-B064438D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1270" y="453391"/>
          <a:ext cx="6400800" cy="3535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38100</xdr:colOff>
      <xdr:row>3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054E0-F1F2-4C78-8845-4F490FC76FCD}"/>
            </a:ext>
          </a:extLst>
        </xdr:cNvPr>
        <xdr:cNvSpPr txBox="1"/>
      </xdr:nvSpPr>
      <xdr:spPr>
        <a:xfrm>
          <a:off x="6797040" y="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16B976-4D49-4054-A9AB-A13B4BB7C0E2}"/>
            </a:ext>
          </a:extLst>
        </xdr:cNvPr>
        <xdr:cNvSpPr txBox="1"/>
      </xdr:nvSpPr>
      <xdr:spPr>
        <a:xfrm>
          <a:off x="6156960" y="1408176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38100</xdr:colOff>
      <xdr:row>3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61FE3A-BC2A-4D3A-9971-6E44AB7D6ECB}"/>
            </a:ext>
          </a:extLst>
        </xdr:cNvPr>
        <xdr:cNvSpPr txBox="1"/>
      </xdr:nvSpPr>
      <xdr:spPr>
        <a:xfrm>
          <a:off x="6797040" y="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CDDA72-B355-45E7-8A7A-BB34BF72F890}"/>
            </a:ext>
          </a:extLst>
        </xdr:cNvPr>
        <xdr:cNvSpPr txBox="1"/>
      </xdr:nvSpPr>
      <xdr:spPr>
        <a:xfrm>
          <a:off x="6156960" y="1408176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144780</xdr:rowOff>
    </xdr:from>
    <xdr:to>
      <xdr:col>11</xdr:col>
      <xdr:colOff>289560</xdr:colOff>
      <xdr:row>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541BD3-0AE9-4750-A1BB-8F9B2A9BC4C7}"/>
            </a:ext>
          </a:extLst>
        </xdr:cNvPr>
        <xdr:cNvSpPr txBox="1"/>
      </xdr:nvSpPr>
      <xdr:spPr>
        <a:xfrm>
          <a:off x="6697980" y="14478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53340</xdr:colOff>
      <xdr:row>76</xdr:row>
      <xdr:rowOff>118110</xdr:rowOff>
    </xdr:from>
    <xdr:to>
      <xdr:col>13</xdr:col>
      <xdr:colOff>266700</xdr:colOff>
      <xdr:row>78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E9C6C7-0DE1-4425-A2C9-C65F6B5F5774}"/>
            </a:ext>
          </a:extLst>
        </xdr:cNvPr>
        <xdr:cNvSpPr txBox="1"/>
      </xdr:nvSpPr>
      <xdr:spPr>
        <a:xfrm>
          <a:off x="6499860" y="1407414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175260</xdr:rowOff>
    </xdr:from>
    <xdr:to>
      <xdr:col>11</xdr:col>
      <xdr:colOff>251460</xdr:colOff>
      <xdr:row>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DCF52D-C3EE-461B-899D-D5A420A66F49}"/>
            </a:ext>
          </a:extLst>
        </xdr:cNvPr>
        <xdr:cNvSpPr txBox="1"/>
      </xdr:nvSpPr>
      <xdr:spPr>
        <a:xfrm>
          <a:off x="6659880" y="17526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26670</xdr:colOff>
      <xdr:row>76</xdr:row>
      <xdr:rowOff>121920</xdr:rowOff>
    </xdr:from>
    <xdr:to>
      <xdr:col>13</xdr:col>
      <xdr:colOff>240030</xdr:colOff>
      <xdr:row>78</xdr:row>
      <xdr:rowOff>49530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0180D8-17D3-498A-A475-E5C4D692A002}"/>
            </a:ext>
          </a:extLst>
        </xdr:cNvPr>
        <xdr:cNvSpPr txBox="1"/>
      </xdr:nvSpPr>
      <xdr:spPr>
        <a:xfrm>
          <a:off x="6473190" y="1407795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12</xdr:col>
      <xdr:colOff>38100</xdr:colOff>
      <xdr:row>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332E51-39EC-4C03-8154-DA845CF8043F}"/>
            </a:ext>
          </a:extLst>
        </xdr:cNvPr>
        <xdr:cNvSpPr txBox="1"/>
      </xdr:nvSpPr>
      <xdr:spPr>
        <a:xfrm>
          <a:off x="7086600" y="18288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8D8A87-902B-443B-A331-F0AEBCE1C333}"/>
            </a:ext>
          </a:extLst>
        </xdr:cNvPr>
        <xdr:cNvSpPr txBox="1"/>
      </xdr:nvSpPr>
      <xdr:spPr>
        <a:xfrm>
          <a:off x="6446520" y="1413891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12</xdr:col>
      <xdr:colOff>38100</xdr:colOff>
      <xdr:row>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69AC08-5589-42C2-B932-4342B812FFC5}"/>
            </a:ext>
          </a:extLst>
        </xdr:cNvPr>
        <xdr:cNvSpPr txBox="1"/>
      </xdr:nvSpPr>
      <xdr:spPr>
        <a:xfrm>
          <a:off x="7086600" y="18288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CFC00-00AC-4249-9CB8-FBDBD0D200EA}"/>
            </a:ext>
          </a:extLst>
        </xdr:cNvPr>
        <xdr:cNvSpPr txBox="1"/>
      </xdr:nvSpPr>
      <xdr:spPr>
        <a:xfrm>
          <a:off x="6446520" y="1413891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</xdr:row>
      <xdr:rowOff>3810</xdr:rowOff>
    </xdr:from>
    <xdr:to>
      <xdr:col>11</xdr:col>
      <xdr:colOff>278130</xdr:colOff>
      <xdr:row>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98AE01-60F7-4306-A6C3-E52C40360866}"/>
            </a:ext>
          </a:extLst>
        </xdr:cNvPr>
        <xdr:cNvSpPr txBox="1"/>
      </xdr:nvSpPr>
      <xdr:spPr>
        <a:xfrm>
          <a:off x="6686550" y="18669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C0650F-0CBB-4598-A562-482C7AA20B07}"/>
            </a:ext>
          </a:extLst>
        </xdr:cNvPr>
        <xdr:cNvSpPr txBox="1"/>
      </xdr:nvSpPr>
      <xdr:spPr>
        <a:xfrm>
          <a:off x="6446520" y="1413891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38100</xdr:colOff>
      <xdr:row>3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D89004-2D57-4FF5-87CB-6BF9AA3FE153}"/>
            </a:ext>
          </a:extLst>
        </xdr:cNvPr>
        <xdr:cNvSpPr txBox="1"/>
      </xdr:nvSpPr>
      <xdr:spPr>
        <a:xfrm>
          <a:off x="6797040" y="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DB8388-680A-43F4-AD4D-DFBE2B62A762}"/>
            </a:ext>
          </a:extLst>
        </xdr:cNvPr>
        <xdr:cNvSpPr txBox="1"/>
      </xdr:nvSpPr>
      <xdr:spPr>
        <a:xfrm>
          <a:off x="6156960" y="1408176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38100</xdr:colOff>
      <xdr:row>3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6A7B8-AEFF-4BA1-8948-E79DB2C1D3A1}"/>
            </a:ext>
          </a:extLst>
        </xdr:cNvPr>
        <xdr:cNvSpPr txBox="1"/>
      </xdr:nvSpPr>
      <xdr:spPr>
        <a:xfrm>
          <a:off x="6797040" y="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4D217B-BE83-4AFE-ACB0-8412DFF65DCD}"/>
            </a:ext>
          </a:extLst>
        </xdr:cNvPr>
        <xdr:cNvSpPr txBox="1"/>
      </xdr:nvSpPr>
      <xdr:spPr>
        <a:xfrm>
          <a:off x="6156960" y="1408176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38100</xdr:colOff>
      <xdr:row>3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92BC6B-7BBB-464B-932C-33B22B9B14AD}"/>
            </a:ext>
          </a:extLst>
        </xdr:cNvPr>
        <xdr:cNvSpPr txBox="1"/>
      </xdr:nvSpPr>
      <xdr:spPr>
        <a:xfrm>
          <a:off x="6797040" y="0"/>
          <a:ext cx="131826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Condition:</a:t>
          </a:r>
        </a:p>
        <a:p>
          <a:r>
            <a:rPr lang="en-US" sz="1100"/>
            <a:t>1: closure</a:t>
          </a:r>
        </a:p>
        <a:p>
          <a:r>
            <a:rPr lang="en-US" sz="1100"/>
            <a:t>0:</a:t>
          </a:r>
          <a:r>
            <a:rPr lang="en-US" sz="1100" baseline="0"/>
            <a:t> open for traffic</a:t>
          </a:r>
          <a:endParaRPr lang="en-US" sz="1100"/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13</xdr:col>
      <xdr:colOff>213360</xdr:colOff>
      <xdr:row>78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6D5BA1-1D83-47C4-BF98-0BC28B7A1EFD}"/>
            </a:ext>
          </a:extLst>
        </xdr:cNvPr>
        <xdr:cNvSpPr txBox="1"/>
      </xdr:nvSpPr>
      <xdr:spPr>
        <a:xfrm>
          <a:off x="6156960" y="14081760"/>
          <a:ext cx="2773680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Assumption of 1 repair</a:t>
          </a:r>
          <a:r>
            <a:rPr lang="en-US" sz="1100" baseline="0"/>
            <a:t> at a time, this is the total repair time (unit: day)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8136-59BB-434B-B006-5A7EA1D6D038}">
  <dimension ref="A1:E77"/>
  <sheetViews>
    <sheetView tabSelected="1" workbookViewId="0">
      <selection activeCell="T7" sqref="T7"/>
    </sheetView>
  </sheetViews>
  <sheetFormatPr defaultRowHeight="14.4" x14ac:dyDescent="0.55000000000000004"/>
  <sheetData>
    <row r="1" spans="1:5" x14ac:dyDescent="0.55000000000000004">
      <c r="A1" s="2" t="s">
        <v>0</v>
      </c>
      <c r="B1" s="4" t="s">
        <v>77</v>
      </c>
      <c r="C1" s="4" t="s">
        <v>78</v>
      </c>
      <c r="D1" s="19" t="s">
        <v>82</v>
      </c>
      <c r="E1" s="19">
        <f>COUNTIF($B$2:$C$77,"&gt;0")</f>
        <v>16</v>
      </c>
    </row>
    <row r="2" spans="1:5" x14ac:dyDescent="0.55000000000000004">
      <c r="A2" s="2" t="s">
        <v>1</v>
      </c>
      <c r="B2" s="4">
        <v>0</v>
      </c>
      <c r="C2" s="4">
        <v>0</v>
      </c>
    </row>
    <row r="3" spans="1:5" x14ac:dyDescent="0.55000000000000004">
      <c r="A3" s="2" t="s">
        <v>2</v>
      </c>
      <c r="B3" s="4">
        <v>0</v>
      </c>
      <c r="C3" s="4">
        <v>0</v>
      </c>
    </row>
    <row r="4" spans="1:5" x14ac:dyDescent="0.55000000000000004">
      <c r="A4" s="2" t="s">
        <v>3</v>
      </c>
      <c r="B4" s="4">
        <v>0</v>
      </c>
      <c r="C4" s="4">
        <v>0</v>
      </c>
    </row>
    <row r="5" spans="1:5" x14ac:dyDescent="0.55000000000000004">
      <c r="A5" s="2" t="s">
        <v>4</v>
      </c>
      <c r="B5" s="4">
        <v>2</v>
      </c>
      <c r="C5" s="4">
        <v>0</v>
      </c>
    </row>
    <row r="6" spans="1:5" x14ac:dyDescent="0.55000000000000004">
      <c r="A6" s="2" t="s">
        <v>5</v>
      </c>
      <c r="B6" s="4">
        <v>0</v>
      </c>
      <c r="C6" s="4">
        <v>0</v>
      </c>
    </row>
    <row r="7" spans="1:5" x14ac:dyDescent="0.55000000000000004">
      <c r="A7" s="2" t="s">
        <v>6</v>
      </c>
      <c r="B7" s="4">
        <v>0</v>
      </c>
      <c r="C7" s="4">
        <v>0</v>
      </c>
    </row>
    <row r="8" spans="1:5" x14ac:dyDescent="0.55000000000000004">
      <c r="A8" s="2" t="s">
        <v>7</v>
      </c>
      <c r="B8" s="4">
        <v>0</v>
      </c>
      <c r="C8" s="4">
        <v>0</v>
      </c>
    </row>
    <row r="9" spans="1:5" x14ac:dyDescent="0.55000000000000004">
      <c r="A9" s="2" t="s">
        <v>8</v>
      </c>
      <c r="B9" s="4">
        <v>0</v>
      </c>
      <c r="C9" s="4">
        <v>0</v>
      </c>
    </row>
    <row r="10" spans="1:5" x14ac:dyDescent="0.55000000000000004">
      <c r="A10" s="2" t="s">
        <v>9</v>
      </c>
      <c r="B10" s="4">
        <v>0</v>
      </c>
      <c r="C10" s="4">
        <v>0</v>
      </c>
    </row>
    <row r="11" spans="1:5" x14ac:dyDescent="0.55000000000000004">
      <c r="A11" s="2" t="s">
        <v>10</v>
      </c>
      <c r="B11" s="4">
        <v>0</v>
      </c>
      <c r="C11" s="4">
        <v>0</v>
      </c>
    </row>
    <row r="12" spans="1:5" x14ac:dyDescent="0.55000000000000004">
      <c r="A12" s="2" t="s">
        <v>11</v>
      </c>
      <c r="B12" s="4">
        <v>0</v>
      </c>
      <c r="C12" s="4">
        <v>0</v>
      </c>
    </row>
    <row r="13" spans="1:5" x14ac:dyDescent="0.55000000000000004">
      <c r="A13" s="2" t="s">
        <v>12</v>
      </c>
      <c r="B13" s="4">
        <v>0</v>
      </c>
      <c r="C13" s="4">
        <v>0</v>
      </c>
    </row>
    <row r="14" spans="1:5" x14ac:dyDescent="0.55000000000000004">
      <c r="A14" s="2" t="s">
        <v>13</v>
      </c>
      <c r="B14" s="4">
        <v>0</v>
      </c>
      <c r="C14" s="4">
        <v>0</v>
      </c>
    </row>
    <row r="15" spans="1:5" x14ac:dyDescent="0.55000000000000004">
      <c r="A15" s="2" t="s">
        <v>14</v>
      </c>
      <c r="B15" s="4">
        <v>2</v>
      </c>
      <c r="C15" s="4">
        <v>0</v>
      </c>
    </row>
    <row r="16" spans="1:5" x14ac:dyDescent="0.55000000000000004">
      <c r="A16" s="2" t="s">
        <v>15</v>
      </c>
      <c r="B16" s="4">
        <v>0</v>
      </c>
      <c r="C16" s="4">
        <v>0</v>
      </c>
    </row>
    <row r="17" spans="1:3" x14ac:dyDescent="0.55000000000000004">
      <c r="A17" s="2" t="s">
        <v>16</v>
      </c>
      <c r="B17" s="4">
        <v>0</v>
      </c>
      <c r="C17" s="4">
        <v>0</v>
      </c>
    </row>
    <row r="18" spans="1:3" x14ac:dyDescent="0.55000000000000004">
      <c r="A18" s="2" t="s">
        <v>17</v>
      </c>
      <c r="B18" s="4">
        <v>0</v>
      </c>
      <c r="C18" s="4">
        <v>0</v>
      </c>
    </row>
    <row r="19" spans="1:3" x14ac:dyDescent="0.55000000000000004">
      <c r="A19" s="2" t="s">
        <v>18</v>
      </c>
      <c r="B19" s="4">
        <v>0</v>
      </c>
      <c r="C19" s="4">
        <v>0</v>
      </c>
    </row>
    <row r="20" spans="1:3" x14ac:dyDescent="0.55000000000000004">
      <c r="A20" s="2" t="s">
        <v>19</v>
      </c>
      <c r="B20" s="4">
        <v>0</v>
      </c>
      <c r="C20" s="4">
        <v>0</v>
      </c>
    </row>
    <row r="21" spans="1:3" x14ac:dyDescent="0.55000000000000004">
      <c r="A21" s="2" t="s">
        <v>20</v>
      </c>
      <c r="B21" s="4">
        <v>0</v>
      </c>
      <c r="C21" s="4">
        <v>0</v>
      </c>
    </row>
    <row r="22" spans="1:3" x14ac:dyDescent="0.55000000000000004">
      <c r="A22" s="2" t="s">
        <v>21</v>
      </c>
      <c r="B22" s="4">
        <v>0</v>
      </c>
      <c r="C22" s="4">
        <v>0</v>
      </c>
    </row>
    <row r="23" spans="1:3" x14ac:dyDescent="0.55000000000000004">
      <c r="A23" s="2" t="s">
        <v>22</v>
      </c>
      <c r="B23" s="4">
        <v>0</v>
      </c>
      <c r="C23" s="4">
        <v>0</v>
      </c>
    </row>
    <row r="24" spans="1:3" x14ac:dyDescent="0.55000000000000004">
      <c r="A24" s="2" t="s">
        <v>23</v>
      </c>
      <c r="B24" s="4">
        <v>0</v>
      </c>
      <c r="C24" s="4">
        <v>0</v>
      </c>
    </row>
    <row r="25" spans="1:3" x14ac:dyDescent="0.55000000000000004">
      <c r="A25" s="2" t="s">
        <v>24</v>
      </c>
      <c r="B25" s="4">
        <v>0</v>
      </c>
      <c r="C25" s="4">
        <v>0</v>
      </c>
    </row>
    <row r="26" spans="1:3" x14ac:dyDescent="0.55000000000000004">
      <c r="A26" s="2" t="s">
        <v>25</v>
      </c>
      <c r="B26" s="4">
        <v>0</v>
      </c>
      <c r="C26" s="4">
        <v>0</v>
      </c>
    </row>
    <row r="27" spans="1:3" x14ac:dyDescent="0.55000000000000004">
      <c r="A27" s="2" t="s">
        <v>26</v>
      </c>
      <c r="B27" s="4">
        <v>0</v>
      </c>
      <c r="C27" s="4">
        <v>0</v>
      </c>
    </row>
    <row r="28" spans="1:3" x14ac:dyDescent="0.55000000000000004">
      <c r="A28" s="2" t="s">
        <v>27</v>
      </c>
      <c r="B28" s="4">
        <v>0</v>
      </c>
      <c r="C28" s="4">
        <v>0</v>
      </c>
    </row>
    <row r="29" spans="1:3" x14ac:dyDescent="0.55000000000000004">
      <c r="A29" s="2" t="s">
        <v>28</v>
      </c>
      <c r="B29" s="4">
        <v>2</v>
      </c>
      <c r="C29" s="4">
        <v>0</v>
      </c>
    </row>
    <row r="30" spans="1:3" x14ac:dyDescent="0.55000000000000004">
      <c r="A30" s="2" t="s">
        <v>29</v>
      </c>
      <c r="B30" s="4">
        <v>0</v>
      </c>
      <c r="C30" s="4">
        <v>0</v>
      </c>
    </row>
    <row r="31" spans="1:3" x14ac:dyDescent="0.55000000000000004">
      <c r="A31" s="2" t="s">
        <v>30</v>
      </c>
      <c r="B31" s="4">
        <v>0</v>
      </c>
      <c r="C31" s="4">
        <v>0</v>
      </c>
    </row>
    <row r="32" spans="1:3" x14ac:dyDescent="0.55000000000000004">
      <c r="A32" s="2" t="s">
        <v>31</v>
      </c>
      <c r="B32" s="4">
        <v>0</v>
      </c>
      <c r="C32" s="4">
        <v>0</v>
      </c>
    </row>
    <row r="33" spans="1:3" x14ac:dyDescent="0.55000000000000004">
      <c r="A33" s="2" t="s">
        <v>32</v>
      </c>
      <c r="B33" s="4">
        <v>0</v>
      </c>
      <c r="C33" s="4">
        <v>0</v>
      </c>
    </row>
    <row r="34" spans="1:3" x14ac:dyDescent="0.55000000000000004">
      <c r="A34" s="2" t="s">
        <v>33</v>
      </c>
      <c r="B34" s="4">
        <v>0</v>
      </c>
      <c r="C34" s="4">
        <v>0</v>
      </c>
    </row>
    <row r="35" spans="1:3" x14ac:dyDescent="0.55000000000000004">
      <c r="A35" s="2" t="s">
        <v>34</v>
      </c>
      <c r="B35" s="4">
        <v>3</v>
      </c>
      <c r="C35" s="4">
        <v>0</v>
      </c>
    </row>
    <row r="36" spans="1:3" x14ac:dyDescent="0.55000000000000004">
      <c r="A36" s="2" t="s">
        <v>35</v>
      </c>
      <c r="B36" s="4">
        <v>0</v>
      </c>
      <c r="C36" s="4">
        <v>0</v>
      </c>
    </row>
    <row r="37" spans="1:3" x14ac:dyDescent="0.55000000000000004">
      <c r="A37" s="2" t="s">
        <v>36</v>
      </c>
      <c r="B37" s="4">
        <v>0</v>
      </c>
      <c r="C37" s="4">
        <v>0</v>
      </c>
    </row>
    <row r="38" spans="1:3" x14ac:dyDescent="0.55000000000000004">
      <c r="A38" s="2" t="s">
        <v>37</v>
      </c>
      <c r="B38" s="4">
        <v>1</v>
      </c>
      <c r="C38" s="4">
        <v>1</v>
      </c>
    </row>
    <row r="39" spans="1:3" x14ac:dyDescent="0.55000000000000004">
      <c r="A39" s="2" t="s">
        <v>38</v>
      </c>
      <c r="B39" s="4">
        <v>1</v>
      </c>
      <c r="C39" s="4">
        <v>1</v>
      </c>
    </row>
    <row r="40" spans="1:3" x14ac:dyDescent="0.55000000000000004">
      <c r="A40" s="2" t="s">
        <v>39</v>
      </c>
      <c r="B40" s="4">
        <v>0</v>
      </c>
      <c r="C40" s="4">
        <v>0</v>
      </c>
    </row>
    <row r="41" spans="1:3" x14ac:dyDescent="0.55000000000000004">
      <c r="A41" s="2" t="s">
        <v>40</v>
      </c>
      <c r="B41" s="4">
        <v>3</v>
      </c>
      <c r="C41" s="4">
        <v>0</v>
      </c>
    </row>
    <row r="42" spans="1:3" x14ac:dyDescent="0.55000000000000004">
      <c r="A42" s="2" t="s">
        <v>41</v>
      </c>
      <c r="B42" s="4">
        <v>0</v>
      </c>
      <c r="C42" s="4">
        <v>0</v>
      </c>
    </row>
    <row r="43" spans="1:3" x14ac:dyDescent="0.55000000000000004">
      <c r="A43" s="2" t="s">
        <v>42</v>
      </c>
      <c r="B43" s="4">
        <v>0</v>
      </c>
      <c r="C43" s="4">
        <v>0</v>
      </c>
    </row>
    <row r="44" spans="1:3" x14ac:dyDescent="0.55000000000000004">
      <c r="A44" s="2" t="s">
        <v>43</v>
      </c>
      <c r="B44" s="4">
        <v>2</v>
      </c>
      <c r="C44" s="4">
        <v>0</v>
      </c>
    </row>
    <row r="45" spans="1:3" x14ac:dyDescent="0.55000000000000004">
      <c r="A45" s="2" t="s">
        <v>44</v>
      </c>
      <c r="B45" s="4">
        <v>0</v>
      </c>
      <c r="C45" s="4">
        <v>0</v>
      </c>
    </row>
    <row r="46" spans="1:3" x14ac:dyDescent="0.55000000000000004">
      <c r="A46" s="2" t="s">
        <v>45</v>
      </c>
      <c r="B46" s="4">
        <v>0</v>
      </c>
      <c r="C46" s="4">
        <v>0</v>
      </c>
    </row>
    <row r="47" spans="1:3" x14ac:dyDescent="0.55000000000000004">
      <c r="A47" s="2" t="s">
        <v>46</v>
      </c>
      <c r="B47" s="4">
        <v>0</v>
      </c>
      <c r="C47" s="4">
        <v>0</v>
      </c>
    </row>
    <row r="48" spans="1:3" x14ac:dyDescent="0.55000000000000004">
      <c r="A48" s="2" t="s">
        <v>47</v>
      </c>
      <c r="B48" s="4">
        <v>0</v>
      </c>
      <c r="C48" s="4">
        <v>0</v>
      </c>
    </row>
    <row r="49" spans="1:3" x14ac:dyDescent="0.55000000000000004">
      <c r="A49" s="2" t="s">
        <v>48</v>
      </c>
      <c r="B49" s="4">
        <v>0</v>
      </c>
      <c r="C49" s="4">
        <v>0</v>
      </c>
    </row>
    <row r="50" spans="1:3" x14ac:dyDescent="0.55000000000000004">
      <c r="A50" s="2" t="s">
        <v>49</v>
      </c>
      <c r="B50" s="4">
        <v>0</v>
      </c>
      <c r="C50" s="4">
        <v>0</v>
      </c>
    </row>
    <row r="51" spans="1:3" x14ac:dyDescent="0.55000000000000004">
      <c r="A51" s="2" t="s">
        <v>50</v>
      </c>
      <c r="B51" s="4">
        <v>0</v>
      </c>
      <c r="C51" s="4">
        <v>0</v>
      </c>
    </row>
    <row r="52" spans="1:3" x14ac:dyDescent="0.55000000000000004">
      <c r="A52" s="2" t="s">
        <v>51</v>
      </c>
      <c r="B52" s="4">
        <v>0</v>
      </c>
      <c r="C52" s="4">
        <v>0</v>
      </c>
    </row>
    <row r="53" spans="1:3" x14ac:dyDescent="0.55000000000000004">
      <c r="A53" s="2" t="s">
        <v>52</v>
      </c>
      <c r="B53" s="4">
        <v>0</v>
      </c>
      <c r="C53" s="4">
        <v>0</v>
      </c>
    </row>
    <row r="54" spans="1:3" x14ac:dyDescent="0.55000000000000004">
      <c r="A54" s="2" t="s">
        <v>53</v>
      </c>
      <c r="B54" s="4">
        <v>0</v>
      </c>
      <c r="C54" s="4">
        <v>0</v>
      </c>
    </row>
    <row r="55" spans="1:3" x14ac:dyDescent="0.55000000000000004">
      <c r="A55" s="2" t="s">
        <v>54</v>
      </c>
      <c r="B55" s="4">
        <v>0</v>
      </c>
      <c r="C55" s="4">
        <v>0</v>
      </c>
    </row>
    <row r="56" spans="1:3" x14ac:dyDescent="0.55000000000000004">
      <c r="A56" s="2" t="s">
        <v>55</v>
      </c>
      <c r="B56" s="4">
        <v>0</v>
      </c>
      <c r="C56" s="4">
        <v>0</v>
      </c>
    </row>
    <row r="57" spans="1:3" x14ac:dyDescent="0.55000000000000004">
      <c r="A57" s="2" t="s">
        <v>56</v>
      </c>
      <c r="B57" s="4">
        <v>1</v>
      </c>
      <c r="C57" s="4">
        <v>1</v>
      </c>
    </row>
    <row r="58" spans="1:3" x14ac:dyDescent="0.55000000000000004">
      <c r="A58" s="2" t="s">
        <v>57</v>
      </c>
      <c r="B58" s="4">
        <v>0</v>
      </c>
      <c r="C58" s="4">
        <v>0</v>
      </c>
    </row>
    <row r="59" spans="1:3" x14ac:dyDescent="0.55000000000000004">
      <c r="A59" s="2" t="s">
        <v>58</v>
      </c>
      <c r="B59" s="4">
        <v>0</v>
      </c>
      <c r="C59" s="4">
        <v>0</v>
      </c>
    </row>
    <row r="60" spans="1:3" x14ac:dyDescent="0.55000000000000004">
      <c r="A60" s="2" t="s">
        <v>59</v>
      </c>
      <c r="B60" s="4">
        <v>0</v>
      </c>
      <c r="C60" s="4">
        <v>0</v>
      </c>
    </row>
    <row r="61" spans="1:3" x14ac:dyDescent="0.55000000000000004">
      <c r="A61" s="2" t="s">
        <v>60</v>
      </c>
      <c r="B61" s="4">
        <v>1</v>
      </c>
      <c r="C61" s="4">
        <v>1</v>
      </c>
    </row>
    <row r="62" spans="1:3" x14ac:dyDescent="0.55000000000000004">
      <c r="A62" s="2" t="s">
        <v>61</v>
      </c>
      <c r="B62" s="4">
        <v>0</v>
      </c>
      <c r="C62" s="4">
        <v>0</v>
      </c>
    </row>
    <row r="63" spans="1:3" x14ac:dyDescent="0.55000000000000004">
      <c r="A63" s="2" t="s">
        <v>62</v>
      </c>
      <c r="B63" s="4">
        <v>0</v>
      </c>
      <c r="C63" s="4">
        <v>0</v>
      </c>
    </row>
    <row r="64" spans="1:3" x14ac:dyDescent="0.55000000000000004">
      <c r="A64" s="2" t="s">
        <v>63</v>
      </c>
      <c r="B64" s="4">
        <v>3</v>
      </c>
      <c r="C64" s="4">
        <v>0</v>
      </c>
    </row>
    <row r="65" spans="1:3" x14ac:dyDescent="0.55000000000000004">
      <c r="A65" s="2" t="s">
        <v>64</v>
      </c>
      <c r="B65" s="4">
        <v>0</v>
      </c>
      <c r="C65" s="4">
        <v>0</v>
      </c>
    </row>
    <row r="66" spans="1:3" x14ac:dyDescent="0.55000000000000004">
      <c r="A66" s="2" t="s">
        <v>65</v>
      </c>
      <c r="B66" s="4">
        <v>0</v>
      </c>
      <c r="C66" s="4">
        <v>0</v>
      </c>
    </row>
    <row r="67" spans="1:3" x14ac:dyDescent="0.55000000000000004">
      <c r="A67" s="2" t="s">
        <v>66</v>
      </c>
      <c r="B67" s="4">
        <v>0</v>
      </c>
      <c r="C67" s="4">
        <v>0</v>
      </c>
    </row>
    <row r="68" spans="1:3" x14ac:dyDescent="0.55000000000000004">
      <c r="A68" s="2" t="s">
        <v>67</v>
      </c>
      <c r="B68" s="4">
        <v>0</v>
      </c>
      <c r="C68" s="4">
        <v>0</v>
      </c>
    </row>
    <row r="69" spans="1:3" x14ac:dyDescent="0.55000000000000004">
      <c r="A69" s="2" t="s">
        <v>68</v>
      </c>
      <c r="B69" s="4">
        <v>3</v>
      </c>
      <c r="C69" s="4">
        <v>0</v>
      </c>
    </row>
    <row r="70" spans="1:3" x14ac:dyDescent="0.55000000000000004">
      <c r="A70" s="2" t="s">
        <v>69</v>
      </c>
      <c r="B70" s="4">
        <v>0</v>
      </c>
      <c r="C70" s="4">
        <v>0</v>
      </c>
    </row>
    <row r="71" spans="1:3" x14ac:dyDescent="0.55000000000000004">
      <c r="A71" s="2" t="s">
        <v>70</v>
      </c>
      <c r="B71" s="4">
        <v>0</v>
      </c>
      <c r="C71" s="4">
        <v>0</v>
      </c>
    </row>
    <row r="72" spans="1:3" x14ac:dyDescent="0.55000000000000004">
      <c r="A72" s="2" t="s">
        <v>71</v>
      </c>
      <c r="B72" s="4">
        <v>0</v>
      </c>
      <c r="C72" s="4">
        <v>0</v>
      </c>
    </row>
    <row r="73" spans="1:3" x14ac:dyDescent="0.55000000000000004">
      <c r="A73" s="2" t="s">
        <v>72</v>
      </c>
      <c r="B73" s="4">
        <v>0</v>
      </c>
      <c r="C73" s="4">
        <v>0</v>
      </c>
    </row>
    <row r="74" spans="1:3" x14ac:dyDescent="0.55000000000000004">
      <c r="A74" s="2" t="s">
        <v>73</v>
      </c>
      <c r="B74" s="4">
        <v>0</v>
      </c>
      <c r="C74" s="4">
        <v>0</v>
      </c>
    </row>
    <row r="75" spans="1:3" x14ac:dyDescent="0.55000000000000004">
      <c r="A75" s="2" t="s">
        <v>74</v>
      </c>
      <c r="B75" s="4">
        <v>0</v>
      </c>
      <c r="C75" s="4">
        <v>0</v>
      </c>
    </row>
    <row r="76" spans="1:3" x14ac:dyDescent="0.55000000000000004">
      <c r="A76" s="2" t="s">
        <v>75</v>
      </c>
      <c r="B76" s="4">
        <v>0</v>
      </c>
      <c r="C76" s="4">
        <v>0</v>
      </c>
    </row>
    <row r="77" spans="1:3" x14ac:dyDescent="0.55000000000000004">
      <c r="A77" s="2" t="s">
        <v>76</v>
      </c>
      <c r="B77" s="4">
        <v>0</v>
      </c>
      <c r="C77" s="4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8CDA-9C55-4B7F-AFA0-56191241F598}">
  <dimension ref="A1:R82"/>
  <sheetViews>
    <sheetView topLeftCell="A58" workbookViewId="0">
      <selection activeCell="J78" sqref="J78"/>
    </sheetView>
  </sheetViews>
  <sheetFormatPr defaultRowHeight="14.4" x14ac:dyDescent="0.55000000000000004"/>
  <cols>
    <col min="9" max="9" width="14.3125" bestFit="1" customWidth="1"/>
  </cols>
  <sheetData>
    <row r="1" spans="1:18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  <c r="N1" s="18"/>
      <c r="O1" s="18"/>
      <c r="P1" s="18"/>
      <c r="Q1" s="18"/>
      <c r="R1" s="18"/>
    </row>
    <row r="2" spans="1:18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18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  <c r="N3" s="18"/>
      <c r="O3" s="18"/>
      <c r="P3" s="18"/>
      <c r="Q3" s="18"/>
      <c r="R3" s="18"/>
    </row>
    <row r="4" spans="1:18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18" x14ac:dyDescent="0.55000000000000004">
      <c r="A5" s="2" t="s">
        <v>4</v>
      </c>
      <c r="B5" s="4">
        <v>2</v>
      </c>
      <c r="C5" s="4">
        <v>0</v>
      </c>
      <c r="D5" s="8">
        <v>3</v>
      </c>
      <c r="E5" s="8">
        <v>0</v>
      </c>
      <c r="F5" s="9">
        <v>17.630164597573799</v>
      </c>
      <c r="G5" s="9">
        <v>0</v>
      </c>
      <c r="H5" s="10">
        <f t="shared" si="0"/>
        <v>1</v>
      </c>
      <c r="I5" s="10">
        <f t="shared" si="1"/>
        <v>17.630164597573799</v>
      </c>
      <c r="N5" s="18"/>
      <c r="O5" s="18"/>
      <c r="P5" s="18"/>
      <c r="Q5" s="18"/>
      <c r="R5" s="18"/>
    </row>
    <row r="6" spans="1:18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18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18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18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18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18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18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18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18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18" x14ac:dyDescent="0.55000000000000004">
      <c r="A15" s="2" t="s">
        <v>14</v>
      </c>
      <c r="B15" s="4">
        <v>2</v>
      </c>
      <c r="C15" s="4">
        <v>0</v>
      </c>
      <c r="D15" s="11">
        <v>5</v>
      </c>
      <c r="E15" s="11">
        <v>0</v>
      </c>
      <c r="F15" s="9">
        <v>139.46974478137099</v>
      </c>
      <c r="G15" s="9">
        <v>0</v>
      </c>
      <c r="H15" s="10">
        <f t="shared" si="0"/>
        <v>1</v>
      </c>
      <c r="I15" s="10">
        <f t="shared" si="1"/>
        <v>139.46974478137099</v>
      </c>
    </row>
    <row r="16" spans="1:18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4</v>
      </c>
      <c r="E29" s="11">
        <v>0</v>
      </c>
      <c r="F29" s="9">
        <v>30.722786252361502</v>
      </c>
      <c r="G29" s="9">
        <v>0</v>
      </c>
      <c r="H29" s="10">
        <f t="shared" si="0"/>
        <v>1</v>
      </c>
      <c r="I29" s="10">
        <f t="shared" si="1"/>
        <v>30.722786252361502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3</v>
      </c>
      <c r="E35" s="11">
        <v>0</v>
      </c>
      <c r="F35" s="9">
        <v>19.7771965678143</v>
      </c>
      <c r="G35" s="9">
        <v>0</v>
      </c>
      <c r="H35" s="10">
        <f t="shared" si="0"/>
        <v>1</v>
      </c>
      <c r="I35" s="10">
        <f t="shared" si="1"/>
        <v>19.7771965678143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1</v>
      </c>
      <c r="E38" s="11">
        <v>3</v>
      </c>
      <c r="F38" s="9">
        <v>0</v>
      </c>
      <c r="G38" s="9">
        <v>14.1084098794521</v>
      </c>
      <c r="H38" s="10">
        <f t="shared" si="0"/>
        <v>1</v>
      </c>
      <c r="I38" s="10">
        <f t="shared" si="1"/>
        <v>14.1084098794521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1</v>
      </c>
      <c r="E39" s="11">
        <v>5</v>
      </c>
      <c r="F39" s="9">
        <v>0</v>
      </c>
      <c r="G39" s="9">
        <v>65.015052297439695</v>
      </c>
      <c r="H39" s="10">
        <f t="shared" si="0"/>
        <v>1</v>
      </c>
      <c r="I39" s="10">
        <f t="shared" si="1"/>
        <v>65.015052297439695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1</v>
      </c>
      <c r="E41" s="11">
        <v>0</v>
      </c>
      <c r="F41" s="9">
        <v>0</v>
      </c>
      <c r="G41" s="9">
        <v>0</v>
      </c>
      <c r="H41" s="10">
        <f t="shared" si="0"/>
        <v>0</v>
      </c>
      <c r="I41" s="10">
        <f t="shared" si="1"/>
        <v>0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2</v>
      </c>
      <c r="E44" s="11">
        <v>0</v>
      </c>
      <c r="F44" s="9">
        <v>6.3255189713562796</v>
      </c>
      <c r="G44" s="9">
        <v>0</v>
      </c>
      <c r="H44" s="10">
        <f t="shared" si="0"/>
        <v>1</v>
      </c>
      <c r="I44" s="10">
        <f t="shared" si="1"/>
        <v>6.3255189713562796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4</v>
      </c>
      <c r="E57" s="11">
        <v>1</v>
      </c>
      <c r="F57" s="9">
        <v>28.3628270750194</v>
      </c>
      <c r="G57" s="9">
        <v>0</v>
      </c>
      <c r="H57" s="10">
        <f t="shared" si="0"/>
        <v>1</v>
      </c>
      <c r="I57" s="10">
        <f t="shared" si="1"/>
        <v>28.3628270750194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3</v>
      </c>
      <c r="E61" s="11">
        <v>3</v>
      </c>
      <c r="F61" s="9">
        <v>17.6881308135581</v>
      </c>
      <c r="G61" s="9">
        <v>15.386828817800801</v>
      </c>
      <c r="H61" s="10">
        <f t="shared" si="0"/>
        <v>1</v>
      </c>
      <c r="I61" s="10">
        <f t="shared" si="1"/>
        <v>33.074959631358901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3</v>
      </c>
      <c r="E64" s="11">
        <v>0</v>
      </c>
      <c r="F64" s="9">
        <v>18.598019236816</v>
      </c>
      <c r="G64" s="9">
        <v>0</v>
      </c>
      <c r="H64" s="10">
        <f t="shared" si="0"/>
        <v>1</v>
      </c>
      <c r="I64" s="10">
        <f t="shared" si="1"/>
        <v>18.598019236816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3</v>
      </c>
      <c r="E69" s="11">
        <v>0</v>
      </c>
      <c r="F69" s="9">
        <v>16.043888559732</v>
      </c>
      <c r="G69" s="9">
        <v>0</v>
      </c>
      <c r="H69" s="10">
        <f t="shared" si="2"/>
        <v>1</v>
      </c>
      <c r="I69" s="10">
        <f t="shared" si="3"/>
        <v>16.043888559732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12</v>
      </c>
      <c r="F78" s="11"/>
      <c r="G78" s="12" t="s">
        <v>81</v>
      </c>
      <c r="H78" s="13">
        <f>SUM(H2:H77)/76</f>
        <v>0.14473684210526316</v>
      </c>
      <c r="I78" s="20">
        <f>SUM(I2:I77)</f>
        <v>389.1285678502951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1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7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2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2</v>
      </c>
      <c r="F82" s="15"/>
      <c r="G82" s="15"/>
      <c r="H82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E542-22BC-4C71-818F-7C9BE5B10A96}">
  <dimension ref="A1:R82"/>
  <sheetViews>
    <sheetView workbookViewId="0">
      <selection activeCell="I8" sqref="I8"/>
    </sheetView>
  </sheetViews>
  <sheetFormatPr defaultRowHeight="14.4" x14ac:dyDescent="0.55000000000000004"/>
  <cols>
    <col min="9" max="9" width="14.3125" bestFit="1" customWidth="1"/>
  </cols>
  <sheetData>
    <row r="1" spans="1:18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  <c r="N1" s="18"/>
      <c r="O1" s="18"/>
      <c r="P1" s="18"/>
      <c r="Q1" s="18"/>
      <c r="R1" s="18"/>
    </row>
    <row r="2" spans="1:18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18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  <c r="N3" s="18"/>
      <c r="O3" s="18"/>
      <c r="P3" s="18"/>
      <c r="Q3" s="18"/>
      <c r="R3" s="18"/>
    </row>
    <row r="4" spans="1:18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18" x14ac:dyDescent="0.55000000000000004">
      <c r="A5" s="2" t="s">
        <v>4</v>
      </c>
      <c r="B5" s="4">
        <v>2</v>
      </c>
      <c r="C5" s="4">
        <v>0</v>
      </c>
      <c r="D5" s="8">
        <v>3</v>
      </c>
      <c r="E5" s="8">
        <v>0</v>
      </c>
      <c r="F5" s="9">
        <v>16.376453893735299</v>
      </c>
      <c r="G5" s="9">
        <v>0</v>
      </c>
      <c r="H5" s="10">
        <f t="shared" si="0"/>
        <v>1</v>
      </c>
      <c r="I5" s="10">
        <f>F5+G5</f>
        <v>16.376453893735299</v>
      </c>
      <c r="N5" s="18"/>
      <c r="O5" s="18"/>
      <c r="P5" s="18"/>
      <c r="Q5" s="18"/>
      <c r="R5" s="18"/>
    </row>
    <row r="6" spans="1:18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18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18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18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18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18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18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18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18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18" x14ac:dyDescent="0.55000000000000004">
      <c r="A15" s="2" t="s">
        <v>14</v>
      </c>
      <c r="B15" s="4">
        <v>2</v>
      </c>
      <c r="C15" s="4">
        <v>0</v>
      </c>
      <c r="D15" s="11">
        <v>5</v>
      </c>
      <c r="E15" s="11">
        <v>0</v>
      </c>
      <c r="F15" s="9">
        <v>147.60996119509699</v>
      </c>
      <c r="G15" s="9">
        <v>0</v>
      </c>
      <c r="H15" s="10">
        <f t="shared" si="0"/>
        <v>1</v>
      </c>
      <c r="I15" s="10">
        <f t="shared" si="1"/>
        <v>147.60996119509699</v>
      </c>
    </row>
    <row r="16" spans="1:18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1</v>
      </c>
      <c r="E29" s="11">
        <v>0</v>
      </c>
      <c r="F29" s="9">
        <v>0</v>
      </c>
      <c r="G29" s="9">
        <v>0</v>
      </c>
      <c r="H29" s="10">
        <f t="shared" si="0"/>
        <v>0</v>
      </c>
      <c r="I29" s="10">
        <f t="shared" si="1"/>
        <v>0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4</v>
      </c>
      <c r="E35" s="11">
        <v>0</v>
      </c>
      <c r="F35" s="9">
        <v>29.614716558391301</v>
      </c>
      <c r="G35" s="9">
        <v>0</v>
      </c>
      <c r="H35" s="10">
        <f t="shared" si="0"/>
        <v>1</v>
      </c>
      <c r="I35" s="10">
        <f t="shared" si="1"/>
        <v>29.614716558391301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3</v>
      </c>
      <c r="E38" s="11">
        <v>1</v>
      </c>
      <c r="F38" s="9">
        <v>17.8350963085039</v>
      </c>
      <c r="G38" s="9">
        <v>0</v>
      </c>
      <c r="H38" s="10">
        <f t="shared" si="0"/>
        <v>1</v>
      </c>
      <c r="I38" s="10">
        <f t="shared" si="1"/>
        <v>17.8350963085039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5</v>
      </c>
      <c r="E39" s="11">
        <v>3</v>
      </c>
      <c r="F39" s="9">
        <v>72.5323231294999</v>
      </c>
      <c r="G39" s="9">
        <v>20.1730655031627</v>
      </c>
      <c r="H39" s="10">
        <f t="shared" si="0"/>
        <v>1</v>
      </c>
      <c r="I39" s="10">
        <f t="shared" si="1"/>
        <v>92.705388632662604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5</v>
      </c>
      <c r="E41" s="11">
        <v>0</v>
      </c>
      <c r="F41" s="9">
        <v>99.043648461361997</v>
      </c>
      <c r="G41" s="9">
        <v>0</v>
      </c>
      <c r="H41" s="10">
        <f t="shared" si="0"/>
        <v>1</v>
      </c>
      <c r="I41" s="10">
        <f t="shared" si="1"/>
        <v>99.043648461361997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3</v>
      </c>
      <c r="E44" s="11">
        <v>0</v>
      </c>
      <c r="F44" s="9">
        <v>18.664371961091</v>
      </c>
      <c r="G44" s="9">
        <v>0</v>
      </c>
      <c r="H44" s="10">
        <f t="shared" si="0"/>
        <v>1</v>
      </c>
      <c r="I44" s="10">
        <f t="shared" si="1"/>
        <v>18.664371961091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3</v>
      </c>
      <c r="E57" s="11">
        <v>4</v>
      </c>
      <c r="F57" s="9">
        <v>18.886738641262198</v>
      </c>
      <c r="G57" s="9">
        <v>29.142599603079699</v>
      </c>
      <c r="H57" s="10">
        <f t="shared" si="0"/>
        <v>1</v>
      </c>
      <c r="I57" s="10">
        <f t="shared" si="1"/>
        <v>48.029338244341901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4</v>
      </c>
      <c r="E61" s="11">
        <v>3</v>
      </c>
      <c r="F61" s="9">
        <v>29.068794726402</v>
      </c>
      <c r="G61" s="9">
        <v>17.2250815608229</v>
      </c>
      <c r="H61" s="10">
        <f t="shared" si="0"/>
        <v>1</v>
      </c>
      <c r="I61" s="10">
        <f t="shared" si="1"/>
        <v>46.293876287224904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1</v>
      </c>
      <c r="E64" s="11">
        <v>0</v>
      </c>
      <c r="F64" s="9">
        <v>0</v>
      </c>
      <c r="G64" s="9">
        <v>0</v>
      </c>
      <c r="H64" s="10">
        <f t="shared" si="0"/>
        <v>0</v>
      </c>
      <c r="I64" s="10">
        <f t="shared" si="1"/>
        <v>0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5</v>
      </c>
      <c r="E69" s="11">
        <v>0</v>
      </c>
      <c r="F69" s="9">
        <v>95.133631990693004</v>
      </c>
      <c r="G69" s="9">
        <v>0</v>
      </c>
      <c r="H69" s="10">
        <f t="shared" si="2"/>
        <v>1</v>
      </c>
      <c r="I69" s="10">
        <f t="shared" si="3"/>
        <v>95.133631990693004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13</v>
      </c>
      <c r="F78" s="11"/>
      <c r="G78" s="12" t="s">
        <v>81</v>
      </c>
      <c r="H78" s="13">
        <f>SUM(H2:H77)/76</f>
        <v>0.13157894736842105</v>
      </c>
      <c r="I78" s="20">
        <f>SUM(I2:I77)</f>
        <v>611.30648353310289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0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6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3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4</v>
      </c>
      <c r="F82" s="15"/>
      <c r="G82" s="15"/>
      <c r="H82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opLeftCell="A61" workbookViewId="0">
      <selection activeCell="I78" sqref="I78"/>
    </sheetView>
  </sheetViews>
  <sheetFormatPr defaultRowHeight="14.4" x14ac:dyDescent="0.55000000000000004"/>
  <cols>
    <col min="6" max="6" width="9.5234375" customWidth="1"/>
    <col min="7" max="7" width="9.1015625" bestFit="1" customWidth="1"/>
    <col min="8" max="8" width="11.89453125" style="1" bestFit="1" customWidth="1"/>
    <col min="9" max="9" width="14.3125" bestFit="1" customWidth="1"/>
  </cols>
  <sheetData>
    <row r="1" spans="1:9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</row>
    <row r="2" spans="1:9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9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</row>
    <row r="4" spans="1:9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9" x14ac:dyDescent="0.55000000000000004">
      <c r="A5" s="2" t="s">
        <v>4</v>
      </c>
      <c r="B5" s="4">
        <v>2</v>
      </c>
      <c r="C5" s="4">
        <v>0</v>
      </c>
      <c r="D5" s="8">
        <v>2</v>
      </c>
      <c r="E5" s="8">
        <v>0</v>
      </c>
      <c r="F5" s="9">
        <v>6.11666892040805</v>
      </c>
      <c r="G5" s="9">
        <v>0</v>
      </c>
      <c r="H5" s="10">
        <f t="shared" si="0"/>
        <v>1</v>
      </c>
      <c r="I5" s="10">
        <f t="shared" si="1"/>
        <v>6.11666892040805</v>
      </c>
    </row>
    <row r="6" spans="1:9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9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9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9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9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9" ht="18.899999999999999" customHeight="1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9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9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9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9" x14ac:dyDescent="0.55000000000000004">
      <c r="A15" s="2" t="s">
        <v>14</v>
      </c>
      <c r="B15" s="4">
        <v>2</v>
      </c>
      <c r="C15" s="4">
        <v>0</v>
      </c>
      <c r="D15" s="11">
        <v>4</v>
      </c>
      <c r="E15" s="11">
        <v>0</v>
      </c>
      <c r="F15" s="9">
        <v>28.779437250842399</v>
      </c>
      <c r="G15" s="9">
        <v>0</v>
      </c>
      <c r="H15" s="10">
        <f t="shared" si="0"/>
        <v>1</v>
      </c>
      <c r="I15" s="10">
        <f t="shared" si="1"/>
        <v>28.779437250842399</v>
      </c>
    </row>
    <row r="16" spans="1:9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2</v>
      </c>
      <c r="E29" s="11">
        <v>0</v>
      </c>
      <c r="F29" s="9">
        <v>4.8775625642328198</v>
      </c>
      <c r="G29" s="9">
        <v>0</v>
      </c>
      <c r="H29" s="10">
        <f t="shared" si="0"/>
        <v>1</v>
      </c>
      <c r="I29" s="10">
        <f t="shared" si="1"/>
        <v>4.8775625642328198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1</v>
      </c>
      <c r="E35" s="11">
        <v>0</v>
      </c>
      <c r="F35" s="9">
        <v>0</v>
      </c>
      <c r="G35" s="9">
        <v>0</v>
      </c>
      <c r="H35" s="10">
        <f t="shared" si="0"/>
        <v>0</v>
      </c>
      <c r="I35" s="10">
        <f t="shared" si="1"/>
        <v>0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2</v>
      </c>
      <c r="E38" s="11">
        <v>1</v>
      </c>
      <c r="F38" s="9">
        <v>3.6487292327729701</v>
      </c>
      <c r="G38" s="9">
        <v>0</v>
      </c>
      <c r="H38" s="10">
        <f t="shared" si="0"/>
        <v>1</v>
      </c>
      <c r="I38" s="10">
        <f t="shared" si="1"/>
        <v>3.6487292327729701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3</v>
      </c>
      <c r="E39" s="11">
        <v>4</v>
      </c>
      <c r="F39" s="9">
        <v>16.178505294313599</v>
      </c>
      <c r="G39" s="9">
        <v>28.9142681138153</v>
      </c>
      <c r="H39" s="10">
        <f t="shared" si="0"/>
        <v>1</v>
      </c>
      <c r="I39" s="10">
        <f t="shared" si="1"/>
        <v>45.092773408128899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1</v>
      </c>
      <c r="E41" s="11">
        <v>0</v>
      </c>
      <c r="F41" s="9">
        <v>0</v>
      </c>
      <c r="G41" s="9">
        <v>0</v>
      </c>
      <c r="H41" s="10">
        <f t="shared" si="0"/>
        <v>0</v>
      </c>
      <c r="I41" s="10">
        <f t="shared" si="1"/>
        <v>0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1</v>
      </c>
      <c r="E44" s="11">
        <v>0</v>
      </c>
      <c r="F44" s="9">
        <v>0</v>
      </c>
      <c r="G44" s="9">
        <v>0</v>
      </c>
      <c r="H44" s="10">
        <f t="shared" si="0"/>
        <v>0</v>
      </c>
      <c r="I44" s="10">
        <f t="shared" si="1"/>
        <v>0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2</v>
      </c>
      <c r="E57" s="11">
        <v>4</v>
      </c>
      <c r="F57" s="9">
        <v>4.0518851381605803</v>
      </c>
      <c r="G57" s="9">
        <v>31.230054611560298</v>
      </c>
      <c r="H57" s="10">
        <f t="shared" si="0"/>
        <v>1</v>
      </c>
      <c r="I57" s="10">
        <f t="shared" si="1"/>
        <v>35.281939749720877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3</v>
      </c>
      <c r="E61" s="11">
        <v>5</v>
      </c>
      <c r="F61" s="9">
        <v>18.8245015219801</v>
      </c>
      <c r="G61" s="9">
        <v>62.345265862595497</v>
      </c>
      <c r="H61" s="10">
        <f t="shared" si="0"/>
        <v>1</v>
      </c>
      <c r="I61" s="10">
        <f t="shared" si="1"/>
        <v>81.169767384575593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2</v>
      </c>
      <c r="E64" s="11">
        <v>0</v>
      </c>
      <c r="F64" s="9">
        <v>4.8021663940099897</v>
      </c>
      <c r="G64" s="9">
        <v>0</v>
      </c>
      <c r="H64" s="10">
        <f t="shared" si="0"/>
        <v>1</v>
      </c>
      <c r="I64" s="10">
        <f t="shared" si="1"/>
        <v>4.8021663940099897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1</v>
      </c>
      <c r="E69" s="11">
        <v>0</v>
      </c>
      <c r="F69" s="9">
        <v>0</v>
      </c>
      <c r="G69" s="9">
        <v>0</v>
      </c>
      <c r="H69" s="10">
        <f t="shared" si="2"/>
        <v>0</v>
      </c>
      <c r="I69" s="10">
        <f t="shared" si="3"/>
        <v>0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11</v>
      </c>
      <c r="F78" s="11"/>
      <c r="G78" s="12" t="s">
        <v>81</v>
      </c>
      <c r="H78" s="13">
        <f>SUM(H2:H77)/76</f>
        <v>0.10526315789473684</v>
      </c>
      <c r="I78" s="20">
        <f>SUM(I2:I77)</f>
        <v>209.76904490469161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5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2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3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1</v>
      </c>
      <c r="F82" s="15"/>
      <c r="G82" s="15"/>
      <c r="H82" s="17"/>
    </row>
    <row r="83" spans="1:8" x14ac:dyDescent="0.55000000000000004">
      <c r="A83" s="15"/>
      <c r="B83" s="15"/>
      <c r="C83" s="15"/>
      <c r="D83" s="15"/>
      <c r="E83" s="15"/>
      <c r="F83" s="15"/>
      <c r="G83" s="15"/>
      <c r="H83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9F03-2852-4EFC-9186-1ED13027AB95}">
  <dimension ref="A1:I82"/>
  <sheetViews>
    <sheetView topLeftCell="A57" workbookViewId="0">
      <selection activeCell="I78" sqref="I78"/>
    </sheetView>
  </sheetViews>
  <sheetFormatPr defaultRowHeight="14.4" x14ac:dyDescent="0.55000000000000004"/>
  <cols>
    <col min="6" max="6" width="9.5234375" customWidth="1"/>
    <col min="7" max="7" width="9.1015625" bestFit="1" customWidth="1"/>
    <col min="8" max="8" width="11.89453125" style="1" bestFit="1" customWidth="1"/>
    <col min="9" max="9" width="14.3125" bestFit="1" customWidth="1"/>
  </cols>
  <sheetData>
    <row r="1" spans="1:9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</row>
    <row r="2" spans="1:9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9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</row>
    <row r="4" spans="1:9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9" x14ac:dyDescent="0.55000000000000004">
      <c r="A5" s="2" t="s">
        <v>4</v>
      </c>
      <c r="B5" s="4">
        <v>2</v>
      </c>
      <c r="C5" s="4">
        <v>0</v>
      </c>
      <c r="D5" s="8">
        <v>1</v>
      </c>
      <c r="E5" s="8">
        <v>0</v>
      </c>
      <c r="F5" s="9">
        <v>0</v>
      </c>
      <c r="G5" s="9">
        <v>0</v>
      </c>
      <c r="H5" s="10">
        <f t="shared" si="0"/>
        <v>0</v>
      </c>
      <c r="I5" s="10">
        <f t="shared" si="1"/>
        <v>0</v>
      </c>
    </row>
    <row r="6" spans="1:9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9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9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9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9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9" ht="18.899999999999999" customHeight="1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9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9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9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9" x14ac:dyDescent="0.55000000000000004">
      <c r="A15" s="2" t="s">
        <v>14</v>
      </c>
      <c r="B15" s="4">
        <v>2</v>
      </c>
      <c r="C15" s="4">
        <v>0</v>
      </c>
      <c r="D15" s="11">
        <v>1</v>
      </c>
      <c r="E15" s="11">
        <v>0</v>
      </c>
      <c r="F15" s="9">
        <v>0</v>
      </c>
      <c r="G15" s="9">
        <v>0</v>
      </c>
      <c r="H15" s="10">
        <f t="shared" si="0"/>
        <v>0</v>
      </c>
      <c r="I15" s="10">
        <f t="shared" si="1"/>
        <v>0</v>
      </c>
    </row>
    <row r="16" spans="1:9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4</v>
      </c>
      <c r="E29" s="11">
        <v>0</v>
      </c>
      <c r="F29" s="9">
        <v>28.027805344804399</v>
      </c>
      <c r="G29" s="9">
        <v>0</v>
      </c>
      <c r="H29" s="10">
        <f t="shared" si="0"/>
        <v>1</v>
      </c>
      <c r="I29" s="10">
        <f t="shared" si="1"/>
        <v>28.027805344804399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2</v>
      </c>
      <c r="E35" s="11">
        <v>0</v>
      </c>
      <c r="F35" s="9">
        <v>6.2692128826137301</v>
      </c>
      <c r="G35" s="9">
        <v>0</v>
      </c>
      <c r="H35" s="10">
        <f t="shared" si="0"/>
        <v>1</v>
      </c>
      <c r="I35" s="10">
        <f t="shared" si="1"/>
        <v>6.2692128826137301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4</v>
      </c>
      <c r="E38" s="11">
        <v>2</v>
      </c>
      <c r="F38" s="9">
        <v>28.5066150730655</v>
      </c>
      <c r="G38" s="9">
        <v>3.5798191928949099</v>
      </c>
      <c r="H38" s="10">
        <f t="shared" si="0"/>
        <v>1</v>
      </c>
      <c r="I38" s="10">
        <f t="shared" si="1"/>
        <v>32.086434265960413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2</v>
      </c>
      <c r="E39" s="11">
        <v>4</v>
      </c>
      <c r="F39" s="9">
        <v>4.0394816114026204</v>
      </c>
      <c r="G39" s="9">
        <v>31.732330788910399</v>
      </c>
      <c r="H39" s="10">
        <f t="shared" si="0"/>
        <v>1</v>
      </c>
      <c r="I39" s="10">
        <f t="shared" si="1"/>
        <v>35.771812400313017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3</v>
      </c>
      <c r="E41" s="11">
        <v>0</v>
      </c>
      <c r="F41" s="9">
        <v>17.019896792244801</v>
      </c>
      <c r="G41" s="9">
        <v>0</v>
      </c>
      <c r="H41" s="10">
        <f t="shared" si="0"/>
        <v>1</v>
      </c>
      <c r="I41" s="10">
        <f t="shared" si="1"/>
        <v>17.019896792244801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3</v>
      </c>
      <c r="E44" s="11">
        <v>0</v>
      </c>
      <c r="F44" s="9">
        <v>15.27292919812</v>
      </c>
      <c r="G44" s="9">
        <v>0</v>
      </c>
      <c r="H44" s="10">
        <f t="shared" si="0"/>
        <v>1</v>
      </c>
      <c r="I44" s="10">
        <f t="shared" si="1"/>
        <v>15.27292919812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1</v>
      </c>
      <c r="E57" s="11">
        <v>2</v>
      </c>
      <c r="F57" s="9">
        <v>0</v>
      </c>
      <c r="G57" s="9">
        <v>5.0529981594682098</v>
      </c>
      <c r="H57" s="10">
        <f t="shared" si="0"/>
        <v>1</v>
      </c>
      <c r="I57" s="10">
        <f t="shared" si="1"/>
        <v>5.0529981594682098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1</v>
      </c>
      <c r="E61" s="11">
        <v>2</v>
      </c>
      <c r="F61" s="9">
        <v>0</v>
      </c>
      <c r="G61" s="9">
        <v>3.3038667667633699</v>
      </c>
      <c r="H61" s="10">
        <f t="shared" si="0"/>
        <v>1</v>
      </c>
      <c r="I61" s="10">
        <f t="shared" si="1"/>
        <v>3.3038667667633699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1</v>
      </c>
      <c r="E64" s="11">
        <v>0</v>
      </c>
      <c r="F64" s="9">
        <v>0</v>
      </c>
      <c r="G64" s="9">
        <v>0</v>
      </c>
      <c r="H64" s="10">
        <f t="shared" si="0"/>
        <v>0</v>
      </c>
      <c r="I64" s="10">
        <f t="shared" si="1"/>
        <v>0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3</v>
      </c>
      <c r="E69" s="11">
        <v>0</v>
      </c>
      <c r="F69" s="9">
        <v>18.057932111559001</v>
      </c>
      <c r="G69" s="9">
        <v>0</v>
      </c>
      <c r="H69" s="10">
        <f t="shared" si="2"/>
        <v>1</v>
      </c>
      <c r="I69" s="10">
        <f t="shared" si="3"/>
        <v>18.057932111559001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11</v>
      </c>
      <c r="F78" s="11"/>
      <c r="G78" s="12" t="s">
        <v>81</v>
      </c>
      <c r="H78" s="13">
        <f>SUM(H2:H77)/76</f>
        <v>0.11842105263157894</v>
      </c>
      <c r="I78" s="20">
        <f>SUM(I2:I77)</f>
        <v>160.86288792184698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5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3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3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0</v>
      </c>
      <c r="F82" s="15"/>
      <c r="G82" s="15"/>
      <c r="H82" s="1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D7A-7FEB-4252-A348-EB8B2D8FCE07}">
  <dimension ref="A1:I82"/>
  <sheetViews>
    <sheetView topLeftCell="A67" workbookViewId="0">
      <selection activeCell="J78" sqref="J78"/>
    </sheetView>
  </sheetViews>
  <sheetFormatPr defaultRowHeight="14.4" x14ac:dyDescent="0.55000000000000004"/>
  <cols>
    <col min="6" max="6" width="9.5234375" customWidth="1"/>
    <col min="7" max="7" width="9.1015625" bestFit="1" customWidth="1"/>
    <col min="8" max="8" width="11.89453125" style="1" bestFit="1" customWidth="1"/>
    <col min="9" max="9" width="14.3125" bestFit="1" customWidth="1"/>
  </cols>
  <sheetData>
    <row r="1" spans="1:9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</row>
    <row r="2" spans="1:9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9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</row>
    <row r="4" spans="1:9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9" x14ac:dyDescent="0.55000000000000004">
      <c r="A5" s="2" t="s">
        <v>4</v>
      </c>
      <c r="B5" s="4">
        <v>2</v>
      </c>
      <c r="C5" s="4">
        <v>0</v>
      </c>
      <c r="D5" s="8">
        <v>1</v>
      </c>
      <c r="E5" s="8">
        <v>0</v>
      </c>
      <c r="F5" s="9">
        <v>0</v>
      </c>
      <c r="G5" s="9">
        <v>0</v>
      </c>
      <c r="H5" s="10">
        <f t="shared" si="0"/>
        <v>0</v>
      </c>
      <c r="I5" s="10">
        <f t="shared" si="1"/>
        <v>0</v>
      </c>
    </row>
    <row r="6" spans="1:9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9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9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9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9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9" ht="18.899999999999999" customHeight="1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9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9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9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9" x14ac:dyDescent="0.55000000000000004">
      <c r="A15" s="2" t="s">
        <v>14</v>
      </c>
      <c r="B15" s="4">
        <v>2</v>
      </c>
      <c r="C15" s="4">
        <v>0</v>
      </c>
      <c r="D15" s="11">
        <v>1</v>
      </c>
      <c r="E15" s="11">
        <v>0</v>
      </c>
      <c r="F15" s="9">
        <v>0</v>
      </c>
      <c r="G15" s="9">
        <v>0</v>
      </c>
      <c r="H15" s="10">
        <f t="shared" si="0"/>
        <v>0</v>
      </c>
      <c r="I15" s="10">
        <f t="shared" si="1"/>
        <v>0</v>
      </c>
    </row>
    <row r="16" spans="1:9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1</v>
      </c>
      <c r="E29" s="11">
        <v>0</v>
      </c>
      <c r="F29" s="9">
        <v>0</v>
      </c>
      <c r="G29" s="9">
        <v>0</v>
      </c>
      <c r="H29" s="10">
        <f t="shared" si="0"/>
        <v>0</v>
      </c>
      <c r="I29" s="10">
        <f t="shared" si="1"/>
        <v>0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1</v>
      </c>
      <c r="E35" s="11">
        <v>0</v>
      </c>
      <c r="F35" s="9">
        <v>0</v>
      </c>
      <c r="G35" s="9">
        <v>0</v>
      </c>
      <c r="H35" s="10">
        <f t="shared" si="0"/>
        <v>0</v>
      </c>
      <c r="I35" s="10">
        <f t="shared" si="1"/>
        <v>0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2</v>
      </c>
      <c r="E38" s="11">
        <v>2</v>
      </c>
      <c r="F38" s="9">
        <v>3.1986177213029698</v>
      </c>
      <c r="G38" s="9">
        <v>3.3858181006735499</v>
      </c>
      <c r="H38" s="10">
        <f t="shared" si="0"/>
        <v>1</v>
      </c>
      <c r="I38" s="10">
        <f t="shared" si="1"/>
        <v>6.5844358219765198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4</v>
      </c>
      <c r="E39" s="11">
        <v>1</v>
      </c>
      <c r="F39" s="9">
        <v>33.668723138329902</v>
      </c>
      <c r="G39" s="9">
        <v>0</v>
      </c>
      <c r="H39" s="10">
        <f t="shared" si="0"/>
        <v>1</v>
      </c>
      <c r="I39" s="10">
        <f t="shared" si="1"/>
        <v>33.668723138329902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1</v>
      </c>
      <c r="E41" s="11">
        <v>0</v>
      </c>
      <c r="F41" s="9">
        <v>0</v>
      </c>
      <c r="G41" s="9">
        <v>0</v>
      </c>
      <c r="H41" s="10">
        <f t="shared" si="0"/>
        <v>0</v>
      </c>
      <c r="I41" s="10">
        <f t="shared" si="1"/>
        <v>0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1</v>
      </c>
      <c r="E44" s="11">
        <v>0</v>
      </c>
      <c r="F44" s="9">
        <v>0</v>
      </c>
      <c r="G44" s="9">
        <v>0</v>
      </c>
      <c r="H44" s="10">
        <f t="shared" si="0"/>
        <v>0</v>
      </c>
      <c r="I44" s="10">
        <f t="shared" si="1"/>
        <v>0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2</v>
      </c>
      <c r="E57" s="11">
        <v>5</v>
      </c>
      <c r="F57" s="9">
        <v>6.6002153856706496</v>
      </c>
      <c r="G57" s="9">
        <v>88.684036206894106</v>
      </c>
      <c r="H57" s="10">
        <f t="shared" si="0"/>
        <v>1</v>
      </c>
      <c r="I57" s="10">
        <f t="shared" si="1"/>
        <v>95.284251592564758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2</v>
      </c>
      <c r="E61" s="11">
        <v>2</v>
      </c>
      <c r="F61" s="9">
        <v>3.4448110211751501</v>
      </c>
      <c r="G61" s="9">
        <v>3.2391181717886202</v>
      </c>
      <c r="H61" s="10">
        <f t="shared" si="0"/>
        <v>1</v>
      </c>
      <c r="I61" s="10">
        <f t="shared" si="1"/>
        <v>6.6839291929637703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2</v>
      </c>
      <c r="E64" s="11">
        <v>0</v>
      </c>
      <c r="F64" s="9">
        <v>4.5589553478450098</v>
      </c>
      <c r="G64" s="9">
        <v>0</v>
      </c>
      <c r="H64" s="10">
        <f t="shared" si="0"/>
        <v>1</v>
      </c>
      <c r="I64" s="10">
        <f t="shared" si="1"/>
        <v>4.5589553478450098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1</v>
      </c>
      <c r="E69" s="11">
        <v>0</v>
      </c>
      <c r="F69" s="9">
        <v>0</v>
      </c>
      <c r="G69" s="9">
        <v>0</v>
      </c>
      <c r="H69" s="10">
        <f t="shared" si="2"/>
        <v>0</v>
      </c>
      <c r="I69" s="10">
        <f t="shared" si="3"/>
        <v>0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8</v>
      </c>
      <c r="F78" s="11"/>
      <c r="G78" s="12" t="s">
        <v>81</v>
      </c>
      <c r="H78" s="13">
        <f>SUM(H2:H77)/76</f>
        <v>6.5789473684210523E-2</v>
      </c>
      <c r="I78" s="20">
        <f>SUM(I2:I77)</f>
        <v>146.78029509367994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6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0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1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1</v>
      </c>
      <c r="F82" s="15"/>
      <c r="G82" s="15"/>
      <c r="H82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0FF6-C222-48DC-B1F3-27CEFB555E74}">
  <dimension ref="A1:I82"/>
  <sheetViews>
    <sheetView topLeftCell="A67" workbookViewId="0">
      <selection activeCell="J78" sqref="J78"/>
    </sheetView>
  </sheetViews>
  <sheetFormatPr defaultRowHeight="14.4" x14ac:dyDescent="0.55000000000000004"/>
  <cols>
    <col min="6" max="6" width="9.5234375" customWidth="1"/>
    <col min="7" max="7" width="9.1015625" bestFit="1" customWidth="1"/>
    <col min="8" max="8" width="11.89453125" style="1" bestFit="1" customWidth="1"/>
    <col min="9" max="9" width="14.3125" bestFit="1" customWidth="1"/>
  </cols>
  <sheetData>
    <row r="1" spans="1:9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</row>
    <row r="2" spans="1:9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9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</row>
    <row r="4" spans="1:9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9" x14ac:dyDescent="0.55000000000000004">
      <c r="A5" s="2" t="s">
        <v>4</v>
      </c>
      <c r="B5" s="4">
        <v>2</v>
      </c>
      <c r="C5" s="4">
        <v>0</v>
      </c>
      <c r="D5" s="8">
        <v>1</v>
      </c>
      <c r="E5" s="8">
        <v>0</v>
      </c>
      <c r="F5" s="9">
        <v>0</v>
      </c>
      <c r="G5" s="9">
        <v>0</v>
      </c>
      <c r="H5" s="10">
        <f t="shared" si="0"/>
        <v>0</v>
      </c>
      <c r="I5" s="10">
        <f t="shared" si="1"/>
        <v>0</v>
      </c>
    </row>
    <row r="6" spans="1:9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9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9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9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9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9" ht="18.899999999999999" customHeight="1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9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9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9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9" x14ac:dyDescent="0.55000000000000004">
      <c r="A15" s="2" t="s">
        <v>14</v>
      </c>
      <c r="B15" s="4">
        <v>2</v>
      </c>
      <c r="C15" s="4">
        <v>0</v>
      </c>
      <c r="D15" s="11">
        <v>1</v>
      </c>
      <c r="E15" s="11">
        <v>0</v>
      </c>
      <c r="F15" s="9">
        <v>0</v>
      </c>
      <c r="G15" s="9">
        <v>0</v>
      </c>
      <c r="H15" s="10">
        <f t="shared" si="0"/>
        <v>0</v>
      </c>
      <c r="I15" s="10">
        <f t="shared" si="1"/>
        <v>0</v>
      </c>
    </row>
    <row r="16" spans="1:9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3</v>
      </c>
      <c r="E29" s="11">
        <v>0</v>
      </c>
      <c r="F29" s="9">
        <v>14.1078240635609</v>
      </c>
      <c r="G29" s="9">
        <v>0</v>
      </c>
      <c r="H29" s="10">
        <f t="shared" si="0"/>
        <v>1</v>
      </c>
      <c r="I29" s="10">
        <f t="shared" si="1"/>
        <v>14.1078240635609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1</v>
      </c>
      <c r="E35" s="11">
        <v>0</v>
      </c>
      <c r="F35" s="9">
        <v>0</v>
      </c>
      <c r="G35" s="9">
        <v>0</v>
      </c>
      <c r="H35" s="10">
        <f t="shared" si="0"/>
        <v>0</v>
      </c>
      <c r="I35" s="10">
        <f t="shared" si="1"/>
        <v>0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1</v>
      </c>
      <c r="E38" s="11">
        <v>1</v>
      </c>
      <c r="F38" s="9">
        <v>0</v>
      </c>
      <c r="G38" s="9">
        <v>0</v>
      </c>
      <c r="H38" s="10">
        <f t="shared" si="0"/>
        <v>0</v>
      </c>
      <c r="I38" s="10">
        <f t="shared" si="1"/>
        <v>0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3</v>
      </c>
      <c r="E39" s="11">
        <v>5</v>
      </c>
      <c r="F39" s="9">
        <v>19.122056699610699</v>
      </c>
      <c r="G39" s="9">
        <v>83.271380358252102</v>
      </c>
      <c r="H39" s="10">
        <f t="shared" si="0"/>
        <v>1</v>
      </c>
      <c r="I39" s="10">
        <f t="shared" si="1"/>
        <v>102.3934370578628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2</v>
      </c>
      <c r="E41" s="11">
        <v>0</v>
      </c>
      <c r="F41" s="9">
        <v>4.8036948257237801</v>
      </c>
      <c r="G41" s="9">
        <v>0</v>
      </c>
      <c r="H41" s="10">
        <f t="shared" si="0"/>
        <v>1</v>
      </c>
      <c r="I41" s="10">
        <f t="shared" si="1"/>
        <v>4.8036948257237801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2</v>
      </c>
      <c r="E44" s="11">
        <v>0</v>
      </c>
      <c r="F44" s="9">
        <v>4.1852832224310896</v>
      </c>
      <c r="G44" s="9">
        <v>0</v>
      </c>
      <c r="H44" s="10">
        <f t="shared" si="0"/>
        <v>1</v>
      </c>
      <c r="I44" s="10">
        <f t="shared" si="1"/>
        <v>4.1852832224310896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3</v>
      </c>
      <c r="E57" s="11">
        <v>2</v>
      </c>
      <c r="F57" s="9">
        <v>15.3226851052278</v>
      </c>
      <c r="G57" s="9">
        <v>4.7434343543236803</v>
      </c>
      <c r="H57" s="10">
        <f t="shared" si="0"/>
        <v>1</v>
      </c>
      <c r="I57" s="10">
        <f t="shared" si="1"/>
        <v>20.06611945955148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3</v>
      </c>
      <c r="E61" s="11">
        <v>2</v>
      </c>
      <c r="F61" s="9">
        <v>15.284578090160901</v>
      </c>
      <c r="G61" s="9">
        <v>4.2253978880662304</v>
      </c>
      <c r="H61" s="10">
        <f t="shared" si="0"/>
        <v>1</v>
      </c>
      <c r="I61" s="10">
        <f t="shared" si="1"/>
        <v>19.509975978227132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1</v>
      </c>
      <c r="E64" s="11">
        <v>0</v>
      </c>
      <c r="F64" s="9">
        <v>0</v>
      </c>
      <c r="G64" s="9">
        <v>0</v>
      </c>
      <c r="H64" s="10">
        <f t="shared" si="0"/>
        <v>0</v>
      </c>
      <c r="I64" s="10">
        <f t="shared" si="1"/>
        <v>0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2</v>
      </c>
      <c r="E69" s="11">
        <v>0</v>
      </c>
      <c r="F69" s="9">
        <v>6.1209097406055104</v>
      </c>
      <c r="G69" s="9">
        <v>0</v>
      </c>
      <c r="H69" s="10">
        <f t="shared" si="2"/>
        <v>1</v>
      </c>
      <c r="I69" s="10">
        <f t="shared" si="3"/>
        <v>6.1209097406055104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10</v>
      </c>
      <c r="F78" s="11"/>
      <c r="G78" s="12" t="s">
        <v>81</v>
      </c>
      <c r="H78" s="13">
        <f>SUM(H2:H77)/76</f>
        <v>9.2105263157894732E-2</v>
      </c>
      <c r="I78" s="20">
        <f>SUM(I2:I77)</f>
        <v>171.18724434796269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5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4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0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1</v>
      </c>
      <c r="F82" s="15"/>
      <c r="G82" s="15"/>
      <c r="H82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22BC-0861-4647-AE5D-93791ECF5CD5}">
  <dimension ref="A1:I82"/>
  <sheetViews>
    <sheetView topLeftCell="A67" workbookViewId="0">
      <selection activeCell="J78" sqref="J78"/>
    </sheetView>
  </sheetViews>
  <sheetFormatPr defaultRowHeight="14.4" x14ac:dyDescent="0.55000000000000004"/>
  <cols>
    <col min="6" max="6" width="9.5234375" customWidth="1"/>
    <col min="7" max="7" width="9.1015625" bestFit="1" customWidth="1"/>
    <col min="8" max="8" width="11.89453125" style="1" bestFit="1" customWidth="1"/>
    <col min="9" max="9" width="14.3125" bestFit="1" customWidth="1"/>
  </cols>
  <sheetData>
    <row r="1" spans="1:9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</row>
    <row r="2" spans="1:9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9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</row>
    <row r="4" spans="1:9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9" x14ac:dyDescent="0.55000000000000004">
      <c r="A5" s="2" t="s">
        <v>4</v>
      </c>
      <c r="B5" s="4">
        <v>2</v>
      </c>
      <c r="C5" s="4">
        <v>0</v>
      </c>
      <c r="D5" s="8">
        <v>2</v>
      </c>
      <c r="E5" s="8">
        <v>0</v>
      </c>
      <c r="F5" s="9">
        <v>5.04308625668844</v>
      </c>
      <c r="G5" s="9">
        <v>0</v>
      </c>
      <c r="H5" s="10">
        <f t="shared" si="0"/>
        <v>1</v>
      </c>
      <c r="I5" s="10">
        <f t="shared" si="1"/>
        <v>5.04308625668844</v>
      </c>
    </row>
    <row r="6" spans="1:9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9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9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9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9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9" ht="18.899999999999999" customHeight="1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9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9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9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9" x14ac:dyDescent="0.55000000000000004">
      <c r="A15" s="2" t="s">
        <v>14</v>
      </c>
      <c r="B15" s="4">
        <v>2</v>
      </c>
      <c r="C15" s="4">
        <v>0</v>
      </c>
      <c r="D15" s="11">
        <v>3</v>
      </c>
      <c r="E15" s="11">
        <v>0</v>
      </c>
      <c r="F15" s="9">
        <v>19.563819918184201</v>
      </c>
      <c r="G15" s="9">
        <v>0</v>
      </c>
      <c r="H15" s="10">
        <f t="shared" si="0"/>
        <v>1</v>
      </c>
      <c r="I15" s="10">
        <f t="shared" si="1"/>
        <v>19.563819918184201</v>
      </c>
    </row>
    <row r="16" spans="1:9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2</v>
      </c>
      <c r="E29" s="11">
        <v>0</v>
      </c>
      <c r="F29" s="9">
        <v>4.5144375306410698</v>
      </c>
      <c r="G29" s="9">
        <v>0</v>
      </c>
      <c r="H29" s="10">
        <f t="shared" si="0"/>
        <v>1</v>
      </c>
      <c r="I29" s="10">
        <f t="shared" si="1"/>
        <v>4.5144375306410698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3</v>
      </c>
      <c r="E35" s="11">
        <v>0</v>
      </c>
      <c r="F35" s="9">
        <v>17.729779121596199</v>
      </c>
      <c r="G35" s="9">
        <v>0</v>
      </c>
      <c r="H35" s="10">
        <f t="shared" si="0"/>
        <v>1</v>
      </c>
      <c r="I35" s="10">
        <f t="shared" si="1"/>
        <v>17.729779121596199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2</v>
      </c>
      <c r="E38" s="11">
        <v>1</v>
      </c>
      <c r="F38" s="9">
        <v>6.75600624799955</v>
      </c>
      <c r="G38" s="9">
        <v>0</v>
      </c>
      <c r="H38" s="10">
        <f t="shared" si="0"/>
        <v>1</v>
      </c>
      <c r="I38" s="10">
        <f t="shared" si="1"/>
        <v>6.75600624799955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4</v>
      </c>
      <c r="E39" s="11">
        <v>1</v>
      </c>
      <c r="F39" s="9">
        <v>31.3009380573905</v>
      </c>
      <c r="G39" s="9">
        <v>0</v>
      </c>
      <c r="H39" s="10">
        <f t="shared" si="0"/>
        <v>1</v>
      </c>
      <c r="I39" s="10">
        <f t="shared" si="1"/>
        <v>31.3009380573905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2</v>
      </c>
      <c r="E41" s="11">
        <v>0</v>
      </c>
      <c r="F41" s="9">
        <v>5.3481788181256702</v>
      </c>
      <c r="G41" s="9">
        <v>0</v>
      </c>
      <c r="H41" s="10">
        <f t="shared" si="0"/>
        <v>1</v>
      </c>
      <c r="I41" s="10">
        <f t="shared" si="1"/>
        <v>5.3481788181256702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1</v>
      </c>
      <c r="E44" s="11">
        <v>0</v>
      </c>
      <c r="F44" s="9">
        <v>0</v>
      </c>
      <c r="G44" s="9">
        <v>0</v>
      </c>
      <c r="H44" s="10">
        <f t="shared" si="0"/>
        <v>0</v>
      </c>
      <c r="I44" s="10">
        <f t="shared" si="1"/>
        <v>0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1</v>
      </c>
      <c r="E57" s="11">
        <v>2</v>
      </c>
      <c r="F57" s="9">
        <v>0</v>
      </c>
      <c r="G57" s="9">
        <v>4.24440914660165</v>
      </c>
      <c r="H57" s="10">
        <f t="shared" si="0"/>
        <v>1</v>
      </c>
      <c r="I57" s="10">
        <f t="shared" si="1"/>
        <v>4.24440914660165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2</v>
      </c>
      <c r="E61" s="11">
        <v>5</v>
      </c>
      <c r="F61" s="9">
        <v>3.92195264084623</v>
      </c>
      <c r="G61" s="9">
        <v>72.906221739887499</v>
      </c>
      <c r="H61" s="10">
        <f t="shared" si="0"/>
        <v>1</v>
      </c>
      <c r="I61" s="10">
        <f t="shared" si="1"/>
        <v>76.828174380733728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3</v>
      </c>
      <c r="E64" s="11">
        <v>0</v>
      </c>
      <c r="F64" s="9">
        <v>15.3633500269693</v>
      </c>
      <c r="G64" s="9">
        <v>0</v>
      </c>
      <c r="H64" s="10">
        <f t="shared" si="0"/>
        <v>1</v>
      </c>
      <c r="I64" s="10">
        <f t="shared" si="1"/>
        <v>15.3633500269693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1</v>
      </c>
      <c r="E69" s="11">
        <v>0</v>
      </c>
      <c r="F69" s="9">
        <v>0</v>
      </c>
      <c r="G69" s="9">
        <v>0</v>
      </c>
      <c r="H69" s="10">
        <f t="shared" si="2"/>
        <v>0</v>
      </c>
      <c r="I69" s="10">
        <f t="shared" si="3"/>
        <v>0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11</v>
      </c>
      <c r="F78" s="11"/>
      <c r="G78" s="12" t="s">
        <v>81</v>
      </c>
      <c r="H78" s="13">
        <f>SUM(H2:H77)/76</f>
        <v>0.13157894736842105</v>
      </c>
      <c r="I78" s="20">
        <f>SUM(I2:I77)</f>
        <v>186.69217950493029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6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3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1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1</v>
      </c>
      <c r="F82" s="15"/>
      <c r="G82" s="15"/>
      <c r="H82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D175-F623-4F34-B934-336B49034065}">
  <dimension ref="A1:R82"/>
  <sheetViews>
    <sheetView topLeftCell="A64" workbookViewId="0">
      <selection activeCell="J78" sqref="J78"/>
    </sheetView>
  </sheetViews>
  <sheetFormatPr defaultRowHeight="14.4" x14ac:dyDescent="0.55000000000000004"/>
  <cols>
    <col min="9" max="9" width="14.3125" bestFit="1" customWidth="1"/>
  </cols>
  <sheetData>
    <row r="1" spans="1:18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  <c r="N1" s="18"/>
      <c r="O1" s="18"/>
      <c r="P1" s="18"/>
      <c r="Q1" s="18"/>
      <c r="R1" s="18"/>
    </row>
    <row r="2" spans="1:18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18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  <c r="N3" s="18"/>
      <c r="O3" s="18"/>
      <c r="P3" s="18"/>
      <c r="Q3" s="18"/>
      <c r="R3" s="18"/>
    </row>
    <row r="4" spans="1:18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18" x14ac:dyDescent="0.55000000000000004">
      <c r="A5" s="2" t="s">
        <v>4</v>
      </c>
      <c r="B5" s="4">
        <v>2</v>
      </c>
      <c r="C5" s="4">
        <v>0</v>
      </c>
      <c r="D5" s="8">
        <v>5</v>
      </c>
      <c r="E5" s="8">
        <v>0</v>
      </c>
      <c r="F5" s="9">
        <v>124.692148566797</v>
      </c>
      <c r="G5" s="9">
        <v>0</v>
      </c>
      <c r="H5" s="10">
        <f t="shared" si="0"/>
        <v>1</v>
      </c>
      <c r="I5" s="10">
        <f t="shared" si="1"/>
        <v>124.692148566797</v>
      </c>
      <c r="N5" s="18"/>
      <c r="O5" s="18"/>
      <c r="P5" s="18"/>
      <c r="Q5" s="18"/>
      <c r="R5" s="18"/>
    </row>
    <row r="6" spans="1:18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18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18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18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18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18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18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18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18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18" x14ac:dyDescent="0.55000000000000004">
      <c r="A15" s="2" t="s">
        <v>14</v>
      </c>
      <c r="B15" s="4">
        <v>2</v>
      </c>
      <c r="C15" s="4">
        <v>0</v>
      </c>
      <c r="D15" s="11">
        <v>4</v>
      </c>
      <c r="E15" s="11">
        <v>0</v>
      </c>
      <c r="F15" s="9">
        <v>31.868587221220501</v>
      </c>
      <c r="G15" s="9">
        <v>0</v>
      </c>
      <c r="H15" s="10">
        <f t="shared" si="0"/>
        <v>1</v>
      </c>
      <c r="I15" s="10">
        <f t="shared" si="1"/>
        <v>31.868587221220501</v>
      </c>
    </row>
    <row r="16" spans="1:18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2</v>
      </c>
      <c r="E29" s="11">
        <v>0</v>
      </c>
      <c r="F29" s="9">
        <v>3.7636947809452099</v>
      </c>
      <c r="G29" s="9">
        <v>0</v>
      </c>
      <c r="H29" s="10">
        <f t="shared" si="0"/>
        <v>1</v>
      </c>
      <c r="I29" s="10">
        <f t="shared" si="1"/>
        <v>3.7636947809452099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3</v>
      </c>
      <c r="E35" s="11">
        <v>0</v>
      </c>
      <c r="F35" s="9">
        <v>17.374154427223001</v>
      </c>
      <c r="G35" s="9">
        <v>0</v>
      </c>
      <c r="H35" s="10">
        <f t="shared" si="0"/>
        <v>1</v>
      </c>
      <c r="I35" s="10">
        <f t="shared" si="1"/>
        <v>17.374154427223001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1</v>
      </c>
      <c r="E38" s="11">
        <v>5</v>
      </c>
      <c r="F38" s="9">
        <v>0</v>
      </c>
      <c r="G38" s="9">
        <v>86.389611734457205</v>
      </c>
      <c r="H38" s="10">
        <f t="shared" si="0"/>
        <v>1</v>
      </c>
      <c r="I38" s="10">
        <f t="shared" si="1"/>
        <v>86.389611734457205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3</v>
      </c>
      <c r="E39" s="11">
        <v>4</v>
      </c>
      <c r="F39" s="9">
        <v>15.5833137582687</v>
      </c>
      <c r="G39" s="9">
        <v>29.564367994332802</v>
      </c>
      <c r="H39" s="10">
        <f t="shared" si="0"/>
        <v>1</v>
      </c>
      <c r="I39" s="10">
        <f t="shared" si="1"/>
        <v>45.1476817526015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2</v>
      </c>
      <c r="E41" s="11">
        <v>0</v>
      </c>
      <c r="F41" s="9">
        <v>5.3319455309906996</v>
      </c>
      <c r="G41" s="9">
        <v>0</v>
      </c>
      <c r="H41" s="10">
        <f t="shared" si="0"/>
        <v>1</v>
      </c>
      <c r="I41" s="10">
        <f t="shared" si="1"/>
        <v>5.3319455309906996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2</v>
      </c>
      <c r="E44" s="11">
        <v>0</v>
      </c>
      <c r="F44" s="9">
        <v>4.1617626571079196</v>
      </c>
      <c r="G44" s="9">
        <v>0</v>
      </c>
      <c r="H44" s="10">
        <f t="shared" si="0"/>
        <v>1</v>
      </c>
      <c r="I44" s="10">
        <f t="shared" si="1"/>
        <v>4.1617626571079196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3</v>
      </c>
      <c r="E57" s="11">
        <v>3</v>
      </c>
      <c r="F57" s="9">
        <v>15.8569663686702</v>
      </c>
      <c r="G57" s="9">
        <v>14.157588149181599</v>
      </c>
      <c r="H57" s="10">
        <f t="shared" si="0"/>
        <v>1</v>
      </c>
      <c r="I57" s="10">
        <f t="shared" si="1"/>
        <v>30.014554517851799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4</v>
      </c>
      <c r="E61" s="11">
        <v>3</v>
      </c>
      <c r="F61" s="9">
        <v>33.895980398331702</v>
      </c>
      <c r="G61" s="9">
        <v>16.189032207744301</v>
      </c>
      <c r="H61" s="10">
        <f t="shared" si="0"/>
        <v>1</v>
      </c>
      <c r="I61" s="10">
        <f t="shared" si="1"/>
        <v>50.085012606076006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4</v>
      </c>
      <c r="E64" s="11">
        <v>0</v>
      </c>
      <c r="F64" s="9">
        <v>30.063262024689902</v>
      </c>
      <c r="G64" s="9">
        <v>0</v>
      </c>
      <c r="H64" s="10">
        <f t="shared" si="0"/>
        <v>1</v>
      </c>
      <c r="I64" s="10">
        <f t="shared" si="1"/>
        <v>30.063262024689902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3</v>
      </c>
      <c r="E69" s="11">
        <v>0</v>
      </c>
      <c r="F69" s="9">
        <v>14.7543831067062</v>
      </c>
      <c r="G69" s="9">
        <v>0</v>
      </c>
      <c r="H69" s="10">
        <f t="shared" si="2"/>
        <v>1</v>
      </c>
      <c r="I69" s="10">
        <f t="shared" si="3"/>
        <v>14.7543831067062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15</v>
      </c>
      <c r="F78" s="11"/>
      <c r="G78" s="12" t="s">
        <v>81</v>
      </c>
      <c r="H78" s="13">
        <f>SUM(H2:H77)/76</f>
        <v>0.15789473684210525</v>
      </c>
      <c r="I78" s="20">
        <f>SUM(I2:I77)</f>
        <v>443.64679892666697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3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6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4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2</v>
      </c>
      <c r="F82" s="15"/>
      <c r="G82" s="15"/>
      <c r="H82" s="1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5BDD-826A-4BCA-BF69-A9BE89461818}">
  <dimension ref="A1:R82"/>
  <sheetViews>
    <sheetView topLeftCell="A61" workbookViewId="0">
      <selection activeCell="J78" sqref="J78"/>
    </sheetView>
  </sheetViews>
  <sheetFormatPr defaultRowHeight="14.4" x14ac:dyDescent="0.55000000000000004"/>
  <cols>
    <col min="9" max="9" width="14.3125" bestFit="1" customWidth="1"/>
  </cols>
  <sheetData>
    <row r="1" spans="1:18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  <c r="N1" s="18"/>
      <c r="O1" s="18"/>
      <c r="P1" s="18"/>
      <c r="Q1" s="18"/>
      <c r="R1" s="18"/>
    </row>
    <row r="2" spans="1:18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18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  <c r="N3" s="18"/>
      <c r="O3" s="18"/>
      <c r="P3" s="18"/>
      <c r="Q3" s="18"/>
      <c r="R3" s="18"/>
    </row>
    <row r="4" spans="1:18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18" x14ac:dyDescent="0.55000000000000004">
      <c r="A5" s="2" t="s">
        <v>4</v>
      </c>
      <c r="B5" s="4">
        <v>2</v>
      </c>
      <c r="C5" s="4">
        <v>0</v>
      </c>
      <c r="D5" s="8">
        <v>5</v>
      </c>
      <c r="E5" s="8">
        <v>0</v>
      </c>
      <c r="F5" s="9">
        <v>136.40417156216901</v>
      </c>
      <c r="G5" s="9">
        <v>0</v>
      </c>
      <c r="H5" s="10">
        <f t="shared" si="0"/>
        <v>1</v>
      </c>
      <c r="I5" s="10">
        <f t="shared" si="1"/>
        <v>136.40417156216901</v>
      </c>
      <c r="N5" s="18"/>
      <c r="O5" s="18"/>
      <c r="P5" s="18"/>
      <c r="Q5" s="18"/>
      <c r="R5" s="18"/>
    </row>
    <row r="6" spans="1:18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18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18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18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18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18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18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18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18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18" x14ac:dyDescent="0.55000000000000004">
      <c r="A15" s="2" t="s">
        <v>14</v>
      </c>
      <c r="B15" s="4">
        <v>2</v>
      </c>
      <c r="C15" s="4">
        <v>0</v>
      </c>
      <c r="D15" s="11">
        <v>3</v>
      </c>
      <c r="E15" s="11">
        <v>0</v>
      </c>
      <c r="F15" s="9">
        <v>15.621160706959699</v>
      </c>
      <c r="G15" s="9">
        <v>0</v>
      </c>
      <c r="H15" s="10">
        <f t="shared" si="0"/>
        <v>1</v>
      </c>
      <c r="I15" s="10">
        <f t="shared" si="1"/>
        <v>15.621160706959699</v>
      </c>
    </row>
    <row r="16" spans="1:18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3</v>
      </c>
      <c r="E29" s="11">
        <v>0</v>
      </c>
      <c r="F29" s="9">
        <v>18.368420617215801</v>
      </c>
      <c r="G29" s="9">
        <v>0</v>
      </c>
      <c r="H29" s="10">
        <f t="shared" si="0"/>
        <v>1</v>
      </c>
      <c r="I29" s="10">
        <f t="shared" si="1"/>
        <v>18.368420617215801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3</v>
      </c>
      <c r="E35" s="11">
        <v>0</v>
      </c>
      <c r="F35" s="9">
        <v>16.7686065096802</v>
      </c>
      <c r="G35" s="9">
        <v>0</v>
      </c>
      <c r="H35" s="10">
        <f t="shared" si="0"/>
        <v>1</v>
      </c>
      <c r="I35" s="10">
        <f t="shared" si="1"/>
        <v>16.7686065096802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3</v>
      </c>
      <c r="E38" s="11">
        <v>4</v>
      </c>
      <c r="F38" s="9">
        <v>20.915874022131401</v>
      </c>
      <c r="G38" s="9">
        <v>32.290222470404203</v>
      </c>
      <c r="H38" s="10">
        <f t="shared" si="0"/>
        <v>1</v>
      </c>
      <c r="I38" s="10">
        <f t="shared" si="1"/>
        <v>53.206096492535607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1</v>
      </c>
      <c r="E39" s="11">
        <v>5</v>
      </c>
      <c r="F39" s="9">
        <v>0</v>
      </c>
      <c r="G39" s="9">
        <v>86.727675129923696</v>
      </c>
      <c r="H39" s="10">
        <f t="shared" si="0"/>
        <v>1</v>
      </c>
      <c r="I39" s="10">
        <f t="shared" si="1"/>
        <v>86.727675129923696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5</v>
      </c>
      <c r="E41" s="11">
        <v>0</v>
      </c>
      <c r="F41" s="9">
        <v>117.398604829177</v>
      </c>
      <c r="G41" s="9">
        <v>0</v>
      </c>
      <c r="H41" s="10">
        <f t="shared" si="0"/>
        <v>1</v>
      </c>
      <c r="I41" s="10">
        <f t="shared" si="1"/>
        <v>117.398604829177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4</v>
      </c>
      <c r="E44" s="11">
        <v>0</v>
      </c>
      <c r="F44" s="9">
        <v>28.592273671933398</v>
      </c>
      <c r="G44" s="9">
        <v>0</v>
      </c>
      <c r="H44" s="10">
        <f t="shared" si="0"/>
        <v>1</v>
      </c>
      <c r="I44" s="10">
        <f t="shared" si="1"/>
        <v>28.592273671933398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2</v>
      </c>
      <c r="E57" s="11">
        <v>2</v>
      </c>
      <c r="F57" s="9">
        <v>4.3414273598511901</v>
      </c>
      <c r="G57" s="9">
        <v>5.7949833293391801</v>
      </c>
      <c r="H57" s="10">
        <f t="shared" si="0"/>
        <v>1</v>
      </c>
      <c r="I57" s="10">
        <f t="shared" si="1"/>
        <v>10.13641068919037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4</v>
      </c>
      <c r="E61" s="11">
        <v>2</v>
      </c>
      <c r="F61" s="9">
        <v>28.8193188241322</v>
      </c>
      <c r="G61" s="9">
        <v>3.1221637852185502</v>
      </c>
      <c r="H61" s="10">
        <f t="shared" si="0"/>
        <v>1</v>
      </c>
      <c r="I61" s="10">
        <f t="shared" si="1"/>
        <v>31.94148260935075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4</v>
      </c>
      <c r="E64" s="11">
        <v>0</v>
      </c>
      <c r="F64" s="9">
        <v>28.640571169643401</v>
      </c>
      <c r="G64" s="9">
        <v>0</v>
      </c>
      <c r="H64" s="10">
        <f t="shared" si="0"/>
        <v>1</v>
      </c>
      <c r="I64" s="10">
        <f t="shared" si="1"/>
        <v>28.640571169643401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3</v>
      </c>
      <c r="E69" s="11">
        <v>0</v>
      </c>
      <c r="F69" s="9">
        <v>17.459217556474901</v>
      </c>
      <c r="G69" s="9">
        <v>0</v>
      </c>
      <c r="H69" s="10">
        <f t="shared" si="2"/>
        <v>1</v>
      </c>
      <c r="I69" s="10">
        <f t="shared" si="3"/>
        <v>17.459217556474901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15</v>
      </c>
      <c r="F78" s="11"/>
      <c r="G78" s="12" t="s">
        <v>81</v>
      </c>
      <c r="H78" s="13">
        <f>SUM(H2:H77)/76</f>
        <v>0.15789473684210525</v>
      </c>
      <c r="I78" s="20">
        <f>SUM(I2:I77)</f>
        <v>561.26469154425376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3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5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4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3</v>
      </c>
      <c r="F82" s="15"/>
      <c r="G82" s="15"/>
      <c r="H82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0C69-210C-45B2-B744-E6B490EE09CD}">
  <dimension ref="A1:R82"/>
  <sheetViews>
    <sheetView topLeftCell="A64" workbookViewId="0">
      <selection activeCell="J78" sqref="J78"/>
    </sheetView>
  </sheetViews>
  <sheetFormatPr defaultRowHeight="14.4" x14ac:dyDescent="0.55000000000000004"/>
  <cols>
    <col min="9" max="9" width="14.3125" bestFit="1" customWidth="1"/>
  </cols>
  <sheetData>
    <row r="1" spans="1:18" x14ac:dyDescent="0.55000000000000004">
      <c r="A1" s="2" t="s">
        <v>0</v>
      </c>
      <c r="B1" s="4" t="s">
        <v>77</v>
      </c>
      <c r="C1" s="4" t="s">
        <v>78</v>
      </c>
      <c r="D1" s="5" t="s">
        <v>77</v>
      </c>
      <c r="E1" s="5" t="s">
        <v>78</v>
      </c>
      <c r="F1" s="6" t="s">
        <v>77</v>
      </c>
      <c r="G1" s="6" t="s">
        <v>78</v>
      </c>
      <c r="H1" s="3" t="s">
        <v>79</v>
      </c>
      <c r="I1" s="7" t="s">
        <v>80</v>
      </c>
      <c r="N1" s="18"/>
      <c r="O1" s="18"/>
      <c r="P1" s="18"/>
      <c r="Q1" s="18"/>
      <c r="R1" s="18"/>
    </row>
    <row r="2" spans="1:18" x14ac:dyDescent="0.55000000000000004">
      <c r="A2" s="2" t="s">
        <v>1</v>
      </c>
      <c r="B2" s="4">
        <v>0</v>
      </c>
      <c r="C2" s="4">
        <v>0</v>
      </c>
      <c r="D2" s="8">
        <v>0</v>
      </c>
      <c r="E2" s="8">
        <v>0</v>
      </c>
      <c r="F2" s="9">
        <v>0</v>
      </c>
      <c r="G2" s="9">
        <v>0</v>
      </c>
      <c r="H2" s="10">
        <f>IF(OR(D2&gt;1, E2&gt;1),1,0)</f>
        <v>0</v>
      </c>
      <c r="I2" s="10">
        <f>F2+G2</f>
        <v>0</v>
      </c>
    </row>
    <row r="3" spans="1:18" x14ac:dyDescent="0.55000000000000004">
      <c r="A3" s="2" t="s">
        <v>2</v>
      </c>
      <c r="B3" s="4">
        <v>0</v>
      </c>
      <c r="C3" s="4">
        <v>0</v>
      </c>
      <c r="D3" s="8">
        <v>0</v>
      </c>
      <c r="E3" s="8">
        <v>0</v>
      </c>
      <c r="F3" s="9">
        <v>0</v>
      </c>
      <c r="G3" s="9">
        <v>0</v>
      </c>
      <c r="H3" s="10">
        <f t="shared" ref="H3:H66" si="0">IF(OR(D3&gt;1, E3&gt;1),1,0)</f>
        <v>0</v>
      </c>
      <c r="I3" s="10">
        <f t="shared" ref="I3:I66" si="1">F3+G3</f>
        <v>0</v>
      </c>
      <c r="N3" s="18"/>
      <c r="O3" s="18"/>
      <c r="P3" s="18"/>
      <c r="Q3" s="18"/>
      <c r="R3" s="18"/>
    </row>
    <row r="4" spans="1:18" x14ac:dyDescent="0.55000000000000004">
      <c r="A4" s="2" t="s">
        <v>3</v>
      </c>
      <c r="B4" s="4">
        <v>0</v>
      </c>
      <c r="C4" s="4">
        <v>0</v>
      </c>
      <c r="D4" s="8">
        <v>0</v>
      </c>
      <c r="E4" s="8">
        <v>0</v>
      </c>
      <c r="F4" s="9">
        <v>0</v>
      </c>
      <c r="G4" s="9">
        <v>0</v>
      </c>
      <c r="H4" s="10">
        <f t="shared" si="0"/>
        <v>0</v>
      </c>
      <c r="I4" s="10">
        <f t="shared" si="1"/>
        <v>0</v>
      </c>
    </row>
    <row r="5" spans="1:18" x14ac:dyDescent="0.55000000000000004">
      <c r="A5" s="2" t="s">
        <v>4</v>
      </c>
      <c r="B5" s="4">
        <v>2</v>
      </c>
      <c r="C5" s="4">
        <v>0</v>
      </c>
      <c r="D5" s="8">
        <v>4</v>
      </c>
      <c r="E5" s="8">
        <v>0</v>
      </c>
      <c r="F5" s="9">
        <v>31.000134613541199</v>
      </c>
      <c r="G5" s="9">
        <v>0</v>
      </c>
      <c r="H5" s="10">
        <f t="shared" si="0"/>
        <v>1</v>
      </c>
      <c r="I5" s="10">
        <f t="shared" si="1"/>
        <v>31.000134613541199</v>
      </c>
      <c r="N5" s="18"/>
      <c r="O5" s="18"/>
      <c r="P5" s="18"/>
      <c r="Q5" s="18"/>
      <c r="R5" s="18"/>
    </row>
    <row r="6" spans="1:18" x14ac:dyDescent="0.55000000000000004">
      <c r="A6" s="2" t="s">
        <v>5</v>
      </c>
      <c r="B6" s="4">
        <v>0</v>
      </c>
      <c r="C6" s="4">
        <v>0</v>
      </c>
      <c r="D6" s="8">
        <v>0</v>
      </c>
      <c r="E6" s="8">
        <v>0</v>
      </c>
      <c r="F6" s="9">
        <v>0</v>
      </c>
      <c r="G6" s="9">
        <v>0</v>
      </c>
      <c r="H6" s="10">
        <f t="shared" si="0"/>
        <v>0</v>
      </c>
      <c r="I6" s="10">
        <f t="shared" si="1"/>
        <v>0</v>
      </c>
    </row>
    <row r="7" spans="1:18" x14ac:dyDescent="0.55000000000000004">
      <c r="A7" s="2" t="s">
        <v>6</v>
      </c>
      <c r="B7" s="4">
        <v>0</v>
      </c>
      <c r="C7" s="4">
        <v>0</v>
      </c>
      <c r="D7" s="11">
        <v>0</v>
      </c>
      <c r="E7" s="11">
        <v>0</v>
      </c>
      <c r="F7" s="9">
        <v>0</v>
      </c>
      <c r="G7" s="9">
        <v>0</v>
      </c>
      <c r="H7" s="10">
        <f t="shared" si="0"/>
        <v>0</v>
      </c>
      <c r="I7" s="10">
        <f t="shared" si="1"/>
        <v>0</v>
      </c>
    </row>
    <row r="8" spans="1:18" x14ac:dyDescent="0.55000000000000004">
      <c r="A8" s="2" t="s">
        <v>7</v>
      </c>
      <c r="B8" s="4">
        <v>0</v>
      </c>
      <c r="C8" s="4">
        <v>0</v>
      </c>
      <c r="D8" s="11">
        <v>0</v>
      </c>
      <c r="E8" s="11">
        <v>0</v>
      </c>
      <c r="F8" s="9">
        <v>0</v>
      </c>
      <c r="G8" s="9">
        <v>0</v>
      </c>
      <c r="H8" s="10">
        <f t="shared" si="0"/>
        <v>0</v>
      </c>
      <c r="I8" s="10">
        <f t="shared" si="1"/>
        <v>0</v>
      </c>
    </row>
    <row r="9" spans="1:18" x14ac:dyDescent="0.55000000000000004">
      <c r="A9" s="2" t="s">
        <v>8</v>
      </c>
      <c r="B9" s="4">
        <v>0</v>
      </c>
      <c r="C9" s="4">
        <v>0</v>
      </c>
      <c r="D9" s="11">
        <v>0</v>
      </c>
      <c r="E9" s="11">
        <v>0</v>
      </c>
      <c r="F9" s="9">
        <v>0</v>
      </c>
      <c r="G9" s="9">
        <v>0</v>
      </c>
      <c r="H9" s="10">
        <f t="shared" si="0"/>
        <v>0</v>
      </c>
      <c r="I9" s="10">
        <f t="shared" si="1"/>
        <v>0</v>
      </c>
    </row>
    <row r="10" spans="1:18" x14ac:dyDescent="0.55000000000000004">
      <c r="A10" s="2" t="s">
        <v>9</v>
      </c>
      <c r="B10" s="4">
        <v>0</v>
      </c>
      <c r="C10" s="4">
        <v>0</v>
      </c>
      <c r="D10" s="11">
        <v>0</v>
      </c>
      <c r="E10" s="11">
        <v>0</v>
      </c>
      <c r="F10" s="9">
        <v>0</v>
      </c>
      <c r="G10" s="9">
        <v>0</v>
      </c>
      <c r="H10" s="10">
        <f t="shared" si="0"/>
        <v>0</v>
      </c>
      <c r="I10" s="10">
        <f t="shared" si="1"/>
        <v>0</v>
      </c>
    </row>
    <row r="11" spans="1:18" x14ac:dyDescent="0.55000000000000004">
      <c r="A11" s="2" t="s">
        <v>10</v>
      </c>
      <c r="B11" s="4">
        <v>0</v>
      </c>
      <c r="C11" s="4">
        <v>0</v>
      </c>
      <c r="D11" s="11">
        <v>0</v>
      </c>
      <c r="E11" s="11">
        <v>0</v>
      </c>
      <c r="F11" s="9">
        <v>0</v>
      </c>
      <c r="G11" s="9">
        <v>0</v>
      </c>
      <c r="H11" s="10">
        <f t="shared" si="0"/>
        <v>0</v>
      </c>
      <c r="I11" s="10">
        <f t="shared" si="1"/>
        <v>0</v>
      </c>
    </row>
    <row r="12" spans="1:18" x14ac:dyDescent="0.55000000000000004">
      <c r="A12" s="2" t="s">
        <v>11</v>
      </c>
      <c r="B12" s="4">
        <v>0</v>
      </c>
      <c r="C12" s="4">
        <v>0</v>
      </c>
      <c r="D12" s="11">
        <v>0</v>
      </c>
      <c r="E12" s="11">
        <v>0</v>
      </c>
      <c r="F12" s="9">
        <v>0</v>
      </c>
      <c r="G12" s="9">
        <v>0</v>
      </c>
      <c r="H12" s="10">
        <f t="shared" si="0"/>
        <v>0</v>
      </c>
      <c r="I12" s="10">
        <f t="shared" si="1"/>
        <v>0</v>
      </c>
    </row>
    <row r="13" spans="1:18" x14ac:dyDescent="0.55000000000000004">
      <c r="A13" s="2" t="s">
        <v>12</v>
      </c>
      <c r="B13" s="4">
        <v>0</v>
      </c>
      <c r="C13" s="4">
        <v>0</v>
      </c>
      <c r="D13" s="11">
        <v>0</v>
      </c>
      <c r="E13" s="11">
        <v>0</v>
      </c>
      <c r="F13" s="9">
        <v>0</v>
      </c>
      <c r="G13" s="9">
        <v>0</v>
      </c>
      <c r="H13" s="10">
        <f t="shared" si="0"/>
        <v>0</v>
      </c>
      <c r="I13" s="10">
        <f t="shared" si="1"/>
        <v>0</v>
      </c>
    </row>
    <row r="14" spans="1:18" x14ac:dyDescent="0.55000000000000004">
      <c r="A14" s="2" t="s">
        <v>13</v>
      </c>
      <c r="B14" s="4">
        <v>0</v>
      </c>
      <c r="C14" s="4">
        <v>0</v>
      </c>
      <c r="D14" s="11">
        <v>0</v>
      </c>
      <c r="E14" s="11">
        <v>0</v>
      </c>
      <c r="F14" s="9">
        <v>0</v>
      </c>
      <c r="G14" s="9">
        <v>0</v>
      </c>
      <c r="H14" s="10">
        <f t="shared" si="0"/>
        <v>0</v>
      </c>
      <c r="I14" s="10">
        <f t="shared" si="1"/>
        <v>0</v>
      </c>
    </row>
    <row r="15" spans="1:18" x14ac:dyDescent="0.55000000000000004">
      <c r="A15" s="2" t="s">
        <v>14</v>
      </c>
      <c r="B15" s="4">
        <v>2</v>
      </c>
      <c r="C15" s="4">
        <v>0</v>
      </c>
      <c r="D15" s="11">
        <v>3</v>
      </c>
      <c r="E15" s="11">
        <v>0</v>
      </c>
      <c r="F15" s="9">
        <v>20.333055666471498</v>
      </c>
      <c r="G15" s="9">
        <v>0</v>
      </c>
      <c r="H15" s="10">
        <f t="shared" si="0"/>
        <v>1</v>
      </c>
      <c r="I15" s="10">
        <f t="shared" si="1"/>
        <v>20.333055666471498</v>
      </c>
    </row>
    <row r="16" spans="1:18" x14ac:dyDescent="0.55000000000000004">
      <c r="A16" s="2" t="s">
        <v>15</v>
      </c>
      <c r="B16" s="4">
        <v>0</v>
      </c>
      <c r="C16" s="4">
        <v>0</v>
      </c>
      <c r="D16" s="11">
        <v>0</v>
      </c>
      <c r="E16" s="11">
        <v>0</v>
      </c>
      <c r="F16" s="9">
        <v>0</v>
      </c>
      <c r="G16" s="9">
        <v>0</v>
      </c>
      <c r="H16" s="10">
        <f t="shared" si="0"/>
        <v>0</v>
      </c>
      <c r="I16" s="10">
        <f t="shared" si="1"/>
        <v>0</v>
      </c>
    </row>
    <row r="17" spans="1:9" x14ac:dyDescent="0.55000000000000004">
      <c r="A17" s="2" t="s">
        <v>16</v>
      </c>
      <c r="B17" s="4">
        <v>0</v>
      </c>
      <c r="C17" s="4">
        <v>0</v>
      </c>
      <c r="D17" s="11">
        <v>0</v>
      </c>
      <c r="E17" s="11">
        <v>0</v>
      </c>
      <c r="F17" s="9">
        <v>0</v>
      </c>
      <c r="G17" s="9">
        <v>0</v>
      </c>
      <c r="H17" s="10">
        <f t="shared" si="0"/>
        <v>0</v>
      </c>
      <c r="I17" s="10">
        <f t="shared" si="1"/>
        <v>0</v>
      </c>
    </row>
    <row r="18" spans="1:9" x14ac:dyDescent="0.55000000000000004">
      <c r="A18" s="2" t="s">
        <v>17</v>
      </c>
      <c r="B18" s="4">
        <v>0</v>
      </c>
      <c r="C18" s="4">
        <v>0</v>
      </c>
      <c r="D18" s="11">
        <v>0</v>
      </c>
      <c r="E18" s="11">
        <v>0</v>
      </c>
      <c r="F18" s="9">
        <v>0</v>
      </c>
      <c r="G18" s="9">
        <v>0</v>
      </c>
      <c r="H18" s="10">
        <f t="shared" si="0"/>
        <v>0</v>
      </c>
      <c r="I18" s="10">
        <f t="shared" si="1"/>
        <v>0</v>
      </c>
    </row>
    <row r="19" spans="1:9" x14ac:dyDescent="0.55000000000000004">
      <c r="A19" s="2" t="s">
        <v>18</v>
      </c>
      <c r="B19" s="4">
        <v>0</v>
      </c>
      <c r="C19" s="4">
        <v>0</v>
      </c>
      <c r="D19" s="11">
        <v>0</v>
      </c>
      <c r="E19" s="11">
        <v>0</v>
      </c>
      <c r="F19" s="9">
        <v>0</v>
      </c>
      <c r="G19" s="9">
        <v>0</v>
      </c>
      <c r="H19" s="10">
        <f t="shared" si="0"/>
        <v>0</v>
      </c>
      <c r="I19" s="10">
        <f t="shared" si="1"/>
        <v>0</v>
      </c>
    </row>
    <row r="20" spans="1:9" x14ac:dyDescent="0.55000000000000004">
      <c r="A20" s="2" t="s">
        <v>19</v>
      </c>
      <c r="B20" s="4">
        <v>0</v>
      </c>
      <c r="C20" s="4">
        <v>0</v>
      </c>
      <c r="D20" s="11">
        <v>0</v>
      </c>
      <c r="E20" s="11">
        <v>0</v>
      </c>
      <c r="F20" s="9">
        <v>0</v>
      </c>
      <c r="G20" s="9">
        <v>0</v>
      </c>
      <c r="H20" s="10">
        <f t="shared" si="0"/>
        <v>0</v>
      </c>
      <c r="I20" s="10">
        <f t="shared" si="1"/>
        <v>0</v>
      </c>
    </row>
    <row r="21" spans="1:9" x14ac:dyDescent="0.55000000000000004">
      <c r="A21" s="2" t="s">
        <v>20</v>
      </c>
      <c r="B21" s="4">
        <v>0</v>
      </c>
      <c r="C21" s="4">
        <v>0</v>
      </c>
      <c r="D21" s="11">
        <v>0</v>
      </c>
      <c r="E21" s="11">
        <v>0</v>
      </c>
      <c r="F21" s="9">
        <v>0</v>
      </c>
      <c r="G21" s="9">
        <v>0</v>
      </c>
      <c r="H21" s="10">
        <f t="shared" si="0"/>
        <v>0</v>
      </c>
      <c r="I21" s="10">
        <f t="shared" si="1"/>
        <v>0</v>
      </c>
    </row>
    <row r="22" spans="1:9" x14ac:dyDescent="0.55000000000000004">
      <c r="A22" s="2" t="s">
        <v>21</v>
      </c>
      <c r="B22" s="4">
        <v>0</v>
      </c>
      <c r="C22" s="4">
        <v>0</v>
      </c>
      <c r="D22" s="11">
        <v>0</v>
      </c>
      <c r="E22" s="11">
        <v>0</v>
      </c>
      <c r="F22" s="9">
        <v>0</v>
      </c>
      <c r="G22" s="9">
        <v>0</v>
      </c>
      <c r="H22" s="10">
        <f t="shared" si="0"/>
        <v>0</v>
      </c>
      <c r="I22" s="10">
        <f t="shared" si="1"/>
        <v>0</v>
      </c>
    </row>
    <row r="23" spans="1:9" x14ac:dyDescent="0.55000000000000004">
      <c r="A23" s="2" t="s">
        <v>22</v>
      </c>
      <c r="B23" s="4">
        <v>0</v>
      </c>
      <c r="C23" s="4">
        <v>0</v>
      </c>
      <c r="D23" s="11">
        <v>0</v>
      </c>
      <c r="E23" s="11">
        <v>0</v>
      </c>
      <c r="F23" s="9">
        <v>0</v>
      </c>
      <c r="G23" s="9">
        <v>0</v>
      </c>
      <c r="H23" s="10">
        <f t="shared" si="0"/>
        <v>0</v>
      </c>
      <c r="I23" s="10">
        <f t="shared" si="1"/>
        <v>0</v>
      </c>
    </row>
    <row r="24" spans="1:9" x14ac:dyDescent="0.55000000000000004">
      <c r="A24" s="2" t="s">
        <v>23</v>
      </c>
      <c r="B24" s="4">
        <v>0</v>
      </c>
      <c r="C24" s="4">
        <v>0</v>
      </c>
      <c r="D24" s="11">
        <v>0</v>
      </c>
      <c r="E24" s="11">
        <v>0</v>
      </c>
      <c r="F24" s="9">
        <v>0</v>
      </c>
      <c r="G24" s="9">
        <v>0</v>
      </c>
      <c r="H24" s="10">
        <f t="shared" si="0"/>
        <v>0</v>
      </c>
      <c r="I24" s="10">
        <f t="shared" si="1"/>
        <v>0</v>
      </c>
    </row>
    <row r="25" spans="1:9" x14ac:dyDescent="0.55000000000000004">
      <c r="A25" s="2" t="s">
        <v>24</v>
      </c>
      <c r="B25" s="4">
        <v>0</v>
      </c>
      <c r="C25" s="4">
        <v>0</v>
      </c>
      <c r="D25" s="11">
        <v>0</v>
      </c>
      <c r="E25" s="11">
        <v>0</v>
      </c>
      <c r="F25" s="9">
        <v>0</v>
      </c>
      <c r="G25" s="9">
        <v>0</v>
      </c>
      <c r="H25" s="10">
        <f t="shared" si="0"/>
        <v>0</v>
      </c>
      <c r="I25" s="10">
        <f t="shared" si="1"/>
        <v>0</v>
      </c>
    </row>
    <row r="26" spans="1:9" x14ac:dyDescent="0.55000000000000004">
      <c r="A26" s="2" t="s">
        <v>25</v>
      </c>
      <c r="B26" s="4">
        <v>0</v>
      </c>
      <c r="C26" s="4">
        <v>0</v>
      </c>
      <c r="D26" s="11">
        <v>0</v>
      </c>
      <c r="E26" s="11">
        <v>0</v>
      </c>
      <c r="F26" s="9">
        <v>0</v>
      </c>
      <c r="G26" s="9">
        <v>0</v>
      </c>
      <c r="H26" s="10">
        <f t="shared" si="0"/>
        <v>0</v>
      </c>
      <c r="I26" s="10">
        <f t="shared" si="1"/>
        <v>0</v>
      </c>
    </row>
    <row r="27" spans="1:9" x14ac:dyDescent="0.55000000000000004">
      <c r="A27" s="2" t="s">
        <v>26</v>
      </c>
      <c r="B27" s="4">
        <v>0</v>
      </c>
      <c r="C27" s="4">
        <v>0</v>
      </c>
      <c r="D27" s="11">
        <v>0</v>
      </c>
      <c r="E27" s="11">
        <v>0</v>
      </c>
      <c r="F27" s="9">
        <v>0</v>
      </c>
      <c r="G27" s="9">
        <v>0</v>
      </c>
      <c r="H27" s="10">
        <f t="shared" si="0"/>
        <v>0</v>
      </c>
      <c r="I27" s="10">
        <f t="shared" si="1"/>
        <v>0</v>
      </c>
    </row>
    <row r="28" spans="1:9" x14ac:dyDescent="0.55000000000000004">
      <c r="A28" s="2" t="s">
        <v>27</v>
      </c>
      <c r="B28" s="4">
        <v>0</v>
      </c>
      <c r="C28" s="4">
        <v>0</v>
      </c>
      <c r="D28" s="11">
        <v>0</v>
      </c>
      <c r="E28" s="11">
        <v>0</v>
      </c>
      <c r="F28" s="9">
        <v>0</v>
      </c>
      <c r="G28" s="9">
        <v>0</v>
      </c>
      <c r="H28" s="10">
        <f t="shared" si="0"/>
        <v>0</v>
      </c>
      <c r="I28" s="10">
        <f t="shared" si="1"/>
        <v>0</v>
      </c>
    </row>
    <row r="29" spans="1:9" x14ac:dyDescent="0.55000000000000004">
      <c r="A29" s="2" t="s">
        <v>28</v>
      </c>
      <c r="B29" s="4">
        <v>2</v>
      </c>
      <c r="C29" s="4">
        <v>0</v>
      </c>
      <c r="D29" s="11">
        <v>3</v>
      </c>
      <c r="E29" s="11">
        <v>0</v>
      </c>
      <c r="F29" s="9">
        <v>18.323664727119201</v>
      </c>
      <c r="G29" s="9">
        <v>0</v>
      </c>
      <c r="H29" s="10">
        <f t="shared" si="0"/>
        <v>1</v>
      </c>
      <c r="I29" s="10">
        <f t="shared" si="1"/>
        <v>18.323664727119201</v>
      </c>
    </row>
    <row r="30" spans="1:9" x14ac:dyDescent="0.55000000000000004">
      <c r="A30" s="2" t="s">
        <v>29</v>
      </c>
      <c r="B30" s="4">
        <v>0</v>
      </c>
      <c r="C30" s="4">
        <v>0</v>
      </c>
      <c r="D30" s="11">
        <v>0</v>
      </c>
      <c r="E30" s="11">
        <v>0</v>
      </c>
      <c r="F30" s="9">
        <v>0</v>
      </c>
      <c r="G30" s="9">
        <v>0</v>
      </c>
      <c r="H30" s="10">
        <f t="shared" si="0"/>
        <v>0</v>
      </c>
      <c r="I30" s="10">
        <f t="shared" si="1"/>
        <v>0</v>
      </c>
    </row>
    <row r="31" spans="1:9" x14ac:dyDescent="0.55000000000000004">
      <c r="A31" s="2" t="s">
        <v>30</v>
      </c>
      <c r="B31" s="4">
        <v>0</v>
      </c>
      <c r="C31" s="4">
        <v>0</v>
      </c>
      <c r="D31" s="11">
        <v>0</v>
      </c>
      <c r="E31" s="11">
        <v>0</v>
      </c>
      <c r="F31" s="9">
        <v>0</v>
      </c>
      <c r="G31" s="9">
        <v>0</v>
      </c>
      <c r="H31" s="10">
        <f t="shared" si="0"/>
        <v>0</v>
      </c>
      <c r="I31" s="10">
        <f t="shared" si="1"/>
        <v>0</v>
      </c>
    </row>
    <row r="32" spans="1:9" x14ac:dyDescent="0.55000000000000004">
      <c r="A32" s="2" t="s">
        <v>31</v>
      </c>
      <c r="B32" s="4">
        <v>0</v>
      </c>
      <c r="C32" s="4">
        <v>0</v>
      </c>
      <c r="D32" s="11">
        <v>0</v>
      </c>
      <c r="E32" s="11">
        <v>0</v>
      </c>
      <c r="F32" s="9">
        <v>0</v>
      </c>
      <c r="G32" s="9">
        <v>0</v>
      </c>
      <c r="H32" s="10">
        <f t="shared" si="0"/>
        <v>0</v>
      </c>
      <c r="I32" s="10">
        <f t="shared" si="1"/>
        <v>0</v>
      </c>
    </row>
    <row r="33" spans="1:9" x14ac:dyDescent="0.55000000000000004">
      <c r="A33" s="2" t="s">
        <v>32</v>
      </c>
      <c r="B33" s="4">
        <v>0</v>
      </c>
      <c r="C33" s="4">
        <v>0</v>
      </c>
      <c r="D33" s="11">
        <v>0</v>
      </c>
      <c r="E33" s="11">
        <v>0</v>
      </c>
      <c r="F33" s="9">
        <v>0</v>
      </c>
      <c r="G33" s="9">
        <v>0</v>
      </c>
      <c r="H33" s="10">
        <f t="shared" si="0"/>
        <v>0</v>
      </c>
      <c r="I33" s="10">
        <f t="shared" si="1"/>
        <v>0</v>
      </c>
    </row>
    <row r="34" spans="1:9" x14ac:dyDescent="0.55000000000000004">
      <c r="A34" s="2" t="s">
        <v>33</v>
      </c>
      <c r="B34" s="4">
        <v>0</v>
      </c>
      <c r="C34" s="4">
        <v>0</v>
      </c>
      <c r="D34" s="11">
        <v>0</v>
      </c>
      <c r="E34" s="11">
        <v>0</v>
      </c>
      <c r="F34" s="9">
        <v>0</v>
      </c>
      <c r="G34" s="9">
        <v>0</v>
      </c>
      <c r="H34" s="10">
        <f t="shared" si="0"/>
        <v>0</v>
      </c>
      <c r="I34" s="10">
        <f t="shared" si="1"/>
        <v>0</v>
      </c>
    </row>
    <row r="35" spans="1:9" x14ac:dyDescent="0.55000000000000004">
      <c r="A35" s="2" t="s">
        <v>34</v>
      </c>
      <c r="B35" s="4">
        <v>3</v>
      </c>
      <c r="C35" s="4">
        <v>0</v>
      </c>
      <c r="D35" s="11">
        <v>5</v>
      </c>
      <c r="E35" s="11">
        <v>0</v>
      </c>
      <c r="F35" s="9">
        <v>114.16468273589101</v>
      </c>
      <c r="G35" s="9">
        <v>0</v>
      </c>
      <c r="H35" s="10">
        <f t="shared" si="0"/>
        <v>1</v>
      </c>
      <c r="I35" s="10">
        <f t="shared" si="1"/>
        <v>114.16468273589101</v>
      </c>
    </row>
    <row r="36" spans="1:9" x14ac:dyDescent="0.55000000000000004">
      <c r="A36" s="2" t="s">
        <v>35</v>
      </c>
      <c r="B36" s="4">
        <v>0</v>
      </c>
      <c r="C36" s="4">
        <v>0</v>
      </c>
      <c r="D36" s="11">
        <v>0</v>
      </c>
      <c r="E36" s="11">
        <v>0</v>
      </c>
      <c r="F36" s="9">
        <v>0</v>
      </c>
      <c r="G36" s="9">
        <v>0</v>
      </c>
      <c r="H36" s="10">
        <f t="shared" si="0"/>
        <v>0</v>
      </c>
      <c r="I36" s="10">
        <f t="shared" si="1"/>
        <v>0</v>
      </c>
    </row>
    <row r="37" spans="1:9" x14ac:dyDescent="0.55000000000000004">
      <c r="A37" s="2" t="s">
        <v>36</v>
      </c>
      <c r="B37" s="4">
        <v>0</v>
      </c>
      <c r="C37" s="4">
        <v>0</v>
      </c>
      <c r="D37" s="11">
        <v>0</v>
      </c>
      <c r="E37" s="11">
        <v>0</v>
      </c>
      <c r="F37" s="9">
        <v>0</v>
      </c>
      <c r="G37" s="9">
        <v>0</v>
      </c>
      <c r="H37" s="10">
        <f t="shared" si="0"/>
        <v>0</v>
      </c>
      <c r="I37" s="10">
        <f t="shared" si="1"/>
        <v>0</v>
      </c>
    </row>
    <row r="38" spans="1:9" x14ac:dyDescent="0.55000000000000004">
      <c r="A38" s="2" t="s">
        <v>37</v>
      </c>
      <c r="B38" s="4">
        <v>1</v>
      </c>
      <c r="C38" s="4">
        <v>1</v>
      </c>
      <c r="D38" s="11">
        <v>3</v>
      </c>
      <c r="E38" s="11">
        <v>1</v>
      </c>
      <c r="F38" s="9">
        <v>15.280457285904401</v>
      </c>
      <c r="G38" s="9">
        <v>0</v>
      </c>
      <c r="H38" s="10">
        <f t="shared" si="0"/>
        <v>1</v>
      </c>
      <c r="I38" s="10">
        <f t="shared" si="1"/>
        <v>15.280457285904401</v>
      </c>
    </row>
    <row r="39" spans="1:9" x14ac:dyDescent="0.55000000000000004">
      <c r="A39" s="2" t="s">
        <v>38</v>
      </c>
      <c r="B39" s="4">
        <v>1</v>
      </c>
      <c r="C39" s="4">
        <v>1</v>
      </c>
      <c r="D39" s="11">
        <v>2</v>
      </c>
      <c r="E39" s="11">
        <v>3</v>
      </c>
      <c r="F39" s="9">
        <v>6.5460477323044097</v>
      </c>
      <c r="G39" s="9">
        <v>14.6771101804661</v>
      </c>
      <c r="H39" s="10">
        <f t="shared" si="0"/>
        <v>1</v>
      </c>
      <c r="I39" s="10">
        <f t="shared" si="1"/>
        <v>21.22315791277051</v>
      </c>
    </row>
    <row r="40" spans="1:9" x14ac:dyDescent="0.55000000000000004">
      <c r="A40" s="2" t="s">
        <v>39</v>
      </c>
      <c r="B40" s="4">
        <v>0</v>
      </c>
      <c r="C40" s="4">
        <v>0</v>
      </c>
      <c r="D40" s="11">
        <v>0</v>
      </c>
      <c r="E40" s="11">
        <v>0</v>
      </c>
      <c r="F40" s="9">
        <v>0</v>
      </c>
      <c r="G40" s="9">
        <v>0</v>
      </c>
      <c r="H40" s="10">
        <f t="shared" si="0"/>
        <v>0</v>
      </c>
      <c r="I40" s="10">
        <f t="shared" si="1"/>
        <v>0</v>
      </c>
    </row>
    <row r="41" spans="1:9" x14ac:dyDescent="0.55000000000000004">
      <c r="A41" s="2" t="s">
        <v>40</v>
      </c>
      <c r="B41" s="4">
        <v>3</v>
      </c>
      <c r="C41" s="4">
        <v>0</v>
      </c>
      <c r="D41" s="11">
        <v>1</v>
      </c>
      <c r="E41" s="11">
        <v>0</v>
      </c>
      <c r="F41" s="9">
        <v>0</v>
      </c>
      <c r="G41" s="9">
        <v>0</v>
      </c>
      <c r="H41" s="10">
        <f t="shared" si="0"/>
        <v>0</v>
      </c>
      <c r="I41" s="10">
        <f t="shared" si="1"/>
        <v>0</v>
      </c>
    </row>
    <row r="42" spans="1:9" x14ac:dyDescent="0.55000000000000004">
      <c r="A42" s="2" t="s">
        <v>41</v>
      </c>
      <c r="B42" s="4">
        <v>0</v>
      </c>
      <c r="C42" s="4">
        <v>0</v>
      </c>
      <c r="D42" s="11">
        <v>0</v>
      </c>
      <c r="E42" s="11">
        <v>0</v>
      </c>
      <c r="F42" s="9">
        <v>0</v>
      </c>
      <c r="G42" s="9">
        <v>0</v>
      </c>
      <c r="H42" s="10">
        <f t="shared" si="0"/>
        <v>0</v>
      </c>
      <c r="I42" s="10">
        <f t="shared" si="1"/>
        <v>0</v>
      </c>
    </row>
    <row r="43" spans="1:9" x14ac:dyDescent="0.55000000000000004">
      <c r="A43" s="2" t="s">
        <v>42</v>
      </c>
      <c r="B43" s="4">
        <v>0</v>
      </c>
      <c r="C43" s="4">
        <v>0</v>
      </c>
      <c r="D43" s="11">
        <v>0</v>
      </c>
      <c r="E43" s="11">
        <v>0</v>
      </c>
      <c r="F43" s="9">
        <v>0</v>
      </c>
      <c r="G43" s="9">
        <v>0</v>
      </c>
      <c r="H43" s="10">
        <f t="shared" si="0"/>
        <v>0</v>
      </c>
      <c r="I43" s="10">
        <f t="shared" si="1"/>
        <v>0</v>
      </c>
    </row>
    <row r="44" spans="1:9" x14ac:dyDescent="0.55000000000000004">
      <c r="A44" s="2" t="s">
        <v>43</v>
      </c>
      <c r="B44" s="4">
        <v>2</v>
      </c>
      <c r="C44" s="4">
        <v>0</v>
      </c>
      <c r="D44" s="11">
        <v>3</v>
      </c>
      <c r="E44" s="11">
        <v>0</v>
      </c>
      <c r="F44" s="9">
        <v>15.1754900197758</v>
      </c>
      <c r="G44" s="9">
        <v>0</v>
      </c>
      <c r="H44" s="10">
        <f t="shared" si="0"/>
        <v>1</v>
      </c>
      <c r="I44" s="10">
        <f t="shared" si="1"/>
        <v>15.1754900197758</v>
      </c>
    </row>
    <row r="45" spans="1:9" x14ac:dyDescent="0.55000000000000004">
      <c r="A45" s="2" t="s">
        <v>44</v>
      </c>
      <c r="B45" s="4">
        <v>0</v>
      </c>
      <c r="C45" s="4">
        <v>0</v>
      </c>
      <c r="D45" s="11">
        <v>0</v>
      </c>
      <c r="E45" s="11">
        <v>0</v>
      </c>
      <c r="F45" s="9">
        <v>0</v>
      </c>
      <c r="G45" s="9">
        <v>0</v>
      </c>
      <c r="H45" s="10">
        <f t="shared" si="0"/>
        <v>0</v>
      </c>
      <c r="I45" s="10">
        <f t="shared" si="1"/>
        <v>0</v>
      </c>
    </row>
    <row r="46" spans="1:9" x14ac:dyDescent="0.55000000000000004">
      <c r="A46" s="2" t="s">
        <v>45</v>
      </c>
      <c r="B46" s="4">
        <v>0</v>
      </c>
      <c r="C46" s="4">
        <v>0</v>
      </c>
      <c r="D46" s="11">
        <v>0</v>
      </c>
      <c r="E46" s="11">
        <v>0</v>
      </c>
      <c r="F46" s="9">
        <v>0</v>
      </c>
      <c r="G46" s="9">
        <v>0</v>
      </c>
      <c r="H46" s="10">
        <f t="shared" si="0"/>
        <v>0</v>
      </c>
      <c r="I46" s="10">
        <f t="shared" si="1"/>
        <v>0</v>
      </c>
    </row>
    <row r="47" spans="1:9" x14ac:dyDescent="0.55000000000000004">
      <c r="A47" s="2" t="s">
        <v>46</v>
      </c>
      <c r="B47" s="4">
        <v>0</v>
      </c>
      <c r="C47" s="4">
        <v>0</v>
      </c>
      <c r="D47" s="11">
        <v>0</v>
      </c>
      <c r="E47" s="11">
        <v>0</v>
      </c>
      <c r="F47" s="9">
        <v>0</v>
      </c>
      <c r="G47" s="9">
        <v>0</v>
      </c>
      <c r="H47" s="10">
        <f t="shared" si="0"/>
        <v>0</v>
      </c>
      <c r="I47" s="10">
        <f t="shared" si="1"/>
        <v>0</v>
      </c>
    </row>
    <row r="48" spans="1:9" x14ac:dyDescent="0.55000000000000004">
      <c r="A48" s="2" t="s">
        <v>47</v>
      </c>
      <c r="B48" s="4">
        <v>0</v>
      </c>
      <c r="C48" s="4">
        <v>0</v>
      </c>
      <c r="D48" s="11">
        <v>0</v>
      </c>
      <c r="E48" s="11">
        <v>0</v>
      </c>
      <c r="F48" s="9">
        <v>0</v>
      </c>
      <c r="G48" s="9">
        <v>0</v>
      </c>
      <c r="H48" s="10">
        <f t="shared" si="0"/>
        <v>0</v>
      </c>
      <c r="I48" s="10">
        <f t="shared" si="1"/>
        <v>0</v>
      </c>
    </row>
    <row r="49" spans="1:9" x14ac:dyDescent="0.55000000000000004">
      <c r="A49" s="2" t="s">
        <v>48</v>
      </c>
      <c r="B49" s="4">
        <v>0</v>
      </c>
      <c r="C49" s="4">
        <v>0</v>
      </c>
      <c r="D49" s="11">
        <v>0</v>
      </c>
      <c r="E49" s="11">
        <v>0</v>
      </c>
      <c r="F49" s="9">
        <v>0</v>
      </c>
      <c r="G49" s="9">
        <v>0</v>
      </c>
      <c r="H49" s="10">
        <f t="shared" si="0"/>
        <v>0</v>
      </c>
      <c r="I49" s="10">
        <f t="shared" si="1"/>
        <v>0</v>
      </c>
    </row>
    <row r="50" spans="1:9" x14ac:dyDescent="0.55000000000000004">
      <c r="A50" s="2" t="s">
        <v>49</v>
      </c>
      <c r="B50" s="4">
        <v>0</v>
      </c>
      <c r="C50" s="4">
        <v>0</v>
      </c>
      <c r="D50" s="11">
        <v>0</v>
      </c>
      <c r="E50" s="11">
        <v>0</v>
      </c>
      <c r="F50" s="9">
        <v>0</v>
      </c>
      <c r="G50" s="9">
        <v>0</v>
      </c>
      <c r="H50" s="10">
        <f t="shared" si="0"/>
        <v>0</v>
      </c>
      <c r="I50" s="10">
        <f t="shared" si="1"/>
        <v>0</v>
      </c>
    </row>
    <row r="51" spans="1:9" x14ac:dyDescent="0.55000000000000004">
      <c r="A51" s="2" t="s">
        <v>50</v>
      </c>
      <c r="B51" s="4">
        <v>0</v>
      </c>
      <c r="C51" s="4">
        <v>0</v>
      </c>
      <c r="D51" s="11">
        <v>0</v>
      </c>
      <c r="E51" s="11">
        <v>0</v>
      </c>
      <c r="F51" s="9">
        <v>0</v>
      </c>
      <c r="G51" s="9">
        <v>0</v>
      </c>
      <c r="H51" s="10">
        <f t="shared" si="0"/>
        <v>0</v>
      </c>
      <c r="I51" s="10">
        <f t="shared" si="1"/>
        <v>0</v>
      </c>
    </row>
    <row r="52" spans="1:9" x14ac:dyDescent="0.55000000000000004">
      <c r="A52" s="2" t="s">
        <v>51</v>
      </c>
      <c r="B52" s="4">
        <v>0</v>
      </c>
      <c r="C52" s="4">
        <v>0</v>
      </c>
      <c r="D52" s="11">
        <v>0</v>
      </c>
      <c r="E52" s="11">
        <v>0</v>
      </c>
      <c r="F52" s="9">
        <v>0</v>
      </c>
      <c r="G52" s="9">
        <v>0</v>
      </c>
      <c r="H52" s="10">
        <f t="shared" si="0"/>
        <v>0</v>
      </c>
      <c r="I52" s="10">
        <f t="shared" si="1"/>
        <v>0</v>
      </c>
    </row>
    <row r="53" spans="1:9" x14ac:dyDescent="0.55000000000000004">
      <c r="A53" s="2" t="s">
        <v>52</v>
      </c>
      <c r="B53" s="4">
        <v>0</v>
      </c>
      <c r="C53" s="4">
        <v>0</v>
      </c>
      <c r="D53" s="11">
        <v>0</v>
      </c>
      <c r="E53" s="11">
        <v>0</v>
      </c>
      <c r="F53" s="9">
        <v>0</v>
      </c>
      <c r="G53" s="9">
        <v>0</v>
      </c>
      <c r="H53" s="10">
        <f t="shared" si="0"/>
        <v>0</v>
      </c>
      <c r="I53" s="10">
        <f t="shared" si="1"/>
        <v>0</v>
      </c>
    </row>
    <row r="54" spans="1:9" x14ac:dyDescent="0.55000000000000004">
      <c r="A54" s="2" t="s">
        <v>53</v>
      </c>
      <c r="B54" s="4">
        <v>0</v>
      </c>
      <c r="C54" s="4">
        <v>0</v>
      </c>
      <c r="D54" s="11">
        <v>0</v>
      </c>
      <c r="E54" s="11">
        <v>0</v>
      </c>
      <c r="F54" s="9">
        <v>0</v>
      </c>
      <c r="G54" s="9">
        <v>0</v>
      </c>
      <c r="H54" s="10">
        <f t="shared" si="0"/>
        <v>0</v>
      </c>
      <c r="I54" s="10">
        <f t="shared" si="1"/>
        <v>0</v>
      </c>
    </row>
    <row r="55" spans="1:9" x14ac:dyDescent="0.55000000000000004">
      <c r="A55" s="2" t="s">
        <v>54</v>
      </c>
      <c r="B55" s="4">
        <v>0</v>
      </c>
      <c r="C55" s="4">
        <v>0</v>
      </c>
      <c r="D55" s="11">
        <v>0</v>
      </c>
      <c r="E55" s="11">
        <v>0</v>
      </c>
      <c r="F55" s="9">
        <v>0</v>
      </c>
      <c r="G55" s="9">
        <v>0</v>
      </c>
      <c r="H55" s="10">
        <f t="shared" si="0"/>
        <v>0</v>
      </c>
      <c r="I55" s="10">
        <f t="shared" si="1"/>
        <v>0</v>
      </c>
    </row>
    <row r="56" spans="1:9" x14ac:dyDescent="0.55000000000000004">
      <c r="A56" s="2" t="s">
        <v>55</v>
      </c>
      <c r="B56" s="4">
        <v>0</v>
      </c>
      <c r="C56" s="4">
        <v>0</v>
      </c>
      <c r="D56" s="11">
        <v>0</v>
      </c>
      <c r="E56" s="11">
        <v>0</v>
      </c>
      <c r="F56" s="9">
        <v>0</v>
      </c>
      <c r="G56" s="9">
        <v>0</v>
      </c>
      <c r="H56" s="10">
        <f t="shared" si="0"/>
        <v>0</v>
      </c>
      <c r="I56" s="10">
        <f t="shared" si="1"/>
        <v>0</v>
      </c>
    </row>
    <row r="57" spans="1:9" x14ac:dyDescent="0.55000000000000004">
      <c r="A57" s="2" t="s">
        <v>56</v>
      </c>
      <c r="B57" s="4">
        <v>1</v>
      </c>
      <c r="C57" s="4">
        <v>1</v>
      </c>
      <c r="D57" s="11">
        <v>5</v>
      </c>
      <c r="E57" s="11">
        <v>4</v>
      </c>
      <c r="F57" s="9">
        <v>81.380834150367406</v>
      </c>
      <c r="G57" s="9">
        <v>32.905282552475697</v>
      </c>
      <c r="H57" s="10">
        <f t="shared" si="0"/>
        <v>1</v>
      </c>
      <c r="I57" s="10">
        <f t="shared" si="1"/>
        <v>114.2861167028431</v>
      </c>
    </row>
    <row r="58" spans="1:9" x14ac:dyDescent="0.55000000000000004">
      <c r="A58" s="2" t="s">
        <v>57</v>
      </c>
      <c r="B58" s="4">
        <v>0</v>
      </c>
      <c r="C58" s="4">
        <v>0</v>
      </c>
      <c r="D58" s="11">
        <v>0</v>
      </c>
      <c r="E58" s="11">
        <v>0</v>
      </c>
      <c r="F58" s="9">
        <v>0</v>
      </c>
      <c r="G58" s="9">
        <v>0</v>
      </c>
      <c r="H58" s="10">
        <f t="shared" si="0"/>
        <v>0</v>
      </c>
      <c r="I58" s="10">
        <f t="shared" si="1"/>
        <v>0</v>
      </c>
    </row>
    <row r="59" spans="1:9" x14ac:dyDescent="0.55000000000000004">
      <c r="A59" s="2" t="s">
        <v>58</v>
      </c>
      <c r="B59" s="4">
        <v>0</v>
      </c>
      <c r="C59" s="4">
        <v>0</v>
      </c>
      <c r="D59" s="11">
        <v>0</v>
      </c>
      <c r="E59" s="11">
        <v>0</v>
      </c>
      <c r="F59" s="9">
        <v>0</v>
      </c>
      <c r="G59" s="9">
        <v>0</v>
      </c>
      <c r="H59" s="10">
        <f t="shared" si="0"/>
        <v>0</v>
      </c>
      <c r="I59" s="10">
        <f t="shared" si="1"/>
        <v>0</v>
      </c>
    </row>
    <row r="60" spans="1:9" x14ac:dyDescent="0.55000000000000004">
      <c r="A60" s="2" t="s">
        <v>59</v>
      </c>
      <c r="B60" s="4">
        <v>0</v>
      </c>
      <c r="C60" s="4">
        <v>0</v>
      </c>
      <c r="D60" s="11">
        <v>0</v>
      </c>
      <c r="E60" s="11">
        <v>0</v>
      </c>
      <c r="F60" s="9">
        <v>0</v>
      </c>
      <c r="G60" s="9">
        <v>0</v>
      </c>
      <c r="H60" s="10">
        <f t="shared" si="0"/>
        <v>0</v>
      </c>
      <c r="I60" s="10">
        <f t="shared" si="1"/>
        <v>0</v>
      </c>
    </row>
    <row r="61" spans="1:9" x14ac:dyDescent="0.55000000000000004">
      <c r="A61" s="2" t="s">
        <v>60</v>
      </c>
      <c r="B61" s="4">
        <v>1</v>
      </c>
      <c r="C61" s="4">
        <v>1</v>
      </c>
      <c r="D61" s="11">
        <v>3</v>
      </c>
      <c r="E61" s="11">
        <v>4</v>
      </c>
      <c r="F61" s="9">
        <v>17.2976186217936</v>
      </c>
      <c r="G61" s="9">
        <v>28.8991926548678</v>
      </c>
      <c r="H61" s="10">
        <f t="shared" si="0"/>
        <v>1</v>
      </c>
      <c r="I61" s="10">
        <f t="shared" si="1"/>
        <v>46.1968112766614</v>
      </c>
    </row>
    <row r="62" spans="1:9" x14ac:dyDescent="0.55000000000000004">
      <c r="A62" s="2" t="s">
        <v>61</v>
      </c>
      <c r="B62" s="4">
        <v>0</v>
      </c>
      <c r="C62" s="4">
        <v>0</v>
      </c>
      <c r="D62" s="11">
        <v>0</v>
      </c>
      <c r="E62" s="11">
        <v>0</v>
      </c>
      <c r="F62" s="9">
        <v>0</v>
      </c>
      <c r="G62" s="9">
        <v>0</v>
      </c>
      <c r="H62" s="10">
        <f t="shared" si="0"/>
        <v>0</v>
      </c>
      <c r="I62" s="10">
        <f t="shared" si="1"/>
        <v>0</v>
      </c>
    </row>
    <row r="63" spans="1:9" x14ac:dyDescent="0.55000000000000004">
      <c r="A63" s="2" t="s">
        <v>62</v>
      </c>
      <c r="B63" s="4">
        <v>0</v>
      </c>
      <c r="C63" s="4">
        <v>0</v>
      </c>
      <c r="D63" s="11">
        <v>0</v>
      </c>
      <c r="E63" s="11">
        <v>0</v>
      </c>
      <c r="F63" s="9">
        <v>0</v>
      </c>
      <c r="G63" s="9">
        <v>0</v>
      </c>
      <c r="H63" s="10">
        <f t="shared" si="0"/>
        <v>0</v>
      </c>
      <c r="I63" s="10">
        <f t="shared" si="1"/>
        <v>0</v>
      </c>
    </row>
    <row r="64" spans="1:9" x14ac:dyDescent="0.55000000000000004">
      <c r="A64" s="2" t="s">
        <v>63</v>
      </c>
      <c r="B64" s="4">
        <v>3</v>
      </c>
      <c r="C64" s="4">
        <v>0</v>
      </c>
      <c r="D64" s="11">
        <v>1</v>
      </c>
      <c r="E64" s="11">
        <v>0</v>
      </c>
      <c r="F64" s="9">
        <v>0</v>
      </c>
      <c r="G64" s="9">
        <v>0</v>
      </c>
      <c r="H64" s="10">
        <f t="shared" si="0"/>
        <v>0</v>
      </c>
      <c r="I64" s="10">
        <f t="shared" si="1"/>
        <v>0</v>
      </c>
    </row>
    <row r="65" spans="1:9" x14ac:dyDescent="0.55000000000000004">
      <c r="A65" s="2" t="s">
        <v>64</v>
      </c>
      <c r="B65" s="4">
        <v>0</v>
      </c>
      <c r="C65" s="4">
        <v>0</v>
      </c>
      <c r="D65" s="11">
        <v>0</v>
      </c>
      <c r="E65" s="11">
        <v>0</v>
      </c>
      <c r="F65" s="9">
        <v>0</v>
      </c>
      <c r="G65" s="9">
        <v>0</v>
      </c>
      <c r="H65" s="10">
        <f t="shared" si="0"/>
        <v>0</v>
      </c>
      <c r="I65" s="10">
        <f t="shared" si="1"/>
        <v>0</v>
      </c>
    </row>
    <row r="66" spans="1:9" x14ac:dyDescent="0.55000000000000004">
      <c r="A66" s="2" t="s">
        <v>65</v>
      </c>
      <c r="B66" s="4">
        <v>0</v>
      </c>
      <c r="C66" s="4">
        <v>0</v>
      </c>
      <c r="D66" s="11">
        <v>0</v>
      </c>
      <c r="E66" s="11">
        <v>0</v>
      </c>
      <c r="F66" s="9">
        <v>0</v>
      </c>
      <c r="G66" s="9">
        <v>0</v>
      </c>
      <c r="H66" s="10">
        <f t="shared" si="0"/>
        <v>0</v>
      </c>
      <c r="I66" s="10">
        <f t="shared" si="1"/>
        <v>0</v>
      </c>
    </row>
    <row r="67" spans="1:9" x14ac:dyDescent="0.55000000000000004">
      <c r="A67" s="2" t="s">
        <v>66</v>
      </c>
      <c r="B67" s="4">
        <v>0</v>
      </c>
      <c r="C67" s="4">
        <v>0</v>
      </c>
      <c r="D67" s="11">
        <v>0</v>
      </c>
      <c r="E67" s="11">
        <v>0</v>
      </c>
      <c r="F67" s="9">
        <v>0</v>
      </c>
      <c r="G67" s="9">
        <v>0</v>
      </c>
      <c r="H67" s="10">
        <f t="shared" ref="H67:H77" si="2">IF(OR(D67&gt;1, E67&gt;1),1,0)</f>
        <v>0</v>
      </c>
      <c r="I67" s="10">
        <f t="shared" ref="I67:I77" si="3">F67+G67</f>
        <v>0</v>
      </c>
    </row>
    <row r="68" spans="1:9" x14ac:dyDescent="0.55000000000000004">
      <c r="A68" s="2" t="s">
        <v>67</v>
      </c>
      <c r="B68" s="4">
        <v>0</v>
      </c>
      <c r="C68" s="4">
        <v>0</v>
      </c>
      <c r="D68" s="11">
        <v>0</v>
      </c>
      <c r="E68" s="11">
        <v>0</v>
      </c>
      <c r="F68" s="9">
        <v>0</v>
      </c>
      <c r="G68" s="9">
        <v>0</v>
      </c>
      <c r="H68" s="10">
        <f t="shared" si="2"/>
        <v>0</v>
      </c>
      <c r="I68" s="10">
        <f t="shared" si="3"/>
        <v>0</v>
      </c>
    </row>
    <row r="69" spans="1:9" x14ac:dyDescent="0.55000000000000004">
      <c r="A69" s="2" t="s">
        <v>68</v>
      </c>
      <c r="B69" s="4">
        <v>3</v>
      </c>
      <c r="C69" s="4">
        <v>0</v>
      </c>
      <c r="D69" s="11">
        <v>3</v>
      </c>
      <c r="E69" s="11">
        <v>0</v>
      </c>
      <c r="F69" s="9">
        <v>14.297017962505199</v>
      </c>
      <c r="G69" s="9">
        <v>0</v>
      </c>
      <c r="H69" s="10">
        <f t="shared" si="2"/>
        <v>1</v>
      </c>
      <c r="I69" s="10">
        <f t="shared" si="3"/>
        <v>14.297017962505199</v>
      </c>
    </row>
    <row r="70" spans="1:9" x14ac:dyDescent="0.55000000000000004">
      <c r="A70" s="2" t="s">
        <v>69</v>
      </c>
      <c r="B70" s="4">
        <v>0</v>
      </c>
      <c r="C70" s="4">
        <v>0</v>
      </c>
      <c r="D70" s="11">
        <v>0</v>
      </c>
      <c r="E70" s="11">
        <v>0</v>
      </c>
      <c r="F70" s="9">
        <v>0</v>
      </c>
      <c r="G70" s="9">
        <v>0</v>
      </c>
      <c r="H70" s="10">
        <f t="shared" si="2"/>
        <v>0</v>
      </c>
      <c r="I70" s="10">
        <f t="shared" si="3"/>
        <v>0</v>
      </c>
    </row>
    <row r="71" spans="1:9" x14ac:dyDescent="0.55000000000000004">
      <c r="A71" s="2" t="s">
        <v>70</v>
      </c>
      <c r="B71" s="4">
        <v>0</v>
      </c>
      <c r="C71" s="4">
        <v>0</v>
      </c>
      <c r="D71" s="11">
        <v>0</v>
      </c>
      <c r="E71" s="11">
        <v>0</v>
      </c>
      <c r="F71" s="9">
        <v>0</v>
      </c>
      <c r="G71" s="9">
        <v>0</v>
      </c>
      <c r="H71" s="10">
        <f t="shared" si="2"/>
        <v>0</v>
      </c>
      <c r="I71" s="10">
        <f t="shared" si="3"/>
        <v>0</v>
      </c>
    </row>
    <row r="72" spans="1:9" x14ac:dyDescent="0.55000000000000004">
      <c r="A72" s="2" t="s">
        <v>71</v>
      </c>
      <c r="B72" s="4">
        <v>0</v>
      </c>
      <c r="C72" s="4">
        <v>0</v>
      </c>
      <c r="D72" s="11">
        <v>0</v>
      </c>
      <c r="E72" s="11">
        <v>0</v>
      </c>
      <c r="F72" s="9">
        <v>0</v>
      </c>
      <c r="G72" s="9">
        <v>0</v>
      </c>
      <c r="H72" s="10">
        <f t="shared" si="2"/>
        <v>0</v>
      </c>
      <c r="I72" s="10">
        <f t="shared" si="3"/>
        <v>0</v>
      </c>
    </row>
    <row r="73" spans="1:9" x14ac:dyDescent="0.55000000000000004">
      <c r="A73" s="2" t="s">
        <v>72</v>
      </c>
      <c r="B73" s="4">
        <v>0</v>
      </c>
      <c r="C73" s="4">
        <v>0</v>
      </c>
      <c r="D73" s="11">
        <v>0</v>
      </c>
      <c r="E73" s="11">
        <v>0</v>
      </c>
      <c r="F73" s="9">
        <v>0</v>
      </c>
      <c r="G73" s="9">
        <v>0</v>
      </c>
      <c r="H73" s="10">
        <f t="shared" si="2"/>
        <v>0</v>
      </c>
      <c r="I73" s="10">
        <f t="shared" si="3"/>
        <v>0</v>
      </c>
    </row>
    <row r="74" spans="1:9" x14ac:dyDescent="0.55000000000000004">
      <c r="A74" s="2" t="s">
        <v>73</v>
      </c>
      <c r="B74" s="4">
        <v>0</v>
      </c>
      <c r="C74" s="4">
        <v>0</v>
      </c>
      <c r="D74" s="11">
        <v>0</v>
      </c>
      <c r="E74" s="11">
        <v>0</v>
      </c>
      <c r="F74" s="9">
        <v>0</v>
      </c>
      <c r="G74" s="9">
        <v>0</v>
      </c>
      <c r="H74" s="10">
        <f t="shared" si="2"/>
        <v>0</v>
      </c>
      <c r="I74" s="10">
        <f t="shared" si="3"/>
        <v>0</v>
      </c>
    </row>
    <row r="75" spans="1:9" x14ac:dyDescent="0.55000000000000004">
      <c r="A75" s="2" t="s">
        <v>74</v>
      </c>
      <c r="B75" s="4">
        <v>0</v>
      </c>
      <c r="C75" s="4">
        <v>0</v>
      </c>
      <c r="D75" s="11">
        <v>0</v>
      </c>
      <c r="E75" s="11">
        <v>0</v>
      </c>
      <c r="F75" s="9">
        <v>0</v>
      </c>
      <c r="G75" s="9">
        <v>0</v>
      </c>
      <c r="H75" s="10">
        <f t="shared" si="2"/>
        <v>0</v>
      </c>
      <c r="I75" s="10">
        <f t="shared" si="3"/>
        <v>0</v>
      </c>
    </row>
    <row r="76" spans="1:9" x14ac:dyDescent="0.55000000000000004">
      <c r="A76" s="2" t="s">
        <v>75</v>
      </c>
      <c r="B76" s="4">
        <v>0</v>
      </c>
      <c r="C76" s="4">
        <v>0</v>
      </c>
      <c r="D76" s="11">
        <v>0</v>
      </c>
      <c r="E76" s="11">
        <v>0</v>
      </c>
      <c r="F76" s="9">
        <v>0</v>
      </c>
      <c r="G76" s="9">
        <v>0</v>
      </c>
      <c r="H76" s="10">
        <f t="shared" si="2"/>
        <v>0</v>
      </c>
      <c r="I76" s="10">
        <f t="shared" si="3"/>
        <v>0</v>
      </c>
    </row>
    <row r="77" spans="1:9" x14ac:dyDescent="0.55000000000000004">
      <c r="A77" s="2" t="s">
        <v>76</v>
      </c>
      <c r="B77" s="4">
        <v>0</v>
      </c>
      <c r="C77" s="4">
        <v>0</v>
      </c>
      <c r="D77" s="11">
        <v>0</v>
      </c>
      <c r="E77" s="11">
        <v>0</v>
      </c>
      <c r="F77" s="9">
        <v>0</v>
      </c>
      <c r="G77" s="9">
        <v>0</v>
      </c>
      <c r="H77" s="10">
        <f t="shared" si="2"/>
        <v>0</v>
      </c>
      <c r="I77" s="10">
        <f t="shared" si="3"/>
        <v>0</v>
      </c>
    </row>
    <row r="78" spans="1:9" ht="28.8" x14ac:dyDescent="0.55000000000000004">
      <c r="A78" s="11"/>
      <c r="B78" s="14" t="s">
        <v>82</v>
      </c>
      <c r="C78" s="14">
        <f>COUNTIF($B$2:$C$77,"&gt;0")</f>
        <v>16</v>
      </c>
      <c r="D78" s="12" t="s">
        <v>83</v>
      </c>
      <c r="E78" s="14">
        <f>SUM(E79:E82)</f>
        <v>13</v>
      </c>
      <c r="F78" s="11"/>
      <c r="G78" s="12" t="s">
        <v>81</v>
      </c>
      <c r="H78" s="13">
        <f>SUM(H2:H77)/76</f>
        <v>0.13157894736842105</v>
      </c>
      <c r="I78" s="20">
        <f>SUM(I2:I77)</f>
        <v>410.28058890348331</v>
      </c>
    </row>
    <row r="79" spans="1:9" x14ac:dyDescent="0.55000000000000004">
      <c r="A79" s="15"/>
      <c r="B79" s="15"/>
      <c r="C79" s="15"/>
      <c r="D79" s="16" t="s">
        <v>84</v>
      </c>
      <c r="E79" s="16">
        <f>COUNTIF($D$2:$E$77,2)</f>
        <v>1</v>
      </c>
      <c r="F79" s="15"/>
      <c r="G79" s="15"/>
      <c r="H79" s="17"/>
    </row>
    <row r="80" spans="1:9" x14ac:dyDescent="0.55000000000000004">
      <c r="A80" s="15"/>
      <c r="B80" s="15"/>
      <c r="C80" s="15"/>
      <c r="D80" s="16" t="s">
        <v>85</v>
      </c>
      <c r="E80" s="16">
        <f>COUNTIF($D$2:$E$77,3)</f>
        <v>7</v>
      </c>
      <c r="F80" s="15"/>
      <c r="G80" s="15"/>
      <c r="H80" s="17"/>
    </row>
    <row r="81" spans="1:8" x14ac:dyDescent="0.55000000000000004">
      <c r="A81" s="15"/>
      <c r="B81" s="15"/>
      <c r="C81" s="15"/>
      <c r="D81" s="16" t="s">
        <v>86</v>
      </c>
      <c r="E81" s="16">
        <f>COUNTIF($D$2:$E$77,4)</f>
        <v>3</v>
      </c>
      <c r="F81" s="15"/>
      <c r="G81" s="15"/>
      <c r="H81" s="17"/>
    </row>
    <row r="82" spans="1:8" x14ac:dyDescent="0.55000000000000004">
      <c r="A82" s="15"/>
      <c r="B82" s="15"/>
      <c r="C82" s="15"/>
      <c r="D82" s="16" t="s">
        <v>87</v>
      </c>
      <c r="E82" s="16">
        <f>COUNTIF($D$2:$E$77,5)</f>
        <v>2</v>
      </c>
      <c r="F82" s="15"/>
      <c r="G82" s="15"/>
      <c r="H8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Bridges</vt:lpstr>
      <vt:lpstr>Moderate_1</vt:lpstr>
      <vt:lpstr>Moderate_2</vt:lpstr>
      <vt:lpstr>Moderate_3</vt:lpstr>
      <vt:lpstr>Moderate_4</vt:lpstr>
      <vt:lpstr>Moderate_5</vt:lpstr>
      <vt:lpstr>Strong_1</vt:lpstr>
      <vt:lpstr>Strong_2</vt:lpstr>
      <vt:lpstr>Strong_3</vt:lpstr>
      <vt:lpstr>Strong_4</vt:lpstr>
      <vt:lpstr>Strong_5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2018-12-03T01:10:11Z</dcterms:modified>
</cp:coreProperties>
</file>