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35"/>
  </bookViews>
  <sheets>
    <sheet name="task_tedious" sheetId="1" state="visible" r:id="rId2"/>
    <sheet name="task_challenge" sheetId="2" state="visible" r:id="rId3"/>
    <sheet name="task_confident" sheetId="3" state="visible" r:id="rId4"/>
    <sheet name="task_woRobot" sheetId="4" state="visible" r:id="rId5"/>
    <sheet name="task_exhausting" sheetId="5" state="visible" r:id="rId6"/>
    <sheet name="task_getsHarder" sheetId="6" state="visible" r:id="rId7"/>
    <sheet name="robot_helped" sheetId="7" state="visible" r:id="rId8"/>
    <sheet name="task_moreDifficult" sheetId="8" state="visible" r:id="rId9"/>
    <sheet name="task_attention" sheetId="9" state="visible" r:id="rId10"/>
    <sheet name="robot_distracted" sheetId="10" state="visible" r:id="rId11"/>
    <sheet name="nasa_mentalDemand" sheetId="11" state="visible" r:id="rId12"/>
    <sheet name="nasa_phyDemand" sheetId="12" state="visible" r:id="rId13"/>
    <sheet name="nasa_timePressure" sheetId="13" state="visible" r:id="rId14"/>
    <sheet name="nasa_success" sheetId="14" state="visible" r:id="rId15"/>
    <sheet name="nasa_howHard" sheetId="15" state="visible" r:id="rId16"/>
    <sheet name="nasa_insecure" sheetId="16" state="visible" r:id="rId17"/>
    <sheet name="robot_anticipate" sheetId="17" state="visible" r:id="rId18"/>
    <sheet name="robot_asExpected" sheetId="18" state="visible" r:id="rId19"/>
    <sheet name="robot_rightTiming" sheetId="19" state="visible" r:id="rId20"/>
    <sheet name="robot_moreAssistance" sheetId="20" state="visible" r:id="rId21"/>
    <sheet name="robot_warning" sheetId="21" state="visible" r:id="rId22"/>
    <sheet name="robot_repetitive" sheetId="22" state="visible" r:id="rId23"/>
    <sheet name="robot_notWant" sheetId="23" state="visible" r:id="rId24"/>
    <sheet name="robot_trust" sheetId="24" state="visible" r:id="rId25"/>
    <sheet name="robot_competitive" sheetId="25" state="visible" r:id="rId26"/>
    <sheet name="g_task_tedious" sheetId="26" state="visible" r:id="rId27"/>
    <sheet name="g_task_robotBenefits" sheetId="27" state="visible" r:id="rId28"/>
    <sheet name="g_task_challenge" sheetId="28" state="visible" r:id="rId29"/>
    <sheet name="g_task_exhausted" sheetId="29" state="visible" r:id="rId30"/>
    <sheet name="g_task_focus" sheetId="30" state="visible" r:id="rId31"/>
    <sheet name="g_robot_adaptation" sheetId="31" state="visible" r:id="rId32"/>
    <sheet name="g_robot_workWith" sheetId="32" state="visible" r:id="rId33"/>
    <sheet name="g_robot_interest" sheetId="33" state="visible" r:id="rId34"/>
    <sheet name="g_robot_like" sheetId="34" state="visible" r:id="rId35"/>
    <sheet name="g_robot_comfortable" sheetId="35" state="visible" r:id="rId36"/>
    <sheet name="compare_robot_reactive" sheetId="36" state="visible" r:id="rId37"/>
    <sheet name="compare_robot_adaptive" sheetId="37" state="visible" r:id="rId3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<sst xmlns="http://schemas.openxmlformats.org/spreadsheetml/2006/main" count="621" uniqueCount="75">
  <si>
    <t xml:space="preserve">The tasks were tedious (boring and monotonous)</t>
  </si>
  <si>
    <t xml:space="preserve">Proactive</t>
  </si>
  <si>
    <t xml:space="preserve">Reactive</t>
  </si>
  <si>
    <t xml:space="preserve">Part#</t>
  </si>
  <si>
    <t xml:space="preserve">Turn-2</t>
  </si>
  <si>
    <t xml:space="preserve">Turn-3</t>
  </si>
  <si>
    <t xml:space="preserve">Turn-4</t>
  </si>
  <si>
    <t xml:space="preserve">Turn-6</t>
  </si>
  <si>
    <t xml:space="preserve">Turn-7</t>
  </si>
  <si>
    <t xml:space="preserve">Turn-8</t>
  </si>
  <si>
    <t xml:space="preserve">The tasks were challenging for me</t>
  </si>
  <si>
    <t xml:space="preserve">I was confident in remembering the rules and able to execute the task</t>
  </si>
  <si>
    <t xml:space="preserve">Without the robot, I would achieve more reward.</t>
  </si>
  <si>
    <t xml:space="preserve">It was exhausting to remember all the rules</t>
  </si>
  <si>
    <t xml:space="preserve">It became harder to remember the rules over the course of the task.</t>
  </si>
  <si>
    <t xml:space="preserve">The robot helped me remembering the rules </t>
  </si>
  <si>
    <t xml:space="preserve">This task was more difficult compared to the previous one</t>
  </si>
  <si>
    <t xml:space="preserve">I lost my attention during the task</t>
  </si>
  <si>
    <t xml:space="preserve">The robot's interference distracted me</t>
  </si>
  <si>
    <t xml:space="preserve">How mentally demanding was the task?</t>
  </si>
  <si>
    <t xml:space="preserve">How physically demanding was the task? </t>
  </si>
  <si>
    <t xml:space="preserve">How hurried or rushed was the pace of the task? (How much time pressure did you feel?)</t>
  </si>
  <si>
    <t xml:space="preserve">How successful were you in accomplishing what you were asked to do?</t>
  </si>
  <si>
    <t xml:space="preserve">How hard did you have to work to accomplish your level of performance</t>
  </si>
  <si>
    <t xml:space="preserve">How insecure, discouraged, irritated, stressed, and annoyed were you?</t>
  </si>
  <si>
    <t xml:space="preserve">The robot was able to understand (anticipate) my assistance needs and behaviors during the task.</t>
  </si>
  <si>
    <t xml:space="preserve">Avg_Pro</t>
  </si>
  <si>
    <t xml:space="preserve">Avg_React</t>
  </si>
  <si>
    <t xml:space="preserve">ANOVA - Single Factor</t>
  </si>
  <si>
    <t xml:space="preserve">Alpha</t>
  </si>
  <si>
    <t xml:space="preserve">Groups</t>
  </si>
  <si>
    <t xml:space="preserve">Count</t>
  </si>
  <si>
    <t xml:space="preserve">Sum</t>
  </si>
  <si>
    <t xml:space="preserve">Mean</t>
  </si>
  <si>
    <t xml:space="preserve">Variance</t>
  </si>
  <si>
    <t xml:space="preserve">Column 1</t>
  </si>
  <si>
    <t xml:space="preserve">Column 2</t>
  </si>
  <si>
    <t xml:space="preserve">Source of Variation</t>
  </si>
  <si>
    <t xml:space="preserve">SS</t>
  </si>
  <si>
    <t xml:space="preserve">df</t>
  </si>
  <si>
    <t xml:space="preserve">MS</t>
  </si>
  <si>
    <t xml:space="preserve">F</t>
  </si>
  <si>
    <t xml:space="preserve">P-value</t>
  </si>
  <si>
    <t xml:space="preserve">F critical</t>
  </si>
  <si>
    <t xml:space="preserve">Between Groups</t>
  </si>
  <si>
    <t xml:space="preserve">Within Groups</t>
  </si>
  <si>
    <t xml:space="preserve">Total</t>
  </si>
  <si>
    <t xml:space="preserve">The robot acted as I expected.</t>
  </si>
  <si>
    <t xml:space="preserve">avg_pro</t>
  </si>
  <si>
    <t xml:space="preserve">avg_react</t>
  </si>
  <si>
    <t xml:space="preserve">The robot took over at the right times when I needed assistance.</t>
  </si>
  <si>
    <t xml:space="preserve">The robot could have assisted me more.</t>
  </si>
  <si>
    <t xml:space="preserve">NOT SIGNIFICANT</t>
  </si>
  <si>
    <t xml:space="preserve">I had to warn the robot a lot.</t>
  </si>
  <si>
    <t xml:space="preserve">The robot reacts repetitive rather than responding to my behaviors.</t>
  </si>
  <si>
    <t xml:space="preserve">I did not want the robot to take over the task.</t>
  </si>
  <si>
    <t xml:space="preserve">I trust the robot with the task.</t>
  </si>
  <si>
    <t xml:space="preserve">The robot seemed competitive and aggressive in taking over the task.</t>
  </si>
  <si>
    <t xml:space="preserve">The tasks felt more and more tedious over the course of the experiment.</t>
  </si>
  <si>
    <t xml:space="preserve">A robot collaboration is beneficial/needed in such tasks.</t>
  </si>
  <si>
    <t xml:space="preserve">The tasks became more challenging over the course of the experiment.</t>
  </si>
  <si>
    <t xml:space="preserve">I became more and more exhausted during the experiment.</t>
  </si>
  <si>
    <t xml:space="preserve">It became harder to focus over the course of the experiment.</t>
  </si>
  <si>
    <t xml:space="preserve">The robot was able to adapt to my assistance needs over the course of the experiment.</t>
  </si>
  <si>
    <t xml:space="preserve">I would work with such a robot on such kind of tasks in a working environment. </t>
  </si>
  <si>
    <t xml:space="preserve">My interest in collaborating with the robot faded away. (became less and less)</t>
  </si>
  <si>
    <t xml:space="preserve">I liked collaborating with the robot</t>
  </si>
  <si>
    <t xml:space="preserve">I became more comfortable interacting with the robot over the course of the experiment.</t>
  </si>
  <si>
    <t xml:space="preserve">Which robot was more reactive (following preset rules) in its takeovers rather than being proactive and anticipate and respond to your behaviors?</t>
  </si>
  <si>
    <t xml:space="preserve">Robot type-1</t>
  </si>
  <si>
    <t xml:space="preserve">Robot type-2</t>
  </si>
  <si>
    <t xml:space="preserve">Selection</t>
  </si>
  <si>
    <t xml:space="preserve">%30.77</t>
  </si>
  <si>
    <t xml:space="preserve">%69.23</t>
  </si>
  <si>
    <t xml:space="preserve">Which robot was learning and adapting better to your assistance needs?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</si>
</sst>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23.95" hidden="false" customHeight="true" outlineLevel="0" collapsed="false">
      <c r="B1" s="1" t="s">
        <v>0</v>
      </c>
      <c r="C1" s="1"/>
      <c r="D1" s="1"/>
      <c r="F1" s="2"/>
      <c r="G1" s="3"/>
      <c r="H1" s="3"/>
    </row>
    <row r="2" customFormat="false" ht="12.8" hidden="false" customHeight="false" outlineLevel="0" collapsed="false">
      <c r="B2" s="2"/>
      <c r="C2" s="3"/>
      <c r="D2" s="3"/>
      <c r="F2" s="2"/>
      <c r="G2" s="3"/>
      <c r="H2" s="3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</v>
      </c>
      <c r="C5" s="5" t="n">
        <v>2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3</v>
      </c>
      <c r="C6" s="5" t="n">
        <v>1</v>
      </c>
      <c r="D6" s="5" t="n">
        <v>2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2</v>
      </c>
      <c r="D7" s="5" t="n">
        <v>3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</v>
      </c>
      <c r="C8" s="8" t="n">
        <v>1</v>
      </c>
      <c r="D8" s="8" t="n">
        <v>1</v>
      </c>
      <c r="F8" s="8" t="n">
        <v>1</v>
      </c>
      <c r="G8" s="8" t="n">
        <v>1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1</v>
      </c>
      <c r="D9" s="8" t="n">
        <v>1</v>
      </c>
      <c r="F9" s="8" t="n">
        <v>1</v>
      </c>
      <c r="G9" s="8" t="n">
        <v>1</v>
      </c>
      <c r="H9" s="8" t="n">
        <v>1</v>
      </c>
    </row>
    <row r="10" customFormat="false" ht="12.8" hidden="false" customHeight="false" outlineLevel="0" collapsed="false">
      <c r="A10" s="0" t="n">
        <v>6</v>
      </c>
      <c r="B10" s="8" t="n">
        <v>1</v>
      </c>
      <c r="C10" s="8" t="n">
        <v>1</v>
      </c>
      <c r="D10" s="8" t="n">
        <v>1</v>
      </c>
      <c r="F10" s="8" t="n">
        <v>1</v>
      </c>
      <c r="G10" s="8" t="n">
        <v>1</v>
      </c>
      <c r="H10" s="8" t="n">
        <v>1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4</v>
      </c>
      <c r="F11" s="8" t="n">
        <v>5</v>
      </c>
      <c r="G11" s="8" t="n">
        <v>5</v>
      </c>
      <c r="H11" s="8" t="n">
        <v>5</v>
      </c>
    </row>
    <row r="12" customFormat="false" ht="12.8" hidden="false" customHeight="false" outlineLevel="0" collapsed="false">
      <c r="A12" s="0" t="n">
        <v>8</v>
      </c>
      <c r="B12" s="8" t="n">
        <v>2</v>
      </c>
      <c r="C12" s="8" t="n">
        <v>2</v>
      </c>
      <c r="D12" s="8" t="n">
        <v>1</v>
      </c>
      <c r="F12" s="8" t="n">
        <v>3</v>
      </c>
      <c r="G12" s="8" t="n">
        <v>2</v>
      </c>
      <c r="H12" s="8" t="n">
        <v>1</v>
      </c>
    </row>
    <row r="13" customFormat="false" ht="12.8" hidden="false" customHeight="false" outlineLevel="0" collapsed="false">
      <c r="A13" s="0" t="n">
        <v>9</v>
      </c>
      <c r="B13" s="8" t="n">
        <v>2</v>
      </c>
      <c r="C13" s="8" t="n">
        <v>2</v>
      </c>
      <c r="D13" s="8" t="n">
        <v>2</v>
      </c>
      <c r="F13" s="8" t="n">
        <v>1</v>
      </c>
      <c r="G13" s="8" t="n">
        <v>2</v>
      </c>
      <c r="H13" s="8" t="n">
        <v>2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1</v>
      </c>
      <c r="D14" s="8" t="n">
        <v>1</v>
      </c>
      <c r="F14" s="8" t="n">
        <v>1</v>
      </c>
      <c r="G14" s="8" t="n">
        <v>2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2</v>
      </c>
      <c r="D15" s="8" t="n">
        <v>2</v>
      </c>
      <c r="F15" s="8" t="n">
        <v>1</v>
      </c>
      <c r="G15" s="8" t="n">
        <v>2</v>
      </c>
      <c r="H15" s="8" t="n">
        <v>3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1</v>
      </c>
      <c r="F16" s="8" t="n">
        <v>1</v>
      </c>
      <c r="G16" s="8" t="n">
        <v>3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8" t="n">
        <v>1</v>
      </c>
      <c r="C17" s="0" t="n">
        <v>3</v>
      </c>
      <c r="D17" s="0" t="n">
        <v>2</v>
      </c>
      <c r="F17" s="8" t="n">
        <v>2</v>
      </c>
      <c r="G17" s="8" t="n">
        <v>2</v>
      </c>
      <c r="H17" s="8" t="n">
        <v>2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2</v>
      </c>
      <c r="D18" s="0" t="n">
        <v>2</v>
      </c>
      <c r="F18" s="0" t="n">
        <v>2</v>
      </c>
      <c r="G18" s="0" t="n">
        <v>2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1</v>
      </c>
      <c r="G19" s="0" t="n">
        <v>1</v>
      </c>
      <c r="H19" s="0" t="n">
        <v>1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2</v>
      </c>
      <c r="D20" s="0" t="n">
        <v>1</v>
      </c>
      <c r="F20" s="0" t="n">
        <v>3</v>
      </c>
      <c r="G20" s="0" t="n">
        <v>2</v>
      </c>
      <c r="H20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12.8" hidden="false" customHeight="true" outlineLevel="0" collapsed="false">
      <c r="B1" s="1" t="s">
        <v>18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</v>
      </c>
      <c r="C5" s="5" t="n">
        <v>2</v>
      </c>
      <c r="D5" s="5" t="n">
        <v>2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4</v>
      </c>
      <c r="C6" s="5" t="n">
        <v>1</v>
      </c>
      <c r="D6" s="5" t="n">
        <v>1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2</v>
      </c>
      <c r="C8" s="8" t="n">
        <v>3</v>
      </c>
      <c r="D8" s="8" t="n">
        <v>1</v>
      </c>
      <c r="F8" s="8" t="n">
        <v>3</v>
      </c>
      <c r="G8" s="8" t="n">
        <v>3</v>
      </c>
      <c r="H8" s="8" t="n">
        <v>3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3</v>
      </c>
      <c r="D9" s="8" t="n">
        <v>2</v>
      </c>
      <c r="F9" s="8" t="n">
        <v>4</v>
      </c>
      <c r="G9" s="8" t="n">
        <v>5</v>
      </c>
      <c r="H9" s="8" t="n">
        <v>4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3</v>
      </c>
      <c r="D10" s="8" t="n">
        <v>2</v>
      </c>
      <c r="F10" s="8" t="n">
        <v>4</v>
      </c>
      <c r="G10" s="8" t="n">
        <v>4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1</v>
      </c>
      <c r="F11" s="8" t="n">
        <v>3</v>
      </c>
      <c r="G11" s="8" t="n">
        <v>2</v>
      </c>
      <c r="H11" s="8" t="n">
        <v>3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2</v>
      </c>
      <c r="D12" s="8" t="n">
        <v>2</v>
      </c>
      <c r="F12" s="8" t="n">
        <v>1</v>
      </c>
      <c r="G12" s="8" t="n">
        <v>4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2</v>
      </c>
      <c r="D13" s="8" t="n">
        <v>1</v>
      </c>
      <c r="F13" s="8" t="n">
        <v>5</v>
      </c>
      <c r="G13" s="8" t="n">
        <v>4</v>
      </c>
      <c r="H13" s="8" t="n">
        <v>5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1</v>
      </c>
      <c r="F14" s="8" t="n">
        <v>1</v>
      </c>
      <c r="G14" s="8" t="n">
        <v>1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3</v>
      </c>
      <c r="C15" s="8" t="n">
        <v>2</v>
      </c>
      <c r="D15" s="8" t="n">
        <v>3</v>
      </c>
      <c r="F15" s="8" t="n">
        <v>4</v>
      </c>
      <c r="G15" s="8" t="n">
        <v>3</v>
      </c>
      <c r="H15" s="8" t="n">
        <v>4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2</v>
      </c>
      <c r="F16" s="8" t="n">
        <v>2</v>
      </c>
      <c r="G16" s="8" t="n">
        <v>2</v>
      </c>
      <c r="H16" s="8" t="n">
        <v>4</v>
      </c>
    </row>
    <row r="17" customFormat="false" ht="12.8" hidden="false" customHeight="false" outlineLevel="0" collapsed="false">
      <c r="A17" s="0" t="n">
        <v>13</v>
      </c>
      <c r="B17" s="0" t="n">
        <v>1</v>
      </c>
      <c r="C17" s="0" t="n">
        <v>5</v>
      </c>
      <c r="D17" s="0" t="n">
        <v>3</v>
      </c>
      <c r="F17" s="8" t="n">
        <v>1</v>
      </c>
      <c r="G17" s="8" t="n">
        <v>1</v>
      </c>
      <c r="H17" s="8" t="n">
        <v>3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2</v>
      </c>
      <c r="D18" s="0" t="n">
        <v>2</v>
      </c>
      <c r="F18" s="0" t="n">
        <v>2</v>
      </c>
      <c r="G18" s="0" t="n">
        <v>2</v>
      </c>
      <c r="H18" s="0" t="n">
        <v>3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1</v>
      </c>
      <c r="G19" s="0" t="n">
        <v>1</v>
      </c>
      <c r="H19" s="0" t="n">
        <v>3</v>
      </c>
    </row>
    <row r="20" customFormat="false" ht="12.8" hidden="false" customHeight="false" outlineLevel="0" collapsed="false">
      <c r="A20" s="0" t="n">
        <v>16</v>
      </c>
      <c r="B20" s="0" t="n">
        <v>4</v>
      </c>
      <c r="C20" s="0" t="n">
        <v>3</v>
      </c>
      <c r="D20" s="0" t="n">
        <v>3</v>
      </c>
      <c r="F20" s="0" t="n">
        <v>3</v>
      </c>
      <c r="G20" s="0" t="n">
        <v>3</v>
      </c>
      <c r="H20" s="0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12.8" hidden="false" customHeight="true" outlineLevel="0" collapsed="false">
      <c r="B1" s="1" t="s">
        <v>19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7</v>
      </c>
      <c r="C5" s="5" t="n">
        <v>7</v>
      </c>
      <c r="D5" s="5" t="n">
        <v>16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15</v>
      </c>
      <c r="D6" s="5" t="n">
        <v>15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4</v>
      </c>
      <c r="D7" s="5" t="n">
        <v>4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16</v>
      </c>
      <c r="C8" s="8" t="n">
        <v>15</v>
      </c>
      <c r="D8" s="8" t="n">
        <v>14</v>
      </c>
      <c r="F8" s="8" t="n">
        <v>11</v>
      </c>
      <c r="G8" s="8" t="n">
        <v>14</v>
      </c>
      <c r="H8" s="8" t="n">
        <v>14</v>
      </c>
    </row>
    <row r="9" customFormat="false" ht="12.8" hidden="false" customHeight="false" outlineLevel="0" collapsed="false">
      <c r="A9" s="0" t="n">
        <v>5</v>
      </c>
      <c r="B9" s="8" t="n">
        <v>14</v>
      </c>
      <c r="C9" s="8" t="n">
        <v>15</v>
      </c>
      <c r="D9" s="8" t="n">
        <v>5</v>
      </c>
      <c r="F9" s="8" t="n">
        <v>15</v>
      </c>
      <c r="G9" s="8" t="n">
        <v>15</v>
      </c>
      <c r="H9" s="8" t="n">
        <v>15</v>
      </c>
    </row>
    <row r="10" customFormat="false" ht="12.8" hidden="false" customHeight="false" outlineLevel="0" collapsed="false">
      <c r="A10" s="0" t="n">
        <v>6</v>
      </c>
      <c r="B10" s="8" t="n">
        <v>18</v>
      </c>
      <c r="C10" s="8" t="n">
        <v>10</v>
      </c>
      <c r="D10" s="8" t="n">
        <v>8</v>
      </c>
      <c r="F10" s="8" t="n">
        <v>8</v>
      </c>
      <c r="G10" s="8" t="n">
        <v>12</v>
      </c>
      <c r="H10" s="8" t="n">
        <v>16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3</v>
      </c>
      <c r="D11" s="8" t="n">
        <v>4</v>
      </c>
      <c r="F11" s="8" t="n">
        <v>4</v>
      </c>
      <c r="G11" s="8" t="n">
        <v>5</v>
      </c>
      <c r="H11" s="8" t="n">
        <v>6</v>
      </c>
    </row>
    <row r="12" customFormat="false" ht="12.8" hidden="false" customHeight="false" outlineLevel="0" collapsed="false">
      <c r="A12" s="0" t="n">
        <v>8</v>
      </c>
      <c r="B12" s="8" t="n">
        <v>16</v>
      </c>
      <c r="C12" s="8" t="n">
        <v>15</v>
      </c>
      <c r="D12" s="8" t="n">
        <v>16</v>
      </c>
      <c r="F12" s="8" t="n">
        <v>9</v>
      </c>
      <c r="G12" s="8" t="n">
        <v>15</v>
      </c>
      <c r="H12" s="8" t="n">
        <v>11</v>
      </c>
    </row>
    <row r="13" customFormat="false" ht="12.8" hidden="false" customHeight="false" outlineLevel="0" collapsed="false">
      <c r="A13" s="0" t="n">
        <v>9</v>
      </c>
      <c r="B13" s="8" t="n">
        <v>11</v>
      </c>
      <c r="C13" s="8" t="n">
        <v>12</v>
      </c>
      <c r="D13" s="8" t="n">
        <v>11</v>
      </c>
      <c r="F13" s="8" t="n">
        <v>12</v>
      </c>
      <c r="G13" s="8" t="n">
        <v>12</v>
      </c>
      <c r="H13" s="8" t="n">
        <v>11</v>
      </c>
    </row>
    <row r="14" customFormat="false" ht="12.8" hidden="false" customHeight="false" outlineLevel="0" collapsed="false">
      <c r="A14" s="0" t="n">
        <v>10</v>
      </c>
      <c r="B14" s="8" t="n">
        <v>21</v>
      </c>
      <c r="C14" s="8" t="n">
        <v>21</v>
      </c>
      <c r="D14" s="8" t="n">
        <v>21</v>
      </c>
      <c r="F14" s="8" t="n">
        <v>21</v>
      </c>
      <c r="G14" s="8" t="n">
        <v>21</v>
      </c>
      <c r="H14" s="8" t="n">
        <v>21</v>
      </c>
    </row>
    <row r="15" customFormat="false" ht="12.8" hidden="false" customHeight="false" outlineLevel="0" collapsed="false">
      <c r="A15" s="0" t="n">
        <v>11</v>
      </c>
      <c r="B15" s="8" t="n">
        <v>11</v>
      </c>
      <c r="C15" s="8" t="n">
        <v>13</v>
      </c>
      <c r="D15" s="8" t="n">
        <v>11</v>
      </c>
      <c r="F15" s="8" t="n">
        <v>14</v>
      </c>
      <c r="G15" s="8" t="n">
        <v>12</v>
      </c>
      <c r="H15" s="8" t="n">
        <v>13</v>
      </c>
    </row>
    <row r="16" customFormat="false" ht="12.8" hidden="false" customHeight="false" outlineLevel="0" collapsed="false">
      <c r="A16" s="0" t="n">
        <v>12</v>
      </c>
      <c r="B16" s="8" t="n">
        <v>13</v>
      </c>
      <c r="C16" s="8" t="n">
        <v>15</v>
      </c>
      <c r="D16" s="8" t="n">
        <v>16</v>
      </c>
      <c r="F16" s="8" t="n">
        <v>9</v>
      </c>
      <c r="G16" s="8" t="n">
        <v>9</v>
      </c>
      <c r="H16" s="8" t="n">
        <v>12</v>
      </c>
    </row>
    <row r="17" customFormat="false" ht="12.8" hidden="false" customHeight="false" outlineLevel="0" collapsed="false">
      <c r="A17" s="0" t="n">
        <v>13</v>
      </c>
      <c r="B17" s="0" t="n">
        <v>14</v>
      </c>
      <c r="C17" s="0" t="n">
        <v>12</v>
      </c>
      <c r="D17" s="0" t="n">
        <v>10</v>
      </c>
      <c r="F17" s="8" t="n">
        <v>17</v>
      </c>
      <c r="G17" s="8" t="n">
        <v>19</v>
      </c>
      <c r="H17" s="8" t="n">
        <v>12</v>
      </c>
    </row>
    <row r="18" customFormat="false" ht="12.8" hidden="false" customHeight="false" outlineLevel="0" collapsed="false">
      <c r="A18" s="0" t="n">
        <v>14</v>
      </c>
      <c r="B18" s="0" t="n">
        <v>12</v>
      </c>
      <c r="C18" s="0" t="n">
        <v>15</v>
      </c>
      <c r="D18" s="0" t="n">
        <v>14</v>
      </c>
      <c r="F18" s="0" t="n">
        <v>15</v>
      </c>
      <c r="G18" s="0" t="n">
        <v>14</v>
      </c>
      <c r="H18" s="0" t="n">
        <v>11</v>
      </c>
    </row>
    <row r="19" customFormat="false" ht="12.8" hidden="false" customHeight="false" outlineLevel="0" collapsed="false">
      <c r="A19" s="0" t="n">
        <v>15</v>
      </c>
      <c r="B19" s="0" t="n">
        <v>14</v>
      </c>
      <c r="C19" s="0" t="n">
        <v>8</v>
      </c>
      <c r="D19" s="0" t="n">
        <v>18</v>
      </c>
      <c r="F19" s="0" t="n">
        <v>19</v>
      </c>
      <c r="G19" s="0" t="n">
        <v>19</v>
      </c>
      <c r="H19" s="0" t="n">
        <v>20</v>
      </c>
    </row>
    <row r="20" customFormat="false" ht="12.8" hidden="false" customHeight="false" outlineLevel="0" collapsed="false">
      <c r="A20" s="0" t="n">
        <v>16</v>
      </c>
      <c r="B20" s="0" t="n">
        <v>16</v>
      </c>
      <c r="C20" s="0" t="n">
        <v>16</v>
      </c>
      <c r="D20" s="0" t="n">
        <v>15</v>
      </c>
      <c r="F20" s="0" t="n">
        <v>12</v>
      </c>
      <c r="G20" s="0" t="n">
        <v>14</v>
      </c>
      <c r="H20" s="0" t="n">
        <v>16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12.8" hidden="false" customHeight="true" outlineLevel="0" collapsed="false">
      <c r="B1" s="1" t="s">
        <v>20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5</v>
      </c>
      <c r="C5" s="5" t="n">
        <v>5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4</v>
      </c>
      <c r="D6" s="5" t="n">
        <v>5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</v>
      </c>
      <c r="C8" s="8" t="n">
        <v>1</v>
      </c>
      <c r="D8" s="8" t="n">
        <v>1</v>
      </c>
      <c r="F8" s="8" t="n">
        <v>1</v>
      </c>
      <c r="G8" s="8" t="n">
        <v>1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4</v>
      </c>
      <c r="D9" s="8" t="n">
        <v>3</v>
      </c>
      <c r="F9" s="8" t="n">
        <v>4</v>
      </c>
      <c r="G9" s="8" t="n">
        <v>2</v>
      </c>
      <c r="H9" s="8" t="n">
        <v>3</v>
      </c>
    </row>
    <row r="10" customFormat="false" ht="12.8" hidden="false" customHeight="false" outlineLevel="0" collapsed="false">
      <c r="A10" s="0" t="n">
        <v>6</v>
      </c>
      <c r="B10" s="8" t="n">
        <v>1</v>
      </c>
      <c r="C10" s="8" t="n">
        <v>1</v>
      </c>
      <c r="D10" s="8" t="n">
        <v>1</v>
      </c>
      <c r="F10" s="8" t="n">
        <v>1</v>
      </c>
      <c r="G10" s="8" t="n">
        <v>1</v>
      </c>
      <c r="H10" s="8" t="n">
        <v>1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1</v>
      </c>
      <c r="F11" s="8" t="n">
        <v>1</v>
      </c>
      <c r="G11" s="8" t="n">
        <v>1</v>
      </c>
      <c r="H11" s="8" t="n">
        <v>1</v>
      </c>
    </row>
    <row r="12" customFormat="false" ht="12.8" hidden="false" customHeight="false" outlineLevel="0" collapsed="false">
      <c r="A12" s="0" t="n">
        <v>8</v>
      </c>
      <c r="B12" s="8" t="n">
        <v>8</v>
      </c>
      <c r="C12" s="8" t="n">
        <v>9</v>
      </c>
      <c r="D12" s="8" t="n">
        <v>6</v>
      </c>
      <c r="F12" s="8" t="n">
        <v>5</v>
      </c>
      <c r="G12" s="8" t="n">
        <v>8</v>
      </c>
      <c r="H12" s="8" t="n">
        <v>6</v>
      </c>
    </row>
    <row r="13" customFormat="false" ht="12.8" hidden="false" customHeight="false" outlineLevel="0" collapsed="false">
      <c r="A13" s="0" t="n">
        <v>9</v>
      </c>
      <c r="B13" s="8" t="n">
        <v>1</v>
      </c>
      <c r="C13" s="8" t="n">
        <v>1</v>
      </c>
      <c r="D13" s="8" t="n">
        <v>1</v>
      </c>
      <c r="F13" s="8" t="n">
        <v>1</v>
      </c>
      <c r="G13" s="8" t="n">
        <v>1</v>
      </c>
      <c r="H13" s="8" t="n">
        <v>1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1</v>
      </c>
      <c r="F14" s="8" t="n">
        <v>1</v>
      </c>
      <c r="G14" s="8" t="n">
        <v>1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2</v>
      </c>
      <c r="D15" s="8" t="n">
        <v>2</v>
      </c>
      <c r="F15" s="8" t="n">
        <v>1</v>
      </c>
      <c r="G15" s="8" t="n">
        <v>1</v>
      </c>
      <c r="H15" s="8" t="n">
        <v>1</v>
      </c>
    </row>
    <row r="16" customFormat="false" ht="12.8" hidden="false" customHeight="false" outlineLevel="0" collapsed="false">
      <c r="A16" s="0" t="n">
        <v>12</v>
      </c>
      <c r="B16" s="8" t="n">
        <v>1</v>
      </c>
      <c r="C16" s="8" t="n">
        <v>1</v>
      </c>
      <c r="D16" s="8" t="n">
        <v>1</v>
      </c>
      <c r="F16" s="8" t="n">
        <v>1</v>
      </c>
      <c r="G16" s="8" t="n">
        <v>1</v>
      </c>
      <c r="H16" s="8" t="n">
        <v>1</v>
      </c>
    </row>
    <row r="17" customFormat="false" ht="12.8" hidden="false" customHeight="false" outlineLevel="0" collapsed="false">
      <c r="A17" s="0" t="n">
        <v>13</v>
      </c>
      <c r="B17" s="0" t="n">
        <v>3</v>
      </c>
      <c r="C17" s="0" t="n">
        <v>3</v>
      </c>
      <c r="D17" s="0" t="n">
        <v>2</v>
      </c>
      <c r="F17" s="8" t="n">
        <v>4</v>
      </c>
      <c r="G17" s="8" t="n">
        <v>6</v>
      </c>
      <c r="H17" s="8" t="n">
        <v>3</v>
      </c>
    </row>
    <row r="18" customFormat="false" ht="12.8" hidden="false" customHeight="false" outlineLevel="0" collapsed="false">
      <c r="A18" s="0" t="n">
        <v>14</v>
      </c>
      <c r="B18" s="0" t="n">
        <v>8</v>
      </c>
      <c r="C18" s="0" t="n">
        <v>5</v>
      </c>
      <c r="D18" s="0" t="n">
        <v>3</v>
      </c>
      <c r="F18" s="0" t="n">
        <v>3</v>
      </c>
      <c r="G18" s="0" t="n">
        <v>7</v>
      </c>
      <c r="H18" s="0" t="n">
        <v>3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1</v>
      </c>
      <c r="G19" s="0" t="n">
        <v>1</v>
      </c>
      <c r="H19" s="0" t="n">
        <v>1</v>
      </c>
    </row>
    <row r="20" customFormat="false" ht="12.8" hidden="false" customHeight="false" outlineLevel="0" collapsed="false">
      <c r="A20" s="0" t="n">
        <v>16</v>
      </c>
      <c r="B20" s="0" t="n">
        <v>4</v>
      </c>
      <c r="C20" s="0" t="n">
        <v>5</v>
      </c>
      <c r="D20" s="0" t="n">
        <v>3</v>
      </c>
      <c r="F20" s="0" t="n">
        <v>5</v>
      </c>
      <c r="G20" s="0" t="n">
        <v>5</v>
      </c>
      <c r="H20" s="0" t="n">
        <v>5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38.95" hidden="false" customHeight="true" outlineLevel="0" collapsed="false">
      <c r="B1" s="1" t="s">
        <v>21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9</v>
      </c>
      <c r="C5" s="5" t="n">
        <v>10</v>
      </c>
      <c r="D5" s="5" t="n">
        <v>7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4</v>
      </c>
      <c r="D6" s="5" t="n">
        <v>5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11</v>
      </c>
      <c r="C8" s="8" t="n">
        <v>5</v>
      </c>
      <c r="D8" s="8" t="n">
        <v>1</v>
      </c>
      <c r="F8" s="8" t="n">
        <v>6</v>
      </c>
      <c r="G8" s="8" t="n">
        <v>1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13</v>
      </c>
      <c r="C9" s="8" t="n">
        <v>16</v>
      </c>
      <c r="D9" s="8" t="n">
        <v>7</v>
      </c>
      <c r="F9" s="8" t="n">
        <v>7</v>
      </c>
      <c r="G9" s="8" t="n">
        <v>20</v>
      </c>
      <c r="H9" s="8" t="n">
        <v>18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5</v>
      </c>
      <c r="D10" s="8" t="n">
        <v>2</v>
      </c>
      <c r="F10" s="8" t="n">
        <v>3</v>
      </c>
      <c r="G10" s="8" t="n">
        <v>3</v>
      </c>
      <c r="H10" s="8" t="n">
        <v>3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2</v>
      </c>
      <c r="F11" s="8" t="n">
        <v>8</v>
      </c>
      <c r="G11" s="8" t="n">
        <v>4</v>
      </c>
      <c r="H11" s="8" t="n">
        <v>5</v>
      </c>
    </row>
    <row r="12" customFormat="false" ht="12.8" hidden="false" customHeight="false" outlineLevel="0" collapsed="false">
      <c r="A12" s="0" t="n">
        <v>8</v>
      </c>
      <c r="B12" s="8" t="n">
        <v>8</v>
      </c>
      <c r="C12" s="8" t="n">
        <v>9</v>
      </c>
      <c r="D12" s="8" t="n">
        <v>6</v>
      </c>
      <c r="F12" s="8" t="n">
        <v>18</v>
      </c>
      <c r="G12" s="8" t="n">
        <v>18</v>
      </c>
      <c r="H12" s="8" t="n">
        <v>6</v>
      </c>
    </row>
    <row r="13" customFormat="false" ht="12.8" hidden="false" customHeight="false" outlineLevel="0" collapsed="false">
      <c r="A13" s="0" t="n">
        <v>9</v>
      </c>
      <c r="B13" s="8" t="n">
        <v>7</v>
      </c>
      <c r="C13" s="8" t="n">
        <v>4</v>
      </c>
      <c r="D13" s="8" t="n">
        <v>1</v>
      </c>
      <c r="F13" s="8" t="n">
        <v>4</v>
      </c>
      <c r="G13" s="8" t="n">
        <v>5</v>
      </c>
      <c r="H13" s="8" t="n">
        <v>9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21</v>
      </c>
      <c r="F14" s="8" t="n">
        <v>1</v>
      </c>
      <c r="G14" s="8" t="n">
        <v>16</v>
      </c>
      <c r="H14" s="8" t="n">
        <v>15</v>
      </c>
    </row>
    <row r="15" customFormat="false" ht="12.8" hidden="false" customHeight="false" outlineLevel="0" collapsed="false">
      <c r="A15" s="0" t="n">
        <v>11</v>
      </c>
      <c r="B15" s="8" t="n">
        <v>5</v>
      </c>
      <c r="C15" s="8" t="n">
        <v>5</v>
      </c>
      <c r="D15" s="8" t="n">
        <v>5</v>
      </c>
      <c r="F15" s="8" t="n">
        <v>12</v>
      </c>
      <c r="G15" s="8" t="n">
        <v>5</v>
      </c>
      <c r="H15" s="8" t="n">
        <v>11</v>
      </c>
    </row>
    <row r="16" customFormat="false" ht="12.8" hidden="false" customHeight="false" outlineLevel="0" collapsed="false">
      <c r="A16" s="0" t="n">
        <v>12</v>
      </c>
      <c r="B16" s="8" t="n">
        <v>9</v>
      </c>
      <c r="C16" s="8" t="n">
        <v>6</v>
      </c>
      <c r="D16" s="8" t="n">
        <v>4</v>
      </c>
      <c r="F16" s="8" t="n">
        <v>3</v>
      </c>
      <c r="G16" s="8" t="n">
        <v>3</v>
      </c>
      <c r="H16" s="8" t="n">
        <v>7</v>
      </c>
    </row>
    <row r="17" customFormat="false" ht="12.8" hidden="false" customHeight="false" outlineLevel="0" collapsed="false">
      <c r="A17" s="0" t="n">
        <v>13</v>
      </c>
      <c r="B17" s="0" t="n">
        <v>13</v>
      </c>
      <c r="C17" s="0" t="n">
        <v>17</v>
      </c>
      <c r="D17" s="0" t="n">
        <v>11</v>
      </c>
      <c r="F17" s="8" t="n">
        <v>4</v>
      </c>
      <c r="G17" s="8" t="n">
        <v>5</v>
      </c>
      <c r="H17" s="8" t="n">
        <v>5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7</v>
      </c>
      <c r="D18" s="0" t="n">
        <v>3</v>
      </c>
      <c r="F18" s="0" t="n">
        <v>5</v>
      </c>
      <c r="G18" s="0" t="n">
        <v>3</v>
      </c>
      <c r="H18" s="0" t="n">
        <v>3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1</v>
      </c>
      <c r="G19" s="0" t="n">
        <v>1</v>
      </c>
      <c r="H19" s="0" t="n">
        <v>1</v>
      </c>
    </row>
    <row r="20" customFormat="false" ht="12.8" hidden="false" customHeight="false" outlineLevel="0" collapsed="false">
      <c r="A20" s="0" t="n">
        <v>16</v>
      </c>
      <c r="B20" s="0" t="n">
        <v>6</v>
      </c>
      <c r="C20" s="0" t="n">
        <v>7</v>
      </c>
      <c r="D20" s="0" t="n">
        <v>7</v>
      </c>
      <c r="F20" s="0" t="n">
        <v>10</v>
      </c>
      <c r="G20" s="0" t="n">
        <v>9</v>
      </c>
      <c r="H20" s="0" t="n">
        <v>10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23.95" hidden="false" customHeight="true" outlineLevel="0" collapsed="false">
      <c r="B1" s="1" t="s">
        <v>22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10</v>
      </c>
      <c r="C5" s="5" t="n">
        <v>15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21</v>
      </c>
      <c r="C6" s="5" t="n">
        <v>11</v>
      </c>
      <c r="D6" s="5" t="n">
        <v>16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21</v>
      </c>
      <c r="C7" s="5" t="n">
        <v>19</v>
      </c>
      <c r="D7" s="5" t="n">
        <v>21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11</v>
      </c>
      <c r="C8" s="8" t="n">
        <v>21</v>
      </c>
      <c r="D8" s="8" t="n">
        <v>21</v>
      </c>
      <c r="F8" s="8" t="n">
        <v>18</v>
      </c>
      <c r="G8" s="8" t="n">
        <v>18</v>
      </c>
      <c r="H8" s="8" t="n">
        <v>17</v>
      </c>
    </row>
    <row r="9" customFormat="false" ht="12.8" hidden="false" customHeight="false" outlineLevel="0" collapsed="false">
      <c r="A9" s="0" t="n">
        <v>5</v>
      </c>
      <c r="B9" s="8" t="n">
        <v>15</v>
      </c>
      <c r="C9" s="8" t="n">
        <v>11</v>
      </c>
      <c r="D9" s="8" t="n">
        <v>16</v>
      </c>
      <c r="F9" s="8" t="n">
        <v>20</v>
      </c>
      <c r="G9" s="8" t="n">
        <v>15</v>
      </c>
      <c r="H9" s="8" t="n">
        <v>16</v>
      </c>
    </row>
    <row r="10" customFormat="false" ht="12.8" hidden="false" customHeight="false" outlineLevel="0" collapsed="false">
      <c r="A10" s="0" t="n">
        <v>6</v>
      </c>
      <c r="B10" s="8" t="n">
        <v>12</v>
      </c>
      <c r="C10" s="8" t="n">
        <v>18</v>
      </c>
      <c r="D10" s="8" t="n">
        <v>21</v>
      </c>
      <c r="F10" s="8" t="n">
        <v>21</v>
      </c>
      <c r="G10" s="8" t="n">
        <v>21</v>
      </c>
      <c r="H10" s="8" t="n">
        <v>13</v>
      </c>
    </row>
    <row r="11" customFormat="false" ht="12.8" hidden="false" customHeight="false" outlineLevel="0" collapsed="false">
      <c r="A11" s="0" t="n">
        <v>7</v>
      </c>
      <c r="B11" s="8" t="n">
        <v>19</v>
      </c>
      <c r="C11" s="8" t="n">
        <v>21</v>
      </c>
      <c r="D11" s="8" t="n">
        <v>19</v>
      </c>
      <c r="F11" s="8" t="n">
        <v>21</v>
      </c>
      <c r="G11" s="8" t="n">
        <v>21</v>
      </c>
      <c r="H11" s="8" t="n">
        <v>21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15</v>
      </c>
      <c r="D12" s="8" t="n">
        <v>14</v>
      </c>
      <c r="F12" s="8" t="n">
        <v>15</v>
      </c>
      <c r="G12" s="8" t="n">
        <v>18</v>
      </c>
      <c r="H12" s="8" t="n">
        <v>18</v>
      </c>
    </row>
    <row r="13" customFormat="false" ht="12.8" hidden="false" customHeight="false" outlineLevel="0" collapsed="false">
      <c r="A13" s="0" t="n">
        <v>9</v>
      </c>
      <c r="B13" s="8" t="n">
        <v>11</v>
      </c>
      <c r="C13" s="8" t="n">
        <v>18</v>
      </c>
      <c r="D13" s="8" t="n">
        <v>21</v>
      </c>
      <c r="F13" s="8" t="n">
        <v>11</v>
      </c>
      <c r="G13" s="8" t="n">
        <v>9</v>
      </c>
      <c r="H13" s="8" t="n">
        <v>14</v>
      </c>
    </row>
    <row r="14" customFormat="false" ht="12.8" hidden="false" customHeight="false" outlineLevel="0" collapsed="false">
      <c r="A14" s="0" t="n">
        <v>10</v>
      </c>
      <c r="B14" s="8" t="n">
        <v>15</v>
      </c>
      <c r="C14" s="8" t="n">
        <v>15</v>
      </c>
      <c r="D14" s="8" t="n">
        <v>21</v>
      </c>
      <c r="F14" s="8" t="n">
        <v>9</v>
      </c>
      <c r="G14" s="8" t="n">
        <v>16</v>
      </c>
      <c r="H14" s="8" t="n">
        <v>15</v>
      </c>
    </row>
    <row r="15" customFormat="false" ht="12.8" hidden="false" customHeight="false" outlineLevel="0" collapsed="false">
      <c r="A15" s="0" t="n">
        <v>11</v>
      </c>
      <c r="B15" s="8" t="n">
        <v>11</v>
      </c>
      <c r="C15" s="8" t="n">
        <v>19</v>
      </c>
      <c r="D15" s="8" t="n">
        <v>15</v>
      </c>
      <c r="F15" s="8" t="n">
        <v>13</v>
      </c>
      <c r="G15" s="8" t="n">
        <v>16</v>
      </c>
      <c r="H15" s="8" t="n">
        <v>11</v>
      </c>
    </row>
    <row r="16" customFormat="false" ht="12.8" hidden="false" customHeight="false" outlineLevel="0" collapsed="false">
      <c r="A16" s="0" t="n">
        <v>12</v>
      </c>
      <c r="B16" s="8" t="n">
        <v>17</v>
      </c>
      <c r="C16" s="8" t="n">
        <v>15</v>
      </c>
      <c r="D16" s="8" t="n">
        <v>21</v>
      </c>
      <c r="F16" s="8" t="n">
        <v>13</v>
      </c>
      <c r="G16" s="8" t="n">
        <v>9</v>
      </c>
      <c r="H16" s="8" t="n">
        <v>20</v>
      </c>
    </row>
    <row r="17" customFormat="false" ht="12.8" hidden="false" customHeight="false" outlineLevel="0" collapsed="false">
      <c r="A17" s="0" t="n">
        <v>13</v>
      </c>
      <c r="B17" s="0" t="n">
        <v>20</v>
      </c>
      <c r="C17" s="0" t="n">
        <v>19</v>
      </c>
      <c r="D17" s="0" t="n">
        <v>21</v>
      </c>
      <c r="F17" s="8" t="n">
        <v>13</v>
      </c>
      <c r="G17" s="8" t="n">
        <v>7</v>
      </c>
      <c r="H17" s="8" t="n">
        <v>16</v>
      </c>
    </row>
    <row r="18" customFormat="false" ht="12.8" hidden="false" customHeight="false" outlineLevel="0" collapsed="false">
      <c r="A18" s="0" t="n">
        <v>14</v>
      </c>
      <c r="B18" s="0" t="n">
        <v>15</v>
      </c>
      <c r="C18" s="0" t="n">
        <v>15</v>
      </c>
      <c r="D18" s="0" t="n">
        <v>14</v>
      </c>
      <c r="F18" s="0" t="n">
        <v>7</v>
      </c>
      <c r="G18" s="0" t="n">
        <v>8</v>
      </c>
      <c r="H18" s="0" t="n">
        <v>15</v>
      </c>
    </row>
    <row r="19" customFormat="false" ht="12.8" hidden="false" customHeight="false" outlineLevel="0" collapsed="false">
      <c r="A19" s="0" t="n">
        <v>15</v>
      </c>
      <c r="B19" s="0" t="n">
        <v>13</v>
      </c>
      <c r="C19" s="0" t="n">
        <v>21</v>
      </c>
      <c r="D19" s="0" t="n">
        <v>21</v>
      </c>
      <c r="F19" s="0" t="n">
        <v>16</v>
      </c>
      <c r="G19" s="0" t="n">
        <v>17</v>
      </c>
      <c r="H19" s="0" t="n">
        <v>14</v>
      </c>
    </row>
    <row r="20" customFormat="false" ht="12.8" hidden="false" customHeight="false" outlineLevel="0" collapsed="false">
      <c r="A20" s="0" t="n">
        <v>16</v>
      </c>
      <c r="B20" s="0" t="n">
        <v>12</v>
      </c>
      <c r="C20" s="0" t="n">
        <v>10</v>
      </c>
      <c r="D20" s="0" t="n">
        <v>20</v>
      </c>
      <c r="F20" s="0" t="n">
        <v>14</v>
      </c>
      <c r="G20" s="0" t="n">
        <v>16</v>
      </c>
      <c r="H20" s="0" t="n">
        <v>17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23.85" hidden="false" customHeight="true" outlineLevel="0" collapsed="false">
      <c r="B1" s="1" t="s">
        <v>23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10</v>
      </c>
      <c r="C5" s="5" t="n">
        <v>11</v>
      </c>
      <c r="D5" s="5" t="n">
        <v>11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10</v>
      </c>
      <c r="C6" s="5" t="n">
        <v>14</v>
      </c>
      <c r="D6" s="5" t="n">
        <v>12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4</v>
      </c>
      <c r="C7" s="5" t="n">
        <v>4</v>
      </c>
      <c r="D7" s="5" t="n">
        <v>5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16</v>
      </c>
      <c r="C8" s="8" t="n">
        <v>14</v>
      </c>
      <c r="D8" s="8" t="n">
        <v>14</v>
      </c>
      <c r="F8" s="8" t="n">
        <v>11</v>
      </c>
      <c r="G8" s="8" t="n">
        <v>14</v>
      </c>
      <c r="H8" s="8" t="n">
        <v>13</v>
      </c>
    </row>
    <row r="9" customFormat="false" ht="12.8" hidden="false" customHeight="false" outlineLevel="0" collapsed="false">
      <c r="A9" s="0" t="n">
        <v>5</v>
      </c>
      <c r="B9" s="8" t="n">
        <v>15</v>
      </c>
      <c r="C9" s="8" t="n">
        <v>13</v>
      </c>
      <c r="D9" s="8" t="n">
        <v>13</v>
      </c>
      <c r="F9" s="8" t="n">
        <v>15</v>
      </c>
      <c r="G9" s="8" t="n">
        <v>13</v>
      </c>
      <c r="H9" s="8" t="n">
        <v>12</v>
      </c>
    </row>
    <row r="10" customFormat="false" ht="12.8" hidden="false" customHeight="false" outlineLevel="0" collapsed="false">
      <c r="A10" s="0" t="n">
        <v>6</v>
      </c>
      <c r="B10" s="8" t="n">
        <v>15</v>
      </c>
      <c r="C10" s="8" t="n">
        <v>11</v>
      </c>
      <c r="D10" s="8" t="n">
        <v>12</v>
      </c>
      <c r="F10" s="8" t="n">
        <v>12</v>
      </c>
      <c r="G10" s="8" t="n">
        <v>12</v>
      </c>
      <c r="H10" s="8" t="n">
        <v>15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7</v>
      </c>
      <c r="F11" s="8" t="n">
        <v>8</v>
      </c>
      <c r="G11" s="8" t="n">
        <v>6</v>
      </c>
      <c r="H11" s="8" t="n">
        <v>7</v>
      </c>
    </row>
    <row r="12" customFormat="false" ht="12.8" hidden="false" customHeight="false" outlineLevel="0" collapsed="false">
      <c r="A12" s="0" t="n">
        <v>8</v>
      </c>
      <c r="B12" s="8" t="n">
        <v>11</v>
      </c>
      <c r="C12" s="8" t="n">
        <v>15</v>
      </c>
      <c r="D12" s="8" t="n">
        <v>18</v>
      </c>
      <c r="F12" s="8" t="n">
        <v>16</v>
      </c>
      <c r="G12" s="8" t="n">
        <v>14</v>
      </c>
      <c r="H12" s="8" t="n">
        <v>16</v>
      </c>
    </row>
    <row r="13" customFormat="false" ht="12.8" hidden="false" customHeight="false" outlineLevel="0" collapsed="false">
      <c r="A13" s="0" t="n">
        <v>9</v>
      </c>
      <c r="B13" s="8" t="n">
        <v>10</v>
      </c>
      <c r="C13" s="8" t="n">
        <v>14</v>
      </c>
      <c r="D13" s="8" t="n">
        <v>12</v>
      </c>
      <c r="F13" s="8" t="n">
        <v>10</v>
      </c>
      <c r="G13" s="8" t="n">
        <v>10</v>
      </c>
      <c r="H13" s="8" t="n">
        <v>10</v>
      </c>
    </row>
    <row r="14" customFormat="false" ht="12.8" hidden="false" customHeight="false" outlineLevel="0" collapsed="false">
      <c r="A14" s="0" t="n">
        <v>10</v>
      </c>
      <c r="B14" s="8" t="n">
        <v>11</v>
      </c>
      <c r="C14" s="8" t="n">
        <v>15</v>
      </c>
      <c r="D14" s="8" t="n">
        <v>11</v>
      </c>
      <c r="F14" s="8" t="n">
        <v>1</v>
      </c>
      <c r="G14" s="8" t="n">
        <v>16</v>
      </c>
      <c r="H14" s="8" t="n">
        <v>11</v>
      </c>
    </row>
    <row r="15" customFormat="false" ht="12.8" hidden="false" customHeight="false" outlineLevel="0" collapsed="false">
      <c r="A15" s="0" t="n">
        <v>11</v>
      </c>
      <c r="B15" s="8" t="n">
        <v>14</v>
      </c>
      <c r="C15" s="8" t="n">
        <v>11</v>
      </c>
      <c r="D15" s="8" t="n">
        <v>14</v>
      </c>
      <c r="F15" s="8" t="n">
        <v>13</v>
      </c>
      <c r="G15" s="8" t="n">
        <v>14</v>
      </c>
      <c r="H15" s="8" t="n">
        <v>13</v>
      </c>
    </row>
    <row r="16" customFormat="false" ht="12.8" hidden="false" customHeight="false" outlineLevel="0" collapsed="false">
      <c r="A16" s="0" t="n">
        <v>12</v>
      </c>
      <c r="B16" s="8" t="n">
        <v>13</v>
      </c>
      <c r="C16" s="8" t="n">
        <v>13</v>
      </c>
      <c r="D16" s="8" t="n">
        <v>17</v>
      </c>
      <c r="F16" s="8" t="n">
        <v>3</v>
      </c>
      <c r="G16" s="8" t="n">
        <v>4</v>
      </c>
      <c r="H16" s="8" t="n">
        <v>11</v>
      </c>
    </row>
    <row r="17" customFormat="false" ht="12.8" hidden="false" customHeight="false" outlineLevel="0" collapsed="false">
      <c r="A17" s="0" t="n">
        <v>13</v>
      </c>
      <c r="B17" s="0" t="n">
        <v>19</v>
      </c>
      <c r="C17" s="0" t="n">
        <v>18</v>
      </c>
      <c r="D17" s="0" t="n">
        <v>16</v>
      </c>
      <c r="F17" s="8" t="n">
        <v>16</v>
      </c>
      <c r="G17" s="8" t="n">
        <v>19</v>
      </c>
      <c r="H17" s="8" t="n">
        <v>8</v>
      </c>
    </row>
    <row r="18" customFormat="false" ht="12.8" hidden="false" customHeight="false" outlineLevel="0" collapsed="false">
      <c r="A18" s="0" t="n">
        <v>14</v>
      </c>
      <c r="B18" s="0" t="n">
        <v>11</v>
      </c>
      <c r="C18" s="0" t="n">
        <v>8</v>
      </c>
      <c r="D18" s="0" t="n">
        <v>9</v>
      </c>
      <c r="F18" s="0" t="n">
        <v>14</v>
      </c>
      <c r="G18" s="0" t="n">
        <v>14</v>
      </c>
      <c r="H18" s="0" t="n">
        <v>11</v>
      </c>
    </row>
    <row r="19" customFormat="false" ht="12.8" hidden="false" customHeight="false" outlineLevel="0" collapsed="false">
      <c r="A19" s="0" t="n">
        <v>15</v>
      </c>
      <c r="B19" s="0" t="n">
        <v>16</v>
      </c>
      <c r="C19" s="0" t="n">
        <v>16</v>
      </c>
      <c r="D19" s="0" t="n">
        <v>16</v>
      </c>
      <c r="F19" s="0" t="n">
        <v>21</v>
      </c>
      <c r="G19" s="0" t="n">
        <v>18</v>
      </c>
      <c r="H19" s="0" t="n">
        <v>19</v>
      </c>
    </row>
    <row r="20" customFormat="false" ht="12.8" hidden="false" customHeight="false" outlineLevel="0" collapsed="false">
      <c r="A20" s="0" t="n">
        <v>16</v>
      </c>
      <c r="B20" s="0" t="n">
        <v>10</v>
      </c>
      <c r="C20" s="0" t="n">
        <v>14</v>
      </c>
      <c r="D20" s="0" t="n">
        <v>14</v>
      </c>
      <c r="F20" s="0" t="n">
        <v>9</v>
      </c>
      <c r="G20" s="0" t="n">
        <v>8</v>
      </c>
      <c r="H20" s="0" t="n">
        <v>7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23.85" hidden="false" customHeight="true" outlineLevel="0" collapsed="false">
      <c r="B1" s="1" t="s">
        <v>24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5</v>
      </c>
      <c r="D5" s="5" t="n">
        <v>10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5</v>
      </c>
      <c r="C6" s="5" t="n">
        <v>9</v>
      </c>
      <c r="D6" s="5" t="n">
        <v>6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2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</v>
      </c>
      <c r="C8" s="8" t="n">
        <v>1</v>
      </c>
      <c r="D8" s="8" t="n">
        <v>1</v>
      </c>
      <c r="F8" s="8" t="n">
        <v>1</v>
      </c>
      <c r="G8" s="8" t="n">
        <v>1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4</v>
      </c>
      <c r="D9" s="8" t="n">
        <v>3</v>
      </c>
      <c r="F9" s="8" t="n">
        <v>4</v>
      </c>
      <c r="G9" s="8" t="n">
        <v>15</v>
      </c>
      <c r="H9" s="8" t="n">
        <v>6</v>
      </c>
    </row>
    <row r="10" customFormat="false" ht="12.8" hidden="false" customHeight="false" outlineLevel="0" collapsed="false">
      <c r="A10" s="0" t="n">
        <v>6</v>
      </c>
      <c r="B10" s="8" t="n">
        <v>7</v>
      </c>
      <c r="C10" s="8" t="n">
        <v>5</v>
      </c>
      <c r="D10" s="8" t="n">
        <v>3</v>
      </c>
      <c r="F10" s="8" t="n">
        <v>5</v>
      </c>
      <c r="G10" s="8" t="n">
        <v>3</v>
      </c>
      <c r="H10" s="8" t="n">
        <v>6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2</v>
      </c>
      <c r="D11" s="8" t="n">
        <v>2</v>
      </c>
      <c r="F11" s="8" t="n">
        <v>1</v>
      </c>
      <c r="G11" s="8" t="n">
        <v>1</v>
      </c>
      <c r="H11" s="8" t="n">
        <v>1</v>
      </c>
    </row>
    <row r="12" customFormat="false" ht="12.8" hidden="false" customHeight="false" outlineLevel="0" collapsed="false">
      <c r="A12" s="0" t="n">
        <v>8</v>
      </c>
      <c r="B12" s="8" t="n">
        <v>8</v>
      </c>
      <c r="C12" s="8" t="n">
        <v>6</v>
      </c>
      <c r="D12" s="8" t="n">
        <v>5</v>
      </c>
      <c r="F12" s="8" t="n">
        <v>6</v>
      </c>
      <c r="G12" s="8" t="n">
        <v>5</v>
      </c>
      <c r="H12" s="8" t="n">
        <v>7</v>
      </c>
    </row>
    <row r="13" customFormat="false" ht="12.8" hidden="false" customHeight="false" outlineLevel="0" collapsed="false">
      <c r="A13" s="0" t="n">
        <v>9</v>
      </c>
      <c r="B13" s="8" t="n">
        <v>8</v>
      </c>
      <c r="C13" s="8" t="n">
        <v>4</v>
      </c>
      <c r="D13" s="8" t="n">
        <v>1</v>
      </c>
      <c r="F13" s="8" t="n">
        <v>15</v>
      </c>
      <c r="G13" s="8" t="n">
        <v>16</v>
      </c>
      <c r="H13" s="8" t="n">
        <v>15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1</v>
      </c>
      <c r="F14" s="8" t="n">
        <v>1</v>
      </c>
      <c r="G14" s="8" t="n">
        <v>1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6</v>
      </c>
      <c r="D15" s="8" t="n">
        <v>3</v>
      </c>
      <c r="F15" s="8" t="n">
        <v>3</v>
      </c>
      <c r="G15" s="8" t="n">
        <v>2</v>
      </c>
      <c r="H15" s="8" t="n">
        <v>2</v>
      </c>
    </row>
    <row r="16" customFormat="false" ht="12.8" hidden="false" customHeight="false" outlineLevel="0" collapsed="false">
      <c r="A16" s="0" t="n">
        <v>12</v>
      </c>
      <c r="B16" s="8" t="n">
        <v>9</v>
      </c>
      <c r="C16" s="8" t="n">
        <v>5</v>
      </c>
      <c r="D16" s="8" t="n">
        <v>2</v>
      </c>
      <c r="F16" s="8" t="n">
        <v>2</v>
      </c>
      <c r="G16" s="8" t="n">
        <v>7</v>
      </c>
      <c r="H16" s="8" t="n">
        <v>5</v>
      </c>
    </row>
    <row r="17" customFormat="false" ht="12.8" hidden="false" customHeight="false" outlineLevel="0" collapsed="false">
      <c r="A17" s="0" t="n">
        <v>13</v>
      </c>
      <c r="B17" s="0" t="n">
        <v>8</v>
      </c>
      <c r="C17" s="0" t="n">
        <v>6</v>
      </c>
      <c r="D17" s="0" t="n">
        <v>14</v>
      </c>
      <c r="F17" s="8" t="n">
        <v>19</v>
      </c>
      <c r="G17" s="8" t="n">
        <v>18</v>
      </c>
      <c r="H17" s="8" t="n">
        <v>3</v>
      </c>
    </row>
    <row r="18" customFormat="false" ht="12.8" hidden="false" customHeight="false" outlineLevel="0" collapsed="false">
      <c r="A18" s="0" t="n">
        <v>14</v>
      </c>
      <c r="B18" s="0" t="n">
        <v>1</v>
      </c>
      <c r="C18" s="0" t="n">
        <v>3</v>
      </c>
      <c r="D18" s="0" t="n">
        <v>1</v>
      </c>
      <c r="F18" s="0" t="n">
        <v>3</v>
      </c>
      <c r="G18" s="0" t="n">
        <v>4</v>
      </c>
      <c r="H18" s="0" t="n">
        <v>1</v>
      </c>
    </row>
    <row r="19" customFormat="false" ht="12.8" hidden="false" customHeight="false" outlineLevel="0" collapsed="false">
      <c r="A19" s="0" t="n">
        <v>15</v>
      </c>
      <c r="B19" s="0" t="n">
        <v>2</v>
      </c>
      <c r="C19" s="0" t="n">
        <v>1</v>
      </c>
      <c r="D19" s="0" t="n">
        <v>4</v>
      </c>
      <c r="F19" s="0" t="n">
        <v>1</v>
      </c>
      <c r="G19" s="0" t="n">
        <v>1</v>
      </c>
      <c r="H19" s="0" t="n">
        <v>3</v>
      </c>
    </row>
    <row r="20" customFormat="false" ht="12.8" hidden="false" customHeight="false" outlineLevel="0" collapsed="false">
      <c r="A20" s="0" t="n">
        <v>16</v>
      </c>
      <c r="B20" s="0" t="n">
        <v>7</v>
      </c>
      <c r="C20" s="0" t="n">
        <v>7</v>
      </c>
      <c r="D20" s="0" t="n">
        <v>3</v>
      </c>
      <c r="F20" s="0" t="n">
        <v>3</v>
      </c>
      <c r="G20" s="0" t="n">
        <v>6</v>
      </c>
      <c r="H20" s="0" t="n">
        <v>6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cols>
    <col collapsed="false" hidden="false" max="14" min="14" style="0" width="17.4132653061224"/>
  </cols>
  <sheetData>
    <row r="1" customFormat="false" ht="35.05" hidden="false" customHeight="true" outlineLevel="0" collapsed="false">
      <c r="B1" s="1" t="s">
        <v>25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4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3</v>
      </c>
      <c r="C6" s="5" t="n">
        <v>4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4</v>
      </c>
      <c r="D7" s="5" t="n">
        <v>3</v>
      </c>
      <c r="E7" s="6"/>
      <c r="F7" s="7" t="n">
        <v>2</v>
      </c>
      <c r="G7" s="7" t="n">
        <v>1</v>
      </c>
      <c r="H7" s="7" t="n">
        <v>1</v>
      </c>
      <c r="J7" s="3" t="s">
        <v>26</v>
      </c>
      <c r="K7" s="3" t="s">
        <v>27</v>
      </c>
      <c r="N7" s="3" t="s">
        <v>28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4</v>
      </c>
      <c r="F8" s="8" t="n">
        <v>2</v>
      </c>
      <c r="G8" s="8" t="n">
        <v>2</v>
      </c>
      <c r="H8" s="8" t="n">
        <v>2</v>
      </c>
      <c r="J8" s="0" t="n">
        <f aca="false">AVERAGE(B8:D8)</f>
        <v>4</v>
      </c>
      <c r="K8" s="0" t="n">
        <f aca="false">AVERAGE(F8:H8)</f>
        <v>2</v>
      </c>
      <c r="N8" s="0" t="s">
        <v>29</v>
      </c>
      <c r="O8" s="0" t="n">
        <v>0.05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3</v>
      </c>
      <c r="D9" s="8" t="n">
        <v>4</v>
      </c>
      <c r="F9" s="8" t="n">
        <v>2</v>
      </c>
      <c r="G9" s="8" t="n">
        <v>2</v>
      </c>
      <c r="H9" s="8" t="n">
        <v>2</v>
      </c>
      <c r="J9" s="0" t="n">
        <f aca="false">AVERAGE(B9:D9)</f>
        <v>3.66666666666667</v>
      </c>
      <c r="K9" s="0" t="n">
        <f aca="false">AVERAGE(F9:H9)</f>
        <v>2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3</v>
      </c>
      <c r="D10" s="8" t="n">
        <v>3</v>
      </c>
      <c r="F10" s="8" t="n">
        <v>3</v>
      </c>
      <c r="G10" s="8" t="n">
        <v>3</v>
      </c>
      <c r="H10" s="8" t="n">
        <v>2</v>
      </c>
      <c r="J10" s="0" t="n">
        <f aca="false">AVERAGE(B10:D10)</f>
        <v>3</v>
      </c>
      <c r="K10" s="0" t="n">
        <f aca="false">AVERAGE(F10:H10)</f>
        <v>2.66666666666667</v>
      </c>
      <c r="N10" s="0" t="s">
        <v>30</v>
      </c>
      <c r="O10" s="0" t="s">
        <v>31</v>
      </c>
      <c r="P10" s="0" t="s">
        <v>32</v>
      </c>
      <c r="Q10" s="0" t="s">
        <v>33</v>
      </c>
      <c r="R10" s="0" t="s">
        <v>34</v>
      </c>
    </row>
    <row r="11" customFormat="false" ht="12.8" hidden="false" customHeight="false" outlineLevel="0" collapsed="false">
      <c r="A11" s="0" t="n">
        <v>7</v>
      </c>
      <c r="B11" s="8" t="n">
        <v>3</v>
      </c>
      <c r="C11" s="8" t="n">
        <v>4</v>
      </c>
      <c r="D11" s="8" t="n">
        <v>3</v>
      </c>
      <c r="F11" s="8" t="n">
        <v>2</v>
      </c>
      <c r="G11" s="8" t="n">
        <v>3</v>
      </c>
      <c r="H11" s="8" t="n">
        <v>3</v>
      </c>
      <c r="J11" s="0" t="n">
        <f aca="false">AVERAGE(B11:D11)</f>
        <v>3.33333333333333</v>
      </c>
      <c r="K11" s="0" t="n">
        <f aca="false">AVERAGE(F11:H11)</f>
        <v>2.66666666666667</v>
      </c>
      <c r="N11" s="0" t="s">
        <v>35</v>
      </c>
      <c r="O11" s="0" t="n">
        <f aca="false">COUNT(robot_anticipate!$J$8:$J$17)</f>
        <v>10</v>
      </c>
      <c r="P11" s="0" t="n">
        <f aca="false">SUM(robot_anticipate!$J$8:$J$17)</f>
        <v>35.6666666666667</v>
      </c>
      <c r="Q11" s="0" t="n">
        <f aca="false">AVERAGE(robot_anticipate!$J$8:$J$17)</f>
        <v>3.56666666666667</v>
      </c>
      <c r="R11" s="0" t="n">
        <f aca="false">VAR(robot_anticipate!$J$8:$J$17)</f>
        <v>0.272839506172839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1</v>
      </c>
      <c r="D12" s="8" t="n">
        <v>5</v>
      </c>
      <c r="F12" s="8" t="n">
        <v>5</v>
      </c>
      <c r="G12" s="8" t="n">
        <v>5</v>
      </c>
      <c r="H12" s="8" t="n">
        <v>1</v>
      </c>
      <c r="J12" s="0" t="n">
        <f aca="false">AVERAGE(B12:D12)</f>
        <v>3.66666666666667</v>
      </c>
      <c r="K12" s="0" t="n">
        <f aca="false">AVERAGE(F12:H12)</f>
        <v>3.66666666666667</v>
      </c>
      <c r="N12" s="0" t="s">
        <v>36</v>
      </c>
      <c r="O12" s="0" t="n">
        <f aca="false">COUNT(robot_anticipate!$K$8:$K$17)</f>
        <v>10</v>
      </c>
      <c r="P12" s="0" t="n">
        <f aca="false">SUM(robot_anticipate!$K$8:$K$17)</f>
        <v>28</v>
      </c>
      <c r="Q12" s="0" t="n">
        <f aca="false">AVERAGE(robot_anticipate!$K$8:$K$17)</f>
        <v>2.8</v>
      </c>
      <c r="R12" s="0" t="n">
        <f aca="false">VAR(robot_anticipate!$K$8:$K$17)</f>
        <v>0.523456790123457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5</v>
      </c>
      <c r="F13" s="8" t="n">
        <v>1</v>
      </c>
      <c r="G13" s="8" t="n">
        <v>3</v>
      </c>
      <c r="H13" s="8" t="n">
        <v>1</v>
      </c>
      <c r="J13" s="0" t="n">
        <f aca="false">AVERAGE(B13:D13)</f>
        <v>4.33333333333333</v>
      </c>
      <c r="K13" s="0" t="n">
        <f aca="false">AVERAGE(F13:H13)</f>
        <v>1.66666666666667</v>
      </c>
    </row>
    <row r="14" customFormat="false" ht="12.8" hidden="false" customHeight="false" outlineLevel="0" collapsed="false">
      <c r="A14" s="0" t="n">
        <v>10</v>
      </c>
      <c r="B14" s="8" t="n">
        <v>3</v>
      </c>
      <c r="C14" s="8" t="n">
        <v>4</v>
      </c>
      <c r="D14" s="8" t="n">
        <v>2</v>
      </c>
      <c r="F14" s="8" t="n">
        <v>4</v>
      </c>
      <c r="G14" s="8" t="n">
        <v>4</v>
      </c>
      <c r="H14" s="8" t="n">
        <v>3</v>
      </c>
      <c r="J14" s="0" t="n">
        <f aca="false">AVERAGE(B14:D14)</f>
        <v>3</v>
      </c>
      <c r="K14" s="0" t="n">
        <f aca="false">AVERAGE(F14:H14)</f>
        <v>3.66666666666667</v>
      </c>
      <c r="N14" s="0" t="s">
        <v>37</v>
      </c>
      <c r="O14" s="0" t="s">
        <v>38</v>
      </c>
      <c r="P14" s="0" t="s">
        <v>39</v>
      </c>
      <c r="Q14" s="0" t="s">
        <v>40</v>
      </c>
      <c r="R14" s="0" t="s">
        <v>41</v>
      </c>
      <c r="S14" s="0" t="s">
        <v>42</v>
      </c>
      <c r="T14" s="0" t="s">
        <v>43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3</v>
      </c>
      <c r="D15" s="8" t="n">
        <v>4</v>
      </c>
      <c r="F15" s="8" t="n">
        <v>4</v>
      </c>
      <c r="G15" s="8" t="n">
        <v>3</v>
      </c>
      <c r="H15" s="8" t="n">
        <v>3</v>
      </c>
      <c r="J15" s="0" t="n">
        <f aca="false">AVERAGE(B15:D15)</f>
        <v>3</v>
      </c>
      <c r="K15" s="0" t="n">
        <f aca="false">AVERAGE(F15:H15)</f>
        <v>3.33333333333333</v>
      </c>
      <c r="N15" s="0" t="s">
        <v>44</v>
      </c>
      <c r="O15" s="0" t="n">
        <f aca="false">SUMPRODUCT(robot_anticipate!$P$11:$P$12,robot_anticipate!$Q$11:$Q$12)-SUM(robot_anticipate!$P$11:$P$12)^2/SUM(robot_anticipate!$O$11:$O$12)</f>
        <v>2.93888888888893</v>
      </c>
      <c r="P15" s="0" t="n">
        <f aca="false">COUNT(robot_anticipate!$P$11:$P$12)-1</f>
        <v>1</v>
      </c>
      <c r="Q15" s="0" t="n">
        <f aca="false">robot_anticipate!$O$15 / robot_anticipate!$P$15</f>
        <v>2.93888888888893</v>
      </c>
      <c r="R15" s="0" t="n">
        <f aca="false">robot_anticipate!$Q$15 / robot_anticipate!$Q$16</f>
        <v>7.3813953488373</v>
      </c>
      <c r="S15" s="0" t="n">
        <f aca="false">FDIST(robot_anticipate!$R$15, robot_anticipate!$P$15, robot_anticipate!$P$16)</f>
        <v>0.0141355515423765</v>
      </c>
      <c r="T15" s="0" t="n">
        <f aca="false">FINV(robot_anticipate!$O$8, robot_anticipate!$P$15, robot_anticipate!$P$16)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3</v>
      </c>
      <c r="D16" s="8" t="n">
        <v>3</v>
      </c>
      <c r="F16" s="8" t="n">
        <v>4</v>
      </c>
      <c r="G16" s="8" t="n">
        <v>4</v>
      </c>
      <c r="H16" s="8" t="n">
        <v>2</v>
      </c>
      <c r="J16" s="0" t="n">
        <f aca="false">AVERAGE(B16:D16)</f>
        <v>3.33333333333333</v>
      </c>
      <c r="K16" s="0" t="n">
        <f aca="false">AVERAGE(F16:H16)</f>
        <v>3.33333333333333</v>
      </c>
      <c r="N16" s="0" t="s">
        <v>45</v>
      </c>
      <c r="O16" s="0" t="n">
        <f aca="false">SUM(DEVSQ($J$8:$J$17),DEVSQ($K$8:$K$17))</f>
        <v>7.16666666666667</v>
      </c>
      <c r="P16" s="0" t="n">
        <f aca="false">SUM(robot_anticipate!$O$11:$O$12)-COUNT(robot_anticipate!$O$11:$O$12)</f>
        <v>18</v>
      </c>
      <c r="Q16" s="0" t="n">
        <f aca="false">robot_anticipate!$O$16 / robot_anticipate!$P$16</f>
        <v>0.398148148148148</v>
      </c>
    </row>
    <row r="17" customFormat="false" ht="12.8" hidden="false" customHeight="false" outlineLevel="0" collapsed="false">
      <c r="A17" s="0" t="n">
        <v>13</v>
      </c>
      <c r="B17" s="0" t="n">
        <v>5</v>
      </c>
      <c r="C17" s="0" t="n">
        <v>4</v>
      </c>
      <c r="D17" s="0" t="n">
        <v>4</v>
      </c>
      <c r="F17" s="8" t="n">
        <v>3</v>
      </c>
      <c r="G17" s="8" t="n">
        <v>4</v>
      </c>
      <c r="H17" s="8" t="n">
        <v>2</v>
      </c>
      <c r="J17" s="0" t="n">
        <f aca="false">AVERAGE(B17:D17)</f>
        <v>4.33333333333333</v>
      </c>
      <c r="K17" s="0" t="n">
        <f aca="false">AVERAGE(F17:H17)</f>
        <v>3</v>
      </c>
      <c r="N17" s="0" t="s">
        <v>46</v>
      </c>
      <c r="O17" s="0" t="n">
        <f aca="false">DEVSQ(robot_anticipate!$J$8:$J$17,robot_anticipate!$K$8:$K$17)</f>
        <v>10.1055555555555</v>
      </c>
      <c r="P17" s="0" t="n">
        <f aca="false">SUM(robot_anticipate!$O$11:$O$12) - 1</f>
        <v>19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4</v>
      </c>
      <c r="D18" s="0" t="n">
        <v>4</v>
      </c>
      <c r="F18" s="0" t="n">
        <v>4</v>
      </c>
      <c r="G18" s="0" t="n">
        <v>4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5</v>
      </c>
      <c r="C19" s="0" t="n">
        <v>3</v>
      </c>
      <c r="D19" s="0" t="n">
        <v>5</v>
      </c>
      <c r="F19" s="0" t="n">
        <v>5</v>
      </c>
      <c r="G19" s="0" t="n">
        <v>2</v>
      </c>
      <c r="H19" s="0" t="n">
        <v>2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4</v>
      </c>
      <c r="D20" s="0" t="n">
        <v>5</v>
      </c>
      <c r="F20" s="0" t="n">
        <v>4</v>
      </c>
      <c r="G20" s="0" t="n">
        <v>4</v>
      </c>
      <c r="H20" s="0" t="n">
        <v>3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12.8" hidden="false" customHeight="true" outlineLevel="0" collapsed="false">
      <c r="B1" s="1" t="s">
        <v>47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5</v>
      </c>
      <c r="C5" s="5" t="n">
        <v>5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4</v>
      </c>
      <c r="C6" s="5" t="n">
        <v>4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2</v>
      </c>
      <c r="C7" s="5" t="n">
        <v>4</v>
      </c>
      <c r="D7" s="5" t="n">
        <v>4</v>
      </c>
      <c r="E7" s="6"/>
      <c r="F7" s="7" t="n">
        <v>2</v>
      </c>
      <c r="G7" s="7" t="n">
        <v>1</v>
      </c>
      <c r="H7" s="7" t="n">
        <v>1</v>
      </c>
      <c r="J7" s="3" t="s">
        <v>48</v>
      </c>
      <c r="K7" s="3" t="s">
        <v>49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5</v>
      </c>
      <c r="F8" s="8" t="n">
        <v>3</v>
      </c>
      <c r="G8" s="8" t="n">
        <v>3</v>
      </c>
      <c r="H8" s="8" t="n">
        <v>3</v>
      </c>
      <c r="J8" s="0" t="n">
        <f aca="false">AVERAGE(B8:D8)</f>
        <v>4.33333333333333</v>
      </c>
      <c r="K8" s="0" t="n">
        <f aca="false">AVERAGE(F8:H8)</f>
        <v>3</v>
      </c>
      <c r="M8" s="3" t="s">
        <v>28</v>
      </c>
    </row>
    <row r="9" customFormat="false" ht="12.8" hidden="false" customHeight="false" outlineLevel="0" collapsed="false">
      <c r="A9" s="0" t="n">
        <v>5</v>
      </c>
      <c r="B9" s="8" t="n">
        <v>3</v>
      </c>
      <c r="C9" s="8" t="n">
        <v>4</v>
      </c>
      <c r="D9" s="8" t="n">
        <v>4</v>
      </c>
      <c r="F9" s="8" t="n">
        <v>4</v>
      </c>
      <c r="G9" s="8" t="n">
        <v>2</v>
      </c>
      <c r="H9" s="8" t="n">
        <v>2</v>
      </c>
      <c r="J9" s="0" t="n">
        <f aca="false">AVERAGE(B9:D9)</f>
        <v>3.66666666666667</v>
      </c>
      <c r="K9" s="0" t="n">
        <f aca="false">AVERAGE(F9:H9)</f>
        <v>2.66666666666667</v>
      </c>
      <c r="M9" s="0" t="s">
        <v>29</v>
      </c>
      <c r="N9" s="0" t="n">
        <v>0.05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3</v>
      </c>
      <c r="D10" s="8" t="n">
        <v>4</v>
      </c>
      <c r="F10" s="8" t="n">
        <v>2</v>
      </c>
      <c r="G10" s="8" t="n">
        <v>2</v>
      </c>
      <c r="H10" s="8" t="n">
        <v>2</v>
      </c>
      <c r="J10" s="0" t="n">
        <f aca="false">AVERAGE(B10:D10)</f>
        <v>3.33333333333333</v>
      </c>
      <c r="K10" s="0" t="n">
        <f aca="false">AVERAGE(F10:H10)</f>
        <v>2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2</v>
      </c>
      <c r="F11" s="8" t="n">
        <v>2</v>
      </c>
      <c r="G11" s="8" t="n">
        <v>2</v>
      </c>
      <c r="H11" s="8" t="n">
        <v>3</v>
      </c>
      <c r="J11" s="0" t="n">
        <f aca="false">AVERAGE(B11:D11)</f>
        <v>3.33333333333333</v>
      </c>
      <c r="K11" s="0" t="n">
        <f aca="false">AVERAGE(F11:H11)</f>
        <v>2.33333333333333</v>
      </c>
      <c r="M11" s="0" t="s">
        <v>30</v>
      </c>
      <c r="N11" s="0" t="s">
        <v>31</v>
      </c>
      <c r="O11" s="0" t="s">
        <v>32</v>
      </c>
      <c r="P11" s="0" t="s">
        <v>33</v>
      </c>
      <c r="Q11" s="0" t="s">
        <v>34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1</v>
      </c>
      <c r="D12" s="8" t="n">
        <v>4</v>
      </c>
      <c r="F12" s="8" t="n">
        <v>3</v>
      </c>
      <c r="G12" s="8" t="n">
        <v>4</v>
      </c>
      <c r="H12" s="8" t="n">
        <v>4</v>
      </c>
      <c r="J12" s="0" t="n">
        <f aca="false">AVERAGE(B12:D12)</f>
        <v>3</v>
      </c>
      <c r="K12" s="0" t="n">
        <f aca="false">AVERAGE(F12:H12)</f>
        <v>3.66666666666667</v>
      </c>
      <c r="M12" s="0" t="s">
        <v>35</v>
      </c>
      <c r="N12" s="0" t="n">
        <f aca="false">COUNT(robot_asExpected!$J$8:$J$17)</f>
        <v>10</v>
      </c>
      <c r="O12" s="0" t="n">
        <f aca="false">SUM(robot_asExpected!$J$8:$J$17)</f>
        <v>36.3333333333333</v>
      </c>
      <c r="P12" s="0" t="n">
        <f aca="false">AVERAGE(robot_asExpected!$J$8:$J$17)</f>
        <v>3.63333333333333</v>
      </c>
      <c r="Q12" s="0" t="n">
        <f aca="false">VAR(robot_asExpected!$J$8:$J$17)</f>
        <v>0.307407407407407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5</v>
      </c>
      <c r="F13" s="8" t="n">
        <v>1</v>
      </c>
      <c r="G13" s="8" t="n">
        <v>1</v>
      </c>
      <c r="H13" s="8" t="n">
        <v>1</v>
      </c>
      <c r="J13" s="0" t="n">
        <f aca="false">AVERAGE(B13:D13)</f>
        <v>4.33333333333333</v>
      </c>
      <c r="K13" s="0" t="n">
        <f aca="false">AVERAGE(F13:H13)</f>
        <v>1</v>
      </c>
      <c r="M13" s="0" t="s">
        <v>36</v>
      </c>
      <c r="N13" s="0" t="n">
        <f aca="false">COUNT(robot_asExpected!$K$8:$K$17)</f>
        <v>10</v>
      </c>
      <c r="O13" s="0" t="n">
        <f aca="false">SUM(robot_asExpected!$K$8:$K$17)</f>
        <v>27.6666666666667</v>
      </c>
      <c r="P13" s="0" t="n">
        <f aca="false">AVERAGE(robot_asExpected!$K$8:$K$17)</f>
        <v>2.76666666666667</v>
      </c>
      <c r="Q13" s="0" t="n">
        <f aca="false">VAR(robot_asExpected!$K$8:$K$17)</f>
        <v>0.865432098765432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4</v>
      </c>
      <c r="D14" s="8" t="n">
        <v>3</v>
      </c>
      <c r="F14" s="8" t="n">
        <v>4</v>
      </c>
      <c r="G14" s="8" t="n">
        <v>4</v>
      </c>
      <c r="H14" s="8" t="n">
        <v>5</v>
      </c>
      <c r="J14" s="0" t="n">
        <f aca="false">AVERAGE(B14:D14)</f>
        <v>3.66666666666667</v>
      </c>
      <c r="K14" s="0" t="n">
        <f aca="false">AVERAGE(F14:H14)</f>
        <v>4.33333333333333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3</v>
      </c>
      <c r="D15" s="8" t="n">
        <v>3</v>
      </c>
      <c r="F15" s="8" t="n">
        <v>2</v>
      </c>
      <c r="G15" s="8" t="n">
        <v>3</v>
      </c>
      <c r="H15" s="8" t="n">
        <v>2</v>
      </c>
      <c r="J15" s="0" t="n">
        <f aca="false">AVERAGE(B15:D15)</f>
        <v>2.66666666666667</v>
      </c>
      <c r="K15" s="0" t="n">
        <f aca="false">AVERAGE(F15:H15)</f>
        <v>2.33333333333333</v>
      </c>
      <c r="M15" s="0" t="s">
        <v>37</v>
      </c>
      <c r="N15" s="0" t="s">
        <v>38</v>
      </c>
      <c r="O15" s="0" t="s">
        <v>39</v>
      </c>
      <c r="P15" s="0" t="s">
        <v>40</v>
      </c>
      <c r="Q15" s="0" t="s">
        <v>41</v>
      </c>
      <c r="R15" s="0" t="s">
        <v>42</v>
      </c>
      <c r="S15" s="0" t="s">
        <v>43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4</v>
      </c>
      <c r="D16" s="8" t="n">
        <v>4</v>
      </c>
      <c r="F16" s="8" t="n">
        <v>4</v>
      </c>
      <c r="G16" s="8" t="n">
        <v>4</v>
      </c>
      <c r="H16" s="8" t="n">
        <v>2</v>
      </c>
      <c r="J16" s="0" t="n">
        <f aca="false">AVERAGE(B16:D16)</f>
        <v>4</v>
      </c>
      <c r="K16" s="0" t="n">
        <f aca="false">AVERAGE(F16:H16)</f>
        <v>3.33333333333333</v>
      </c>
      <c r="M16" s="0" t="s">
        <v>44</v>
      </c>
      <c r="N16" s="0" t="n">
        <f aca="false">SUMPRODUCT(robot_asExpected!$O$12:$O$13,robot_asExpected!$P$12:$P$13)-SUM(robot_asExpected!$O$12:$O$13)^2/SUM(robot_asExpected!$N$12:$N$13)</f>
        <v>3.75555555555559</v>
      </c>
      <c r="O16" s="0" t="n">
        <f aca="false">COUNT(robot_asExpected!$O$12:$O$13)-1</f>
        <v>1</v>
      </c>
      <c r="P16" s="0" t="n">
        <f aca="false">robot_asExpected!$N$16 / robot_asExpected!$O$16</f>
        <v>3.75555555555559</v>
      </c>
      <c r="Q16" s="0" t="n">
        <f aca="false">robot_asExpected!$P$16 / robot_asExpected!$P$17</f>
        <v>6.40421052631585</v>
      </c>
      <c r="R16" s="0" t="n">
        <f aca="false">FDIST(robot_asExpected!$Q$16, robot_asExpected!$O$16, robot_asExpected!$O$17)</f>
        <v>0.0209284951350538</v>
      </c>
      <c r="S16" s="0" t="n">
        <f aca="false">FINV(robot_asExpected!$N$9, robot_asExpected!$O$16, robot_asExpected!$O$17)</f>
        <v>4.41387341917057</v>
      </c>
    </row>
    <row r="17" customFormat="false" ht="12.8" hidden="false" customHeight="false" outlineLevel="0" collapsed="false">
      <c r="A17" s="0" t="n">
        <v>13</v>
      </c>
      <c r="B17" s="0" t="n">
        <v>5</v>
      </c>
      <c r="C17" s="0" t="n">
        <v>3</v>
      </c>
      <c r="D17" s="0" t="n">
        <v>4</v>
      </c>
      <c r="F17" s="8" t="n">
        <v>3</v>
      </c>
      <c r="G17" s="8" t="n">
        <v>3</v>
      </c>
      <c r="H17" s="8" t="n">
        <v>3</v>
      </c>
      <c r="J17" s="0" t="n">
        <f aca="false">AVERAGE(B17:D17)</f>
        <v>4</v>
      </c>
      <c r="K17" s="0" t="n">
        <f aca="false">AVERAGE(F17:H17)</f>
        <v>3</v>
      </c>
      <c r="M17" s="0" t="s">
        <v>45</v>
      </c>
      <c r="N17" s="0" t="n">
        <f aca="false">SUM(DEVSQ($J$8:$J$17),DEVSQ($K$8:$K$17))</f>
        <v>10.5555555555556</v>
      </c>
      <c r="O17" s="0" t="n">
        <f aca="false">SUM(robot_asExpected!$N$12:$N$13)-COUNT(robot_asExpected!$N$12:$N$13)</f>
        <v>18</v>
      </c>
      <c r="P17" s="0" t="n">
        <f aca="false">robot_asExpected!$N$17 / robot_asExpected!$O$17</f>
        <v>0.58641975308642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4</v>
      </c>
      <c r="D18" s="0" t="n">
        <v>4</v>
      </c>
      <c r="F18" s="0" t="n">
        <v>3</v>
      </c>
      <c r="G18" s="0" t="n">
        <v>3</v>
      </c>
      <c r="H18" s="0" t="n">
        <v>3</v>
      </c>
      <c r="M18" s="0" t="s">
        <v>46</v>
      </c>
      <c r="N18" s="0" t="n">
        <f aca="false">DEVSQ(robot_asExpected!$J$8:$J$17,robot_asExpected!$K$8:$K$17)</f>
        <v>14.3111111111111</v>
      </c>
      <c r="O18" s="0" t="n">
        <f aca="false">SUM(robot_asExpected!$N$12:$N$13) - 1</f>
        <v>19</v>
      </c>
    </row>
    <row r="19" customFormat="false" ht="12.8" hidden="false" customHeight="false" outlineLevel="0" collapsed="false">
      <c r="A19" s="0" t="n">
        <v>15</v>
      </c>
      <c r="B19" s="0" t="n">
        <v>5</v>
      </c>
      <c r="C19" s="0" t="n">
        <v>3</v>
      </c>
      <c r="D19" s="0" t="n">
        <v>5</v>
      </c>
      <c r="F19" s="0" t="n">
        <v>5</v>
      </c>
      <c r="G19" s="0" t="n">
        <v>4</v>
      </c>
      <c r="H19" s="0" t="n">
        <v>5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4</v>
      </c>
      <c r="D20" s="0" t="n">
        <v>5</v>
      </c>
      <c r="F20" s="0" t="n">
        <v>4</v>
      </c>
      <c r="G20" s="0" t="n">
        <v>3</v>
      </c>
      <c r="H20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23.85" hidden="false" customHeight="true" outlineLevel="0" collapsed="false">
      <c r="B1" s="1" t="s">
        <v>50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5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4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4</v>
      </c>
      <c r="D7" s="5" t="n">
        <v>5</v>
      </c>
      <c r="E7" s="6"/>
      <c r="F7" s="7" t="n">
        <v>2</v>
      </c>
      <c r="G7" s="7" t="n">
        <v>1</v>
      </c>
      <c r="H7" s="7" t="n">
        <v>1</v>
      </c>
      <c r="J7" s="3" t="s">
        <v>48</v>
      </c>
      <c r="K7" s="3" t="s">
        <v>49</v>
      </c>
      <c r="M7" s="3" t="s">
        <v>28</v>
      </c>
    </row>
    <row r="8" customFormat="false" ht="12.8" hidden="false" customHeight="false" outlineLevel="0" collapsed="false">
      <c r="A8" s="0" t="n">
        <v>4</v>
      </c>
      <c r="B8" s="8" t="n">
        <v>5</v>
      </c>
      <c r="C8" s="8" t="n">
        <v>4</v>
      </c>
      <c r="D8" s="8" t="n">
        <v>4</v>
      </c>
      <c r="F8" s="8" t="n">
        <v>2</v>
      </c>
      <c r="G8" s="8" t="n">
        <v>3</v>
      </c>
      <c r="H8" s="8" t="n">
        <v>2</v>
      </c>
      <c r="J8" s="0" t="n">
        <f aca="false">AVERAGE(B8:D8)</f>
        <v>4.33333333333333</v>
      </c>
      <c r="K8" s="0" t="n">
        <f aca="false">AVERAGE(F8:H8)</f>
        <v>2.33333333333333</v>
      </c>
      <c r="M8" s="0" t="s">
        <v>29</v>
      </c>
      <c r="N8" s="0" t="n">
        <v>0.05</v>
      </c>
    </row>
    <row r="9" customFormat="false" ht="12.8" hidden="false" customHeight="false" outlineLevel="0" collapsed="false">
      <c r="A9" s="0" t="n">
        <v>5</v>
      </c>
      <c r="B9" s="8" t="n">
        <v>5</v>
      </c>
      <c r="C9" s="8" t="n">
        <v>2</v>
      </c>
      <c r="D9" s="8" t="n">
        <v>4</v>
      </c>
      <c r="F9" s="8" t="n">
        <v>2</v>
      </c>
      <c r="G9" s="8" t="n">
        <v>2</v>
      </c>
      <c r="H9" s="8" t="n">
        <v>2</v>
      </c>
      <c r="J9" s="0" t="n">
        <f aca="false">AVERAGE(B9:D9)</f>
        <v>3.66666666666667</v>
      </c>
      <c r="K9" s="0" t="n">
        <f aca="false">AVERAGE(F9:H9)</f>
        <v>2</v>
      </c>
    </row>
    <row r="10" customFormat="false" ht="12.8" hidden="false" customHeight="false" outlineLevel="0" collapsed="false">
      <c r="A10" s="0" t="n">
        <v>6</v>
      </c>
      <c r="B10" s="8" t="n">
        <v>4</v>
      </c>
      <c r="C10" s="8" t="n">
        <v>3</v>
      </c>
      <c r="D10" s="8" t="n">
        <v>3</v>
      </c>
      <c r="F10" s="8" t="n">
        <v>2</v>
      </c>
      <c r="G10" s="8" t="n">
        <v>2</v>
      </c>
      <c r="H10" s="8" t="n">
        <v>2</v>
      </c>
      <c r="J10" s="0" t="n">
        <f aca="false">AVERAGE(B10:D10)</f>
        <v>3.33333333333333</v>
      </c>
      <c r="K10" s="0" t="n">
        <f aca="false">AVERAGE(F10:H10)</f>
        <v>2</v>
      </c>
      <c r="M10" s="0" t="s">
        <v>30</v>
      </c>
      <c r="N10" s="0" t="s">
        <v>31</v>
      </c>
      <c r="O10" s="0" t="s">
        <v>32</v>
      </c>
      <c r="P10" s="0" t="s">
        <v>33</v>
      </c>
      <c r="Q10" s="0" t="s">
        <v>34</v>
      </c>
    </row>
    <row r="11" customFormat="false" ht="12.8" hidden="false" customHeight="false" outlineLevel="0" collapsed="false">
      <c r="A11" s="0" t="n">
        <v>7</v>
      </c>
      <c r="B11" s="8" t="n">
        <v>3</v>
      </c>
      <c r="C11" s="8" t="n">
        <v>3</v>
      </c>
      <c r="D11" s="8" t="n">
        <v>4</v>
      </c>
      <c r="F11" s="8" t="n">
        <v>2</v>
      </c>
      <c r="G11" s="8" t="n">
        <v>2</v>
      </c>
      <c r="H11" s="8" t="n">
        <v>3</v>
      </c>
      <c r="J11" s="0" t="n">
        <f aca="false">AVERAGE(B11:D11)</f>
        <v>3.33333333333333</v>
      </c>
      <c r="K11" s="0" t="n">
        <f aca="false">AVERAGE(F11:H11)</f>
        <v>2.33333333333333</v>
      </c>
      <c r="M11" s="0" t="s">
        <v>35</v>
      </c>
      <c r="N11" s="0" t="n">
        <f aca="false">COUNT(robot_rightTiming!$J$8:$J$17)</f>
        <v>10</v>
      </c>
      <c r="O11" s="0" t="n">
        <f aca="false">SUM(robot_rightTiming!$J$8:$J$17)</f>
        <v>37.3333333333333</v>
      </c>
      <c r="P11" s="0" t="n">
        <f aca="false">AVERAGE(robot_rightTiming!$J$8:$J$17)</f>
        <v>3.73333333333333</v>
      </c>
      <c r="Q11" s="0" t="n">
        <f aca="false">VAR(robot_rightTiming!$J$8:$J$17)</f>
        <v>0.316049382716049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3</v>
      </c>
      <c r="D12" s="8" t="n">
        <v>5</v>
      </c>
      <c r="F12" s="8" t="n">
        <v>4</v>
      </c>
      <c r="G12" s="8" t="n">
        <v>4</v>
      </c>
      <c r="H12" s="8" t="n">
        <v>5</v>
      </c>
      <c r="J12" s="0" t="n">
        <f aca="false">AVERAGE(B12:D12)</f>
        <v>4</v>
      </c>
      <c r="K12" s="0" t="n">
        <f aca="false">AVERAGE(F12:H12)</f>
        <v>4.33333333333333</v>
      </c>
      <c r="M12" s="0" t="s">
        <v>36</v>
      </c>
      <c r="N12" s="0" t="n">
        <f aca="false">COUNT(robot_rightTiming!$K$8:$K$17)</f>
        <v>10</v>
      </c>
      <c r="O12" s="0" t="n">
        <f aca="false">SUM(robot_rightTiming!$K$8:$K$17)</f>
        <v>28.6666666666667</v>
      </c>
      <c r="P12" s="0" t="n">
        <f aca="false">AVERAGE(robot_rightTiming!$K$8:$K$17)</f>
        <v>2.86666666666667</v>
      </c>
      <c r="Q12" s="0" t="n">
        <f aca="false">VAR(robot_rightTiming!$K$8:$K$17)</f>
        <v>0.77037037037037</v>
      </c>
    </row>
    <row r="13" customFormat="false" ht="12.8" hidden="false" customHeight="false" outlineLevel="0" collapsed="false">
      <c r="A13" s="0" t="n">
        <v>9</v>
      </c>
      <c r="B13" s="8" t="n">
        <v>5</v>
      </c>
      <c r="C13" s="8" t="n">
        <v>4</v>
      </c>
      <c r="D13" s="8" t="n">
        <v>5</v>
      </c>
      <c r="F13" s="8" t="n">
        <v>3</v>
      </c>
      <c r="G13" s="8" t="n">
        <v>3</v>
      </c>
      <c r="H13" s="8" t="n">
        <v>1</v>
      </c>
      <c r="J13" s="0" t="n">
        <f aca="false">AVERAGE(B13:D13)</f>
        <v>4.66666666666667</v>
      </c>
      <c r="K13" s="0" t="n">
        <f aca="false">AVERAGE(F13:H13)</f>
        <v>2.33333333333333</v>
      </c>
    </row>
    <row r="14" customFormat="false" ht="12.8" hidden="false" customHeight="false" outlineLevel="0" collapsed="false">
      <c r="A14" s="0" t="n">
        <v>10</v>
      </c>
      <c r="B14" s="8" t="n">
        <v>3</v>
      </c>
      <c r="C14" s="8" t="n">
        <v>4</v>
      </c>
      <c r="D14" s="8" t="n">
        <v>3</v>
      </c>
      <c r="F14" s="8" t="n">
        <v>4</v>
      </c>
      <c r="G14" s="8" t="n">
        <v>4</v>
      </c>
      <c r="H14" s="8" t="n">
        <v>5</v>
      </c>
      <c r="J14" s="0" t="n">
        <f aca="false">AVERAGE(B14:D14)</f>
        <v>3.33333333333333</v>
      </c>
      <c r="K14" s="0" t="n">
        <f aca="false">AVERAGE(F14:H14)</f>
        <v>4.33333333333333</v>
      </c>
      <c r="M14" s="0" t="s">
        <v>37</v>
      </c>
      <c r="N14" s="0" t="s">
        <v>38</v>
      </c>
      <c r="O14" s="0" t="s">
        <v>39</v>
      </c>
      <c r="P14" s="0" t="s">
        <v>40</v>
      </c>
      <c r="Q14" s="0" t="s">
        <v>41</v>
      </c>
      <c r="R14" s="0" t="s">
        <v>42</v>
      </c>
      <c r="S14" s="0" t="s">
        <v>43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4</v>
      </c>
      <c r="D15" s="8" t="n">
        <v>3</v>
      </c>
      <c r="F15" s="8" t="n">
        <v>3</v>
      </c>
      <c r="G15" s="8" t="n">
        <v>4</v>
      </c>
      <c r="H15" s="8" t="n">
        <v>2</v>
      </c>
      <c r="J15" s="0" t="n">
        <f aca="false">AVERAGE(B15:D15)</f>
        <v>3</v>
      </c>
      <c r="K15" s="0" t="n">
        <f aca="false">AVERAGE(F15:H15)</f>
        <v>3</v>
      </c>
      <c r="M15" s="0" t="s">
        <v>44</v>
      </c>
      <c r="N15" s="0" t="n">
        <f aca="false">SUMPRODUCT(robot_rightTiming!$O$11:$O$12,robot_rightTiming!$P$11:$P$12)-SUM(robot_rightTiming!$O$11:$O$12)^2/SUM(robot_rightTiming!$N$11:$N$12)</f>
        <v>3.75555555555556</v>
      </c>
      <c r="O15" s="0" t="n">
        <f aca="false">COUNT(robot_rightTiming!$O$11:$O$12)-1</f>
        <v>1</v>
      </c>
      <c r="P15" s="0" t="n">
        <f aca="false">robot_rightTiming!$N$15 / robot_rightTiming!$O$15</f>
        <v>3.75555555555556</v>
      </c>
      <c r="Q15" s="0" t="n">
        <f aca="false">robot_rightTiming!$P$15 / robot_rightTiming!$P$16</f>
        <v>6.91363636363637</v>
      </c>
      <c r="R15" s="0" t="n">
        <f aca="false">FDIST(robot_rightTiming!$Q$15, robot_rightTiming!$O$15, robot_rightTiming!$O$16)</f>
        <v>0.0170136334753793</v>
      </c>
      <c r="S15" s="0" t="n">
        <f aca="false">FINV(robot_rightTiming!$N$8, robot_rightTiming!$O$15, robot_rightTiming!$O$16)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3</v>
      </c>
      <c r="D16" s="8" t="n">
        <v>3</v>
      </c>
      <c r="F16" s="8" t="n">
        <v>5</v>
      </c>
      <c r="G16" s="8" t="n">
        <v>3</v>
      </c>
      <c r="H16" s="8" t="n">
        <v>2</v>
      </c>
      <c r="J16" s="0" t="n">
        <f aca="false">AVERAGE(B16:D16)</f>
        <v>3.33333333333333</v>
      </c>
      <c r="K16" s="0" t="n">
        <f aca="false">AVERAGE(F16:H16)</f>
        <v>3.33333333333333</v>
      </c>
      <c r="M16" s="0" t="s">
        <v>45</v>
      </c>
      <c r="N16" s="0" t="n">
        <f aca="false">SUM(DEVSQ($J$8:$J$17),DEVSQ($K$8:$K$17))</f>
        <v>9.77777777777778</v>
      </c>
      <c r="O16" s="0" t="n">
        <f aca="false">SUM(robot_rightTiming!$N$11:$N$12)-COUNT(robot_rightTiming!$N$11:$N$12)</f>
        <v>18</v>
      </c>
      <c r="P16" s="0" t="n">
        <f aca="false">robot_rightTiming!$N$16 / robot_rightTiming!$O$16</f>
        <v>0.54320987654321</v>
      </c>
    </row>
    <row r="17" customFormat="false" ht="12.8" hidden="false" customHeight="false" outlineLevel="0" collapsed="false">
      <c r="A17" s="0" t="n">
        <v>13</v>
      </c>
      <c r="B17" s="0" t="n">
        <v>5</v>
      </c>
      <c r="C17" s="0" t="n">
        <v>4</v>
      </c>
      <c r="D17" s="0" t="n">
        <v>4</v>
      </c>
      <c r="F17" s="8" t="n">
        <v>3</v>
      </c>
      <c r="G17" s="8" t="n">
        <v>2</v>
      </c>
      <c r="H17" s="8" t="n">
        <v>3</v>
      </c>
      <c r="J17" s="0" t="n">
        <f aca="false">AVERAGE(B17:D17)</f>
        <v>4.33333333333333</v>
      </c>
      <c r="K17" s="0" t="n">
        <f aca="false">AVERAGE(F17:H17)</f>
        <v>2.66666666666667</v>
      </c>
      <c r="M17" s="0" t="s">
        <v>46</v>
      </c>
      <c r="N17" s="0" t="n">
        <f aca="false">DEVSQ(robot_rightTiming!$J$8:$J$17,robot_rightTiming!$K$8:$K$17)</f>
        <v>13.5333333333333</v>
      </c>
      <c r="O17" s="0" t="n">
        <f aca="false">SUM(robot_rightTiming!$N$11:$N$12) - 1</f>
        <v>19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5</v>
      </c>
      <c r="D18" s="0" t="n">
        <v>5</v>
      </c>
      <c r="F18" s="0" t="n">
        <v>3</v>
      </c>
      <c r="G18" s="0" t="n">
        <v>4</v>
      </c>
      <c r="H18" s="0" t="n">
        <v>3</v>
      </c>
    </row>
    <row r="19" customFormat="false" ht="12.8" hidden="false" customHeight="false" outlineLevel="0" collapsed="false">
      <c r="A19" s="0" t="n">
        <v>15</v>
      </c>
      <c r="B19" s="0" t="n">
        <v>4</v>
      </c>
      <c r="C19" s="0" t="n">
        <v>3</v>
      </c>
      <c r="D19" s="0" t="n">
        <v>5</v>
      </c>
      <c r="F19" s="0" t="n">
        <v>5</v>
      </c>
      <c r="G19" s="0" t="n">
        <v>1</v>
      </c>
      <c r="H19" s="0" t="n">
        <v>1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3</v>
      </c>
      <c r="D20" s="0" t="n">
        <v>4</v>
      </c>
      <c r="F20" s="0" t="n">
        <v>2</v>
      </c>
      <c r="G20" s="0" t="n">
        <v>4</v>
      </c>
      <c r="H20" s="0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12.8" hidden="false" customHeight="true" outlineLevel="0" collapsed="false">
      <c r="B1" s="1" t="s">
        <v>10</v>
      </c>
      <c r="C1" s="1"/>
      <c r="D1" s="1"/>
      <c r="F1" s="2"/>
      <c r="G1" s="3"/>
      <c r="H1" s="3"/>
    </row>
    <row r="2" customFormat="false" ht="12.8" hidden="false" customHeight="false" outlineLevel="0" collapsed="false">
      <c r="B2" s="2"/>
      <c r="C2" s="3"/>
      <c r="D2" s="3"/>
      <c r="F2" s="2"/>
      <c r="G2" s="3"/>
      <c r="H2" s="3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3</v>
      </c>
      <c r="C5" s="5" t="n">
        <v>2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5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2</v>
      </c>
      <c r="C7" s="5" t="n">
        <v>3</v>
      </c>
      <c r="D7" s="5" t="n">
        <v>3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3</v>
      </c>
      <c r="C8" s="8" t="n">
        <v>3</v>
      </c>
      <c r="D8" s="8" t="n">
        <v>2</v>
      </c>
      <c r="F8" s="8" t="n">
        <v>3</v>
      </c>
      <c r="G8" s="8" t="n">
        <v>2</v>
      </c>
      <c r="H8" s="8" t="n">
        <v>3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3</v>
      </c>
      <c r="D9" s="8" t="n">
        <v>4</v>
      </c>
      <c r="F9" s="8" t="n">
        <v>4</v>
      </c>
      <c r="G9" s="8" t="n">
        <v>4</v>
      </c>
      <c r="H9" s="8" t="n">
        <v>3</v>
      </c>
    </row>
    <row r="10" customFormat="false" ht="12.8" hidden="false" customHeight="false" outlineLevel="0" collapsed="false">
      <c r="A10" s="0" t="n">
        <v>6</v>
      </c>
      <c r="B10" s="8" t="n">
        <v>4</v>
      </c>
      <c r="C10" s="8" t="n">
        <v>4</v>
      </c>
      <c r="D10" s="8" t="n">
        <v>2</v>
      </c>
      <c r="F10" s="8" t="n">
        <v>4</v>
      </c>
      <c r="G10" s="8" t="n">
        <v>4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2</v>
      </c>
      <c r="D11" s="8" t="n">
        <v>2</v>
      </c>
      <c r="F11" s="8" t="n">
        <v>1</v>
      </c>
      <c r="G11" s="8" t="n">
        <v>1</v>
      </c>
      <c r="H11" s="8" t="n">
        <v>2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5</v>
      </c>
      <c r="D12" s="8" t="n">
        <v>4</v>
      </c>
      <c r="F12" s="8" t="n">
        <v>5</v>
      </c>
      <c r="G12" s="8" t="n">
        <v>4</v>
      </c>
      <c r="H12" s="8" t="n">
        <v>4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3</v>
      </c>
      <c r="D13" s="8" t="n">
        <v>1</v>
      </c>
      <c r="F13" s="8" t="n">
        <v>4</v>
      </c>
      <c r="G13" s="8" t="n">
        <v>4</v>
      </c>
      <c r="H13" s="8" t="n">
        <v>3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3</v>
      </c>
      <c r="D14" s="8" t="n">
        <v>1</v>
      </c>
      <c r="F14" s="8" t="n">
        <v>1</v>
      </c>
      <c r="G14" s="8" t="n">
        <v>4</v>
      </c>
      <c r="H14" s="8" t="n">
        <v>4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4</v>
      </c>
      <c r="D15" s="8" t="n">
        <v>4</v>
      </c>
      <c r="F15" s="8" t="n">
        <v>4</v>
      </c>
      <c r="G15" s="8" t="n">
        <v>4</v>
      </c>
      <c r="H15" s="8" t="n">
        <v>4</v>
      </c>
    </row>
    <row r="16" customFormat="false" ht="12.8" hidden="false" customHeight="false" outlineLevel="0" collapsed="false">
      <c r="A16" s="0" t="n">
        <v>12</v>
      </c>
      <c r="B16" s="8" t="n">
        <v>3</v>
      </c>
      <c r="C16" s="8" t="n">
        <v>2</v>
      </c>
      <c r="D16" s="8" t="n">
        <v>2</v>
      </c>
      <c r="F16" s="8" t="n">
        <v>3</v>
      </c>
      <c r="G16" s="8" t="n">
        <v>3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8" t="n">
        <v>3</v>
      </c>
      <c r="C17" s="0" t="n">
        <v>1</v>
      </c>
      <c r="D17" s="0" t="n">
        <v>5</v>
      </c>
      <c r="F17" s="8" t="n">
        <v>5</v>
      </c>
      <c r="G17" s="8" t="n">
        <v>4</v>
      </c>
      <c r="H17" s="8" t="n">
        <v>2</v>
      </c>
    </row>
    <row r="18" customFormat="false" ht="12.8" hidden="false" customHeight="false" outlineLevel="0" collapsed="false">
      <c r="A18" s="0" t="n">
        <v>14</v>
      </c>
      <c r="B18" s="0" t="n">
        <v>3</v>
      </c>
      <c r="C18" s="0" t="n">
        <v>3</v>
      </c>
      <c r="D18" s="0" t="n">
        <v>3</v>
      </c>
      <c r="F18" s="0" t="n">
        <v>4</v>
      </c>
      <c r="G18" s="0" t="n">
        <v>4</v>
      </c>
      <c r="H18" s="0" t="n">
        <v>4</v>
      </c>
    </row>
    <row r="19" customFormat="false" ht="12.8" hidden="false" customHeight="false" outlineLevel="0" collapsed="false">
      <c r="A19" s="0" t="n">
        <v>15</v>
      </c>
      <c r="B19" s="0" t="n">
        <v>4</v>
      </c>
      <c r="C19" s="0" t="n">
        <v>1</v>
      </c>
      <c r="D19" s="0" t="n">
        <v>2</v>
      </c>
      <c r="F19" s="0" t="n">
        <v>4</v>
      </c>
      <c r="G19" s="0" t="n">
        <v>3</v>
      </c>
      <c r="H19" s="0" t="n">
        <v>4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2</v>
      </c>
      <c r="D20" s="0" t="n">
        <v>2</v>
      </c>
      <c r="F20" s="0" t="n">
        <v>2</v>
      </c>
      <c r="G20" s="0" t="n">
        <v>3</v>
      </c>
      <c r="H20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12.8" hidden="false" customHeight="true" outlineLevel="0" collapsed="false">
      <c r="B1" s="1" t="s">
        <v>51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  <c r="M4" s="3" t="s">
        <v>52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3</v>
      </c>
      <c r="D5" s="5" t="n">
        <v>2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1</v>
      </c>
      <c r="D6" s="5" t="n">
        <v>1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  <c r="J7" s="3" t="s">
        <v>48</v>
      </c>
      <c r="K7" s="3" t="s">
        <v>49</v>
      </c>
      <c r="M7" s="3" t="s">
        <v>28</v>
      </c>
    </row>
    <row r="8" customFormat="false" ht="12.8" hidden="false" customHeight="false" outlineLevel="0" collapsed="false">
      <c r="A8" s="0" t="n">
        <v>4</v>
      </c>
      <c r="B8" s="8" t="n">
        <v>3</v>
      </c>
      <c r="C8" s="8" t="n">
        <v>2</v>
      </c>
      <c r="D8" s="8" t="n">
        <v>2</v>
      </c>
      <c r="F8" s="8" t="n">
        <v>2</v>
      </c>
      <c r="G8" s="8" t="n">
        <v>2</v>
      </c>
      <c r="H8" s="8" t="n">
        <v>2</v>
      </c>
      <c r="J8" s="0" t="n">
        <f aca="false">AVERAGE(B8:D8)</f>
        <v>2.33333333333333</v>
      </c>
      <c r="K8" s="0" t="n">
        <f aca="false">AVERAGE(F8:H8)</f>
        <v>2</v>
      </c>
      <c r="M8" s="0" t="s">
        <v>29</v>
      </c>
      <c r="N8" s="0" t="n">
        <v>0.05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2</v>
      </c>
      <c r="D9" s="8" t="n">
        <v>2</v>
      </c>
      <c r="F9" s="8" t="n">
        <v>2</v>
      </c>
      <c r="G9" s="8" t="n">
        <v>1</v>
      </c>
      <c r="H9" s="8" t="n">
        <v>2</v>
      </c>
      <c r="J9" s="0" t="n">
        <f aca="false">AVERAGE(B9:D9)</f>
        <v>1.66666666666667</v>
      </c>
      <c r="K9" s="0" t="n">
        <f aca="false">AVERAGE(F9:H9)</f>
        <v>1.66666666666667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2</v>
      </c>
      <c r="D10" s="8" t="n">
        <v>1</v>
      </c>
      <c r="F10" s="8" t="n">
        <v>2</v>
      </c>
      <c r="G10" s="8" t="n">
        <v>2</v>
      </c>
      <c r="H10" s="8" t="n">
        <v>2</v>
      </c>
      <c r="J10" s="0" t="n">
        <f aca="false">AVERAGE(B10:D10)</f>
        <v>2</v>
      </c>
      <c r="K10" s="0" t="n">
        <f aca="false">AVERAGE(F10:H10)</f>
        <v>2</v>
      </c>
      <c r="M10" s="0" t="s">
        <v>30</v>
      </c>
      <c r="N10" s="0" t="s">
        <v>31</v>
      </c>
      <c r="O10" s="0" t="s">
        <v>32</v>
      </c>
      <c r="P10" s="0" t="s">
        <v>33</v>
      </c>
      <c r="Q10" s="0" t="s">
        <v>34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1</v>
      </c>
      <c r="F11" s="8" t="n">
        <v>1</v>
      </c>
      <c r="G11" s="8" t="n">
        <v>2</v>
      </c>
      <c r="H11" s="8" t="n">
        <v>2</v>
      </c>
      <c r="J11" s="0" t="n">
        <f aca="false">AVERAGE(B11:D11)</f>
        <v>1</v>
      </c>
      <c r="K11" s="0" t="n">
        <f aca="false">AVERAGE(F11:H11)</f>
        <v>1.66666666666667</v>
      </c>
      <c r="M11" s="0" t="s">
        <v>35</v>
      </c>
      <c r="N11" s="0" t="n">
        <f aca="false">COUNT(robot_moreAssistance!$J$8:$J$17)</f>
        <v>10</v>
      </c>
      <c r="O11" s="0" t="n">
        <f aca="false">SUM(robot_moreAssistance!$J$8:$J$17)</f>
        <v>22.3333333333333</v>
      </c>
      <c r="P11" s="0" t="n">
        <f aca="false">AVERAGE(robot_moreAssistance!$J$8:$J$17)</f>
        <v>2.23333333333333</v>
      </c>
      <c r="Q11" s="0" t="n">
        <f aca="false">VAR(robot_moreAssistance!$J$8:$J$17)</f>
        <v>0.420987654320988</v>
      </c>
    </row>
    <row r="12" customFormat="false" ht="12.8" hidden="false" customHeight="false" outlineLevel="0" collapsed="false">
      <c r="A12" s="0" t="n">
        <v>8</v>
      </c>
      <c r="B12" s="8" t="n">
        <v>3</v>
      </c>
      <c r="C12" s="8" t="n">
        <v>5</v>
      </c>
      <c r="D12" s="8" t="n">
        <v>2</v>
      </c>
      <c r="F12" s="8" t="n">
        <v>2</v>
      </c>
      <c r="G12" s="8" t="n">
        <v>1</v>
      </c>
      <c r="H12" s="8" t="n">
        <v>2</v>
      </c>
      <c r="J12" s="0" t="n">
        <f aca="false">AVERAGE(B12:D12)</f>
        <v>3.33333333333333</v>
      </c>
      <c r="K12" s="0" t="n">
        <f aca="false">AVERAGE(F12:H12)</f>
        <v>1.66666666666667</v>
      </c>
      <c r="M12" s="0" t="s">
        <v>36</v>
      </c>
      <c r="N12" s="0" t="n">
        <f aca="false">COUNT(robot_moreAssistance!$K$8:$K$17)</f>
        <v>10</v>
      </c>
      <c r="O12" s="0" t="n">
        <f aca="false">SUM(robot_moreAssistance!$K$8:$K$17)</f>
        <v>21</v>
      </c>
      <c r="P12" s="0" t="n">
        <f aca="false">AVERAGE(robot_moreAssistance!$K$8:$K$17)</f>
        <v>2.1</v>
      </c>
      <c r="Q12" s="0" t="n">
        <f aca="false">VAR(robot_moreAssistance!$K$8:$K$17)</f>
        <v>0.149382716049383</v>
      </c>
    </row>
    <row r="13" customFormat="false" ht="12.8" hidden="false" customHeight="false" outlineLevel="0" collapsed="false">
      <c r="A13" s="0" t="n">
        <v>9</v>
      </c>
      <c r="B13" s="8" t="n">
        <v>2</v>
      </c>
      <c r="C13" s="8" t="n">
        <v>4</v>
      </c>
      <c r="D13" s="8" t="n">
        <v>1</v>
      </c>
      <c r="F13" s="8" t="n">
        <v>4</v>
      </c>
      <c r="G13" s="8" t="n">
        <v>2</v>
      </c>
      <c r="H13" s="8" t="n">
        <v>2</v>
      </c>
      <c r="J13" s="0" t="n">
        <f aca="false">AVERAGE(B13:D13)</f>
        <v>2.33333333333333</v>
      </c>
      <c r="K13" s="0" t="n">
        <f aca="false">AVERAGE(F13:H13)</f>
        <v>2.66666666666667</v>
      </c>
    </row>
    <row r="14" customFormat="false" ht="12.8" hidden="false" customHeight="false" outlineLevel="0" collapsed="false">
      <c r="A14" s="0" t="n">
        <v>10</v>
      </c>
      <c r="B14" s="8" t="n">
        <v>3</v>
      </c>
      <c r="C14" s="8" t="n">
        <v>3</v>
      </c>
      <c r="D14" s="8" t="n">
        <v>1</v>
      </c>
      <c r="F14" s="8" t="n">
        <v>3</v>
      </c>
      <c r="G14" s="8" t="n">
        <v>2</v>
      </c>
      <c r="H14" s="8" t="n">
        <v>2</v>
      </c>
      <c r="J14" s="0" t="n">
        <f aca="false">AVERAGE(B14:D14)</f>
        <v>2.33333333333333</v>
      </c>
      <c r="K14" s="0" t="n">
        <f aca="false">AVERAGE(F14:H14)</f>
        <v>2.33333333333333</v>
      </c>
      <c r="M14" s="0" t="s">
        <v>37</v>
      </c>
      <c r="N14" s="0" t="s">
        <v>38</v>
      </c>
      <c r="O14" s="0" t="s">
        <v>39</v>
      </c>
      <c r="P14" s="0" t="s">
        <v>40</v>
      </c>
      <c r="Q14" s="0" t="s">
        <v>41</v>
      </c>
      <c r="R14" s="0" t="s">
        <v>42</v>
      </c>
      <c r="S14" s="0" t="s">
        <v>43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3</v>
      </c>
      <c r="D15" s="8" t="n">
        <v>2</v>
      </c>
      <c r="F15" s="8" t="n">
        <v>2</v>
      </c>
      <c r="G15" s="8" t="n">
        <v>2</v>
      </c>
      <c r="H15" s="8" t="n">
        <v>3</v>
      </c>
      <c r="J15" s="0" t="n">
        <f aca="false">AVERAGE(B15:D15)</f>
        <v>3</v>
      </c>
      <c r="K15" s="0" t="n">
        <f aca="false">AVERAGE(F15:H15)</f>
        <v>2.33333333333333</v>
      </c>
      <c r="M15" s="0" t="s">
        <v>44</v>
      </c>
      <c r="N15" s="0" t="n">
        <f aca="false">SUMPRODUCT(robot_moreAssistance!$O$11:$O$12,robot_moreAssistance!$P$11:$P$12)-SUM(robot_moreAssistance!$O$11:$O$12)^2/SUM(robot_moreAssistance!$N$11:$N$12)</f>
        <v>0.0888888888888886</v>
      </c>
      <c r="O15" s="0" t="n">
        <f aca="false">COUNT(robot_moreAssistance!$O$11:$O$12)-1</f>
        <v>1</v>
      </c>
      <c r="P15" s="0" t="n">
        <f aca="false">robot_moreAssistance!$N$15 / robot_moreAssistance!$O$15</f>
        <v>0.0888888888888886</v>
      </c>
      <c r="Q15" s="0" t="n">
        <f aca="false">robot_moreAssistance!$P$15 / robot_moreAssistance!$P$16</f>
        <v>0.31168831168831</v>
      </c>
      <c r="R15" s="0" t="n">
        <f aca="false">FDIST(robot_moreAssistance!$Q$15, robot_moreAssistance!$O$15, robot_moreAssistance!$O$16)</f>
        <v>0.583524532766063</v>
      </c>
      <c r="S15" s="0" t="n">
        <f aca="false">FINV(robot_moreAssistance!$N$8, robot_moreAssistance!$O$15, robot_moreAssistance!$O$16)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2</v>
      </c>
      <c r="F16" s="8" t="n">
        <v>2</v>
      </c>
      <c r="G16" s="8" t="n">
        <v>2</v>
      </c>
      <c r="H16" s="8" t="n">
        <v>2</v>
      </c>
      <c r="J16" s="0" t="n">
        <f aca="false">AVERAGE(B16:D16)</f>
        <v>2</v>
      </c>
      <c r="K16" s="0" t="n">
        <f aca="false">AVERAGE(F16:H16)</f>
        <v>2</v>
      </c>
      <c r="M16" s="0" t="s">
        <v>45</v>
      </c>
      <c r="N16" s="0" t="n">
        <f aca="false">SUM(DEVSQ($J$8:$J$17),DEVSQ($K$8:$K$17))</f>
        <v>5.13333333333333</v>
      </c>
      <c r="O16" s="0" t="n">
        <f aca="false">SUM(robot_moreAssistance!$N$11:$N$12)-COUNT(robot_moreAssistance!$N$11:$N$12)</f>
        <v>18</v>
      </c>
      <c r="P16" s="0" t="n">
        <f aca="false">robot_moreAssistance!$N$16 / robot_moreAssistance!$O$16</f>
        <v>0.285185185185185</v>
      </c>
    </row>
    <row r="17" customFormat="false" ht="12.8" hidden="false" customHeight="false" outlineLevel="0" collapsed="false">
      <c r="A17" s="0" t="n">
        <v>13</v>
      </c>
      <c r="B17" s="0" t="n">
        <v>2</v>
      </c>
      <c r="C17" s="0" t="n">
        <v>3</v>
      </c>
      <c r="D17" s="0" t="n">
        <v>2</v>
      </c>
      <c r="F17" s="8" t="n">
        <v>3</v>
      </c>
      <c r="G17" s="8" t="n">
        <v>1</v>
      </c>
      <c r="H17" s="8" t="n">
        <v>4</v>
      </c>
      <c r="J17" s="0" t="n">
        <f aca="false">AVERAGE(B17:D17)</f>
        <v>2.33333333333333</v>
      </c>
      <c r="K17" s="0" t="n">
        <f aca="false">AVERAGE(F17:H17)</f>
        <v>2.66666666666667</v>
      </c>
      <c r="M17" s="0" t="s">
        <v>46</v>
      </c>
      <c r="N17" s="0" t="n">
        <f aca="false">DEVSQ(robot_moreAssistance!$J$8:$J$17,robot_moreAssistance!$K$8:$K$17)</f>
        <v>5.2222222222222</v>
      </c>
      <c r="O17" s="0" t="n">
        <f aca="false">SUM(robot_moreAssistance!$N$11:$N$12) - 1</f>
        <v>19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2</v>
      </c>
      <c r="D18" s="0" t="n">
        <v>2</v>
      </c>
      <c r="F18" s="0" t="n">
        <v>2</v>
      </c>
      <c r="G18" s="0" t="n">
        <v>2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2</v>
      </c>
      <c r="C19" s="0" t="n">
        <v>3</v>
      </c>
      <c r="D19" s="0" t="n">
        <v>3</v>
      </c>
      <c r="F19" s="0" t="n">
        <v>2</v>
      </c>
      <c r="G19" s="0" t="n">
        <v>1</v>
      </c>
      <c r="H19" s="0" t="n">
        <v>4</v>
      </c>
    </row>
    <row r="20" customFormat="false" ht="12.8" hidden="false" customHeight="false" outlineLevel="0" collapsed="false">
      <c r="A20" s="0" t="n">
        <v>16</v>
      </c>
      <c r="B20" s="0" t="n">
        <v>4</v>
      </c>
      <c r="C20" s="0" t="n">
        <v>3</v>
      </c>
      <c r="D20" s="0" t="n">
        <v>2</v>
      </c>
      <c r="F20" s="0" t="n">
        <v>3</v>
      </c>
      <c r="G20" s="0" t="n">
        <v>3</v>
      </c>
      <c r="H20" s="0" t="n">
        <v>3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12.8" hidden="false" customHeight="true" outlineLevel="0" collapsed="false">
      <c r="B1" s="1" t="s">
        <v>53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1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3</v>
      </c>
      <c r="D6" s="5" t="n">
        <v>1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  <c r="J7" s="3" t="s">
        <v>48</v>
      </c>
      <c r="K7" s="3" t="s">
        <v>49</v>
      </c>
      <c r="M7" s="3" t="s">
        <v>28</v>
      </c>
    </row>
    <row r="8" customFormat="false" ht="12.8" hidden="false" customHeight="false" outlineLevel="0" collapsed="false">
      <c r="A8" s="0" t="n">
        <v>4</v>
      </c>
      <c r="B8" s="8" t="n">
        <v>3</v>
      </c>
      <c r="C8" s="8" t="n">
        <v>1</v>
      </c>
      <c r="D8" s="8" t="n">
        <v>1</v>
      </c>
      <c r="F8" s="8" t="n">
        <v>2</v>
      </c>
      <c r="G8" s="8" t="n">
        <v>4</v>
      </c>
      <c r="H8" s="8" t="n">
        <v>4</v>
      </c>
      <c r="J8" s="0" t="n">
        <f aca="false">AVERAGE(B8:D8)</f>
        <v>1.66666666666667</v>
      </c>
      <c r="K8" s="0" t="n">
        <f aca="false">AVERAGE(F8:H8)</f>
        <v>3.33333333333333</v>
      </c>
      <c r="M8" s="0" t="s">
        <v>29</v>
      </c>
      <c r="N8" s="0" t="n">
        <v>0.05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2</v>
      </c>
      <c r="D9" s="8" t="n">
        <v>1</v>
      </c>
      <c r="F9" s="8" t="n">
        <v>4</v>
      </c>
      <c r="G9" s="8" t="n">
        <v>5</v>
      </c>
      <c r="H9" s="8" t="n">
        <v>4</v>
      </c>
      <c r="J9" s="0" t="n">
        <f aca="false">AVERAGE(B9:D9)</f>
        <v>1.33333333333333</v>
      </c>
      <c r="K9" s="0" t="n">
        <f aca="false">AVERAGE(F9:H9)</f>
        <v>4.33333333333333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2</v>
      </c>
      <c r="D10" s="8" t="n">
        <v>1</v>
      </c>
      <c r="F10" s="8" t="n">
        <v>4</v>
      </c>
      <c r="G10" s="8" t="n">
        <v>4</v>
      </c>
      <c r="H10" s="8" t="n">
        <v>5</v>
      </c>
      <c r="J10" s="0" t="n">
        <f aca="false">AVERAGE(B10:D10)</f>
        <v>1.66666666666667</v>
      </c>
      <c r="K10" s="0" t="n">
        <f aca="false">AVERAGE(F10:H10)</f>
        <v>4.33333333333333</v>
      </c>
      <c r="M10" s="0" t="s">
        <v>30</v>
      </c>
      <c r="N10" s="0" t="s">
        <v>31</v>
      </c>
      <c r="O10" s="0" t="s">
        <v>32</v>
      </c>
      <c r="P10" s="0" t="s">
        <v>33</v>
      </c>
      <c r="Q10" s="0" t="s">
        <v>34</v>
      </c>
    </row>
    <row r="11" customFormat="false" ht="12.8" hidden="false" customHeight="false" outlineLevel="0" collapsed="false">
      <c r="A11" s="0" t="n">
        <v>7</v>
      </c>
      <c r="B11" s="8" t="n">
        <v>3</v>
      </c>
      <c r="C11" s="8" t="n">
        <v>2</v>
      </c>
      <c r="D11" s="8" t="n">
        <v>3</v>
      </c>
      <c r="F11" s="8" t="n">
        <v>3</v>
      </c>
      <c r="G11" s="8" t="n">
        <v>2</v>
      </c>
      <c r="H11" s="8" t="n">
        <v>2</v>
      </c>
      <c r="J11" s="0" t="n">
        <f aca="false">AVERAGE(B11:D11)</f>
        <v>2.66666666666667</v>
      </c>
      <c r="K11" s="0" t="n">
        <f aca="false">AVERAGE(F11:H11)</f>
        <v>2.33333333333333</v>
      </c>
      <c r="M11" s="0" t="s">
        <v>35</v>
      </c>
      <c r="N11" s="0" t="n">
        <f aca="false">COUNT(robot_warning!$J$8:$J$17)</f>
        <v>10</v>
      </c>
      <c r="O11" s="0" t="n">
        <f aca="false">SUM(robot_warning!$J$8:$J$17)</f>
        <v>18.6666666666667</v>
      </c>
      <c r="P11" s="0" t="n">
        <f aca="false">AVERAGE(robot_warning!$J$8:$J$17)</f>
        <v>1.86666666666667</v>
      </c>
      <c r="Q11" s="0" t="n">
        <f aca="false">VAR(robot_warning!$J$8:$J$17)</f>
        <v>0.375308641975309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2</v>
      </c>
      <c r="D12" s="8" t="n">
        <v>1</v>
      </c>
      <c r="F12" s="8" t="n">
        <v>5</v>
      </c>
      <c r="G12" s="8" t="n">
        <v>3</v>
      </c>
      <c r="H12" s="8" t="n">
        <v>1</v>
      </c>
      <c r="J12" s="0" t="n">
        <f aca="false">AVERAGE(B12:D12)</f>
        <v>1.33333333333333</v>
      </c>
      <c r="K12" s="0" t="n">
        <f aca="false">AVERAGE(F12:H12)</f>
        <v>3</v>
      </c>
      <c r="M12" s="0" t="s">
        <v>36</v>
      </c>
      <c r="N12" s="0" t="n">
        <f aca="false">COUNT(robot_warning!$K$8:$K$17)</f>
        <v>10</v>
      </c>
      <c r="O12" s="0" t="n">
        <f aca="false">SUM(robot_warning!$K$8:$K$17)</f>
        <v>35</v>
      </c>
      <c r="P12" s="0" t="n">
        <f aca="false">AVERAGE(robot_warning!$K$8:$K$17)</f>
        <v>3.5</v>
      </c>
      <c r="Q12" s="0" t="n">
        <f aca="false">VAR(robot_warning!$K$8:$K$17)</f>
        <v>1.04320987654321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3</v>
      </c>
      <c r="D13" s="8" t="n">
        <v>2</v>
      </c>
      <c r="F13" s="8" t="n">
        <v>5</v>
      </c>
      <c r="G13" s="8" t="n">
        <v>5</v>
      </c>
      <c r="H13" s="8" t="n">
        <v>5</v>
      </c>
      <c r="J13" s="0" t="n">
        <f aca="false">AVERAGE(B13:D13)</f>
        <v>3</v>
      </c>
      <c r="K13" s="0" t="n">
        <f aca="false">AVERAGE(F13:H13)</f>
        <v>5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2</v>
      </c>
      <c r="D14" s="8" t="n">
        <v>1</v>
      </c>
      <c r="F14" s="8" t="n">
        <v>2</v>
      </c>
      <c r="G14" s="8" t="n">
        <v>1</v>
      </c>
      <c r="H14" s="8" t="n">
        <v>2</v>
      </c>
      <c r="J14" s="0" t="n">
        <f aca="false">AVERAGE(B14:D14)</f>
        <v>1.33333333333333</v>
      </c>
      <c r="K14" s="0" t="n">
        <f aca="false">AVERAGE(F14:H14)</f>
        <v>1.66666666666667</v>
      </c>
      <c r="M14" s="0" t="s">
        <v>37</v>
      </c>
      <c r="N14" s="0" t="s">
        <v>38</v>
      </c>
      <c r="O14" s="0" t="s">
        <v>39</v>
      </c>
      <c r="P14" s="0" t="s">
        <v>40</v>
      </c>
      <c r="Q14" s="0" t="s">
        <v>41</v>
      </c>
      <c r="R14" s="0" t="s">
        <v>42</v>
      </c>
      <c r="S14" s="0" t="s">
        <v>43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2</v>
      </c>
      <c r="D15" s="8" t="n">
        <v>2</v>
      </c>
      <c r="F15" s="8" t="n">
        <v>4</v>
      </c>
      <c r="G15" s="8" t="n">
        <v>4</v>
      </c>
      <c r="H15" s="8" t="n">
        <v>4</v>
      </c>
      <c r="J15" s="0" t="n">
        <f aca="false">AVERAGE(B15:D15)</f>
        <v>2</v>
      </c>
      <c r="K15" s="0" t="n">
        <f aca="false">AVERAGE(F15:H15)</f>
        <v>4</v>
      </c>
      <c r="M15" s="0" t="s">
        <v>44</v>
      </c>
      <c r="N15" s="0" t="n">
        <f aca="false">SUMPRODUCT(robot_warning!$O$11:$O$12,robot_warning!$P$11:$P$12)-SUM(robot_warning!$O$11:$O$12)^2/SUM(robot_warning!$N$11:$N$12)</f>
        <v>13.3388888888888</v>
      </c>
      <c r="O15" s="0" t="n">
        <f aca="false">COUNT(robot_warning!$O$11:$O$12)-1</f>
        <v>1</v>
      </c>
      <c r="P15" s="0" t="n">
        <f aca="false">robot_warning!$N$15 / robot_warning!$O$15</f>
        <v>13.3388888888888</v>
      </c>
      <c r="Q15" s="0" t="n">
        <f aca="false">robot_warning!$P$15 / robot_warning!$P$16</f>
        <v>18.8067885117493</v>
      </c>
      <c r="R15" s="0" t="n">
        <f aca="false">FDIST(robot_warning!$Q$15, robot_warning!$O$15, robot_warning!$O$16)</f>
        <v>0.000397441267647013</v>
      </c>
      <c r="S15" s="0" t="n">
        <f aca="false">FINV(robot_warning!$N$8, robot_warning!$O$15, robot_warning!$O$16)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3</v>
      </c>
      <c r="D16" s="8" t="n">
        <v>2</v>
      </c>
      <c r="F16" s="8" t="n">
        <v>2</v>
      </c>
      <c r="G16" s="8" t="n">
        <v>3</v>
      </c>
      <c r="H16" s="8" t="n">
        <v>4</v>
      </c>
      <c r="J16" s="0" t="n">
        <f aca="false">AVERAGE(B16:D16)</f>
        <v>2.33333333333333</v>
      </c>
      <c r="K16" s="0" t="n">
        <f aca="false">AVERAGE(F16:H16)</f>
        <v>3</v>
      </c>
      <c r="M16" s="0" t="s">
        <v>45</v>
      </c>
      <c r="N16" s="0" t="n">
        <f aca="false">SUM(DEVSQ($J$8:$J$17),DEVSQ($K$8:$K$17))</f>
        <v>12.7666666666667</v>
      </c>
      <c r="O16" s="0" t="n">
        <f aca="false">SUM(robot_warning!$N$11:$N$12)-COUNT(robot_warning!$N$11:$N$12)</f>
        <v>18</v>
      </c>
      <c r="P16" s="0" t="n">
        <f aca="false">robot_warning!$N$16 / robot_warning!$O$16</f>
        <v>0.709259259259259</v>
      </c>
    </row>
    <row r="17" customFormat="false" ht="12.8" hidden="false" customHeight="false" outlineLevel="0" collapsed="false">
      <c r="A17" s="0" t="n">
        <v>13</v>
      </c>
      <c r="B17" s="0" t="n">
        <v>1</v>
      </c>
      <c r="C17" s="0" t="n">
        <v>2</v>
      </c>
      <c r="D17" s="0" t="n">
        <v>1</v>
      </c>
      <c r="F17" s="8" t="n">
        <v>3</v>
      </c>
      <c r="G17" s="8" t="n">
        <v>4</v>
      </c>
      <c r="H17" s="8" t="n">
        <v>5</v>
      </c>
      <c r="J17" s="0" t="n">
        <f aca="false">AVERAGE(B17:D17)</f>
        <v>1.33333333333333</v>
      </c>
      <c r="K17" s="0" t="n">
        <f aca="false">AVERAGE(F17:H17)</f>
        <v>4</v>
      </c>
      <c r="M17" s="0" t="s">
        <v>46</v>
      </c>
      <c r="N17" s="0" t="n">
        <f aca="false">DEVSQ(robot_warning!$J$8:$J$17,robot_warning!$K$8:$K$17)</f>
        <v>26.1055555555556</v>
      </c>
      <c r="O17" s="0" t="n">
        <f aca="false">SUM(robot_warning!$N$11:$N$12) - 1</f>
        <v>19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1</v>
      </c>
      <c r="D18" s="0" t="n">
        <v>1</v>
      </c>
      <c r="F18" s="0" t="n">
        <v>3</v>
      </c>
      <c r="G18" s="0" t="n">
        <v>3</v>
      </c>
      <c r="H18" s="0" t="n">
        <v>4</v>
      </c>
    </row>
    <row r="19" customFormat="false" ht="12.8" hidden="false" customHeight="false" outlineLevel="0" collapsed="false">
      <c r="A19" s="0" t="n">
        <v>15</v>
      </c>
      <c r="B19" s="0" t="n">
        <v>3</v>
      </c>
      <c r="C19" s="0" t="n">
        <v>1</v>
      </c>
      <c r="D19" s="0" t="n">
        <v>1</v>
      </c>
      <c r="F19" s="0" t="n">
        <v>4</v>
      </c>
      <c r="G19" s="0" t="n">
        <v>5</v>
      </c>
      <c r="H19" s="0" t="n">
        <v>5</v>
      </c>
    </row>
    <row r="20" customFormat="false" ht="12.8" hidden="false" customHeight="false" outlineLevel="0" collapsed="false">
      <c r="A20" s="0" t="n">
        <v>16</v>
      </c>
      <c r="B20" s="0" t="n">
        <v>4</v>
      </c>
      <c r="C20" s="0" t="n">
        <v>4</v>
      </c>
      <c r="D20" s="0" t="n">
        <v>2</v>
      </c>
      <c r="F20" s="0" t="n">
        <v>5</v>
      </c>
      <c r="G20" s="0" t="n">
        <v>5</v>
      </c>
      <c r="H20" s="0" t="n">
        <v>5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2.8"/>
  <sheetData>
    <row r="1" customFormat="false" ht="23.85" hidden="false" customHeight="true" outlineLevel="0" collapsed="false">
      <c r="B1" s="1" t="s">
        <v>54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  <c r="K4" s="3" t="s">
        <v>48</v>
      </c>
      <c r="L4" s="3" t="s">
        <v>49</v>
      </c>
      <c r="N4" s="3" t="s">
        <v>28</v>
      </c>
    </row>
    <row r="5" customFormat="false" ht="12.8" hidden="false" customHeight="false" outlineLevel="0" collapsed="false">
      <c r="A5" s="0" t="n">
        <v>4</v>
      </c>
      <c r="B5" s="8" t="n">
        <v>2</v>
      </c>
      <c r="C5" s="8" t="n">
        <v>1</v>
      </c>
      <c r="D5" s="8" t="n">
        <v>1</v>
      </c>
      <c r="F5" s="8" t="n">
        <v>4</v>
      </c>
      <c r="G5" s="8" t="n">
        <v>4</v>
      </c>
      <c r="H5" s="8" t="n">
        <v>3</v>
      </c>
      <c r="K5" s="0" t="n">
        <f aca="false">AVERAGE(B5:D5)</f>
        <v>1.33333333333333</v>
      </c>
      <c r="L5" s="0" t="n">
        <f aca="false">AVERAGE(F5:H5)</f>
        <v>3.66666666666667</v>
      </c>
      <c r="N5" s="0" t="s">
        <v>29</v>
      </c>
      <c r="O5" s="0" t="n">
        <v>0.05</v>
      </c>
    </row>
    <row r="6" customFormat="false" ht="12.8" hidden="false" customHeight="false" outlineLevel="0" collapsed="false">
      <c r="A6" s="0" t="n">
        <v>5</v>
      </c>
      <c r="B6" s="8" t="n">
        <v>1</v>
      </c>
      <c r="C6" s="8" t="n">
        <v>1</v>
      </c>
      <c r="D6" s="8" t="n">
        <v>1</v>
      </c>
      <c r="F6" s="8" t="n">
        <v>2</v>
      </c>
      <c r="G6" s="8" t="n">
        <v>4</v>
      </c>
      <c r="H6" s="8" t="n">
        <v>3</v>
      </c>
      <c r="K6" s="0" t="n">
        <f aca="false">AVERAGE(B6:D6)</f>
        <v>1</v>
      </c>
      <c r="L6" s="0" t="n">
        <f aca="false">AVERAGE(F6:H6)</f>
        <v>3</v>
      </c>
    </row>
    <row r="7" customFormat="false" ht="12.8" hidden="false" customHeight="false" outlineLevel="0" collapsed="false">
      <c r="A7" s="0" t="n">
        <v>6</v>
      </c>
      <c r="B7" s="8" t="n">
        <v>2</v>
      </c>
      <c r="C7" s="8" t="n">
        <v>2</v>
      </c>
      <c r="D7" s="8" t="n">
        <v>1</v>
      </c>
      <c r="F7" s="8" t="n">
        <v>4</v>
      </c>
      <c r="G7" s="8" t="n">
        <v>3</v>
      </c>
      <c r="H7" s="8" t="n">
        <v>4</v>
      </c>
      <c r="K7" s="0" t="n">
        <f aca="false">AVERAGE(B7:D7)</f>
        <v>1.66666666666667</v>
      </c>
      <c r="L7" s="0" t="n">
        <f aca="false">AVERAGE(F7:H7)</f>
        <v>3.66666666666667</v>
      </c>
      <c r="N7" s="0" t="s">
        <v>30</v>
      </c>
      <c r="O7" s="0" t="s">
        <v>31</v>
      </c>
      <c r="P7" s="0" t="s">
        <v>32</v>
      </c>
      <c r="Q7" s="0" t="s">
        <v>33</v>
      </c>
      <c r="R7" s="0" t="s">
        <v>34</v>
      </c>
    </row>
    <row r="8" customFormat="false" ht="12.8" hidden="false" customHeight="false" outlineLevel="0" collapsed="false">
      <c r="A8" s="0" t="n">
        <v>7</v>
      </c>
      <c r="B8" s="8" t="n">
        <v>2</v>
      </c>
      <c r="C8" s="8" t="n">
        <v>2</v>
      </c>
      <c r="D8" s="8" t="n">
        <v>1</v>
      </c>
      <c r="F8" s="8" t="n">
        <v>2</v>
      </c>
      <c r="G8" s="8" t="n">
        <v>2</v>
      </c>
      <c r="H8" s="8" t="n">
        <v>1</v>
      </c>
      <c r="K8" s="0" t="n">
        <f aca="false">AVERAGE(B8:D8)</f>
        <v>1.66666666666667</v>
      </c>
      <c r="L8" s="0" t="n">
        <f aca="false">AVERAGE(F8:H8)</f>
        <v>1.66666666666667</v>
      </c>
      <c r="N8" s="0" t="s">
        <v>35</v>
      </c>
      <c r="O8" s="0" t="n">
        <f aca="false">COUNT(robot_repetitive!$K$5:$K$14)</f>
        <v>10</v>
      </c>
      <c r="P8" s="0" t="n">
        <f aca="false">SUM(robot_repetitive!$K$5:$K$14)</f>
        <v>17</v>
      </c>
      <c r="Q8" s="0" t="n">
        <f aca="false">AVERAGE(robot_repetitive!$K$5:$K$14)</f>
        <v>1.7</v>
      </c>
      <c r="R8" s="0" t="n">
        <f aca="false">VAR(robot_repetitive!$K$5:$K$14)</f>
        <v>0.332098765432099</v>
      </c>
    </row>
    <row r="9" customFormat="false" ht="12.8" hidden="false" customHeight="false" outlineLevel="0" collapsed="false">
      <c r="A9" s="0" t="n">
        <v>8</v>
      </c>
      <c r="B9" s="8" t="n">
        <v>1</v>
      </c>
      <c r="C9" s="8" t="n">
        <v>1</v>
      </c>
      <c r="D9" s="8" t="n">
        <v>1</v>
      </c>
      <c r="F9" s="8" t="n">
        <v>3</v>
      </c>
      <c r="G9" s="8" t="n">
        <v>2</v>
      </c>
      <c r="H9" s="8" t="n">
        <v>1</v>
      </c>
      <c r="K9" s="0" t="n">
        <f aca="false">AVERAGE(B9:D9)</f>
        <v>1</v>
      </c>
      <c r="L9" s="0" t="n">
        <f aca="false">AVERAGE(F9:H9)</f>
        <v>2</v>
      </c>
      <c r="N9" s="0" t="s">
        <v>36</v>
      </c>
      <c r="O9" s="0" t="n">
        <f aca="false">COUNT(robot_repetitive!$L$5:$L$14)</f>
        <v>10</v>
      </c>
      <c r="P9" s="0" t="n">
        <f aca="false">SUM(robot_repetitive!$L$5:$L$14)</f>
        <v>32.3333333333333</v>
      </c>
      <c r="Q9" s="0" t="n">
        <f aca="false">AVERAGE(robot_repetitive!$L$5:$L$14)</f>
        <v>3.23333333333333</v>
      </c>
      <c r="R9" s="0" t="n">
        <f aca="false">VAR(robot_repetitive!$L$5:$L$14)</f>
        <v>0.914814814814815</v>
      </c>
    </row>
    <row r="10" customFormat="false" ht="12.8" hidden="false" customHeight="false" outlineLevel="0" collapsed="false">
      <c r="A10" s="0" t="n">
        <v>9</v>
      </c>
      <c r="B10" s="8" t="n">
        <v>2</v>
      </c>
      <c r="C10" s="8" t="n">
        <v>2</v>
      </c>
      <c r="D10" s="8" t="n">
        <v>1</v>
      </c>
      <c r="F10" s="8" t="n">
        <v>5</v>
      </c>
      <c r="G10" s="8" t="n">
        <v>5</v>
      </c>
      <c r="H10" s="8" t="n">
        <v>5</v>
      </c>
      <c r="K10" s="0" t="n">
        <f aca="false">AVERAGE(B10:D10)</f>
        <v>1.66666666666667</v>
      </c>
      <c r="L10" s="0" t="n">
        <f aca="false">AVERAGE(F10:H10)</f>
        <v>5</v>
      </c>
    </row>
    <row r="11" customFormat="false" ht="12.8" hidden="false" customHeight="false" outlineLevel="0" collapsed="false">
      <c r="A11" s="0" t="n">
        <v>10</v>
      </c>
      <c r="B11" s="8" t="n">
        <v>3</v>
      </c>
      <c r="C11" s="8" t="n">
        <v>3</v>
      </c>
      <c r="D11" s="8" t="n">
        <v>3</v>
      </c>
      <c r="F11" s="8" t="n">
        <v>4</v>
      </c>
      <c r="G11" s="8" t="n">
        <v>3</v>
      </c>
      <c r="H11" s="8" t="n">
        <v>4</v>
      </c>
      <c r="K11" s="0" t="n">
        <f aca="false">AVERAGE(B11:D11)</f>
        <v>3</v>
      </c>
      <c r="L11" s="0" t="n">
        <f aca="false">AVERAGE(F11:H11)</f>
        <v>3.66666666666667</v>
      </c>
      <c r="N11" s="0" t="s">
        <v>37</v>
      </c>
      <c r="O11" s="0" t="s">
        <v>38</v>
      </c>
      <c r="P11" s="0" t="s">
        <v>39</v>
      </c>
      <c r="Q11" s="0" t="s">
        <v>40</v>
      </c>
      <c r="R11" s="0" t="s">
        <v>41</v>
      </c>
      <c r="S11" s="0" t="s">
        <v>42</v>
      </c>
      <c r="T11" s="0" t="s">
        <v>43</v>
      </c>
    </row>
    <row r="12" customFormat="false" ht="12.8" hidden="false" customHeight="false" outlineLevel="0" collapsed="false">
      <c r="A12" s="0" t="n">
        <v>11</v>
      </c>
      <c r="B12" s="8" t="n">
        <v>3</v>
      </c>
      <c r="C12" s="8" t="n">
        <v>1</v>
      </c>
      <c r="D12" s="8" t="n">
        <v>2</v>
      </c>
      <c r="F12" s="8" t="n">
        <v>4</v>
      </c>
      <c r="G12" s="8" t="n">
        <v>3</v>
      </c>
      <c r="H12" s="8" t="n">
        <v>4</v>
      </c>
      <c r="K12" s="0" t="n">
        <f aca="false">AVERAGE(B12:D12)</f>
        <v>2</v>
      </c>
      <c r="L12" s="0" t="n">
        <f aca="false">AVERAGE(F12:H12)</f>
        <v>3.66666666666667</v>
      </c>
      <c r="N12" s="0" t="s">
        <v>44</v>
      </c>
      <c r="O12" s="0" t="n">
        <f aca="false">SUMPRODUCT(robot_repetitive!$P$8:$P$9,robot_repetitive!$Q$8:$Q$9)-SUM(robot_repetitive!$P$8:$P$9)^2/SUM(robot_repetitive!$O$8:$O$9)</f>
        <v>11.7555555555556</v>
      </c>
      <c r="P12" s="0" t="n">
        <f aca="false">COUNT(robot_repetitive!$P$8:$P$9)-1</f>
        <v>1</v>
      </c>
      <c r="Q12" s="0" t="n">
        <f aca="false">robot_repetitive!$O$12 / robot_repetitive!$P$12</f>
        <v>11.7555555555556</v>
      </c>
      <c r="R12" s="0" t="n">
        <f aca="false">robot_repetitive!$Q$12 / robot_repetitive!$Q$13</f>
        <v>18.8554455445545</v>
      </c>
      <c r="S12" s="0" t="n">
        <f aca="false">FDIST(robot_repetitive!$R$12, robot_repetitive!$P$12, robot_repetitive!$P$13)</f>
        <v>0.000392536256078743</v>
      </c>
      <c r="T12" s="0" t="n">
        <f aca="false">FINV(robot_repetitive!$O$5, robot_repetitive!$P$12, robot_repetitive!$P$13)</f>
        <v>4.41387341917057</v>
      </c>
    </row>
    <row r="13" customFormat="false" ht="12.8" hidden="false" customHeight="false" outlineLevel="0" collapsed="false">
      <c r="A13" s="0" t="n">
        <v>12</v>
      </c>
      <c r="B13" s="8" t="n">
        <v>2</v>
      </c>
      <c r="C13" s="8" t="n">
        <v>2</v>
      </c>
      <c r="D13" s="8" t="n">
        <v>2</v>
      </c>
      <c r="F13" s="8" t="n">
        <v>3</v>
      </c>
      <c r="G13" s="8" t="n">
        <v>2</v>
      </c>
      <c r="H13" s="8" t="n">
        <v>3</v>
      </c>
      <c r="K13" s="0" t="n">
        <f aca="false">AVERAGE(B13:D13)</f>
        <v>2</v>
      </c>
      <c r="L13" s="0" t="n">
        <f aca="false">AVERAGE(F13:H13)</f>
        <v>2.66666666666667</v>
      </c>
      <c r="N13" s="0" t="s">
        <v>45</v>
      </c>
      <c r="O13" s="0" t="n">
        <f aca="false">SUM(DEVSQ($K$5:$K$14),DEVSQ($L$5:$L$14))</f>
        <v>11.2222222222222</v>
      </c>
      <c r="P13" s="0" t="n">
        <f aca="false">SUM(robot_repetitive!$O$8:$O$9)-COUNT(robot_repetitive!$O$8:$O$9)</f>
        <v>18</v>
      </c>
      <c r="Q13" s="0" t="n">
        <f aca="false">robot_repetitive!$O$13 / robot_repetitive!$P$13</f>
        <v>0.623456790123457</v>
      </c>
    </row>
    <row r="14" customFormat="false" ht="12.8" hidden="false" customHeight="false" outlineLevel="0" collapsed="false">
      <c r="A14" s="0" t="n">
        <v>13</v>
      </c>
      <c r="B14" s="9" t="n">
        <v>3</v>
      </c>
      <c r="C14" s="9" t="n">
        <v>1</v>
      </c>
      <c r="D14" s="9" t="n">
        <v>1</v>
      </c>
      <c r="F14" s="8" t="n">
        <v>2</v>
      </c>
      <c r="G14" s="8" t="n">
        <v>4</v>
      </c>
      <c r="H14" s="8" t="n">
        <v>4</v>
      </c>
      <c r="K14" s="0" t="n">
        <f aca="false">AVERAGE(B14:D14)</f>
        <v>1.66666666666667</v>
      </c>
      <c r="L14" s="0" t="n">
        <f aca="false">AVERAGE(F14:H14)</f>
        <v>3.33333333333333</v>
      </c>
      <c r="N14" s="0" t="s">
        <v>46</v>
      </c>
      <c r="O14" s="0" t="n">
        <f aca="false">DEVSQ(robot_repetitive!$K$5:$K$14,robot_repetitive!$L$5:$L$14)</f>
        <v>22.9777777777778</v>
      </c>
      <c r="P14" s="0" t="n">
        <f aca="false">SUM(robot_repetitive!$O$8:$O$9) - 1</f>
        <v>19</v>
      </c>
    </row>
    <row r="15" customFormat="false" ht="12.8" hidden="false" customHeight="false" outlineLevel="0" collapsed="false">
      <c r="A15" s="0" t="n">
        <v>14</v>
      </c>
      <c r="B15" s="9" t="n">
        <v>2</v>
      </c>
      <c r="C15" s="9" t="n">
        <v>1</v>
      </c>
      <c r="D15" s="9" t="n">
        <v>1</v>
      </c>
      <c r="F15" s="9" t="n">
        <v>2</v>
      </c>
      <c r="G15" s="9" t="n">
        <v>2</v>
      </c>
      <c r="H15" s="9" t="n">
        <v>4</v>
      </c>
    </row>
    <row r="16" customFormat="false" ht="12.8" hidden="false" customHeight="false" outlineLevel="0" collapsed="false">
      <c r="A16" s="0" t="n">
        <v>15</v>
      </c>
      <c r="B16" s="9" t="n">
        <v>1</v>
      </c>
      <c r="C16" s="9" t="n">
        <v>3</v>
      </c>
      <c r="D16" s="9" t="n">
        <v>1</v>
      </c>
      <c r="F16" s="9" t="n">
        <v>1</v>
      </c>
      <c r="G16" s="9" t="n">
        <v>2</v>
      </c>
      <c r="H16" s="9" t="n">
        <v>5</v>
      </c>
    </row>
    <row r="17" customFormat="false" ht="12.8" hidden="false" customHeight="false" outlineLevel="0" collapsed="false">
      <c r="A17" s="0" t="n">
        <v>16</v>
      </c>
      <c r="B17" s="0" t="n">
        <v>4</v>
      </c>
      <c r="C17" s="0" t="n">
        <v>2</v>
      </c>
      <c r="D17" s="0" t="n">
        <v>2</v>
      </c>
      <c r="F17" s="0" t="n">
        <v>2</v>
      </c>
      <c r="G17" s="0" t="n">
        <v>4</v>
      </c>
      <c r="H17" s="0" t="n">
        <v>3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26.95" hidden="false" customHeight="true" outlineLevel="0" collapsed="false">
      <c r="B1" s="1" t="s">
        <v>55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2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5</v>
      </c>
      <c r="C6" s="5" t="n">
        <v>1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4</v>
      </c>
      <c r="C7" s="5" t="n">
        <v>2</v>
      </c>
      <c r="D7" s="5" t="n">
        <v>2</v>
      </c>
      <c r="E7" s="6"/>
      <c r="F7" s="7" t="n">
        <v>2</v>
      </c>
      <c r="G7" s="7" t="n">
        <v>1</v>
      </c>
      <c r="H7" s="7" t="n">
        <v>1</v>
      </c>
      <c r="K7" s="3" t="s">
        <v>48</v>
      </c>
      <c r="L7" s="3" t="s">
        <v>49</v>
      </c>
      <c r="N7" s="3" t="s">
        <v>28</v>
      </c>
    </row>
    <row r="8" customFormat="false" ht="12.8" hidden="false" customHeight="false" outlineLevel="0" collapsed="false">
      <c r="A8" s="0" t="n">
        <v>4</v>
      </c>
      <c r="B8" s="8" t="n">
        <v>2</v>
      </c>
      <c r="C8" s="8" t="n">
        <v>2</v>
      </c>
      <c r="D8" s="8" t="n">
        <v>2</v>
      </c>
      <c r="F8" s="8" t="n">
        <v>3</v>
      </c>
      <c r="G8" s="8" t="n">
        <v>4</v>
      </c>
      <c r="H8" s="8" t="n">
        <v>3</v>
      </c>
      <c r="K8" s="0" t="n">
        <f aca="false">AVERAGE(B8:D8)</f>
        <v>2</v>
      </c>
      <c r="L8" s="0" t="n">
        <f aca="false">AVERAGE(F8:H8)</f>
        <v>3.33333333333333</v>
      </c>
      <c r="N8" s="0" t="s">
        <v>29</v>
      </c>
      <c r="O8" s="0" t="n">
        <v>0.05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3</v>
      </c>
      <c r="D9" s="8" t="n">
        <v>5</v>
      </c>
      <c r="F9" s="8" t="n">
        <v>3</v>
      </c>
      <c r="G9" s="8" t="n">
        <v>4</v>
      </c>
      <c r="H9" s="8" t="n">
        <v>4</v>
      </c>
      <c r="K9" s="0" t="n">
        <f aca="false">AVERAGE(B9:D9)</f>
        <v>3.33333333333333</v>
      </c>
      <c r="L9" s="0" t="n">
        <f aca="false">AVERAGE(F9:H9)</f>
        <v>3.66666666666667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3</v>
      </c>
      <c r="D10" s="8" t="n">
        <v>4</v>
      </c>
      <c r="F10" s="8" t="n">
        <v>4</v>
      </c>
      <c r="G10" s="8" t="n">
        <v>4</v>
      </c>
      <c r="H10" s="8" t="n">
        <v>4</v>
      </c>
      <c r="K10" s="0" t="n">
        <f aca="false">AVERAGE(B10:D10)</f>
        <v>3</v>
      </c>
      <c r="L10" s="0" t="n">
        <f aca="false">AVERAGE(F10:H10)</f>
        <v>4</v>
      </c>
      <c r="N10" s="0" t="s">
        <v>30</v>
      </c>
      <c r="O10" s="0" t="s">
        <v>31</v>
      </c>
      <c r="P10" s="0" t="s">
        <v>32</v>
      </c>
      <c r="Q10" s="0" t="s">
        <v>33</v>
      </c>
      <c r="R10" s="0" t="s">
        <v>34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1</v>
      </c>
      <c r="D11" s="8" t="n">
        <v>1</v>
      </c>
      <c r="F11" s="8" t="n">
        <v>3</v>
      </c>
      <c r="G11" s="8" t="n">
        <v>3</v>
      </c>
      <c r="H11" s="8" t="n">
        <v>3</v>
      </c>
      <c r="K11" s="0" t="n">
        <f aca="false">AVERAGE(B11:D11)</f>
        <v>1.33333333333333</v>
      </c>
      <c r="L11" s="0" t="n">
        <f aca="false">AVERAGE(F11:H11)</f>
        <v>3</v>
      </c>
      <c r="N11" s="0" t="s">
        <v>35</v>
      </c>
      <c r="O11" s="0" t="n">
        <f aca="false">COUNT(robot_notWant!$K$8:$K$17)</f>
        <v>10</v>
      </c>
      <c r="P11" s="0" t="n">
        <f aca="false">SUM(robot_notWant!$K$8:$K$17)</f>
        <v>26</v>
      </c>
      <c r="Q11" s="0" t="n">
        <f aca="false">AVERAGE(robot_notWant!$K$8:$K$17)</f>
        <v>2.6</v>
      </c>
      <c r="R11" s="0" t="n">
        <f aca="false">VAR(robot_notWant!$K$8:$K$17)</f>
        <v>0.834567901234568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1</v>
      </c>
      <c r="D12" s="8" t="n">
        <v>2</v>
      </c>
      <c r="F12" s="8" t="n">
        <v>5</v>
      </c>
      <c r="G12" s="8" t="n">
        <v>4</v>
      </c>
      <c r="H12" s="8" t="n">
        <v>2</v>
      </c>
      <c r="K12" s="0" t="n">
        <f aca="false">AVERAGE(B12:D12)</f>
        <v>1.33333333333333</v>
      </c>
      <c r="L12" s="0" t="n">
        <f aca="false">AVERAGE(F12:H12)</f>
        <v>3.66666666666667</v>
      </c>
      <c r="N12" s="0" t="s">
        <v>36</v>
      </c>
      <c r="O12" s="0" t="n">
        <f aca="false">COUNT(robot_notWant!$L$8:$L$17)</f>
        <v>10</v>
      </c>
      <c r="P12" s="0" t="n">
        <f aca="false">SUM(robot_notWant!$L$8:$L$17)</f>
        <v>35.3333333333333</v>
      </c>
      <c r="Q12" s="0" t="n">
        <f aca="false">AVERAGE(robot_notWant!$L$8:$L$17)</f>
        <v>3.53333333333333</v>
      </c>
      <c r="R12" s="0" t="n">
        <f aca="false">VAR(robot_notWant!$L$8:$L$17)</f>
        <v>0.671604938271605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2</v>
      </c>
      <c r="D13" s="8" t="n">
        <v>2</v>
      </c>
      <c r="F13" s="8" t="n">
        <v>5</v>
      </c>
      <c r="G13" s="8" t="n">
        <v>5</v>
      </c>
      <c r="H13" s="8" t="n">
        <v>5</v>
      </c>
      <c r="K13" s="0" t="n">
        <f aca="false">AVERAGE(B13:D13)</f>
        <v>2.66666666666667</v>
      </c>
      <c r="L13" s="0" t="n">
        <f aca="false">AVERAGE(F13:H13)</f>
        <v>5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2</v>
      </c>
      <c r="D14" s="8" t="n">
        <v>3</v>
      </c>
      <c r="F14" s="8" t="n">
        <v>2</v>
      </c>
      <c r="G14" s="8" t="n">
        <v>2</v>
      </c>
      <c r="H14" s="8" t="n">
        <v>2</v>
      </c>
      <c r="K14" s="0" t="n">
        <f aca="false">AVERAGE(B14:D14)</f>
        <v>2.33333333333333</v>
      </c>
      <c r="L14" s="0" t="n">
        <f aca="false">AVERAGE(F14:H14)</f>
        <v>2</v>
      </c>
      <c r="N14" s="0" t="s">
        <v>37</v>
      </c>
      <c r="O14" s="0" t="s">
        <v>38</v>
      </c>
      <c r="P14" s="0" t="s">
        <v>39</v>
      </c>
      <c r="Q14" s="0" t="s">
        <v>40</v>
      </c>
      <c r="R14" s="0" t="s">
        <v>41</v>
      </c>
      <c r="S14" s="0" t="s">
        <v>42</v>
      </c>
      <c r="T14" s="0" t="s">
        <v>43</v>
      </c>
    </row>
    <row r="15" customFormat="false" ht="12.8" hidden="false" customHeight="false" outlineLevel="0" collapsed="false">
      <c r="A15" s="0" t="n">
        <v>11</v>
      </c>
      <c r="B15" s="8" t="n">
        <v>3</v>
      </c>
      <c r="C15" s="8" t="n">
        <v>2</v>
      </c>
      <c r="D15" s="8" t="n">
        <v>4</v>
      </c>
      <c r="F15" s="8" t="n">
        <v>5</v>
      </c>
      <c r="G15" s="8" t="n">
        <v>2</v>
      </c>
      <c r="H15" s="8" t="n">
        <v>3</v>
      </c>
      <c r="K15" s="0" t="n">
        <f aca="false">AVERAGE(B15:D15)</f>
        <v>3</v>
      </c>
      <c r="L15" s="0" t="n">
        <f aca="false">AVERAGE(F15:H15)</f>
        <v>3.33333333333333</v>
      </c>
      <c r="N15" s="0" t="s">
        <v>44</v>
      </c>
      <c r="O15" s="0" t="n">
        <f aca="false">SUMPRODUCT(robot_notWant!$P$11:$P$12,robot_notWant!$Q$11:$Q$12)-SUM(robot_notWant!$P$11:$P$12)^2/SUM(robot_notWant!$O$11:$O$12)</f>
        <v>4.35555555555553</v>
      </c>
      <c r="P15" s="0" t="n">
        <f aca="false">COUNT(robot_notWant!$P$11:$P$12)-1</f>
        <v>1</v>
      </c>
      <c r="Q15" s="0" t="n">
        <f aca="false">robot_notWant!$O$15 / robot_notWant!$P$15</f>
        <v>4.35555555555553</v>
      </c>
      <c r="R15" s="0" t="n">
        <f aca="false">robot_notWant!$Q$15 / robot_notWant!$Q$16</f>
        <v>5.78360655737701</v>
      </c>
      <c r="S15" s="0" t="n">
        <f aca="false">FDIST(robot_notWant!$R$15, robot_notWant!$P$15, robot_notWant!$P$16)</f>
        <v>0.0271515974021444</v>
      </c>
      <c r="T15" s="0" t="n">
        <f aca="false">FINV(robot_notWant!$O$8, robot_notWant!$P$15, robot_notWant!$P$16)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4</v>
      </c>
      <c r="D16" s="8" t="n">
        <v>5</v>
      </c>
      <c r="F16" s="8" t="n">
        <v>4</v>
      </c>
      <c r="G16" s="8" t="n">
        <v>4</v>
      </c>
      <c r="H16" s="8" t="n">
        <v>5</v>
      </c>
      <c r="K16" s="0" t="n">
        <f aca="false">AVERAGE(B16:D16)</f>
        <v>4.33333333333333</v>
      </c>
      <c r="L16" s="0" t="n">
        <f aca="false">AVERAGE(F16:H16)</f>
        <v>4.33333333333333</v>
      </c>
      <c r="N16" s="0" t="s">
        <v>45</v>
      </c>
      <c r="O16" s="0" t="n">
        <f aca="false">SUM(DEVSQ($K$8:$K$17),DEVSQ($L$8:$L$17))</f>
        <v>13.5555555555556</v>
      </c>
      <c r="P16" s="0" t="n">
        <f aca="false">SUM(robot_notWant!$O$11:$O$12)-COUNT(robot_notWant!$O$11:$O$12)</f>
        <v>18</v>
      </c>
      <c r="Q16" s="0" t="n">
        <f aca="false">robot_notWant!$O$16 / robot_notWant!$P$16</f>
        <v>0.753086419753086</v>
      </c>
    </row>
    <row r="17" customFormat="false" ht="12.8" hidden="false" customHeight="false" outlineLevel="0" collapsed="false">
      <c r="A17" s="0" t="n">
        <v>13</v>
      </c>
      <c r="B17" s="0" t="n">
        <v>2</v>
      </c>
      <c r="C17" s="0" t="n">
        <v>4</v>
      </c>
      <c r="D17" s="0" t="n">
        <v>2</v>
      </c>
      <c r="F17" s="8" t="n">
        <v>2</v>
      </c>
      <c r="G17" s="8" t="n">
        <v>4</v>
      </c>
      <c r="H17" s="8" t="n">
        <v>3</v>
      </c>
      <c r="K17" s="0" t="n">
        <f aca="false">AVERAGE(B17:D17)</f>
        <v>2.66666666666667</v>
      </c>
      <c r="L17" s="0" t="n">
        <f aca="false">AVERAGE(F17:H17)</f>
        <v>3</v>
      </c>
      <c r="N17" s="0" t="s">
        <v>46</v>
      </c>
      <c r="O17" s="0" t="n">
        <f aca="false">DEVSQ(robot_notWant!$K$8:$K$17,robot_notWant!$L$8:$L$17)</f>
        <v>17.9111111111111</v>
      </c>
      <c r="P17" s="0" t="n">
        <f aca="false">SUM(robot_notWant!$O$11:$O$12) - 1</f>
        <v>19</v>
      </c>
    </row>
    <row r="18" customFormat="false" ht="12.8" hidden="false" customHeight="false" outlineLevel="0" collapsed="false">
      <c r="A18" s="0" t="n">
        <v>14</v>
      </c>
      <c r="B18" s="0" t="n">
        <v>1</v>
      </c>
      <c r="C18" s="0" t="n">
        <v>1</v>
      </c>
      <c r="D18" s="0" t="n">
        <v>1</v>
      </c>
      <c r="F18" s="0" t="n">
        <v>2</v>
      </c>
      <c r="G18" s="0" t="n">
        <v>2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5</v>
      </c>
      <c r="D19" s="0" t="n">
        <v>3</v>
      </c>
      <c r="F19" s="0" t="n">
        <v>1</v>
      </c>
      <c r="G19" s="0" t="n">
        <v>5</v>
      </c>
      <c r="H19" s="0" t="n">
        <v>5</v>
      </c>
    </row>
    <row r="20" customFormat="false" ht="12.8" hidden="false" customHeight="false" outlineLevel="0" collapsed="false">
      <c r="A20" s="0" t="n">
        <v>16</v>
      </c>
      <c r="B20" s="0" t="n">
        <v>5</v>
      </c>
      <c r="C20" s="0" t="n">
        <v>5</v>
      </c>
      <c r="D20" s="0" t="n">
        <v>5</v>
      </c>
      <c r="F20" s="0" t="n">
        <v>4</v>
      </c>
      <c r="G20" s="0" t="n">
        <v>3</v>
      </c>
      <c r="H20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12.8" hidden="false" customHeight="true" outlineLevel="0" collapsed="false">
      <c r="B1" s="1" t="s">
        <v>56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  <c r="M4" s="3" t="s">
        <v>52</v>
      </c>
    </row>
    <row r="5" customFormat="false" ht="12.8" hidden="false" customHeight="false" outlineLevel="0" collapsed="false">
      <c r="A5" s="0" t="n">
        <v>1</v>
      </c>
      <c r="B5" s="5" t="n">
        <v>3</v>
      </c>
      <c r="C5" s="5" t="n">
        <v>4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3</v>
      </c>
      <c r="C6" s="5" t="n">
        <v>3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5</v>
      </c>
      <c r="C7" s="5" t="n">
        <v>5</v>
      </c>
      <c r="D7" s="5" t="n">
        <v>5</v>
      </c>
      <c r="E7" s="6"/>
      <c r="F7" s="7" t="n">
        <v>2</v>
      </c>
      <c r="G7" s="7" t="n">
        <v>1</v>
      </c>
      <c r="H7" s="7" t="n">
        <v>1</v>
      </c>
      <c r="K7" s="3" t="s">
        <v>48</v>
      </c>
      <c r="L7" s="3" t="s">
        <v>49</v>
      </c>
      <c r="N7" s="3" t="s">
        <v>28</v>
      </c>
    </row>
    <row r="8" customFormat="false" ht="12.8" hidden="false" customHeight="false" outlineLevel="0" collapsed="false">
      <c r="A8" s="0" t="n">
        <v>4</v>
      </c>
      <c r="B8" s="8" t="n">
        <v>5</v>
      </c>
      <c r="C8" s="8" t="n">
        <v>5</v>
      </c>
      <c r="D8" s="8" t="n">
        <v>5</v>
      </c>
      <c r="F8" s="8" t="n">
        <v>5</v>
      </c>
      <c r="G8" s="8" t="n">
        <v>5</v>
      </c>
      <c r="H8" s="8" t="n">
        <v>5</v>
      </c>
      <c r="K8" s="0" t="n">
        <f aca="false">AVERAGE(B8:D8)</f>
        <v>5</v>
      </c>
      <c r="L8" s="0" t="n">
        <f aca="false">AVERAGE(F8:H8)</f>
        <v>5</v>
      </c>
      <c r="N8" s="0" t="s">
        <v>29</v>
      </c>
      <c r="O8" s="0" t="n">
        <v>0.05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5</v>
      </c>
      <c r="D9" s="8" t="n">
        <v>4</v>
      </c>
      <c r="F9" s="8" t="n">
        <v>4</v>
      </c>
      <c r="G9" s="8" t="n">
        <v>4</v>
      </c>
      <c r="H9" s="8" t="n">
        <v>4</v>
      </c>
      <c r="K9" s="0" t="n">
        <f aca="false">AVERAGE(B9:D9)</f>
        <v>4.33333333333333</v>
      </c>
      <c r="L9" s="0" t="n">
        <f aca="false">AVERAGE(F9:H9)</f>
        <v>4</v>
      </c>
    </row>
    <row r="10" customFormat="false" ht="12.8" hidden="false" customHeight="false" outlineLevel="0" collapsed="false">
      <c r="A10" s="0" t="n">
        <v>6</v>
      </c>
      <c r="B10" s="8" t="n">
        <v>4</v>
      </c>
      <c r="C10" s="8" t="n">
        <v>4</v>
      </c>
      <c r="D10" s="8" t="n">
        <v>4</v>
      </c>
      <c r="F10" s="8" t="n">
        <v>4</v>
      </c>
      <c r="G10" s="8" t="n">
        <v>4</v>
      </c>
      <c r="H10" s="8" t="n">
        <v>4</v>
      </c>
      <c r="K10" s="0" t="n">
        <f aca="false">AVERAGE(B10:D10)</f>
        <v>4</v>
      </c>
      <c r="L10" s="0" t="n">
        <f aca="false">AVERAGE(F10:H10)</f>
        <v>4</v>
      </c>
      <c r="N10" s="0" t="s">
        <v>30</v>
      </c>
      <c r="O10" s="0" t="s">
        <v>31</v>
      </c>
      <c r="P10" s="0" t="s">
        <v>32</v>
      </c>
      <c r="Q10" s="0" t="s">
        <v>33</v>
      </c>
      <c r="R10" s="0" t="s">
        <v>34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4</v>
      </c>
      <c r="F11" s="8" t="n">
        <v>5</v>
      </c>
      <c r="G11" s="8" t="n">
        <v>5</v>
      </c>
      <c r="H11" s="8" t="n">
        <v>5</v>
      </c>
      <c r="K11" s="0" t="n">
        <f aca="false">AVERAGE(B11:D11)</f>
        <v>4</v>
      </c>
      <c r="L11" s="0" t="n">
        <f aca="false">AVERAGE(F11:H11)</f>
        <v>5</v>
      </c>
      <c r="N11" s="0" t="s">
        <v>35</v>
      </c>
      <c r="O11" s="0" t="n">
        <f aca="false">COUNT(robot_trust!$K$8:$K$17)</f>
        <v>10</v>
      </c>
      <c r="P11" s="0" t="n">
        <f aca="false">SUM(robot_trust!$K$8:$K$17)</f>
        <v>43.6666666666667</v>
      </c>
      <c r="Q11" s="0" t="n">
        <f aca="false">AVERAGE(robot_trust!$K$8:$K$17)</f>
        <v>4.36666666666667</v>
      </c>
      <c r="R11" s="0" t="n">
        <f aca="false">VAR(robot_trust!$K$8:$K$17)</f>
        <v>0.183950617283951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5</v>
      </c>
      <c r="D12" s="8" t="n">
        <v>5</v>
      </c>
      <c r="F12" s="8" t="n">
        <v>4</v>
      </c>
      <c r="G12" s="8" t="n">
        <v>5</v>
      </c>
      <c r="H12" s="8" t="n">
        <v>5</v>
      </c>
      <c r="K12" s="0" t="n">
        <f aca="false">AVERAGE(B12:D12)</f>
        <v>5</v>
      </c>
      <c r="L12" s="0" t="n">
        <f aca="false">AVERAGE(F12:H12)</f>
        <v>4.66666666666667</v>
      </c>
      <c r="N12" s="0" t="s">
        <v>36</v>
      </c>
      <c r="O12" s="0" t="n">
        <f aca="false">COUNT(robot_trust!$L$8:$L$17)</f>
        <v>10</v>
      </c>
      <c r="P12" s="0" t="n">
        <f aca="false">SUM(robot_trust!$L$8:$L$17)</f>
        <v>40</v>
      </c>
      <c r="Q12" s="0" t="n">
        <f aca="false">AVERAGE(robot_trust!$L$8:$L$17)</f>
        <v>4</v>
      </c>
      <c r="R12" s="0" t="n">
        <f aca="false">VAR(robot_trust!$L$8:$L$17)</f>
        <v>1.30864197530864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5</v>
      </c>
      <c r="D13" s="8" t="n">
        <v>5</v>
      </c>
      <c r="F13" s="8" t="n">
        <v>1</v>
      </c>
      <c r="G13" s="8" t="n">
        <v>1</v>
      </c>
      <c r="H13" s="8" t="n">
        <v>1</v>
      </c>
      <c r="K13" s="0" t="n">
        <f aca="false">AVERAGE(B13:D13)</f>
        <v>4.66666666666667</v>
      </c>
      <c r="L13" s="0" t="n">
        <f aca="false">AVERAGE(F13:H13)</f>
        <v>1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4</v>
      </c>
      <c r="D14" s="8" t="n">
        <v>4</v>
      </c>
      <c r="F14" s="8" t="n">
        <v>4</v>
      </c>
      <c r="G14" s="8" t="n">
        <v>4</v>
      </c>
      <c r="H14" s="8" t="n">
        <v>4</v>
      </c>
      <c r="K14" s="0" t="n">
        <f aca="false">AVERAGE(B14:D14)</f>
        <v>4</v>
      </c>
      <c r="L14" s="0" t="n">
        <f aca="false">AVERAGE(F14:H14)</f>
        <v>4</v>
      </c>
      <c r="N14" s="0" t="s">
        <v>37</v>
      </c>
      <c r="O14" s="0" t="s">
        <v>38</v>
      </c>
      <c r="P14" s="0" t="s">
        <v>39</v>
      </c>
      <c r="Q14" s="0" t="s">
        <v>40</v>
      </c>
      <c r="R14" s="0" t="s">
        <v>41</v>
      </c>
      <c r="S14" s="0" t="s">
        <v>42</v>
      </c>
      <c r="T14" s="0" t="s">
        <v>43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4</v>
      </c>
      <c r="D15" s="8" t="n">
        <v>4</v>
      </c>
      <c r="F15" s="8" t="n">
        <v>5</v>
      </c>
      <c r="G15" s="8" t="n">
        <v>4</v>
      </c>
      <c r="H15" s="8" t="n">
        <v>4</v>
      </c>
      <c r="K15" s="0" t="n">
        <f aca="false">AVERAGE(B15:D15)</f>
        <v>4</v>
      </c>
      <c r="L15" s="0" t="n">
        <f aca="false">AVERAGE(F15:H15)</f>
        <v>4.33333333333333</v>
      </c>
      <c r="N15" s="0" t="s">
        <v>44</v>
      </c>
      <c r="O15" s="0" t="n">
        <f aca="false">SUMPRODUCT(robot_trust!$P$11:$P$12,robot_trust!$Q$11:$Q$12)-SUM(robot_trust!$P$11:$P$12)^2/SUM(robot_trust!$O$11:$O$12)</f>
        <v>0.672222222222274</v>
      </c>
      <c r="P15" s="0" t="n">
        <f aca="false">COUNT(robot_trust!$P$11:$P$12)-1</f>
        <v>1</v>
      </c>
      <c r="Q15" s="0" t="n">
        <f aca="false">robot_trust!$O$15 / robot_trust!$P$15</f>
        <v>0.672222222222274</v>
      </c>
      <c r="R15" s="0" t="n">
        <f aca="false">robot_trust!$Q$15 / robot_trust!$Q$16</f>
        <v>0.900744416873518</v>
      </c>
      <c r="S15" s="0" t="n">
        <f aca="false">FDIST(robot_trust!$R$15, robot_trust!$P$15, robot_trust!$P$16)</f>
        <v>0.355151696767555</v>
      </c>
      <c r="T15" s="0" t="n">
        <f aca="false">FINV(robot_trust!$O$8, robot_trust!$P$15, robot_trust!$P$16)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4</v>
      </c>
      <c r="D16" s="8" t="n">
        <v>4</v>
      </c>
      <c r="F16" s="8" t="n">
        <v>4</v>
      </c>
      <c r="G16" s="8" t="n">
        <v>4</v>
      </c>
      <c r="H16" s="8" t="n">
        <v>3</v>
      </c>
      <c r="K16" s="0" t="n">
        <f aca="false">AVERAGE(B16:D16)</f>
        <v>4</v>
      </c>
      <c r="L16" s="0" t="n">
        <f aca="false">AVERAGE(F16:H16)</f>
        <v>3.66666666666667</v>
      </c>
      <c r="N16" s="0" t="s">
        <v>45</v>
      </c>
      <c r="O16" s="0" t="n">
        <f aca="false">SUM(DEVSQ($K$8:$K$17),DEVSQ($L$8:$L$17))</f>
        <v>13.4333333333333</v>
      </c>
      <c r="P16" s="0" t="n">
        <f aca="false">SUM(robot_trust!$O$11:$O$12)-COUNT(robot_trust!$O$11:$O$12)</f>
        <v>18</v>
      </c>
      <c r="Q16" s="0" t="n">
        <f aca="false">robot_trust!$O$16 / robot_trust!$P$16</f>
        <v>0.746296296296296</v>
      </c>
    </row>
    <row r="17" customFormat="false" ht="12.8" hidden="false" customHeight="false" outlineLevel="0" collapsed="false">
      <c r="A17" s="0" t="n">
        <v>13</v>
      </c>
      <c r="B17" s="0" t="n">
        <v>5</v>
      </c>
      <c r="C17" s="0" t="n">
        <v>5</v>
      </c>
      <c r="D17" s="0" t="n">
        <v>4</v>
      </c>
      <c r="F17" s="8" t="n">
        <v>4</v>
      </c>
      <c r="G17" s="8" t="n">
        <v>5</v>
      </c>
      <c r="H17" s="8" t="n">
        <v>4</v>
      </c>
      <c r="K17" s="0" t="n">
        <f aca="false">AVERAGE(B17:D17)</f>
        <v>4.66666666666667</v>
      </c>
      <c r="L17" s="0" t="n">
        <f aca="false">AVERAGE(F17:H17)</f>
        <v>4.33333333333333</v>
      </c>
      <c r="N17" s="0" t="s">
        <v>46</v>
      </c>
      <c r="O17" s="0" t="n">
        <f aca="false">DEVSQ(robot_trust!$K$8:$K$17,robot_trust!$L$8:$L$17)</f>
        <v>14.1055555555556</v>
      </c>
      <c r="P17" s="0" t="n">
        <f aca="false">SUM(robot_trust!$O$11:$O$12) - 1</f>
        <v>19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5</v>
      </c>
      <c r="D18" s="0" t="n">
        <v>5</v>
      </c>
      <c r="F18" s="0" t="n">
        <v>4</v>
      </c>
      <c r="G18" s="0" t="n">
        <v>3</v>
      </c>
      <c r="H18" s="10" t="n">
        <v>4</v>
      </c>
    </row>
    <row r="19" customFormat="false" ht="12.8" hidden="false" customHeight="false" outlineLevel="0" collapsed="false">
      <c r="A19" s="0" t="n">
        <v>15</v>
      </c>
      <c r="B19" s="0" t="n">
        <v>5</v>
      </c>
      <c r="C19" s="0" t="n">
        <v>5</v>
      </c>
      <c r="D19" s="0" t="n">
        <v>5</v>
      </c>
      <c r="F19" s="0" t="n">
        <v>5</v>
      </c>
      <c r="G19" s="0" t="n">
        <v>5</v>
      </c>
      <c r="H19" s="0" t="n">
        <v>5</v>
      </c>
    </row>
    <row r="20" customFormat="false" ht="12.8" hidden="false" customHeight="false" outlineLevel="0" collapsed="false">
      <c r="A20" s="0" t="n">
        <v>16</v>
      </c>
      <c r="B20" s="0" t="n">
        <v>4</v>
      </c>
      <c r="C20" s="0" t="n">
        <v>4</v>
      </c>
      <c r="D20" s="0" t="n">
        <v>4</v>
      </c>
      <c r="F20" s="0" t="n">
        <v>5</v>
      </c>
      <c r="G20" s="0" t="n">
        <v>4</v>
      </c>
      <c r="H20" s="0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23.85" hidden="false" customHeight="true" outlineLevel="0" collapsed="false">
      <c r="B1" s="1" t="s">
        <v>57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</v>
      </c>
      <c r="C5" s="5" t="n">
        <v>2</v>
      </c>
      <c r="D5" s="5" t="n">
        <v>2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3</v>
      </c>
      <c r="C6" s="5" t="n">
        <v>4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5</v>
      </c>
      <c r="C7" s="5" t="n">
        <v>5</v>
      </c>
      <c r="D7" s="5" t="n">
        <v>5</v>
      </c>
      <c r="E7" s="6"/>
      <c r="F7" s="7" t="n">
        <v>2</v>
      </c>
      <c r="G7" s="7" t="n">
        <v>1</v>
      </c>
      <c r="H7" s="7" t="n">
        <v>1</v>
      </c>
      <c r="K7" s="3" t="s">
        <v>48</v>
      </c>
      <c r="L7" s="3" t="s">
        <v>49</v>
      </c>
      <c r="N7" s="3" t="s">
        <v>28</v>
      </c>
    </row>
    <row r="8" customFormat="false" ht="12.8" hidden="false" customHeight="false" outlineLevel="0" collapsed="false">
      <c r="A8" s="0" t="n">
        <v>4</v>
      </c>
      <c r="B8" s="8" t="n">
        <v>5</v>
      </c>
      <c r="C8" s="8" t="n">
        <v>5</v>
      </c>
      <c r="D8" s="8" t="n">
        <v>5</v>
      </c>
      <c r="F8" s="8" t="n">
        <v>5</v>
      </c>
      <c r="G8" s="8" t="n">
        <v>5</v>
      </c>
      <c r="H8" s="8" t="n">
        <v>5</v>
      </c>
      <c r="K8" s="0" t="n">
        <f aca="false">AVERAGE(B8:D8)</f>
        <v>5</v>
      </c>
      <c r="L8" s="0" t="n">
        <f aca="false">AVERAGE(F8:H8)</f>
        <v>5</v>
      </c>
      <c r="N8" s="0" t="s">
        <v>29</v>
      </c>
      <c r="O8" s="0" t="n">
        <v>0.05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4</v>
      </c>
      <c r="D9" s="8" t="n">
        <v>5</v>
      </c>
      <c r="F9" s="8" t="n">
        <v>4</v>
      </c>
      <c r="G9" s="8" t="n">
        <v>5</v>
      </c>
      <c r="H9" s="8" t="n">
        <v>5</v>
      </c>
      <c r="K9" s="0" t="n">
        <f aca="false">AVERAGE(B9:D9)</f>
        <v>3.33333333333333</v>
      </c>
      <c r="L9" s="0" t="n">
        <f aca="false">AVERAGE(F9:H9)</f>
        <v>4.66666666666667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2</v>
      </c>
      <c r="D10" s="8" t="n">
        <v>2</v>
      </c>
      <c r="F10" s="8" t="n">
        <v>3</v>
      </c>
      <c r="G10" s="8" t="n">
        <v>3</v>
      </c>
      <c r="H10" s="8" t="n">
        <v>4</v>
      </c>
      <c r="K10" s="0" t="n">
        <f aca="false">AVERAGE(B10:D10)</f>
        <v>2.33333333333333</v>
      </c>
      <c r="L10" s="0" t="n">
        <f aca="false">AVERAGE(F10:H10)</f>
        <v>3.33333333333333</v>
      </c>
      <c r="N10" s="0" t="s">
        <v>30</v>
      </c>
      <c r="O10" s="0" t="s">
        <v>31</v>
      </c>
      <c r="P10" s="0" t="s">
        <v>32</v>
      </c>
      <c r="Q10" s="0" t="s">
        <v>33</v>
      </c>
      <c r="R10" s="0" t="s">
        <v>34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1</v>
      </c>
      <c r="D11" s="8" t="n">
        <v>2</v>
      </c>
      <c r="F11" s="8" t="n">
        <v>4</v>
      </c>
      <c r="G11" s="8" t="n">
        <v>4</v>
      </c>
      <c r="H11" s="8" t="n">
        <v>3</v>
      </c>
      <c r="K11" s="0" t="n">
        <f aca="false">AVERAGE(B11:D11)</f>
        <v>1.66666666666667</v>
      </c>
      <c r="L11" s="0" t="n">
        <f aca="false">AVERAGE(F11:H11)</f>
        <v>3.66666666666667</v>
      </c>
      <c r="N11" s="0" t="s">
        <v>35</v>
      </c>
      <c r="O11" s="0" t="n">
        <f aca="false">COUNT(robot_competitive!$K$8:$K$17)</f>
        <v>10</v>
      </c>
      <c r="P11" s="0" t="n">
        <f aca="false">SUM(robot_competitive!$K$8:$K$17)</f>
        <v>21.6666666666667</v>
      </c>
      <c r="Q11" s="0" t="n">
        <f aca="false">AVERAGE(robot_competitive!$K$8:$K$17)</f>
        <v>2.16666666666667</v>
      </c>
      <c r="R11" s="0" t="n">
        <f aca="false">VAR(robot_competitive!$K$8:$K$17)</f>
        <v>1.46296296296296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1</v>
      </c>
      <c r="D12" s="8" t="n">
        <v>1</v>
      </c>
      <c r="F12" s="8" t="n">
        <v>5</v>
      </c>
      <c r="G12" s="8" t="n">
        <v>2</v>
      </c>
      <c r="H12" s="8" t="n">
        <v>2</v>
      </c>
      <c r="K12" s="0" t="n">
        <f aca="false">AVERAGE(B12:D12)</f>
        <v>1</v>
      </c>
      <c r="L12" s="0" t="n">
        <f aca="false">AVERAGE(F12:H12)</f>
        <v>3</v>
      </c>
      <c r="N12" s="0" t="s">
        <v>36</v>
      </c>
      <c r="O12" s="0" t="n">
        <f aca="false">COUNT(robot_competitive!$L$8:$L$17)</f>
        <v>10</v>
      </c>
      <c r="P12" s="0" t="n">
        <f aca="false">SUM(robot_competitive!$L$8:$L$17)</f>
        <v>39.3333333333333</v>
      </c>
      <c r="Q12" s="0" t="n">
        <f aca="false">AVERAGE(robot_competitive!$L$8:$L$17)</f>
        <v>3.93333333333333</v>
      </c>
      <c r="R12" s="0" t="n">
        <f aca="false">VAR(robot_competitive!$L$8:$L$17)</f>
        <v>0.538271604938272</v>
      </c>
    </row>
    <row r="13" customFormat="false" ht="12.8" hidden="false" customHeight="false" outlineLevel="0" collapsed="false">
      <c r="A13" s="0" t="n">
        <v>9</v>
      </c>
      <c r="B13" s="8" t="n">
        <v>1</v>
      </c>
      <c r="C13" s="8" t="n">
        <v>1</v>
      </c>
      <c r="D13" s="8" t="n">
        <v>1</v>
      </c>
      <c r="F13" s="8" t="n">
        <v>5</v>
      </c>
      <c r="G13" s="8" t="n">
        <v>4</v>
      </c>
      <c r="H13" s="8" t="n">
        <v>5</v>
      </c>
      <c r="K13" s="0" t="n">
        <f aca="false">AVERAGE(B13:D13)</f>
        <v>1</v>
      </c>
      <c r="L13" s="0" t="n">
        <f aca="false">AVERAGE(F13:H13)</f>
        <v>4.66666666666667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1</v>
      </c>
      <c r="D14" s="8" t="n">
        <v>2</v>
      </c>
      <c r="F14" s="8" t="n">
        <v>4</v>
      </c>
      <c r="G14" s="8" t="n">
        <v>4</v>
      </c>
      <c r="H14" s="8" t="n">
        <v>2</v>
      </c>
      <c r="K14" s="0" t="n">
        <f aca="false">AVERAGE(B14:D14)</f>
        <v>1.66666666666667</v>
      </c>
      <c r="L14" s="0" t="n">
        <f aca="false">AVERAGE(F14:H14)</f>
        <v>3.33333333333333</v>
      </c>
      <c r="N14" s="0" t="s">
        <v>37</v>
      </c>
      <c r="O14" s="0" t="s">
        <v>38</v>
      </c>
      <c r="P14" s="0" t="s">
        <v>39</v>
      </c>
      <c r="Q14" s="0" t="s">
        <v>40</v>
      </c>
      <c r="R14" s="0" t="s">
        <v>41</v>
      </c>
      <c r="S14" s="0" t="s">
        <v>42</v>
      </c>
      <c r="T14" s="0" t="s">
        <v>43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1</v>
      </c>
      <c r="D15" s="8" t="n">
        <v>2</v>
      </c>
      <c r="F15" s="8" t="n">
        <v>5</v>
      </c>
      <c r="G15" s="8" t="n">
        <v>4</v>
      </c>
      <c r="H15" s="8" t="n">
        <v>5</v>
      </c>
      <c r="K15" s="0" t="n">
        <f aca="false">AVERAGE(B15:D15)</f>
        <v>1.66666666666667</v>
      </c>
      <c r="L15" s="0" t="n">
        <f aca="false">AVERAGE(F15:H15)</f>
        <v>4.66666666666667</v>
      </c>
      <c r="N15" s="0" t="s">
        <v>44</v>
      </c>
      <c r="O15" s="0" t="n">
        <f aca="false">SUMPRODUCT(robot_competitive!$P$11:$P$12,robot_competitive!$Q$11:$Q$12)-SUM(robot_competitive!$P$11:$P$12)^2/SUM(robot_competitive!$O$11:$O$12)</f>
        <v>15.6055555555556</v>
      </c>
      <c r="P15" s="0" t="n">
        <f aca="false">COUNT(robot_competitive!$P$11:$P$12)-1</f>
        <v>1</v>
      </c>
      <c r="Q15" s="0" t="n">
        <f aca="false">robot_competitive!$O$15 / robot_competitive!$P$15</f>
        <v>15.6055555555556</v>
      </c>
      <c r="R15" s="0" t="n">
        <f aca="false">robot_competitive!$Q$15 / robot_competitive!$Q$16</f>
        <v>15.5959284392351</v>
      </c>
      <c r="S15" s="0" t="n">
        <f aca="false">FDIST(robot_competitive!$R$15, robot_competitive!$P$15, robot_competitive!$P$16)</f>
        <v>0.000940519492279501</v>
      </c>
      <c r="T15" s="0" t="n">
        <f aca="false">FINV(robot_competitive!$O$8, robot_competitive!$P$15, robot_competitive!$P$16)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3</v>
      </c>
      <c r="D16" s="8" t="n">
        <v>2</v>
      </c>
      <c r="F16" s="8" t="n">
        <v>3</v>
      </c>
      <c r="G16" s="8" t="n">
        <v>4</v>
      </c>
      <c r="H16" s="8" t="n">
        <v>4</v>
      </c>
      <c r="K16" s="0" t="n">
        <f aca="false">AVERAGE(B16:D16)</f>
        <v>2.33333333333333</v>
      </c>
      <c r="L16" s="0" t="n">
        <f aca="false">AVERAGE(F16:H16)</f>
        <v>3.66666666666667</v>
      </c>
      <c r="N16" s="0" t="s">
        <v>45</v>
      </c>
      <c r="O16" s="0" t="n">
        <f aca="false">SUM(DEVSQ($K$8:$K$17),DEVSQ($L$8:$L$17))</f>
        <v>18.0111111111111</v>
      </c>
      <c r="P16" s="0" t="n">
        <f aca="false">SUM(robot_competitive!$O$11:$O$12)-COUNT(robot_competitive!$O$11:$O$12)</f>
        <v>18</v>
      </c>
      <c r="Q16" s="0" t="n">
        <f aca="false">robot_competitive!$O$16 / robot_competitive!$P$16</f>
        <v>1.00061728395062</v>
      </c>
    </row>
    <row r="17" customFormat="false" ht="12.8" hidden="false" customHeight="false" outlineLevel="0" collapsed="false">
      <c r="A17" s="0" t="n">
        <v>13</v>
      </c>
      <c r="B17" s="0" t="n">
        <v>1</v>
      </c>
      <c r="C17" s="0" t="n">
        <v>2</v>
      </c>
      <c r="D17" s="0" t="n">
        <v>2</v>
      </c>
      <c r="F17" s="8" t="n">
        <v>2</v>
      </c>
      <c r="G17" s="8" t="n">
        <v>4</v>
      </c>
      <c r="H17" s="8" t="n">
        <v>4</v>
      </c>
      <c r="K17" s="0" t="n">
        <f aca="false">AVERAGE(B17:D17)</f>
        <v>1.66666666666667</v>
      </c>
      <c r="L17" s="0" t="n">
        <f aca="false">AVERAGE(F17:H17)</f>
        <v>3.33333333333333</v>
      </c>
      <c r="N17" s="0" t="s">
        <v>46</v>
      </c>
      <c r="O17" s="0" t="n">
        <f aca="false">DEVSQ(robot_competitive!$K$8:$K$17,robot_competitive!$L$8:$L$17)</f>
        <v>33.6166666666667</v>
      </c>
      <c r="P17" s="0" t="n">
        <f aca="false">SUM(robot_competitive!$O$11:$O$12) - 1</f>
        <v>19</v>
      </c>
    </row>
    <row r="18" customFormat="false" ht="12.8" hidden="false" customHeight="false" outlineLevel="0" collapsed="false">
      <c r="A18" s="0" t="n">
        <v>14</v>
      </c>
      <c r="B18" s="0" t="n">
        <v>3</v>
      </c>
      <c r="C18" s="0" t="n">
        <v>2</v>
      </c>
      <c r="D18" s="0" t="n">
        <v>2</v>
      </c>
      <c r="F18" s="0" t="n">
        <v>4</v>
      </c>
      <c r="G18" s="0" t="n">
        <v>4</v>
      </c>
      <c r="H18" s="0" t="n">
        <v>4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5</v>
      </c>
      <c r="G19" s="0" t="n">
        <v>5</v>
      </c>
      <c r="H19" s="0" t="n">
        <v>5</v>
      </c>
    </row>
    <row r="20" customFormat="false" ht="12.8" hidden="false" customHeight="false" outlineLevel="0" collapsed="false">
      <c r="A20" s="0" t="n">
        <v>16</v>
      </c>
      <c r="B20" s="0" t="n">
        <v>4</v>
      </c>
      <c r="C20" s="0" t="n">
        <v>3</v>
      </c>
      <c r="D20" s="0" t="n">
        <v>2</v>
      </c>
      <c r="F20" s="0" t="n">
        <v>3</v>
      </c>
      <c r="G20" s="0" t="n">
        <v>3</v>
      </c>
      <c r="H20" s="0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8"/>
  <cols>
    <col collapsed="false" hidden="false" max="1025" min="1" style="0" width="11.3418367346939"/>
  </cols>
  <sheetData>
    <row r="1" customFormat="false" ht="23.95" hidden="false" customHeight="true" outlineLevel="0" collapsed="false">
      <c r="B1" s="11" t="s">
        <v>58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3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3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3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2</v>
      </c>
      <c r="C7" s="8" t="n">
        <v>1</v>
      </c>
    </row>
    <row r="8" customFormat="false" ht="12.8" hidden="false" customHeight="false" outlineLevel="0" collapsed="false">
      <c r="A8" s="0" t="n">
        <v>5</v>
      </c>
      <c r="B8" s="8" t="n">
        <v>1</v>
      </c>
      <c r="C8" s="8" t="n">
        <v>1</v>
      </c>
    </row>
    <row r="9" customFormat="false" ht="12.8" hidden="false" customHeight="false" outlineLevel="0" collapsed="false">
      <c r="A9" s="0" t="n">
        <v>6</v>
      </c>
      <c r="B9" s="8" t="n">
        <v>1</v>
      </c>
      <c r="C9" s="8" t="n">
        <v>3</v>
      </c>
    </row>
    <row r="10" customFormat="false" ht="12.8" hidden="false" customHeight="false" outlineLevel="0" collapsed="false">
      <c r="A10" s="0" t="n">
        <v>7</v>
      </c>
      <c r="B10" s="8" t="n">
        <v>3</v>
      </c>
      <c r="C10" s="8" t="n">
        <v>4</v>
      </c>
    </row>
    <row r="11" customFormat="false" ht="12.8" hidden="false" customHeight="false" outlineLevel="0" collapsed="false">
      <c r="A11" s="0" t="n">
        <v>8</v>
      </c>
      <c r="B11" s="8" t="n">
        <v>2</v>
      </c>
      <c r="C11" s="8" t="n">
        <v>5</v>
      </c>
    </row>
    <row r="12" customFormat="false" ht="12.8" hidden="false" customHeight="false" outlineLevel="0" collapsed="false">
      <c r="A12" s="0" t="n">
        <v>9</v>
      </c>
      <c r="B12" s="8" t="n">
        <v>2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1</v>
      </c>
      <c r="C13" s="8" t="n">
        <v>2</v>
      </c>
    </row>
    <row r="14" customFormat="false" ht="12.8" hidden="false" customHeight="false" outlineLevel="0" collapsed="false">
      <c r="A14" s="0" t="n">
        <v>11</v>
      </c>
      <c r="B14" s="8" t="n">
        <v>3</v>
      </c>
      <c r="C14" s="8" t="n">
        <v>3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3</v>
      </c>
    </row>
    <row r="16" customFormat="false" ht="12.8" hidden="false" customHeight="false" outlineLevel="0" collapsed="false">
      <c r="A16" s="0" t="n">
        <v>13</v>
      </c>
      <c r="B16" s="8" t="n">
        <v>4</v>
      </c>
      <c r="C16" s="8" t="n">
        <v>4</v>
      </c>
    </row>
    <row r="17" customFormat="false" ht="12.8" hidden="false" customHeight="false" outlineLevel="0" collapsed="false">
      <c r="A17" s="0" t="n">
        <v>14</v>
      </c>
      <c r="B17" s="0" t="n">
        <v>2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1</v>
      </c>
      <c r="C18" s="0" t="n">
        <v>1</v>
      </c>
    </row>
    <row r="19" customFormat="false" ht="12.8" hidden="false" customHeight="false" outlineLevel="0" collapsed="false">
      <c r="A19" s="0" t="n">
        <v>16</v>
      </c>
      <c r="B19" s="0" t="n">
        <v>2</v>
      </c>
      <c r="C19" s="0" t="n">
        <v>2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025" min="1" style="0" width="11.3418367346939"/>
  </cols>
  <sheetData>
    <row r="1" customFormat="false" ht="23.95" hidden="false" customHeight="true" outlineLevel="0" collapsed="false">
      <c r="B1" s="11" t="s">
        <v>59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5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4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5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3</v>
      </c>
      <c r="C7" s="8" t="n">
        <v>3</v>
      </c>
    </row>
    <row r="8" customFormat="false" ht="12.8" hidden="false" customHeight="false" outlineLevel="0" collapsed="false">
      <c r="A8" s="0" t="n">
        <v>5</v>
      </c>
      <c r="B8" s="8" t="n">
        <v>5</v>
      </c>
      <c r="C8" s="8" t="n">
        <v>4</v>
      </c>
    </row>
    <row r="9" customFormat="false" ht="12.8" hidden="false" customHeight="false" outlineLevel="0" collapsed="false">
      <c r="A9" s="0" t="n">
        <v>6</v>
      </c>
      <c r="B9" s="8" t="n">
        <v>4</v>
      </c>
      <c r="C9" s="8" t="n">
        <v>4</v>
      </c>
    </row>
    <row r="10" customFormat="false" ht="12.8" hidden="false" customHeight="false" outlineLevel="0" collapsed="false">
      <c r="A10" s="0" t="n">
        <v>7</v>
      </c>
      <c r="B10" s="8" t="n">
        <v>4</v>
      </c>
      <c r="C10" s="8" t="n">
        <v>5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</row>
    <row r="12" customFormat="false" ht="12.8" hidden="false" customHeight="false" outlineLevel="0" collapsed="false">
      <c r="A12" s="0" t="n">
        <v>9</v>
      </c>
      <c r="B12" s="8" t="n">
        <v>5</v>
      </c>
      <c r="C12" s="8" t="n">
        <v>1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2</v>
      </c>
    </row>
    <row r="15" customFormat="false" ht="12.8" hidden="false" customHeight="false" outlineLevel="0" collapsed="false">
      <c r="A15" s="0" t="n">
        <v>12</v>
      </c>
      <c r="B15" s="8" t="n">
        <v>3</v>
      </c>
      <c r="C15" s="8" t="n">
        <v>4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5</v>
      </c>
    </row>
    <row r="17" customFormat="false" ht="12.8" hidden="false" customHeight="false" outlineLevel="0" collapsed="false">
      <c r="A17" s="0" t="n">
        <v>14</v>
      </c>
      <c r="B17" s="0" t="n">
        <v>5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2</v>
      </c>
    </row>
    <row r="19" customFormat="false" ht="12.8" hidden="false" customHeight="false" outlineLevel="0" collapsed="false">
      <c r="A19" s="0" t="n">
        <v>16</v>
      </c>
      <c r="B19" s="0" t="n">
        <v>4</v>
      </c>
      <c r="C19" s="0" t="n">
        <v>4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025" min="1" style="0" width="11.3418367346939"/>
  </cols>
  <sheetData>
    <row r="1" customFormat="false" ht="23.95" hidden="false" customHeight="true" outlineLevel="0" collapsed="false">
      <c r="B1" s="11" t="s">
        <v>60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5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3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2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2</v>
      </c>
      <c r="C7" s="8" t="n">
        <v>2</v>
      </c>
    </row>
    <row r="8" customFormat="false" ht="12.8" hidden="false" customHeight="false" outlineLevel="0" collapsed="false">
      <c r="A8" s="0" t="n">
        <v>5</v>
      </c>
      <c r="B8" s="8" t="n">
        <v>2</v>
      </c>
      <c r="C8" s="8" t="n">
        <v>2</v>
      </c>
    </row>
    <row r="9" customFormat="false" ht="12.8" hidden="false" customHeight="false" outlineLevel="0" collapsed="false">
      <c r="A9" s="0" t="n">
        <v>6</v>
      </c>
      <c r="B9" s="8" t="n">
        <v>2</v>
      </c>
      <c r="C9" s="8" t="n">
        <v>3</v>
      </c>
    </row>
    <row r="10" customFormat="false" ht="12.8" hidden="false" customHeight="false" outlineLevel="0" collapsed="false">
      <c r="A10" s="0" t="n">
        <v>7</v>
      </c>
      <c r="B10" s="8" t="n">
        <v>2</v>
      </c>
      <c r="C10" s="8" t="n">
        <v>2</v>
      </c>
    </row>
    <row r="11" customFormat="false" ht="12.8" hidden="false" customHeight="false" outlineLevel="0" collapsed="false">
      <c r="A11" s="0" t="n">
        <v>8</v>
      </c>
      <c r="B11" s="8" t="n">
        <v>4</v>
      </c>
      <c r="C11" s="8" t="n">
        <v>3</v>
      </c>
    </row>
    <row r="12" customFormat="false" ht="12.8" hidden="false" customHeight="false" outlineLevel="0" collapsed="false">
      <c r="A12" s="0" t="n">
        <v>9</v>
      </c>
      <c r="B12" s="8" t="n">
        <v>2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</row>
    <row r="14" customFormat="false" ht="12.8" hidden="false" customHeight="false" outlineLevel="0" collapsed="false">
      <c r="A14" s="0" t="n">
        <v>11</v>
      </c>
      <c r="B14" s="8" t="n">
        <v>3</v>
      </c>
      <c r="C14" s="8" t="n">
        <v>3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2</v>
      </c>
    </row>
    <row r="16" customFormat="false" ht="12.8" hidden="false" customHeight="false" outlineLevel="0" collapsed="false">
      <c r="A16" s="0" t="n">
        <v>13</v>
      </c>
      <c r="B16" s="8" t="n">
        <v>4</v>
      </c>
      <c r="C16" s="8" t="n">
        <v>3</v>
      </c>
    </row>
    <row r="17" customFormat="false" ht="12.8" hidden="false" customHeight="false" outlineLevel="0" collapsed="false">
      <c r="A17" s="0" t="n">
        <v>14</v>
      </c>
      <c r="B17" s="0" t="n">
        <v>3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5</v>
      </c>
    </row>
    <row r="19" customFormat="false" ht="12.8" hidden="false" customHeight="false" outlineLevel="0" collapsed="false">
      <c r="A19" s="0" t="n">
        <v>16</v>
      </c>
      <c r="B19" s="0" t="n">
        <v>2</v>
      </c>
      <c r="C19" s="0" t="n">
        <v>2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025" min="1" style="0" width="11.3418367346939"/>
  </cols>
  <sheetData>
    <row r="1" customFormat="false" ht="23.95" hidden="false" customHeight="true" outlineLevel="0" collapsed="false">
      <c r="B1" s="11" t="s">
        <v>61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4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3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2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3</v>
      </c>
      <c r="C7" s="8" t="n">
        <v>4</v>
      </c>
    </row>
    <row r="8" customFormat="false" ht="12.8" hidden="false" customHeight="false" outlineLevel="0" collapsed="false">
      <c r="A8" s="0" t="n">
        <v>5</v>
      </c>
      <c r="B8" s="8" t="n">
        <v>2</v>
      </c>
      <c r="C8" s="8" t="n">
        <v>2</v>
      </c>
    </row>
    <row r="9" customFormat="false" ht="12.8" hidden="false" customHeight="false" outlineLevel="0" collapsed="false">
      <c r="A9" s="0" t="n">
        <v>6</v>
      </c>
      <c r="B9" s="8" t="n">
        <v>1</v>
      </c>
      <c r="C9" s="8" t="n">
        <v>3</v>
      </c>
    </row>
    <row r="10" customFormat="false" ht="12.8" hidden="false" customHeight="false" outlineLevel="0" collapsed="false">
      <c r="A10" s="0" t="n">
        <v>7</v>
      </c>
      <c r="B10" s="8" t="n">
        <v>1</v>
      </c>
      <c r="C10" s="8" t="n">
        <v>2</v>
      </c>
    </row>
    <row r="11" customFormat="false" ht="12.8" hidden="false" customHeight="false" outlineLevel="0" collapsed="false">
      <c r="A11" s="0" t="n">
        <v>8</v>
      </c>
      <c r="B11" s="8" t="n">
        <v>4</v>
      </c>
      <c r="C11" s="8" t="n">
        <v>2</v>
      </c>
    </row>
    <row r="12" customFormat="false" ht="12.8" hidden="false" customHeight="false" outlineLevel="0" collapsed="false">
      <c r="A12" s="0" t="n">
        <v>9</v>
      </c>
      <c r="B12" s="8" t="n">
        <v>2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1</v>
      </c>
      <c r="C13" s="8" t="n">
        <v>2</v>
      </c>
    </row>
    <row r="14" customFormat="false" ht="12.8" hidden="false" customHeight="false" outlineLevel="0" collapsed="false">
      <c r="A14" s="0" t="n">
        <v>11</v>
      </c>
      <c r="B14" s="8" t="n">
        <v>3</v>
      </c>
      <c r="C14" s="8" t="n">
        <v>2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2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3</v>
      </c>
    </row>
    <row r="17" customFormat="false" ht="12.8" hidden="false" customHeight="false" outlineLevel="0" collapsed="false">
      <c r="A17" s="0" t="n">
        <v>14</v>
      </c>
      <c r="B17" s="0" t="n">
        <v>2</v>
      </c>
      <c r="C17" s="0" t="n">
        <v>1</v>
      </c>
    </row>
    <row r="18" customFormat="false" ht="12.8" hidden="false" customHeight="false" outlineLevel="0" collapsed="false">
      <c r="A18" s="0" t="n">
        <v>15</v>
      </c>
      <c r="B18" s="0" t="n">
        <v>4</v>
      </c>
      <c r="C18" s="0" t="n">
        <v>5</v>
      </c>
    </row>
    <row r="19" customFormat="false" ht="12.8" hidden="false" customHeight="false" outlineLevel="0" collapsed="false">
      <c r="A19" s="0" t="n">
        <v>16</v>
      </c>
      <c r="B19" s="0" t="n">
        <v>2</v>
      </c>
      <c r="C19" s="0" t="n">
        <v>1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23.85" hidden="false" customHeight="true" outlineLevel="0" collapsed="false">
      <c r="B1" s="1" t="s">
        <v>11</v>
      </c>
      <c r="C1" s="1"/>
      <c r="D1" s="1"/>
      <c r="F1" s="2"/>
      <c r="G1" s="3"/>
      <c r="H1" s="3"/>
    </row>
    <row r="2" customFormat="false" ht="12.8" hidden="false" customHeight="false" outlineLevel="0" collapsed="false">
      <c r="B2" s="2"/>
      <c r="C2" s="3"/>
      <c r="D2" s="3"/>
      <c r="F2" s="2"/>
      <c r="G2" s="3"/>
      <c r="H2" s="3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2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5</v>
      </c>
      <c r="C6" s="5" t="n">
        <v>2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3</v>
      </c>
      <c r="D7" s="5" t="n">
        <v>4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3</v>
      </c>
      <c r="C8" s="8" t="n">
        <v>4</v>
      </c>
      <c r="D8" s="8" t="n">
        <v>4</v>
      </c>
      <c r="F8" s="8" t="n">
        <v>4</v>
      </c>
      <c r="G8" s="8" t="n">
        <v>5</v>
      </c>
      <c r="H8" s="8" t="n">
        <v>5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2</v>
      </c>
      <c r="D9" s="8" t="n">
        <v>4</v>
      </c>
      <c r="F9" s="8" t="n">
        <v>3</v>
      </c>
      <c r="G9" s="8" t="n">
        <v>3</v>
      </c>
      <c r="H9" s="8" t="n">
        <v>4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3</v>
      </c>
      <c r="D10" s="8" t="n">
        <v>5</v>
      </c>
      <c r="F10" s="8" t="n">
        <v>4</v>
      </c>
      <c r="G10" s="8" t="n">
        <v>4</v>
      </c>
      <c r="H10" s="8" t="n">
        <v>2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3</v>
      </c>
      <c r="D11" s="8" t="n">
        <v>3</v>
      </c>
      <c r="F11" s="8" t="n">
        <v>4</v>
      </c>
      <c r="G11" s="8" t="n">
        <v>3</v>
      </c>
      <c r="H11" s="8" t="n">
        <v>3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2</v>
      </c>
      <c r="D12" s="8" t="n">
        <v>5</v>
      </c>
      <c r="F12" s="8" t="n">
        <v>2</v>
      </c>
      <c r="G12" s="8" t="n">
        <v>4</v>
      </c>
      <c r="H12" s="8" t="n">
        <v>4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4</v>
      </c>
      <c r="D13" s="8" t="n">
        <v>4</v>
      </c>
      <c r="F13" s="8" t="n">
        <v>3</v>
      </c>
      <c r="G13" s="8" t="n">
        <v>2</v>
      </c>
      <c r="H13" s="8" t="n">
        <v>4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4</v>
      </c>
      <c r="D14" s="8" t="n">
        <v>4</v>
      </c>
      <c r="F14" s="8" t="n">
        <v>3</v>
      </c>
      <c r="G14" s="8" t="n">
        <v>2</v>
      </c>
      <c r="H14" s="8" t="n">
        <v>5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2</v>
      </c>
      <c r="D15" s="8" t="n">
        <v>4</v>
      </c>
      <c r="F15" s="8" t="n">
        <v>4</v>
      </c>
      <c r="G15" s="8" t="n">
        <v>2</v>
      </c>
      <c r="H15" s="8" t="n">
        <v>2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4</v>
      </c>
      <c r="D16" s="8" t="n">
        <v>5</v>
      </c>
      <c r="F16" s="8" t="n">
        <v>3</v>
      </c>
      <c r="G16" s="8" t="n">
        <v>3</v>
      </c>
      <c r="H16" s="8" t="n">
        <v>5</v>
      </c>
    </row>
    <row r="17" customFormat="false" ht="12.8" hidden="false" customHeight="false" outlineLevel="0" collapsed="false">
      <c r="A17" s="0" t="n">
        <v>13</v>
      </c>
      <c r="B17" s="8" t="n">
        <v>1</v>
      </c>
      <c r="C17" s="0" t="n">
        <v>4</v>
      </c>
      <c r="D17" s="0" t="n">
        <v>5</v>
      </c>
      <c r="F17" s="8" t="n">
        <v>1</v>
      </c>
      <c r="G17" s="8" t="n">
        <v>1</v>
      </c>
      <c r="H17" s="8" t="n">
        <v>4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4</v>
      </c>
      <c r="D18" s="0" t="n">
        <v>4</v>
      </c>
      <c r="F18" s="0" t="n">
        <v>3</v>
      </c>
      <c r="G18" s="0" t="n">
        <v>2</v>
      </c>
      <c r="H18" s="0" t="n">
        <v>4</v>
      </c>
    </row>
    <row r="19" customFormat="false" ht="12.8" hidden="false" customHeight="false" outlineLevel="0" collapsed="false">
      <c r="A19" s="0" t="n">
        <v>15</v>
      </c>
      <c r="B19" s="0" t="n">
        <v>3</v>
      </c>
      <c r="C19" s="0" t="n">
        <v>5</v>
      </c>
      <c r="D19" s="0" t="n">
        <v>4</v>
      </c>
      <c r="F19" s="0" t="n">
        <v>3</v>
      </c>
      <c r="G19" s="0" t="n">
        <v>4</v>
      </c>
      <c r="H19" s="0" t="n">
        <v>4</v>
      </c>
    </row>
    <row r="20" customFormat="false" ht="12.8" hidden="false" customHeight="false" outlineLevel="0" collapsed="false">
      <c r="A20" s="0" t="n">
        <v>16</v>
      </c>
      <c r="B20" s="0" t="n">
        <v>5</v>
      </c>
      <c r="C20" s="0" t="n">
        <v>3</v>
      </c>
      <c r="D20" s="0" t="n">
        <v>5</v>
      </c>
      <c r="F20" s="0" t="n">
        <v>3</v>
      </c>
      <c r="G20" s="0" t="n">
        <v>4</v>
      </c>
      <c r="H20" s="0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025" min="1" style="0" width="11.3418367346939"/>
  </cols>
  <sheetData>
    <row r="1" customFormat="false" ht="23.95" hidden="false" customHeight="true" outlineLevel="0" collapsed="false">
      <c r="B1" s="11" t="s">
        <v>62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4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3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1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3</v>
      </c>
      <c r="C7" s="8" t="n">
        <v>3</v>
      </c>
    </row>
    <row r="8" customFormat="false" ht="12.8" hidden="false" customHeight="false" outlineLevel="0" collapsed="false">
      <c r="A8" s="0" t="n">
        <v>5</v>
      </c>
      <c r="B8" s="8" t="n">
        <v>2</v>
      </c>
      <c r="C8" s="8" t="n">
        <v>2</v>
      </c>
    </row>
    <row r="9" customFormat="false" ht="12.8" hidden="false" customHeight="false" outlineLevel="0" collapsed="false">
      <c r="A9" s="0" t="n">
        <v>6</v>
      </c>
      <c r="B9" s="8" t="n">
        <v>2</v>
      </c>
      <c r="C9" s="8" t="n">
        <v>5</v>
      </c>
    </row>
    <row r="10" customFormat="false" ht="12.8" hidden="false" customHeight="false" outlineLevel="0" collapsed="false">
      <c r="A10" s="0" t="n">
        <v>7</v>
      </c>
      <c r="B10" s="8" t="n">
        <v>1</v>
      </c>
      <c r="C10" s="8" t="n">
        <v>1</v>
      </c>
    </row>
    <row r="11" customFormat="false" ht="12.8" hidden="false" customHeight="false" outlineLevel="0" collapsed="false">
      <c r="A11" s="0" t="n">
        <v>8</v>
      </c>
      <c r="B11" s="8" t="n">
        <v>4</v>
      </c>
      <c r="C11" s="8" t="n">
        <v>2</v>
      </c>
    </row>
    <row r="12" customFormat="false" ht="12.8" hidden="false" customHeight="false" outlineLevel="0" collapsed="false">
      <c r="A12" s="0" t="n">
        <v>9</v>
      </c>
      <c r="B12" s="8" t="n">
        <v>2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1</v>
      </c>
      <c r="C13" s="8" t="n">
        <v>2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3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2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4</v>
      </c>
    </row>
    <row r="17" customFormat="false" ht="12.8" hidden="false" customHeight="false" outlineLevel="0" collapsed="false">
      <c r="A17" s="0" t="n">
        <v>14</v>
      </c>
      <c r="B17" s="0" t="n">
        <v>2</v>
      </c>
      <c r="C17" s="0" t="n">
        <v>1</v>
      </c>
    </row>
    <row r="18" customFormat="false" ht="12.8" hidden="false" customHeight="false" outlineLevel="0" collapsed="false">
      <c r="A18" s="0" t="n">
        <v>15</v>
      </c>
      <c r="B18" s="0" t="n">
        <v>4</v>
      </c>
      <c r="C18" s="0" t="n">
        <v>5</v>
      </c>
    </row>
    <row r="19" customFormat="false" ht="12.8" hidden="false" customHeight="false" outlineLevel="0" collapsed="false">
      <c r="A19" s="0" t="n">
        <v>16</v>
      </c>
      <c r="B19" s="0" t="n">
        <v>2</v>
      </c>
      <c r="C19" s="0" t="n">
        <v>2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025" min="1" style="0" width="11.3418367346939"/>
  </cols>
  <sheetData>
    <row r="1" customFormat="false" ht="35.2" hidden="false" customHeight="true" outlineLevel="0" collapsed="false">
      <c r="B1" s="11" t="s">
        <v>63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4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4</v>
      </c>
      <c r="C5" s="5" t="n">
        <v>1</v>
      </c>
      <c r="F5" s="3" t="s">
        <v>28</v>
      </c>
    </row>
    <row r="6" customFormat="false" ht="12.8" hidden="false" customHeight="false" outlineLevel="0" collapsed="false">
      <c r="A6" s="0" t="n">
        <v>3</v>
      </c>
      <c r="B6" s="5" t="n">
        <v>2</v>
      </c>
      <c r="C6" s="5" t="n">
        <v>1</v>
      </c>
      <c r="F6" s="3" t="s">
        <v>29</v>
      </c>
      <c r="G6" s="3" t="n">
        <v>0.05</v>
      </c>
    </row>
    <row r="7" customFormat="false" ht="12.8" hidden="false" customHeight="false" outlineLevel="0" collapsed="false">
      <c r="A7" s="0" t="n">
        <v>4</v>
      </c>
      <c r="B7" s="8" t="n">
        <v>3</v>
      </c>
      <c r="C7" s="8" t="n">
        <v>2</v>
      </c>
    </row>
    <row r="8" customFormat="false" ht="12.8" hidden="false" customHeight="false" outlineLevel="0" collapsed="false">
      <c r="A8" s="0" t="n">
        <v>5</v>
      </c>
      <c r="B8" s="8" t="n">
        <v>4</v>
      </c>
      <c r="C8" s="8" t="n">
        <v>2</v>
      </c>
      <c r="F8" s="0" t="s">
        <v>30</v>
      </c>
      <c r="G8" s="0" t="s">
        <v>31</v>
      </c>
      <c r="H8" s="0" t="s">
        <v>32</v>
      </c>
      <c r="I8" s="0" t="s">
        <v>33</v>
      </c>
      <c r="J8" s="0" t="s">
        <v>34</v>
      </c>
    </row>
    <row r="9" customFormat="false" ht="12.8" hidden="false" customHeight="false" outlineLevel="0" collapsed="false">
      <c r="A9" s="0" t="n">
        <v>6</v>
      </c>
      <c r="B9" s="8" t="n">
        <v>3</v>
      </c>
      <c r="C9" s="8" t="n">
        <v>2</v>
      </c>
      <c r="F9" s="0" t="s">
        <v>35</v>
      </c>
      <c r="G9" s="0" t="n">
        <f aca="false">COUNT(g_robot_adaptation!$B$7:$B$16)</f>
        <v>10</v>
      </c>
      <c r="H9" s="0" t="n">
        <f aca="false">SUM(g_robot_adaptation!$B$7:$B$16)</f>
        <v>38</v>
      </c>
      <c r="I9" s="0" t="n">
        <f aca="false">AVERAGE(g_robot_adaptation!$B$7:$B$16)</f>
        <v>3.8</v>
      </c>
      <c r="J9" s="0" t="n">
        <f aca="false">VAR(g_robot_adaptation!$B$7:$B$16)</f>
        <v>0.4</v>
      </c>
    </row>
    <row r="10" customFormat="false" ht="12.8" hidden="false" customHeight="false" outlineLevel="0" collapsed="false">
      <c r="A10" s="0" t="n">
        <v>7</v>
      </c>
      <c r="B10" s="8" t="n">
        <v>3</v>
      </c>
      <c r="C10" s="8" t="n">
        <v>3</v>
      </c>
      <c r="F10" s="0" t="s">
        <v>36</v>
      </c>
      <c r="G10" s="0" t="n">
        <f aca="false">COUNT(g_robot_adaptation!$C$7:$C$16)</f>
        <v>10</v>
      </c>
      <c r="H10" s="0" t="n">
        <f aca="false">SUM(g_robot_adaptation!$C$7:$C$16)</f>
        <v>29</v>
      </c>
      <c r="I10" s="0" t="n">
        <f aca="false">AVERAGE(g_robot_adaptation!$C$7:$C$16)</f>
        <v>2.9</v>
      </c>
      <c r="J10" s="0" t="n">
        <f aca="false">VAR(g_robot_adaptation!$C$7:$C$16)</f>
        <v>1.21111111111111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</row>
    <row r="12" customFormat="false" ht="12.8" hidden="false" customHeight="false" outlineLevel="0" collapsed="false">
      <c r="A12" s="0" t="n">
        <v>9</v>
      </c>
      <c r="B12" s="8" t="n">
        <v>4</v>
      </c>
      <c r="C12" s="8" t="n">
        <v>2</v>
      </c>
      <c r="F12" s="0" t="s">
        <v>37</v>
      </c>
      <c r="G12" s="0" t="s">
        <v>38</v>
      </c>
      <c r="H12" s="0" t="s">
        <v>39</v>
      </c>
      <c r="I12" s="0" t="s">
        <v>40</v>
      </c>
      <c r="J12" s="0" t="s">
        <v>41</v>
      </c>
      <c r="K12" s="0" t="s">
        <v>42</v>
      </c>
      <c r="L12" s="0" t="s">
        <v>43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  <c r="F13" s="0" t="s">
        <v>44</v>
      </c>
      <c r="G13" s="0" t="n">
        <f aca="false">SUMPRODUCT(g_robot_adaptation!$H$9:$H$10,g_robot_adaptation!$I$9:$I$10)-SUM(g_robot_adaptation!$H$9:$H$10)^2/SUM(g_robot_adaptation!$G$9:$G$10)</f>
        <v>4.05000000000001</v>
      </c>
      <c r="H13" s="0" t="n">
        <f aca="false">COUNT(g_robot_adaptation!$H$9:$H$10)-1</f>
        <v>1</v>
      </c>
      <c r="I13" s="0" t="n">
        <f aca="false">g_robot_adaptation!$G$13 / g_robot_adaptation!$H$13</f>
        <v>4.05000000000001</v>
      </c>
      <c r="J13" s="0" t="n">
        <f aca="false">g_robot_adaptation!$I$13 / g_robot_adaptation!$I$14</f>
        <v>5.02758620689657</v>
      </c>
      <c r="K13" s="0" t="n">
        <f aca="false">FDIST(g_robot_adaptation!$J$13, g_robot_adaptation!$H$13, g_robot_adaptation!$H$14)</f>
        <v>0.0377800502183831</v>
      </c>
      <c r="L13" s="0" t="n">
        <f aca="false">FINV(g_robot_adaptation!$G$6, g_robot_adaptation!$H$13, g_robot_adaptation!$H$14)</f>
        <v>4.41387341917057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2</v>
      </c>
      <c r="F14" s="0" t="s">
        <v>45</v>
      </c>
      <c r="G14" s="0" t="n">
        <f aca="false">SUM(DEVSQ($B$7:$B$16),DEVSQ($C$7:$C$16))</f>
        <v>14.5</v>
      </c>
      <c r="H14" s="0" t="n">
        <f aca="false">SUM(g_robot_adaptation!$G$9:$G$10)-COUNT(g_robot_adaptation!$G$9:$G$10)</f>
        <v>18</v>
      </c>
      <c r="I14" s="0" t="n">
        <f aca="false">g_robot_adaptation!$G$14 / g_robot_adaptation!$H$14</f>
        <v>0.805555555555556</v>
      </c>
    </row>
    <row r="15" customFormat="false" ht="12.8" hidden="false" customHeight="false" outlineLevel="0" collapsed="false">
      <c r="A15" s="0" t="n">
        <v>12</v>
      </c>
      <c r="B15" s="8" t="n">
        <v>4</v>
      </c>
      <c r="C15" s="8" t="n">
        <v>4</v>
      </c>
      <c r="F15" s="0" t="s">
        <v>46</v>
      </c>
      <c r="G15" s="0" t="n">
        <f aca="false">DEVSQ(g_robot_adaptation!$B$7:$B$16,g_robot_adaptation!$C$7:$C$16)</f>
        <v>18.55</v>
      </c>
      <c r="H15" s="0" t="n">
        <f aca="false">SUM(g_robot_adaptation!$G$9:$G$10) - 1</f>
        <v>19</v>
      </c>
    </row>
    <row r="16" customFormat="false" ht="12.8" hidden="false" customHeight="false" outlineLevel="0" collapsed="false">
      <c r="A16" s="0" t="n">
        <v>13</v>
      </c>
      <c r="B16" s="8" t="n">
        <v>4</v>
      </c>
      <c r="C16" s="8" t="n">
        <v>3</v>
      </c>
    </row>
    <row r="17" customFormat="false" ht="12.8" hidden="false" customHeight="false" outlineLevel="0" collapsed="false">
      <c r="A17" s="0" t="n">
        <v>14</v>
      </c>
      <c r="B17" s="0" t="n">
        <v>4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2</v>
      </c>
    </row>
    <row r="19" customFormat="false" ht="12.8" hidden="false" customHeight="false" outlineLevel="0" collapsed="false">
      <c r="A19" s="0" t="n">
        <v>16</v>
      </c>
      <c r="B19" s="0" t="n">
        <v>5</v>
      </c>
      <c r="C19" s="0" t="n">
        <v>4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025" min="1" style="0" width="11.3418367346939"/>
  </cols>
  <sheetData>
    <row r="1" customFormat="false" ht="23.95" hidden="false" customHeight="true" outlineLevel="0" collapsed="false">
      <c r="B1" s="11" t="s">
        <v>64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5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4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4</v>
      </c>
      <c r="C6" s="5" t="n">
        <v>1</v>
      </c>
      <c r="F6" s="3" t="s">
        <v>28</v>
      </c>
    </row>
    <row r="7" customFormat="false" ht="12.8" hidden="false" customHeight="false" outlineLevel="0" collapsed="false">
      <c r="A7" s="0" t="n">
        <v>4</v>
      </c>
      <c r="B7" s="8" t="n">
        <v>4</v>
      </c>
      <c r="C7" s="8" t="n">
        <v>4</v>
      </c>
      <c r="F7" s="0" t="s">
        <v>29</v>
      </c>
      <c r="G7" s="0" t="n">
        <v>0.05</v>
      </c>
    </row>
    <row r="8" customFormat="false" ht="12.8" hidden="false" customHeight="false" outlineLevel="0" collapsed="false">
      <c r="A8" s="0" t="n">
        <v>5</v>
      </c>
      <c r="B8" s="8" t="n">
        <v>4</v>
      </c>
      <c r="C8" s="8" t="n">
        <v>4</v>
      </c>
    </row>
    <row r="9" customFormat="false" ht="12.8" hidden="false" customHeight="false" outlineLevel="0" collapsed="false">
      <c r="A9" s="0" t="n">
        <v>6</v>
      </c>
      <c r="B9" s="8" t="n">
        <v>4</v>
      </c>
      <c r="C9" s="8" t="n">
        <v>4</v>
      </c>
      <c r="F9" s="0" t="s">
        <v>30</v>
      </c>
      <c r="G9" s="0" t="s">
        <v>31</v>
      </c>
      <c r="H9" s="0" t="s">
        <v>32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7</v>
      </c>
      <c r="B10" s="8" t="n">
        <v>5</v>
      </c>
      <c r="C10" s="8" t="n">
        <v>5</v>
      </c>
      <c r="F10" s="0" t="s">
        <v>35</v>
      </c>
      <c r="G10" s="0" t="n">
        <f aca="false">COUNT(g_robot_workWith!$B$7:$B$16)</f>
        <v>10</v>
      </c>
      <c r="H10" s="0" t="n">
        <f aca="false">SUM(g_robot_workWith!$B$7:$B$16)</f>
        <v>44</v>
      </c>
      <c r="I10" s="0" t="n">
        <f aca="false">AVERAGE(g_robot_workWith!$B$7:$B$16)</f>
        <v>4.4</v>
      </c>
      <c r="J10" s="0" t="n">
        <f aca="false">VAR(g_robot_workWith!$B$7:$B$16)</f>
        <v>0.266666666666667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  <c r="F11" s="0" t="s">
        <v>36</v>
      </c>
      <c r="G11" s="0" t="n">
        <f aca="false">COUNT(g_robot_workWith!$C$7:$C$16)</f>
        <v>10</v>
      </c>
      <c r="H11" s="0" t="n">
        <f aca="false">SUM(g_robot_workWith!$C$7:$C$16)</f>
        <v>34</v>
      </c>
      <c r="I11" s="0" t="n">
        <f aca="false">AVERAGE(g_robot_workWith!$C$7:$C$16)</f>
        <v>3.4</v>
      </c>
      <c r="J11" s="0" t="n">
        <f aca="false">VAR(g_robot_workWith!$C$7:$C$16)</f>
        <v>1.6</v>
      </c>
    </row>
    <row r="12" customFormat="false" ht="12.8" hidden="false" customHeight="false" outlineLevel="0" collapsed="false">
      <c r="A12" s="0" t="n">
        <v>9</v>
      </c>
      <c r="B12" s="8" t="n">
        <v>5</v>
      </c>
      <c r="C12" s="8" t="n">
        <v>1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3</v>
      </c>
      <c r="F13" s="0" t="s">
        <v>37</v>
      </c>
      <c r="G13" s="0" t="s">
        <v>38</v>
      </c>
      <c r="H13" s="0" t="s">
        <v>39</v>
      </c>
      <c r="I13" s="0" t="s">
        <v>40</v>
      </c>
      <c r="J13" s="0" t="s">
        <v>41</v>
      </c>
      <c r="K13" s="0" t="s">
        <v>42</v>
      </c>
      <c r="L13" s="0" t="s">
        <v>43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3</v>
      </c>
      <c r="F14" s="0" t="s">
        <v>44</v>
      </c>
      <c r="G14" s="0" t="n">
        <f aca="false">SUMPRODUCT(g_robot_workWith!$H$10:$H$11,g_robot_workWith!$I$10:$I$11)-SUM(g_robot_workWith!$H$10:$H$11)^2/SUM(g_robot_workWith!$G$10:$G$11)</f>
        <v>5.00000000000006</v>
      </c>
      <c r="H14" s="0" t="n">
        <f aca="false">COUNT(g_robot_workWith!$H$10:$H$11)-1</f>
        <v>1</v>
      </c>
      <c r="I14" s="0" t="n">
        <f aca="false">g_robot_workWith!$G$14 / g_robot_workWith!$H$14</f>
        <v>5.00000000000006</v>
      </c>
      <c r="J14" s="0" t="n">
        <f aca="false">g_robot_workWith!$I$14 / g_robot_workWith!$I$15</f>
        <v>5.35714285714292</v>
      </c>
      <c r="K14" s="0" t="n">
        <f aca="false">FDIST(g_robot_workWith!$J$14, g_robot_workWith!$H$14, g_robot_workWith!$H$15)</f>
        <v>0.0326512710497843</v>
      </c>
      <c r="L14" s="0" t="n">
        <f aca="false">FINV(g_robot_workWith!$G$7, g_robot_workWith!$H$14, g_robot_workWith!$H$15)</f>
        <v>4.41387341917057</v>
      </c>
    </row>
    <row r="15" customFormat="false" ht="12.8" hidden="false" customHeight="false" outlineLevel="0" collapsed="false">
      <c r="A15" s="0" t="n">
        <v>12</v>
      </c>
      <c r="B15" s="8" t="n">
        <v>4</v>
      </c>
      <c r="C15" s="8" t="n">
        <v>3</v>
      </c>
      <c r="F15" s="0" t="s">
        <v>45</v>
      </c>
      <c r="G15" s="0" t="n">
        <f aca="false">SUM(DEVSQ($B$7:$B$16),DEVSQ($C$7:$C$16))</f>
        <v>16.8</v>
      </c>
      <c r="H15" s="0" t="n">
        <f aca="false">SUM(g_robot_workWith!$G$10:$G$11)-COUNT(g_robot_workWith!$G$10:$G$11)</f>
        <v>18</v>
      </c>
      <c r="I15" s="0" t="n">
        <f aca="false">g_robot_workWith!$G$15 / g_robot_workWith!$H$15</f>
        <v>0.933333333333333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2</v>
      </c>
      <c r="F16" s="0" t="s">
        <v>46</v>
      </c>
      <c r="G16" s="0" t="n">
        <f aca="false">DEVSQ(g_robot_workWith!$B$7:$B$16,g_robot_workWith!$C$7:$C$16)</f>
        <v>21.8</v>
      </c>
      <c r="H16" s="0" t="n">
        <f aca="false">SUM(g_robot_workWith!$G$10:$G$11) - 1</f>
        <v>19</v>
      </c>
    </row>
    <row r="17" customFormat="false" ht="12.8" hidden="false" customHeight="false" outlineLevel="0" collapsed="false">
      <c r="A17" s="0" t="n">
        <v>14</v>
      </c>
      <c r="B17" s="0" t="n">
        <v>5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4</v>
      </c>
    </row>
    <row r="19" customFormat="false" ht="12.8" hidden="false" customHeight="false" outlineLevel="0" collapsed="false">
      <c r="A19" s="0" t="n">
        <v>16</v>
      </c>
      <c r="B19" s="0" t="n">
        <v>4</v>
      </c>
      <c r="C19" s="0" t="n">
        <v>4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025" min="1" style="0" width="11.3418367346939"/>
  </cols>
  <sheetData>
    <row r="1" customFormat="false" ht="23.95" hidden="false" customHeight="true" outlineLevel="0" collapsed="false">
      <c r="B1" s="11" t="s">
        <v>65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  <c r="G3" s="3" t="s">
        <v>52</v>
      </c>
    </row>
    <row r="4" customFormat="false" ht="12.8" hidden="false" customHeight="false" outlineLevel="0" collapsed="false">
      <c r="A4" s="0" t="n">
        <v>1</v>
      </c>
      <c r="B4" s="5" t="n">
        <v>1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2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1</v>
      </c>
      <c r="C6" s="5" t="n">
        <v>1</v>
      </c>
      <c r="F6" s="3" t="s">
        <v>28</v>
      </c>
    </row>
    <row r="7" customFormat="false" ht="12.8" hidden="false" customHeight="false" outlineLevel="0" collapsed="false">
      <c r="A7" s="0" t="n">
        <v>4</v>
      </c>
      <c r="B7" s="8" t="n">
        <v>2</v>
      </c>
      <c r="C7" s="8" t="n">
        <v>2</v>
      </c>
      <c r="F7" s="0" t="s">
        <v>29</v>
      </c>
      <c r="G7" s="0" t="n">
        <v>0.05</v>
      </c>
    </row>
    <row r="8" customFormat="false" ht="12.8" hidden="false" customHeight="false" outlineLevel="0" collapsed="false">
      <c r="A8" s="0" t="n">
        <v>5</v>
      </c>
      <c r="B8" s="8" t="n">
        <v>2</v>
      </c>
      <c r="C8" s="8" t="n">
        <v>2</v>
      </c>
    </row>
    <row r="9" customFormat="false" ht="12.8" hidden="false" customHeight="false" outlineLevel="0" collapsed="false">
      <c r="A9" s="0" t="n">
        <v>6</v>
      </c>
      <c r="B9" s="8" t="n">
        <v>3</v>
      </c>
      <c r="C9" s="8" t="n">
        <v>4</v>
      </c>
      <c r="F9" s="0" t="s">
        <v>30</v>
      </c>
      <c r="G9" s="0" t="s">
        <v>31</v>
      </c>
      <c r="H9" s="0" t="s">
        <v>32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7</v>
      </c>
      <c r="B10" s="8" t="n">
        <v>2</v>
      </c>
      <c r="C10" s="8" t="n">
        <v>1</v>
      </c>
      <c r="F10" s="0" t="s">
        <v>35</v>
      </c>
      <c r="G10" s="0" t="n">
        <f aca="false">COUNT(g_robot_interest!$B$7:$B$16)</f>
        <v>10</v>
      </c>
      <c r="H10" s="0" t="n">
        <f aca="false">SUM(g_robot_interest!$B$7:$B$16)</f>
        <v>18</v>
      </c>
      <c r="I10" s="0" t="n">
        <f aca="false">AVERAGE(g_robot_interest!$B$7:$B$16)</f>
        <v>1.8</v>
      </c>
      <c r="J10" s="0" t="n">
        <f aca="false">VAR(g_robot_interest!$B$7:$B$16)</f>
        <v>0.4</v>
      </c>
    </row>
    <row r="11" customFormat="false" ht="12.8" hidden="false" customHeight="false" outlineLevel="0" collapsed="false">
      <c r="A11" s="0" t="n">
        <v>8</v>
      </c>
      <c r="B11" s="8" t="n">
        <v>1</v>
      </c>
      <c r="C11" s="8" t="n">
        <v>1</v>
      </c>
      <c r="F11" s="0" t="s">
        <v>36</v>
      </c>
      <c r="G11" s="0" t="n">
        <f aca="false">COUNT(g_robot_interest!$C$7:$C$16)</f>
        <v>10</v>
      </c>
      <c r="H11" s="0" t="n">
        <f aca="false">SUM(g_robot_interest!$C$7:$C$16)</f>
        <v>23</v>
      </c>
      <c r="I11" s="0" t="n">
        <f aca="false">AVERAGE(g_robot_interest!$C$7:$C$16)</f>
        <v>2.3</v>
      </c>
      <c r="J11" s="0" t="n">
        <f aca="false">VAR(g_robot_interest!$C$7:$C$16)</f>
        <v>1.78888888888889</v>
      </c>
    </row>
    <row r="12" customFormat="false" ht="12.8" hidden="false" customHeight="false" outlineLevel="0" collapsed="false">
      <c r="A12" s="0" t="n">
        <v>9</v>
      </c>
      <c r="B12" s="8" t="n">
        <v>1</v>
      </c>
      <c r="C12" s="8" t="n">
        <v>5</v>
      </c>
    </row>
    <row r="13" customFormat="false" ht="12.8" hidden="false" customHeight="false" outlineLevel="0" collapsed="false">
      <c r="A13" s="0" t="n">
        <v>10</v>
      </c>
      <c r="B13" s="8" t="n">
        <v>2</v>
      </c>
      <c r="C13" s="8" t="n">
        <v>1</v>
      </c>
      <c r="F13" s="0" t="s">
        <v>37</v>
      </c>
      <c r="G13" s="0" t="s">
        <v>38</v>
      </c>
      <c r="H13" s="0" t="s">
        <v>39</v>
      </c>
      <c r="I13" s="0" t="s">
        <v>40</v>
      </c>
      <c r="J13" s="0" t="s">
        <v>41</v>
      </c>
      <c r="K13" s="0" t="s">
        <v>42</v>
      </c>
      <c r="L13" s="0" t="s">
        <v>43</v>
      </c>
    </row>
    <row r="14" customFormat="false" ht="12.8" hidden="false" customHeight="false" outlineLevel="0" collapsed="false">
      <c r="A14" s="0" t="n">
        <v>11</v>
      </c>
      <c r="B14" s="8" t="n">
        <v>2</v>
      </c>
      <c r="C14" s="8" t="n">
        <v>2</v>
      </c>
      <c r="F14" s="0" t="s">
        <v>44</v>
      </c>
      <c r="G14" s="0" t="n">
        <f aca="false">SUMPRODUCT(g_robot_interest!$H$10:$H$11,g_robot_interest!$I$10:$I$11)-SUM(g_robot_interest!$H$10:$H$11)^2/SUM(g_robot_interest!$G$10:$G$11)</f>
        <v>1.25</v>
      </c>
      <c r="H14" s="0" t="n">
        <f aca="false">COUNT(g_robot_interest!$H$10:$H$11)-1</f>
        <v>1</v>
      </c>
      <c r="I14" s="0" t="n">
        <f aca="false">g_robot_interest!$G$14 / g_robot_interest!$H$14</f>
        <v>1.25</v>
      </c>
      <c r="J14" s="0" t="n">
        <f aca="false">g_robot_interest!$I$14 / g_robot_interest!$I$15</f>
        <v>1.14213197969543</v>
      </c>
      <c r="K14" s="0" t="n">
        <f aca="false">FDIST(g_robot_interest!$J$14, g_robot_interest!$H$14, g_robot_interest!$H$15)</f>
        <v>0.299325622010771</v>
      </c>
      <c r="L14" s="0" t="n">
        <f aca="false">FINV(g_robot_interest!$G$7, g_robot_interest!$H$14, g_robot_interest!$H$15)</f>
        <v>4.41387341917057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3</v>
      </c>
      <c r="F15" s="0" t="s">
        <v>45</v>
      </c>
      <c r="G15" s="0" t="n">
        <f aca="false">SUM(DEVSQ($B$7:$B$16),DEVSQ($C$7:$C$16))</f>
        <v>19.7</v>
      </c>
      <c r="H15" s="0" t="n">
        <f aca="false">SUM(g_robot_interest!$G$10:$G$11)-COUNT(g_robot_interest!$G$10:$G$11)</f>
        <v>18</v>
      </c>
      <c r="I15" s="0" t="n">
        <f aca="false">g_robot_interest!$G$15 / g_robot_interest!$H$15</f>
        <v>1.09444444444444</v>
      </c>
    </row>
    <row r="16" customFormat="false" ht="12.8" hidden="false" customHeight="false" outlineLevel="0" collapsed="false">
      <c r="A16" s="0" t="n">
        <v>13</v>
      </c>
      <c r="B16" s="8" t="n">
        <v>1</v>
      </c>
      <c r="C16" s="8" t="n">
        <v>2</v>
      </c>
      <c r="F16" s="0" t="s">
        <v>46</v>
      </c>
      <c r="G16" s="0" t="n">
        <f aca="false">DEVSQ(g_robot_interest!$B$7:$B$16,g_robot_interest!$C$7:$C$16)</f>
        <v>20.95</v>
      </c>
      <c r="H16" s="0" t="n">
        <f aca="false">SUM(g_robot_interest!$G$10:$G$11) - 1</f>
        <v>19</v>
      </c>
    </row>
    <row r="17" customFormat="false" ht="12.8" hidden="false" customHeight="false" outlineLevel="0" collapsed="false">
      <c r="A17" s="0" t="n">
        <v>14</v>
      </c>
      <c r="B17" s="0" t="n">
        <v>1</v>
      </c>
      <c r="C17" s="0" t="n">
        <v>4</v>
      </c>
    </row>
    <row r="18" customFormat="false" ht="12.8" hidden="false" customHeight="false" outlineLevel="0" collapsed="false">
      <c r="A18" s="0" t="n">
        <v>15</v>
      </c>
      <c r="B18" s="0" t="n">
        <v>1</v>
      </c>
      <c r="C18" s="0" t="n">
        <v>5</v>
      </c>
    </row>
    <row r="19" customFormat="false" ht="12.8" hidden="false" customHeight="false" outlineLevel="0" collapsed="false">
      <c r="A19" s="0" t="n">
        <v>16</v>
      </c>
      <c r="B19" s="0" t="n">
        <v>3</v>
      </c>
      <c r="C19" s="0" t="n">
        <v>2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1" t="s">
        <v>66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  <c r="G3" s="3" t="s">
        <v>52</v>
      </c>
    </row>
    <row r="4" customFormat="false" ht="12.8" hidden="false" customHeight="false" outlineLevel="0" collapsed="false">
      <c r="A4" s="0" t="n">
        <v>1</v>
      </c>
      <c r="B4" s="5" t="n">
        <v>3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4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4</v>
      </c>
      <c r="C6" s="5" t="n">
        <v>1</v>
      </c>
      <c r="F6" s="3" t="s">
        <v>28</v>
      </c>
    </row>
    <row r="7" customFormat="false" ht="12.8" hidden="false" customHeight="false" outlineLevel="0" collapsed="false">
      <c r="A7" s="0" t="n">
        <v>4</v>
      </c>
      <c r="B7" s="8" t="n">
        <v>5</v>
      </c>
      <c r="C7" s="8" t="n">
        <v>4</v>
      </c>
      <c r="F7" s="0" t="s">
        <v>29</v>
      </c>
      <c r="G7" s="0" t="n">
        <v>0.05</v>
      </c>
    </row>
    <row r="8" customFormat="false" ht="12.8" hidden="false" customHeight="false" outlineLevel="0" collapsed="false">
      <c r="A8" s="0" t="n">
        <v>5</v>
      </c>
      <c r="B8" s="8" t="n">
        <v>5</v>
      </c>
      <c r="C8" s="8" t="n">
        <v>4</v>
      </c>
    </row>
    <row r="9" customFormat="false" ht="12.8" hidden="false" customHeight="false" outlineLevel="0" collapsed="false">
      <c r="A9" s="0" t="n">
        <v>6</v>
      </c>
      <c r="B9" s="8" t="n">
        <v>4</v>
      </c>
      <c r="C9" s="8" t="n">
        <v>3</v>
      </c>
      <c r="F9" s="0" t="s">
        <v>30</v>
      </c>
      <c r="G9" s="0" t="s">
        <v>31</v>
      </c>
      <c r="H9" s="0" t="s">
        <v>32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7</v>
      </c>
      <c r="B10" s="8" t="n">
        <v>4</v>
      </c>
      <c r="C10" s="8" t="n">
        <v>5</v>
      </c>
      <c r="F10" s="0" t="s">
        <v>35</v>
      </c>
      <c r="G10" s="0" t="n">
        <f aca="false">COUNT(g_robot_like!$B$7:$B$16)</f>
        <v>10</v>
      </c>
      <c r="H10" s="0" t="n">
        <f aca="false">SUM(g_robot_like!$B$7:$B$16)</f>
        <v>44</v>
      </c>
      <c r="I10" s="0" t="n">
        <f aca="false">AVERAGE(g_robot_like!$B$7:$B$16)</f>
        <v>4.4</v>
      </c>
      <c r="J10" s="0" t="n">
        <f aca="false">VAR(g_robot_like!$B$7:$B$16)</f>
        <v>0.488888888888889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  <c r="F11" s="0" t="s">
        <v>36</v>
      </c>
      <c r="G11" s="0" t="n">
        <f aca="false">COUNT(g_robot_like!$C$7:$C$16)</f>
        <v>10</v>
      </c>
      <c r="H11" s="0" t="n">
        <f aca="false">SUM(g_robot_like!$C$7:$C$16)</f>
        <v>37</v>
      </c>
      <c r="I11" s="0" t="n">
        <f aca="false">AVERAGE(g_robot_like!$C$7:$C$16)</f>
        <v>3.7</v>
      </c>
      <c r="J11" s="0" t="n">
        <f aca="false">VAR(g_robot_like!$C$7:$C$16)</f>
        <v>0.9</v>
      </c>
    </row>
    <row r="12" customFormat="false" ht="12.8" hidden="false" customHeight="false" outlineLevel="0" collapsed="false">
      <c r="A12" s="0" t="n">
        <v>9</v>
      </c>
      <c r="B12" s="8" t="n">
        <v>5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  <c r="F13" s="0" t="s">
        <v>37</v>
      </c>
      <c r="G13" s="0" t="s">
        <v>38</v>
      </c>
      <c r="H13" s="0" t="s">
        <v>39</v>
      </c>
      <c r="I13" s="0" t="s">
        <v>40</v>
      </c>
      <c r="J13" s="0" t="s">
        <v>41</v>
      </c>
      <c r="K13" s="0" t="s">
        <v>42</v>
      </c>
      <c r="L13" s="0" t="s">
        <v>43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3</v>
      </c>
      <c r="F14" s="0" t="s">
        <v>44</v>
      </c>
      <c r="G14" s="0" t="n">
        <f aca="false">SUMPRODUCT(g_robot_like!$H$10:$H$11,g_robot_like!$I$10:$I$11)-SUM(g_robot_like!$H$10:$H$11)^2/SUM(g_robot_like!$G$10:$G$11)</f>
        <v>2.44999999999999</v>
      </c>
      <c r="H14" s="0" t="n">
        <f aca="false">COUNT(g_robot_like!$H$10:$H$11)-1</f>
        <v>1</v>
      </c>
      <c r="I14" s="0" t="n">
        <f aca="false">g_robot_like!$G$14 / g_robot_like!$H$14</f>
        <v>2.44999999999999</v>
      </c>
      <c r="J14" s="0" t="n">
        <f aca="false">g_robot_like!$I$14 / g_robot_like!$I$15</f>
        <v>3.52799999999998</v>
      </c>
      <c r="K14" s="0" t="n">
        <f aca="false">FDIST(g_robot_like!$J$14, g_robot_like!$H$14, g_robot_like!$H$15)</f>
        <v>0.0766375821616516</v>
      </c>
      <c r="L14" s="0" t="n">
        <f aca="false">FINV(g_robot_like!$G$7, g_robot_like!$H$14, g_robot_like!$H$15)</f>
        <v>4.41387341917057</v>
      </c>
    </row>
    <row r="15" customFormat="false" ht="12.8" hidden="false" customHeight="false" outlineLevel="0" collapsed="false">
      <c r="A15" s="0" t="n">
        <v>12</v>
      </c>
      <c r="B15" s="8" t="n">
        <v>3</v>
      </c>
      <c r="C15" s="8" t="n">
        <v>4</v>
      </c>
      <c r="F15" s="0" t="s">
        <v>45</v>
      </c>
      <c r="G15" s="0" t="n">
        <f aca="false">SUM(DEVSQ($B$7:$B$16),DEVSQ($C$7:$C$16))</f>
        <v>12.5</v>
      </c>
      <c r="H15" s="0" t="n">
        <f aca="false">SUM(g_robot_like!$G$10:$G$11)-COUNT(g_robot_like!$G$10:$G$11)</f>
        <v>18</v>
      </c>
      <c r="I15" s="0" t="n">
        <f aca="false">g_robot_like!$G$15 / g_robot_like!$H$15</f>
        <v>0.694444444444444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3</v>
      </c>
      <c r="F16" s="0" t="s">
        <v>46</v>
      </c>
      <c r="G16" s="0" t="n">
        <f aca="false">DEVSQ(g_robot_like!$B$7:$B$16,g_robot_like!$C$7:$C$16)</f>
        <v>14.95</v>
      </c>
      <c r="H16" s="0" t="n">
        <f aca="false">SUM(g_robot_like!$G$10:$G$11) - 1</f>
        <v>19</v>
      </c>
    </row>
    <row r="17" customFormat="false" ht="12.8" hidden="false" customHeight="false" outlineLevel="0" collapsed="false">
      <c r="A17" s="0" t="n">
        <v>14</v>
      </c>
      <c r="B17" s="0" t="n">
        <v>5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2</v>
      </c>
    </row>
    <row r="19" customFormat="false" ht="12.8" hidden="false" customHeight="false" outlineLevel="0" collapsed="false">
      <c r="A19" s="0" t="n">
        <v>16</v>
      </c>
      <c r="B19" s="0" t="n">
        <v>4</v>
      </c>
      <c r="C19" s="0" t="n">
        <v>4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L36" activeCellId="0" sqref="L36"/>
    </sheetView>
  </sheetViews>
  <sheetFormatPr defaultRowHeight="12.8"/>
  <cols>
    <col collapsed="false" hidden="false" max="1025" min="1" style="0" width="11.3418367346939"/>
  </cols>
  <sheetData>
    <row r="1" customFormat="false" ht="35.2" hidden="false" customHeight="true" outlineLevel="0" collapsed="false">
      <c r="B1" s="11" t="s">
        <v>67</v>
      </c>
      <c r="C1" s="11"/>
      <c r="D1" s="11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  <c r="G3" s="3" t="s">
        <v>52</v>
      </c>
    </row>
    <row r="4" customFormat="false" ht="12.8" hidden="false" customHeight="false" outlineLevel="0" collapsed="false">
      <c r="A4" s="0" t="n">
        <v>1</v>
      </c>
      <c r="B4" s="5" t="n">
        <v>3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5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4</v>
      </c>
      <c r="C6" s="5" t="n">
        <v>1</v>
      </c>
      <c r="F6" s="3" t="s">
        <v>28</v>
      </c>
    </row>
    <row r="7" customFormat="false" ht="12.8" hidden="false" customHeight="false" outlineLevel="0" collapsed="false">
      <c r="A7" s="0" t="n">
        <v>4</v>
      </c>
      <c r="B7" s="8" t="n">
        <v>5</v>
      </c>
      <c r="C7" s="8" t="n">
        <v>4</v>
      </c>
      <c r="F7" s="0" t="s">
        <v>29</v>
      </c>
      <c r="G7" s="0" t="n">
        <v>0.05</v>
      </c>
    </row>
    <row r="8" customFormat="false" ht="12.8" hidden="false" customHeight="false" outlineLevel="0" collapsed="false">
      <c r="A8" s="0" t="n">
        <v>5</v>
      </c>
      <c r="B8" s="8" t="n">
        <v>4</v>
      </c>
      <c r="C8" s="8" t="n">
        <v>5</v>
      </c>
    </row>
    <row r="9" customFormat="false" ht="12.8" hidden="false" customHeight="false" outlineLevel="0" collapsed="false">
      <c r="A9" s="0" t="n">
        <v>6</v>
      </c>
      <c r="B9" s="8" t="n">
        <v>3</v>
      </c>
      <c r="C9" s="8" t="n">
        <v>2</v>
      </c>
      <c r="F9" s="0" t="s">
        <v>30</v>
      </c>
      <c r="G9" s="0" t="s">
        <v>31</v>
      </c>
      <c r="H9" s="0" t="s">
        <v>32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7</v>
      </c>
      <c r="B10" s="8" t="n">
        <v>5</v>
      </c>
      <c r="C10" s="8" t="n">
        <v>5</v>
      </c>
      <c r="F10" s="0" t="s">
        <v>35</v>
      </c>
      <c r="G10" s="0" t="n">
        <f aca="false">COUNT(g_robot_comfortable!$B$7:$B$16)</f>
        <v>10</v>
      </c>
      <c r="H10" s="0" t="n">
        <f aca="false">SUM(g_robot_comfortable!$B$7:$B$16)</f>
        <v>44</v>
      </c>
      <c r="I10" s="0" t="n">
        <f aca="false">AVERAGE(g_robot_comfortable!$B$7:$B$16)</f>
        <v>4.4</v>
      </c>
      <c r="J10" s="0" t="n">
        <f aca="false">VAR(g_robot_comfortable!$B$7:$B$16)</f>
        <v>0.488888888888889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  <c r="F11" s="0" t="s">
        <v>36</v>
      </c>
      <c r="G11" s="0" t="n">
        <f aca="false">COUNT(g_robot_comfortable!$C$7:$C$16)</f>
        <v>10</v>
      </c>
      <c r="H11" s="0" t="n">
        <f aca="false">SUM(g_robot_comfortable!$C$7:$C$16)</f>
        <v>38</v>
      </c>
      <c r="I11" s="0" t="n">
        <f aca="false">AVERAGE(g_robot_comfortable!$C$7:$C$16)</f>
        <v>3.8</v>
      </c>
      <c r="J11" s="0" t="n">
        <f aca="false">VAR(g_robot_comfortable!$C$7:$C$16)</f>
        <v>1.06666666666667</v>
      </c>
    </row>
    <row r="12" customFormat="false" ht="12.8" hidden="false" customHeight="false" outlineLevel="0" collapsed="false">
      <c r="A12" s="0" t="n">
        <v>9</v>
      </c>
      <c r="B12" s="8" t="n">
        <v>5</v>
      </c>
      <c r="C12" s="8" t="n">
        <v>3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  <c r="F13" s="0" t="s">
        <v>37</v>
      </c>
      <c r="G13" s="0" t="s">
        <v>38</v>
      </c>
      <c r="H13" s="0" t="s">
        <v>39</v>
      </c>
      <c r="I13" s="0" t="s">
        <v>40</v>
      </c>
      <c r="J13" s="0" t="s">
        <v>41</v>
      </c>
      <c r="K13" s="0" t="s">
        <v>42</v>
      </c>
      <c r="L13" s="0" t="s">
        <v>43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4</v>
      </c>
      <c r="F14" s="0" t="s">
        <v>44</v>
      </c>
      <c r="G14" s="0" t="n">
        <f aca="false">SUMPRODUCT(g_robot_comfortable!$H$10:$H$11,g_robot_comfortable!$I$10:$I$11)-SUM(g_robot_comfortable!$H$10:$H$11)^2/SUM(g_robot_comfortable!$G$10:$G$11)</f>
        <v>1.80000000000001</v>
      </c>
      <c r="H14" s="0" t="n">
        <f aca="false">COUNT(g_robot_comfortable!$H$10:$H$11)-1</f>
        <v>1</v>
      </c>
      <c r="I14" s="0" t="n">
        <f aca="false">g_robot_comfortable!$G$14 / g_robot_comfortable!$H$14</f>
        <v>1.80000000000001</v>
      </c>
      <c r="J14" s="0" t="n">
        <f aca="false">g_robot_comfortable!$I$14 / g_robot_comfortable!$I$15</f>
        <v>2.31428571428573</v>
      </c>
      <c r="K14" s="0" t="n">
        <f aca="false">FDIST(g_robot_comfortable!$J$14, g_robot_comfortable!$H$14, g_robot_comfortable!$H$15)</f>
        <v>0.145563092817589</v>
      </c>
      <c r="L14" s="0" t="n">
        <f aca="false">FINV(g_robot_comfortable!$G$7, g_robot_comfortable!$H$14, g_robot_comfortable!$H$15)</f>
        <v>4.41387341917057</v>
      </c>
    </row>
    <row r="15" customFormat="false" ht="12.8" hidden="false" customHeight="false" outlineLevel="0" collapsed="false">
      <c r="A15" s="0" t="n">
        <v>12</v>
      </c>
      <c r="B15" s="8" t="n">
        <v>4</v>
      </c>
      <c r="C15" s="8" t="n">
        <v>3</v>
      </c>
      <c r="F15" s="0" t="s">
        <v>45</v>
      </c>
      <c r="G15" s="0" t="n">
        <f aca="false">SUM(DEVSQ($B$7:$B$16),DEVSQ($C$7:$C$16))</f>
        <v>14</v>
      </c>
      <c r="H15" s="0" t="n">
        <f aca="false">SUM(g_robot_comfortable!$G$10:$G$11)-COUNT(g_robot_comfortable!$G$10:$G$11)</f>
        <v>18</v>
      </c>
      <c r="I15" s="0" t="n">
        <f aca="false">g_robot_comfortable!$G$15 / g_robot_comfortable!$H$15</f>
        <v>0.777777777777778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3</v>
      </c>
      <c r="F16" s="0" t="s">
        <v>46</v>
      </c>
      <c r="G16" s="0" t="n">
        <f aca="false">DEVSQ(g_robot_comfortable!$B$7:$B$16,g_robot_comfortable!$C$7:$C$16)</f>
        <v>15.8</v>
      </c>
      <c r="H16" s="0" t="n">
        <f aca="false">SUM(g_robot_comfortable!$G$10:$G$11) - 1</f>
        <v>19</v>
      </c>
    </row>
    <row r="17" customFormat="false" ht="12.8" hidden="false" customHeight="false" outlineLevel="0" collapsed="false">
      <c r="A17" s="0" t="n">
        <v>14</v>
      </c>
      <c r="B17" s="0" t="n">
        <v>5</v>
      </c>
      <c r="C17" s="0" t="n">
        <v>3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2</v>
      </c>
    </row>
    <row r="19" customFormat="false" ht="12.8" hidden="false" customHeight="false" outlineLevel="0" collapsed="false">
      <c r="A19" s="0" t="n">
        <v>16</v>
      </c>
      <c r="B19" s="0" t="n">
        <v>5</v>
      </c>
      <c r="C19" s="0" t="n">
        <v>3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8" activeCellId="0" sqref="J38"/>
    </sheetView>
  </sheetViews>
  <sheetFormatPr defaultRowHeight="12.8"/>
  <cols>
    <col collapsed="false" hidden="false" max="1025" min="1" style="0" width="11.3418367346939"/>
  </cols>
  <sheetData>
    <row r="1" customFormat="false" ht="46.45" hidden="false" customHeight="true" outlineLevel="0" collapsed="false">
      <c r="B1" s="11" t="s">
        <v>68</v>
      </c>
      <c r="C1" s="11"/>
      <c r="D1" s="11"/>
      <c r="E1" s="3" t="s">
        <v>1</v>
      </c>
      <c r="F1" s="3" t="s">
        <v>2</v>
      </c>
    </row>
    <row r="2" customFormat="false" ht="12.8" hidden="false" customHeight="false" outlineLevel="0" collapsed="false">
      <c r="E2" s="8" t="s">
        <v>69</v>
      </c>
      <c r="F2" s="8" t="s">
        <v>70</v>
      </c>
    </row>
    <row r="3" customFormat="false" ht="12.8" hidden="false" customHeight="false" outlineLevel="0" collapsed="false">
      <c r="A3" s="3" t="s">
        <v>3</v>
      </c>
      <c r="B3" s="3" t="s">
        <v>71</v>
      </c>
    </row>
    <row r="4" customFormat="false" ht="12.8" hidden="false" customHeight="false" outlineLevel="0" collapsed="false">
      <c r="A4" s="0" t="n">
        <v>4</v>
      </c>
      <c r="B4" s="8" t="s">
        <v>69</v>
      </c>
      <c r="E4" s="0" t="s">
        <v>72</v>
      </c>
      <c r="F4" s="0" t="s">
        <v>73</v>
      </c>
    </row>
    <row r="5" customFormat="false" ht="12.8" hidden="false" customHeight="false" outlineLevel="0" collapsed="false">
      <c r="A5" s="0" t="n">
        <v>5</v>
      </c>
      <c r="B5" s="8" t="s">
        <v>70</v>
      </c>
    </row>
    <row r="6" customFormat="false" ht="12.8" hidden="false" customHeight="false" outlineLevel="0" collapsed="false">
      <c r="A6" s="0" t="n">
        <v>6</v>
      </c>
      <c r="B6" s="8" t="s">
        <v>69</v>
      </c>
    </row>
    <row r="7" customFormat="false" ht="12.8" hidden="false" customHeight="false" outlineLevel="0" collapsed="false">
      <c r="A7" s="0" t="n">
        <v>7</v>
      </c>
      <c r="B7" s="8" t="s">
        <v>69</v>
      </c>
    </row>
    <row r="8" customFormat="false" ht="12.8" hidden="false" customHeight="false" outlineLevel="0" collapsed="false">
      <c r="A8" s="0" t="n">
        <v>8</v>
      </c>
      <c r="B8" s="8" t="s">
        <v>70</v>
      </c>
    </row>
    <row r="9" customFormat="false" ht="12.8" hidden="false" customHeight="false" outlineLevel="0" collapsed="false">
      <c r="A9" s="0" t="n">
        <v>9</v>
      </c>
      <c r="B9" s="8" t="s">
        <v>70</v>
      </c>
    </row>
    <row r="10" customFormat="false" ht="12.8" hidden="false" customHeight="false" outlineLevel="0" collapsed="false">
      <c r="A10" s="0" t="n">
        <v>10</v>
      </c>
      <c r="B10" s="8" t="s">
        <v>70</v>
      </c>
    </row>
    <row r="11" customFormat="false" ht="12.8" hidden="false" customHeight="false" outlineLevel="0" collapsed="false">
      <c r="A11" s="0" t="n">
        <v>11</v>
      </c>
      <c r="B11" s="8" t="s">
        <v>70</v>
      </c>
    </row>
    <row r="12" customFormat="false" ht="12.8" hidden="false" customHeight="false" outlineLevel="0" collapsed="false">
      <c r="A12" s="0" t="n">
        <v>12</v>
      </c>
      <c r="B12" s="8" t="s">
        <v>70</v>
      </c>
    </row>
    <row r="13" customFormat="false" ht="12.8" hidden="false" customHeight="false" outlineLevel="0" collapsed="false">
      <c r="A13" s="0" t="n">
        <v>13</v>
      </c>
      <c r="B13" s="8" t="s">
        <v>69</v>
      </c>
    </row>
    <row r="14" customFormat="false" ht="12.8" hidden="false" customHeight="false" outlineLevel="0" collapsed="false">
      <c r="A14" s="0" t="n">
        <v>14</v>
      </c>
      <c r="B14" s="8" t="s">
        <v>70</v>
      </c>
    </row>
    <row r="15" customFormat="false" ht="12.8" hidden="false" customHeight="false" outlineLevel="0" collapsed="false">
      <c r="A15" s="0" t="n">
        <v>15</v>
      </c>
      <c r="B15" s="8" t="s">
        <v>70</v>
      </c>
    </row>
    <row r="16" customFormat="false" ht="12.8" hidden="false" customHeight="false" outlineLevel="0" collapsed="false">
      <c r="A16" s="0" t="n">
        <v>16</v>
      </c>
      <c r="B16" s="8" t="s">
        <v>70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1" activeCellId="0" sqref="I41"/>
    </sheetView>
  </sheetViews>
  <sheetFormatPr defaultRowHeight="12.8"/>
  <cols>
    <col collapsed="false" hidden="false" max="1025" min="1" style="0" width="11.3418367346939"/>
  </cols>
  <sheetData>
    <row r="1" customFormat="false" ht="23.95" hidden="false" customHeight="true" outlineLevel="0" collapsed="false">
      <c r="A1" s="11" t="s">
        <v>74</v>
      </c>
      <c r="B1" s="11"/>
      <c r="C1" s="11"/>
      <c r="D1" s="3" t="s">
        <v>1</v>
      </c>
      <c r="E1" s="3" t="s">
        <v>2</v>
      </c>
    </row>
    <row r="2" customFormat="false" ht="12.8" hidden="false" customHeight="false" outlineLevel="0" collapsed="false">
      <c r="D2" s="8" t="s">
        <v>69</v>
      </c>
      <c r="E2" s="8" t="s">
        <v>70</v>
      </c>
    </row>
    <row r="3" customFormat="false" ht="12.8" hidden="false" customHeight="false" outlineLevel="0" collapsed="false">
      <c r="A3" s="3" t="s">
        <v>3</v>
      </c>
      <c r="B3" s="3" t="s">
        <v>71</v>
      </c>
    </row>
    <row r="4" customFormat="false" ht="12.8" hidden="false" customHeight="false" outlineLevel="0" collapsed="false">
      <c r="A4" s="0" t="n">
        <v>4</v>
      </c>
      <c r="B4" s="8" t="s">
        <v>69</v>
      </c>
      <c r="D4" s="12" t="n">
        <v>0.2308</v>
      </c>
      <c r="E4" s="12" t="n">
        <v>0.7692</v>
      </c>
    </row>
    <row r="5" customFormat="false" ht="12.8" hidden="false" customHeight="false" outlineLevel="0" collapsed="false">
      <c r="A5" s="0" t="n">
        <v>5</v>
      </c>
      <c r="B5" s="8" t="s">
        <v>69</v>
      </c>
    </row>
    <row r="6" customFormat="false" ht="12.8" hidden="false" customHeight="false" outlineLevel="0" collapsed="false">
      <c r="A6" s="0" t="n">
        <v>6</v>
      </c>
      <c r="B6" s="8" t="s">
        <v>70</v>
      </c>
    </row>
    <row r="7" customFormat="false" ht="12.8" hidden="false" customHeight="false" outlineLevel="0" collapsed="false">
      <c r="A7" s="0" t="n">
        <v>7</v>
      </c>
      <c r="B7" s="8" t="s">
        <v>70</v>
      </c>
    </row>
    <row r="8" customFormat="false" ht="12.8" hidden="false" customHeight="false" outlineLevel="0" collapsed="false">
      <c r="A8" s="0" t="n">
        <v>8</v>
      </c>
      <c r="B8" s="8" t="s">
        <v>69</v>
      </c>
    </row>
    <row r="9" customFormat="false" ht="12.8" hidden="false" customHeight="false" outlineLevel="0" collapsed="false">
      <c r="A9" s="0" t="n">
        <v>9</v>
      </c>
      <c r="B9" s="8" t="s">
        <v>69</v>
      </c>
    </row>
    <row r="10" customFormat="false" ht="12.8" hidden="false" customHeight="false" outlineLevel="0" collapsed="false">
      <c r="A10" s="0" t="n">
        <v>10</v>
      </c>
      <c r="B10" s="8" t="s">
        <v>69</v>
      </c>
    </row>
    <row r="11" customFormat="false" ht="12.8" hidden="false" customHeight="false" outlineLevel="0" collapsed="false">
      <c r="A11" s="0" t="n">
        <v>11</v>
      </c>
      <c r="B11" s="8" t="s">
        <v>69</v>
      </c>
    </row>
    <row r="12" customFormat="false" ht="12.8" hidden="false" customHeight="false" outlineLevel="0" collapsed="false">
      <c r="A12" s="0" t="n">
        <v>12</v>
      </c>
      <c r="B12" s="8" t="s">
        <v>69</v>
      </c>
    </row>
    <row r="13" customFormat="false" ht="12.8" hidden="false" customHeight="false" outlineLevel="0" collapsed="false">
      <c r="A13" s="0" t="n">
        <v>13</v>
      </c>
      <c r="B13" s="8" t="s">
        <v>70</v>
      </c>
    </row>
    <row r="14" customFormat="false" ht="12.8" hidden="false" customHeight="false" outlineLevel="0" collapsed="false">
      <c r="A14" s="0" t="n">
        <v>14</v>
      </c>
      <c r="B14" s="8" t="s">
        <v>69</v>
      </c>
    </row>
    <row r="15" customFormat="false" ht="12.8" hidden="false" customHeight="false" outlineLevel="0" collapsed="false">
      <c r="A15" s="0" t="n">
        <v>15</v>
      </c>
      <c r="B15" s="8" t="s">
        <v>69</v>
      </c>
    </row>
    <row r="16" customFormat="false" ht="12.8" hidden="false" customHeight="false" outlineLevel="0" collapsed="false">
      <c r="A16" s="0" t="n">
        <v>16</v>
      </c>
      <c r="B16" s="8" t="s">
        <v>69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23.85" hidden="false" customHeight="true" outlineLevel="0" collapsed="false">
      <c r="B1" s="1" t="s">
        <v>12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3</v>
      </c>
      <c r="C5" s="5" t="n">
        <v>3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2</v>
      </c>
      <c r="D6" s="5" t="n">
        <v>2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2</v>
      </c>
      <c r="C8" s="8" t="n">
        <v>2</v>
      </c>
      <c r="D8" s="8" t="n">
        <v>1</v>
      </c>
      <c r="F8" s="8" t="n">
        <v>3</v>
      </c>
      <c r="G8" s="8" t="n">
        <v>2</v>
      </c>
      <c r="H8" s="8" t="n">
        <v>2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2</v>
      </c>
      <c r="D9" s="8" t="n">
        <v>2</v>
      </c>
      <c r="F9" s="8" t="n">
        <v>1</v>
      </c>
      <c r="G9" s="8" t="n">
        <v>2</v>
      </c>
      <c r="H9" s="8" t="n">
        <v>2</v>
      </c>
    </row>
    <row r="10" customFormat="false" ht="12.8" hidden="false" customHeight="false" outlineLevel="0" collapsed="false">
      <c r="A10" s="0" t="n">
        <v>6</v>
      </c>
      <c r="B10" s="8" t="n">
        <v>1</v>
      </c>
      <c r="C10" s="8" t="n">
        <v>3</v>
      </c>
      <c r="D10" s="8" t="n">
        <v>3</v>
      </c>
      <c r="F10" s="8" t="n">
        <v>3</v>
      </c>
      <c r="G10" s="8" t="n">
        <v>3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2</v>
      </c>
      <c r="D11" s="8" t="n">
        <v>2</v>
      </c>
      <c r="F11" s="8" t="n">
        <v>2</v>
      </c>
      <c r="G11" s="8" t="n">
        <v>1</v>
      </c>
      <c r="H11" s="8" t="n">
        <v>2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1</v>
      </c>
      <c r="D12" s="8" t="n">
        <v>2</v>
      </c>
      <c r="F12" s="8" t="n">
        <v>1</v>
      </c>
      <c r="G12" s="8" t="n">
        <v>1</v>
      </c>
      <c r="H12" s="8" t="n">
        <v>1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1</v>
      </c>
      <c r="D13" s="8" t="n">
        <v>1</v>
      </c>
      <c r="F13" s="8" t="n">
        <v>5</v>
      </c>
      <c r="G13" s="8" t="n">
        <v>3</v>
      </c>
      <c r="H13" s="8" t="n">
        <v>5</v>
      </c>
    </row>
    <row r="14" customFormat="false" ht="12.8" hidden="false" customHeight="false" outlineLevel="0" collapsed="false">
      <c r="A14" s="0" t="n">
        <v>10</v>
      </c>
      <c r="B14" s="8" t="n">
        <v>3</v>
      </c>
      <c r="C14" s="8" t="n">
        <v>3</v>
      </c>
      <c r="D14" s="8" t="n">
        <v>4</v>
      </c>
      <c r="F14" s="8" t="n">
        <v>3</v>
      </c>
      <c r="G14" s="8" t="n">
        <v>2</v>
      </c>
      <c r="H14" s="8" t="n">
        <v>4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1</v>
      </c>
      <c r="D15" s="8" t="n">
        <v>3</v>
      </c>
      <c r="F15" s="8" t="n">
        <v>5</v>
      </c>
      <c r="G15" s="8" t="n">
        <v>1</v>
      </c>
      <c r="H15" s="8" t="n">
        <v>3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3</v>
      </c>
      <c r="D16" s="8" t="n">
        <v>3</v>
      </c>
      <c r="F16" s="8" t="n">
        <v>3</v>
      </c>
      <c r="G16" s="8" t="n">
        <v>3</v>
      </c>
      <c r="H16" s="8" t="n">
        <v>5</v>
      </c>
    </row>
    <row r="17" customFormat="false" ht="12.8" hidden="false" customHeight="false" outlineLevel="0" collapsed="false">
      <c r="A17" s="0" t="n">
        <v>13</v>
      </c>
      <c r="B17" s="0" t="n">
        <v>2</v>
      </c>
      <c r="C17" s="0" t="n">
        <v>3</v>
      </c>
      <c r="D17" s="0" t="n">
        <v>2</v>
      </c>
      <c r="F17" s="8" t="n">
        <v>2</v>
      </c>
      <c r="G17" s="8" t="n">
        <v>1</v>
      </c>
      <c r="H17" s="8" t="n">
        <v>2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1</v>
      </c>
      <c r="D18" s="0" t="n">
        <v>1</v>
      </c>
      <c r="F18" s="0" t="n">
        <v>2</v>
      </c>
      <c r="G18" s="0" t="n">
        <v>1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1</v>
      </c>
      <c r="G19" s="0" t="n">
        <v>1</v>
      </c>
      <c r="H19" s="0" t="n">
        <v>2</v>
      </c>
    </row>
    <row r="20" customFormat="false" ht="12.8" hidden="false" customHeight="false" outlineLevel="0" collapsed="false">
      <c r="A20" s="0" t="n">
        <v>16</v>
      </c>
      <c r="B20" s="0" t="n">
        <v>5</v>
      </c>
      <c r="C20" s="0" t="n">
        <v>2</v>
      </c>
      <c r="D20" s="0" t="n">
        <v>2</v>
      </c>
      <c r="F20" s="0" t="n">
        <v>4</v>
      </c>
      <c r="G20" s="0" t="n">
        <v>1</v>
      </c>
      <c r="H20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12.8" hidden="false" customHeight="true" outlineLevel="0" collapsed="false">
      <c r="B1" s="1" t="s">
        <v>13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3</v>
      </c>
      <c r="C5" s="5" t="n">
        <v>3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4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3</v>
      </c>
      <c r="D7" s="5" t="n">
        <v>3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3</v>
      </c>
      <c r="D8" s="8" t="n">
        <v>3</v>
      </c>
      <c r="F8" s="8" t="n">
        <v>2</v>
      </c>
      <c r="G8" s="8" t="n">
        <v>2</v>
      </c>
      <c r="H8" s="8" t="n">
        <v>2</v>
      </c>
    </row>
    <row r="9" customFormat="false" ht="12.8" hidden="false" customHeight="false" outlineLevel="0" collapsed="false">
      <c r="A9" s="0" t="n">
        <v>5</v>
      </c>
      <c r="B9" s="8" t="n">
        <v>3</v>
      </c>
      <c r="C9" s="8" t="n">
        <v>2</v>
      </c>
      <c r="D9" s="8" t="n">
        <v>2</v>
      </c>
      <c r="F9" s="8" t="n">
        <v>3</v>
      </c>
      <c r="G9" s="8" t="n">
        <v>3</v>
      </c>
      <c r="H9" s="8" t="n">
        <v>2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3</v>
      </c>
      <c r="D10" s="8" t="n">
        <v>2</v>
      </c>
      <c r="F10" s="8" t="n">
        <v>2</v>
      </c>
      <c r="G10" s="8" t="n">
        <v>2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3</v>
      </c>
      <c r="D11" s="8" t="n">
        <v>3</v>
      </c>
      <c r="F11" s="8" t="n">
        <v>2</v>
      </c>
      <c r="G11" s="8" t="n">
        <v>3</v>
      </c>
      <c r="H11" s="8" t="n">
        <v>3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5</v>
      </c>
      <c r="D12" s="8" t="n">
        <v>4</v>
      </c>
      <c r="F12" s="8" t="n">
        <v>4</v>
      </c>
      <c r="G12" s="8" t="n">
        <v>2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4</v>
      </c>
      <c r="F13" s="8" t="n">
        <v>2</v>
      </c>
      <c r="G13" s="8" t="n">
        <v>4</v>
      </c>
      <c r="H13" s="8" t="n">
        <v>3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2</v>
      </c>
      <c r="D14" s="8" t="n">
        <v>1</v>
      </c>
      <c r="F14" s="8" t="n">
        <v>4</v>
      </c>
      <c r="G14" s="8" t="n">
        <v>2</v>
      </c>
      <c r="H14" s="8" t="n">
        <v>4</v>
      </c>
    </row>
    <row r="15" customFormat="false" ht="12.8" hidden="false" customHeight="false" outlineLevel="0" collapsed="false">
      <c r="A15" s="0" t="n">
        <v>11</v>
      </c>
      <c r="B15" s="8" t="n">
        <v>3</v>
      </c>
      <c r="C15" s="8" t="n">
        <v>3</v>
      </c>
      <c r="D15" s="8" t="n">
        <v>3</v>
      </c>
      <c r="F15" s="8" t="n">
        <v>3</v>
      </c>
      <c r="G15" s="8" t="n">
        <v>2</v>
      </c>
      <c r="H15" s="8" t="n">
        <v>2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2</v>
      </c>
      <c r="D16" s="8" t="n">
        <v>2</v>
      </c>
      <c r="F16" s="8" t="n">
        <v>4</v>
      </c>
      <c r="G16" s="8" t="n">
        <v>4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4</v>
      </c>
      <c r="C17" s="0" t="n">
        <v>3</v>
      </c>
      <c r="D17" s="0" t="n">
        <v>4</v>
      </c>
      <c r="F17" s="8" t="n">
        <v>5</v>
      </c>
      <c r="G17" s="8" t="n">
        <v>5</v>
      </c>
      <c r="H17" s="8" t="n">
        <v>4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2</v>
      </c>
      <c r="D18" s="0" t="n">
        <v>2</v>
      </c>
      <c r="F18" s="0" t="n">
        <v>3</v>
      </c>
      <c r="G18" s="0" t="n">
        <v>4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2</v>
      </c>
      <c r="C19" s="0" t="n">
        <v>1</v>
      </c>
      <c r="D19" s="0" t="n">
        <v>2</v>
      </c>
      <c r="F19" s="0" t="n">
        <v>4</v>
      </c>
      <c r="G19" s="0" t="n">
        <v>3</v>
      </c>
      <c r="H19" s="0" t="n">
        <v>4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3</v>
      </c>
      <c r="D20" s="0" t="n">
        <v>3</v>
      </c>
      <c r="F20" s="0" t="n">
        <v>4</v>
      </c>
      <c r="G20" s="0" t="n">
        <v>4</v>
      </c>
      <c r="H20" s="0" t="n">
        <v>3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8"/>
  <sheetData>
    <row r="1" customFormat="false" ht="23.85" hidden="false" customHeight="true" outlineLevel="0" collapsed="false">
      <c r="B1" s="1" t="s">
        <v>14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2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5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2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4</v>
      </c>
      <c r="F8" s="8" t="n">
        <v>4</v>
      </c>
      <c r="G8" s="8" t="n">
        <v>4</v>
      </c>
      <c r="H8" s="8" t="n">
        <v>4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4</v>
      </c>
      <c r="D9" s="8" t="n">
        <v>1</v>
      </c>
      <c r="F9" s="8" t="n">
        <v>4</v>
      </c>
      <c r="G9" s="8" t="n">
        <v>5</v>
      </c>
      <c r="H9" s="8" t="n">
        <v>5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2</v>
      </c>
      <c r="D10" s="8" t="n">
        <v>1</v>
      </c>
      <c r="F10" s="8" t="n">
        <v>2</v>
      </c>
      <c r="G10" s="8" t="n">
        <v>2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3</v>
      </c>
      <c r="C11" s="8" t="n">
        <v>3</v>
      </c>
      <c r="D11" s="8" t="n">
        <v>2</v>
      </c>
      <c r="F11" s="8" t="n">
        <v>2</v>
      </c>
      <c r="G11" s="8" t="n">
        <v>2</v>
      </c>
      <c r="H11" s="8" t="n">
        <v>2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5</v>
      </c>
      <c r="D12" s="8" t="n">
        <v>3</v>
      </c>
      <c r="F12" s="8" t="n">
        <v>3</v>
      </c>
      <c r="G12" s="8" t="n">
        <v>2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1</v>
      </c>
      <c r="F13" s="8" t="n">
        <v>5</v>
      </c>
      <c r="G13" s="8" t="n">
        <v>5</v>
      </c>
      <c r="H13" s="8" t="n">
        <v>5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2</v>
      </c>
      <c r="D14" s="8" t="n">
        <v>1</v>
      </c>
      <c r="F14" s="8" t="n">
        <v>4</v>
      </c>
      <c r="G14" s="8" t="n">
        <v>3</v>
      </c>
      <c r="H14" s="8" t="n">
        <v>2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4</v>
      </c>
      <c r="D15" s="8" t="n">
        <v>4</v>
      </c>
      <c r="F15" s="8" t="n">
        <v>5</v>
      </c>
      <c r="G15" s="8" t="n">
        <v>4</v>
      </c>
      <c r="H15" s="8" t="n">
        <v>5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2</v>
      </c>
      <c r="F16" s="8" t="n">
        <v>3</v>
      </c>
      <c r="G16" s="8" t="n">
        <v>2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4</v>
      </c>
      <c r="C17" s="0" t="n">
        <v>4</v>
      </c>
      <c r="D17" s="0" t="n">
        <v>4</v>
      </c>
      <c r="F17" s="8" t="n">
        <v>5</v>
      </c>
      <c r="G17" s="8" t="n">
        <v>5</v>
      </c>
      <c r="H17" s="8" t="n">
        <v>4</v>
      </c>
    </row>
    <row r="18" customFormat="false" ht="12.8" hidden="false" customHeight="false" outlineLevel="0" collapsed="false">
      <c r="A18" s="0" t="n">
        <v>14</v>
      </c>
      <c r="B18" s="0" t="n">
        <v>3</v>
      </c>
      <c r="C18" s="0" t="n">
        <v>3</v>
      </c>
      <c r="D18" s="0" t="n">
        <v>3</v>
      </c>
      <c r="F18" s="0" t="n">
        <v>4</v>
      </c>
      <c r="G18" s="0" t="n">
        <v>3</v>
      </c>
      <c r="H18" s="0" t="n">
        <v>3</v>
      </c>
    </row>
    <row r="19" customFormat="false" ht="12.8" hidden="false" customHeight="false" outlineLevel="0" collapsed="false">
      <c r="A19" s="0" t="n">
        <v>15</v>
      </c>
      <c r="B19" s="0" t="n">
        <v>4</v>
      </c>
      <c r="C19" s="0" t="n">
        <v>1</v>
      </c>
      <c r="D19" s="0" t="n">
        <v>4</v>
      </c>
      <c r="F19" s="0" t="n">
        <v>5</v>
      </c>
      <c r="G19" s="0" t="n">
        <v>5</v>
      </c>
      <c r="H19" s="0" t="n">
        <v>5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2</v>
      </c>
      <c r="D20" s="0" t="n">
        <v>2</v>
      </c>
      <c r="F20" s="0" t="n">
        <v>3</v>
      </c>
      <c r="G20" s="0" t="n">
        <v>3</v>
      </c>
      <c r="H20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24.7" hidden="false" customHeight="true" outlineLevel="0" collapsed="false">
      <c r="B1" s="1" t="s">
        <v>15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4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3</v>
      </c>
      <c r="D6" s="5" t="n">
        <v>1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4</v>
      </c>
      <c r="C7" s="5" t="n">
        <v>4</v>
      </c>
      <c r="D7" s="5" t="n">
        <v>5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5</v>
      </c>
      <c r="F8" s="8" t="n">
        <v>4</v>
      </c>
      <c r="G8" s="8" t="n">
        <v>4</v>
      </c>
      <c r="H8" s="8" t="n">
        <v>4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4</v>
      </c>
      <c r="D9" s="8" t="n">
        <v>2</v>
      </c>
      <c r="F9" s="8" t="n">
        <v>5</v>
      </c>
      <c r="G9" s="8" t="n">
        <v>4</v>
      </c>
      <c r="H9" s="8" t="n">
        <v>4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2</v>
      </c>
      <c r="D10" s="8" t="n">
        <v>3</v>
      </c>
      <c r="F10" s="8" t="n">
        <v>2</v>
      </c>
      <c r="G10" s="8" t="n">
        <v>3</v>
      </c>
      <c r="H10" s="8" t="n">
        <v>2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1</v>
      </c>
      <c r="F11" s="8" t="n">
        <v>3</v>
      </c>
      <c r="G11" s="8" t="n">
        <v>4</v>
      </c>
      <c r="H11" s="8" t="n">
        <v>4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5</v>
      </c>
      <c r="D12" s="8" t="n">
        <v>5</v>
      </c>
      <c r="F12" s="8" t="n">
        <v>3</v>
      </c>
      <c r="G12" s="8" t="n">
        <v>4</v>
      </c>
      <c r="H12" s="8" t="n">
        <v>5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4</v>
      </c>
      <c r="D13" s="8" t="n">
        <v>5</v>
      </c>
      <c r="F13" s="8" t="n">
        <v>2</v>
      </c>
      <c r="G13" s="8" t="n">
        <v>2</v>
      </c>
      <c r="H13" s="8" t="n">
        <v>1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3</v>
      </c>
      <c r="D14" s="8" t="n">
        <v>2</v>
      </c>
      <c r="F14" s="8" t="n">
        <v>4</v>
      </c>
      <c r="G14" s="8" t="n">
        <v>4</v>
      </c>
      <c r="H14" s="8" t="n">
        <v>4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4</v>
      </c>
      <c r="D15" s="8" t="n">
        <v>3</v>
      </c>
      <c r="F15" s="8" t="n">
        <v>3</v>
      </c>
      <c r="G15" s="8" t="n">
        <v>4</v>
      </c>
      <c r="H15" s="8" t="n">
        <v>3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2</v>
      </c>
      <c r="D16" s="8" t="n">
        <v>3</v>
      </c>
      <c r="F16" s="8" t="n">
        <v>4</v>
      </c>
      <c r="G16" s="8" t="n">
        <v>4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3</v>
      </c>
      <c r="C17" s="0" t="n">
        <v>2</v>
      </c>
      <c r="D17" s="0" t="n">
        <v>4</v>
      </c>
      <c r="F17" s="8" t="n">
        <v>3</v>
      </c>
      <c r="G17" s="8" t="n">
        <v>5</v>
      </c>
      <c r="H17" s="8" t="n">
        <v>4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5</v>
      </c>
      <c r="D18" s="0" t="n">
        <v>5</v>
      </c>
      <c r="F18" s="0" t="n">
        <v>4</v>
      </c>
      <c r="G18" s="0" t="n">
        <v>3</v>
      </c>
      <c r="H18" s="0" t="n">
        <v>4</v>
      </c>
    </row>
    <row r="19" customFormat="false" ht="12.8" hidden="false" customHeight="false" outlineLevel="0" collapsed="false">
      <c r="A19" s="0" t="n">
        <v>15</v>
      </c>
      <c r="B19" s="0" t="n">
        <v>4</v>
      </c>
      <c r="C19" s="0" t="n">
        <v>2</v>
      </c>
      <c r="D19" s="0" t="n">
        <v>5</v>
      </c>
      <c r="F19" s="0" t="n">
        <v>5</v>
      </c>
      <c r="G19" s="0" t="n">
        <v>3</v>
      </c>
      <c r="H19" s="0" t="n">
        <v>2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2</v>
      </c>
      <c r="D20" s="0" t="n">
        <v>2</v>
      </c>
      <c r="F20" s="0" t="n">
        <v>5</v>
      </c>
      <c r="G20" s="0" t="n">
        <v>5</v>
      </c>
      <c r="H20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23.85" hidden="false" customHeight="true" outlineLevel="0" collapsed="false">
      <c r="B1" s="1" t="s">
        <v>16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1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4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4</v>
      </c>
      <c r="D7" s="5" t="n">
        <v>2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5</v>
      </c>
      <c r="C8" s="8" t="n">
        <v>2</v>
      </c>
      <c r="D8" s="8" t="n">
        <v>2</v>
      </c>
      <c r="F8" s="8" t="n">
        <v>2</v>
      </c>
      <c r="G8" s="8" t="n">
        <v>2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3</v>
      </c>
      <c r="C9" s="8" t="n">
        <v>2</v>
      </c>
      <c r="D9" s="8" t="n">
        <v>1</v>
      </c>
      <c r="F9" s="8" t="n">
        <v>2</v>
      </c>
      <c r="G9" s="8" t="n">
        <v>2</v>
      </c>
      <c r="H9" s="8" t="n">
        <v>2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1</v>
      </c>
      <c r="D10" s="8" t="n">
        <v>1</v>
      </c>
      <c r="F10" s="8" t="n">
        <v>2</v>
      </c>
      <c r="G10" s="8" t="n">
        <v>2</v>
      </c>
      <c r="H10" s="8" t="n">
        <v>2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2</v>
      </c>
      <c r="D11" s="8" t="n">
        <v>2</v>
      </c>
      <c r="F11" s="8" t="n">
        <v>2</v>
      </c>
      <c r="G11" s="8" t="n">
        <v>1</v>
      </c>
      <c r="H11" s="8" t="n">
        <v>1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4</v>
      </c>
      <c r="D12" s="8" t="n">
        <v>2</v>
      </c>
      <c r="F12" s="8" t="n">
        <v>3</v>
      </c>
      <c r="G12" s="8" t="n">
        <v>2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2</v>
      </c>
      <c r="C13" s="8" t="n">
        <v>2</v>
      </c>
      <c r="D13" s="8" t="n">
        <v>2</v>
      </c>
      <c r="F13" s="8" t="n">
        <v>5</v>
      </c>
      <c r="G13" s="8" t="n">
        <v>3</v>
      </c>
      <c r="H13" s="8" t="n">
        <v>2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2</v>
      </c>
      <c r="D14" s="8" t="n">
        <v>1</v>
      </c>
      <c r="F14" s="8" t="n">
        <v>3</v>
      </c>
      <c r="G14" s="8" t="n">
        <v>3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3</v>
      </c>
      <c r="C15" s="8" t="n">
        <v>3</v>
      </c>
      <c r="D15" s="8" t="n">
        <v>2</v>
      </c>
      <c r="F15" s="8" t="n">
        <v>2</v>
      </c>
      <c r="G15" s="8" t="n">
        <v>2</v>
      </c>
      <c r="H15" s="8" t="n">
        <v>4</v>
      </c>
    </row>
    <row r="16" customFormat="false" ht="12.8" hidden="false" customHeight="false" outlineLevel="0" collapsed="false">
      <c r="A16" s="0" t="n">
        <v>12</v>
      </c>
      <c r="B16" s="8" t="n">
        <v>3</v>
      </c>
      <c r="C16" s="8" t="n">
        <v>2</v>
      </c>
      <c r="D16" s="8" t="n">
        <v>2</v>
      </c>
      <c r="F16" s="8" t="n">
        <v>2</v>
      </c>
      <c r="G16" s="8" t="n">
        <v>3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2</v>
      </c>
      <c r="C17" s="0" t="n">
        <v>2</v>
      </c>
      <c r="D17" s="0" t="n">
        <v>2</v>
      </c>
      <c r="F17" s="8" t="n">
        <v>2</v>
      </c>
      <c r="G17" s="8" t="n">
        <v>2</v>
      </c>
      <c r="H17" s="8" t="n">
        <v>1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2</v>
      </c>
      <c r="D18" s="0" t="n">
        <v>1</v>
      </c>
      <c r="F18" s="0" t="n">
        <v>4</v>
      </c>
      <c r="G18" s="0" t="n">
        <v>4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2</v>
      </c>
      <c r="C19" s="0" t="n">
        <v>1</v>
      </c>
      <c r="D19" s="0" t="n">
        <v>5</v>
      </c>
      <c r="F19" s="0" t="n">
        <v>5</v>
      </c>
      <c r="G19" s="0" t="n">
        <v>2</v>
      </c>
      <c r="H19" s="0" t="n">
        <v>5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2</v>
      </c>
      <c r="D20" s="0" t="n">
        <v>2</v>
      </c>
      <c r="F20" s="0" t="n">
        <v>2</v>
      </c>
      <c r="G20" s="0" t="n">
        <v>2</v>
      </c>
      <c r="H20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sheetData>
    <row r="1" customFormat="false" ht="12.8" hidden="false" customHeight="true" outlineLevel="0" collapsed="false">
      <c r="B1" s="1" t="s">
        <v>17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1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2</v>
      </c>
      <c r="D6" s="5" t="n">
        <v>2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2</v>
      </c>
      <c r="F8" s="8" t="n">
        <v>4</v>
      </c>
      <c r="G8" s="8" t="n">
        <v>4</v>
      </c>
      <c r="H8" s="8" t="n">
        <v>3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1</v>
      </c>
      <c r="D9" s="8" t="n">
        <v>1</v>
      </c>
      <c r="F9" s="8" t="n">
        <v>1</v>
      </c>
      <c r="G9" s="8" t="n">
        <v>5</v>
      </c>
      <c r="H9" s="8" t="n">
        <v>1</v>
      </c>
    </row>
    <row r="10" customFormat="false" ht="12.8" hidden="false" customHeight="false" outlineLevel="0" collapsed="false">
      <c r="A10" s="0" t="n">
        <v>6</v>
      </c>
      <c r="B10" s="8" t="n">
        <v>4</v>
      </c>
      <c r="C10" s="8" t="n">
        <v>3</v>
      </c>
      <c r="D10" s="8" t="n">
        <v>1</v>
      </c>
      <c r="F10" s="8" t="n">
        <v>2</v>
      </c>
      <c r="G10" s="8" t="n">
        <v>4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1</v>
      </c>
      <c r="F11" s="8" t="n">
        <v>2</v>
      </c>
      <c r="G11" s="8" t="n">
        <v>1</v>
      </c>
      <c r="H11" s="8" t="n">
        <v>1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3</v>
      </c>
      <c r="D12" s="8" t="n">
        <v>2</v>
      </c>
      <c r="F12" s="8" t="n">
        <v>1</v>
      </c>
      <c r="G12" s="8" t="n">
        <v>4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1</v>
      </c>
      <c r="F13" s="8" t="n">
        <v>5</v>
      </c>
      <c r="G13" s="8" t="n">
        <v>5</v>
      </c>
      <c r="H13" s="8" t="n">
        <v>5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1</v>
      </c>
      <c r="F14" s="8" t="n">
        <v>2</v>
      </c>
      <c r="G14" s="8" t="n">
        <v>2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3</v>
      </c>
      <c r="D15" s="8" t="n">
        <v>3</v>
      </c>
      <c r="F15" s="8" t="n">
        <v>4</v>
      </c>
      <c r="G15" s="8" t="n">
        <v>3</v>
      </c>
      <c r="H15" s="8" t="n">
        <v>4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2</v>
      </c>
      <c r="F16" s="8" t="n">
        <v>1</v>
      </c>
      <c r="G16" s="8" t="n">
        <v>3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4</v>
      </c>
      <c r="C17" s="0" t="n">
        <v>3</v>
      </c>
      <c r="D17" s="0" t="n">
        <v>3</v>
      </c>
      <c r="F17" s="8" t="n">
        <v>4</v>
      </c>
      <c r="G17" s="8" t="n">
        <v>4</v>
      </c>
      <c r="H17" s="8" t="n">
        <v>2</v>
      </c>
    </row>
    <row r="18" customFormat="false" ht="12.8" hidden="false" customHeight="false" outlineLevel="0" collapsed="false">
      <c r="A18" s="0" t="n">
        <v>14</v>
      </c>
      <c r="B18" s="0" t="n">
        <v>1</v>
      </c>
      <c r="C18" s="0" t="n">
        <v>1</v>
      </c>
      <c r="D18" s="0" t="n">
        <v>1</v>
      </c>
      <c r="F18" s="0" t="n">
        <v>2</v>
      </c>
      <c r="G18" s="0" t="n">
        <v>3</v>
      </c>
      <c r="H18" s="0" t="n">
        <v>1</v>
      </c>
    </row>
    <row r="19" customFormat="false" ht="12.8" hidden="false" customHeight="false" outlineLevel="0" collapsed="false">
      <c r="A19" s="0" t="n">
        <v>15</v>
      </c>
      <c r="B19" s="0" t="n">
        <v>2</v>
      </c>
      <c r="C19" s="0" t="n">
        <v>1</v>
      </c>
      <c r="D19" s="0" t="n">
        <v>1</v>
      </c>
      <c r="F19" s="0" t="n">
        <v>5</v>
      </c>
      <c r="G19" s="0" t="n">
        <v>1</v>
      </c>
      <c r="H19" s="0" t="n">
        <v>5</v>
      </c>
    </row>
    <row r="20" customFormat="false" ht="12.8" hidden="false" customHeight="false" outlineLevel="0" collapsed="false">
      <c r="A20" s="0" t="n">
        <v>16</v>
      </c>
      <c r="B20" s="0" t="n">
        <v>2</v>
      </c>
      <c r="C20" s="0" t="n">
        <v>2</v>
      </c>
      <c r="D20" s="0" t="n">
        <v>2</v>
      </c>
      <c r="F20" s="0" t="n">
        <v>2</v>
      </c>
      <c r="G20" s="0" t="n">
        <v>2</v>
      </c>
      <c r="H20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2019-08-06T12:13:28Z</dcterms:created>
  <dc:creator/>
  <dc:description/>
  <dc:language>en-US</dc:language>
  <cp:lastModifiedBy/>
  <dcterms:modified xsi:type="dcterms:W3CDTF">2019-08-21T14:11:59Z</dcterms:modified>
  <cp:revision>21</cp:revision>
  <dc:subject/>
  <dc:title/>
</cp:coreProperties>
</file>