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mu\OneDrive - Royal Holloway University of London\University-SNUG\Project\Target-Swarm-Attacks-master\results\"/>
    </mc:Choice>
  </mc:AlternateContent>
  <xr:revisionPtr revIDLastSave="11" documentId="8_{0D84D8EA-9FDA-455E-8379-422DE4DE2762}" xr6:coauthVersionLast="43" xr6:coauthVersionMax="43" xr10:uidLastSave="{F8C31837-83D2-4BA0-B4BA-819BEEBC21D6}"/>
  <bookViews>
    <workbookView xWindow="40920" yWindow="-1470" windowWidth="29040" windowHeight="15990" tabRatio="613" xr2:uid="{00000000-000D-0000-FFFF-FFFF00000000}"/>
  </bookViews>
  <sheets>
    <sheet name="HUNTER-None-Benign-No Trust2019" sheetId="1" r:id="rId1"/>
    <sheet name="HUNTER-None-Benign-Trust2019-07" sheetId="2" r:id="rId2"/>
    <sheet name="Hostile- Trust" sheetId="3" r:id="rId3"/>
    <sheet name="Hostile-No Trust" sheetId="5" r:id="rId4"/>
  </sheets>
  <externalReferences>
    <externalReference r:id="rId5"/>
    <externalReference r:id="rId6"/>
  </externalReferences>
  <definedNames>
    <definedName name="_xlnm._FilterDatabase" localSheetId="2" hidden="1">'Hostile- Trust'!$A$1:$S$100</definedName>
    <definedName name="_xlnm._FilterDatabase" localSheetId="3" hidden="1">'Hostile-No Trust'!$A$1:$P$104</definedName>
    <definedName name="_xlcn.WorksheetConnection_HUNTERNoneHostileNoTrust201A1G3911" hidden="1">'[2]OLD-None-Hostile-No Trust201'!$A$1:$G$391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e" name="Range" connection="WorksheetConnection_HUNTER-None-Hostile-No Trust201!$A$1:$G$39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2" l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6" i="2"/>
  <c r="M4" i="3"/>
  <c r="M3" i="3"/>
  <c r="M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36" i="2"/>
  <c r="M91" i="3" l="1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90" i="3"/>
  <c r="N90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79" i="3"/>
  <c r="N79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57" i="3"/>
  <c r="N57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46" i="3"/>
  <c r="N46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35" i="3"/>
  <c r="N35" i="3" s="1"/>
  <c r="N25" i="3"/>
  <c r="N26" i="3"/>
  <c r="N27" i="3"/>
  <c r="N28" i="3"/>
  <c r="N29" i="3"/>
  <c r="N30" i="3"/>
  <c r="N31" i="3"/>
  <c r="N32" i="3"/>
  <c r="N33" i="3"/>
  <c r="N34" i="3"/>
  <c r="N24" i="3"/>
  <c r="N14" i="3"/>
  <c r="N15" i="3"/>
  <c r="N16" i="3"/>
  <c r="N17" i="3"/>
  <c r="N18" i="3"/>
  <c r="N19" i="3"/>
  <c r="N20" i="3"/>
  <c r="N21" i="3"/>
  <c r="N22" i="3"/>
  <c r="N23" i="3"/>
  <c r="N13" i="3"/>
  <c r="N3" i="3"/>
  <c r="N4" i="3"/>
  <c r="N5" i="3"/>
  <c r="N6" i="3"/>
  <c r="N7" i="3"/>
  <c r="N8" i="3"/>
  <c r="N9" i="3"/>
  <c r="N10" i="3"/>
  <c r="N11" i="3"/>
  <c r="N12" i="3"/>
  <c r="N2" i="3"/>
  <c r="L91" i="5"/>
  <c r="L92" i="5"/>
  <c r="L93" i="5"/>
  <c r="M93" i="5" s="1"/>
  <c r="P93" i="5" s="1"/>
  <c r="L94" i="5"/>
  <c r="M94" i="5" s="1"/>
  <c r="P94" i="5" s="1"/>
  <c r="L95" i="5"/>
  <c r="L96" i="5"/>
  <c r="L97" i="5"/>
  <c r="M97" i="5" s="1"/>
  <c r="P97" i="5" s="1"/>
  <c r="L98" i="5"/>
  <c r="M98" i="5" s="1"/>
  <c r="P98" i="5" s="1"/>
  <c r="L99" i="5"/>
  <c r="L100" i="5"/>
  <c r="M100" i="5" s="1"/>
  <c r="L90" i="5"/>
  <c r="M90" i="5" s="1"/>
  <c r="P90" i="5" s="1"/>
  <c r="L80" i="5"/>
  <c r="L81" i="5"/>
  <c r="L82" i="5"/>
  <c r="M82" i="5" s="1"/>
  <c r="P82" i="5" s="1"/>
  <c r="L83" i="5"/>
  <c r="L84" i="5"/>
  <c r="L85" i="5"/>
  <c r="L86" i="5"/>
  <c r="M86" i="5" s="1"/>
  <c r="P86" i="5" s="1"/>
  <c r="L87" i="5"/>
  <c r="M87" i="5" s="1"/>
  <c r="P87" i="5" s="1"/>
  <c r="L88" i="5"/>
  <c r="L89" i="5"/>
  <c r="L79" i="5"/>
  <c r="L69" i="5"/>
  <c r="M69" i="5" s="1"/>
  <c r="P69" i="5" s="1"/>
  <c r="L70" i="5"/>
  <c r="M70" i="5" s="1"/>
  <c r="P70" i="5" s="1"/>
  <c r="L71" i="5"/>
  <c r="L72" i="5"/>
  <c r="L73" i="5"/>
  <c r="M73" i="5" s="1"/>
  <c r="P73" i="5" s="1"/>
  <c r="L74" i="5"/>
  <c r="M74" i="5" s="1"/>
  <c r="P74" i="5" s="1"/>
  <c r="L75" i="5"/>
  <c r="L76" i="5"/>
  <c r="M76" i="5" s="1"/>
  <c r="P76" i="5" s="1"/>
  <c r="L77" i="5"/>
  <c r="M77" i="5" s="1"/>
  <c r="P77" i="5" s="1"/>
  <c r="L78" i="5"/>
  <c r="M78" i="5" s="1"/>
  <c r="P78" i="5" s="1"/>
  <c r="L68" i="5"/>
  <c r="L58" i="5"/>
  <c r="M58" i="5" s="1"/>
  <c r="P58" i="5" s="1"/>
  <c r="L59" i="5"/>
  <c r="L60" i="5"/>
  <c r="L61" i="5"/>
  <c r="L62" i="5"/>
  <c r="M62" i="5" s="1"/>
  <c r="P62" i="5" s="1"/>
  <c r="L63" i="5"/>
  <c r="L64" i="5"/>
  <c r="L65" i="5"/>
  <c r="M65" i="5" s="1"/>
  <c r="P65" i="5" s="1"/>
  <c r="L66" i="5"/>
  <c r="M66" i="5" s="1"/>
  <c r="P66" i="5" s="1"/>
  <c r="L67" i="5"/>
  <c r="L57" i="5"/>
  <c r="M57" i="5" s="1"/>
  <c r="P57" i="5" s="1"/>
  <c r="L47" i="5"/>
  <c r="M47" i="5" s="1"/>
  <c r="L48" i="5"/>
  <c r="M48" i="5" s="1"/>
  <c r="P48" i="5" s="1"/>
  <c r="L49" i="5"/>
  <c r="M49" i="5" s="1"/>
  <c r="P49" i="5" s="1"/>
  <c r="L50" i="5"/>
  <c r="M50" i="5" s="1"/>
  <c r="P50" i="5" s="1"/>
  <c r="L51" i="5"/>
  <c r="L52" i="5"/>
  <c r="L53" i="5"/>
  <c r="M53" i="5" s="1"/>
  <c r="P53" i="5" s="1"/>
  <c r="L54" i="5"/>
  <c r="M54" i="5" s="1"/>
  <c r="P54" i="5" s="1"/>
  <c r="L55" i="5"/>
  <c r="L56" i="5"/>
  <c r="M56" i="5" s="1"/>
  <c r="L46" i="5"/>
  <c r="M46" i="5" s="1"/>
  <c r="P46" i="5" s="1"/>
  <c r="L36" i="5"/>
  <c r="L37" i="5"/>
  <c r="L38" i="5"/>
  <c r="M38" i="5" s="1"/>
  <c r="P38" i="5" s="1"/>
  <c r="L39" i="5"/>
  <c r="L40" i="5"/>
  <c r="L41" i="5"/>
  <c r="L42" i="5"/>
  <c r="M42" i="5" s="1"/>
  <c r="P42" i="5" s="1"/>
  <c r="L43" i="5"/>
  <c r="L44" i="5"/>
  <c r="L45" i="5"/>
  <c r="L35" i="5"/>
  <c r="L25" i="5"/>
  <c r="M25" i="5" s="1"/>
  <c r="P25" i="5" s="1"/>
  <c r="L26" i="5"/>
  <c r="M26" i="5" s="1"/>
  <c r="P26" i="5" s="1"/>
  <c r="L27" i="5"/>
  <c r="L28" i="5"/>
  <c r="M28" i="5" s="1"/>
  <c r="P28" i="5" s="1"/>
  <c r="L29" i="5"/>
  <c r="M29" i="5" s="1"/>
  <c r="P29" i="5" s="1"/>
  <c r="L30" i="5"/>
  <c r="M30" i="5" s="1"/>
  <c r="P30" i="5" s="1"/>
  <c r="L31" i="5"/>
  <c r="L32" i="5"/>
  <c r="L33" i="5"/>
  <c r="M33" i="5" s="1"/>
  <c r="P33" i="5" s="1"/>
  <c r="L34" i="5"/>
  <c r="M34" i="5" s="1"/>
  <c r="P34" i="5" s="1"/>
  <c r="L24" i="5"/>
  <c r="L13" i="5"/>
  <c r="L14" i="5"/>
  <c r="M14" i="5" s="1"/>
  <c r="P14" i="5" s="1"/>
  <c r="L15" i="5"/>
  <c r="L16" i="5"/>
  <c r="L17" i="5"/>
  <c r="M17" i="5" s="1"/>
  <c r="P17" i="5" s="1"/>
  <c r="L18" i="5"/>
  <c r="M18" i="5" s="1"/>
  <c r="P18" i="5" s="1"/>
  <c r="L19" i="5"/>
  <c r="L20" i="5"/>
  <c r="L21" i="5"/>
  <c r="L22" i="5"/>
  <c r="M22" i="5" s="1"/>
  <c r="P22" i="5" s="1"/>
  <c r="L23" i="5"/>
  <c r="L12" i="5"/>
  <c r="L3" i="5"/>
  <c r="L4" i="5"/>
  <c r="L5" i="5"/>
  <c r="M5" i="5" s="1"/>
  <c r="P5" i="5" s="1"/>
  <c r="L6" i="5"/>
  <c r="M6" i="5" s="1"/>
  <c r="P6" i="5" s="1"/>
  <c r="L7" i="5"/>
  <c r="L8" i="5"/>
  <c r="L9" i="5"/>
  <c r="M9" i="5" s="1"/>
  <c r="P9" i="5" s="1"/>
  <c r="L10" i="5"/>
  <c r="M10" i="5" s="1"/>
  <c r="P10" i="5" s="1"/>
  <c r="L11" i="5"/>
  <c r="L2" i="5"/>
  <c r="N65" i="5" l="1"/>
  <c r="N17" i="5"/>
  <c r="N76" i="5"/>
  <c r="Q76" i="5" s="1"/>
  <c r="M8" i="5"/>
  <c r="P8" i="5" s="1"/>
  <c r="M39" i="5"/>
  <c r="P39" i="5" s="1"/>
  <c r="M67" i="5"/>
  <c r="P67" i="5" s="1"/>
  <c r="M59" i="5"/>
  <c r="P59" i="5" s="1"/>
  <c r="M11" i="5"/>
  <c r="P11" i="5" s="1"/>
  <c r="M3" i="5"/>
  <c r="P3" i="5" s="1"/>
  <c r="M32" i="5"/>
  <c r="P32" i="5" s="1"/>
  <c r="M35" i="5"/>
  <c r="P35" i="5" s="1"/>
  <c r="M52" i="5"/>
  <c r="P52" i="5" s="1"/>
  <c r="M72" i="5"/>
  <c r="P72" i="5" s="1"/>
  <c r="N100" i="5"/>
  <c r="P100" i="5"/>
  <c r="M92" i="5"/>
  <c r="P92" i="5" s="1"/>
  <c r="M12" i="5"/>
  <c r="P12" i="5" s="1"/>
  <c r="M16" i="5"/>
  <c r="P16" i="5" s="1"/>
  <c r="M31" i="5"/>
  <c r="P31" i="5" s="1"/>
  <c r="M45" i="5"/>
  <c r="P45" i="5" s="1"/>
  <c r="M37" i="5"/>
  <c r="P37" i="5" s="1"/>
  <c r="M51" i="5"/>
  <c r="P51" i="5" s="1"/>
  <c r="M68" i="5"/>
  <c r="P68" i="5" s="1"/>
  <c r="M71" i="5"/>
  <c r="P71" i="5" s="1"/>
  <c r="M89" i="5"/>
  <c r="P89" i="5" s="1"/>
  <c r="M85" i="5"/>
  <c r="P85" i="5" s="1"/>
  <c r="M81" i="5"/>
  <c r="P81" i="5" s="1"/>
  <c r="M99" i="5"/>
  <c r="P99" i="5" s="1"/>
  <c r="M95" i="5"/>
  <c r="P95" i="5" s="1"/>
  <c r="M91" i="5"/>
  <c r="P91" i="5" s="1"/>
  <c r="N48" i="5"/>
  <c r="M2" i="5"/>
  <c r="P2" i="5" s="1"/>
  <c r="M4" i="5"/>
  <c r="P4" i="5" s="1"/>
  <c r="M43" i="5"/>
  <c r="P43" i="5" s="1"/>
  <c r="M63" i="5"/>
  <c r="P63" i="5" s="1"/>
  <c r="M83" i="5"/>
  <c r="P83" i="5" s="1"/>
  <c r="M7" i="5"/>
  <c r="P7" i="5" s="1"/>
  <c r="M21" i="5"/>
  <c r="P21" i="5" s="1"/>
  <c r="M13" i="5"/>
  <c r="P13" i="5" s="1"/>
  <c r="N56" i="5"/>
  <c r="Q56" i="5" s="1"/>
  <c r="P56" i="5"/>
  <c r="M79" i="5"/>
  <c r="P79" i="5" s="1"/>
  <c r="M96" i="5"/>
  <c r="P96" i="5" s="1"/>
  <c r="N20" i="5"/>
  <c r="Q20" i="5" s="1"/>
  <c r="M20" i="5"/>
  <c r="P20" i="5" s="1"/>
  <c r="M24" i="5"/>
  <c r="P24" i="5" s="1"/>
  <c r="M27" i="5"/>
  <c r="P27" i="5" s="1"/>
  <c r="M41" i="5"/>
  <c r="P41" i="5" s="1"/>
  <c r="M55" i="5"/>
  <c r="P55" i="5" s="1"/>
  <c r="P47" i="5"/>
  <c r="N47" i="5"/>
  <c r="Q47" i="5" s="1"/>
  <c r="M61" i="5"/>
  <c r="P61" i="5" s="1"/>
  <c r="M75" i="5"/>
  <c r="P75" i="5" s="1"/>
  <c r="M23" i="5"/>
  <c r="P23" i="5" s="1"/>
  <c r="M19" i="5"/>
  <c r="P19" i="5" s="1"/>
  <c r="N15" i="5"/>
  <c r="Q15" i="5" s="1"/>
  <c r="M15" i="5"/>
  <c r="P15" i="5" s="1"/>
  <c r="N87" i="5"/>
  <c r="Q87" i="5" s="1"/>
  <c r="N28" i="5"/>
  <c r="Q28" i="5" s="1"/>
  <c r="M88" i="5"/>
  <c r="P88" i="5" s="1"/>
  <c r="M84" i="5"/>
  <c r="P84" i="5" s="1"/>
  <c r="M80" i="5"/>
  <c r="P80" i="5" s="1"/>
  <c r="M64" i="5"/>
  <c r="P64" i="5" s="1"/>
  <c r="M60" i="5"/>
  <c r="P60" i="5" s="1"/>
  <c r="M44" i="5"/>
  <c r="P44" i="5" s="1"/>
  <c r="M40" i="5"/>
  <c r="P40" i="5" s="1"/>
  <c r="M36" i="5"/>
  <c r="P36" i="5" s="1"/>
  <c r="N42" i="5"/>
  <c r="Q42" i="5" s="1"/>
  <c r="N38" i="5"/>
  <c r="Q38" i="5" s="1"/>
  <c r="N66" i="5"/>
  <c r="Q66" i="5" s="1"/>
  <c r="N62" i="5"/>
  <c r="Q62" i="5" s="1"/>
  <c r="N58" i="5"/>
  <c r="Q58" i="5" s="1"/>
  <c r="N86" i="5"/>
  <c r="Q86" i="5" s="1"/>
  <c r="N82" i="5"/>
  <c r="Q82" i="5" s="1"/>
  <c r="N10" i="5"/>
  <c r="Q10" i="5" s="1"/>
  <c r="N9" i="5"/>
  <c r="Q9" i="5" s="1"/>
  <c r="N5" i="5"/>
  <c r="Q5" i="5" s="1"/>
  <c r="N34" i="5"/>
  <c r="Q34" i="5" s="1"/>
  <c r="N30" i="5"/>
  <c r="Q30" i="5" s="1"/>
  <c r="N26" i="5"/>
  <c r="Q26" i="5" s="1"/>
  <c r="N54" i="5"/>
  <c r="Q54" i="5" s="1"/>
  <c r="N50" i="5"/>
  <c r="Q50" i="5" s="1"/>
  <c r="N57" i="5"/>
  <c r="Q57" i="5" s="1"/>
  <c r="N78" i="5"/>
  <c r="Q78" i="5" s="1"/>
  <c r="N74" i="5"/>
  <c r="N70" i="5"/>
  <c r="Q70" i="5" s="1"/>
  <c r="N98" i="5"/>
  <c r="Q98" i="5" s="1"/>
  <c r="N94" i="5"/>
  <c r="Q94" i="5" s="1"/>
  <c r="N6" i="5"/>
  <c r="N22" i="5"/>
  <c r="Q22" i="5" s="1"/>
  <c r="N18" i="5"/>
  <c r="Q18" i="5" s="1"/>
  <c r="N14" i="5"/>
  <c r="Q14" i="5" s="1"/>
  <c r="N33" i="5"/>
  <c r="Q33" i="5" s="1"/>
  <c r="N29" i="5"/>
  <c r="Q29" i="5" s="1"/>
  <c r="N25" i="5"/>
  <c r="Q25" i="5" s="1"/>
  <c r="N46" i="5"/>
  <c r="Q46" i="5" s="1"/>
  <c r="N53" i="5"/>
  <c r="Q53" i="5" s="1"/>
  <c r="N49" i="5"/>
  <c r="Q49" i="5" s="1"/>
  <c r="N77" i="5"/>
  <c r="Q77" i="5" s="1"/>
  <c r="N73" i="5"/>
  <c r="Q73" i="5" s="1"/>
  <c r="N69" i="5"/>
  <c r="Q69" i="5" s="1"/>
  <c r="N90" i="5"/>
  <c r="Q90" i="5" s="1"/>
  <c r="N97" i="5"/>
  <c r="Q97" i="5" s="1"/>
  <c r="N93" i="5"/>
  <c r="Q93" i="5" s="1"/>
  <c r="Q6" i="5"/>
  <c r="Q17" i="5"/>
  <c r="Q48" i="5"/>
  <c r="Q65" i="5"/>
  <c r="Q74" i="5"/>
  <c r="Q100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2" i="3"/>
  <c r="K97" i="3"/>
  <c r="L97" i="3"/>
  <c r="O97" i="3"/>
  <c r="S97" i="3" s="1"/>
  <c r="L2" i="3"/>
  <c r="L3" i="3"/>
  <c r="L4" i="3"/>
  <c r="K2" i="3"/>
  <c r="K3" i="3"/>
  <c r="K4" i="3"/>
  <c r="L5" i="3"/>
  <c r="L6" i="3"/>
  <c r="L7" i="3"/>
  <c r="L8" i="3"/>
  <c r="O8" i="3" s="1"/>
  <c r="L9" i="3"/>
  <c r="L10" i="3"/>
  <c r="L11" i="3"/>
  <c r="L12" i="3"/>
  <c r="L13" i="3"/>
  <c r="L14" i="3"/>
  <c r="L15" i="3"/>
  <c r="L16" i="3"/>
  <c r="L17" i="3"/>
  <c r="L18" i="3"/>
  <c r="L19" i="3"/>
  <c r="L20" i="3"/>
  <c r="O20" i="3" s="1"/>
  <c r="S20" i="3" s="1"/>
  <c r="L21" i="3"/>
  <c r="L22" i="3"/>
  <c r="L23" i="3"/>
  <c r="L24" i="3"/>
  <c r="L25" i="3"/>
  <c r="L26" i="3"/>
  <c r="L27" i="3"/>
  <c r="L28" i="3"/>
  <c r="L29" i="3"/>
  <c r="L30" i="3"/>
  <c r="L31" i="3"/>
  <c r="L32" i="3"/>
  <c r="O32" i="3" s="1"/>
  <c r="S32" i="3" s="1"/>
  <c r="L33" i="3"/>
  <c r="O33" i="3" s="1"/>
  <c r="L34" i="3"/>
  <c r="L35" i="3"/>
  <c r="L36" i="3"/>
  <c r="O36" i="3" s="1"/>
  <c r="S36" i="3" s="1"/>
  <c r="L37" i="3"/>
  <c r="L38" i="3"/>
  <c r="L39" i="3"/>
  <c r="L40" i="3"/>
  <c r="L41" i="3"/>
  <c r="L42" i="3"/>
  <c r="O42" i="3" s="1"/>
  <c r="L43" i="3"/>
  <c r="L44" i="3"/>
  <c r="L45" i="3"/>
  <c r="L46" i="3"/>
  <c r="O46" i="3" s="1"/>
  <c r="L47" i="3"/>
  <c r="L48" i="3"/>
  <c r="L49" i="3"/>
  <c r="O49" i="3" s="1"/>
  <c r="L50" i="3"/>
  <c r="L51" i="3"/>
  <c r="L52" i="3"/>
  <c r="L53" i="3"/>
  <c r="L54" i="3"/>
  <c r="L55" i="3"/>
  <c r="L56" i="3"/>
  <c r="O56" i="3" s="1"/>
  <c r="L57" i="3"/>
  <c r="L58" i="3"/>
  <c r="L59" i="3"/>
  <c r="L60" i="3"/>
  <c r="O60" i="3" s="1"/>
  <c r="L61" i="3"/>
  <c r="L62" i="3"/>
  <c r="L63" i="3"/>
  <c r="L64" i="3"/>
  <c r="L65" i="3"/>
  <c r="L66" i="3"/>
  <c r="O66" i="3" s="1"/>
  <c r="L67" i="3"/>
  <c r="L68" i="3"/>
  <c r="L69" i="3"/>
  <c r="L70" i="3"/>
  <c r="L71" i="3"/>
  <c r="L72" i="3"/>
  <c r="L73" i="3"/>
  <c r="O73" i="3" s="1"/>
  <c r="L74" i="3"/>
  <c r="L75" i="3"/>
  <c r="L76" i="3"/>
  <c r="O76" i="3" s="1"/>
  <c r="L77" i="3"/>
  <c r="L78" i="3"/>
  <c r="L79" i="3"/>
  <c r="L80" i="3"/>
  <c r="O80" i="3" s="1"/>
  <c r="R80" i="3" s="1"/>
  <c r="L81" i="3"/>
  <c r="L82" i="3"/>
  <c r="L83" i="3"/>
  <c r="L84" i="3"/>
  <c r="L85" i="3"/>
  <c r="L86" i="3"/>
  <c r="O86" i="3" s="1"/>
  <c r="L87" i="3"/>
  <c r="L88" i="3"/>
  <c r="L89" i="3"/>
  <c r="L90" i="3"/>
  <c r="L91" i="3"/>
  <c r="L92" i="3"/>
  <c r="L93" i="3"/>
  <c r="L95" i="3"/>
  <c r="L96" i="3"/>
  <c r="L98" i="3"/>
  <c r="L99" i="3"/>
  <c r="L100" i="3"/>
  <c r="L94" i="3"/>
  <c r="K5" i="3"/>
  <c r="K6" i="3"/>
  <c r="K7" i="3"/>
  <c r="O7" i="3" s="1"/>
  <c r="K8" i="3"/>
  <c r="K9" i="3"/>
  <c r="K10" i="3"/>
  <c r="O10" i="3" s="1"/>
  <c r="K11" i="3"/>
  <c r="K12" i="3"/>
  <c r="K13" i="3"/>
  <c r="K14" i="3"/>
  <c r="K15" i="3"/>
  <c r="O15" i="3" s="1"/>
  <c r="K16" i="3"/>
  <c r="K17" i="3"/>
  <c r="K18" i="3"/>
  <c r="K19" i="3"/>
  <c r="O19" i="3" s="1"/>
  <c r="S19" i="3" s="1"/>
  <c r="K20" i="3"/>
  <c r="K21" i="3"/>
  <c r="K22" i="3"/>
  <c r="K23" i="3"/>
  <c r="O23" i="3" s="1"/>
  <c r="K24" i="3"/>
  <c r="K25" i="3"/>
  <c r="K26" i="3"/>
  <c r="K27" i="3"/>
  <c r="O27" i="3" s="1"/>
  <c r="K28" i="3"/>
  <c r="K29" i="3"/>
  <c r="K30" i="3"/>
  <c r="K31" i="3"/>
  <c r="O31" i="3" s="1"/>
  <c r="R31" i="3" s="1"/>
  <c r="K32" i="3"/>
  <c r="K33" i="3"/>
  <c r="K34" i="3"/>
  <c r="K35" i="3"/>
  <c r="O35" i="3" s="1"/>
  <c r="K36" i="3"/>
  <c r="K37" i="3"/>
  <c r="K38" i="3"/>
  <c r="K39" i="3"/>
  <c r="K40" i="3"/>
  <c r="K41" i="3"/>
  <c r="K42" i="3"/>
  <c r="K43" i="3"/>
  <c r="O43" i="3" s="1"/>
  <c r="S43" i="3" s="1"/>
  <c r="K44" i="3"/>
  <c r="K45" i="3"/>
  <c r="K46" i="3"/>
  <c r="K47" i="3"/>
  <c r="O47" i="3" s="1"/>
  <c r="K48" i="3"/>
  <c r="K49" i="3"/>
  <c r="K50" i="3"/>
  <c r="K51" i="3"/>
  <c r="O51" i="3" s="1"/>
  <c r="K52" i="3"/>
  <c r="K53" i="3"/>
  <c r="K54" i="3"/>
  <c r="O54" i="3" s="1"/>
  <c r="K55" i="3"/>
  <c r="O55" i="3" s="1"/>
  <c r="R55" i="3" s="1"/>
  <c r="K56" i="3"/>
  <c r="K57" i="3"/>
  <c r="K58" i="3"/>
  <c r="K59" i="3"/>
  <c r="K60" i="3"/>
  <c r="K61" i="3"/>
  <c r="K62" i="3"/>
  <c r="K63" i="3"/>
  <c r="O63" i="3" s="1"/>
  <c r="K64" i="3"/>
  <c r="K65" i="3"/>
  <c r="K66" i="3"/>
  <c r="K67" i="3"/>
  <c r="K68" i="3"/>
  <c r="K69" i="3"/>
  <c r="K70" i="3"/>
  <c r="O70" i="3" s="1"/>
  <c r="K71" i="3"/>
  <c r="O71" i="3" s="1"/>
  <c r="K72" i="3"/>
  <c r="K73" i="3"/>
  <c r="K74" i="3"/>
  <c r="O74" i="3" s="1"/>
  <c r="K75" i="3"/>
  <c r="O75" i="3" s="1"/>
  <c r="K76" i="3"/>
  <c r="K77" i="3"/>
  <c r="K78" i="3"/>
  <c r="K79" i="3"/>
  <c r="K80" i="3"/>
  <c r="K81" i="3"/>
  <c r="K82" i="3"/>
  <c r="K83" i="3"/>
  <c r="O83" i="3" s="1"/>
  <c r="K84" i="3"/>
  <c r="K85" i="3"/>
  <c r="K86" i="3"/>
  <c r="K87" i="3"/>
  <c r="O87" i="3" s="1"/>
  <c r="K88" i="3"/>
  <c r="K89" i="3"/>
  <c r="K90" i="3"/>
  <c r="K91" i="3"/>
  <c r="K92" i="3"/>
  <c r="K93" i="3"/>
  <c r="K95" i="3"/>
  <c r="K96" i="3"/>
  <c r="O96" i="3" s="1"/>
  <c r="R96" i="3" s="1"/>
  <c r="K98" i="3"/>
  <c r="O98" i="3"/>
  <c r="K99" i="3"/>
  <c r="O99" i="3" s="1"/>
  <c r="R99" i="3" s="1"/>
  <c r="K100" i="3"/>
  <c r="O100" i="3"/>
  <c r="S100" i="3" s="1"/>
  <c r="K94" i="3"/>
  <c r="O93" i="3"/>
  <c r="R93" i="3" s="1"/>
  <c r="O18" i="3"/>
  <c r="S18" i="3" s="1"/>
  <c r="O65" i="3"/>
  <c r="S65" i="3" s="1"/>
  <c r="O61" i="3"/>
  <c r="O59" i="3"/>
  <c r="R59" i="3" s="1"/>
  <c r="O44" i="3"/>
  <c r="O40" i="3"/>
  <c r="S40" i="3" s="1"/>
  <c r="O30" i="3"/>
  <c r="S30" i="3" s="1"/>
  <c r="O24" i="3"/>
  <c r="O14" i="3"/>
  <c r="O77" i="3"/>
  <c r="R77" i="3" s="1"/>
  <c r="O57" i="3"/>
  <c r="O3" i="3"/>
  <c r="O91" i="3"/>
  <c r="S91" i="3" s="1"/>
  <c r="O28" i="3"/>
  <c r="O11" i="3"/>
  <c r="S11" i="3" s="1"/>
  <c r="O89" i="3"/>
  <c r="S89" i="3" s="1"/>
  <c r="O79" i="3"/>
  <c r="R79" i="3" s="1"/>
  <c r="O78" i="3"/>
  <c r="S78" i="3" s="1"/>
  <c r="O68" i="3"/>
  <c r="O64" i="3"/>
  <c r="S64" i="3" s="1"/>
  <c r="O58" i="3"/>
  <c r="R58" i="3" s="1"/>
  <c r="O84" i="3"/>
  <c r="S84" i="3" s="1"/>
  <c r="O53" i="3"/>
  <c r="S53" i="3" s="1"/>
  <c r="O22" i="3"/>
  <c r="S22" i="3" s="1"/>
  <c r="O48" i="3"/>
  <c r="S48" i="3" s="1"/>
  <c r="O37" i="3"/>
  <c r="R37" i="3" s="1"/>
  <c r="O29" i="3"/>
  <c r="S29" i="3" s="1"/>
  <c r="O16" i="3"/>
  <c r="S16" i="3" s="1"/>
  <c r="O13" i="3"/>
  <c r="R13" i="3" s="1"/>
  <c r="O12" i="3"/>
  <c r="S12" i="3" s="1"/>
  <c r="O81" i="3"/>
  <c r="R81" i="3" s="1"/>
  <c r="O72" i="3"/>
  <c r="S72" i="3" s="1"/>
  <c r="O50" i="3"/>
  <c r="S50" i="3" s="1"/>
  <c r="O39" i="3"/>
  <c r="R39" i="3" s="1"/>
  <c r="O92" i="3"/>
  <c r="S92" i="3" s="1"/>
  <c r="O88" i="3"/>
  <c r="S88" i="3" s="1"/>
  <c r="O67" i="3"/>
  <c r="S67" i="3" s="1"/>
  <c r="O94" i="3"/>
  <c r="S94" i="3" s="1"/>
  <c r="O2" i="3"/>
  <c r="O52" i="3"/>
  <c r="S52" i="3" s="1"/>
  <c r="O41" i="3"/>
  <c r="R41" i="3" s="1"/>
  <c r="O38" i="3"/>
  <c r="S38" i="3" s="1"/>
  <c r="O25" i="3"/>
  <c r="R25" i="3" s="1"/>
  <c r="O21" i="3"/>
  <c r="S21" i="3" s="1"/>
  <c r="O17" i="3"/>
  <c r="R17" i="3" s="1"/>
  <c r="O4" i="3"/>
  <c r="R4" i="3" s="1"/>
  <c r="S99" i="3"/>
  <c r="S98" i="3"/>
  <c r="R98" i="3"/>
  <c r="O9" i="3"/>
  <c r="S9" i="3" s="1"/>
  <c r="S96" i="3"/>
  <c r="R14" i="3"/>
  <c r="R11" i="3"/>
  <c r="S24" i="3"/>
  <c r="S80" i="3"/>
  <c r="R28" i="3"/>
  <c r="S93" i="3"/>
  <c r="R71" i="3"/>
  <c r="S41" i="3"/>
  <c r="S8" i="3"/>
  <c r="R16" i="3"/>
  <c r="S77" i="3"/>
  <c r="S15" i="3"/>
  <c r="R38" i="3"/>
  <c r="S79" i="3"/>
  <c r="R20" i="3"/>
  <c r="S44" i="3"/>
  <c r="R18" i="3"/>
  <c r="S2" i="3"/>
  <c r="R12" i="3"/>
  <c r="R53" i="3"/>
  <c r="S28" i="3"/>
  <c r="S57" i="3"/>
  <c r="S14" i="3"/>
  <c r="R24" i="3"/>
  <c r="S25" i="3"/>
  <c r="R36" i="3"/>
  <c r="R56" i="3"/>
  <c r="S60" i="3"/>
  <c r="R57" i="3"/>
  <c r="R65" i="3"/>
  <c r="R8" i="3"/>
  <c r="R78" i="3"/>
  <c r="R15" i="3"/>
  <c r="R44" i="3"/>
  <c r="S56" i="3"/>
  <c r="R60" i="3"/>
  <c r="R94" i="3"/>
  <c r="S39" i="3"/>
  <c r="R91" i="3"/>
  <c r="R40" i="3"/>
  <c r="S59" i="3"/>
  <c r="R48" i="3"/>
  <c r="S13" i="3"/>
  <c r="R32" i="3"/>
  <c r="S71" i="3"/>
  <c r="R2" i="3"/>
  <c r="R84" i="3"/>
  <c r="R52" i="3"/>
  <c r="R43" i="3"/>
  <c r="R50" i="3"/>
  <c r="R89" i="3"/>
  <c r="R92" i="3"/>
  <c r="R9" i="3"/>
  <c r="N80" i="5" l="1"/>
  <c r="Q80" i="5" s="1"/>
  <c r="N4" i="5"/>
  <c r="Q4" i="5" s="1"/>
  <c r="N44" i="5"/>
  <c r="Q44" i="5" s="1"/>
  <c r="N27" i="5"/>
  <c r="Q27" i="5" s="1"/>
  <c r="N63" i="5"/>
  <c r="Q63" i="5" s="1"/>
  <c r="N61" i="5"/>
  <c r="Q61" i="5" s="1"/>
  <c r="N55" i="5"/>
  <c r="Q55" i="5" s="1"/>
  <c r="N7" i="5"/>
  <c r="Q7" i="5" s="1"/>
  <c r="N84" i="5"/>
  <c r="Q84" i="5" s="1"/>
  <c r="N23" i="5"/>
  <c r="Q23" i="5" s="1"/>
  <c r="N79" i="5"/>
  <c r="Q79" i="5" s="1"/>
  <c r="N13" i="5"/>
  <c r="Q13" i="5" s="1"/>
  <c r="N64" i="5"/>
  <c r="Q64" i="5" s="1"/>
  <c r="N99" i="5"/>
  <c r="Q99" i="5" s="1"/>
  <c r="N71" i="5"/>
  <c r="Q71" i="5" s="1"/>
  <c r="N45" i="5"/>
  <c r="Q45" i="5" s="1"/>
  <c r="N92" i="5"/>
  <c r="Q92" i="5" s="1"/>
  <c r="N35" i="5"/>
  <c r="Q35" i="5" s="1"/>
  <c r="N39" i="5"/>
  <c r="Q39" i="5" s="1"/>
  <c r="N36" i="5"/>
  <c r="Q36" i="5" s="1"/>
  <c r="N19" i="5"/>
  <c r="Q19" i="5" s="1"/>
  <c r="N75" i="5"/>
  <c r="Q75" i="5" s="1"/>
  <c r="N41" i="5"/>
  <c r="Q41" i="5" s="1"/>
  <c r="N24" i="5"/>
  <c r="Q24" i="5" s="1"/>
  <c r="N96" i="5"/>
  <c r="Q96" i="5" s="1"/>
  <c r="N21" i="5"/>
  <c r="Q21" i="5" s="1"/>
  <c r="N83" i="5"/>
  <c r="Q83" i="5" s="1"/>
  <c r="N43" i="5"/>
  <c r="Q43" i="5" s="1"/>
  <c r="N2" i="5"/>
  <c r="Q2" i="5" s="1"/>
  <c r="N60" i="5"/>
  <c r="Q60" i="5" s="1"/>
  <c r="N91" i="5"/>
  <c r="Q91" i="5" s="1"/>
  <c r="N85" i="5"/>
  <c r="Q85" i="5" s="1"/>
  <c r="N51" i="5"/>
  <c r="Q51" i="5" s="1"/>
  <c r="N16" i="5"/>
  <c r="Q16" i="5" s="1"/>
  <c r="N72" i="5"/>
  <c r="Q72" i="5" s="1"/>
  <c r="N3" i="5"/>
  <c r="Q3" i="5" s="1"/>
  <c r="N59" i="5"/>
  <c r="Q59" i="5" s="1"/>
  <c r="N88" i="5"/>
  <c r="Q88" i="5" s="1"/>
  <c r="N40" i="5"/>
  <c r="Q40" i="5" s="1"/>
  <c r="N95" i="5"/>
  <c r="Q95" i="5" s="1"/>
  <c r="N81" i="5"/>
  <c r="Q81" i="5" s="1"/>
  <c r="N89" i="5"/>
  <c r="Q89" i="5" s="1"/>
  <c r="N68" i="5"/>
  <c r="Q68" i="5" s="1"/>
  <c r="N37" i="5"/>
  <c r="Q37" i="5" s="1"/>
  <c r="N31" i="5"/>
  <c r="Q31" i="5" s="1"/>
  <c r="N12" i="5"/>
  <c r="Q12" i="5" s="1"/>
  <c r="N52" i="5"/>
  <c r="Q52" i="5" s="1"/>
  <c r="N32" i="5"/>
  <c r="Q32" i="5" s="1"/>
  <c r="N11" i="5"/>
  <c r="Q11" i="5" s="1"/>
  <c r="N67" i="5"/>
  <c r="Q67" i="5" s="1"/>
  <c r="N8" i="5"/>
  <c r="Q8" i="5" s="1"/>
  <c r="R87" i="3"/>
  <c r="S87" i="3"/>
  <c r="R63" i="3"/>
  <c r="S63" i="3"/>
  <c r="R23" i="3"/>
  <c r="S23" i="3"/>
  <c r="R86" i="3"/>
  <c r="S86" i="3"/>
  <c r="S42" i="3"/>
  <c r="R42" i="3"/>
  <c r="R10" i="3"/>
  <c r="S10" i="3"/>
  <c r="R83" i="3"/>
  <c r="S83" i="3"/>
  <c r="S75" i="3"/>
  <c r="R75" i="3"/>
  <c r="R51" i="3"/>
  <c r="S51" i="3"/>
  <c r="R47" i="3"/>
  <c r="S47" i="3"/>
  <c r="R35" i="3"/>
  <c r="S35" i="3"/>
  <c r="R27" i="3"/>
  <c r="S27" i="3"/>
  <c r="S7" i="3"/>
  <c r="R7" i="3"/>
  <c r="S66" i="3"/>
  <c r="R66" i="3"/>
  <c r="R46" i="3"/>
  <c r="S46" i="3"/>
  <c r="S74" i="3"/>
  <c r="R74" i="3"/>
  <c r="R70" i="3"/>
  <c r="S70" i="3"/>
  <c r="R54" i="3"/>
  <c r="S54" i="3"/>
  <c r="S73" i="3"/>
  <c r="R73" i="3"/>
  <c r="R49" i="3"/>
  <c r="S49" i="3"/>
  <c r="S33" i="3"/>
  <c r="R33" i="3"/>
  <c r="R29" i="3"/>
  <c r="S58" i="3"/>
  <c r="R67" i="3"/>
  <c r="R100" i="3"/>
  <c r="S3" i="3"/>
  <c r="R3" i="3"/>
  <c r="R61" i="3"/>
  <c r="S61" i="3"/>
  <c r="R21" i="3"/>
  <c r="S81" i="3"/>
  <c r="S37" i="3"/>
  <c r="R88" i="3"/>
  <c r="R30" i="3"/>
  <c r="S55" i="3"/>
  <c r="O90" i="3"/>
  <c r="O82" i="3"/>
  <c r="O62" i="3"/>
  <c r="O34" i="3"/>
  <c r="O6" i="3"/>
  <c r="R19" i="3"/>
  <c r="R64" i="3"/>
  <c r="R72" i="3"/>
  <c r="R22" i="3"/>
  <c r="S31" i="3"/>
  <c r="R68" i="3"/>
  <c r="S68" i="3"/>
  <c r="O95" i="3"/>
  <c r="O26" i="3"/>
  <c r="S4" i="3"/>
  <c r="S17" i="3"/>
  <c r="R97" i="3"/>
  <c r="O85" i="3"/>
  <c r="O69" i="3"/>
  <c r="O45" i="3"/>
  <c r="O5" i="3"/>
  <c r="S76" i="3"/>
  <c r="R76" i="3"/>
  <c r="S34" i="3" l="1"/>
  <c r="R34" i="3"/>
  <c r="R69" i="3"/>
  <c r="S69" i="3"/>
  <c r="S62" i="3"/>
  <c r="R62" i="3"/>
  <c r="S85" i="3"/>
  <c r="R85" i="3"/>
  <c r="R26" i="3"/>
  <c r="S26" i="3"/>
  <c r="R82" i="3"/>
  <c r="S82" i="3"/>
  <c r="S45" i="3"/>
  <c r="R45" i="3"/>
  <c r="S5" i="3"/>
  <c r="R5" i="3"/>
  <c r="R95" i="3"/>
  <c r="S95" i="3"/>
  <c r="S6" i="3"/>
  <c r="R6" i="3"/>
  <c r="S90" i="3"/>
  <c r="R9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UNTER-None-Hostile-No Trust201!$A$1:$G$39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HUNTERNoneHostileNoTrust201A1G3911"/>
        </x15:connection>
      </ext>
    </extLst>
  </connection>
</connections>
</file>

<file path=xl/sharedStrings.xml><?xml version="1.0" encoding="utf-8"?>
<sst xmlns="http://schemas.openxmlformats.org/spreadsheetml/2006/main" count="52" uniqueCount="30">
  <si>
    <t>Entities</t>
  </si>
  <si>
    <t>Malicious</t>
  </si>
  <si>
    <t>Separation</t>
  </si>
  <si>
    <t>Average Time to Find</t>
  </si>
  <si>
    <t>Time Out Count</t>
  </si>
  <si>
    <t>Time Out Max Value</t>
  </si>
  <si>
    <t>Success Rate</t>
  </si>
  <si>
    <t>Total time</t>
  </si>
  <si>
    <t>No of successes</t>
  </si>
  <si>
    <t>New Average</t>
  </si>
  <si>
    <t>Success Rate delta</t>
  </si>
  <si>
    <t>Average Time delta</t>
  </si>
  <si>
    <t>Average time difference relative</t>
  </si>
  <si>
    <t>P(Mean)</t>
  </si>
  <si>
    <t>Detectors</t>
  </si>
  <si>
    <t>Standard Deviation</t>
  </si>
  <si>
    <t>Relative Performance</t>
  </si>
  <si>
    <t>Win/loss</t>
  </si>
  <si>
    <t>mean(ln(x))</t>
  </si>
  <si>
    <t>SD(ln(x))</t>
  </si>
  <si>
    <t>corrected probabiliity</t>
  </si>
  <si>
    <t>% point delta</t>
  </si>
  <si>
    <t>Mean ln(x)</t>
  </si>
  <si>
    <t>SDln(x)</t>
  </si>
  <si>
    <t>Lognorm.dist of No Trust</t>
  </si>
  <si>
    <t>corrected prob</t>
  </si>
  <si>
    <t>Lognorm.dist of trust</t>
  </si>
  <si>
    <t>Success rate of no trust</t>
  </si>
  <si>
    <t>x2</t>
  </si>
  <si>
    <t>x1.5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</si>
</sst>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>
                <a:solidFill>
                  <a:sysClr val="windowText" lastClr="000000"/>
                </a:solidFill>
                <a:latin typeface="+mn-lt"/>
              </a:rPr>
              <a:t>Swarm Performance with Increasing Swarm Size- 5 </a:t>
            </a:r>
            <a:r>
              <a:rPr lang="en-GB" sz="1400" b="0" i="0" u="none" strike="noStrike" baseline="0">
                <a:solidFill>
                  <a:sysClr val="windowText" lastClr="000000"/>
                </a:solidFill>
                <a:effectLst/>
                <a:latin typeface="+mn-lt"/>
              </a:rPr>
              <a:t>Unit Starting Separation</a:t>
            </a:r>
            <a:endParaRPr lang="en-GB" sz="1400" b="0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'HUNTER-None-Benign-Trust2019-07'!$D$2:$D$12</c:f>
              <c:numCache>
                <c:formatCode>General</c:formatCode>
                <c:ptCount val="11"/>
                <c:pt idx="0">
                  <c:v>698.14599999999996</c:v>
                </c:pt>
                <c:pt idx="1">
                  <c:v>707.45399999999995</c:v>
                </c:pt>
                <c:pt idx="2">
                  <c:v>416.27199999999999</c:v>
                </c:pt>
                <c:pt idx="3">
                  <c:v>182.8</c:v>
                </c:pt>
                <c:pt idx="4">
                  <c:v>84.62</c:v>
                </c:pt>
                <c:pt idx="5">
                  <c:v>59.194000000000003</c:v>
                </c:pt>
                <c:pt idx="6">
                  <c:v>37.893999999999998</c:v>
                </c:pt>
                <c:pt idx="7">
                  <c:v>32.1</c:v>
                </c:pt>
                <c:pt idx="8">
                  <c:v>27.321999999999999</c:v>
                </c:pt>
                <c:pt idx="9">
                  <c:v>24.974</c:v>
                </c:pt>
                <c:pt idx="10">
                  <c:v>20.847999999999999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43-49C0-96C2-6F25B3043731}"/>
            </c:ext>
          </c:extLst>
        </c:ser>
        <c:ser>
          <c:idx val="1"/>
          <c:order val="1"/>
          <c:tx>
            <c:v>No 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'HUNTER-None-Benign-No Trust2019'!$D$2:$D$12</c:f>
              <c:numCache>
                <c:formatCode>General</c:formatCode>
                <c:ptCount val="11"/>
                <c:pt idx="0">
                  <c:v>808.14800000000002</c:v>
                </c:pt>
                <c:pt idx="1">
                  <c:v>727.55399999999997</c:v>
                </c:pt>
                <c:pt idx="2">
                  <c:v>988.97400000000005</c:v>
                </c:pt>
                <c:pt idx="3">
                  <c:v>709.60799999999995</c:v>
                </c:pt>
                <c:pt idx="4">
                  <c:v>711.76199999999994</c:v>
                </c:pt>
                <c:pt idx="5">
                  <c:v>816.16200000000003</c:v>
                </c:pt>
                <c:pt idx="6">
                  <c:v>689.43</c:v>
                </c:pt>
                <c:pt idx="7">
                  <c:v>815.82799999999997</c:v>
                </c:pt>
                <c:pt idx="8">
                  <c:v>862.45799999999997</c:v>
                </c:pt>
                <c:pt idx="9">
                  <c:v>792.846</c:v>
                </c:pt>
                <c:pt idx="10">
                  <c:v>793.50199999999995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43-49C0-96C2-6F25B304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3888"/>
        <c:axId val="507740368"/>
      </c:lineChart>
      <c:catAx>
        <c:axId val="5147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ysClr val="windowText" lastClr="000000"/>
                    </a:solidFill>
                  </a:rPr>
                  <a:t>No.</a:t>
                </a:r>
                <a:r>
                  <a:rPr lang="en-GB" sz="1200" b="0" baseline="0">
                    <a:solidFill>
                      <a:sysClr val="windowText" lastClr="000000"/>
                    </a:solidFill>
                  </a:rPr>
                  <a:t> of </a:t>
                </a:r>
                <a:r>
                  <a:rPr lang="en-GB" sz="1200" b="0">
                    <a:solidFill>
                      <a:sysClr val="windowText" lastClr="000000"/>
                    </a:solidFill>
                  </a:rPr>
                  <a:t>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0368"/>
        <c:crosses val="autoZero"/>
        <c:auto val="1"/>
        <c:lblAlgn val="ctr"/>
        <c:lblOffset val="100"/>
        <c:noMultiLvlLbl val="0"/>
      </c:catAx>
      <c:valAx>
        <c:axId val="50774036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baseline="0">
                    <a:solidFill>
                      <a:sysClr val="windowText" lastClr="000000"/>
                    </a:solidFill>
                  </a:rPr>
                  <a:t> Time to Find Target (ticks)</a:t>
                </a:r>
                <a:endParaRPr lang="en-GB" sz="12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Trust'!$N$2:$N$12</c:f>
              <c:numCache>
                <c:formatCode>General</c:formatCode>
                <c:ptCount val="11"/>
                <c:pt idx="0">
                  <c:v>7.6555844656299001</c:v>
                </c:pt>
                <c:pt idx="1">
                  <c:v>4.8223498117660597</c:v>
                </c:pt>
                <c:pt idx="2">
                  <c:v>-7.2020822831680107</c:v>
                </c:pt>
                <c:pt idx="3">
                  <c:v>-21.324333008661576</c:v>
                </c:pt>
                <c:pt idx="4">
                  <c:v>-40.57958541063806</c:v>
                </c:pt>
                <c:pt idx="5">
                  <c:v>-39.883340962474719</c:v>
                </c:pt>
                <c:pt idx="6">
                  <c:v>-44.314154456343161</c:v>
                </c:pt>
                <c:pt idx="7">
                  <c:v>-53.726888066036665</c:v>
                </c:pt>
                <c:pt idx="8">
                  <c:v>-51.442460959959739</c:v>
                </c:pt>
                <c:pt idx="9">
                  <c:v>-52.896274001640592</c:v>
                </c:pt>
                <c:pt idx="10">
                  <c:v>18.656563230444654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Trust'!$N$35:$N$45</c:f>
              <c:numCache>
                <c:formatCode>General</c:formatCode>
                <c:ptCount val="11"/>
                <c:pt idx="0">
                  <c:v>14.018305672632799</c:v>
                </c:pt>
                <c:pt idx="1">
                  <c:v>15.410110256382914</c:v>
                </c:pt>
                <c:pt idx="2">
                  <c:v>9.4304136845027813</c:v>
                </c:pt>
                <c:pt idx="3">
                  <c:v>-13.389894010719729</c:v>
                </c:pt>
                <c:pt idx="4">
                  <c:v>-20.281640325651463</c:v>
                </c:pt>
                <c:pt idx="5">
                  <c:v>-27.725708116917627</c:v>
                </c:pt>
                <c:pt idx="6">
                  <c:v>-32.261679749287403</c:v>
                </c:pt>
                <c:pt idx="7">
                  <c:v>-30.413247361518355</c:v>
                </c:pt>
                <c:pt idx="8">
                  <c:v>-31.081672262756442</c:v>
                </c:pt>
                <c:pt idx="9">
                  <c:v>-34.911566107454448</c:v>
                </c:pt>
                <c:pt idx="10">
                  <c:v>-29.555057145233633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Trust'!$N$68:$N$78</c:f>
              <c:numCache>
                <c:formatCode>General</c:formatCode>
                <c:ptCount val="11"/>
                <c:pt idx="0">
                  <c:v>20.932089195748631</c:v>
                </c:pt>
                <c:pt idx="1">
                  <c:v>17.62279284085416</c:v>
                </c:pt>
                <c:pt idx="2">
                  <c:v>9.2701065330768202</c:v>
                </c:pt>
                <c:pt idx="3">
                  <c:v>-1.8681528586933638</c:v>
                </c:pt>
                <c:pt idx="4">
                  <c:v>-12.645709201048238</c:v>
                </c:pt>
                <c:pt idx="5">
                  <c:v>-16.221964902423444</c:v>
                </c:pt>
                <c:pt idx="6">
                  <c:v>-14.587372034344828</c:v>
                </c:pt>
                <c:pt idx="7">
                  <c:v>-15.335152634116877</c:v>
                </c:pt>
                <c:pt idx="8">
                  <c:v>-13.606508161990883</c:v>
                </c:pt>
                <c:pt idx="9">
                  <c:v>-12.067329577531639</c:v>
                </c:pt>
                <c:pt idx="10">
                  <c:v>-12.544201136273164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Trust'!$N$13:$N$23</c:f>
              <c:numCache>
                <c:formatCode>General</c:formatCode>
                <c:ptCount val="11"/>
                <c:pt idx="0">
                  <c:v>23.51109171599122</c:v>
                </c:pt>
                <c:pt idx="1">
                  <c:v>15.025019929777791</c:v>
                </c:pt>
                <c:pt idx="2">
                  <c:v>-3.6884694236440723</c:v>
                </c:pt>
                <c:pt idx="3">
                  <c:v>-28.234673017157661</c:v>
                </c:pt>
                <c:pt idx="4">
                  <c:v>-29.313397779736814</c:v>
                </c:pt>
                <c:pt idx="5">
                  <c:v>-39.144745353852798</c:v>
                </c:pt>
                <c:pt idx="6">
                  <c:v>-38.041400425745572</c:v>
                </c:pt>
                <c:pt idx="7">
                  <c:v>-35.723366493176769</c:v>
                </c:pt>
                <c:pt idx="8">
                  <c:v>-35.671523171500446</c:v>
                </c:pt>
                <c:pt idx="9">
                  <c:v>-40.773260040604242</c:v>
                </c:pt>
                <c:pt idx="10">
                  <c:v>44.061423500355346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Trust'!$N$46:$N$56</c:f>
              <c:numCache>
                <c:formatCode>General</c:formatCode>
                <c:ptCount val="11"/>
                <c:pt idx="0">
                  <c:v>39.857026892323432</c:v>
                </c:pt>
                <c:pt idx="1">
                  <c:v>43.205822833810245</c:v>
                </c:pt>
                <c:pt idx="2">
                  <c:v>36.751222458830931</c:v>
                </c:pt>
                <c:pt idx="3">
                  <c:v>17.862070453592512</c:v>
                </c:pt>
                <c:pt idx="4">
                  <c:v>8.6047548349256022</c:v>
                </c:pt>
                <c:pt idx="5">
                  <c:v>-1.9217626568062016</c:v>
                </c:pt>
                <c:pt idx="6">
                  <c:v>-6.2924807325187624</c:v>
                </c:pt>
                <c:pt idx="7">
                  <c:v>-6.7526960162225347</c:v>
                </c:pt>
                <c:pt idx="8">
                  <c:v>-4.5964546747318709</c:v>
                </c:pt>
                <c:pt idx="9">
                  <c:v>-5.3379952462239757</c:v>
                </c:pt>
                <c:pt idx="10">
                  <c:v>-8.4426507592259803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Trust'!$N$79:$N$89</c:f>
              <c:numCache>
                <c:formatCode>General</c:formatCode>
                <c:ptCount val="11"/>
                <c:pt idx="0">
                  <c:v>46.617414176535107</c:v>
                </c:pt>
                <c:pt idx="1">
                  <c:v>43.442050156534464</c:v>
                </c:pt>
                <c:pt idx="2">
                  <c:v>35.922734798461043</c:v>
                </c:pt>
                <c:pt idx="3">
                  <c:v>22.832529150838297</c:v>
                </c:pt>
                <c:pt idx="4">
                  <c:v>9.2310913184616084</c:v>
                </c:pt>
                <c:pt idx="5">
                  <c:v>5.6169978218218901</c:v>
                </c:pt>
                <c:pt idx="6">
                  <c:v>1.1347345710923458</c:v>
                </c:pt>
                <c:pt idx="7">
                  <c:v>-0.17134061302835812</c:v>
                </c:pt>
                <c:pt idx="8">
                  <c:v>0.74790536127351426</c:v>
                </c:pt>
                <c:pt idx="9">
                  <c:v>-0.34648660973800682</c:v>
                </c:pt>
                <c:pt idx="10">
                  <c:v>-0.4999477183556017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Trust'!$N$24:$N$34</c:f>
              <c:numCache>
                <c:formatCode>General</c:formatCode>
                <c:ptCount val="11"/>
                <c:pt idx="0">
                  <c:v>35.918852941285436</c:v>
                </c:pt>
                <c:pt idx="1">
                  <c:v>41.577178314035883</c:v>
                </c:pt>
                <c:pt idx="2">
                  <c:v>26.488497669023793</c:v>
                </c:pt>
                <c:pt idx="3">
                  <c:v>2.4268192643633668</c:v>
                </c:pt>
                <c:pt idx="4">
                  <c:v>-7.7533626728681995</c:v>
                </c:pt>
                <c:pt idx="5">
                  <c:v>-18.573772729555053</c:v>
                </c:pt>
                <c:pt idx="6">
                  <c:v>-22.700254280783266</c:v>
                </c:pt>
                <c:pt idx="7">
                  <c:v>-25.277851639080701</c:v>
                </c:pt>
                <c:pt idx="8">
                  <c:v>-28.622252687532825</c:v>
                </c:pt>
                <c:pt idx="9">
                  <c:v>-26.293755189434464</c:v>
                </c:pt>
                <c:pt idx="10">
                  <c:v>-21.696944921925315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Trust'!$N$57:$N$67</c:f>
              <c:numCache>
                <c:formatCode>General</c:formatCode>
                <c:ptCount val="11"/>
                <c:pt idx="0">
                  <c:v>52.657258842062696</c:v>
                </c:pt>
                <c:pt idx="1">
                  <c:v>54.137633358477402</c:v>
                </c:pt>
                <c:pt idx="2">
                  <c:v>45.605037435199009</c:v>
                </c:pt>
                <c:pt idx="3">
                  <c:v>26.903528440608966</c:v>
                </c:pt>
                <c:pt idx="4">
                  <c:v>13.591912019655016</c:v>
                </c:pt>
                <c:pt idx="5">
                  <c:v>6.5538688221181145</c:v>
                </c:pt>
                <c:pt idx="6">
                  <c:v>1.6648183288653096</c:v>
                </c:pt>
                <c:pt idx="7">
                  <c:v>1.9244484735648504</c:v>
                </c:pt>
                <c:pt idx="8">
                  <c:v>-0.15305777809057819</c:v>
                </c:pt>
                <c:pt idx="9">
                  <c:v>-0.94177096987989195</c:v>
                </c:pt>
                <c:pt idx="10">
                  <c:v>-1.8177622753955962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Trust'!$N$90:$N$100</c:f>
              <c:numCache>
                <c:formatCode>General</c:formatCode>
                <c:ptCount val="11"/>
                <c:pt idx="0">
                  <c:v>61.295660208836473</c:v>
                </c:pt>
                <c:pt idx="1">
                  <c:v>58.326425612526826</c:v>
                </c:pt>
                <c:pt idx="2">
                  <c:v>46.654081804383168</c:v>
                </c:pt>
                <c:pt idx="3">
                  <c:v>28.861658688077139</c:v>
                </c:pt>
                <c:pt idx="4">
                  <c:v>13.234405147198474</c:v>
                </c:pt>
                <c:pt idx="5">
                  <c:v>6.6269467082368552</c:v>
                </c:pt>
                <c:pt idx="6">
                  <c:v>3.6269680478572592</c:v>
                </c:pt>
                <c:pt idx="7">
                  <c:v>1.7786661064201139</c:v>
                </c:pt>
                <c:pt idx="8">
                  <c:v>0.85685566004201585</c:v>
                </c:pt>
                <c:pt idx="9">
                  <c:v>0.70092961313611246</c:v>
                </c:pt>
                <c:pt idx="10">
                  <c:v>0.71539853896609662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602315960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5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Swarm Size Impact on Performance- 10 Unit Starting Separation, 5 Malicious Entities (Benign has 0 Malicious Entities)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Trust'!$A$68:$A$78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66.514581354444289</c:v>
                </c:pt>
                <c:pt idx="1">
                  <c:v>67.035609763597364</c:v>
                </c:pt>
                <c:pt idx="2">
                  <c:v>58.266714605524243</c:v>
                </c:pt>
                <c:pt idx="3">
                  <c:v>36.875485900978049</c:v>
                </c:pt>
                <c:pt idx="4">
                  <c:v>24.207064459263883</c:v>
                </c:pt>
                <c:pt idx="5">
                  <c:v>9.6184070835665167</c:v>
                </c:pt>
                <c:pt idx="6">
                  <c:v>7.3207849863300991</c:v>
                </c:pt>
                <c:pt idx="7">
                  <c:v>4.7627305678062068</c:v>
                </c:pt>
                <c:pt idx="8">
                  <c:v>3.7939716588512633</c:v>
                </c:pt>
                <c:pt idx="9">
                  <c:v>3.1480943977460818</c:v>
                </c:pt>
                <c:pt idx="10">
                  <c:v>1.6502125887248638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CFB-A717-68D883526880}"/>
            </c:ext>
          </c:extLst>
        </c:ser>
        <c:ser>
          <c:idx val="1"/>
          <c:order val="1"/>
          <c:tx>
            <c:v>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'Hostile-No Trust'!$A$68:$A$78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 Trust'!$N$46:$N$56</c:f>
              <c:numCache>
                <c:formatCode>General</c:formatCode>
                <c:ptCount val="11"/>
                <c:pt idx="0">
                  <c:v>26.65755446212086</c:v>
                </c:pt>
                <c:pt idx="1">
                  <c:v>23.829786929787115</c:v>
                </c:pt>
                <c:pt idx="2">
                  <c:v>21.515492146693312</c:v>
                </c:pt>
                <c:pt idx="3">
                  <c:v>19.013415447385537</c:v>
                </c:pt>
                <c:pt idx="4">
                  <c:v>15.602309624338281</c:v>
                </c:pt>
                <c:pt idx="5">
                  <c:v>11.540169740372718</c:v>
                </c:pt>
                <c:pt idx="6">
                  <c:v>13.613265718848861</c:v>
                </c:pt>
                <c:pt idx="7">
                  <c:v>11.515426584028742</c:v>
                </c:pt>
                <c:pt idx="8">
                  <c:v>8.3904263335831342</c:v>
                </c:pt>
                <c:pt idx="9">
                  <c:v>8.4860896439700575</c:v>
                </c:pt>
                <c:pt idx="10">
                  <c:v>10.092863347950844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CFB-A717-68D883526880}"/>
            </c:ext>
          </c:extLst>
        </c:ser>
        <c:ser>
          <c:idx val="2"/>
          <c:order val="2"/>
          <c:tx>
            <c:v>Benign Trust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'Hostile-No Trust'!$A$68:$A$78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'[1]HUNTER-500-None-Benign-Trust-No'!$P$13:$P$23</c:f>
              <c:numCache>
                <c:formatCode>General</c:formatCode>
                <c:ptCount val="11"/>
                <c:pt idx="0">
                  <c:v>69.68959501348273</c:v>
                </c:pt>
                <c:pt idx="1">
                  <c:v>70.118563012797736</c:v>
                </c:pt>
                <c:pt idx="2">
                  <c:v>69.770857561484718</c:v>
                </c:pt>
                <c:pt idx="3">
                  <c:v>69.099052032802007</c:v>
                </c:pt>
                <c:pt idx="4">
                  <c:v>67.417819613697688</c:v>
                </c:pt>
                <c:pt idx="5">
                  <c:v>63.638692106602853</c:v>
                </c:pt>
                <c:pt idx="6">
                  <c:v>60.927375386411683</c:v>
                </c:pt>
                <c:pt idx="7">
                  <c:v>59.926332719872462</c:v>
                </c:pt>
                <c:pt idx="8">
                  <c:v>58.252863624578943</c:v>
                </c:pt>
                <c:pt idx="9">
                  <c:v>57.433783341569743</c:v>
                </c:pt>
                <c:pt idx="10">
                  <c:v>55.597731667941531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B-4CFB-A717-68D88352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67952"/>
        <c:axId val="438968280"/>
      </c:lineChart>
      <c:catAx>
        <c:axId val="43896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Independent</a:t>
                </a:r>
                <a:r>
                  <a:rPr lang="en-GB" baseline="0"/>
                  <a:t> Entities (Excl. Searcher)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68280"/>
        <c:crosses val="autoZero"/>
        <c:auto val="1"/>
        <c:lblAlgn val="ctr"/>
        <c:lblOffset val="100"/>
        <c:noMultiLvlLbl val="0"/>
      </c:catAx>
      <c:valAx>
        <c:axId val="4389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Searches that Find the Target within the Objective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Swarm Performance with Increasing Swarm Size- 10 Unit Starting Separation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'HUNTER-None-Benign-Trust2019-07'!$D$13:$D$23</c:f>
              <c:numCache>
                <c:formatCode>General</c:formatCode>
                <c:ptCount val="11"/>
                <c:pt idx="0">
                  <c:v>1303.046</c:v>
                </c:pt>
                <c:pt idx="1">
                  <c:v>1328.6959999999999</c:v>
                </c:pt>
                <c:pt idx="2">
                  <c:v>940.18399999999997</c:v>
                </c:pt>
                <c:pt idx="3">
                  <c:v>511.65600000000001</c:v>
                </c:pt>
                <c:pt idx="4">
                  <c:v>317.702</c:v>
                </c:pt>
                <c:pt idx="5">
                  <c:v>184.15600000000001</c:v>
                </c:pt>
                <c:pt idx="6">
                  <c:v>126.97</c:v>
                </c:pt>
                <c:pt idx="7">
                  <c:v>105.652</c:v>
                </c:pt>
                <c:pt idx="8">
                  <c:v>87.212000000000003</c:v>
                </c:pt>
                <c:pt idx="9">
                  <c:v>81.325999999999993</c:v>
                </c:pt>
                <c:pt idx="10">
                  <c:v>70.921999999999997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B-43C3-BF94-26E45C77FC37}"/>
            </c:ext>
          </c:extLst>
        </c:ser>
        <c:ser>
          <c:idx val="1"/>
          <c:order val="1"/>
          <c:tx>
            <c:v>No 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'HUNTER-None-Benign-No Trust2019'!$D$13:$D$23</c:f>
              <c:numCache>
                <c:formatCode>General</c:formatCode>
                <c:ptCount val="11"/>
                <c:pt idx="0">
                  <c:v>1391.6120000000001</c:v>
                </c:pt>
                <c:pt idx="1">
                  <c:v>1420.4280000000001</c:v>
                </c:pt>
                <c:pt idx="2">
                  <c:v>1574.114</c:v>
                </c:pt>
                <c:pt idx="3">
                  <c:v>1439.8979999999999</c:v>
                </c:pt>
                <c:pt idx="4">
                  <c:v>1384.5239999999999</c:v>
                </c:pt>
                <c:pt idx="5">
                  <c:v>1430.412</c:v>
                </c:pt>
                <c:pt idx="6">
                  <c:v>1400.8140000000001</c:v>
                </c:pt>
                <c:pt idx="7">
                  <c:v>1509.498</c:v>
                </c:pt>
                <c:pt idx="8">
                  <c:v>1451.1179999999999</c:v>
                </c:pt>
                <c:pt idx="9">
                  <c:v>1382.3879999999999</c:v>
                </c:pt>
                <c:pt idx="10">
                  <c:v>1277.6179999999999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B-43C3-BF94-26E45C77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89344"/>
        <c:axId val="503387704"/>
      </c:lineChart>
      <c:catAx>
        <c:axId val="5033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Indepdendent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87704"/>
        <c:crosses val="autoZero"/>
        <c:auto val="1"/>
        <c:lblAlgn val="ctr"/>
        <c:lblOffset val="100"/>
        <c:noMultiLvlLbl val="0"/>
      </c:catAx>
      <c:valAx>
        <c:axId val="503387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8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Swarm Performance with Increasing Swarm Size-</a:t>
            </a:r>
            <a:r>
              <a:rPr lang="en-GB" sz="1400" baseline="0"/>
              <a:t> </a:t>
            </a:r>
            <a:r>
              <a:rPr lang="en-GB" sz="1400"/>
              <a:t>15 Unit Starting 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'HUNTER-None-Benign-Trust2019-07'!$D$24:$D$34</c:f>
              <c:numCache>
                <c:formatCode>General</c:formatCode>
                <c:ptCount val="11"/>
                <c:pt idx="0">
                  <c:v>1821.86</c:v>
                </c:pt>
                <c:pt idx="1">
                  <c:v>1595.442</c:v>
                </c:pt>
                <c:pt idx="2">
                  <c:v>1209.566</c:v>
                </c:pt>
                <c:pt idx="3">
                  <c:v>735.07799999999997</c:v>
                </c:pt>
                <c:pt idx="4">
                  <c:v>440.44</c:v>
                </c:pt>
                <c:pt idx="5">
                  <c:v>305.24799999999999</c:v>
                </c:pt>
                <c:pt idx="6">
                  <c:v>212.07599999999999</c:v>
                </c:pt>
                <c:pt idx="7">
                  <c:v>169.61799999999999</c:v>
                </c:pt>
                <c:pt idx="8">
                  <c:v>148.96199999999999</c:v>
                </c:pt>
                <c:pt idx="9">
                  <c:v>131.47200000000001</c:v>
                </c:pt>
                <c:pt idx="10">
                  <c:v>120.67400000000001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9-47A8-9EDA-7A8ED126FA51}"/>
            </c:ext>
          </c:extLst>
        </c:ser>
        <c:ser>
          <c:idx val="1"/>
          <c:order val="1"/>
          <c:tx>
            <c:v>No 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'HUNTER-None-Benign-Trust2019-07'!$A$24:$A$34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'HUNTER-None-Benign-No Trust2019'!$D$24:$D$34</c:f>
              <c:numCache>
                <c:formatCode>General</c:formatCode>
                <c:ptCount val="11"/>
                <c:pt idx="0">
                  <c:v>1872.472</c:v>
                </c:pt>
                <c:pt idx="1">
                  <c:v>1622.4480000000001</c:v>
                </c:pt>
                <c:pt idx="2">
                  <c:v>1857.318</c:v>
                </c:pt>
                <c:pt idx="3">
                  <c:v>1691.18</c:v>
                </c:pt>
                <c:pt idx="4">
                  <c:v>1701.5920000000001</c:v>
                </c:pt>
                <c:pt idx="5">
                  <c:v>1680.7860000000001</c:v>
                </c:pt>
                <c:pt idx="6">
                  <c:v>1809.1959999999999</c:v>
                </c:pt>
                <c:pt idx="7">
                  <c:v>1820.902</c:v>
                </c:pt>
                <c:pt idx="8">
                  <c:v>1732.7940000000001</c:v>
                </c:pt>
                <c:pt idx="9">
                  <c:v>1732.61</c:v>
                </c:pt>
                <c:pt idx="10">
                  <c:v>1747.2159999999999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9-47A8-9EDA-7A8ED126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961440"/>
        <c:axId val="845960784"/>
      </c:lineChart>
      <c:catAx>
        <c:axId val="8459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60784"/>
        <c:crosses val="autoZero"/>
        <c:auto val="1"/>
        <c:lblAlgn val="ctr"/>
        <c:lblOffset val="100"/>
        <c:noMultiLvlLbl val="0"/>
      </c:catAx>
      <c:valAx>
        <c:axId val="84596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Performance</a:t>
            </a:r>
            <a:r>
              <a:rPr lang="en-GB" baseline="0"/>
              <a:t> with Increasing Swarm Size- 10 Unit Starting Separation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Benign Environment % success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'HUNTER-None-Benign-Trust2019-07'!$G$13:$G$23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A-4E49-84DE-BB658CBA48CD}"/>
            </c:ext>
          </c:extLst>
        </c:ser>
        <c:ser>
          <c:idx val="5"/>
          <c:order val="5"/>
          <c:tx>
            <c:v>Hostile- 1 Malicious % Success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'Hostile- Trust'!$G$36:$G$45</c:f>
              <c:numCache>
                <c:formatCode>General</c:formatCode>
                <c:ptCount val="10"/>
                <c:pt idx="0">
                  <c:v>67.024128686327003</c:v>
                </c:pt>
                <c:pt idx="1">
                  <c:v>60.313630880578998</c:v>
                </c:pt>
                <c:pt idx="2">
                  <c:v>58.823529411764703</c:v>
                </c:pt>
                <c:pt idx="3">
                  <c:v>53.533190578158397</c:v>
                </c:pt>
                <c:pt idx="4">
                  <c:v>50.454086781029197</c:v>
                </c:pt>
                <c:pt idx="5">
                  <c:v>52.029136316337102</c:v>
                </c:pt>
                <c:pt idx="6">
                  <c:v>50.505050505050498</c:v>
                </c:pt>
                <c:pt idx="7">
                  <c:v>51.599587203302299</c:v>
                </c:pt>
                <c:pt idx="8">
                  <c:v>55.803571428571402</c:v>
                </c:pt>
                <c:pt idx="9">
                  <c:v>55.679287305122401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1A-4E49-84DE-BB658CBA48CD}"/>
            </c:ext>
          </c:extLst>
        </c:ser>
        <c:ser>
          <c:idx val="6"/>
          <c:order val="6"/>
          <c:tx>
            <c:v>Hostile 5 Malicious % Success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'Hostile- Trust'!$G$46:$G$56</c:f>
              <c:numCache>
                <c:formatCode>General</c:formatCode>
                <c:ptCount val="11"/>
                <c:pt idx="0">
                  <c:v>28.571428571428498</c:v>
                </c:pt>
                <c:pt idx="1">
                  <c:v>25.925925925925899</c:v>
                </c:pt>
                <c:pt idx="2">
                  <c:v>22.239502332814901</c:v>
                </c:pt>
                <c:pt idx="3">
                  <c:v>20.634920634920601</c:v>
                </c:pt>
                <c:pt idx="4">
                  <c:v>16.805324459234601</c:v>
                </c:pt>
                <c:pt idx="5">
                  <c:v>13.941480206540399</c:v>
                </c:pt>
                <c:pt idx="6">
                  <c:v>16.6666666666666</c:v>
                </c:pt>
                <c:pt idx="7">
                  <c:v>14.0893470790378</c:v>
                </c:pt>
                <c:pt idx="8">
                  <c:v>12.126537785588701</c:v>
                </c:pt>
                <c:pt idx="9">
                  <c:v>12.891986062717701</c:v>
                </c:pt>
                <c:pt idx="10">
                  <c:v>16.5275459098497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1A-4E49-84DE-BB658CBA48CD}"/>
            </c:ext>
          </c:extLst>
        </c:ser>
        <c:ser>
          <c:idx val="7"/>
          <c:order val="7"/>
          <c:tx>
            <c:v>Hostile- 10 Malicious % Success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'Hostile- Trust'!$G$57:$G$67</c:f>
              <c:numCache>
                <c:formatCode>General</c:formatCode>
                <c:ptCount val="11"/>
                <c:pt idx="0">
                  <c:v>14.5299145299145</c:v>
                </c:pt>
                <c:pt idx="1">
                  <c:v>13.1944444444444</c:v>
                </c:pt>
                <c:pt idx="2">
                  <c:v>10.8734402852049</c:v>
                </c:pt>
                <c:pt idx="3">
                  <c:v>9.9099099099099099</c:v>
                </c:pt>
                <c:pt idx="4">
                  <c:v>9.0909090909090899</c:v>
                </c:pt>
                <c:pt idx="5">
                  <c:v>5.8380414312617699</c:v>
                </c:pt>
                <c:pt idx="6">
                  <c:v>6.3670411985018696</c:v>
                </c:pt>
                <c:pt idx="7">
                  <c:v>4.7619047619047601</c:v>
                </c:pt>
                <c:pt idx="8">
                  <c:v>6.7164179104477597</c:v>
                </c:pt>
                <c:pt idx="9">
                  <c:v>6.0150375939849603</c:v>
                </c:pt>
                <c:pt idx="10">
                  <c:v>5.8380414312617699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1A-4E49-84DE-BB658CBA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21144"/>
        <c:axId val="369121800"/>
      </c:barChart>
      <c:lineChart>
        <c:grouping val="standard"/>
        <c:varyColors val="0"/>
        <c:ser>
          <c:idx val="0"/>
          <c:order val="0"/>
          <c:tx>
            <c:v>Benign Environment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'HUNTER-None-Benign-Trust2019-07'!$A$13:$A$23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'HUNTER-None-Benign-Trust2019-07'!$D$13:$D$23</c:f>
              <c:numCache>
                <c:formatCode>General</c:formatCode>
                <c:ptCount val="11"/>
                <c:pt idx="0">
                  <c:v>1303.046</c:v>
                </c:pt>
                <c:pt idx="1">
                  <c:v>1328.6959999999999</c:v>
                </c:pt>
                <c:pt idx="2">
                  <c:v>940.18399999999997</c:v>
                </c:pt>
                <c:pt idx="3">
                  <c:v>511.65600000000001</c:v>
                </c:pt>
                <c:pt idx="4">
                  <c:v>317.702</c:v>
                </c:pt>
                <c:pt idx="5">
                  <c:v>184.15600000000001</c:v>
                </c:pt>
                <c:pt idx="6">
                  <c:v>126.97</c:v>
                </c:pt>
                <c:pt idx="7">
                  <c:v>105.652</c:v>
                </c:pt>
                <c:pt idx="8">
                  <c:v>87.212000000000003</c:v>
                </c:pt>
                <c:pt idx="9">
                  <c:v>81.325999999999993</c:v>
                </c:pt>
                <c:pt idx="10">
                  <c:v>70.921999999999997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A-4E49-84DE-BB658CBA48CD}"/>
            </c:ext>
          </c:extLst>
        </c:ser>
        <c:ser>
          <c:idx val="1"/>
          <c:order val="1"/>
          <c:tx>
            <c:v>Hostile- 5 Malicious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'Hostile- Trust'!$D$46:$D$56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A-4E49-84DE-BB658CBA48CD}"/>
            </c:ext>
          </c:extLst>
        </c:ser>
        <c:ser>
          <c:idx val="2"/>
          <c:order val="2"/>
          <c:tx>
            <c:v>Hostile- 1 Malicious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'Hostile- Trust'!$D$35:$D$45</c:f>
              <c:numCache>
                <c:formatCode>General</c:formatCode>
                <c:ptCount val="11"/>
                <c:pt idx="0">
                  <c:v>955.95399999999995</c:v>
                </c:pt>
                <c:pt idx="1">
                  <c:v>954.39400000000001</c:v>
                </c:pt>
                <c:pt idx="2">
                  <c:v>627.48599999999999</c:v>
                </c:pt>
                <c:pt idx="3">
                  <c:v>331.93599999999998</c:v>
                </c:pt>
                <c:pt idx="4">
                  <c:v>211.64400000000001</c:v>
                </c:pt>
                <c:pt idx="5">
                  <c:v>138.852</c:v>
                </c:pt>
                <c:pt idx="6">
                  <c:v>106.512</c:v>
                </c:pt>
                <c:pt idx="7">
                  <c:v>90.781999999999996</c:v>
                </c:pt>
                <c:pt idx="8">
                  <c:v>79.626000000000005</c:v>
                </c:pt>
                <c:pt idx="9">
                  <c:v>73.08</c:v>
                </c:pt>
                <c:pt idx="10">
                  <c:v>70.097999999999999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A-4E49-84DE-BB658CBA48CD}"/>
            </c:ext>
          </c:extLst>
        </c:ser>
        <c:ser>
          <c:idx val="3"/>
          <c:order val="3"/>
          <c:tx>
            <c:v>Hostile- 10 Malicious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'Hostile- Trust'!$D$57:$D$67</c:f>
              <c:numCache>
                <c:formatCode>General</c:formatCode>
                <c:ptCount val="11"/>
                <c:pt idx="0">
                  <c:v>360.72941176470499</c:v>
                </c:pt>
                <c:pt idx="1">
                  <c:v>340.25</c:v>
                </c:pt>
                <c:pt idx="2">
                  <c:v>288.47540983606501</c:v>
                </c:pt>
                <c:pt idx="3">
                  <c:v>162.981818181818</c:v>
                </c:pt>
                <c:pt idx="4">
                  <c:v>105.02</c:v>
                </c:pt>
                <c:pt idx="5">
                  <c:v>91.290322580645096</c:v>
                </c:pt>
                <c:pt idx="6">
                  <c:v>79.382352941176407</c:v>
                </c:pt>
                <c:pt idx="7">
                  <c:v>70.040000000000006</c:v>
                </c:pt>
                <c:pt idx="8">
                  <c:v>69.9444444444444</c:v>
                </c:pt>
                <c:pt idx="9">
                  <c:v>66.6875</c:v>
                </c:pt>
                <c:pt idx="10">
                  <c:v>65.354838709677395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A-4E49-84DE-BB658CBA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98832"/>
        <c:axId val="791300800"/>
      </c:lineChart>
      <c:catAx>
        <c:axId val="7912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</a:t>
                </a:r>
                <a:r>
                  <a:rPr lang="en-GB" sz="1200" baseline="0"/>
                  <a:t> of Independent Entities (Excl.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00800"/>
        <c:crosses val="autoZero"/>
        <c:auto val="1"/>
        <c:lblAlgn val="ctr"/>
        <c:lblOffset val="100"/>
        <c:noMultiLvlLbl val="0"/>
      </c:catAx>
      <c:valAx>
        <c:axId val="791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8832"/>
        <c:crosses val="autoZero"/>
        <c:crossBetween val="between"/>
      </c:valAx>
      <c:valAx>
        <c:axId val="369121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Searches</a:t>
                </a:r>
                <a:r>
                  <a:rPr lang="en-GB" sz="1200" baseline="0"/>
                  <a:t> Successfully Finding Tartget</a:t>
                </a:r>
                <a:r>
                  <a:rPr lang="en-GB" sz="12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21144"/>
        <c:crosses val="max"/>
        <c:crossBetween val="between"/>
      </c:valAx>
      <c:catAx>
        <c:axId val="369121144"/>
        <c:scaling>
          <c:orientation val="minMax"/>
        </c:scaling>
        <c:delete val="1"/>
        <c:axPos val="b"/>
        <c:majorTickMark val="out"/>
        <c:minorTickMark val="none"/>
        <c:tickLblPos val="nextTo"/>
        <c:crossAx val="369121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results of</a:t>
            </a:r>
            <a:r>
              <a:rPr lang="en-GB" baseline="0"/>
              <a:t> comparing overall performance of trust and no trust searcher performance in a malicious environment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Trust'!$Q$2:$Q$12</c:f>
              <c:numCache>
                <c:formatCode>General</c:formatCode>
                <c:ptCount val="11"/>
                <c:pt idx="0">
                  <c:v>765.55844656298996</c:v>
                </c:pt>
                <c:pt idx="1">
                  <c:v>482.23498117660597</c:v>
                </c:pt>
                <c:pt idx="2">
                  <c:v>-720.20822831680107</c:v>
                </c:pt>
                <c:pt idx="3">
                  <c:v>-2132.4333008661574</c:v>
                </c:pt>
                <c:pt idx="4">
                  <c:v>-4057.958541063806</c:v>
                </c:pt>
                <c:pt idx="5">
                  <c:v>-3988.3340962474717</c:v>
                </c:pt>
                <c:pt idx="6">
                  <c:v>-4431.4154456343158</c:v>
                </c:pt>
                <c:pt idx="7">
                  <c:v>-5372.6888066036663</c:v>
                </c:pt>
                <c:pt idx="8">
                  <c:v>-5144.2460959959735</c:v>
                </c:pt>
                <c:pt idx="9">
                  <c:v>-5289.6274001640595</c:v>
                </c:pt>
                <c:pt idx="10">
                  <c:v>1865.6563230444654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Sep 5- 5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Trust'!$Q$13:$Q$23</c:f>
              <c:numCache>
                <c:formatCode>General</c:formatCode>
                <c:ptCount val="11"/>
                <c:pt idx="0">
                  <c:v>2351.109171599122</c:v>
                </c:pt>
                <c:pt idx="1">
                  <c:v>1502.5019929777791</c:v>
                </c:pt>
                <c:pt idx="2">
                  <c:v>-368.84694236440725</c:v>
                </c:pt>
                <c:pt idx="3">
                  <c:v>-2823.4673017157661</c:v>
                </c:pt>
                <c:pt idx="4">
                  <c:v>-2931.3397779736815</c:v>
                </c:pt>
                <c:pt idx="5">
                  <c:v>-3914.47453538528</c:v>
                </c:pt>
                <c:pt idx="6">
                  <c:v>-3804.1400425745574</c:v>
                </c:pt>
                <c:pt idx="7">
                  <c:v>-3572.3366493176768</c:v>
                </c:pt>
                <c:pt idx="8">
                  <c:v>-3567.1523171500448</c:v>
                </c:pt>
                <c:pt idx="9">
                  <c:v>-4077.3260040604241</c:v>
                </c:pt>
                <c:pt idx="10">
                  <c:v>4406.1423500355349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2"/>
          <c:order val="2"/>
          <c:tx>
            <c:v>Sep 5- 10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Trust'!$Q$24:$Q$34</c:f>
              <c:numCache>
                <c:formatCode>General</c:formatCode>
                <c:ptCount val="11"/>
                <c:pt idx="0">
                  <c:v>3591.8852941285436</c:v>
                </c:pt>
                <c:pt idx="1">
                  <c:v>4157.7178314035882</c:v>
                </c:pt>
                <c:pt idx="2">
                  <c:v>2648.8497669023795</c:v>
                </c:pt>
                <c:pt idx="3">
                  <c:v>242.68192643633668</c:v>
                </c:pt>
                <c:pt idx="4">
                  <c:v>-775.33626728681998</c:v>
                </c:pt>
                <c:pt idx="5">
                  <c:v>-1857.3772729555053</c:v>
                </c:pt>
                <c:pt idx="6">
                  <c:v>-2270.0254280783265</c:v>
                </c:pt>
                <c:pt idx="7">
                  <c:v>-2527.78516390807</c:v>
                </c:pt>
                <c:pt idx="8">
                  <c:v>-2862.2252687532823</c:v>
                </c:pt>
                <c:pt idx="9">
                  <c:v>-2629.3755189434464</c:v>
                </c:pt>
                <c:pt idx="10">
                  <c:v>-2169.6944921925315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3"/>
          <c:order val="3"/>
          <c:tx>
            <c:v>Sep 10- 1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Trust'!$Q$35:$Q$45</c:f>
              <c:numCache>
                <c:formatCode>General</c:formatCode>
                <c:ptCount val="11"/>
                <c:pt idx="0">
                  <c:v>1401.8305672632798</c:v>
                </c:pt>
                <c:pt idx="1">
                  <c:v>1541.0110256382914</c:v>
                </c:pt>
                <c:pt idx="2">
                  <c:v>943.04136845027813</c:v>
                </c:pt>
                <c:pt idx="3">
                  <c:v>-1338.9894010719729</c:v>
                </c:pt>
                <c:pt idx="4">
                  <c:v>-2028.1640325651463</c:v>
                </c:pt>
                <c:pt idx="5">
                  <c:v>-2772.5708116917626</c:v>
                </c:pt>
                <c:pt idx="6">
                  <c:v>-3226.1679749287405</c:v>
                </c:pt>
                <c:pt idx="7">
                  <c:v>-3041.3247361518356</c:v>
                </c:pt>
                <c:pt idx="8">
                  <c:v>-3108.1672262756442</c:v>
                </c:pt>
                <c:pt idx="9">
                  <c:v>-3491.1566107454446</c:v>
                </c:pt>
                <c:pt idx="10">
                  <c:v>-2955.5057145233632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Trust'!$Q$46:$Q$56</c:f>
              <c:numCache>
                <c:formatCode>General</c:formatCode>
                <c:ptCount val="11"/>
                <c:pt idx="0">
                  <c:v>3985.7026892323433</c:v>
                </c:pt>
                <c:pt idx="1">
                  <c:v>4320.5822833810244</c:v>
                </c:pt>
                <c:pt idx="2">
                  <c:v>3675.122245883093</c:v>
                </c:pt>
                <c:pt idx="3">
                  <c:v>1786.2070453592512</c:v>
                </c:pt>
                <c:pt idx="4">
                  <c:v>860.47548349256022</c:v>
                </c:pt>
                <c:pt idx="5">
                  <c:v>-192.17626568062016</c:v>
                </c:pt>
                <c:pt idx="6">
                  <c:v>-629.24807325187624</c:v>
                </c:pt>
                <c:pt idx="7">
                  <c:v>-675.2696016222535</c:v>
                </c:pt>
                <c:pt idx="8">
                  <c:v>-459.64546747318707</c:v>
                </c:pt>
                <c:pt idx="9">
                  <c:v>-533.7995246223976</c:v>
                </c:pt>
                <c:pt idx="10">
                  <c:v>-844.26507592259804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5"/>
          <c:order val="5"/>
          <c:tx>
            <c:v>Sep 10- 10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Trust'!$Q$57:$Q$67</c:f>
              <c:numCache>
                <c:formatCode>General</c:formatCode>
                <c:ptCount val="11"/>
                <c:pt idx="0">
                  <c:v>5265.7258842062693</c:v>
                </c:pt>
                <c:pt idx="1">
                  <c:v>5413.7633358477406</c:v>
                </c:pt>
                <c:pt idx="2">
                  <c:v>4560.503743519901</c:v>
                </c:pt>
                <c:pt idx="3">
                  <c:v>2690.3528440608966</c:v>
                </c:pt>
                <c:pt idx="4">
                  <c:v>1359.1912019655017</c:v>
                </c:pt>
                <c:pt idx="5">
                  <c:v>655.38688221181144</c:v>
                </c:pt>
                <c:pt idx="6">
                  <c:v>166.48183288653095</c:v>
                </c:pt>
                <c:pt idx="7">
                  <c:v>192.44484735648504</c:v>
                </c:pt>
                <c:pt idx="8">
                  <c:v>-15.305777809057819</c:v>
                </c:pt>
                <c:pt idx="9">
                  <c:v>-94.177096987989188</c:v>
                </c:pt>
                <c:pt idx="10">
                  <c:v>-181.77622753955961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6"/>
          <c:order val="6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Trust'!$Q$68:$Q$78</c:f>
              <c:numCache>
                <c:formatCode>General</c:formatCode>
                <c:ptCount val="11"/>
                <c:pt idx="0">
                  <c:v>2093.2089195748631</c:v>
                </c:pt>
                <c:pt idx="1">
                  <c:v>1762.2792840854161</c:v>
                </c:pt>
                <c:pt idx="2">
                  <c:v>927.01065330768199</c:v>
                </c:pt>
                <c:pt idx="3">
                  <c:v>-186.81528586933638</c:v>
                </c:pt>
                <c:pt idx="4">
                  <c:v>-1264.5709201048237</c:v>
                </c:pt>
                <c:pt idx="5">
                  <c:v>-1622.1964902423445</c:v>
                </c:pt>
                <c:pt idx="6">
                  <c:v>-1458.7372034344828</c:v>
                </c:pt>
                <c:pt idx="7">
                  <c:v>-1533.5152634116878</c:v>
                </c:pt>
                <c:pt idx="8">
                  <c:v>-1360.6508161990882</c:v>
                </c:pt>
                <c:pt idx="9">
                  <c:v>-1206.7329577531639</c:v>
                </c:pt>
                <c:pt idx="10">
                  <c:v>-1254.4201136273164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7"/>
          <c:order val="7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Trust'!$Q$79:$Q$89</c:f>
              <c:numCache>
                <c:formatCode>General</c:formatCode>
                <c:ptCount val="11"/>
                <c:pt idx="0">
                  <c:v>4661.7414176535103</c:v>
                </c:pt>
                <c:pt idx="1">
                  <c:v>4344.205015653446</c:v>
                </c:pt>
                <c:pt idx="2">
                  <c:v>3592.2734798461042</c:v>
                </c:pt>
                <c:pt idx="3">
                  <c:v>2283.25291508383</c:v>
                </c:pt>
                <c:pt idx="4">
                  <c:v>923.10913184616084</c:v>
                </c:pt>
                <c:pt idx="5">
                  <c:v>561.69978218218898</c:v>
                </c:pt>
                <c:pt idx="6">
                  <c:v>113.47345710923457</c:v>
                </c:pt>
                <c:pt idx="7">
                  <c:v>-17.134061302835811</c:v>
                </c:pt>
                <c:pt idx="8">
                  <c:v>74.79053612735143</c:v>
                </c:pt>
                <c:pt idx="9">
                  <c:v>-34.648660973800681</c:v>
                </c:pt>
                <c:pt idx="10">
                  <c:v>-49.994771835560172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Trust'!$Q$90:$Q$100</c:f>
              <c:numCache>
                <c:formatCode>General</c:formatCode>
                <c:ptCount val="11"/>
                <c:pt idx="0">
                  <c:v>6129.5660208836471</c:v>
                </c:pt>
                <c:pt idx="1">
                  <c:v>5832.6425612526828</c:v>
                </c:pt>
                <c:pt idx="2">
                  <c:v>4665.4081804383168</c:v>
                </c:pt>
                <c:pt idx="3">
                  <c:v>2886.1658688077137</c:v>
                </c:pt>
                <c:pt idx="4">
                  <c:v>1323.4405147198474</c:v>
                </c:pt>
                <c:pt idx="5">
                  <c:v>662.69467082368556</c:v>
                </c:pt>
                <c:pt idx="6">
                  <c:v>362.69680478572593</c:v>
                </c:pt>
                <c:pt idx="7">
                  <c:v>177.86661064201138</c:v>
                </c:pt>
                <c:pt idx="8">
                  <c:v>85.68556600420159</c:v>
                </c:pt>
                <c:pt idx="9">
                  <c:v>70.092961313611241</c:v>
                </c:pt>
                <c:pt idx="10">
                  <c:v>71.539853896609657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Swarm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% Point advantage</a:t>
                </a:r>
                <a:r>
                  <a:rPr lang="en-GB" sz="1400" baseline="0"/>
                  <a:t> of not using Trust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Trust'!$N$2:$N$12</c:f>
              <c:numCache>
                <c:formatCode>General</c:formatCode>
                <c:ptCount val="11"/>
                <c:pt idx="0">
                  <c:v>7.6555844656299001</c:v>
                </c:pt>
                <c:pt idx="1">
                  <c:v>4.8223498117660597</c:v>
                </c:pt>
                <c:pt idx="2">
                  <c:v>-7.2020822831680107</c:v>
                </c:pt>
                <c:pt idx="3">
                  <c:v>-21.324333008661576</c:v>
                </c:pt>
                <c:pt idx="4">
                  <c:v>-40.57958541063806</c:v>
                </c:pt>
                <c:pt idx="5">
                  <c:v>-39.883340962474719</c:v>
                </c:pt>
                <c:pt idx="6">
                  <c:v>-44.314154456343161</c:v>
                </c:pt>
                <c:pt idx="7">
                  <c:v>-53.726888066036665</c:v>
                </c:pt>
                <c:pt idx="8">
                  <c:v>-51.442460959959739</c:v>
                </c:pt>
                <c:pt idx="9">
                  <c:v>-52.896274001640592</c:v>
                </c:pt>
                <c:pt idx="10">
                  <c:v>18.656563230444654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Trust'!$N$35:$N$45</c:f>
              <c:numCache>
                <c:formatCode>General</c:formatCode>
                <c:ptCount val="11"/>
                <c:pt idx="0">
                  <c:v>14.018305672632799</c:v>
                </c:pt>
                <c:pt idx="1">
                  <c:v>15.410110256382914</c:v>
                </c:pt>
                <c:pt idx="2">
                  <c:v>9.4304136845027813</c:v>
                </c:pt>
                <c:pt idx="3">
                  <c:v>-13.389894010719729</c:v>
                </c:pt>
                <c:pt idx="4">
                  <c:v>-20.281640325651463</c:v>
                </c:pt>
                <c:pt idx="5">
                  <c:v>-27.725708116917627</c:v>
                </c:pt>
                <c:pt idx="6">
                  <c:v>-32.261679749287403</c:v>
                </c:pt>
                <c:pt idx="7">
                  <c:v>-30.413247361518355</c:v>
                </c:pt>
                <c:pt idx="8">
                  <c:v>-31.081672262756442</c:v>
                </c:pt>
                <c:pt idx="9">
                  <c:v>-34.911566107454448</c:v>
                </c:pt>
                <c:pt idx="10">
                  <c:v>-29.555057145233633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Trust'!$N$68:$N$78</c:f>
              <c:numCache>
                <c:formatCode>General</c:formatCode>
                <c:ptCount val="11"/>
                <c:pt idx="0">
                  <c:v>20.932089195748631</c:v>
                </c:pt>
                <c:pt idx="1">
                  <c:v>17.62279284085416</c:v>
                </c:pt>
                <c:pt idx="2">
                  <c:v>9.2701065330768202</c:v>
                </c:pt>
                <c:pt idx="3">
                  <c:v>-1.8681528586933638</c:v>
                </c:pt>
                <c:pt idx="4">
                  <c:v>-12.645709201048238</c:v>
                </c:pt>
                <c:pt idx="5">
                  <c:v>-16.221964902423444</c:v>
                </c:pt>
                <c:pt idx="6">
                  <c:v>-14.587372034344828</c:v>
                </c:pt>
                <c:pt idx="7">
                  <c:v>-15.335152634116877</c:v>
                </c:pt>
                <c:pt idx="8">
                  <c:v>-13.606508161990883</c:v>
                </c:pt>
                <c:pt idx="9">
                  <c:v>-12.067329577531639</c:v>
                </c:pt>
                <c:pt idx="10">
                  <c:v>-12.544201136273164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Trust'!$N$13:$N$23</c:f>
              <c:numCache>
                <c:formatCode>General</c:formatCode>
                <c:ptCount val="11"/>
                <c:pt idx="0">
                  <c:v>23.51109171599122</c:v>
                </c:pt>
                <c:pt idx="1">
                  <c:v>15.025019929777791</c:v>
                </c:pt>
                <c:pt idx="2">
                  <c:v>-3.6884694236440723</c:v>
                </c:pt>
                <c:pt idx="3">
                  <c:v>-28.234673017157661</c:v>
                </c:pt>
                <c:pt idx="4">
                  <c:v>-29.313397779736814</c:v>
                </c:pt>
                <c:pt idx="5">
                  <c:v>-39.144745353852798</c:v>
                </c:pt>
                <c:pt idx="6">
                  <c:v>-38.041400425745572</c:v>
                </c:pt>
                <c:pt idx="7">
                  <c:v>-35.723366493176769</c:v>
                </c:pt>
                <c:pt idx="8">
                  <c:v>-35.671523171500446</c:v>
                </c:pt>
                <c:pt idx="9">
                  <c:v>-40.773260040604242</c:v>
                </c:pt>
                <c:pt idx="10">
                  <c:v>44.061423500355346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Trust'!$N$46:$N$56</c:f>
              <c:numCache>
                <c:formatCode>General</c:formatCode>
                <c:ptCount val="11"/>
                <c:pt idx="0">
                  <c:v>39.857026892323432</c:v>
                </c:pt>
                <c:pt idx="1">
                  <c:v>43.205822833810245</c:v>
                </c:pt>
                <c:pt idx="2">
                  <c:v>36.751222458830931</c:v>
                </c:pt>
                <c:pt idx="3">
                  <c:v>17.862070453592512</c:v>
                </c:pt>
                <c:pt idx="4">
                  <c:v>8.6047548349256022</c:v>
                </c:pt>
                <c:pt idx="5">
                  <c:v>-1.9217626568062016</c:v>
                </c:pt>
                <c:pt idx="6">
                  <c:v>-6.2924807325187624</c:v>
                </c:pt>
                <c:pt idx="7">
                  <c:v>-6.7526960162225347</c:v>
                </c:pt>
                <c:pt idx="8">
                  <c:v>-4.5964546747318709</c:v>
                </c:pt>
                <c:pt idx="9">
                  <c:v>-5.3379952462239757</c:v>
                </c:pt>
                <c:pt idx="10">
                  <c:v>-8.4426507592259803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Trust'!$N$79:$N$89</c:f>
              <c:numCache>
                <c:formatCode>General</c:formatCode>
                <c:ptCount val="11"/>
                <c:pt idx="0">
                  <c:v>46.617414176535107</c:v>
                </c:pt>
                <c:pt idx="1">
                  <c:v>43.442050156534464</c:v>
                </c:pt>
                <c:pt idx="2">
                  <c:v>35.922734798461043</c:v>
                </c:pt>
                <c:pt idx="3">
                  <c:v>22.832529150838297</c:v>
                </c:pt>
                <c:pt idx="4">
                  <c:v>9.2310913184616084</c:v>
                </c:pt>
                <c:pt idx="5">
                  <c:v>5.6169978218218901</c:v>
                </c:pt>
                <c:pt idx="6">
                  <c:v>1.1347345710923458</c:v>
                </c:pt>
                <c:pt idx="7">
                  <c:v>-0.17134061302835812</c:v>
                </c:pt>
                <c:pt idx="8">
                  <c:v>0.74790536127351426</c:v>
                </c:pt>
                <c:pt idx="9">
                  <c:v>-0.34648660973800682</c:v>
                </c:pt>
                <c:pt idx="10">
                  <c:v>-0.4999477183556017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Trust'!$N$24:$N$34</c:f>
              <c:numCache>
                <c:formatCode>General</c:formatCode>
                <c:ptCount val="11"/>
                <c:pt idx="0">
                  <c:v>35.918852941285436</c:v>
                </c:pt>
                <c:pt idx="1">
                  <c:v>41.577178314035883</c:v>
                </c:pt>
                <c:pt idx="2">
                  <c:v>26.488497669023793</c:v>
                </c:pt>
                <c:pt idx="3">
                  <c:v>2.4268192643633668</c:v>
                </c:pt>
                <c:pt idx="4">
                  <c:v>-7.7533626728681995</c:v>
                </c:pt>
                <c:pt idx="5">
                  <c:v>-18.573772729555053</c:v>
                </c:pt>
                <c:pt idx="6">
                  <c:v>-22.700254280783266</c:v>
                </c:pt>
                <c:pt idx="7">
                  <c:v>-25.277851639080701</c:v>
                </c:pt>
                <c:pt idx="8">
                  <c:v>-28.622252687532825</c:v>
                </c:pt>
                <c:pt idx="9">
                  <c:v>-26.293755189434464</c:v>
                </c:pt>
                <c:pt idx="10">
                  <c:v>-21.696944921925315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Trust'!$N$57:$N$67</c:f>
              <c:numCache>
                <c:formatCode>General</c:formatCode>
                <c:ptCount val="11"/>
                <c:pt idx="0">
                  <c:v>52.657258842062696</c:v>
                </c:pt>
                <c:pt idx="1">
                  <c:v>54.137633358477402</c:v>
                </c:pt>
                <c:pt idx="2">
                  <c:v>45.605037435199009</c:v>
                </c:pt>
                <c:pt idx="3">
                  <c:v>26.903528440608966</c:v>
                </c:pt>
                <c:pt idx="4">
                  <c:v>13.591912019655016</c:v>
                </c:pt>
                <c:pt idx="5">
                  <c:v>6.5538688221181145</c:v>
                </c:pt>
                <c:pt idx="6">
                  <c:v>1.6648183288653096</c:v>
                </c:pt>
                <c:pt idx="7">
                  <c:v>1.9244484735648504</c:v>
                </c:pt>
                <c:pt idx="8">
                  <c:v>-0.15305777809057819</c:v>
                </c:pt>
                <c:pt idx="9">
                  <c:v>-0.94177096987989195</c:v>
                </c:pt>
                <c:pt idx="10">
                  <c:v>-1.8177622753955962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Trust'!$N$90:$N$100</c:f>
              <c:numCache>
                <c:formatCode>General</c:formatCode>
                <c:ptCount val="11"/>
                <c:pt idx="0">
                  <c:v>61.295660208836473</c:v>
                </c:pt>
                <c:pt idx="1">
                  <c:v>58.326425612526826</c:v>
                </c:pt>
                <c:pt idx="2">
                  <c:v>46.654081804383168</c:v>
                </c:pt>
                <c:pt idx="3">
                  <c:v>28.861658688077139</c:v>
                </c:pt>
                <c:pt idx="4">
                  <c:v>13.234405147198474</c:v>
                </c:pt>
                <c:pt idx="5">
                  <c:v>6.6269467082368552</c:v>
                </c:pt>
                <c:pt idx="6">
                  <c:v>3.6269680478572592</c:v>
                </c:pt>
                <c:pt idx="7">
                  <c:v>1.7786661064201139</c:v>
                </c:pt>
                <c:pt idx="8">
                  <c:v>0.85685566004201585</c:v>
                </c:pt>
                <c:pt idx="9">
                  <c:v>0.70092961313611246</c:v>
                </c:pt>
                <c:pt idx="10">
                  <c:v>0.71539853896609662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Trust'!$N$2:$N$12</c:f>
              <c:numCache>
                <c:formatCode>General</c:formatCode>
                <c:ptCount val="11"/>
                <c:pt idx="0">
                  <c:v>7.6555844656299001</c:v>
                </c:pt>
                <c:pt idx="1">
                  <c:v>4.8223498117660597</c:v>
                </c:pt>
                <c:pt idx="2">
                  <c:v>-7.2020822831680107</c:v>
                </c:pt>
                <c:pt idx="3">
                  <c:v>-21.324333008661576</c:v>
                </c:pt>
                <c:pt idx="4">
                  <c:v>-40.57958541063806</c:v>
                </c:pt>
                <c:pt idx="5">
                  <c:v>-39.883340962474719</c:v>
                </c:pt>
                <c:pt idx="6">
                  <c:v>-44.314154456343161</c:v>
                </c:pt>
                <c:pt idx="7">
                  <c:v>-53.726888066036665</c:v>
                </c:pt>
                <c:pt idx="8">
                  <c:v>-51.442460959959739</c:v>
                </c:pt>
                <c:pt idx="9">
                  <c:v>-52.896274001640592</c:v>
                </c:pt>
                <c:pt idx="10">
                  <c:v>18.656563230444654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Trust'!$N$13:$N$23</c:f>
              <c:numCache>
                <c:formatCode>General</c:formatCode>
                <c:ptCount val="11"/>
                <c:pt idx="0">
                  <c:v>23.51109171599122</c:v>
                </c:pt>
                <c:pt idx="1">
                  <c:v>15.025019929777791</c:v>
                </c:pt>
                <c:pt idx="2">
                  <c:v>-3.6884694236440723</c:v>
                </c:pt>
                <c:pt idx="3">
                  <c:v>-28.234673017157661</c:v>
                </c:pt>
                <c:pt idx="4">
                  <c:v>-29.313397779736814</c:v>
                </c:pt>
                <c:pt idx="5">
                  <c:v>-39.144745353852798</c:v>
                </c:pt>
                <c:pt idx="6">
                  <c:v>-38.041400425745572</c:v>
                </c:pt>
                <c:pt idx="7">
                  <c:v>-35.723366493176769</c:v>
                </c:pt>
                <c:pt idx="8">
                  <c:v>-35.671523171500446</c:v>
                </c:pt>
                <c:pt idx="9">
                  <c:v>-40.773260040604242</c:v>
                </c:pt>
                <c:pt idx="10">
                  <c:v>44.061423500355346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2"/>
          <c:order val="2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Trust'!$N$24:$N$34</c:f>
              <c:numCache>
                <c:formatCode>General</c:formatCode>
                <c:ptCount val="11"/>
                <c:pt idx="0">
                  <c:v>35.918852941285436</c:v>
                </c:pt>
                <c:pt idx="1">
                  <c:v>41.577178314035883</c:v>
                </c:pt>
                <c:pt idx="2">
                  <c:v>26.488497669023793</c:v>
                </c:pt>
                <c:pt idx="3">
                  <c:v>2.4268192643633668</c:v>
                </c:pt>
                <c:pt idx="4">
                  <c:v>-7.7533626728681995</c:v>
                </c:pt>
                <c:pt idx="5">
                  <c:v>-18.573772729555053</c:v>
                </c:pt>
                <c:pt idx="6">
                  <c:v>-22.700254280783266</c:v>
                </c:pt>
                <c:pt idx="7">
                  <c:v>-25.277851639080701</c:v>
                </c:pt>
                <c:pt idx="8">
                  <c:v>-28.622252687532825</c:v>
                </c:pt>
                <c:pt idx="9">
                  <c:v>-26.293755189434464</c:v>
                </c:pt>
                <c:pt idx="10">
                  <c:v>-21.696944921925315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3"/>
          <c:order val="3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Trust'!$N$35:$N$45</c:f>
              <c:numCache>
                <c:formatCode>General</c:formatCode>
                <c:ptCount val="11"/>
                <c:pt idx="0">
                  <c:v>14.018305672632799</c:v>
                </c:pt>
                <c:pt idx="1">
                  <c:v>15.410110256382914</c:v>
                </c:pt>
                <c:pt idx="2">
                  <c:v>9.4304136845027813</c:v>
                </c:pt>
                <c:pt idx="3">
                  <c:v>-13.389894010719729</c:v>
                </c:pt>
                <c:pt idx="4">
                  <c:v>-20.281640325651463</c:v>
                </c:pt>
                <c:pt idx="5">
                  <c:v>-27.725708116917627</c:v>
                </c:pt>
                <c:pt idx="6">
                  <c:v>-32.261679749287403</c:v>
                </c:pt>
                <c:pt idx="7">
                  <c:v>-30.413247361518355</c:v>
                </c:pt>
                <c:pt idx="8">
                  <c:v>-31.081672262756442</c:v>
                </c:pt>
                <c:pt idx="9">
                  <c:v>-34.911566107454448</c:v>
                </c:pt>
                <c:pt idx="10">
                  <c:v>-29.555057145233633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Trust'!$N$46:$N$56</c:f>
              <c:numCache>
                <c:formatCode>General</c:formatCode>
                <c:ptCount val="11"/>
                <c:pt idx="0">
                  <c:v>39.857026892323432</c:v>
                </c:pt>
                <c:pt idx="1">
                  <c:v>43.205822833810245</c:v>
                </c:pt>
                <c:pt idx="2">
                  <c:v>36.751222458830931</c:v>
                </c:pt>
                <c:pt idx="3">
                  <c:v>17.862070453592512</c:v>
                </c:pt>
                <c:pt idx="4">
                  <c:v>8.6047548349256022</c:v>
                </c:pt>
                <c:pt idx="5">
                  <c:v>-1.9217626568062016</c:v>
                </c:pt>
                <c:pt idx="6">
                  <c:v>-6.2924807325187624</c:v>
                </c:pt>
                <c:pt idx="7">
                  <c:v>-6.7526960162225347</c:v>
                </c:pt>
                <c:pt idx="8">
                  <c:v>-4.5964546747318709</c:v>
                </c:pt>
                <c:pt idx="9">
                  <c:v>-5.3379952462239757</c:v>
                </c:pt>
                <c:pt idx="10">
                  <c:v>-8.4426507592259803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5"/>
          <c:order val="5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Trust'!$N$57:$N$67</c:f>
              <c:numCache>
                <c:formatCode>General</c:formatCode>
                <c:ptCount val="11"/>
                <c:pt idx="0">
                  <c:v>52.657258842062696</c:v>
                </c:pt>
                <c:pt idx="1">
                  <c:v>54.137633358477402</c:v>
                </c:pt>
                <c:pt idx="2">
                  <c:v>45.605037435199009</c:v>
                </c:pt>
                <c:pt idx="3">
                  <c:v>26.903528440608966</c:v>
                </c:pt>
                <c:pt idx="4">
                  <c:v>13.591912019655016</c:v>
                </c:pt>
                <c:pt idx="5">
                  <c:v>6.5538688221181145</c:v>
                </c:pt>
                <c:pt idx="6">
                  <c:v>1.6648183288653096</c:v>
                </c:pt>
                <c:pt idx="7">
                  <c:v>1.9244484735648504</c:v>
                </c:pt>
                <c:pt idx="8">
                  <c:v>-0.15305777809057819</c:v>
                </c:pt>
                <c:pt idx="9">
                  <c:v>-0.94177096987989195</c:v>
                </c:pt>
                <c:pt idx="10">
                  <c:v>-1.8177622753955962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6"/>
          <c:order val="6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Trust'!$N$68:$N$78</c:f>
              <c:numCache>
                <c:formatCode>General</c:formatCode>
                <c:ptCount val="11"/>
                <c:pt idx="0">
                  <c:v>20.932089195748631</c:v>
                </c:pt>
                <c:pt idx="1">
                  <c:v>17.62279284085416</c:v>
                </c:pt>
                <c:pt idx="2">
                  <c:v>9.2701065330768202</c:v>
                </c:pt>
                <c:pt idx="3">
                  <c:v>-1.8681528586933638</c:v>
                </c:pt>
                <c:pt idx="4">
                  <c:v>-12.645709201048238</c:v>
                </c:pt>
                <c:pt idx="5">
                  <c:v>-16.221964902423444</c:v>
                </c:pt>
                <c:pt idx="6">
                  <c:v>-14.587372034344828</c:v>
                </c:pt>
                <c:pt idx="7">
                  <c:v>-15.335152634116877</c:v>
                </c:pt>
                <c:pt idx="8">
                  <c:v>-13.606508161990883</c:v>
                </c:pt>
                <c:pt idx="9">
                  <c:v>-12.067329577531639</c:v>
                </c:pt>
                <c:pt idx="10">
                  <c:v>-12.544201136273164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7"/>
          <c:order val="7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Trust'!$N$79:$N$89</c:f>
              <c:numCache>
                <c:formatCode>General</c:formatCode>
                <c:ptCount val="11"/>
                <c:pt idx="0">
                  <c:v>46.617414176535107</c:v>
                </c:pt>
                <c:pt idx="1">
                  <c:v>43.442050156534464</c:v>
                </c:pt>
                <c:pt idx="2">
                  <c:v>35.922734798461043</c:v>
                </c:pt>
                <c:pt idx="3">
                  <c:v>22.832529150838297</c:v>
                </c:pt>
                <c:pt idx="4">
                  <c:v>9.2310913184616084</c:v>
                </c:pt>
                <c:pt idx="5">
                  <c:v>5.6169978218218901</c:v>
                </c:pt>
                <c:pt idx="6">
                  <c:v>1.1347345710923458</c:v>
                </c:pt>
                <c:pt idx="7">
                  <c:v>-0.17134061302835812</c:v>
                </c:pt>
                <c:pt idx="8">
                  <c:v>0.74790536127351426</c:v>
                </c:pt>
                <c:pt idx="9">
                  <c:v>-0.34648660973800682</c:v>
                </c:pt>
                <c:pt idx="10">
                  <c:v>-0.4999477183556017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Trust'!$N$90:$N$100</c:f>
              <c:numCache>
                <c:formatCode>General</c:formatCode>
                <c:ptCount val="11"/>
                <c:pt idx="0">
                  <c:v>61.295660208836473</c:v>
                </c:pt>
                <c:pt idx="1">
                  <c:v>58.326425612526826</c:v>
                </c:pt>
                <c:pt idx="2">
                  <c:v>46.654081804383168</c:v>
                </c:pt>
                <c:pt idx="3">
                  <c:v>28.861658688077139</c:v>
                </c:pt>
                <c:pt idx="4">
                  <c:v>13.234405147198474</c:v>
                </c:pt>
                <c:pt idx="5">
                  <c:v>6.6269467082368552</c:v>
                </c:pt>
                <c:pt idx="6">
                  <c:v>3.6269680478572592</c:v>
                </c:pt>
                <c:pt idx="7">
                  <c:v>1.7786661064201139</c:v>
                </c:pt>
                <c:pt idx="8">
                  <c:v>0.85685566004201585</c:v>
                </c:pt>
                <c:pt idx="9">
                  <c:v>0.70092961313611246</c:v>
                </c:pt>
                <c:pt idx="10">
                  <c:v>0.71539853896609662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870677688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870677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Trust'!$N$2:$N$12</c:f>
              <c:numCache>
                <c:formatCode>General</c:formatCode>
                <c:ptCount val="11"/>
                <c:pt idx="0">
                  <c:v>7.6555844656299001</c:v>
                </c:pt>
                <c:pt idx="1">
                  <c:v>4.8223498117660597</c:v>
                </c:pt>
                <c:pt idx="2">
                  <c:v>-7.2020822831680107</c:v>
                </c:pt>
                <c:pt idx="3">
                  <c:v>-21.324333008661576</c:v>
                </c:pt>
                <c:pt idx="4">
                  <c:v>-40.57958541063806</c:v>
                </c:pt>
                <c:pt idx="5">
                  <c:v>-39.883340962474719</c:v>
                </c:pt>
                <c:pt idx="6">
                  <c:v>-44.314154456343161</c:v>
                </c:pt>
                <c:pt idx="7">
                  <c:v>-53.726888066036665</c:v>
                </c:pt>
                <c:pt idx="8">
                  <c:v>-51.442460959959739</c:v>
                </c:pt>
                <c:pt idx="9">
                  <c:v>-52.896274001640592</c:v>
                </c:pt>
                <c:pt idx="10">
                  <c:v>18.656563230444654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Trust'!$N$35:$N$45</c:f>
              <c:numCache>
                <c:formatCode>General</c:formatCode>
                <c:ptCount val="11"/>
                <c:pt idx="0">
                  <c:v>14.018305672632799</c:v>
                </c:pt>
                <c:pt idx="1">
                  <c:v>15.410110256382914</c:v>
                </c:pt>
                <c:pt idx="2">
                  <c:v>9.4304136845027813</c:v>
                </c:pt>
                <c:pt idx="3">
                  <c:v>-13.389894010719729</c:v>
                </c:pt>
                <c:pt idx="4">
                  <c:v>-20.281640325651463</c:v>
                </c:pt>
                <c:pt idx="5">
                  <c:v>-27.725708116917627</c:v>
                </c:pt>
                <c:pt idx="6">
                  <c:v>-32.261679749287403</c:v>
                </c:pt>
                <c:pt idx="7">
                  <c:v>-30.413247361518355</c:v>
                </c:pt>
                <c:pt idx="8">
                  <c:v>-31.081672262756442</c:v>
                </c:pt>
                <c:pt idx="9">
                  <c:v>-34.911566107454448</c:v>
                </c:pt>
                <c:pt idx="10">
                  <c:v>-29.555057145233633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Trust'!$N$68:$N$78</c:f>
              <c:numCache>
                <c:formatCode>General</c:formatCode>
                <c:ptCount val="11"/>
                <c:pt idx="0">
                  <c:v>20.932089195748631</c:v>
                </c:pt>
                <c:pt idx="1">
                  <c:v>17.62279284085416</c:v>
                </c:pt>
                <c:pt idx="2">
                  <c:v>9.2701065330768202</c:v>
                </c:pt>
                <c:pt idx="3">
                  <c:v>-1.8681528586933638</c:v>
                </c:pt>
                <c:pt idx="4">
                  <c:v>-12.645709201048238</c:v>
                </c:pt>
                <c:pt idx="5">
                  <c:v>-16.221964902423444</c:v>
                </c:pt>
                <c:pt idx="6">
                  <c:v>-14.587372034344828</c:v>
                </c:pt>
                <c:pt idx="7">
                  <c:v>-15.335152634116877</c:v>
                </c:pt>
                <c:pt idx="8">
                  <c:v>-13.606508161990883</c:v>
                </c:pt>
                <c:pt idx="9">
                  <c:v>-12.067329577531639</c:v>
                </c:pt>
                <c:pt idx="10">
                  <c:v>-12.544201136273164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Trust'!$N$13:$N$23</c:f>
              <c:numCache>
                <c:formatCode>General</c:formatCode>
                <c:ptCount val="11"/>
                <c:pt idx="0">
                  <c:v>23.51109171599122</c:v>
                </c:pt>
                <c:pt idx="1">
                  <c:v>15.025019929777791</c:v>
                </c:pt>
                <c:pt idx="2">
                  <c:v>-3.6884694236440723</c:v>
                </c:pt>
                <c:pt idx="3">
                  <c:v>-28.234673017157661</c:v>
                </c:pt>
                <c:pt idx="4">
                  <c:v>-29.313397779736814</c:v>
                </c:pt>
                <c:pt idx="5">
                  <c:v>-39.144745353852798</c:v>
                </c:pt>
                <c:pt idx="6">
                  <c:v>-38.041400425745572</c:v>
                </c:pt>
                <c:pt idx="7">
                  <c:v>-35.723366493176769</c:v>
                </c:pt>
                <c:pt idx="8">
                  <c:v>-35.671523171500446</c:v>
                </c:pt>
                <c:pt idx="9">
                  <c:v>-40.773260040604242</c:v>
                </c:pt>
                <c:pt idx="10">
                  <c:v>44.061423500355346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Trust'!$N$46:$N$56</c:f>
              <c:numCache>
                <c:formatCode>General</c:formatCode>
                <c:ptCount val="11"/>
                <c:pt idx="0">
                  <c:v>39.857026892323432</c:v>
                </c:pt>
                <c:pt idx="1">
                  <c:v>43.205822833810245</c:v>
                </c:pt>
                <c:pt idx="2">
                  <c:v>36.751222458830931</c:v>
                </c:pt>
                <c:pt idx="3">
                  <c:v>17.862070453592512</c:v>
                </c:pt>
                <c:pt idx="4">
                  <c:v>8.6047548349256022</c:v>
                </c:pt>
                <c:pt idx="5">
                  <c:v>-1.9217626568062016</c:v>
                </c:pt>
                <c:pt idx="6">
                  <c:v>-6.2924807325187624</c:v>
                </c:pt>
                <c:pt idx="7">
                  <c:v>-6.7526960162225347</c:v>
                </c:pt>
                <c:pt idx="8">
                  <c:v>-4.5964546747318709</c:v>
                </c:pt>
                <c:pt idx="9">
                  <c:v>-5.3379952462239757</c:v>
                </c:pt>
                <c:pt idx="10">
                  <c:v>-8.4426507592259803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Trust'!$N$79:$N$89</c:f>
              <c:numCache>
                <c:formatCode>General</c:formatCode>
                <c:ptCount val="11"/>
                <c:pt idx="0">
                  <c:v>46.617414176535107</c:v>
                </c:pt>
                <c:pt idx="1">
                  <c:v>43.442050156534464</c:v>
                </c:pt>
                <c:pt idx="2">
                  <c:v>35.922734798461043</c:v>
                </c:pt>
                <c:pt idx="3">
                  <c:v>22.832529150838297</c:v>
                </c:pt>
                <c:pt idx="4">
                  <c:v>9.2310913184616084</c:v>
                </c:pt>
                <c:pt idx="5">
                  <c:v>5.6169978218218901</c:v>
                </c:pt>
                <c:pt idx="6">
                  <c:v>1.1347345710923458</c:v>
                </c:pt>
                <c:pt idx="7">
                  <c:v>-0.17134061302835812</c:v>
                </c:pt>
                <c:pt idx="8">
                  <c:v>0.74790536127351426</c:v>
                </c:pt>
                <c:pt idx="9">
                  <c:v>-0.34648660973800682</c:v>
                </c:pt>
                <c:pt idx="10">
                  <c:v>-0.4999477183556017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Trust'!$N$24:$N$34</c:f>
              <c:numCache>
                <c:formatCode>General</c:formatCode>
                <c:ptCount val="11"/>
                <c:pt idx="0">
                  <c:v>35.918852941285436</c:v>
                </c:pt>
                <c:pt idx="1">
                  <c:v>41.577178314035883</c:v>
                </c:pt>
                <c:pt idx="2">
                  <c:v>26.488497669023793</c:v>
                </c:pt>
                <c:pt idx="3">
                  <c:v>2.4268192643633668</c:v>
                </c:pt>
                <c:pt idx="4">
                  <c:v>-7.7533626728681995</c:v>
                </c:pt>
                <c:pt idx="5">
                  <c:v>-18.573772729555053</c:v>
                </c:pt>
                <c:pt idx="6">
                  <c:v>-22.700254280783266</c:v>
                </c:pt>
                <c:pt idx="7">
                  <c:v>-25.277851639080701</c:v>
                </c:pt>
                <c:pt idx="8">
                  <c:v>-28.622252687532825</c:v>
                </c:pt>
                <c:pt idx="9">
                  <c:v>-26.293755189434464</c:v>
                </c:pt>
                <c:pt idx="10">
                  <c:v>-21.696944921925315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Trust'!$N$57:$N$67</c:f>
              <c:numCache>
                <c:formatCode>General</c:formatCode>
                <c:ptCount val="11"/>
                <c:pt idx="0">
                  <c:v>52.657258842062696</c:v>
                </c:pt>
                <c:pt idx="1">
                  <c:v>54.137633358477402</c:v>
                </c:pt>
                <c:pt idx="2">
                  <c:v>45.605037435199009</c:v>
                </c:pt>
                <c:pt idx="3">
                  <c:v>26.903528440608966</c:v>
                </c:pt>
                <c:pt idx="4">
                  <c:v>13.591912019655016</c:v>
                </c:pt>
                <c:pt idx="5">
                  <c:v>6.5538688221181145</c:v>
                </c:pt>
                <c:pt idx="6">
                  <c:v>1.6648183288653096</c:v>
                </c:pt>
                <c:pt idx="7">
                  <c:v>1.9244484735648504</c:v>
                </c:pt>
                <c:pt idx="8">
                  <c:v>-0.15305777809057819</c:v>
                </c:pt>
                <c:pt idx="9">
                  <c:v>-0.94177096987989195</c:v>
                </c:pt>
                <c:pt idx="10">
                  <c:v>-1.8177622753955962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Trust'!$N$90:$N$100</c:f>
              <c:numCache>
                <c:formatCode>General</c:formatCode>
                <c:ptCount val="11"/>
                <c:pt idx="0">
                  <c:v>61.295660208836473</c:v>
                </c:pt>
                <c:pt idx="1">
                  <c:v>58.326425612526826</c:v>
                </c:pt>
                <c:pt idx="2">
                  <c:v>46.654081804383168</c:v>
                </c:pt>
                <c:pt idx="3">
                  <c:v>28.861658688077139</c:v>
                </c:pt>
                <c:pt idx="4">
                  <c:v>13.234405147198474</c:v>
                </c:pt>
                <c:pt idx="5">
                  <c:v>6.6269467082368552</c:v>
                </c:pt>
                <c:pt idx="6">
                  <c:v>3.6269680478572592</c:v>
                </c:pt>
                <c:pt idx="7">
                  <c:v>1.7786661064201139</c:v>
                </c:pt>
                <c:pt idx="8">
                  <c:v>0.85685566004201585</c:v>
                </c:pt>
                <c:pt idx="9">
                  <c:v>0.70092961313611246</c:v>
                </c:pt>
                <c:pt idx="10">
                  <c:v>0.71539853896609662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602315960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5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Sep 5- 1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Trust'!$N$2:$N$12</c:f>
              <c:numCache>
                <c:formatCode>General</c:formatCode>
                <c:ptCount val="11"/>
                <c:pt idx="0">
                  <c:v>7.6555844656299001</c:v>
                </c:pt>
                <c:pt idx="1">
                  <c:v>4.8223498117660597</c:v>
                </c:pt>
                <c:pt idx="2">
                  <c:v>-7.2020822831680107</c:v>
                </c:pt>
                <c:pt idx="3">
                  <c:v>-21.324333008661576</c:v>
                </c:pt>
                <c:pt idx="4">
                  <c:v>-40.57958541063806</c:v>
                </c:pt>
                <c:pt idx="5">
                  <c:v>-39.883340962474719</c:v>
                </c:pt>
                <c:pt idx="6">
                  <c:v>-44.314154456343161</c:v>
                </c:pt>
                <c:pt idx="7">
                  <c:v>-53.726888066036665</c:v>
                </c:pt>
                <c:pt idx="8">
                  <c:v>-51.442460959959739</c:v>
                </c:pt>
                <c:pt idx="9">
                  <c:v>-52.896274001640592</c:v>
                </c:pt>
                <c:pt idx="10">
                  <c:v>18.656563230444654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Sep 5- 5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Trust'!$N$13:$N$23</c:f>
              <c:numCache>
                <c:formatCode>General</c:formatCode>
                <c:ptCount val="11"/>
                <c:pt idx="0">
                  <c:v>23.51109171599122</c:v>
                </c:pt>
                <c:pt idx="1">
                  <c:v>15.025019929777791</c:v>
                </c:pt>
                <c:pt idx="2">
                  <c:v>-3.6884694236440723</c:v>
                </c:pt>
                <c:pt idx="3">
                  <c:v>-28.234673017157661</c:v>
                </c:pt>
                <c:pt idx="4">
                  <c:v>-29.313397779736814</c:v>
                </c:pt>
                <c:pt idx="5">
                  <c:v>-39.144745353852798</c:v>
                </c:pt>
                <c:pt idx="6">
                  <c:v>-38.041400425745572</c:v>
                </c:pt>
                <c:pt idx="7">
                  <c:v>-35.723366493176769</c:v>
                </c:pt>
                <c:pt idx="8">
                  <c:v>-35.671523171500446</c:v>
                </c:pt>
                <c:pt idx="9">
                  <c:v>-40.773260040604242</c:v>
                </c:pt>
                <c:pt idx="10">
                  <c:v>44.061423500355346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F-4661-A0CD-F066B8E7E5D5}"/>
            </c:ext>
          </c:extLst>
        </c:ser>
        <c:ser>
          <c:idx val="2"/>
          <c:order val="2"/>
          <c:tx>
            <c:v>Sep 5- 10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Trust'!$N$24:$N$34</c:f>
              <c:numCache>
                <c:formatCode>General</c:formatCode>
                <c:ptCount val="11"/>
                <c:pt idx="0">
                  <c:v>35.918852941285436</c:v>
                </c:pt>
                <c:pt idx="1">
                  <c:v>41.577178314035883</c:v>
                </c:pt>
                <c:pt idx="2">
                  <c:v>26.488497669023793</c:v>
                </c:pt>
                <c:pt idx="3">
                  <c:v>2.4268192643633668</c:v>
                </c:pt>
                <c:pt idx="4">
                  <c:v>-7.7533626728681995</c:v>
                </c:pt>
                <c:pt idx="5">
                  <c:v>-18.573772729555053</c:v>
                </c:pt>
                <c:pt idx="6">
                  <c:v>-22.700254280783266</c:v>
                </c:pt>
                <c:pt idx="7">
                  <c:v>-25.277851639080701</c:v>
                </c:pt>
                <c:pt idx="8">
                  <c:v>-28.622252687532825</c:v>
                </c:pt>
                <c:pt idx="9">
                  <c:v>-26.293755189434464</c:v>
                </c:pt>
                <c:pt idx="10">
                  <c:v>-21.696944921925315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F-4661-A0CD-F066B8E7E5D5}"/>
            </c:ext>
          </c:extLst>
        </c:ser>
        <c:ser>
          <c:idx val="3"/>
          <c:order val="3"/>
          <c:tx>
            <c:v>Sep 10- 1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Trust'!$N$35:$N$45</c:f>
              <c:numCache>
                <c:formatCode>General</c:formatCode>
                <c:ptCount val="11"/>
                <c:pt idx="0">
                  <c:v>14.018305672632799</c:v>
                </c:pt>
                <c:pt idx="1">
                  <c:v>15.410110256382914</c:v>
                </c:pt>
                <c:pt idx="2">
                  <c:v>9.4304136845027813</c:v>
                </c:pt>
                <c:pt idx="3">
                  <c:v>-13.389894010719729</c:v>
                </c:pt>
                <c:pt idx="4">
                  <c:v>-20.281640325651463</c:v>
                </c:pt>
                <c:pt idx="5">
                  <c:v>-27.725708116917627</c:v>
                </c:pt>
                <c:pt idx="6">
                  <c:v>-32.261679749287403</c:v>
                </c:pt>
                <c:pt idx="7">
                  <c:v>-30.413247361518355</c:v>
                </c:pt>
                <c:pt idx="8">
                  <c:v>-31.081672262756442</c:v>
                </c:pt>
                <c:pt idx="9">
                  <c:v>-34.911566107454448</c:v>
                </c:pt>
                <c:pt idx="10">
                  <c:v>-29.555057145233633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0F-4661-A0CD-F066B8E7E5D5}"/>
            </c:ext>
          </c:extLst>
        </c:ser>
        <c:ser>
          <c:idx val="4"/>
          <c:order val="4"/>
          <c:tx>
            <c:v>Sep 10- 5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Trust'!$N$46:$N$56</c:f>
              <c:numCache>
                <c:formatCode>General</c:formatCode>
                <c:ptCount val="11"/>
                <c:pt idx="0">
                  <c:v>39.857026892323432</c:v>
                </c:pt>
                <c:pt idx="1">
                  <c:v>43.205822833810245</c:v>
                </c:pt>
                <c:pt idx="2">
                  <c:v>36.751222458830931</c:v>
                </c:pt>
                <c:pt idx="3">
                  <c:v>17.862070453592512</c:v>
                </c:pt>
                <c:pt idx="4">
                  <c:v>8.6047548349256022</c:v>
                </c:pt>
                <c:pt idx="5">
                  <c:v>-1.9217626568062016</c:v>
                </c:pt>
                <c:pt idx="6">
                  <c:v>-6.2924807325187624</c:v>
                </c:pt>
                <c:pt idx="7">
                  <c:v>-6.7526960162225347</c:v>
                </c:pt>
                <c:pt idx="8">
                  <c:v>-4.5964546747318709</c:v>
                </c:pt>
                <c:pt idx="9">
                  <c:v>-5.3379952462239757</c:v>
                </c:pt>
                <c:pt idx="10">
                  <c:v>-8.4426507592259803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0F-4661-A0CD-F066B8E7E5D5}"/>
            </c:ext>
          </c:extLst>
        </c:ser>
        <c:ser>
          <c:idx val="5"/>
          <c:order val="5"/>
          <c:tx>
            <c:v>Sep 10- 10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Trust'!$N$57:$N$67</c:f>
              <c:numCache>
                <c:formatCode>General</c:formatCode>
                <c:ptCount val="11"/>
                <c:pt idx="0">
                  <c:v>52.657258842062696</c:v>
                </c:pt>
                <c:pt idx="1">
                  <c:v>54.137633358477402</c:v>
                </c:pt>
                <c:pt idx="2">
                  <c:v>45.605037435199009</c:v>
                </c:pt>
                <c:pt idx="3">
                  <c:v>26.903528440608966</c:v>
                </c:pt>
                <c:pt idx="4">
                  <c:v>13.591912019655016</c:v>
                </c:pt>
                <c:pt idx="5">
                  <c:v>6.5538688221181145</c:v>
                </c:pt>
                <c:pt idx="6">
                  <c:v>1.6648183288653096</c:v>
                </c:pt>
                <c:pt idx="7">
                  <c:v>1.9244484735648504</c:v>
                </c:pt>
                <c:pt idx="8">
                  <c:v>-0.15305777809057819</c:v>
                </c:pt>
                <c:pt idx="9">
                  <c:v>-0.94177096987989195</c:v>
                </c:pt>
                <c:pt idx="10">
                  <c:v>-1.8177622753955962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0F-4661-A0CD-F066B8E7E5D5}"/>
            </c:ext>
          </c:extLst>
        </c:ser>
        <c:ser>
          <c:idx val="6"/>
          <c:order val="6"/>
          <c:tx>
            <c:v>Sep 15- 1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Trust'!$N$68:$N$78</c:f>
              <c:numCache>
                <c:formatCode>General</c:formatCode>
                <c:ptCount val="11"/>
                <c:pt idx="0">
                  <c:v>20.932089195748631</c:v>
                </c:pt>
                <c:pt idx="1">
                  <c:v>17.62279284085416</c:v>
                </c:pt>
                <c:pt idx="2">
                  <c:v>9.2701065330768202</c:v>
                </c:pt>
                <c:pt idx="3">
                  <c:v>-1.8681528586933638</c:v>
                </c:pt>
                <c:pt idx="4">
                  <c:v>-12.645709201048238</c:v>
                </c:pt>
                <c:pt idx="5">
                  <c:v>-16.221964902423444</c:v>
                </c:pt>
                <c:pt idx="6">
                  <c:v>-14.587372034344828</c:v>
                </c:pt>
                <c:pt idx="7">
                  <c:v>-15.335152634116877</c:v>
                </c:pt>
                <c:pt idx="8">
                  <c:v>-13.606508161990883</c:v>
                </c:pt>
                <c:pt idx="9">
                  <c:v>-12.067329577531639</c:v>
                </c:pt>
                <c:pt idx="10">
                  <c:v>-12.544201136273164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0F-4661-A0CD-F066B8E7E5D5}"/>
            </c:ext>
          </c:extLst>
        </c:ser>
        <c:ser>
          <c:idx val="7"/>
          <c:order val="7"/>
          <c:tx>
            <c:v>Sep 15- 5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Trust'!$N$79:$N$89</c:f>
              <c:numCache>
                <c:formatCode>General</c:formatCode>
                <c:ptCount val="11"/>
                <c:pt idx="0">
                  <c:v>46.617414176535107</c:v>
                </c:pt>
                <c:pt idx="1">
                  <c:v>43.442050156534464</c:v>
                </c:pt>
                <c:pt idx="2">
                  <c:v>35.922734798461043</c:v>
                </c:pt>
                <c:pt idx="3">
                  <c:v>22.832529150838297</c:v>
                </c:pt>
                <c:pt idx="4">
                  <c:v>9.2310913184616084</c:v>
                </c:pt>
                <c:pt idx="5">
                  <c:v>5.6169978218218901</c:v>
                </c:pt>
                <c:pt idx="6">
                  <c:v>1.1347345710923458</c:v>
                </c:pt>
                <c:pt idx="7">
                  <c:v>-0.17134061302835812</c:v>
                </c:pt>
                <c:pt idx="8">
                  <c:v>0.74790536127351426</c:v>
                </c:pt>
                <c:pt idx="9">
                  <c:v>-0.34648660973800682</c:v>
                </c:pt>
                <c:pt idx="10">
                  <c:v>-0.4999477183556017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0F-4661-A0CD-F066B8E7E5D5}"/>
            </c:ext>
          </c:extLst>
        </c:ser>
        <c:ser>
          <c:idx val="8"/>
          <c:order val="8"/>
          <c:tx>
            <c:v>Sep 15- 10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Trust'!$N$90:$N$100</c:f>
              <c:numCache>
                <c:formatCode>General</c:formatCode>
                <c:ptCount val="11"/>
                <c:pt idx="0">
                  <c:v>61.295660208836473</c:v>
                </c:pt>
                <c:pt idx="1">
                  <c:v>58.326425612526826</c:v>
                </c:pt>
                <c:pt idx="2">
                  <c:v>46.654081804383168</c:v>
                </c:pt>
                <c:pt idx="3">
                  <c:v>28.861658688077139</c:v>
                </c:pt>
                <c:pt idx="4">
                  <c:v>13.234405147198474</c:v>
                </c:pt>
                <c:pt idx="5">
                  <c:v>6.6269467082368552</c:v>
                </c:pt>
                <c:pt idx="6">
                  <c:v>3.6269680478572592</c:v>
                </c:pt>
                <c:pt idx="7">
                  <c:v>1.7786661064201139</c:v>
                </c:pt>
                <c:pt idx="8">
                  <c:v>0.85685566004201585</c:v>
                </c:pt>
                <c:pt idx="9">
                  <c:v>0.70092961313611246</c:v>
                </c:pt>
                <c:pt idx="10">
                  <c:v>0.71539853896609662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0F-4661-A0CD-F066B8E7E5D5}"/>
            </c:ext>
          </c:extLst>
        </c:ser>
        <c:bandFmts>
          <c:bandFmt>
            <c:idx val="0"/>
            <c:spPr>
              <a:ln/>
              <a:effectLst/>
            </c:spPr>
          </c:bandFmt>
          <c:bandFmt>
            <c:idx val="1"/>
            <c:spPr>
              <a:ln/>
              <a:effectLst/>
            </c:spPr>
          </c:bandFmt>
          <c:bandFmt>
            <c:idx val="2"/>
            <c:spPr>
              <a:ln/>
              <a:effectLst/>
            </c:spPr>
          </c:bandFmt>
          <c:bandFmt>
            <c:idx val="3"/>
            <c:spPr>
              <a:ln/>
              <a:effectLst/>
            </c:spPr>
          </c:bandFmt>
          <c:bandFmt>
            <c:idx val="4"/>
            <c:spPr>
              <a:ln/>
              <a:effectLst/>
            </c:spPr>
          </c:bandFmt>
          <c:bandFmt>
            <c:idx val="5"/>
            <c:spPr>
              <a:ln/>
              <a:effectLst/>
            </c:spPr>
          </c:bandFmt>
          <c:bandFmt>
            <c:idx val="6"/>
            <c:spPr>
              <a:ln/>
              <a:effectLst/>
            </c:spPr>
          </c:bandFmt>
          <c:bandFmt>
            <c:idx val="7"/>
            <c:spPr>
              <a:ln/>
              <a:effectLst/>
            </c:spPr>
          </c:bandFmt>
          <c:bandFmt>
            <c:idx val="8"/>
            <c:spPr>
              <a:ln/>
              <a:effectLst/>
            </c:spPr>
          </c:bandFmt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</c:bandFmts>
        <c:axId val="467810456"/>
        <c:axId val="467805864"/>
        <c:axId val="87067768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870677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51547</xdr:colOff>
      <xdr:row>1</xdr:row>
      <xdr:rowOff>44824</xdr:rowOff>
    </xdr:from>
    <xdr:to>
      <xdr:col>22</xdr:col>
      <xdr:colOff>297804</xdr:colOff>
      <xdr:row>31</xdr:row>
      <xdr:rowOff>17254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8052D-89AE-4BA7-90EC-42FCC8604C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100430</xdr:colOff>
      <xdr:row>32</xdr:row>
      <xdr:rowOff>88103</xdr:rowOff>
    </xdr:from>
    <xdr:to>
      <xdr:col>22</xdr:col>
      <xdr:colOff>346853</xdr:colOff>
      <xdr:row>62</xdr:row>
      <xdr:rowOff>55280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4FEE9-1D11-4E64-9E9D-32DA998A1F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197922</xdr:colOff>
      <xdr:row>63</xdr:row>
      <xdr:rowOff>151139</xdr:rowOff>
    </xdr:from>
    <xdr:to>
      <xdr:col>22</xdr:col>
      <xdr:colOff>444345</xdr:colOff>
      <xdr:row>93</xdr:row>
      <xdr:rowOff>123077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117F25-03AA-4F2D-ABC7-23FB4CED47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313764</xdr:colOff>
      <xdr:row>5</xdr:row>
      <xdr:rowOff>94409</xdr:rowOff>
    </xdr:from>
    <xdr:to>
      <xdr:col>36</xdr:col>
      <xdr:colOff>156883</xdr:colOff>
      <xdr:row>36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20B39-717A-4B93-A1BF-501F4E68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351742</xdr:colOff>
      <xdr:row>6</xdr:row>
      <xdr:rowOff>679</xdr:rowOff>
    </xdr:from>
    <xdr:to>
      <xdr:col>33</xdr:col>
      <xdr:colOff>394608</xdr:colOff>
      <xdr:row>36</xdr:row>
      <xdr:rowOff>136070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AC0502-C1A3-46F4-8BA1-30E3F7A3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283707</xdr:colOff>
      <xdr:row>38</xdr:row>
      <xdr:rowOff>678</xdr:rowOff>
    </xdr:from>
    <xdr:to>
      <xdr:col>33</xdr:col>
      <xdr:colOff>331335</xdr:colOff>
      <xdr:row>68</xdr:row>
      <xdr:rowOff>140832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1D690E-7619-4B25-9663-DE285F30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610278</xdr:colOff>
      <xdr:row>6</xdr:row>
      <xdr:rowOff>41501</xdr:rowOff>
    </xdr:from>
    <xdr:to>
      <xdr:col>48</xdr:col>
      <xdr:colOff>4763</xdr:colOff>
      <xdr:row>37</xdr:row>
      <xdr:rowOff>4761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D65E17-BB6C-4C47-A4DD-7A15F034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52385</xdr:colOff>
      <xdr:row>38</xdr:row>
      <xdr:rowOff>95928</xdr:rowOff>
    </xdr:from>
    <xdr:to>
      <xdr:col>48</xdr:col>
      <xdr:colOff>100013</xdr:colOff>
      <xdr:row>69</xdr:row>
      <xdr:rowOff>59189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8B6A22-168F-484D-82DE-73CFC2EF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161242</xdr:colOff>
      <xdr:row>6</xdr:row>
      <xdr:rowOff>155120</xdr:rowOff>
    </xdr:from>
    <xdr:to>
      <xdr:col>62</xdr:col>
      <xdr:colOff>213632</xdr:colOff>
      <xdr:row>37</xdr:row>
      <xdr:rowOff>118380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6DC40C-72D7-4C0A-ABE0-0095ED1D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601433</xdr:colOff>
      <xdr:row>39</xdr:row>
      <xdr:rowOff>41500</xdr:rowOff>
    </xdr:from>
    <xdr:to>
      <xdr:col>62</xdr:col>
      <xdr:colOff>649061</xdr:colOff>
      <xdr:row>70</xdr:row>
      <xdr:rowOff>4760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A713C1-026B-48EC-8B8B-87AFACB6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384399</xdr:colOff>
      <xdr:row>70</xdr:row>
      <xdr:rowOff>97969</xdr:rowOff>
    </xdr:from>
    <xdr:to>
      <xdr:col>30</xdr:col>
      <xdr:colOff>81642</xdr:colOff>
      <xdr:row>94</xdr:row>
      <xdr:rowOff>174420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D8655-22AE-4002-9209-0CCB0C4D55C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rhulac-my.sharepoint.com/personal/meai093_live_rhul_ac_uk/Documents/University-SNUG/Project/Target-Swarm-Attacks-master/results/benign%20Trust%20V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LD-None-Hostile-No%20Trust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-500-None-Benign-Trust-No ID"/>
      <sheetName val="HUNTER-None-Benign-No Trust2019"/>
      <sheetName val="HUNTER-500-None-Benign-Trust-No"/>
    </sheetNames>
    <sheetDataSet>
      <sheetData sheetId="0"/>
      <sheetData sheetId="1"/>
      <sheetData sheetId="2">
        <row r="13">
          <cell r="P13">
            <v>69.68959501348273</v>
          </cell>
        </row>
        <row r="14">
          <cell r="P14">
            <v>70.118563012797736</v>
          </cell>
        </row>
        <row r="15">
          <cell r="P15">
            <v>69.770857561484718</v>
          </cell>
        </row>
        <row r="16">
          <cell r="P16">
            <v>69.099052032802007</v>
          </cell>
        </row>
        <row r="17">
          <cell r="P17">
            <v>67.417819613697688</v>
          </cell>
        </row>
        <row r="18">
          <cell r="P18">
            <v>63.638692106602853</v>
          </cell>
        </row>
        <row r="19">
          <cell r="P19">
            <v>60.927375386411683</v>
          </cell>
        </row>
        <row r="20">
          <cell r="P20">
            <v>59.926332719872462</v>
          </cell>
        </row>
        <row r="21">
          <cell r="P21">
            <v>58.252863624578943</v>
          </cell>
        </row>
        <row r="22">
          <cell r="P22">
            <v>57.433783341569743</v>
          </cell>
        </row>
        <row r="23">
          <cell r="P23">
            <v>55.597731667941531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-None-Hostile-No Trust2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4.25" x14ac:dyDescent="0.45"/>
  <cols>
    <col min="2" max="2" width="8.19921875" bestFit="1" customWidth="1"/>
    <col min="3" max="3" width="9.1328125" bestFit="1" customWidth="1"/>
    <col min="4" max="4" width="17.46484375" bestFit="1" customWidth="1"/>
    <col min="5" max="5" width="13.19921875" bestFit="1" customWidth="1"/>
    <col min="6" max="6" width="16.9296875" bestFit="1" customWidth="1"/>
    <col min="7" max="7" width="10.59765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0</v>
      </c>
      <c r="B2">
        <v>0</v>
      </c>
      <c r="C2">
        <v>5</v>
      </c>
      <c r="D2">
        <v>808.14800000000002</v>
      </c>
      <c r="E2">
        <v>0</v>
      </c>
      <c r="F2" t="b">
        <v>0</v>
      </c>
      <c r="G2">
        <v>100</v>
      </c>
    </row>
    <row r="3" spans="1:7" x14ac:dyDescent="0.45">
      <c r="A3">
        <v>1</v>
      </c>
      <c r="B3">
        <v>0</v>
      </c>
      <c r="C3">
        <v>5</v>
      </c>
      <c r="D3">
        <v>727.55399999999997</v>
      </c>
      <c r="E3">
        <v>0</v>
      </c>
      <c r="F3" t="b">
        <v>0</v>
      </c>
      <c r="G3">
        <v>100</v>
      </c>
    </row>
    <row r="4" spans="1:7" x14ac:dyDescent="0.45">
      <c r="A4">
        <v>10</v>
      </c>
      <c r="B4">
        <v>0</v>
      </c>
      <c r="C4">
        <v>5</v>
      </c>
      <c r="D4">
        <v>988.97400000000005</v>
      </c>
      <c r="E4">
        <v>0</v>
      </c>
      <c r="F4" t="b">
        <v>0</v>
      </c>
      <c r="G4">
        <v>100</v>
      </c>
    </row>
    <row r="5" spans="1:7" x14ac:dyDescent="0.45">
      <c r="A5">
        <v>20</v>
      </c>
      <c r="B5">
        <v>0</v>
      </c>
      <c r="C5">
        <v>5</v>
      </c>
      <c r="D5">
        <v>709.60799999999995</v>
      </c>
      <c r="E5">
        <v>0</v>
      </c>
      <c r="F5" t="b">
        <v>0</v>
      </c>
      <c r="G5">
        <v>100</v>
      </c>
    </row>
    <row r="6" spans="1:7" x14ac:dyDescent="0.45">
      <c r="A6">
        <v>30</v>
      </c>
      <c r="B6">
        <v>0</v>
      </c>
      <c r="C6">
        <v>5</v>
      </c>
      <c r="D6">
        <v>711.76199999999994</v>
      </c>
      <c r="E6">
        <v>0</v>
      </c>
      <c r="F6" t="b">
        <v>0</v>
      </c>
      <c r="G6">
        <v>100</v>
      </c>
    </row>
    <row r="7" spans="1:7" x14ac:dyDescent="0.45">
      <c r="A7">
        <v>40</v>
      </c>
      <c r="B7">
        <v>0</v>
      </c>
      <c r="C7">
        <v>5</v>
      </c>
      <c r="D7">
        <v>816.16200000000003</v>
      </c>
      <c r="E7">
        <v>0</v>
      </c>
      <c r="F7" t="b">
        <v>0</v>
      </c>
      <c r="G7">
        <v>100</v>
      </c>
    </row>
    <row r="8" spans="1:7" x14ac:dyDescent="0.45">
      <c r="A8">
        <v>50</v>
      </c>
      <c r="B8">
        <v>0</v>
      </c>
      <c r="C8">
        <v>5</v>
      </c>
      <c r="D8">
        <v>689.43</v>
      </c>
      <c r="E8">
        <v>0</v>
      </c>
      <c r="F8" t="b">
        <v>0</v>
      </c>
      <c r="G8">
        <v>100</v>
      </c>
    </row>
    <row r="9" spans="1:7" x14ac:dyDescent="0.45">
      <c r="A9">
        <v>60</v>
      </c>
      <c r="B9">
        <v>0</v>
      </c>
      <c r="C9">
        <v>5</v>
      </c>
      <c r="D9">
        <v>815.82799999999997</v>
      </c>
      <c r="E9">
        <v>0</v>
      </c>
      <c r="F9" t="b">
        <v>0</v>
      </c>
      <c r="G9">
        <v>100</v>
      </c>
    </row>
    <row r="10" spans="1:7" x14ac:dyDescent="0.45">
      <c r="A10">
        <v>70</v>
      </c>
      <c r="B10">
        <v>0</v>
      </c>
      <c r="C10">
        <v>5</v>
      </c>
      <c r="D10">
        <v>862.45799999999997</v>
      </c>
      <c r="E10">
        <v>0</v>
      </c>
      <c r="F10" t="b">
        <v>0</v>
      </c>
      <c r="G10">
        <v>100</v>
      </c>
    </row>
    <row r="11" spans="1:7" x14ac:dyDescent="0.45">
      <c r="A11">
        <v>80</v>
      </c>
      <c r="B11">
        <v>0</v>
      </c>
      <c r="C11">
        <v>5</v>
      </c>
      <c r="D11">
        <v>792.846</v>
      </c>
      <c r="E11">
        <v>0</v>
      </c>
      <c r="F11" t="b">
        <v>0</v>
      </c>
      <c r="G11">
        <v>100</v>
      </c>
    </row>
    <row r="12" spans="1:7" x14ac:dyDescent="0.45">
      <c r="A12">
        <v>90</v>
      </c>
      <c r="B12">
        <v>0</v>
      </c>
      <c r="C12">
        <v>5</v>
      </c>
      <c r="D12">
        <v>793.50199999999995</v>
      </c>
      <c r="E12">
        <v>0</v>
      </c>
      <c r="F12" t="b">
        <v>0</v>
      </c>
      <c r="G12">
        <v>100</v>
      </c>
    </row>
    <row r="13" spans="1:7" x14ac:dyDescent="0.45">
      <c r="A13">
        <v>0</v>
      </c>
      <c r="B13">
        <v>0</v>
      </c>
      <c r="C13">
        <v>10</v>
      </c>
      <c r="D13">
        <v>1391.6120000000001</v>
      </c>
      <c r="E13">
        <v>0</v>
      </c>
      <c r="F13" t="b">
        <v>0</v>
      </c>
      <c r="G13">
        <v>100</v>
      </c>
    </row>
    <row r="14" spans="1:7" x14ac:dyDescent="0.45">
      <c r="A14">
        <v>1</v>
      </c>
      <c r="B14">
        <v>0</v>
      </c>
      <c r="C14">
        <v>10</v>
      </c>
      <c r="D14">
        <v>1420.4280000000001</v>
      </c>
      <c r="E14">
        <v>0</v>
      </c>
      <c r="F14" t="b">
        <v>0</v>
      </c>
      <c r="G14">
        <v>100</v>
      </c>
    </row>
    <row r="15" spans="1:7" x14ac:dyDescent="0.45">
      <c r="A15">
        <v>10</v>
      </c>
      <c r="B15">
        <v>0</v>
      </c>
      <c r="C15">
        <v>10</v>
      </c>
      <c r="D15">
        <v>1574.114</v>
      </c>
      <c r="E15">
        <v>0</v>
      </c>
      <c r="F15" t="b">
        <v>0</v>
      </c>
      <c r="G15">
        <v>100</v>
      </c>
    </row>
    <row r="16" spans="1:7" x14ac:dyDescent="0.45">
      <c r="A16">
        <v>20</v>
      </c>
      <c r="B16">
        <v>0</v>
      </c>
      <c r="C16">
        <v>10</v>
      </c>
      <c r="D16">
        <v>1439.8979999999999</v>
      </c>
      <c r="E16">
        <v>0</v>
      </c>
      <c r="F16" t="b">
        <v>0</v>
      </c>
      <c r="G16">
        <v>100</v>
      </c>
    </row>
    <row r="17" spans="1:7" x14ac:dyDescent="0.45">
      <c r="A17">
        <v>30</v>
      </c>
      <c r="B17">
        <v>0</v>
      </c>
      <c r="C17">
        <v>10</v>
      </c>
      <c r="D17">
        <v>1384.5239999999999</v>
      </c>
      <c r="E17">
        <v>0</v>
      </c>
      <c r="F17" t="b">
        <v>0</v>
      </c>
      <c r="G17">
        <v>100</v>
      </c>
    </row>
    <row r="18" spans="1:7" x14ac:dyDescent="0.45">
      <c r="A18">
        <v>40</v>
      </c>
      <c r="B18">
        <v>0</v>
      </c>
      <c r="C18">
        <v>10</v>
      </c>
      <c r="D18">
        <v>1430.412</v>
      </c>
      <c r="E18">
        <v>0</v>
      </c>
      <c r="F18" t="b">
        <v>0</v>
      </c>
      <c r="G18">
        <v>100</v>
      </c>
    </row>
    <row r="19" spans="1:7" x14ac:dyDescent="0.45">
      <c r="A19">
        <v>50</v>
      </c>
      <c r="B19">
        <v>0</v>
      </c>
      <c r="C19">
        <v>10</v>
      </c>
      <c r="D19">
        <v>1400.8140000000001</v>
      </c>
      <c r="E19">
        <v>0</v>
      </c>
      <c r="F19" t="b">
        <v>0</v>
      </c>
      <c r="G19">
        <v>100</v>
      </c>
    </row>
    <row r="20" spans="1:7" x14ac:dyDescent="0.45">
      <c r="A20">
        <v>60</v>
      </c>
      <c r="B20">
        <v>0</v>
      </c>
      <c r="C20">
        <v>10</v>
      </c>
      <c r="D20">
        <v>1509.498</v>
      </c>
      <c r="E20">
        <v>0</v>
      </c>
      <c r="F20" t="b">
        <v>0</v>
      </c>
      <c r="G20">
        <v>100</v>
      </c>
    </row>
    <row r="21" spans="1:7" x14ac:dyDescent="0.45">
      <c r="A21">
        <v>70</v>
      </c>
      <c r="B21">
        <v>0</v>
      </c>
      <c r="C21">
        <v>10</v>
      </c>
      <c r="D21">
        <v>1451.1179999999999</v>
      </c>
      <c r="E21">
        <v>0</v>
      </c>
      <c r="F21" t="b">
        <v>0</v>
      </c>
      <c r="G21">
        <v>100</v>
      </c>
    </row>
    <row r="22" spans="1:7" x14ac:dyDescent="0.45">
      <c r="A22">
        <v>80</v>
      </c>
      <c r="B22">
        <v>0</v>
      </c>
      <c r="C22">
        <v>10</v>
      </c>
      <c r="D22">
        <v>1382.3879999999999</v>
      </c>
      <c r="E22">
        <v>0</v>
      </c>
      <c r="F22" t="b">
        <v>0</v>
      </c>
      <c r="G22">
        <v>100</v>
      </c>
    </row>
    <row r="23" spans="1:7" x14ac:dyDescent="0.45">
      <c r="A23">
        <v>90</v>
      </c>
      <c r="B23">
        <v>0</v>
      </c>
      <c r="C23">
        <v>10</v>
      </c>
      <c r="D23">
        <v>1277.6179999999999</v>
      </c>
      <c r="E23">
        <v>0</v>
      </c>
      <c r="F23" t="b">
        <v>0</v>
      </c>
      <c r="G23">
        <v>100</v>
      </c>
    </row>
    <row r="24" spans="1:7" x14ac:dyDescent="0.45">
      <c r="A24">
        <v>0</v>
      </c>
      <c r="B24">
        <v>0</v>
      </c>
      <c r="C24">
        <v>15</v>
      </c>
      <c r="D24">
        <v>1872.472</v>
      </c>
      <c r="E24">
        <v>0</v>
      </c>
      <c r="F24" t="b">
        <v>0</v>
      </c>
      <c r="G24">
        <v>100</v>
      </c>
    </row>
    <row r="25" spans="1:7" x14ac:dyDescent="0.45">
      <c r="A25">
        <v>1</v>
      </c>
      <c r="B25">
        <v>0</v>
      </c>
      <c r="C25">
        <v>15</v>
      </c>
      <c r="D25">
        <v>1622.4480000000001</v>
      </c>
      <c r="E25">
        <v>0</v>
      </c>
      <c r="F25" t="b">
        <v>0</v>
      </c>
      <c r="G25">
        <v>100</v>
      </c>
    </row>
    <row r="26" spans="1:7" x14ac:dyDescent="0.45">
      <c r="A26">
        <v>10</v>
      </c>
      <c r="B26">
        <v>0</v>
      </c>
      <c r="C26">
        <v>15</v>
      </c>
      <c r="D26">
        <v>1857.318</v>
      </c>
      <c r="E26">
        <v>0</v>
      </c>
      <c r="F26" t="b">
        <v>0</v>
      </c>
      <c r="G26">
        <v>100</v>
      </c>
    </row>
    <row r="27" spans="1:7" x14ac:dyDescent="0.45">
      <c r="A27">
        <v>20</v>
      </c>
      <c r="B27">
        <v>0</v>
      </c>
      <c r="C27">
        <v>15</v>
      </c>
      <c r="D27">
        <v>1691.18</v>
      </c>
      <c r="E27">
        <v>0</v>
      </c>
      <c r="F27" t="b">
        <v>0</v>
      </c>
      <c r="G27">
        <v>100</v>
      </c>
    </row>
    <row r="28" spans="1:7" x14ac:dyDescent="0.45">
      <c r="A28">
        <v>30</v>
      </c>
      <c r="B28">
        <v>0</v>
      </c>
      <c r="C28">
        <v>15</v>
      </c>
      <c r="D28">
        <v>1701.5920000000001</v>
      </c>
      <c r="E28">
        <v>0</v>
      </c>
      <c r="F28" t="b">
        <v>0</v>
      </c>
      <c r="G28">
        <v>100</v>
      </c>
    </row>
    <row r="29" spans="1:7" x14ac:dyDescent="0.45">
      <c r="A29">
        <v>40</v>
      </c>
      <c r="B29">
        <v>0</v>
      </c>
      <c r="C29">
        <v>15</v>
      </c>
      <c r="D29">
        <v>1680.7860000000001</v>
      </c>
      <c r="E29">
        <v>0</v>
      </c>
      <c r="F29" t="b">
        <v>0</v>
      </c>
      <c r="G29">
        <v>100</v>
      </c>
    </row>
    <row r="30" spans="1:7" x14ac:dyDescent="0.45">
      <c r="A30">
        <v>50</v>
      </c>
      <c r="B30">
        <v>0</v>
      </c>
      <c r="C30">
        <v>15</v>
      </c>
      <c r="D30">
        <v>1809.1959999999999</v>
      </c>
      <c r="E30">
        <v>0</v>
      </c>
      <c r="F30" t="b">
        <v>0</v>
      </c>
      <c r="G30">
        <v>100</v>
      </c>
    </row>
    <row r="31" spans="1:7" x14ac:dyDescent="0.45">
      <c r="A31">
        <v>60</v>
      </c>
      <c r="B31">
        <v>0</v>
      </c>
      <c r="C31">
        <v>15</v>
      </c>
      <c r="D31">
        <v>1820.902</v>
      </c>
      <c r="E31">
        <v>0</v>
      </c>
      <c r="F31" t="b">
        <v>0</v>
      </c>
      <c r="G31">
        <v>100</v>
      </c>
    </row>
    <row r="32" spans="1:7" x14ac:dyDescent="0.45">
      <c r="A32">
        <v>70</v>
      </c>
      <c r="B32">
        <v>0</v>
      </c>
      <c r="C32">
        <v>15</v>
      </c>
      <c r="D32">
        <v>1732.7940000000001</v>
      </c>
      <c r="E32">
        <v>0</v>
      </c>
      <c r="F32" t="b">
        <v>0</v>
      </c>
      <c r="G32">
        <v>100</v>
      </c>
    </row>
    <row r="33" spans="1:7" x14ac:dyDescent="0.45">
      <c r="A33">
        <v>80</v>
      </c>
      <c r="B33">
        <v>0</v>
      </c>
      <c r="C33">
        <v>15</v>
      </c>
      <c r="D33">
        <v>1732.61</v>
      </c>
      <c r="E33">
        <v>0</v>
      </c>
      <c r="F33" t="b">
        <v>0</v>
      </c>
      <c r="G33">
        <v>100</v>
      </c>
    </row>
    <row r="34" spans="1:7" x14ac:dyDescent="0.45">
      <c r="A34">
        <v>90</v>
      </c>
      <c r="B34">
        <v>0</v>
      </c>
      <c r="C34">
        <v>15</v>
      </c>
      <c r="D34">
        <v>1747.2159999999999</v>
      </c>
      <c r="E34">
        <v>0</v>
      </c>
      <c r="F34" t="b">
        <v>0</v>
      </c>
      <c r="G34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3C6-6530-4B4F-8460-7329A4EB6A1E}">
  <dimension ref="A1:G68"/>
  <sheetViews>
    <sheetView zoomScale="70" zoomScaleNormal="70" workbookViewId="0">
      <selection activeCell="AH48" sqref="AH48"/>
    </sheetView>
  </sheetViews>
  <sheetFormatPr defaultRowHeight="14.25" x14ac:dyDescent="0.45"/>
  <cols>
    <col min="1" max="1" width="6.59765625" bestFit="1" customWidth="1"/>
    <col min="2" max="2" width="8.19921875" bestFit="1" customWidth="1"/>
    <col min="3" max="3" width="9.1328125" bestFit="1" customWidth="1"/>
    <col min="4" max="4" width="17.46484375" bestFit="1" customWidth="1"/>
    <col min="5" max="5" width="13.19921875" bestFit="1" customWidth="1"/>
    <col min="6" max="6" width="16.929687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0</v>
      </c>
      <c r="C2">
        <v>5</v>
      </c>
      <c r="D2">
        <v>698.14599999999996</v>
      </c>
      <c r="E2">
        <v>0</v>
      </c>
      <c r="F2" t="b">
        <v>0</v>
      </c>
      <c r="G2">
        <v>100</v>
      </c>
    </row>
    <row r="3" spans="1:7" x14ac:dyDescent="0.45">
      <c r="A3">
        <v>1</v>
      </c>
      <c r="B3">
        <v>0</v>
      </c>
      <c r="C3">
        <v>5</v>
      </c>
      <c r="D3">
        <v>707.45399999999995</v>
      </c>
      <c r="E3">
        <v>0</v>
      </c>
      <c r="F3" t="b">
        <v>0</v>
      </c>
      <c r="G3">
        <v>100</v>
      </c>
    </row>
    <row r="4" spans="1:7" x14ac:dyDescent="0.45">
      <c r="A4">
        <v>10</v>
      </c>
      <c r="B4">
        <v>0</v>
      </c>
      <c r="C4">
        <v>5</v>
      </c>
      <c r="D4">
        <v>416.27199999999999</v>
      </c>
      <c r="E4">
        <v>0</v>
      </c>
      <c r="F4" t="b">
        <v>0</v>
      </c>
      <c r="G4">
        <v>100</v>
      </c>
    </row>
    <row r="5" spans="1:7" x14ac:dyDescent="0.45">
      <c r="A5">
        <v>20</v>
      </c>
      <c r="B5">
        <v>0</v>
      </c>
      <c r="C5">
        <v>5</v>
      </c>
      <c r="D5">
        <v>182.8</v>
      </c>
      <c r="E5">
        <v>0</v>
      </c>
      <c r="F5" t="b">
        <v>0</v>
      </c>
      <c r="G5">
        <v>100</v>
      </c>
    </row>
    <row r="6" spans="1:7" x14ac:dyDescent="0.45">
      <c r="A6">
        <v>30</v>
      </c>
      <c r="B6">
        <v>0</v>
      </c>
      <c r="C6">
        <v>5</v>
      </c>
      <c r="D6">
        <v>84.62</v>
      </c>
      <c r="E6">
        <v>0</v>
      </c>
      <c r="F6" t="b">
        <v>0</v>
      </c>
      <c r="G6">
        <v>100</v>
      </c>
    </row>
    <row r="7" spans="1:7" x14ac:dyDescent="0.45">
      <c r="A7">
        <v>40</v>
      </c>
      <c r="B7">
        <v>0</v>
      </c>
      <c r="C7">
        <v>5</v>
      </c>
      <c r="D7">
        <v>59.194000000000003</v>
      </c>
      <c r="E7">
        <v>0</v>
      </c>
      <c r="F7" t="b">
        <v>0</v>
      </c>
      <c r="G7">
        <v>100</v>
      </c>
    </row>
    <row r="8" spans="1:7" x14ac:dyDescent="0.45">
      <c r="A8">
        <v>50</v>
      </c>
      <c r="B8">
        <v>0</v>
      </c>
      <c r="C8">
        <v>5</v>
      </c>
      <c r="D8">
        <v>37.893999999999998</v>
      </c>
      <c r="E8">
        <v>0</v>
      </c>
      <c r="F8" t="b">
        <v>0</v>
      </c>
      <c r="G8">
        <v>100</v>
      </c>
    </row>
    <row r="9" spans="1:7" x14ac:dyDescent="0.45">
      <c r="A9">
        <v>60</v>
      </c>
      <c r="B9">
        <v>0</v>
      </c>
      <c r="C9">
        <v>5</v>
      </c>
      <c r="D9">
        <v>32.1</v>
      </c>
      <c r="E9">
        <v>0</v>
      </c>
      <c r="F9" t="b">
        <v>0</v>
      </c>
      <c r="G9">
        <v>100</v>
      </c>
    </row>
    <row r="10" spans="1:7" x14ac:dyDescent="0.45">
      <c r="A10">
        <v>70</v>
      </c>
      <c r="B10">
        <v>0</v>
      </c>
      <c r="C10">
        <v>5</v>
      </c>
      <c r="D10">
        <v>27.321999999999999</v>
      </c>
      <c r="E10">
        <v>0</v>
      </c>
      <c r="F10" t="b">
        <v>0</v>
      </c>
      <c r="G10">
        <v>100</v>
      </c>
    </row>
    <row r="11" spans="1:7" x14ac:dyDescent="0.45">
      <c r="A11">
        <v>80</v>
      </c>
      <c r="B11">
        <v>0</v>
      </c>
      <c r="C11">
        <v>5</v>
      </c>
      <c r="D11">
        <v>24.974</v>
      </c>
      <c r="E11">
        <v>0</v>
      </c>
      <c r="F11" t="b">
        <v>0</v>
      </c>
      <c r="G11">
        <v>100</v>
      </c>
    </row>
    <row r="12" spans="1:7" x14ac:dyDescent="0.45">
      <c r="A12">
        <v>90</v>
      </c>
      <c r="B12">
        <v>0</v>
      </c>
      <c r="C12">
        <v>5</v>
      </c>
      <c r="D12">
        <v>20.847999999999999</v>
      </c>
      <c r="E12">
        <v>0</v>
      </c>
      <c r="F12" t="b">
        <v>0</v>
      </c>
      <c r="G12">
        <v>100</v>
      </c>
    </row>
    <row r="13" spans="1:7" x14ac:dyDescent="0.45">
      <c r="A13">
        <v>0</v>
      </c>
      <c r="B13">
        <v>0</v>
      </c>
      <c r="C13">
        <v>10</v>
      </c>
      <c r="D13">
        <v>1303.046</v>
      </c>
      <c r="E13">
        <v>0</v>
      </c>
      <c r="F13" t="b">
        <v>0</v>
      </c>
      <c r="G13">
        <v>100</v>
      </c>
    </row>
    <row r="14" spans="1:7" x14ac:dyDescent="0.45">
      <c r="A14">
        <v>1</v>
      </c>
      <c r="B14">
        <v>0</v>
      </c>
      <c r="C14">
        <v>10</v>
      </c>
      <c r="D14">
        <v>1328.6959999999999</v>
      </c>
      <c r="E14">
        <v>0</v>
      </c>
      <c r="F14" t="b">
        <v>0</v>
      </c>
      <c r="G14">
        <v>100</v>
      </c>
    </row>
    <row r="15" spans="1:7" x14ac:dyDescent="0.45">
      <c r="A15">
        <v>10</v>
      </c>
      <c r="B15">
        <v>0</v>
      </c>
      <c r="C15">
        <v>10</v>
      </c>
      <c r="D15">
        <v>940.18399999999997</v>
      </c>
      <c r="E15">
        <v>0</v>
      </c>
      <c r="F15" t="b">
        <v>0</v>
      </c>
      <c r="G15">
        <v>100</v>
      </c>
    </row>
    <row r="16" spans="1:7" x14ac:dyDescent="0.45">
      <c r="A16">
        <v>20</v>
      </c>
      <c r="B16">
        <v>0</v>
      </c>
      <c r="C16">
        <v>10</v>
      </c>
      <c r="D16">
        <v>511.65600000000001</v>
      </c>
      <c r="E16">
        <v>0</v>
      </c>
      <c r="F16" t="b">
        <v>0</v>
      </c>
      <c r="G16">
        <v>100</v>
      </c>
    </row>
    <row r="17" spans="1:7" x14ac:dyDescent="0.45">
      <c r="A17">
        <v>30</v>
      </c>
      <c r="B17">
        <v>0</v>
      </c>
      <c r="C17">
        <v>10</v>
      </c>
      <c r="D17">
        <v>317.702</v>
      </c>
      <c r="E17">
        <v>0</v>
      </c>
      <c r="F17" t="b">
        <v>0</v>
      </c>
      <c r="G17">
        <v>100</v>
      </c>
    </row>
    <row r="18" spans="1:7" x14ac:dyDescent="0.45">
      <c r="A18">
        <v>40</v>
      </c>
      <c r="B18">
        <v>0</v>
      </c>
      <c r="C18">
        <v>10</v>
      </c>
      <c r="D18">
        <v>184.15600000000001</v>
      </c>
      <c r="E18">
        <v>0</v>
      </c>
      <c r="F18" t="b">
        <v>0</v>
      </c>
      <c r="G18">
        <v>100</v>
      </c>
    </row>
    <row r="19" spans="1:7" x14ac:dyDescent="0.45">
      <c r="A19">
        <v>50</v>
      </c>
      <c r="B19">
        <v>0</v>
      </c>
      <c r="C19">
        <v>10</v>
      </c>
      <c r="D19">
        <v>126.97</v>
      </c>
      <c r="E19">
        <v>0</v>
      </c>
      <c r="F19" t="b">
        <v>0</v>
      </c>
      <c r="G19">
        <v>100</v>
      </c>
    </row>
    <row r="20" spans="1:7" x14ac:dyDescent="0.45">
      <c r="A20">
        <v>60</v>
      </c>
      <c r="B20">
        <v>0</v>
      </c>
      <c r="C20">
        <v>10</v>
      </c>
      <c r="D20">
        <v>105.652</v>
      </c>
      <c r="E20">
        <v>0</v>
      </c>
      <c r="F20" t="b">
        <v>0</v>
      </c>
      <c r="G20">
        <v>100</v>
      </c>
    </row>
    <row r="21" spans="1:7" x14ac:dyDescent="0.45">
      <c r="A21">
        <v>70</v>
      </c>
      <c r="B21">
        <v>0</v>
      </c>
      <c r="C21">
        <v>10</v>
      </c>
      <c r="D21">
        <v>87.212000000000003</v>
      </c>
      <c r="E21">
        <v>0</v>
      </c>
      <c r="F21" t="b">
        <v>0</v>
      </c>
      <c r="G21">
        <v>100</v>
      </c>
    </row>
    <row r="22" spans="1:7" x14ac:dyDescent="0.45">
      <c r="A22">
        <v>80</v>
      </c>
      <c r="B22">
        <v>0</v>
      </c>
      <c r="C22">
        <v>10</v>
      </c>
      <c r="D22">
        <v>81.325999999999993</v>
      </c>
      <c r="E22">
        <v>0</v>
      </c>
      <c r="F22" t="b">
        <v>0</v>
      </c>
      <c r="G22">
        <v>100</v>
      </c>
    </row>
    <row r="23" spans="1:7" x14ac:dyDescent="0.45">
      <c r="A23">
        <v>90</v>
      </c>
      <c r="B23">
        <v>0</v>
      </c>
      <c r="C23">
        <v>10</v>
      </c>
      <c r="D23">
        <v>70.921999999999997</v>
      </c>
      <c r="E23">
        <v>0</v>
      </c>
      <c r="F23" t="b">
        <v>0</v>
      </c>
      <c r="G23">
        <v>100</v>
      </c>
    </row>
    <row r="24" spans="1:7" x14ac:dyDescent="0.45">
      <c r="A24">
        <v>0</v>
      </c>
      <c r="B24">
        <v>0</v>
      </c>
      <c r="C24">
        <v>15</v>
      </c>
      <c r="D24">
        <v>1821.86</v>
      </c>
      <c r="E24">
        <v>0</v>
      </c>
      <c r="F24" t="b">
        <v>0</v>
      </c>
      <c r="G24">
        <v>100</v>
      </c>
    </row>
    <row r="25" spans="1:7" x14ac:dyDescent="0.45">
      <c r="A25">
        <v>1</v>
      </c>
      <c r="B25">
        <v>0</v>
      </c>
      <c r="C25">
        <v>15</v>
      </c>
      <c r="D25">
        <v>1595.442</v>
      </c>
      <c r="E25">
        <v>0</v>
      </c>
      <c r="F25" t="b">
        <v>0</v>
      </c>
      <c r="G25">
        <v>100</v>
      </c>
    </row>
    <row r="26" spans="1:7" x14ac:dyDescent="0.45">
      <c r="A26">
        <v>10</v>
      </c>
      <c r="B26">
        <v>0</v>
      </c>
      <c r="C26">
        <v>15</v>
      </c>
      <c r="D26">
        <v>1209.566</v>
      </c>
      <c r="E26">
        <v>0</v>
      </c>
      <c r="F26" t="b">
        <v>0</v>
      </c>
      <c r="G26">
        <v>100</v>
      </c>
    </row>
    <row r="27" spans="1:7" x14ac:dyDescent="0.45">
      <c r="A27">
        <v>20</v>
      </c>
      <c r="B27">
        <v>0</v>
      </c>
      <c r="C27">
        <v>15</v>
      </c>
      <c r="D27">
        <v>735.07799999999997</v>
      </c>
      <c r="E27">
        <v>0</v>
      </c>
      <c r="F27" t="b">
        <v>0</v>
      </c>
      <c r="G27">
        <v>100</v>
      </c>
    </row>
    <row r="28" spans="1:7" x14ac:dyDescent="0.45">
      <c r="A28">
        <v>30</v>
      </c>
      <c r="B28">
        <v>0</v>
      </c>
      <c r="C28">
        <v>15</v>
      </c>
      <c r="D28">
        <v>440.44</v>
      </c>
      <c r="E28">
        <v>0</v>
      </c>
      <c r="F28" t="b">
        <v>0</v>
      </c>
      <c r="G28">
        <v>100</v>
      </c>
    </row>
    <row r="29" spans="1:7" x14ac:dyDescent="0.45">
      <c r="A29">
        <v>40</v>
      </c>
      <c r="B29">
        <v>0</v>
      </c>
      <c r="C29">
        <v>15</v>
      </c>
      <c r="D29">
        <v>305.24799999999999</v>
      </c>
      <c r="E29">
        <v>0</v>
      </c>
      <c r="F29" t="b">
        <v>0</v>
      </c>
      <c r="G29">
        <v>100</v>
      </c>
    </row>
    <row r="30" spans="1:7" x14ac:dyDescent="0.45">
      <c r="A30">
        <v>50</v>
      </c>
      <c r="B30">
        <v>0</v>
      </c>
      <c r="C30">
        <v>15</v>
      </c>
      <c r="D30">
        <v>212.07599999999999</v>
      </c>
      <c r="E30">
        <v>0</v>
      </c>
      <c r="F30" t="b">
        <v>0</v>
      </c>
      <c r="G30">
        <v>100</v>
      </c>
    </row>
    <row r="31" spans="1:7" x14ac:dyDescent="0.45">
      <c r="A31">
        <v>60</v>
      </c>
      <c r="B31">
        <v>0</v>
      </c>
      <c r="C31">
        <v>15</v>
      </c>
      <c r="D31">
        <v>169.61799999999999</v>
      </c>
      <c r="E31">
        <v>0</v>
      </c>
      <c r="F31" t="b">
        <v>0</v>
      </c>
      <c r="G31">
        <v>100</v>
      </c>
    </row>
    <row r="32" spans="1:7" x14ac:dyDescent="0.45">
      <c r="A32">
        <v>70</v>
      </c>
      <c r="B32">
        <v>0</v>
      </c>
      <c r="C32">
        <v>15</v>
      </c>
      <c r="D32">
        <v>148.96199999999999</v>
      </c>
      <c r="E32">
        <v>0</v>
      </c>
      <c r="F32" t="b">
        <v>0</v>
      </c>
      <c r="G32">
        <v>100</v>
      </c>
    </row>
    <row r="33" spans="1:7" x14ac:dyDescent="0.45">
      <c r="A33">
        <v>80</v>
      </c>
      <c r="B33">
        <v>0</v>
      </c>
      <c r="C33">
        <v>15</v>
      </c>
      <c r="D33">
        <v>131.47200000000001</v>
      </c>
      <c r="E33">
        <v>0</v>
      </c>
      <c r="F33" t="b">
        <v>0</v>
      </c>
      <c r="G33">
        <v>100</v>
      </c>
    </row>
    <row r="34" spans="1:7" x14ac:dyDescent="0.45">
      <c r="A34">
        <v>90</v>
      </c>
      <c r="B34">
        <v>0</v>
      </c>
      <c r="C34">
        <v>15</v>
      </c>
      <c r="D34">
        <v>120.67400000000001</v>
      </c>
      <c r="E34">
        <v>0</v>
      </c>
      <c r="F34" t="b">
        <v>0</v>
      </c>
      <c r="G34">
        <v>100</v>
      </c>
    </row>
    <row r="35" spans="1:7" x14ac:dyDescent="0.45">
      <c r="E35" t="s">
        <v>29</v>
      </c>
      <c r="F35" t="s">
        <v>28</v>
      </c>
    </row>
    <row r="36" spans="1:7" x14ac:dyDescent="0.45">
      <c r="D36">
        <v>698.14599999999996</v>
      </c>
      <c r="E36">
        <f>D36*1.5</f>
        <v>1047.2190000000001</v>
      </c>
      <c r="F36">
        <f>D36*2</f>
        <v>1396.2919999999999</v>
      </c>
    </row>
    <row r="37" spans="1:7" x14ac:dyDescent="0.45">
      <c r="D37">
        <v>707.45399999999995</v>
      </c>
      <c r="E37">
        <f t="shared" ref="E37:E68" si="0">D37*1.5</f>
        <v>1061.181</v>
      </c>
      <c r="F37">
        <f t="shared" ref="F37:F68" si="1">D37*2</f>
        <v>1414.9079999999999</v>
      </c>
    </row>
    <row r="38" spans="1:7" x14ac:dyDescent="0.45">
      <c r="D38">
        <v>416.27199999999999</v>
      </c>
      <c r="E38">
        <f t="shared" si="0"/>
        <v>624.40800000000002</v>
      </c>
      <c r="F38">
        <f t="shared" si="1"/>
        <v>832.54399999999998</v>
      </c>
    </row>
    <row r="39" spans="1:7" x14ac:dyDescent="0.45">
      <c r="D39">
        <v>182.8</v>
      </c>
      <c r="E39">
        <f t="shared" si="0"/>
        <v>274.20000000000005</v>
      </c>
      <c r="F39">
        <f t="shared" si="1"/>
        <v>365.6</v>
      </c>
    </row>
    <row r="40" spans="1:7" x14ac:dyDescent="0.45">
      <c r="D40">
        <v>84.62</v>
      </c>
      <c r="E40">
        <f t="shared" si="0"/>
        <v>126.93</v>
      </c>
      <c r="F40">
        <f t="shared" si="1"/>
        <v>169.24</v>
      </c>
    </row>
    <row r="41" spans="1:7" x14ac:dyDescent="0.45">
      <c r="D41">
        <v>59.194000000000003</v>
      </c>
      <c r="E41">
        <f t="shared" si="0"/>
        <v>88.790999999999997</v>
      </c>
      <c r="F41">
        <f t="shared" si="1"/>
        <v>118.38800000000001</v>
      </c>
    </row>
    <row r="42" spans="1:7" x14ac:dyDescent="0.45">
      <c r="D42">
        <v>37.893999999999998</v>
      </c>
      <c r="E42">
        <f t="shared" si="0"/>
        <v>56.840999999999994</v>
      </c>
      <c r="F42">
        <f t="shared" si="1"/>
        <v>75.787999999999997</v>
      </c>
    </row>
    <row r="43" spans="1:7" x14ac:dyDescent="0.45">
      <c r="D43">
        <v>32.1</v>
      </c>
      <c r="E43">
        <f t="shared" si="0"/>
        <v>48.150000000000006</v>
      </c>
      <c r="F43">
        <f t="shared" si="1"/>
        <v>64.2</v>
      </c>
    </row>
    <row r="44" spans="1:7" x14ac:dyDescent="0.45">
      <c r="D44">
        <v>27.321999999999999</v>
      </c>
      <c r="E44">
        <f t="shared" si="0"/>
        <v>40.982999999999997</v>
      </c>
      <c r="F44">
        <f t="shared" si="1"/>
        <v>54.643999999999998</v>
      </c>
    </row>
    <row r="45" spans="1:7" x14ac:dyDescent="0.45">
      <c r="D45">
        <v>24.974</v>
      </c>
      <c r="E45">
        <f t="shared" si="0"/>
        <v>37.460999999999999</v>
      </c>
      <c r="F45">
        <f t="shared" si="1"/>
        <v>49.948</v>
      </c>
    </row>
    <row r="46" spans="1:7" x14ac:dyDescent="0.45">
      <c r="D46">
        <v>20.847999999999999</v>
      </c>
      <c r="E46">
        <f t="shared" si="0"/>
        <v>31.271999999999998</v>
      </c>
      <c r="F46">
        <f t="shared" si="1"/>
        <v>41.695999999999998</v>
      </c>
    </row>
    <row r="47" spans="1:7" x14ac:dyDescent="0.45">
      <c r="D47">
        <v>1303.046</v>
      </c>
      <c r="E47">
        <f t="shared" si="0"/>
        <v>1954.569</v>
      </c>
      <c r="F47">
        <f t="shared" si="1"/>
        <v>2606.0920000000001</v>
      </c>
    </row>
    <row r="48" spans="1:7" x14ac:dyDescent="0.45">
      <c r="D48">
        <v>1328.6959999999999</v>
      </c>
      <c r="E48">
        <f t="shared" si="0"/>
        <v>1993.0439999999999</v>
      </c>
      <c r="F48">
        <f t="shared" si="1"/>
        <v>2657.3919999999998</v>
      </c>
    </row>
    <row r="49" spans="4:6" x14ac:dyDescent="0.45">
      <c r="D49">
        <v>940.18399999999997</v>
      </c>
      <c r="E49">
        <f t="shared" si="0"/>
        <v>1410.2759999999998</v>
      </c>
      <c r="F49">
        <f t="shared" si="1"/>
        <v>1880.3679999999999</v>
      </c>
    </row>
    <row r="50" spans="4:6" x14ac:dyDescent="0.45">
      <c r="D50">
        <v>511.65600000000001</v>
      </c>
      <c r="E50">
        <f t="shared" si="0"/>
        <v>767.48400000000004</v>
      </c>
      <c r="F50">
        <f t="shared" si="1"/>
        <v>1023.312</v>
      </c>
    </row>
    <row r="51" spans="4:6" x14ac:dyDescent="0.45">
      <c r="D51">
        <v>317.702</v>
      </c>
      <c r="E51">
        <f t="shared" si="0"/>
        <v>476.553</v>
      </c>
      <c r="F51">
        <f t="shared" si="1"/>
        <v>635.404</v>
      </c>
    </row>
    <row r="52" spans="4:6" x14ac:dyDescent="0.45">
      <c r="D52">
        <v>184.15600000000001</v>
      </c>
      <c r="E52">
        <f t="shared" si="0"/>
        <v>276.23400000000004</v>
      </c>
      <c r="F52">
        <f t="shared" si="1"/>
        <v>368.31200000000001</v>
      </c>
    </row>
    <row r="53" spans="4:6" x14ac:dyDescent="0.45">
      <c r="D53">
        <v>126.97</v>
      </c>
      <c r="E53">
        <f t="shared" si="0"/>
        <v>190.45499999999998</v>
      </c>
      <c r="F53">
        <f t="shared" si="1"/>
        <v>253.94</v>
      </c>
    </row>
    <row r="54" spans="4:6" x14ac:dyDescent="0.45">
      <c r="D54">
        <v>105.652</v>
      </c>
      <c r="E54">
        <f t="shared" si="0"/>
        <v>158.47800000000001</v>
      </c>
      <c r="F54">
        <f t="shared" si="1"/>
        <v>211.304</v>
      </c>
    </row>
    <row r="55" spans="4:6" x14ac:dyDescent="0.45">
      <c r="D55">
        <v>87.212000000000003</v>
      </c>
      <c r="E55">
        <f t="shared" si="0"/>
        <v>130.81800000000001</v>
      </c>
      <c r="F55">
        <f t="shared" si="1"/>
        <v>174.42400000000001</v>
      </c>
    </row>
    <row r="56" spans="4:6" x14ac:dyDescent="0.45">
      <c r="D56">
        <v>81.325999999999993</v>
      </c>
      <c r="E56">
        <f t="shared" si="0"/>
        <v>121.98899999999999</v>
      </c>
      <c r="F56">
        <f t="shared" si="1"/>
        <v>162.65199999999999</v>
      </c>
    </row>
    <row r="57" spans="4:6" x14ac:dyDescent="0.45">
      <c r="D57">
        <v>70.921999999999997</v>
      </c>
      <c r="E57">
        <f t="shared" si="0"/>
        <v>106.383</v>
      </c>
      <c r="F57">
        <f t="shared" si="1"/>
        <v>141.84399999999999</v>
      </c>
    </row>
    <row r="58" spans="4:6" x14ac:dyDescent="0.45">
      <c r="D58">
        <v>1821.86</v>
      </c>
      <c r="E58">
        <f t="shared" si="0"/>
        <v>2732.79</v>
      </c>
      <c r="F58">
        <f t="shared" si="1"/>
        <v>3643.72</v>
      </c>
    </row>
    <row r="59" spans="4:6" x14ac:dyDescent="0.45">
      <c r="D59">
        <v>1595.442</v>
      </c>
      <c r="E59">
        <f t="shared" si="0"/>
        <v>2393.163</v>
      </c>
      <c r="F59">
        <f t="shared" si="1"/>
        <v>3190.884</v>
      </c>
    </row>
    <row r="60" spans="4:6" x14ac:dyDescent="0.45">
      <c r="D60">
        <v>1209.566</v>
      </c>
      <c r="E60">
        <f t="shared" si="0"/>
        <v>1814.3490000000002</v>
      </c>
      <c r="F60">
        <f t="shared" si="1"/>
        <v>2419.1320000000001</v>
      </c>
    </row>
    <row r="61" spans="4:6" x14ac:dyDescent="0.45">
      <c r="D61">
        <v>735.07799999999997</v>
      </c>
      <c r="E61">
        <f t="shared" si="0"/>
        <v>1102.617</v>
      </c>
      <c r="F61">
        <f t="shared" si="1"/>
        <v>1470.1559999999999</v>
      </c>
    </row>
    <row r="62" spans="4:6" x14ac:dyDescent="0.45">
      <c r="D62">
        <v>440.44</v>
      </c>
      <c r="E62">
        <f t="shared" si="0"/>
        <v>660.66</v>
      </c>
      <c r="F62">
        <f t="shared" si="1"/>
        <v>880.88</v>
      </c>
    </row>
    <row r="63" spans="4:6" x14ac:dyDescent="0.45">
      <c r="D63">
        <v>305.24799999999999</v>
      </c>
      <c r="E63">
        <f t="shared" si="0"/>
        <v>457.87199999999996</v>
      </c>
      <c r="F63">
        <f t="shared" si="1"/>
        <v>610.49599999999998</v>
      </c>
    </row>
    <row r="64" spans="4:6" x14ac:dyDescent="0.45">
      <c r="D64">
        <v>212.07599999999999</v>
      </c>
      <c r="E64">
        <f t="shared" si="0"/>
        <v>318.11399999999998</v>
      </c>
      <c r="F64">
        <f t="shared" si="1"/>
        <v>424.15199999999999</v>
      </c>
    </row>
    <row r="65" spans="4:6" x14ac:dyDescent="0.45">
      <c r="D65">
        <v>169.61799999999999</v>
      </c>
      <c r="E65">
        <f t="shared" si="0"/>
        <v>254.42699999999999</v>
      </c>
      <c r="F65">
        <f t="shared" si="1"/>
        <v>339.23599999999999</v>
      </c>
    </row>
    <row r="66" spans="4:6" x14ac:dyDescent="0.45">
      <c r="D66">
        <v>148.96199999999999</v>
      </c>
      <c r="E66">
        <f t="shared" si="0"/>
        <v>223.44299999999998</v>
      </c>
      <c r="F66">
        <f t="shared" si="1"/>
        <v>297.92399999999998</v>
      </c>
    </row>
    <row r="67" spans="4:6" x14ac:dyDescent="0.45">
      <c r="D67">
        <v>131.47200000000001</v>
      </c>
      <c r="E67">
        <f t="shared" si="0"/>
        <v>197.20800000000003</v>
      </c>
      <c r="F67">
        <f t="shared" si="1"/>
        <v>262.94400000000002</v>
      </c>
    </row>
    <row r="68" spans="4:6" x14ac:dyDescent="0.45">
      <c r="D68">
        <v>120.67400000000001</v>
      </c>
      <c r="E68">
        <f t="shared" si="0"/>
        <v>181.01100000000002</v>
      </c>
      <c r="F68">
        <f t="shared" si="1"/>
        <v>241.34800000000001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7E5A-05B6-4FBB-8CDB-984C100B84A7}">
  <sheetPr>
    <tabColor rgb="FFC00000"/>
  </sheetPr>
  <dimension ref="A1:S100"/>
  <sheetViews>
    <sheetView zoomScale="70" zoomScaleNormal="70" workbookViewId="0">
      <pane ySplit="1" topLeftCell="A2" activePane="bottomLeft" state="frozen"/>
      <selection activeCell="C1" sqref="C1"/>
      <selection pane="bottomLeft" activeCell="M5" sqref="M5"/>
    </sheetView>
  </sheetViews>
  <sheetFormatPr defaultRowHeight="14.25" x14ac:dyDescent="0.45"/>
  <cols>
    <col min="4" max="4" width="17.46484375" customWidth="1"/>
    <col min="5" max="5" width="13.19921875" bestFit="1" customWidth="1"/>
    <col min="6" max="6" width="16.9296875" bestFit="1" customWidth="1"/>
    <col min="7" max="7" width="11.73046875" bestFit="1" customWidth="1"/>
    <col min="8" max="10" width="11.73046875" customWidth="1"/>
    <col min="11" max="11" width="9" bestFit="1" customWidth="1"/>
    <col min="12" max="12" width="13.59765625" bestFit="1" customWidth="1"/>
    <col min="13" max="13" width="24" bestFit="1" customWidth="1"/>
    <col min="14" max="14" width="13.59765625" customWidth="1"/>
    <col min="15" max="15" width="11.73046875" bestFit="1" customWidth="1"/>
    <col min="16" max="16" width="11.73046875" customWidth="1"/>
    <col min="17" max="17" width="15.73046875" bestFit="1" customWidth="1"/>
    <col min="18" max="18" width="16.53125" bestFit="1" customWidth="1"/>
    <col min="19" max="19" width="27.19921875" bestFit="1" customWidth="1"/>
  </cols>
  <sheetData>
    <row r="1" spans="1:1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18</v>
      </c>
      <c r="J1" s="1" t="s">
        <v>19</v>
      </c>
      <c r="K1" s="1" t="s">
        <v>7</v>
      </c>
      <c r="L1" s="1" t="s">
        <v>8</v>
      </c>
      <c r="M1" s="1" t="s">
        <v>26</v>
      </c>
      <c r="N1" s="1" t="s">
        <v>25</v>
      </c>
      <c r="O1" s="1" t="s">
        <v>9</v>
      </c>
      <c r="P1" s="1" t="s">
        <v>13</v>
      </c>
      <c r="Q1" s="1" t="s">
        <v>10</v>
      </c>
      <c r="R1" s="1" t="s">
        <v>11</v>
      </c>
      <c r="S1" s="1" t="s">
        <v>12</v>
      </c>
    </row>
    <row r="2" spans="1:19" x14ac:dyDescent="0.45">
      <c r="A2">
        <v>0</v>
      </c>
      <c r="B2">
        <v>1</v>
      </c>
      <c r="C2">
        <v>5</v>
      </c>
      <c r="D2">
        <v>423.28399999999999</v>
      </c>
      <c r="E2">
        <v>128</v>
      </c>
      <c r="F2" t="b">
        <v>0</v>
      </c>
      <c r="G2">
        <v>79.617834394904406</v>
      </c>
      <c r="H2">
        <v>789.13047156112998</v>
      </c>
      <c r="I2">
        <v>4.9061822350295898</v>
      </c>
      <c r="J2">
        <v>1.5251980755910499</v>
      </c>
      <c r="K2">
        <f t="shared" ref="K2:K33" si="0">D2*30</f>
        <v>12698.52</v>
      </c>
      <c r="L2">
        <f t="shared" ref="L2:L33" si="1">(E2*(G2/100))/(1-(G2/100))</f>
        <v>499.99999999999841</v>
      </c>
      <c r="M2">
        <f>_xlfn.LOGNORM.DIST('HUNTER-None-Benign-Trust2019-07'!D2,I2,J2,TRUE)</f>
        <v>0.85920240250846858</v>
      </c>
      <c r="N2">
        <f>M2*(G2)</f>
        <v>68.407834594623253</v>
      </c>
      <c r="O2">
        <f t="shared" ref="O2:O5" si="2">K2/L2</f>
        <v>25.397040000000082</v>
      </c>
      <c r="P2">
        <f t="shared" ref="P2:P33" si="3">0.5*(G2/100)</f>
        <v>0.39808917197452204</v>
      </c>
      <c r="Q2" t="e">
        <f>G2-#REF!</f>
        <v>#REF!</v>
      </c>
      <c r="R2" t="e">
        <f>O2-#REF!</f>
        <v>#REF!</v>
      </c>
      <c r="S2" t="e">
        <f>#REF!/'Hostile- Trust'!O2</f>
        <v>#REF!</v>
      </c>
    </row>
    <row r="3" spans="1:19" x14ac:dyDescent="0.45">
      <c r="A3">
        <v>1</v>
      </c>
      <c r="B3">
        <v>1</v>
      </c>
      <c r="C3">
        <v>5</v>
      </c>
      <c r="D3">
        <v>441.55599999999998</v>
      </c>
      <c r="E3">
        <v>117</v>
      </c>
      <c r="F3" t="b">
        <v>0</v>
      </c>
      <c r="G3">
        <v>81.037277147487799</v>
      </c>
      <c r="H3">
        <v>950.27894589642904</v>
      </c>
      <c r="I3">
        <v>4.8645025278499503</v>
      </c>
      <c r="J3">
        <v>1.56159377336584</v>
      </c>
      <c r="K3">
        <f t="shared" si="0"/>
        <v>13246.68</v>
      </c>
      <c r="L3">
        <f t="shared" si="1"/>
        <v>499.99999999999841</v>
      </c>
      <c r="M3">
        <f>_xlfn.LOGNORM.DIST('HUNTER-None-Benign-Trust2019-07'!D3,I3,J3,TRUE)</f>
        <v>0.86144163771327986</v>
      </c>
      <c r="N3">
        <f t="shared" ref="N3:N66" si="4">M3*(G3)</f>
        <v>69.808884741756842</v>
      </c>
      <c r="O3">
        <f t="shared" si="2"/>
        <v>26.493360000000084</v>
      </c>
      <c r="P3">
        <f t="shared" si="3"/>
        <v>0.40518638573743898</v>
      </c>
      <c r="Q3" t="e">
        <f>G3-#REF!</f>
        <v>#REF!</v>
      </c>
      <c r="R3" t="e">
        <f>O3-#REF!</f>
        <v>#REF!</v>
      </c>
      <c r="S3" t="e">
        <f>#REF!/'Hostile- Trust'!O3</f>
        <v>#REF!</v>
      </c>
    </row>
    <row r="4" spans="1:19" x14ac:dyDescent="0.45">
      <c r="A4">
        <v>10</v>
      </c>
      <c r="B4">
        <v>1</v>
      </c>
      <c r="C4">
        <v>5</v>
      </c>
      <c r="D4">
        <v>210.84200000000001</v>
      </c>
      <c r="E4">
        <v>114</v>
      </c>
      <c r="F4" t="b">
        <v>0</v>
      </c>
      <c r="G4">
        <v>81.433224755700294</v>
      </c>
      <c r="H4">
        <v>457.21215090795101</v>
      </c>
      <c r="I4">
        <v>4.2993394648383996</v>
      </c>
      <c r="J4">
        <v>1.3313497828794101</v>
      </c>
      <c r="K4">
        <f t="shared" si="0"/>
        <v>6325.26</v>
      </c>
      <c r="L4">
        <f t="shared" si="1"/>
        <v>499.99999999999903</v>
      </c>
      <c r="M4">
        <f>_xlfn.LOGNORM.DIST('HUNTER-None-Benign-Trust2019-07'!D4,I4,J4,TRUE)</f>
        <v>0.90335963458695012</v>
      </c>
      <c r="N4">
        <f t="shared" si="4"/>
        <v>73.563488158546392</v>
      </c>
      <c r="O4">
        <f t="shared" si="2"/>
        <v>12.650520000000025</v>
      </c>
      <c r="P4">
        <f t="shared" si="3"/>
        <v>0.40716612377850148</v>
      </c>
      <c r="Q4" t="e">
        <f>G4-#REF!</f>
        <v>#REF!</v>
      </c>
      <c r="R4" t="e">
        <f>O4-#REF!</f>
        <v>#REF!</v>
      </c>
      <c r="S4" t="e">
        <f>#REF!/'Hostile- Trust'!O4</f>
        <v>#REF!</v>
      </c>
    </row>
    <row r="5" spans="1:19" x14ac:dyDescent="0.45">
      <c r="A5">
        <v>20</v>
      </c>
      <c r="B5">
        <v>1</v>
      </c>
      <c r="C5">
        <v>5</v>
      </c>
      <c r="D5">
        <v>103.804</v>
      </c>
      <c r="E5">
        <v>135</v>
      </c>
      <c r="F5" t="b">
        <v>0</v>
      </c>
      <c r="G5">
        <v>78.740157480314906</v>
      </c>
      <c r="H5">
        <v>190.37366900835701</v>
      </c>
      <c r="I5">
        <v>3.8704049795132098</v>
      </c>
      <c r="J5">
        <v>1.1044429353529901</v>
      </c>
      <c r="K5">
        <f t="shared" si="0"/>
        <v>3114.12</v>
      </c>
      <c r="L5">
        <f t="shared" si="1"/>
        <v>499.99999999999847</v>
      </c>
      <c r="M5">
        <f>_xlfn.LOGNORM.DIST('HUNTER-None-Benign-Trust2019-07'!D5,I5,J5,TRUE)</f>
        <v>0.88714029039134812</v>
      </c>
      <c r="N5">
        <f t="shared" si="4"/>
        <v>69.853566172547048</v>
      </c>
      <c r="O5">
        <f t="shared" si="2"/>
        <v>6.2282400000000191</v>
      </c>
      <c r="P5">
        <f t="shared" si="3"/>
        <v>0.39370078740157455</v>
      </c>
      <c r="Q5" t="e">
        <f>G5-#REF!</f>
        <v>#REF!</v>
      </c>
      <c r="R5" t="e">
        <f>O5-#REF!</f>
        <v>#REF!</v>
      </c>
      <c r="S5" t="e">
        <f>#REF!/'Hostile- Trust'!O5</f>
        <v>#REF!</v>
      </c>
    </row>
    <row r="6" spans="1:19" x14ac:dyDescent="0.45">
      <c r="A6">
        <v>30</v>
      </c>
      <c r="B6">
        <v>1</v>
      </c>
      <c r="C6">
        <v>5</v>
      </c>
      <c r="D6">
        <v>55.456000000000003</v>
      </c>
      <c r="E6">
        <v>115</v>
      </c>
      <c r="F6" t="b">
        <v>0</v>
      </c>
      <c r="G6">
        <v>81.300813008130007</v>
      </c>
      <c r="H6">
        <v>86.897309214367397</v>
      </c>
      <c r="I6">
        <v>3.5431028511092899</v>
      </c>
      <c r="J6">
        <v>0.84352508072496102</v>
      </c>
      <c r="K6">
        <f t="shared" si="0"/>
        <v>1663.68</v>
      </c>
      <c r="L6">
        <f t="shared" si="1"/>
        <v>499.99999999999739</v>
      </c>
      <c r="M6">
        <f>_xlfn.LOGNORM.DIST('HUNTER-None-Benign-Trust2019-07'!D6,I6,J6,TRUE)</f>
        <v>0.85567866827529782</v>
      </c>
      <c r="N6">
        <f t="shared" si="4"/>
        <v>69.567371404495688</v>
      </c>
      <c r="O6">
        <f t="shared" ref="O6:O37" si="5">IF(G6=0, 0,K6/L6)</f>
        <v>3.3273600000000174</v>
      </c>
      <c r="P6">
        <f t="shared" si="3"/>
        <v>0.40650406504065001</v>
      </c>
      <c r="Q6" t="e">
        <f>G6-#REF!</f>
        <v>#REF!</v>
      </c>
      <c r="R6" t="e">
        <f>O6-#REF!</f>
        <v>#REF!</v>
      </c>
      <c r="S6" t="e">
        <f>#REF!/'Hostile- Trust'!O6</f>
        <v>#REF!</v>
      </c>
    </row>
    <row r="7" spans="1:19" x14ac:dyDescent="0.45">
      <c r="A7">
        <v>40</v>
      </c>
      <c r="B7">
        <v>1</v>
      </c>
      <c r="C7">
        <v>5</v>
      </c>
      <c r="D7">
        <v>47.948</v>
      </c>
      <c r="E7">
        <v>101</v>
      </c>
      <c r="F7" t="b">
        <v>0</v>
      </c>
      <c r="G7">
        <v>83.194675540765303</v>
      </c>
      <c r="H7">
        <v>69.098411537125003</v>
      </c>
      <c r="I7">
        <v>3.4318261901992901</v>
      </c>
      <c r="J7">
        <v>0.80990990166168797</v>
      </c>
      <c r="K7">
        <f t="shared" si="0"/>
        <v>1438.44</v>
      </c>
      <c r="L7">
        <f t="shared" si="1"/>
        <v>499.99999999999699</v>
      </c>
      <c r="M7">
        <f>_xlfn.LOGNORM.DIST('HUNTER-None-Benign-Trust2019-07'!D7,I7,J7,TRUE)</f>
        <v>0.7885257178323658</v>
      </c>
      <c r="N7">
        <f t="shared" si="4"/>
        <v>65.601141250612727</v>
      </c>
      <c r="O7">
        <f t="shared" si="5"/>
        <v>2.8768800000000176</v>
      </c>
      <c r="P7">
        <f t="shared" si="3"/>
        <v>0.41597337770382653</v>
      </c>
      <c r="Q7" t="e">
        <f>G7-#REF!</f>
        <v>#REF!</v>
      </c>
      <c r="R7" t="e">
        <f>O7-#REF!</f>
        <v>#REF!</v>
      </c>
      <c r="S7" t="e">
        <f>#REF!/'Hostile- Trust'!O7</f>
        <v>#REF!</v>
      </c>
    </row>
    <row r="8" spans="1:19" x14ac:dyDescent="0.45">
      <c r="A8">
        <v>50</v>
      </c>
      <c r="B8">
        <v>1</v>
      </c>
      <c r="C8">
        <v>5</v>
      </c>
      <c r="D8">
        <v>33.997999999999998</v>
      </c>
      <c r="E8">
        <v>92</v>
      </c>
      <c r="F8" t="b">
        <v>0</v>
      </c>
      <c r="G8">
        <v>84.459459459459396</v>
      </c>
      <c r="H8">
        <v>36.992253914831899</v>
      </c>
      <c r="I8">
        <v>3.2498421808433302</v>
      </c>
      <c r="J8">
        <v>0.64903908363771501</v>
      </c>
      <c r="K8">
        <f t="shared" si="0"/>
        <v>1019.9399999999999</v>
      </c>
      <c r="L8">
        <f t="shared" si="1"/>
        <v>499.99999999999756</v>
      </c>
      <c r="M8">
        <f>_xlfn.LOGNORM.DIST('HUNTER-None-Benign-Trust2019-07'!D8,I8,J8,TRUE)</f>
        <v>0.72344573402429546</v>
      </c>
      <c r="N8">
        <f t="shared" si="4"/>
        <v>61.101835643943829</v>
      </c>
      <c r="O8">
        <f t="shared" si="5"/>
        <v>2.0398800000000099</v>
      </c>
      <c r="P8">
        <f t="shared" si="3"/>
        <v>0.42229729729729698</v>
      </c>
      <c r="Q8" t="e">
        <f>G8-#REF!</f>
        <v>#REF!</v>
      </c>
      <c r="R8" t="e">
        <f>O8-#REF!</f>
        <v>#REF!</v>
      </c>
      <c r="S8" t="e">
        <f>#REF!/'Hostile- Trust'!O8</f>
        <v>#REF!</v>
      </c>
    </row>
    <row r="9" spans="1:19" x14ac:dyDescent="0.45">
      <c r="A9">
        <v>60</v>
      </c>
      <c r="B9">
        <v>1</v>
      </c>
      <c r="C9">
        <v>5</v>
      </c>
      <c r="D9">
        <v>26.603999999999999</v>
      </c>
      <c r="E9">
        <v>69</v>
      </c>
      <c r="F9" t="b">
        <v>0</v>
      </c>
      <c r="G9">
        <v>87.873462214411205</v>
      </c>
      <c r="H9">
        <v>26.896356854117698</v>
      </c>
      <c r="I9">
        <v>3.10276160163599</v>
      </c>
      <c r="J9">
        <v>0.51254424216266503</v>
      </c>
      <c r="K9">
        <f t="shared" si="0"/>
        <v>798.12</v>
      </c>
      <c r="L9">
        <f t="shared" si="1"/>
        <v>499.9999999999979</v>
      </c>
      <c r="M9">
        <f>_xlfn.LOGNORM.DIST('HUNTER-None-Benign-Trust2019-07'!D9,I9,J9,TRUE)</f>
        <v>0.76246955030755814</v>
      </c>
      <c r="N9">
        <f t="shared" si="4"/>
        <v>67.000839218590315</v>
      </c>
      <c r="O9">
        <f t="shared" si="5"/>
        <v>1.5962400000000068</v>
      </c>
      <c r="P9">
        <f t="shared" si="3"/>
        <v>0.43936731107205601</v>
      </c>
      <c r="Q9" t="e">
        <f>G9-#REF!</f>
        <v>#REF!</v>
      </c>
      <c r="R9" t="e">
        <f>O9-#REF!</f>
        <v>#REF!</v>
      </c>
      <c r="S9" t="e">
        <f>#REF!/'Hostile- Trust'!O9</f>
        <v>#REF!</v>
      </c>
    </row>
    <row r="10" spans="1:19" x14ac:dyDescent="0.45">
      <c r="A10">
        <v>70</v>
      </c>
      <c r="B10">
        <v>1</v>
      </c>
      <c r="C10">
        <v>5</v>
      </c>
      <c r="D10">
        <v>24.257999999999999</v>
      </c>
      <c r="E10">
        <v>60</v>
      </c>
      <c r="F10" t="b">
        <v>0</v>
      </c>
      <c r="G10">
        <v>89.285714285714207</v>
      </c>
      <c r="H10">
        <v>16.6385431524659</v>
      </c>
      <c r="I10">
        <v>3.0560430699096299</v>
      </c>
      <c r="J10">
        <v>0.46176208411798397</v>
      </c>
      <c r="K10">
        <f t="shared" si="0"/>
        <v>727.74</v>
      </c>
      <c r="L10">
        <f t="shared" si="1"/>
        <v>499.99999999999557</v>
      </c>
      <c r="M10">
        <f>_xlfn.LOGNORM.DIST('HUNTER-None-Benign-Trust2019-07'!D10,I10,J10,TRUE)</f>
        <v>0.70711492462432812</v>
      </c>
      <c r="N10">
        <f t="shared" si="4"/>
        <v>63.1352611271721</v>
      </c>
      <c r="O10">
        <f t="shared" si="5"/>
        <v>1.455480000000013</v>
      </c>
      <c r="P10">
        <f t="shared" si="3"/>
        <v>0.44642857142857101</v>
      </c>
      <c r="Q10" t="e">
        <f>G10-#REF!</f>
        <v>#REF!</v>
      </c>
      <c r="R10" t="e">
        <f>O10-#REF!</f>
        <v>#REF!</v>
      </c>
      <c r="S10" t="e">
        <f>#REF!/'Hostile- Trust'!O10</f>
        <v>#REF!</v>
      </c>
    </row>
    <row r="11" spans="1:19" x14ac:dyDescent="0.45">
      <c r="A11">
        <v>80</v>
      </c>
      <c r="B11">
        <v>1</v>
      </c>
      <c r="C11">
        <v>5</v>
      </c>
      <c r="D11">
        <v>22.085999999999999</v>
      </c>
      <c r="E11">
        <v>52</v>
      </c>
      <c r="F11" t="b">
        <v>0</v>
      </c>
      <c r="G11">
        <v>90.579710144927503</v>
      </c>
      <c r="H11">
        <v>12.312017525617</v>
      </c>
      <c r="I11">
        <v>2.9983173619869401</v>
      </c>
      <c r="J11">
        <v>0.40234747802239001</v>
      </c>
      <c r="K11">
        <f t="shared" si="0"/>
        <v>662.57999999999993</v>
      </c>
      <c r="L11">
        <f t="shared" si="1"/>
        <v>499.99999999999824</v>
      </c>
      <c r="M11">
        <f>_xlfn.LOGNORM.DIST('HUNTER-None-Benign-Trust2019-07'!D11,I11,J11,TRUE)</f>
        <v>0.70732709222298562</v>
      </c>
      <c r="N11">
        <f t="shared" si="4"/>
        <v>64.069482991212439</v>
      </c>
      <c r="O11">
        <f t="shared" si="5"/>
        <v>1.3251600000000046</v>
      </c>
      <c r="P11">
        <f t="shared" si="3"/>
        <v>0.45289855072463753</v>
      </c>
      <c r="Q11" t="e">
        <f>G11-#REF!</f>
        <v>#REF!</v>
      </c>
      <c r="R11" t="e">
        <f>O11-#REF!</f>
        <v>#REF!</v>
      </c>
      <c r="S11" t="e">
        <f>#REF!/'Hostile- Trust'!O11</f>
        <v>#REF!</v>
      </c>
    </row>
    <row r="12" spans="1:19" x14ac:dyDescent="0.45">
      <c r="A12">
        <v>90</v>
      </c>
      <c r="B12">
        <v>1</v>
      </c>
      <c r="C12">
        <v>5</v>
      </c>
      <c r="D12">
        <v>20.167999999999999</v>
      </c>
      <c r="E12">
        <v>48</v>
      </c>
      <c r="F12" t="b">
        <v>0</v>
      </c>
      <c r="G12">
        <v>91.240875912408697</v>
      </c>
      <c r="H12">
        <v>10.1420658151086</v>
      </c>
      <c r="I12">
        <v>2.9315551795283699</v>
      </c>
      <c r="J12">
        <v>0.34666777946056598</v>
      </c>
      <c r="K12">
        <f t="shared" si="0"/>
        <v>605.04</v>
      </c>
      <c r="L12">
        <f t="shared" si="1"/>
        <v>499.99999999999585</v>
      </c>
      <c r="M12">
        <f>_xlfn.LOGNORM.DIST('HUNTER-None-Benign-Trust2019-07'!D12,I12,J12,TRUE)</f>
        <v>0.61978305483962903</v>
      </c>
      <c r="N12">
        <f t="shared" si="4"/>
        <v>56.549548799236184</v>
      </c>
      <c r="O12">
        <f t="shared" si="5"/>
        <v>1.21008000000001</v>
      </c>
      <c r="P12">
        <f t="shared" si="3"/>
        <v>0.45620437956204346</v>
      </c>
      <c r="Q12" t="e">
        <f>G12-#REF!</f>
        <v>#REF!</v>
      </c>
      <c r="R12" t="e">
        <f>O12-#REF!</f>
        <v>#REF!</v>
      </c>
      <c r="S12" t="e">
        <f>#REF!/'Hostile- Trust'!O12</f>
        <v>#REF!</v>
      </c>
    </row>
    <row r="13" spans="1:19" x14ac:dyDescent="0.45">
      <c r="A13">
        <v>0</v>
      </c>
      <c r="B13">
        <v>5</v>
      </c>
      <c r="C13">
        <v>5</v>
      </c>
      <c r="D13">
        <v>193.35</v>
      </c>
      <c r="E13">
        <v>455</v>
      </c>
      <c r="F13" t="b">
        <v>0</v>
      </c>
      <c r="G13">
        <v>52.3560209424083</v>
      </c>
      <c r="H13">
        <v>371.14356601345702</v>
      </c>
      <c r="I13">
        <v>4.2969553762879302</v>
      </c>
      <c r="J13">
        <v>1.3028100735888899</v>
      </c>
      <c r="K13">
        <f t="shared" si="0"/>
        <v>5800.5</v>
      </c>
      <c r="L13">
        <f t="shared" si="1"/>
        <v>499.99999999999847</v>
      </c>
      <c r="M13">
        <f>_xlfn.LOGNORM.DIST('HUNTER-None-Benign-Trust2019-07'!D2,I13,J13,TRUE)</f>
        <v>0.95802082129185195</v>
      </c>
      <c r="N13">
        <f t="shared" si="4"/>
        <v>50.158158182819399</v>
      </c>
      <c r="O13">
        <f t="shared" si="5"/>
        <v>11.601000000000036</v>
      </c>
      <c r="P13">
        <f t="shared" si="3"/>
        <v>0.26178010471204149</v>
      </c>
      <c r="Q13" t="e">
        <f>G13-#REF!</f>
        <v>#REF!</v>
      </c>
      <c r="R13" t="e">
        <f>O13-#REF!</f>
        <v>#REF!</v>
      </c>
      <c r="S13" t="e">
        <f>#REF!/'Hostile- Trust'!O13</f>
        <v>#REF!</v>
      </c>
    </row>
    <row r="14" spans="1:19" x14ac:dyDescent="0.45">
      <c r="A14">
        <v>1</v>
      </c>
      <c r="B14">
        <v>5</v>
      </c>
      <c r="C14">
        <v>5</v>
      </c>
      <c r="D14">
        <v>142.298</v>
      </c>
      <c r="E14">
        <v>456</v>
      </c>
      <c r="F14" t="b">
        <v>0</v>
      </c>
      <c r="G14">
        <v>52.301255230125498</v>
      </c>
      <c r="H14">
        <v>298.08532153366298</v>
      </c>
      <c r="I14">
        <v>4.0719283012918002</v>
      </c>
      <c r="J14">
        <v>1.2087466465505301</v>
      </c>
      <c r="K14">
        <f t="shared" si="0"/>
        <v>4268.9400000000005</v>
      </c>
      <c r="L14">
        <f t="shared" si="1"/>
        <v>499.99999999999949</v>
      </c>
      <c r="M14">
        <f>_xlfn.LOGNORM.DIST('HUNTER-None-Benign-Trust2019-07'!D3,I14,J14,TRUE)</f>
        <v>0.98028990036845365</v>
      </c>
      <c r="N14">
        <f t="shared" si="4"/>
        <v>51.270392278684788</v>
      </c>
      <c r="O14">
        <f t="shared" si="5"/>
        <v>8.5378800000000101</v>
      </c>
      <c r="P14">
        <f t="shared" si="3"/>
        <v>0.26150627615062749</v>
      </c>
      <c r="Q14" t="e">
        <f>G14-#REF!</f>
        <v>#REF!</v>
      </c>
      <c r="R14" t="e">
        <f>O14-#REF!</f>
        <v>#REF!</v>
      </c>
      <c r="S14" t="e">
        <f>#REF!/'Hostile- Trust'!O14</f>
        <v>#REF!</v>
      </c>
    </row>
    <row r="15" spans="1:19" x14ac:dyDescent="0.45">
      <c r="A15">
        <v>10</v>
      </c>
      <c r="B15">
        <v>5</v>
      </c>
      <c r="C15">
        <v>5</v>
      </c>
      <c r="D15">
        <v>78.438000000000002</v>
      </c>
      <c r="E15">
        <v>482</v>
      </c>
      <c r="F15" t="b">
        <v>0</v>
      </c>
      <c r="G15">
        <v>50.916496945010103</v>
      </c>
      <c r="H15">
        <v>121.245334005214</v>
      </c>
      <c r="I15">
        <v>3.7081798023465198</v>
      </c>
      <c r="J15">
        <v>1.0317657337971999</v>
      </c>
      <c r="K15">
        <f t="shared" si="0"/>
        <v>2353.14</v>
      </c>
      <c r="L15">
        <f t="shared" si="1"/>
        <v>499.99999999999841</v>
      </c>
      <c r="M15">
        <f>_xlfn.LOGNORM.DIST('HUNTER-None-Benign-Trust2019-07'!D4,I15,J15,TRUE)</f>
        <v>0.98782730340246905</v>
      </c>
      <c r="N15">
        <f t="shared" si="4"/>
        <v>50.29670587588938</v>
      </c>
      <c r="O15">
        <f t="shared" si="5"/>
        <v>4.7062800000000147</v>
      </c>
      <c r="P15">
        <f t="shared" si="3"/>
        <v>0.25458248472505052</v>
      </c>
      <c r="Q15" t="e">
        <f>G15-#REF!</f>
        <v>#REF!</v>
      </c>
      <c r="R15" t="e">
        <f>O15-#REF!</f>
        <v>#REF!</v>
      </c>
      <c r="S15" t="e">
        <f>#REF!/'Hostile- Trust'!O15</f>
        <v>#REF!</v>
      </c>
    </row>
    <row r="16" spans="1:19" x14ac:dyDescent="0.45">
      <c r="A16">
        <v>20</v>
      </c>
      <c r="B16">
        <v>5</v>
      </c>
      <c r="C16">
        <v>5</v>
      </c>
      <c r="D16">
        <v>48.408000000000001</v>
      </c>
      <c r="E16">
        <v>354</v>
      </c>
      <c r="F16" t="b">
        <v>0</v>
      </c>
      <c r="G16">
        <v>58.548009367681402</v>
      </c>
      <c r="H16">
        <v>77.055412588723698</v>
      </c>
      <c r="I16">
        <v>3.41141266186558</v>
      </c>
      <c r="J16">
        <v>0.82563373089029501</v>
      </c>
      <c r="K16">
        <f t="shared" si="0"/>
        <v>1452.24</v>
      </c>
      <c r="L16">
        <f t="shared" si="1"/>
        <v>499.9999999999979</v>
      </c>
      <c r="M16">
        <f>_xlfn.LOGNORM.DIST('HUNTER-None-Benign-Trust2019-07'!D5,I16,J16,TRUE)</f>
        <v>0.98524051857373718</v>
      </c>
      <c r="N16">
        <f t="shared" si="4"/>
        <v>57.683871110874449</v>
      </c>
      <c r="O16">
        <f t="shared" si="5"/>
        <v>2.9044800000000124</v>
      </c>
      <c r="P16">
        <f t="shared" si="3"/>
        <v>0.29274004683840699</v>
      </c>
      <c r="Q16" t="e">
        <f>G16-#REF!</f>
        <v>#REF!</v>
      </c>
      <c r="R16" t="e">
        <f>O16-#REF!</f>
        <v>#REF!</v>
      </c>
      <c r="S16" t="e">
        <f>#REF!/'Hostile- Trust'!O16</f>
        <v>#REF!</v>
      </c>
    </row>
    <row r="17" spans="1:19" x14ac:dyDescent="0.45">
      <c r="A17">
        <v>30</v>
      </c>
      <c r="B17">
        <v>5</v>
      </c>
      <c r="C17">
        <v>5</v>
      </c>
      <c r="D17">
        <v>37.374000000000002</v>
      </c>
      <c r="E17">
        <v>390</v>
      </c>
      <c r="F17" t="b">
        <v>0</v>
      </c>
      <c r="G17">
        <v>56.179775280898802</v>
      </c>
      <c r="H17">
        <v>43.509266098992498</v>
      </c>
      <c r="I17">
        <v>3.3284538967060202</v>
      </c>
      <c r="J17">
        <v>0.67378140274473297</v>
      </c>
      <c r="K17">
        <f t="shared" si="0"/>
        <v>1121.22</v>
      </c>
      <c r="L17">
        <f t="shared" si="1"/>
        <v>499.99999999999852</v>
      </c>
      <c r="M17">
        <f>_xlfn.LOGNORM.DIST('HUNTER-None-Benign-Trust2019-07'!D6,I17,J17,TRUE)</f>
        <v>0.95022079073151278</v>
      </c>
      <c r="N17">
        <f t="shared" si="4"/>
        <v>53.383190490534354</v>
      </c>
      <c r="O17">
        <f t="shared" si="5"/>
        <v>2.2424400000000069</v>
      </c>
      <c r="P17">
        <f t="shared" si="3"/>
        <v>0.28089887640449401</v>
      </c>
      <c r="Q17" t="e">
        <f>G17-#REF!</f>
        <v>#REF!</v>
      </c>
      <c r="R17" t="e">
        <f>O17-#REF!</f>
        <v>#REF!</v>
      </c>
      <c r="S17" t="e">
        <f>#REF!/'Hostile- Trust'!O17</f>
        <v>#REF!</v>
      </c>
    </row>
    <row r="18" spans="1:19" x14ac:dyDescent="0.45">
      <c r="A18">
        <v>40</v>
      </c>
      <c r="B18">
        <v>5</v>
      </c>
      <c r="C18">
        <v>5</v>
      </c>
      <c r="D18">
        <v>30.97</v>
      </c>
      <c r="E18">
        <v>358</v>
      </c>
      <c r="F18" t="b">
        <v>0</v>
      </c>
      <c r="G18">
        <v>58.2750582750582</v>
      </c>
      <c r="H18">
        <v>31.313546211706999</v>
      </c>
      <c r="I18">
        <v>3.2052800562500199</v>
      </c>
      <c r="J18">
        <v>0.58675969976061004</v>
      </c>
      <c r="K18">
        <f t="shared" si="0"/>
        <v>929.09999999999991</v>
      </c>
      <c r="L18">
        <f t="shared" si="1"/>
        <v>499.99999999999847</v>
      </c>
      <c r="M18">
        <f>_xlfn.LOGNORM.DIST('HUNTER-None-Benign-Trust2019-07'!D7,I18,J18,TRUE)</f>
        <v>0.93217157035512088</v>
      </c>
      <c r="N18">
        <f t="shared" si="4"/>
        <v>54.322352584797187</v>
      </c>
      <c r="O18">
        <f t="shared" si="5"/>
        <v>1.8582000000000056</v>
      </c>
      <c r="P18">
        <f t="shared" si="3"/>
        <v>0.291375291375291</v>
      </c>
      <c r="Q18" t="e">
        <f>G18-#REF!</f>
        <v>#REF!</v>
      </c>
      <c r="R18" t="e">
        <f>O18-#REF!</f>
        <v>#REF!</v>
      </c>
      <c r="S18" t="e">
        <f>#REF!/'Hostile- Trust'!O18</f>
        <v>#REF!</v>
      </c>
    </row>
    <row r="19" spans="1:19" x14ac:dyDescent="0.45">
      <c r="A19">
        <v>50</v>
      </c>
      <c r="B19">
        <v>5</v>
      </c>
      <c r="C19">
        <v>5</v>
      </c>
      <c r="D19">
        <v>27.37</v>
      </c>
      <c r="E19">
        <v>290</v>
      </c>
      <c r="F19" t="b">
        <v>0</v>
      </c>
      <c r="G19">
        <v>63.291139240506297</v>
      </c>
      <c r="H19">
        <v>23.532459567724999</v>
      </c>
      <c r="I19">
        <v>3.1280007270628301</v>
      </c>
      <c r="J19">
        <v>0.52756152379219401</v>
      </c>
      <c r="K19">
        <f t="shared" si="0"/>
        <v>821.1</v>
      </c>
      <c r="L19">
        <f t="shared" si="1"/>
        <v>499.99999999999937</v>
      </c>
      <c r="M19">
        <f>_xlfn.LOGNORM.DIST('HUNTER-None-Benign-Trust2019-07'!D8,I19,J19,TRUE)</f>
        <v>0.83163118301856187</v>
      </c>
      <c r="N19">
        <f t="shared" si="4"/>
        <v>52.634885001174773</v>
      </c>
      <c r="O19">
        <f t="shared" si="5"/>
        <v>1.6422000000000021</v>
      </c>
      <c r="P19">
        <f t="shared" si="3"/>
        <v>0.3164556962025315</v>
      </c>
      <c r="Q19" t="e">
        <f>G19-#REF!</f>
        <v>#REF!</v>
      </c>
      <c r="R19" t="e">
        <f>O19-#REF!</f>
        <v>#REF!</v>
      </c>
      <c r="S19" t="e">
        <f>#REF!/'Hostile- Trust'!O19</f>
        <v>#REF!</v>
      </c>
    </row>
    <row r="20" spans="1:19" x14ac:dyDescent="0.45">
      <c r="A20">
        <v>60</v>
      </c>
      <c r="B20">
        <v>5</v>
      </c>
      <c r="C20">
        <v>5</v>
      </c>
      <c r="D20">
        <v>23.103999999999999</v>
      </c>
      <c r="E20">
        <v>365</v>
      </c>
      <c r="F20" t="b">
        <v>0</v>
      </c>
      <c r="G20">
        <v>57.803468208092397</v>
      </c>
      <c r="H20">
        <v>12.6507417384541</v>
      </c>
      <c r="I20">
        <v>3.03977364093446</v>
      </c>
      <c r="J20">
        <v>0.41588974410360302</v>
      </c>
      <c r="K20">
        <f t="shared" si="0"/>
        <v>693.12</v>
      </c>
      <c r="L20">
        <f t="shared" si="1"/>
        <v>499.99999999999829</v>
      </c>
      <c r="M20">
        <f>_xlfn.LOGNORM.DIST('HUNTER-None-Benign-Trust2019-07'!D9,I20,J20,TRUE)</f>
        <v>0.8488986979404779</v>
      </c>
      <c r="N20">
        <f t="shared" si="4"/>
        <v>49.069288898293443</v>
      </c>
      <c r="O20">
        <f t="shared" si="5"/>
        <v>1.3862400000000048</v>
      </c>
      <c r="P20">
        <f t="shared" si="3"/>
        <v>0.28901734104046201</v>
      </c>
      <c r="Q20" t="e">
        <f>G20-#REF!</f>
        <v>#REF!</v>
      </c>
      <c r="R20" t="e">
        <f>O20-#REF!</f>
        <v>#REF!</v>
      </c>
      <c r="S20" t="e">
        <f>#REF!/'Hostile- Trust'!O20</f>
        <v>#REF!</v>
      </c>
    </row>
    <row r="21" spans="1:19" x14ac:dyDescent="0.45">
      <c r="A21">
        <v>70</v>
      </c>
      <c r="B21">
        <v>5</v>
      </c>
      <c r="C21">
        <v>5</v>
      </c>
      <c r="D21">
        <v>23.062000000000001</v>
      </c>
      <c r="E21">
        <v>304</v>
      </c>
      <c r="F21" t="b">
        <v>0</v>
      </c>
      <c r="G21">
        <v>62.189054726368099</v>
      </c>
      <c r="H21">
        <v>15.556547442690199</v>
      </c>
      <c r="I21">
        <v>3.02126997685611</v>
      </c>
      <c r="J21">
        <v>0.43256174481120302</v>
      </c>
      <c r="K21">
        <f t="shared" si="0"/>
        <v>691.86</v>
      </c>
      <c r="L21">
        <f t="shared" si="1"/>
        <v>499.99999999999869</v>
      </c>
      <c r="M21">
        <f>_xlfn.LOGNORM.DIST('HUNTER-None-Benign-Trust2019-07'!D10,I21,J21,TRUE)</f>
        <v>0.74606356552627773</v>
      </c>
      <c r="N21">
        <f t="shared" si="4"/>
        <v>46.396987905863</v>
      </c>
      <c r="O21">
        <f t="shared" si="5"/>
        <v>1.3837200000000036</v>
      </c>
      <c r="P21">
        <f t="shared" si="3"/>
        <v>0.31094527363184049</v>
      </c>
      <c r="Q21" t="e">
        <f>G21-#REF!</f>
        <v>#REF!</v>
      </c>
      <c r="R21" t="e">
        <f>O21-#REF!</f>
        <v>#REF!</v>
      </c>
      <c r="S21" t="e">
        <f>#REF!/'Hostile- Trust'!O21</f>
        <v>#REF!</v>
      </c>
    </row>
    <row r="22" spans="1:19" x14ac:dyDescent="0.45">
      <c r="A22">
        <v>80</v>
      </c>
      <c r="B22">
        <v>5</v>
      </c>
      <c r="C22">
        <v>5</v>
      </c>
      <c r="D22">
        <v>20.8</v>
      </c>
      <c r="E22">
        <v>277</v>
      </c>
      <c r="F22" t="b">
        <v>0</v>
      </c>
      <c r="G22">
        <v>64.350064350064301</v>
      </c>
      <c r="H22">
        <v>9.5091981628000006</v>
      </c>
      <c r="I22">
        <v>2.9651164541630002</v>
      </c>
      <c r="J22">
        <v>0.34831945954723997</v>
      </c>
      <c r="K22">
        <f t="shared" si="0"/>
        <v>624</v>
      </c>
      <c r="L22">
        <f t="shared" si="1"/>
        <v>499.99999999999886</v>
      </c>
      <c r="M22">
        <f>_xlfn.LOGNORM.DIST('HUNTER-None-Benign-Trust2019-07'!D11,I22,J22,TRUE)</f>
        <v>0.76593882572009186</v>
      </c>
      <c r="N22">
        <f t="shared" si="4"/>
        <v>49.288212723300596</v>
      </c>
      <c r="O22">
        <f t="shared" si="5"/>
        <v>1.2480000000000029</v>
      </c>
      <c r="P22">
        <f t="shared" si="3"/>
        <v>0.32175032175032148</v>
      </c>
      <c r="Q22" t="e">
        <f>G22-#REF!</f>
        <v>#REF!</v>
      </c>
      <c r="R22" t="e">
        <f>O22-#REF!</f>
        <v>#REF!</v>
      </c>
      <c r="S22" t="e">
        <f>#REF!/'Hostile- Trust'!O22</f>
        <v>#REF!</v>
      </c>
    </row>
    <row r="23" spans="1:19" x14ac:dyDescent="0.45">
      <c r="A23">
        <v>90</v>
      </c>
      <c r="B23">
        <v>5</v>
      </c>
      <c r="C23">
        <v>5</v>
      </c>
      <c r="D23">
        <v>20.244</v>
      </c>
      <c r="E23">
        <v>252</v>
      </c>
      <c r="F23" t="b">
        <v>0</v>
      </c>
      <c r="G23">
        <v>66.489361702127596</v>
      </c>
      <c r="H23">
        <v>8.6272430500879391</v>
      </c>
      <c r="I23">
        <v>2.9479407169938199</v>
      </c>
      <c r="J23">
        <v>0.323839758484746</v>
      </c>
      <c r="K23">
        <f t="shared" si="0"/>
        <v>607.31999999999994</v>
      </c>
      <c r="L23">
        <f t="shared" si="1"/>
        <v>499.99999999999847</v>
      </c>
      <c r="M23">
        <f>_xlfn.LOGNORM.DIST('HUNTER-None-Benign-Trust2019-07'!D12,I23,J23,TRUE)</f>
        <v>0.60865188342823728</v>
      </c>
      <c r="N23">
        <f t="shared" si="4"/>
        <v>40.468875227941268</v>
      </c>
      <c r="O23">
        <f t="shared" si="5"/>
        <v>1.2146400000000035</v>
      </c>
      <c r="P23">
        <f t="shared" si="3"/>
        <v>0.33244680851063796</v>
      </c>
      <c r="Q23" t="e">
        <f>G23-#REF!</f>
        <v>#REF!</v>
      </c>
      <c r="R23" t="e">
        <f>O23-#REF!</f>
        <v>#REF!</v>
      </c>
      <c r="S23" t="e">
        <f>#REF!/'Hostile- Trust'!O23</f>
        <v>#REF!</v>
      </c>
    </row>
    <row r="24" spans="1:19" x14ac:dyDescent="0.45">
      <c r="A24">
        <v>0</v>
      </c>
      <c r="B24">
        <v>10</v>
      </c>
      <c r="C24">
        <v>5</v>
      </c>
      <c r="D24">
        <v>109.950649350649</v>
      </c>
      <c r="E24">
        <v>500</v>
      </c>
      <c r="F24" t="b">
        <v>1</v>
      </c>
      <c r="G24">
        <v>43.502824858757002</v>
      </c>
      <c r="H24">
        <v>274.20422771297802</v>
      </c>
      <c r="I24">
        <v>3.80514527238513</v>
      </c>
      <c r="J24">
        <v>1.1312505219376401</v>
      </c>
      <c r="K24">
        <f t="shared" si="0"/>
        <v>3298.5194805194701</v>
      </c>
      <c r="L24">
        <f t="shared" si="1"/>
        <v>384.99999999999903</v>
      </c>
      <c r="M24">
        <f>_xlfn.LOGNORM.DIST('HUNTER-None-Benign-Trust2019-07'!D2,I24,J24,TRUE)</f>
        <v>0.9923458152305823</v>
      </c>
      <c r="N24">
        <f t="shared" si="4"/>
        <v>43.169846199296458</v>
      </c>
      <c r="O24">
        <f t="shared" si="5"/>
        <v>8.5675830662843602</v>
      </c>
      <c r="P24">
        <f t="shared" si="3"/>
        <v>0.217514124293785</v>
      </c>
      <c r="Q24" t="e">
        <f>G24-#REF!</f>
        <v>#REF!</v>
      </c>
      <c r="R24" t="e">
        <f>O24-#REF!</f>
        <v>#REF!</v>
      </c>
      <c r="S24" t="e">
        <f>#REF!/'Hostile- Trust'!O24</f>
        <v>#REF!</v>
      </c>
    </row>
    <row r="25" spans="1:19" x14ac:dyDescent="0.45">
      <c r="A25">
        <v>1</v>
      </c>
      <c r="B25">
        <v>10</v>
      </c>
      <c r="C25">
        <v>5</v>
      </c>
      <c r="D25">
        <v>84.173913043478194</v>
      </c>
      <c r="E25">
        <v>500</v>
      </c>
      <c r="F25" t="b">
        <v>1</v>
      </c>
      <c r="G25">
        <v>39.1727493917274</v>
      </c>
      <c r="H25">
        <v>137.851338284702</v>
      </c>
      <c r="I25">
        <v>3.7669527159805098</v>
      </c>
      <c r="J25">
        <v>1.0452829228010301</v>
      </c>
      <c r="K25">
        <f t="shared" si="0"/>
        <v>2525.2173913043457</v>
      </c>
      <c r="L25">
        <f t="shared" si="1"/>
        <v>321.99999999999875</v>
      </c>
      <c r="M25">
        <f>_xlfn.LOGNORM.DIST('HUNTER-None-Benign-Trust2019-07'!D3,I25,J25,TRUE)</f>
        <v>0.99624845586181077</v>
      </c>
      <c r="N25">
        <f t="shared" si="4"/>
        <v>39.02579109337011</v>
      </c>
      <c r="O25">
        <f t="shared" si="5"/>
        <v>7.8422900351066938</v>
      </c>
      <c r="P25">
        <f t="shared" si="3"/>
        <v>0.19586374695863701</v>
      </c>
      <c r="Q25" t="e">
        <f>G25-#REF!</f>
        <v>#REF!</v>
      </c>
      <c r="R25" t="e">
        <f>O25-#REF!</f>
        <v>#REF!</v>
      </c>
      <c r="S25" t="e">
        <f>#REF!/'Hostile- Trust'!O25</f>
        <v>#REF!</v>
      </c>
    </row>
    <row r="26" spans="1:19" x14ac:dyDescent="0.45">
      <c r="A26">
        <v>10</v>
      </c>
      <c r="B26">
        <v>10</v>
      </c>
      <c r="C26">
        <v>5</v>
      </c>
      <c r="D26">
        <v>55.2900302114803</v>
      </c>
      <c r="E26">
        <v>500</v>
      </c>
      <c r="F26" t="b">
        <v>1</v>
      </c>
      <c r="G26">
        <v>39.831528279181697</v>
      </c>
      <c r="H26">
        <v>88.045170175377606</v>
      </c>
      <c r="I26">
        <v>3.4987247574218299</v>
      </c>
      <c r="J26">
        <v>0.88024334616194599</v>
      </c>
      <c r="K26">
        <f t="shared" si="0"/>
        <v>1658.7009063444091</v>
      </c>
      <c r="L26">
        <f t="shared" si="1"/>
        <v>330.99999999999989</v>
      </c>
      <c r="M26">
        <f>_xlfn.LOGNORM.DIST('HUNTER-None-Benign-Trust2019-07'!D4,I26,J26,TRUE)</f>
        <v>0.99799373489007548</v>
      </c>
      <c r="N26">
        <f t="shared" si="4"/>
        <v>39.751615673720202</v>
      </c>
      <c r="O26">
        <f t="shared" si="5"/>
        <v>5.0111809859347725</v>
      </c>
      <c r="P26">
        <f t="shared" si="3"/>
        <v>0.1991576413959085</v>
      </c>
      <c r="Q26" t="e">
        <f>G26-#REF!</f>
        <v>#REF!</v>
      </c>
      <c r="R26" t="e">
        <f>O26-#REF!</f>
        <v>#REF!</v>
      </c>
      <c r="S26" t="e">
        <f>#REF!/'Hostile- Trust'!O26</f>
        <v>#REF!</v>
      </c>
    </row>
    <row r="27" spans="1:19" x14ac:dyDescent="0.45">
      <c r="A27">
        <v>20</v>
      </c>
      <c r="B27">
        <v>10</v>
      </c>
      <c r="C27">
        <v>5</v>
      </c>
      <c r="D27">
        <v>37.621693121693099</v>
      </c>
      <c r="E27">
        <v>500</v>
      </c>
      <c r="F27" t="b">
        <v>1</v>
      </c>
      <c r="G27">
        <v>43.052391799544402</v>
      </c>
      <c r="H27">
        <v>45.881952732154403</v>
      </c>
      <c r="I27">
        <v>3.2938204502300601</v>
      </c>
      <c r="J27">
        <v>0.710384128559294</v>
      </c>
      <c r="K27">
        <f t="shared" si="0"/>
        <v>1128.650793650793</v>
      </c>
      <c r="L27">
        <f t="shared" si="1"/>
        <v>377.99999999999977</v>
      </c>
      <c r="M27">
        <f>_xlfn.LOGNORM.DIST('HUNTER-None-Benign-Trust2019-07'!D5,I27,J27,TRUE)</f>
        <v>0.99648186154228469</v>
      </c>
      <c r="N27">
        <f t="shared" si="4"/>
        <v>42.900927524257796</v>
      </c>
      <c r="O27">
        <f t="shared" si="5"/>
        <v>2.9858486604518353</v>
      </c>
      <c r="P27">
        <f t="shared" si="3"/>
        <v>0.21526195899772202</v>
      </c>
      <c r="Q27" t="e">
        <f>G27-#REF!</f>
        <v>#REF!</v>
      </c>
      <c r="R27" t="e">
        <f>O27-#REF!</f>
        <v>#REF!</v>
      </c>
      <c r="S27" t="e">
        <f>#REF!/'Hostile- Trust'!O27</f>
        <v>#REF!</v>
      </c>
    </row>
    <row r="28" spans="1:19" x14ac:dyDescent="0.45">
      <c r="A28">
        <v>30</v>
      </c>
      <c r="B28">
        <v>10</v>
      </c>
      <c r="C28">
        <v>5</v>
      </c>
      <c r="D28">
        <v>29.4660766961651</v>
      </c>
      <c r="E28">
        <v>500</v>
      </c>
      <c r="F28" t="b">
        <v>1</v>
      </c>
      <c r="G28">
        <v>40.4052443384982</v>
      </c>
      <c r="H28">
        <v>31.9287464790259</v>
      </c>
      <c r="I28">
        <v>3.1472180320269501</v>
      </c>
      <c r="J28">
        <v>0.59307539530942399</v>
      </c>
      <c r="K28">
        <f t="shared" si="0"/>
        <v>883.98230088495302</v>
      </c>
      <c r="L28">
        <f t="shared" si="1"/>
        <v>338.99999999999977</v>
      </c>
      <c r="M28">
        <f>_xlfn.LOGNORM.DIST('HUNTER-None-Benign-Trust2019-07'!D6,I28,J28,TRUE)</f>
        <v>0.98524886075667661</v>
      </c>
      <c r="N28">
        <f t="shared" si="4"/>
        <v>39.809220953100507</v>
      </c>
      <c r="O28">
        <f t="shared" si="5"/>
        <v>2.607617406740276</v>
      </c>
      <c r="P28">
        <f t="shared" si="3"/>
        <v>0.20202622169249099</v>
      </c>
      <c r="Q28" t="e">
        <f>G28-#REF!</f>
        <v>#REF!</v>
      </c>
      <c r="R28" t="e">
        <f>O28-#REF!</f>
        <v>#REF!</v>
      </c>
      <c r="S28" t="e">
        <f>#REF!/'Hostile- Trust'!O28</f>
        <v>#REF!</v>
      </c>
    </row>
    <row r="29" spans="1:19" x14ac:dyDescent="0.45">
      <c r="A29">
        <v>40</v>
      </c>
      <c r="B29">
        <v>10</v>
      </c>
      <c r="C29">
        <v>5</v>
      </c>
      <c r="D29">
        <v>26.440944881889699</v>
      </c>
      <c r="E29">
        <v>500</v>
      </c>
      <c r="F29" t="b">
        <v>1</v>
      </c>
      <c r="G29">
        <v>43.246311010215599</v>
      </c>
      <c r="H29">
        <v>21.193588979728901</v>
      </c>
      <c r="I29">
        <v>3.1086019657353701</v>
      </c>
      <c r="J29">
        <v>0.51575083633386998</v>
      </c>
      <c r="K29">
        <f t="shared" si="0"/>
        <v>793.22834645669093</v>
      </c>
      <c r="L29">
        <f t="shared" si="1"/>
        <v>380.99999999999903</v>
      </c>
      <c r="M29">
        <f>_xlfn.LOGNORM.DIST('HUNTER-None-Benign-Trust2019-07'!D7,I29,J29,TRUE)</f>
        <v>0.97028873176501773</v>
      </c>
      <c r="N29">
        <f t="shared" si="4"/>
        <v>41.961408263617614</v>
      </c>
      <c r="O29">
        <f t="shared" si="5"/>
        <v>2.0819641639283279</v>
      </c>
      <c r="P29">
        <f t="shared" si="3"/>
        <v>0.21623155505107799</v>
      </c>
      <c r="Q29" t="e">
        <f>G29-#REF!</f>
        <v>#REF!</v>
      </c>
      <c r="R29" t="e">
        <f>O29-#REF!</f>
        <v>#REF!</v>
      </c>
      <c r="S29" t="e">
        <f>#REF!/'Hostile- Trust'!O29</f>
        <v>#REF!</v>
      </c>
    </row>
    <row r="30" spans="1:19" x14ac:dyDescent="0.45">
      <c r="A30">
        <v>50</v>
      </c>
      <c r="B30">
        <v>10</v>
      </c>
      <c r="C30">
        <v>5</v>
      </c>
      <c r="D30">
        <v>23.554666666666598</v>
      </c>
      <c r="E30">
        <v>500</v>
      </c>
      <c r="F30" t="b">
        <v>1</v>
      </c>
      <c r="G30">
        <v>42.857142857142797</v>
      </c>
      <c r="H30">
        <v>18.528820543435501</v>
      </c>
      <c r="I30">
        <v>3.0227087925565801</v>
      </c>
      <c r="J30">
        <v>0.45670995790693603</v>
      </c>
      <c r="K30">
        <f t="shared" si="0"/>
        <v>706.63999999999794</v>
      </c>
      <c r="L30">
        <f t="shared" si="1"/>
        <v>374.99999999999909</v>
      </c>
      <c r="M30">
        <f>_xlfn.LOGNORM.DIST('HUNTER-None-Benign-Trust2019-07'!D8,I30,J30,TRUE)</f>
        <v>0.90991030035154774</v>
      </c>
      <c r="N30">
        <f t="shared" si="4"/>
        <v>38.99615572935199</v>
      </c>
      <c r="O30">
        <f t="shared" si="5"/>
        <v>1.8843733333333323</v>
      </c>
      <c r="P30">
        <f t="shared" si="3"/>
        <v>0.214285714285714</v>
      </c>
      <c r="Q30" t="e">
        <f>G30-#REF!</f>
        <v>#REF!</v>
      </c>
      <c r="R30" t="e">
        <f>O30-#REF!</f>
        <v>#REF!</v>
      </c>
      <c r="S30" t="e">
        <f>#REF!/'Hostile- Trust'!O30</f>
        <v>#REF!</v>
      </c>
    </row>
    <row r="31" spans="1:19" x14ac:dyDescent="0.45">
      <c r="A31">
        <v>60</v>
      </c>
      <c r="B31">
        <v>10</v>
      </c>
      <c r="C31">
        <v>5</v>
      </c>
      <c r="D31">
        <v>20.893564356435601</v>
      </c>
      <c r="E31">
        <v>500</v>
      </c>
      <c r="F31" t="b">
        <v>1</v>
      </c>
      <c r="G31">
        <v>44.6902654867256</v>
      </c>
      <c r="H31">
        <v>10.0968539516234</v>
      </c>
      <c r="I31">
        <v>2.96245370938228</v>
      </c>
      <c r="J31">
        <v>0.36539429428895598</v>
      </c>
      <c r="K31">
        <f t="shared" si="0"/>
        <v>626.80693069306801</v>
      </c>
      <c r="L31">
        <f t="shared" si="1"/>
        <v>403.99999999999898</v>
      </c>
      <c r="M31">
        <f>_xlfn.LOGNORM.DIST('HUNTER-None-Benign-Trust2019-07'!D9,I31,J31,TRUE)</f>
        <v>0.9171122692869762</v>
      </c>
      <c r="N31">
        <f t="shared" si="4"/>
        <v>40.985990795568348</v>
      </c>
      <c r="O31">
        <f t="shared" si="5"/>
        <v>1.5515023036957167</v>
      </c>
      <c r="P31">
        <f t="shared" si="3"/>
        <v>0.223451327433628</v>
      </c>
      <c r="Q31" t="e">
        <f>G31-#REF!</f>
        <v>#REF!</v>
      </c>
      <c r="R31" t="e">
        <f>O31-#REF!</f>
        <v>#REF!</v>
      </c>
      <c r="S31" t="e">
        <f>#REF!/'Hostile- Trust'!O31</f>
        <v>#REF!</v>
      </c>
    </row>
    <row r="32" spans="1:19" x14ac:dyDescent="0.45">
      <c r="A32">
        <v>70</v>
      </c>
      <c r="B32">
        <v>10</v>
      </c>
      <c r="C32">
        <v>5</v>
      </c>
      <c r="D32">
        <v>20.189931350114399</v>
      </c>
      <c r="E32">
        <v>500</v>
      </c>
      <c r="F32" t="b">
        <v>1</v>
      </c>
      <c r="G32">
        <v>46.638207043756601</v>
      </c>
      <c r="H32">
        <v>8.5669564272540004</v>
      </c>
      <c r="I32">
        <v>2.9411962888048802</v>
      </c>
      <c r="J32">
        <v>0.33762677201698799</v>
      </c>
      <c r="K32">
        <f t="shared" si="0"/>
        <v>605.69794050343194</v>
      </c>
      <c r="L32">
        <f t="shared" si="1"/>
        <v>436.99999999999886</v>
      </c>
      <c r="M32">
        <f>_xlfn.LOGNORM.DIST('HUNTER-None-Benign-Trust2019-07'!D10,I32,J32,TRUE)</f>
        <v>0.86115123735604593</v>
      </c>
      <c r="N32">
        <f t="shared" si="4"/>
        <v>40.162549703798454</v>
      </c>
      <c r="O32">
        <f t="shared" si="5"/>
        <v>1.3860364771245619</v>
      </c>
      <c r="P32">
        <f t="shared" si="3"/>
        <v>0.23319103521878301</v>
      </c>
      <c r="Q32" t="e">
        <f>G32-#REF!</f>
        <v>#REF!</v>
      </c>
      <c r="R32" t="e">
        <f>O32-#REF!</f>
        <v>#REF!</v>
      </c>
      <c r="S32" t="e">
        <f>#REF!/'Hostile- Trust'!O32</f>
        <v>#REF!</v>
      </c>
    </row>
    <row r="33" spans="1:19" x14ac:dyDescent="0.45">
      <c r="A33">
        <v>80</v>
      </c>
      <c r="B33">
        <v>10</v>
      </c>
      <c r="C33">
        <v>5</v>
      </c>
      <c r="D33">
        <v>19.7724137931034</v>
      </c>
      <c r="E33">
        <v>500</v>
      </c>
      <c r="F33" t="b">
        <v>1</v>
      </c>
      <c r="G33">
        <v>46.524064171122902</v>
      </c>
      <c r="H33">
        <v>6.8159593428852396</v>
      </c>
      <c r="I33">
        <v>2.9352459177756201</v>
      </c>
      <c r="J33">
        <v>0.30476329403899999</v>
      </c>
      <c r="K33">
        <f t="shared" si="0"/>
        <v>593.17241379310201</v>
      </c>
      <c r="L33">
        <f t="shared" si="1"/>
        <v>434.99999999999841</v>
      </c>
      <c r="M33">
        <f>_xlfn.LOGNORM.DIST('HUNTER-None-Benign-Trust2019-07'!D11,I33,J33,TRUE)</f>
        <v>0.82309958340292311</v>
      </c>
      <c r="N33">
        <f t="shared" si="4"/>
        <v>38.293937837462124</v>
      </c>
      <c r="O33">
        <f t="shared" si="5"/>
        <v>1.3636147443519637</v>
      </c>
      <c r="P33">
        <f t="shared" si="3"/>
        <v>0.23262032085561452</v>
      </c>
      <c r="Q33" t="e">
        <f>G33-#REF!</f>
        <v>#REF!</v>
      </c>
      <c r="R33" t="e">
        <f>O33-#REF!</f>
        <v>#REF!</v>
      </c>
      <c r="S33" t="e">
        <f>#REF!/'Hostile- Trust'!O33</f>
        <v>#REF!</v>
      </c>
    </row>
    <row r="34" spans="1:19" x14ac:dyDescent="0.45">
      <c r="A34">
        <v>90</v>
      </c>
      <c r="B34">
        <v>10</v>
      </c>
      <c r="C34">
        <v>5</v>
      </c>
      <c r="D34">
        <v>19.542619542619502</v>
      </c>
      <c r="E34">
        <v>500</v>
      </c>
      <c r="F34" t="b">
        <v>1</v>
      </c>
      <c r="G34">
        <v>49.031600407747099</v>
      </c>
      <c r="H34">
        <v>6.9232964660654197</v>
      </c>
      <c r="I34">
        <v>2.9258168737128099</v>
      </c>
      <c r="J34">
        <v>0.29305069781145199</v>
      </c>
      <c r="K34">
        <f t="shared" ref="K34:K65" si="6">D34*30</f>
        <v>586.27858627858507</v>
      </c>
      <c r="L34">
        <f t="shared" ref="L34:L65" si="7">(E34*(G34/100))/(1-(G34/100))</f>
        <v>480.99999999999812</v>
      </c>
      <c r="M34">
        <f>_xlfn.LOGNORM.DIST('HUNTER-None-Benign-Trust2019-07'!D12,I34,J34,TRUE)</f>
        <v>0.64813099128369445</v>
      </c>
      <c r="N34">
        <f t="shared" si="4"/>
        <v>31.778899776499124</v>
      </c>
      <c r="O34">
        <f t="shared" si="5"/>
        <v>1.2188743997475828</v>
      </c>
      <c r="P34">
        <f t="shared" ref="P34:P65" si="8">0.5*(G34/100)</f>
        <v>0.2451580020387355</v>
      </c>
      <c r="Q34" t="e">
        <f>G34-#REF!</f>
        <v>#REF!</v>
      </c>
      <c r="R34" t="e">
        <f>O34-#REF!</f>
        <v>#REF!</v>
      </c>
      <c r="S34" t="e">
        <f>#REF!/'Hostile- Trust'!O34</f>
        <v>#REF!</v>
      </c>
    </row>
    <row r="35" spans="1:19" x14ac:dyDescent="0.45">
      <c r="A35">
        <v>0</v>
      </c>
      <c r="B35">
        <v>1</v>
      </c>
      <c r="C35">
        <v>10</v>
      </c>
      <c r="D35">
        <v>955.95399999999995</v>
      </c>
      <c r="E35">
        <v>226</v>
      </c>
      <c r="F35" t="b">
        <v>0</v>
      </c>
      <c r="G35">
        <v>68.8705234159779</v>
      </c>
      <c r="H35">
        <v>1050.7405919002699</v>
      </c>
      <c r="I35">
        <v>6.3096461990447201</v>
      </c>
      <c r="J35">
        <v>1.13089541115861</v>
      </c>
      <c r="K35">
        <f t="shared" si="6"/>
        <v>28678.62</v>
      </c>
      <c r="L35">
        <f t="shared" si="7"/>
        <v>499.99999999999864</v>
      </c>
      <c r="M35">
        <f>_xlfn.LOGNORM.DIST('HUNTER-None-Benign-Trust2019-07'!D13,I35,J35,TRUE)</f>
        <v>0.77725260823470821</v>
      </c>
      <c r="N35">
        <f t="shared" si="4"/>
        <v>53.529793955558368</v>
      </c>
      <c r="O35">
        <f t="shared" si="5"/>
        <v>57.357240000000154</v>
      </c>
      <c r="P35">
        <f t="shared" si="8"/>
        <v>0.34435261707988951</v>
      </c>
      <c r="Q35" t="e">
        <f>G35-#REF!</f>
        <v>#REF!</v>
      </c>
      <c r="R35" t="e">
        <f>O35-#REF!</f>
        <v>#REF!</v>
      </c>
      <c r="S35" t="e">
        <f>#REF!/'Hostile- Trust'!O35</f>
        <v>#REF!</v>
      </c>
    </row>
    <row r="36" spans="1:19" x14ac:dyDescent="0.45">
      <c r="A36">
        <v>1</v>
      </c>
      <c r="B36">
        <v>1</v>
      </c>
      <c r="C36">
        <v>10</v>
      </c>
      <c r="D36">
        <v>954.39400000000001</v>
      </c>
      <c r="E36">
        <v>246</v>
      </c>
      <c r="F36" t="b">
        <v>0</v>
      </c>
      <c r="G36">
        <v>67.024128686327003</v>
      </c>
      <c r="H36">
        <v>1012.8434699168</v>
      </c>
      <c r="I36">
        <v>6.3116366487476103</v>
      </c>
      <c r="J36">
        <v>1.1302966649049799</v>
      </c>
      <c r="K36">
        <f t="shared" si="6"/>
        <v>28631.82</v>
      </c>
      <c r="L36">
        <f t="shared" si="7"/>
        <v>499.99999999999824</v>
      </c>
      <c r="M36">
        <f>_xlfn.LOGNORM.DIST('HUNTER-None-Benign-Trust2019-07'!D14,I36,J36,TRUE)</f>
        <v>0.78196207227377978</v>
      </c>
      <c r="N36">
        <f t="shared" si="4"/>
        <v>52.410326559904753</v>
      </c>
      <c r="O36">
        <f t="shared" si="5"/>
        <v>57.263640000000201</v>
      </c>
      <c r="P36">
        <f t="shared" si="8"/>
        <v>0.335120643431635</v>
      </c>
      <c r="Q36" t="e">
        <f>G36-#REF!</f>
        <v>#REF!</v>
      </c>
      <c r="R36" t="e">
        <f>O36-#REF!</f>
        <v>#REF!</v>
      </c>
      <c r="S36" t="e">
        <f>#REF!/'Hostile- Trust'!O36</f>
        <v>#REF!</v>
      </c>
    </row>
    <row r="37" spans="1:19" x14ac:dyDescent="0.45">
      <c r="A37">
        <v>10</v>
      </c>
      <c r="B37">
        <v>1</v>
      </c>
      <c r="C37">
        <v>10</v>
      </c>
      <c r="D37">
        <v>627.48599999999999</v>
      </c>
      <c r="E37">
        <v>329</v>
      </c>
      <c r="F37" t="b">
        <v>0</v>
      </c>
      <c r="G37">
        <v>60.313630880578998</v>
      </c>
      <c r="H37">
        <v>650.02287751014796</v>
      </c>
      <c r="I37">
        <v>5.9595094320943902</v>
      </c>
      <c r="J37">
        <v>1.03228318897464</v>
      </c>
      <c r="K37">
        <f t="shared" si="6"/>
        <v>18824.579999999998</v>
      </c>
      <c r="L37">
        <f t="shared" si="7"/>
        <v>499.99999999999966</v>
      </c>
      <c r="M37">
        <f>_xlfn.LOGNORM.DIST('HUNTER-None-Benign-Trust2019-07'!D15,I37,J37,TRUE)</f>
        <v>0.80478562208357296</v>
      </c>
      <c r="N37">
        <f t="shared" si="4"/>
        <v>48.539542948345762</v>
      </c>
      <c r="O37">
        <f t="shared" si="5"/>
        <v>37.649160000000023</v>
      </c>
      <c r="P37">
        <f t="shared" si="8"/>
        <v>0.30156815440289497</v>
      </c>
      <c r="Q37" t="e">
        <f>G37-#REF!</f>
        <v>#REF!</v>
      </c>
      <c r="R37" t="e">
        <f>O37-#REF!</f>
        <v>#REF!</v>
      </c>
      <c r="S37" t="e">
        <f>#REF!/'Hostile- Trust'!O37</f>
        <v>#REF!</v>
      </c>
    </row>
    <row r="38" spans="1:19" x14ac:dyDescent="0.45">
      <c r="A38">
        <v>20</v>
      </c>
      <c r="B38">
        <v>1</v>
      </c>
      <c r="C38">
        <v>10</v>
      </c>
      <c r="D38">
        <v>331.93599999999998</v>
      </c>
      <c r="E38">
        <v>350</v>
      </c>
      <c r="F38" t="b">
        <v>0</v>
      </c>
      <c r="G38">
        <v>58.823529411764703</v>
      </c>
      <c r="H38">
        <v>349.07463687328499</v>
      </c>
      <c r="I38">
        <v>5.4253658059754102</v>
      </c>
      <c r="J38">
        <v>0.86583944549548397</v>
      </c>
      <c r="K38">
        <f t="shared" si="6"/>
        <v>9958.08</v>
      </c>
      <c r="L38">
        <f t="shared" si="7"/>
        <v>500</v>
      </c>
      <c r="M38">
        <f>_xlfn.LOGNORM.DIST('HUNTER-None-Benign-Trust2019-07'!D16,I38,J38,TRUE)</f>
        <v>0.82591616980934845</v>
      </c>
      <c r="N38">
        <f t="shared" si="4"/>
        <v>48.583304106432259</v>
      </c>
      <c r="O38">
        <f t="shared" ref="O38:O69" si="9">IF(G38=0, 0,K38/L38)</f>
        <v>19.916160000000001</v>
      </c>
      <c r="P38">
        <f t="shared" si="8"/>
        <v>0.29411764705882354</v>
      </c>
      <c r="Q38" t="e">
        <f>G38-#REF!</f>
        <v>#REF!</v>
      </c>
      <c r="R38" t="e">
        <f>O38-#REF!</f>
        <v>#REF!</v>
      </c>
      <c r="S38" t="e">
        <f>#REF!/'Hostile- Trust'!O38</f>
        <v>#REF!</v>
      </c>
    </row>
    <row r="39" spans="1:19" x14ac:dyDescent="0.45">
      <c r="A39">
        <v>30</v>
      </c>
      <c r="B39">
        <v>1</v>
      </c>
      <c r="C39">
        <v>10</v>
      </c>
      <c r="D39">
        <v>211.64400000000001</v>
      </c>
      <c r="E39">
        <v>434</v>
      </c>
      <c r="F39" t="b">
        <v>0</v>
      </c>
      <c r="G39">
        <v>53.533190578158397</v>
      </c>
      <c r="H39">
        <v>183.249387283777</v>
      </c>
      <c r="I39">
        <v>5.0683621082250401</v>
      </c>
      <c r="J39">
        <v>0.74965356671821903</v>
      </c>
      <c r="K39">
        <f t="shared" si="6"/>
        <v>6349.32</v>
      </c>
      <c r="L39">
        <f t="shared" si="7"/>
        <v>499.99999999999875</v>
      </c>
      <c r="M39">
        <f>_xlfn.LOGNORM.DIST('HUNTER-None-Benign-Trust2019-07'!D17,I39,J39,TRUE)</f>
        <v>0.82228178557218823</v>
      </c>
      <c r="N39">
        <f t="shared" si="4"/>
        <v>44.01936753598433</v>
      </c>
      <c r="O39">
        <f t="shared" si="9"/>
        <v>12.698640000000031</v>
      </c>
      <c r="P39">
        <f t="shared" si="8"/>
        <v>0.26766595289079198</v>
      </c>
      <c r="Q39" t="e">
        <f>G39-#REF!</f>
        <v>#REF!</v>
      </c>
      <c r="R39" t="e">
        <f>O39-#REF!</f>
        <v>#REF!</v>
      </c>
      <c r="S39" t="e">
        <f>#REF!/'Hostile- Trust'!O39</f>
        <v>#REF!</v>
      </c>
    </row>
    <row r="40" spans="1:19" x14ac:dyDescent="0.45">
      <c r="A40">
        <v>40</v>
      </c>
      <c r="B40">
        <v>1</v>
      </c>
      <c r="C40">
        <v>10</v>
      </c>
      <c r="D40">
        <v>138.852</v>
      </c>
      <c r="E40">
        <v>491</v>
      </c>
      <c r="F40" t="b">
        <v>0</v>
      </c>
      <c r="G40">
        <v>50.454086781029197</v>
      </c>
      <c r="H40">
        <v>91.120007723963795</v>
      </c>
      <c r="I40">
        <v>4.7613336165914202</v>
      </c>
      <c r="J40">
        <v>0.584479556297265</v>
      </c>
      <c r="K40">
        <f t="shared" si="6"/>
        <v>4165.5600000000004</v>
      </c>
      <c r="L40">
        <f t="shared" si="7"/>
        <v>499.99999999999864</v>
      </c>
      <c r="M40">
        <f>_xlfn.LOGNORM.DIST('HUNTER-None-Benign-Trust2019-07'!D18,I40,J40,TRUE)</f>
        <v>0.78157653475430633</v>
      </c>
      <c r="N40">
        <f t="shared" si="4"/>
        <v>39.433730310509851</v>
      </c>
      <c r="O40">
        <f t="shared" si="9"/>
        <v>8.3311200000000234</v>
      </c>
      <c r="P40">
        <f t="shared" si="8"/>
        <v>0.25227043390514597</v>
      </c>
      <c r="Q40" t="e">
        <f>G40-#REF!</f>
        <v>#REF!</v>
      </c>
      <c r="R40" t="e">
        <f>O40-#REF!</f>
        <v>#REF!</v>
      </c>
      <c r="S40" t="e">
        <f>#REF!/'Hostile- Trust'!O40</f>
        <v>#REF!</v>
      </c>
    </row>
    <row r="41" spans="1:19" x14ac:dyDescent="0.45">
      <c r="A41">
        <v>50</v>
      </c>
      <c r="B41">
        <v>1</v>
      </c>
      <c r="C41">
        <v>10</v>
      </c>
      <c r="D41">
        <v>106.512</v>
      </c>
      <c r="E41">
        <v>461</v>
      </c>
      <c r="F41" t="b">
        <v>0</v>
      </c>
      <c r="G41">
        <v>52.029136316337102</v>
      </c>
      <c r="H41">
        <v>58.678618051491803</v>
      </c>
      <c r="I41">
        <v>4.5499381599080699</v>
      </c>
      <c r="J41">
        <v>0.48628619436600201</v>
      </c>
      <c r="K41">
        <f t="shared" si="6"/>
        <v>3195.36</v>
      </c>
      <c r="L41">
        <f t="shared" si="7"/>
        <v>499.99999999999898</v>
      </c>
      <c r="M41">
        <f>_xlfn.LOGNORM.DIST('HUNTER-None-Benign-Trust2019-07'!D19,I41,J41,TRUE)</f>
        <v>0.72728036083990988</v>
      </c>
      <c r="N41">
        <f t="shared" si="4"/>
        <v>37.839769034334509</v>
      </c>
      <c r="O41">
        <f t="shared" si="9"/>
        <v>6.3907200000000133</v>
      </c>
      <c r="P41">
        <f t="shared" si="8"/>
        <v>0.2601456815816855</v>
      </c>
      <c r="Q41" t="e">
        <f>G41-#REF!</f>
        <v>#REF!</v>
      </c>
      <c r="R41" t="e">
        <f>O41-#REF!</f>
        <v>#REF!</v>
      </c>
      <c r="S41" t="e">
        <f>#REF!/'Hostile- Trust'!O41</f>
        <v>#REF!</v>
      </c>
    </row>
    <row r="42" spans="1:19" x14ac:dyDescent="0.45">
      <c r="A42">
        <v>60</v>
      </c>
      <c r="B42">
        <v>1</v>
      </c>
      <c r="C42">
        <v>10</v>
      </c>
      <c r="D42">
        <v>90.781999999999996</v>
      </c>
      <c r="E42">
        <v>490</v>
      </c>
      <c r="F42" t="b">
        <v>0</v>
      </c>
      <c r="G42">
        <v>50.505050505050498</v>
      </c>
      <c r="H42">
        <v>46.165278531421897</v>
      </c>
      <c r="I42">
        <v>4.4109618545504201</v>
      </c>
      <c r="J42">
        <v>0.43859146947995997</v>
      </c>
      <c r="K42">
        <f t="shared" si="6"/>
        <v>2723.46</v>
      </c>
      <c r="L42">
        <f t="shared" si="7"/>
        <v>499.99999999999983</v>
      </c>
      <c r="M42">
        <f>_xlfn.LOGNORM.DIST('HUNTER-None-Benign-Trust2019-07'!D20,I42,J42,TRUE)</f>
        <v>0.71503582162418178</v>
      </c>
      <c r="N42">
        <f t="shared" si="4"/>
        <v>36.112920284049579</v>
      </c>
      <c r="O42">
        <f t="shared" si="9"/>
        <v>5.4469200000000022</v>
      </c>
      <c r="P42">
        <f t="shared" si="8"/>
        <v>0.25252525252525249</v>
      </c>
      <c r="Q42" t="e">
        <f>G42-#REF!</f>
        <v>#REF!</v>
      </c>
      <c r="R42" t="e">
        <f>O42-#REF!</f>
        <v>#REF!</v>
      </c>
      <c r="S42" t="e">
        <f>#REF!/'Hostile- Trust'!O42</f>
        <v>#REF!</v>
      </c>
    </row>
    <row r="43" spans="1:19" x14ac:dyDescent="0.45">
      <c r="A43">
        <v>70</v>
      </c>
      <c r="B43">
        <v>1</v>
      </c>
      <c r="C43">
        <v>10</v>
      </c>
      <c r="D43">
        <v>79.626000000000005</v>
      </c>
      <c r="E43">
        <v>469</v>
      </c>
      <c r="F43" t="b">
        <v>0</v>
      </c>
      <c r="G43">
        <v>51.599587203302299</v>
      </c>
      <c r="H43">
        <v>32.465213755778898</v>
      </c>
      <c r="I43">
        <v>4.3115271033181903</v>
      </c>
      <c r="J43">
        <v>0.36841416772529201</v>
      </c>
      <c r="K43">
        <f t="shared" si="6"/>
        <v>2388.7800000000002</v>
      </c>
      <c r="L43">
        <f t="shared" si="7"/>
        <v>499.99999999999847</v>
      </c>
      <c r="M43">
        <f>_xlfn.LOGNORM.DIST('HUNTER-None-Benign-Trust2019-07'!D21,I43,J43,TRUE)</f>
        <v>0.66481789910387123</v>
      </c>
      <c r="N43">
        <f t="shared" si="4"/>
        <v>34.304329159126432</v>
      </c>
      <c r="O43">
        <f t="shared" si="9"/>
        <v>4.7775600000000153</v>
      </c>
      <c r="P43">
        <f t="shared" si="8"/>
        <v>0.2579979360165115</v>
      </c>
      <c r="Q43" t="e">
        <f>G43-#REF!</f>
        <v>#REF!</v>
      </c>
      <c r="R43" t="e">
        <f>O43-#REF!</f>
        <v>#REF!</v>
      </c>
      <c r="S43" t="e">
        <f>#REF!/'Hostile- Trust'!O43</f>
        <v>#REF!</v>
      </c>
    </row>
    <row r="44" spans="1:19" x14ac:dyDescent="0.45">
      <c r="A44">
        <v>80</v>
      </c>
      <c r="B44">
        <v>1</v>
      </c>
      <c r="C44">
        <v>10</v>
      </c>
      <c r="D44">
        <v>73.08</v>
      </c>
      <c r="E44">
        <v>396</v>
      </c>
      <c r="F44" t="b">
        <v>0</v>
      </c>
      <c r="G44">
        <v>55.803571428571402</v>
      </c>
      <c r="H44">
        <v>25.332688175169199</v>
      </c>
      <c r="I44">
        <v>4.24162511304697</v>
      </c>
      <c r="J44">
        <v>0.328547458975672</v>
      </c>
      <c r="K44">
        <f t="shared" si="6"/>
        <v>2192.4</v>
      </c>
      <c r="L44">
        <f t="shared" si="7"/>
        <v>499.99999999999932</v>
      </c>
      <c r="M44">
        <f>_xlfn.LOGNORM.DIST('HUNTER-None-Benign-Trust2019-07'!D22,I44,J44,TRUE)</f>
        <v>0.68345278189012437</v>
      </c>
      <c r="N44">
        <f t="shared" si="4"/>
        <v>38.139106132261389</v>
      </c>
      <c r="O44">
        <f t="shared" si="9"/>
        <v>4.3848000000000065</v>
      </c>
      <c r="P44">
        <f t="shared" si="8"/>
        <v>0.27901785714285698</v>
      </c>
      <c r="Q44" t="e">
        <f>G44-#REF!</f>
        <v>#REF!</v>
      </c>
      <c r="R44" t="e">
        <f>O44-#REF!</f>
        <v>#REF!</v>
      </c>
      <c r="S44" t="e">
        <f>#REF!/'Hostile- Trust'!O44</f>
        <v>#REF!</v>
      </c>
    </row>
    <row r="45" spans="1:19" x14ac:dyDescent="0.45">
      <c r="A45">
        <v>90</v>
      </c>
      <c r="B45">
        <v>1</v>
      </c>
      <c r="C45">
        <v>10</v>
      </c>
      <c r="D45">
        <v>70.097999999999999</v>
      </c>
      <c r="E45">
        <v>398</v>
      </c>
      <c r="F45" t="b">
        <v>0</v>
      </c>
      <c r="G45">
        <v>55.679287305122401</v>
      </c>
      <c r="H45">
        <v>20.5962328014426</v>
      </c>
      <c r="I45">
        <v>4.2094986811810804</v>
      </c>
      <c r="J45">
        <v>0.30384320516278102</v>
      </c>
      <c r="K45">
        <f t="shared" si="6"/>
        <v>2102.94</v>
      </c>
      <c r="L45">
        <f t="shared" si="7"/>
        <v>499.99999999999818</v>
      </c>
      <c r="M45">
        <f>_xlfn.LOGNORM.DIST('HUNTER-None-Benign-Trust2019-07'!D23,I45,J45,TRUE)</f>
        <v>0.56804961000606835</v>
      </c>
      <c r="N45">
        <f t="shared" si="4"/>
        <v>31.628597439090612</v>
      </c>
      <c r="O45">
        <f t="shared" si="9"/>
        <v>4.2058800000000156</v>
      </c>
      <c r="P45">
        <f t="shared" si="8"/>
        <v>0.27839643652561202</v>
      </c>
      <c r="Q45" t="e">
        <f>G45-#REF!</f>
        <v>#REF!</v>
      </c>
      <c r="R45" t="e">
        <f>O45-#REF!</f>
        <v>#REF!</v>
      </c>
      <c r="S45" t="e">
        <f>#REF!/'Hostile- Trust'!O45</f>
        <v>#REF!</v>
      </c>
    </row>
    <row r="46" spans="1:19" x14ac:dyDescent="0.45">
      <c r="A46">
        <v>0</v>
      </c>
      <c r="B46">
        <v>5</v>
      </c>
      <c r="C46">
        <v>10</v>
      </c>
      <c r="D46">
        <v>460.07</v>
      </c>
      <c r="E46">
        <v>500</v>
      </c>
      <c r="F46" t="b">
        <v>1</v>
      </c>
      <c r="G46">
        <v>28.571428571428498</v>
      </c>
      <c r="H46">
        <v>502.82169142433997</v>
      </c>
      <c r="I46">
        <v>5.65576545990369</v>
      </c>
      <c r="J46">
        <v>1.01205796793325</v>
      </c>
      <c r="K46">
        <f t="shared" si="6"/>
        <v>13802.1</v>
      </c>
      <c r="L46">
        <f t="shared" si="7"/>
        <v>199.99999999999926</v>
      </c>
      <c r="M46">
        <f>_xlfn.LOGNORM.DIST('HUNTER-None-Benign-Trust2019-07'!D13,I46,J46,TRUE)</f>
        <v>0.93301440617423248</v>
      </c>
      <c r="N46">
        <f t="shared" si="4"/>
        <v>26.65755446212086</v>
      </c>
      <c r="O46">
        <f t="shared" si="9"/>
        <v>69.010500000000263</v>
      </c>
      <c r="P46">
        <f t="shared" si="8"/>
        <v>0.14285714285714249</v>
      </c>
      <c r="Q46" t="e">
        <f>G46-#REF!</f>
        <v>#REF!</v>
      </c>
      <c r="R46" t="e">
        <f>O46-#REF!</f>
        <v>#REF!</v>
      </c>
      <c r="S46" t="e">
        <f>#REF!/'Hostile- Trust'!O46</f>
        <v>#REF!</v>
      </c>
    </row>
    <row r="47" spans="1:19" x14ac:dyDescent="0.45">
      <c r="A47">
        <v>1</v>
      </c>
      <c r="B47">
        <v>5</v>
      </c>
      <c r="C47">
        <v>10</v>
      </c>
      <c r="D47">
        <v>499.77142857142798</v>
      </c>
      <c r="E47">
        <v>500</v>
      </c>
      <c r="F47" t="b">
        <v>1</v>
      </c>
      <c r="G47">
        <v>25.925925925925899</v>
      </c>
      <c r="H47">
        <v>602.72315396739702</v>
      </c>
      <c r="I47">
        <v>5.6759463490701396</v>
      </c>
      <c r="J47">
        <v>1.0833498471891301</v>
      </c>
      <c r="K47">
        <f t="shared" si="6"/>
        <v>14993.142857142839</v>
      </c>
      <c r="L47">
        <f t="shared" si="7"/>
        <v>174.99999999999972</v>
      </c>
      <c r="M47">
        <f>_xlfn.LOGNORM.DIST('HUNTER-None-Benign-Trust2019-07'!D14,I47,J47,TRUE)</f>
        <v>0.9191489244346468</v>
      </c>
      <c r="N47">
        <f t="shared" si="4"/>
        <v>23.829786929787115</v>
      </c>
      <c r="O47">
        <f t="shared" si="9"/>
        <v>85.675102040816355</v>
      </c>
      <c r="P47">
        <f t="shared" si="8"/>
        <v>0.12962962962962948</v>
      </c>
      <c r="Q47" t="e">
        <f>G47-#REF!</f>
        <v>#REF!</v>
      </c>
      <c r="R47" t="e">
        <f>O47-#REF!</f>
        <v>#REF!</v>
      </c>
      <c r="S47" t="e">
        <f>#REF!/'Hostile- Trust'!O47</f>
        <v>#REF!</v>
      </c>
    </row>
    <row r="48" spans="1:19" x14ac:dyDescent="0.45">
      <c r="A48">
        <v>10</v>
      </c>
      <c r="B48">
        <v>5</v>
      </c>
      <c r="C48">
        <v>10</v>
      </c>
      <c r="D48">
        <v>272.47552447552403</v>
      </c>
      <c r="E48">
        <v>500</v>
      </c>
      <c r="F48" t="b">
        <v>1</v>
      </c>
      <c r="G48">
        <v>22.239502332814901</v>
      </c>
      <c r="H48">
        <v>387.04736093661398</v>
      </c>
      <c r="I48">
        <v>5.1321492258649304</v>
      </c>
      <c r="J48">
        <v>0.92920913671134597</v>
      </c>
      <c r="K48">
        <f t="shared" si="6"/>
        <v>8174.2657342657203</v>
      </c>
      <c r="L48">
        <f t="shared" si="7"/>
        <v>142.99999999999974</v>
      </c>
      <c r="M48">
        <f>_xlfn.LOGNORM.DIST('HUNTER-None-Benign-Trust2019-07'!D15,I48,J48,TRUE)</f>
        <v>0.96744485666600122</v>
      </c>
      <c r="N48">
        <f t="shared" si="4"/>
        <v>21.515492146693312</v>
      </c>
      <c r="O48">
        <f t="shared" si="9"/>
        <v>57.162697442417723</v>
      </c>
      <c r="P48">
        <f t="shared" si="8"/>
        <v>0.1111975116640745</v>
      </c>
      <c r="Q48" t="e">
        <f>G48-#REF!</f>
        <v>#REF!</v>
      </c>
      <c r="R48" t="e">
        <f>O48-#REF!</f>
        <v>#REF!</v>
      </c>
      <c r="S48" t="e">
        <f>#REF!/'Hostile- Trust'!O48</f>
        <v>#REF!</v>
      </c>
    </row>
    <row r="49" spans="1:19" x14ac:dyDescent="0.45">
      <c r="A49">
        <v>20</v>
      </c>
      <c r="B49">
        <v>5</v>
      </c>
      <c r="C49">
        <v>10</v>
      </c>
      <c r="D49">
        <v>215.046153846153</v>
      </c>
      <c r="E49">
        <v>500</v>
      </c>
      <c r="F49" t="b">
        <v>1</v>
      </c>
      <c r="G49">
        <v>20.634920634920601</v>
      </c>
      <c r="H49">
        <v>235.07959600518399</v>
      </c>
      <c r="I49">
        <v>4.9807753812925197</v>
      </c>
      <c r="J49">
        <v>0.88845103157537197</v>
      </c>
      <c r="K49">
        <f t="shared" si="6"/>
        <v>6451.3846153845898</v>
      </c>
      <c r="L49">
        <f t="shared" si="7"/>
        <v>129.99999999999974</v>
      </c>
      <c r="M49">
        <f>_xlfn.LOGNORM.DIST('HUNTER-None-Benign-Trust2019-07'!D16,I49,J49,TRUE)</f>
        <v>0.92141936398868529</v>
      </c>
      <c r="N49">
        <f t="shared" si="4"/>
        <v>19.013415447385537</v>
      </c>
      <c r="O49">
        <f t="shared" si="9"/>
        <v>49.62603550295848</v>
      </c>
      <c r="P49">
        <f t="shared" si="8"/>
        <v>0.103174603174603</v>
      </c>
      <c r="Q49" t="e">
        <f>G49-#REF!</f>
        <v>#REF!</v>
      </c>
      <c r="R49" t="e">
        <f>O49-#REF!</f>
        <v>#REF!</v>
      </c>
      <c r="S49" t="e">
        <f>#REF!/'Hostile- Trust'!O49</f>
        <v>#REF!</v>
      </c>
    </row>
    <row r="50" spans="1:19" x14ac:dyDescent="0.45">
      <c r="A50">
        <v>30</v>
      </c>
      <c r="B50">
        <v>5</v>
      </c>
      <c r="C50">
        <v>10</v>
      </c>
      <c r="D50">
        <v>138.03960396039599</v>
      </c>
      <c r="E50">
        <v>500</v>
      </c>
      <c r="F50" t="b">
        <v>1</v>
      </c>
      <c r="G50">
        <v>16.805324459234601</v>
      </c>
      <c r="H50">
        <v>95.011780405598003</v>
      </c>
      <c r="I50">
        <v>4.7194757937234302</v>
      </c>
      <c r="J50">
        <v>0.71146000108010399</v>
      </c>
      <c r="K50">
        <f t="shared" si="6"/>
        <v>4141.1881188118796</v>
      </c>
      <c r="L50">
        <f t="shared" si="7"/>
        <v>100.99999999999996</v>
      </c>
      <c r="M50">
        <f>_xlfn.LOGNORM.DIST('HUNTER-None-Benign-Trust2019-07'!D17,I50,J50,TRUE)</f>
        <v>0.92841466180468424</v>
      </c>
      <c r="N50">
        <f t="shared" si="4"/>
        <v>15.602309624338281</v>
      </c>
      <c r="O50">
        <f t="shared" si="9"/>
        <v>41.001862562493876</v>
      </c>
      <c r="P50">
        <f t="shared" si="8"/>
        <v>8.4026622296173012E-2</v>
      </c>
      <c r="Q50" t="e">
        <f>G50-#REF!</f>
        <v>#REF!</v>
      </c>
      <c r="R50" t="e">
        <f>O50-#REF!</f>
        <v>#REF!</v>
      </c>
      <c r="S50" t="e">
        <f>#REF!/'Hostile- Trust'!O50</f>
        <v>#REF!</v>
      </c>
    </row>
    <row r="51" spans="1:19" x14ac:dyDescent="0.45">
      <c r="A51">
        <v>40</v>
      </c>
      <c r="B51">
        <v>5</v>
      </c>
      <c r="C51">
        <v>10</v>
      </c>
      <c r="D51">
        <v>114.09876543209801</v>
      </c>
      <c r="E51">
        <v>500</v>
      </c>
      <c r="F51" t="b">
        <v>1</v>
      </c>
      <c r="G51">
        <v>13.941480206540399</v>
      </c>
      <c r="H51">
        <v>62.750817711459199</v>
      </c>
      <c r="I51">
        <v>4.5608411539856402</v>
      </c>
      <c r="J51">
        <v>0.69280964507407405</v>
      </c>
      <c r="K51">
        <f t="shared" si="6"/>
        <v>3422.9629629629403</v>
      </c>
      <c r="L51">
        <f t="shared" si="7"/>
        <v>80.999999999999673</v>
      </c>
      <c r="M51">
        <f>_xlfn.LOGNORM.DIST('HUNTER-None-Benign-Trust2019-07'!D18,I51,J51,TRUE)</f>
        <v>0.82775785421686077</v>
      </c>
      <c r="N51">
        <f t="shared" si="4"/>
        <v>11.540169740372718</v>
      </c>
      <c r="O51">
        <f t="shared" si="9"/>
        <v>42.258802011888321</v>
      </c>
      <c r="P51">
        <f t="shared" si="8"/>
        <v>6.9707401032701996E-2</v>
      </c>
      <c r="Q51" t="e">
        <f>G51-#REF!</f>
        <v>#REF!</v>
      </c>
      <c r="R51" t="e">
        <f>O51-#REF!</f>
        <v>#REF!</v>
      </c>
      <c r="S51" t="e">
        <f>#REF!/'Hostile- Trust'!O51</f>
        <v>#REF!</v>
      </c>
    </row>
    <row r="52" spans="1:19" x14ac:dyDescent="0.45">
      <c r="A52">
        <v>50</v>
      </c>
      <c r="B52">
        <v>5</v>
      </c>
      <c r="C52">
        <v>10</v>
      </c>
      <c r="D52">
        <v>85.82</v>
      </c>
      <c r="E52">
        <v>500</v>
      </c>
      <c r="F52" t="b">
        <v>1</v>
      </c>
      <c r="G52">
        <v>16.6666666666666</v>
      </c>
      <c r="H52">
        <v>38.860636779510997</v>
      </c>
      <c r="I52">
        <v>4.3367066982670801</v>
      </c>
      <c r="J52">
        <v>0.561594127813001</v>
      </c>
      <c r="K52">
        <f t="shared" si="6"/>
        <v>2574.6</v>
      </c>
      <c r="L52">
        <f t="shared" si="7"/>
        <v>99.999999999999517</v>
      </c>
      <c r="M52">
        <f>_xlfn.LOGNORM.DIST('HUNTER-None-Benign-Trust2019-07'!D19,I52,J52,TRUE)</f>
        <v>0.81679594313093495</v>
      </c>
      <c r="N52">
        <f t="shared" si="4"/>
        <v>13.613265718848861</v>
      </c>
      <c r="O52">
        <f t="shared" si="9"/>
        <v>25.746000000000123</v>
      </c>
      <c r="P52">
        <f t="shared" si="8"/>
        <v>8.3333333333332996E-2</v>
      </c>
      <c r="Q52" t="e">
        <f>G52-#REF!</f>
        <v>#REF!</v>
      </c>
      <c r="R52" t="e">
        <f>O52-#REF!</f>
        <v>#REF!</v>
      </c>
      <c r="S52" t="e">
        <f>#REF!/'Hostile- Trust'!O52</f>
        <v>#REF!</v>
      </c>
    </row>
    <row r="53" spans="1:19" x14ac:dyDescent="0.45">
      <c r="A53">
        <v>60</v>
      </c>
      <c r="B53">
        <v>5</v>
      </c>
      <c r="C53">
        <v>10</v>
      </c>
      <c r="D53">
        <v>71.439024390243901</v>
      </c>
      <c r="E53">
        <v>500</v>
      </c>
      <c r="F53" t="b">
        <v>1</v>
      </c>
      <c r="G53">
        <v>14.0893470790378</v>
      </c>
      <c r="H53">
        <v>21.920224361841498</v>
      </c>
      <c r="I53">
        <v>4.18304059325341</v>
      </c>
      <c r="J53">
        <v>0.52708985308984202</v>
      </c>
      <c r="K53">
        <f t="shared" si="6"/>
        <v>2143.1707317073169</v>
      </c>
      <c r="L53">
        <f t="shared" si="7"/>
        <v>82</v>
      </c>
      <c r="M53">
        <f>_xlfn.LOGNORM.DIST('HUNTER-None-Benign-Trust2019-07'!D20,I53,J53,TRUE)</f>
        <v>0.81731442340301563</v>
      </c>
      <c r="N53">
        <f t="shared" si="4"/>
        <v>11.515426584028742</v>
      </c>
      <c r="O53">
        <f t="shared" si="9"/>
        <v>26.136228435455084</v>
      </c>
      <c r="P53">
        <f t="shared" si="8"/>
        <v>7.0446735395189003E-2</v>
      </c>
      <c r="Q53" t="e">
        <f>G53-#REF!</f>
        <v>#REF!</v>
      </c>
      <c r="R53" t="e">
        <f>O53-#REF!</f>
        <v>#REF!</v>
      </c>
      <c r="S53" t="e">
        <f>#REF!/'Hostile- Trust'!O53</f>
        <v>#REF!</v>
      </c>
    </row>
    <row r="54" spans="1:19" x14ac:dyDescent="0.45">
      <c r="A54">
        <v>70</v>
      </c>
      <c r="B54">
        <v>5</v>
      </c>
      <c r="C54">
        <v>10</v>
      </c>
      <c r="D54">
        <v>72.898550724637602</v>
      </c>
      <c r="E54">
        <v>500</v>
      </c>
      <c r="F54" t="b">
        <v>1</v>
      </c>
      <c r="G54">
        <v>12.126537785588701</v>
      </c>
      <c r="H54">
        <v>32.0863471641647</v>
      </c>
      <c r="I54">
        <v>4.1827391682255799</v>
      </c>
      <c r="J54">
        <v>0.56976891555588505</v>
      </c>
      <c r="K54">
        <f t="shared" si="6"/>
        <v>2186.9565217391282</v>
      </c>
      <c r="L54">
        <f t="shared" si="7"/>
        <v>68.999999999999673</v>
      </c>
      <c r="M54">
        <f>_xlfn.LOGNORM.DIST('HUNTER-None-Benign-Trust2019-07'!D21,I54,J54,TRUE)</f>
        <v>0.69190617156649614</v>
      </c>
      <c r="N54">
        <f t="shared" si="4"/>
        <v>8.3904263335831342</v>
      </c>
      <c r="O54">
        <f t="shared" si="9"/>
        <v>31.695022054190414</v>
      </c>
      <c r="P54">
        <f t="shared" si="8"/>
        <v>6.0632688927943504E-2</v>
      </c>
      <c r="Q54" t="e">
        <f>G54-#REF!</f>
        <v>#REF!</v>
      </c>
      <c r="R54" t="e">
        <f>O54-#REF!</f>
        <v>#REF!</v>
      </c>
      <c r="S54" t="e">
        <f>#REF!/'Hostile- Trust'!O54</f>
        <v>#REF!</v>
      </c>
    </row>
    <row r="55" spans="1:19" x14ac:dyDescent="0.45">
      <c r="A55">
        <v>80</v>
      </c>
      <c r="B55">
        <v>5</v>
      </c>
      <c r="C55">
        <v>10</v>
      </c>
      <c r="D55">
        <v>70.851351351351298</v>
      </c>
      <c r="E55">
        <v>500</v>
      </c>
      <c r="F55" t="b">
        <v>1</v>
      </c>
      <c r="G55">
        <v>12.891986062717701</v>
      </c>
      <c r="H55">
        <v>15.682362863999399</v>
      </c>
      <c r="I55">
        <v>4.1828800424763699</v>
      </c>
      <c r="J55">
        <v>0.52881240229625204</v>
      </c>
      <c r="K55">
        <f t="shared" si="6"/>
        <v>2125.540540540539</v>
      </c>
      <c r="L55">
        <f t="shared" si="7"/>
        <v>73.999999999999531</v>
      </c>
      <c r="M55">
        <f>_xlfn.LOGNORM.DIST('HUNTER-None-Benign-Trust2019-07'!D22,I55,J55,TRUE)</f>
        <v>0.65824533184308642</v>
      </c>
      <c r="N55">
        <f t="shared" si="4"/>
        <v>8.4860896439700575</v>
      </c>
      <c r="O55">
        <f t="shared" si="9"/>
        <v>28.723520818115574</v>
      </c>
      <c r="P55">
        <f t="shared" si="8"/>
        <v>6.4459930313588501E-2</v>
      </c>
      <c r="Q55" t="e">
        <f>G55-#REF!</f>
        <v>#REF!</v>
      </c>
      <c r="R55" t="e">
        <f>O55-#REF!</f>
        <v>#REF!</v>
      </c>
      <c r="S55" t="e">
        <f>#REF!/'Hostile- Trust'!O55</f>
        <v>#REF!</v>
      </c>
    </row>
    <row r="56" spans="1:19" x14ac:dyDescent="0.45">
      <c r="A56">
        <v>90</v>
      </c>
      <c r="B56">
        <v>5</v>
      </c>
      <c r="C56">
        <v>10</v>
      </c>
      <c r="D56">
        <v>66.171717171717106</v>
      </c>
      <c r="E56">
        <v>500</v>
      </c>
      <c r="F56" t="b">
        <v>1</v>
      </c>
      <c r="G56">
        <v>16.5275459098497</v>
      </c>
      <c r="H56">
        <v>12.6507565346418</v>
      </c>
      <c r="I56">
        <v>4.1339848867439803</v>
      </c>
      <c r="J56">
        <v>0.45397474325248199</v>
      </c>
      <c r="K56">
        <f t="shared" si="6"/>
        <v>1985.1515151515132</v>
      </c>
      <c r="L56">
        <f t="shared" si="7"/>
        <v>98.999999999999659</v>
      </c>
      <c r="M56">
        <f>_xlfn.LOGNORM.DIST('HUNTER-None-Benign-Trust2019-07'!D23,I56,J56,TRUE)</f>
        <v>0.61066920660834079</v>
      </c>
      <c r="N56">
        <f t="shared" si="4"/>
        <v>10.092863347950844</v>
      </c>
      <c r="O56">
        <f t="shared" si="9"/>
        <v>20.05203550658101</v>
      </c>
      <c r="P56">
        <f t="shared" si="8"/>
        <v>8.2637729549248501E-2</v>
      </c>
      <c r="Q56" t="e">
        <f>G56-#REF!</f>
        <v>#REF!</v>
      </c>
      <c r="R56" t="e">
        <f>O56-#REF!</f>
        <v>#REF!</v>
      </c>
      <c r="S56" t="e">
        <f>#REF!/'Hostile- Trust'!O56</f>
        <v>#REF!</v>
      </c>
    </row>
    <row r="57" spans="1:19" x14ac:dyDescent="0.45">
      <c r="A57">
        <v>0</v>
      </c>
      <c r="B57">
        <v>10</v>
      </c>
      <c r="C57">
        <v>10</v>
      </c>
      <c r="D57">
        <v>360.72941176470499</v>
      </c>
      <c r="E57">
        <v>500</v>
      </c>
      <c r="F57" t="b">
        <v>1</v>
      </c>
      <c r="G57">
        <v>14.5299145299145</v>
      </c>
      <c r="H57">
        <v>397.58716888595001</v>
      </c>
      <c r="I57">
        <v>5.41229887121498</v>
      </c>
      <c r="J57">
        <v>1.05092856514882</v>
      </c>
      <c r="K57">
        <f t="shared" si="6"/>
        <v>10821.882352941149</v>
      </c>
      <c r="L57">
        <f t="shared" si="7"/>
        <v>84.999999999999801</v>
      </c>
      <c r="M57">
        <f>_xlfn.LOGNORM.DIST('HUNTER-None-Benign-Trust2019-07'!D13,I57,J57,TRUE)</f>
        <v>0.9530194089961328</v>
      </c>
      <c r="N57">
        <f t="shared" si="4"/>
        <v>13.84729055806344</v>
      </c>
      <c r="O57">
        <f t="shared" si="9"/>
        <v>127.31626297577853</v>
      </c>
      <c r="P57">
        <f t="shared" si="8"/>
        <v>7.2649572649572502E-2</v>
      </c>
      <c r="Q57" t="e">
        <f>G57-#REF!</f>
        <v>#REF!</v>
      </c>
      <c r="R57" t="e">
        <f>O57-#REF!</f>
        <v>#REF!</v>
      </c>
      <c r="S57" t="e">
        <f>#REF!/'Hostile- Trust'!O57</f>
        <v>#REF!</v>
      </c>
    </row>
    <row r="58" spans="1:19" x14ac:dyDescent="0.45">
      <c r="A58">
        <v>1</v>
      </c>
      <c r="B58">
        <v>10</v>
      </c>
      <c r="C58">
        <v>10</v>
      </c>
      <c r="D58">
        <v>340.25</v>
      </c>
      <c r="E58">
        <v>500</v>
      </c>
      <c r="F58" t="b">
        <v>1</v>
      </c>
      <c r="G58">
        <v>13.1944444444444</v>
      </c>
      <c r="H58">
        <v>362.28269348673001</v>
      </c>
      <c r="I58">
        <v>5.3968142267054704</v>
      </c>
      <c r="J58">
        <v>1.02082686897473</v>
      </c>
      <c r="K58">
        <f t="shared" si="6"/>
        <v>10207.5</v>
      </c>
      <c r="L58">
        <f t="shared" si="7"/>
        <v>75.999999999999702</v>
      </c>
      <c r="M58">
        <f>_xlfn.LOGNORM.DIST('HUNTER-None-Benign-Trust2019-07'!D14,I58,J58,TRUE)</f>
        <v>0.96067001430037446</v>
      </c>
      <c r="N58">
        <f t="shared" si="4"/>
        <v>12.675507133129898</v>
      </c>
      <c r="O58">
        <f t="shared" si="9"/>
        <v>134.30921052631632</v>
      </c>
      <c r="P58">
        <f t="shared" si="8"/>
        <v>6.5972222222222002E-2</v>
      </c>
      <c r="Q58" t="e">
        <f>G58-#REF!</f>
        <v>#REF!</v>
      </c>
      <c r="R58" t="e">
        <f>O58-#REF!</f>
        <v>#REF!</v>
      </c>
      <c r="S58" t="e">
        <f>#REF!/'Hostile- Trust'!O58</f>
        <v>#REF!</v>
      </c>
    </row>
    <row r="59" spans="1:19" x14ac:dyDescent="0.45">
      <c r="A59">
        <v>10</v>
      </c>
      <c r="B59">
        <v>10</v>
      </c>
      <c r="C59">
        <v>10</v>
      </c>
      <c r="D59">
        <v>288.47540983606501</v>
      </c>
      <c r="E59">
        <v>500</v>
      </c>
      <c r="F59" t="b">
        <v>1</v>
      </c>
      <c r="G59">
        <v>10.8734402852049</v>
      </c>
      <c r="H59">
        <v>359.02235801118599</v>
      </c>
      <c r="I59">
        <v>5.1398225622483702</v>
      </c>
      <c r="J59">
        <v>1.0784415550867701</v>
      </c>
      <c r="K59">
        <f t="shared" si="6"/>
        <v>8654.2622950819496</v>
      </c>
      <c r="L59">
        <f t="shared" si="7"/>
        <v>60.999999999999424</v>
      </c>
      <c r="M59">
        <f>_xlfn.LOGNORM.DIST('HUNTER-None-Benign-Trust2019-07'!D15,I59,J59,TRUE)</f>
        <v>0.94319198843084795</v>
      </c>
      <c r="N59">
        <f t="shared" si="4"/>
        <v>10.255741763686496</v>
      </c>
      <c r="O59">
        <f t="shared" si="9"/>
        <v>141.87315237839397</v>
      </c>
      <c r="P59">
        <f t="shared" si="8"/>
        <v>5.4367201426024497E-2</v>
      </c>
      <c r="Q59" t="e">
        <f>G59-#REF!</f>
        <v>#REF!</v>
      </c>
      <c r="R59" t="e">
        <f>O59-#REF!</f>
        <v>#REF!</v>
      </c>
      <c r="S59" t="e">
        <f>#REF!/'Hostile- Trust'!O59</f>
        <v>#REF!</v>
      </c>
    </row>
    <row r="60" spans="1:19" x14ac:dyDescent="0.45">
      <c r="A60">
        <v>20</v>
      </c>
      <c r="B60">
        <v>10</v>
      </c>
      <c r="C60">
        <v>10</v>
      </c>
      <c r="D60">
        <v>162.981818181818</v>
      </c>
      <c r="E60">
        <v>500</v>
      </c>
      <c r="F60" t="b">
        <v>1</v>
      </c>
      <c r="G60">
        <v>9.9099099099099099</v>
      </c>
      <c r="H60">
        <v>157.56873760586799</v>
      </c>
      <c r="I60">
        <v>4.7493574193231103</v>
      </c>
      <c r="J60">
        <v>0.915522301247227</v>
      </c>
      <c r="K60">
        <f t="shared" si="6"/>
        <v>4889.4545454545396</v>
      </c>
      <c r="L60">
        <f t="shared" si="7"/>
        <v>55</v>
      </c>
      <c r="M60">
        <f>_xlfn.LOGNORM.DIST('HUNTER-None-Benign-Trust2019-07'!D16,I60,J60,TRUE)</f>
        <v>0.94798517600369303</v>
      </c>
      <c r="N60">
        <f t="shared" si="4"/>
        <v>9.3944476901266878</v>
      </c>
      <c r="O60">
        <f t="shared" si="9"/>
        <v>88.899173553718896</v>
      </c>
      <c r="P60">
        <f t="shared" si="8"/>
        <v>4.954954954954955E-2</v>
      </c>
      <c r="Q60" t="e">
        <f>G60-#REF!</f>
        <v>#REF!</v>
      </c>
      <c r="R60" t="e">
        <f>O60-#REF!</f>
        <v>#REF!</v>
      </c>
      <c r="S60" t="e">
        <f>#REF!/'Hostile- Trust'!O60</f>
        <v>#REF!</v>
      </c>
    </row>
    <row r="61" spans="1:19" x14ac:dyDescent="0.45">
      <c r="A61">
        <v>30</v>
      </c>
      <c r="B61">
        <v>10</v>
      </c>
      <c r="C61">
        <v>10</v>
      </c>
      <c r="D61">
        <v>105.02</v>
      </c>
      <c r="E61">
        <v>500</v>
      </c>
      <c r="F61" t="b">
        <v>1</v>
      </c>
      <c r="G61">
        <v>9.0909090909090899</v>
      </c>
      <c r="H61">
        <v>57.705618161032902</v>
      </c>
      <c r="I61">
        <v>4.44700897020053</v>
      </c>
      <c r="J61">
        <v>0.78581762494316298</v>
      </c>
      <c r="K61">
        <f t="shared" si="6"/>
        <v>3150.6</v>
      </c>
      <c r="L61">
        <f t="shared" si="7"/>
        <v>49.999999999999993</v>
      </c>
      <c r="M61">
        <f>_xlfn.LOGNORM.DIST('HUNTER-None-Benign-Trust2019-07'!D17,I61,J61,TRUE)</f>
        <v>0.95276515936026773</v>
      </c>
      <c r="N61">
        <f t="shared" si="4"/>
        <v>8.6615014487297053</v>
      </c>
      <c r="O61">
        <f t="shared" si="9"/>
        <v>63.012000000000008</v>
      </c>
      <c r="P61">
        <f t="shared" si="8"/>
        <v>4.5454545454545449E-2</v>
      </c>
      <c r="Q61" t="e">
        <f>G61-#REF!</f>
        <v>#REF!</v>
      </c>
      <c r="R61" t="e">
        <f>O61-#REF!</f>
        <v>#REF!</v>
      </c>
      <c r="S61" t="e">
        <f>#REF!/'Hostile- Trust'!O61</f>
        <v>#REF!</v>
      </c>
    </row>
    <row r="62" spans="1:19" x14ac:dyDescent="0.45">
      <c r="A62">
        <v>40</v>
      </c>
      <c r="B62">
        <v>10</v>
      </c>
      <c r="C62">
        <v>10</v>
      </c>
      <c r="D62">
        <v>91.290322580645096</v>
      </c>
      <c r="E62">
        <v>500</v>
      </c>
      <c r="F62" t="b">
        <v>1</v>
      </c>
      <c r="G62">
        <v>5.8380414312617699</v>
      </c>
      <c r="H62">
        <v>49.202434593142499</v>
      </c>
      <c r="I62">
        <v>4.2753833058312303</v>
      </c>
      <c r="J62">
        <v>0.88444733638536199</v>
      </c>
      <c r="K62">
        <f t="shared" si="6"/>
        <v>2738.7096774193528</v>
      </c>
      <c r="L62">
        <f t="shared" si="7"/>
        <v>30.999999999999996</v>
      </c>
      <c r="M62">
        <f>_xlfn.LOGNORM.DIST('HUNTER-None-Benign-Trust2019-07'!D18,I62,J62,TRUE)</f>
        <v>0.85616859658964928</v>
      </c>
      <c r="N62">
        <f t="shared" si="4"/>
        <v>4.9983477390356166</v>
      </c>
      <c r="O62">
        <f t="shared" si="9"/>
        <v>88.345473465140429</v>
      </c>
      <c r="P62">
        <f t="shared" si="8"/>
        <v>2.9190207156308851E-2</v>
      </c>
      <c r="Q62" t="e">
        <f>G62-#REF!</f>
        <v>#REF!</v>
      </c>
      <c r="R62" t="e">
        <f>O62-#REF!</f>
        <v>#REF!</v>
      </c>
      <c r="S62" t="e">
        <f>#REF!/'Hostile- Trust'!O62</f>
        <v>#REF!</v>
      </c>
    </row>
    <row r="63" spans="1:19" x14ac:dyDescent="0.45">
      <c r="A63">
        <v>50</v>
      </c>
      <c r="B63">
        <v>10</v>
      </c>
      <c r="C63">
        <v>10</v>
      </c>
      <c r="D63">
        <v>79.382352941176407</v>
      </c>
      <c r="E63">
        <v>500</v>
      </c>
      <c r="F63" t="b">
        <v>1</v>
      </c>
      <c r="G63">
        <v>6.3670411985018696</v>
      </c>
      <c r="H63">
        <v>26.363444279833701</v>
      </c>
      <c r="I63">
        <v>4.2034881871713399</v>
      </c>
      <c r="J63">
        <v>0.79020645747751095</v>
      </c>
      <c r="K63">
        <f t="shared" si="6"/>
        <v>2381.4705882352923</v>
      </c>
      <c r="L63">
        <f t="shared" si="7"/>
        <v>33.999999999999986</v>
      </c>
      <c r="M63">
        <f>_xlfn.LOGNORM.DIST('HUNTER-None-Benign-Trust2019-07'!D19,I63,J63,TRUE)</f>
        <v>0.79117368275859468</v>
      </c>
      <c r="N63">
        <f t="shared" si="4"/>
        <v>5.0374354332944202</v>
      </c>
      <c r="O63">
        <f t="shared" si="9"/>
        <v>70.043252595155693</v>
      </c>
      <c r="P63">
        <f t="shared" si="8"/>
        <v>3.1835205992509351E-2</v>
      </c>
      <c r="Q63" t="e">
        <f>G63-#REF!</f>
        <v>#REF!</v>
      </c>
      <c r="R63" t="e">
        <f>O63-#REF!</f>
        <v>#REF!</v>
      </c>
      <c r="S63" t="e">
        <f>#REF!/'Hostile- Trust'!O63</f>
        <v>#REF!</v>
      </c>
    </row>
    <row r="64" spans="1:19" x14ac:dyDescent="0.45">
      <c r="A64">
        <v>60</v>
      </c>
      <c r="B64">
        <v>10</v>
      </c>
      <c r="C64">
        <v>10</v>
      </c>
      <c r="D64">
        <v>70.040000000000006</v>
      </c>
      <c r="E64">
        <v>500</v>
      </c>
      <c r="F64" t="b">
        <v>1</v>
      </c>
      <c r="G64">
        <v>4.7619047619047601</v>
      </c>
      <c r="H64">
        <v>18.079638639456601</v>
      </c>
      <c r="I64">
        <v>4.0582057028016401</v>
      </c>
      <c r="J64">
        <v>0.85978043157513595</v>
      </c>
      <c r="K64">
        <f t="shared" si="6"/>
        <v>2101.2000000000003</v>
      </c>
      <c r="L64">
        <f t="shared" si="7"/>
        <v>24.999999999999989</v>
      </c>
      <c r="M64">
        <f>_xlfn.LOGNORM.DIST('HUNTER-None-Benign-Trust2019-07'!D20,I64,J64,TRUE)</f>
        <v>0.7580721809646499</v>
      </c>
      <c r="N64">
        <f t="shared" si="4"/>
        <v>3.6098675284030932</v>
      </c>
      <c r="O64">
        <f t="shared" si="9"/>
        <v>84.048000000000044</v>
      </c>
      <c r="P64">
        <f t="shared" si="8"/>
        <v>2.3809523809523801E-2</v>
      </c>
      <c r="Q64" t="e">
        <f>G64-#REF!</f>
        <v>#REF!</v>
      </c>
      <c r="R64" t="e">
        <f>O64-#REF!</f>
        <v>#REF!</v>
      </c>
      <c r="S64" t="e">
        <f>#REF!/'Hostile- Trust'!O64</f>
        <v>#REF!</v>
      </c>
    </row>
    <row r="65" spans="1:19" x14ac:dyDescent="0.45">
      <c r="A65">
        <v>70</v>
      </c>
      <c r="B65">
        <v>10</v>
      </c>
      <c r="C65">
        <v>10</v>
      </c>
      <c r="D65">
        <v>69.9444444444444</v>
      </c>
      <c r="E65">
        <v>500</v>
      </c>
      <c r="F65" t="b">
        <v>1</v>
      </c>
      <c r="G65">
        <v>6.7164179104477597</v>
      </c>
      <c r="H65">
        <v>26.802925687260799</v>
      </c>
      <c r="I65">
        <v>4.0888685191375096</v>
      </c>
      <c r="J65">
        <v>0.742655760723128</v>
      </c>
      <c r="K65">
        <f t="shared" si="6"/>
        <v>2098.3333333333321</v>
      </c>
      <c r="L65">
        <f t="shared" si="7"/>
        <v>35.999999999999993</v>
      </c>
      <c r="M65">
        <f>_xlfn.LOGNORM.DIST('HUNTER-None-Benign-Trust2019-07'!D21,I65,J65,TRUE)</f>
        <v>0.69531330950413373</v>
      </c>
      <c r="N65">
        <f t="shared" si="4"/>
        <v>4.67001476532627</v>
      </c>
      <c r="O65">
        <f t="shared" si="9"/>
        <v>58.287037037037017</v>
      </c>
      <c r="P65">
        <f t="shared" si="8"/>
        <v>3.3582089552238799E-2</v>
      </c>
      <c r="Q65" t="e">
        <f>G65-#REF!</f>
        <v>#REF!</v>
      </c>
      <c r="R65" t="e">
        <f>O65-#REF!</f>
        <v>#REF!</v>
      </c>
      <c r="S65" t="e">
        <f>#REF!/'Hostile- Trust'!O65</f>
        <v>#REF!</v>
      </c>
    </row>
    <row r="66" spans="1:19" x14ac:dyDescent="0.45">
      <c r="A66">
        <v>80</v>
      </c>
      <c r="B66">
        <v>10</v>
      </c>
      <c r="C66">
        <v>10</v>
      </c>
      <c r="D66">
        <v>66.6875</v>
      </c>
      <c r="E66">
        <v>500</v>
      </c>
      <c r="F66" t="b">
        <v>1</v>
      </c>
      <c r="G66">
        <v>6.0150375939849603</v>
      </c>
      <c r="H66">
        <v>15.621402811734001</v>
      </c>
      <c r="I66">
        <v>4.0507718043099903</v>
      </c>
      <c r="J66">
        <v>0.75549940229596002</v>
      </c>
      <c r="K66">
        <f t="shared" ref="K66:K94" si="10">D66*30</f>
        <v>2000.625</v>
      </c>
      <c r="L66">
        <f t="shared" ref="L66:L94" si="11">(E66*(G66/100))/(1-(G66/100))</f>
        <v>31.999999999999989</v>
      </c>
      <c r="M66">
        <f>_xlfn.LOGNORM.DIST('HUNTER-None-Benign-Trust2019-07'!D22,I66,J66,TRUE)</f>
        <v>0.67731990559970501</v>
      </c>
      <c r="N66">
        <f t="shared" si="4"/>
        <v>4.0741046953365698</v>
      </c>
      <c r="O66">
        <f t="shared" si="9"/>
        <v>62.519531250000021</v>
      </c>
      <c r="P66">
        <f t="shared" ref="P66:P95" si="12">0.5*(G66/100)</f>
        <v>3.00751879699248E-2</v>
      </c>
      <c r="Q66" t="e">
        <f>G66-#REF!</f>
        <v>#REF!</v>
      </c>
      <c r="R66" t="e">
        <f>O66-#REF!</f>
        <v>#REF!</v>
      </c>
      <c r="S66" t="e">
        <f>#REF!/'Hostile- Trust'!O66</f>
        <v>#REF!</v>
      </c>
    </row>
    <row r="67" spans="1:19" x14ac:dyDescent="0.45">
      <c r="A67">
        <v>90</v>
      </c>
      <c r="B67">
        <v>10</v>
      </c>
      <c r="C67">
        <v>10</v>
      </c>
      <c r="D67">
        <v>65.354838709677395</v>
      </c>
      <c r="E67">
        <v>500</v>
      </c>
      <c r="F67" t="b">
        <v>1</v>
      </c>
      <c r="G67">
        <v>5.8380414312617699</v>
      </c>
      <c r="H67">
        <v>20.166884385210601</v>
      </c>
      <c r="I67">
        <v>4.0162494268878799</v>
      </c>
      <c r="J67">
        <v>0.77179979322826997</v>
      </c>
      <c r="K67">
        <f t="shared" si="10"/>
        <v>1960.6451612903218</v>
      </c>
      <c r="L67">
        <f t="shared" si="11"/>
        <v>30.999999999999996</v>
      </c>
      <c r="M67">
        <f>_xlfn.LOGNORM.DIST('HUNTER-None-Benign-Trust2019-07'!D23,I67,J67,TRUE)</f>
        <v>0.62470785871639656</v>
      </c>
      <c r="N67">
        <f t="shared" ref="N67:N100" si="13">M67*(G67)</f>
        <v>3.6470703616211475</v>
      </c>
      <c r="O67">
        <f t="shared" si="9"/>
        <v>63.246618106139422</v>
      </c>
      <c r="P67">
        <f t="shared" si="12"/>
        <v>2.9190207156308851E-2</v>
      </c>
      <c r="Q67" t="e">
        <f>G67-#REF!</f>
        <v>#REF!</v>
      </c>
      <c r="R67" t="e">
        <f>O67-#REF!</f>
        <v>#REF!</v>
      </c>
      <c r="S67" t="e">
        <f>#REF!/'Hostile- Trust'!O67</f>
        <v>#REF!</v>
      </c>
    </row>
    <row r="68" spans="1:19" x14ac:dyDescent="0.45">
      <c r="A68">
        <v>0</v>
      </c>
      <c r="B68">
        <v>1</v>
      </c>
      <c r="C68">
        <v>15</v>
      </c>
      <c r="D68">
        <v>1240.1279999999999</v>
      </c>
      <c r="E68">
        <v>330</v>
      </c>
      <c r="F68" t="b">
        <v>0</v>
      </c>
      <c r="G68">
        <v>60.240963855421597</v>
      </c>
      <c r="H68">
        <v>1091.12027684076</v>
      </c>
      <c r="I68">
        <v>6.7763900384931102</v>
      </c>
      <c r="J68">
        <v>0.89195348929940199</v>
      </c>
      <c r="K68">
        <f t="shared" si="10"/>
        <v>37203.839999999997</v>
      </c>
      <c r="L68">
        <f t="shared" si="11"/>
        <v>499.99999999999801</v>
      </c>
      <c r="M68">
        <f>_xlfn.LOGNORM.DIST('HUNTER-None-Benign-Trust2019-07'!D24,I68,J68,TRUE)</f>
        <v>0.79383484727918141</v>
      </c>
      <c r="N68">
        <f t="shared" si="13"/>
        <v>47.821376342119294</v>
      </c>
      <c r="O68">
        <f t="shared" si="9"/>
        <v>74.407680000000283</v>
      </c>
      <c r="P68">
        <f t="shared" si="12"/>
        <v>0.30120481927710796</v>
      </c>
      <c r="Q68" t="e">
        <f>G68-#REF!</f>
        <v>#REF!</v>
      </c>
      <c r="R68" t="e">
        <f>O68-#REF!</f>
        <v>#REF!</v>
      </c>
      <c r="S68" t="e">
        <f>#REF!/'Hostile- Trust'!O68</f>
        <v>#REF!</v>
      </c>
    </row>
    <row r="69" spans="1:19" x14ac:dyDescent="0.45">
      <c r="A69">
        <v>1</v>
      </c>
      <c r="B69">
        <v>1</v>
      </c>
      <c r="C69">
        <v>15</v>
      </c>
      <c r="D69">
        <v>1274.9480000000001</v>
      </c>
      <c r="E69">
        <v>348</v>
      </c>
      <c r="F69" t="b">
        <v>0</v>
      </c>
      <c r="G69">
        <v>58.962264150943398</v>
      </c>
      <c r="H69">
        <v>1274.94276868526</v>
      </c>
      <c r="I69">
        <v>6.7533619004673904</v>
      </c>
      <c r="J69">
        <v>0.93370413101837801</v>
      </c>
      <c r="K69">
        <f t="shared" si="10"/>
        <v>38248.44</v>
      </c>
      <c r="L69">
        <f t="shared" si="11"/>
        <v>500.00000000000006</v>
      </c>
      <c r="M69">
        <f>_xlfn.LOGNORM.DIST('HUNTER-None-Benign-Trust2019-07'!D25,I69,J69,TRUE)</f>
        <v>0.74719080974240792</v>
      </c>
      <c r="N69">
        <f t="shared" si="13"/>
        <v>44.056061895189146</v>
      </c>
      <c r="O69">
        <f t="shared" si="9"/>
        <v>76.49687999999999</v>
      </c>
      <c r="P69">
        <f t="shared" si="12"/>
        <v>0.294811320754717</v>
      </c>
      <c r="Q69" t="e">
        <f>G69-#REF!</f>
        <v>#REF!</v>
      </c>
      <c r="R69" t="e">
        <f>O69-#REF!</f>
        <v>#REF!</v>
      </c>
      <c r="S69" t="e">
        <f>#REF!/'Hostile- Trust'!O69</f>
        <v>#REF!</v>
      </c>
    </row>
    <row r="70" spans="1:19" x14ac:dyDescent="0.45">
      <c r="A70">
        <v>10</v>
      </c>
      <c r="B70">
        <v>1</v>
      </c>
      <c r="C70">
        <v>15</v>
      </c>
      <c r="D70">
        <v>892.67399999999998</v>
      </c>
      <c r="E70">
        <v>460</v>
      </c>
      <c r="F70" t="b">
        <v>0</v>
      </c>
      <c r="G70">
        <v>52.0833333333333</v>
      </c>
      <c r="H70">
        <v>786.05380024382202</v>
      </c>
      <c r="I70">
        <v>6.46388239460929</v>
      </c>
      <c r="J70">
        <v>0.850734954173612</v>
      </c>
      <c r="K70">
        <f t="shared" si="10"/>
        <v>26780.22</v>
      </c>
      <c r="L70">
        <f t="shared" si="11"/>
        <v>499.99999999999943</v>
      </c>
      <c r="M70">
        <f>_xlfn.LOGNORM.DIST('HUNTER-None-Benign-Trust2019-07'!D26,I70,J70,TRUE)</f>
        <v>0.77198384423844468</v>
      </c>
      <c r="N70">
        <f t="shared" si="13"/>
        <v>40.207491887418968</v>
      </c>
      <c r="O70">
        <f t="shared" ref="O70:O100" si="14">IF(G70=0, 0,K70/L70)</f>
        <v>53.560440000000064</v>
      </c>
      <c r="P70">
        <f t="shared" si="12"/>
        <v>0.26041666666666652</v>
      </c>
      <c r="Q70" t="e">
        <f>G70-#REF!</f>
        <v>#REF!</v>
      </c>
      <c r="R70" t="e">
        <f>O70-#REF!</f>
        <v>#REF!</v>
      </c>
      <c r="S70" t="e">
        <f>#REF!/'Hostile- Trust'!O70</f>
        <v>#REF!</v>
      </c>
    </row>
    <row r="71" spans="1:19" x14ac:dyDescent="0.45">
      <c r="A71">
        <v>20</v>
      </c>
      <c r="B71">
        <v>1</v>
      </c>
      <c r="C71">
        <v>15</v>
      </c>
      <c r="D71">
        <v>563.29921259842502</v>
      </c>
      <c r="E71">
        <v>500</v>
      </c>
      <c r="F71" t="b">
        <v>1</v>
      </c>
      <c r="G71">
        <v>43.246311010215599</v>
      </c>
      <c r="H71">
        <v>434.43433847561602</v>
      </c>
      <c r="I71">
        <v>6.0741876988895003</v>
      </c>
      <c r="J71">
        <v>0.76473705395245095</v>
      </c>
      <c r="K71">
        <f t="shared" si="10"/>
        <v>16898.976377952749</v>
      </c>
      <c r="L71">
        <f t="shared" si="11"/>
        <v>380.99999999999903</v>
      </c>
      <c r="M71">
        <f>_xlfn.LOGNORM.DIST('HUNTER-None-Benign-Trust2019-07'!D27,I71,J71,TRUE)</f>
        <v>0.75412940862729105</v>
      </c>
      <c r="N71">
        <f t="shared" si="13"/>
        <v>32.613314947445794</v>
      </c>
      <c r="O71">
        <f t="shared" si="14"/>
        <v>44.354268708537511</v>
      </c>
      <c r="P71">
        <f t="shared" si="12"/>
        <v>0.21623155505107799</v>
      </c>
      <c r="Q71" t="e">
        <f>G71-#REF!</f>
        <v>#REF!</v>
      </c>
      <c r="R71" t="e">
        <f>O71-#REF!</f>
        <v>#REF!</v>
      </c>
      <c r="S71" t="e">
        <f>#REF!/'Hostile- Trust'!O71</f>
        <v>#REF!</v>
      </c>
    </row>
    <row r="72" spans="1:19" x14ac:dyDescent="0.45">
      <c r="A72">
        <v>30</v>
      </c>
      <c r="B72">
        <v>1</v>
      </c>
      <c r="C72">
        <v>15</v>
      </c>
      <c r="D72">
        <v>337.26415094339598</v>
      </c>
      <c r="E72">
        <v>500</v>
      </c>
      <c r="F72" t="b">
        <v>1</v>
      </c>
      <c r="G72">
        <v>38.875305623471803</v>
      </c>
      <c r="H72">
        <v>206.38163946501399</v>
      </c>
      <c r="I72">
        <v>5.6398274449855004</v>
      </c>
      <c r="J72">
        <v>0.64807755105931597</v>
      </c>
      <c r="K72">
        <f t="shared" si="10"/>
        <v>10117.924528301879</v>
      </c>
      <c r="L72">
        <f t="shared" si="11"/>
        <v>317.99999999999892</v>
      </c>
      <c r="M72">
        <f>_xlfn.LOGNORM.DIST('HUNTER-None-Benign-Trust2019-07'!D28,I72,J72,TRUE)</f>
        <v>0.75527792485022238</v>
      </c>
      <c r="N72">
        <f t="shared" si="13"/>
        <v>29.361660159213965</v>
      </c>
      <c r="O72">
        <f t="shared" si="14"/>
        <v>31.817372730509163</v>
      </c>
      <c r="P72">
        <f t="shared" si="12"/>
        <v>0.194376528117359</v>
      </c>
      <c r="Q72" t="e">
        <f>G72-#REF!</f>
        <v>#REF!</v>
      </c>
      <c r="R72" t="e">
        <f>O72-#REF!</f>
        <v>#REF!</v>
      </c>
      <c r="S72" t="e">
        <f>#REF!/'Hostile- Trust'!O72</f>
        <v>#REF!</v>
      </c>
    </row>
    <row r="73" spans="1:19" x14ac:dyDescent="0.45">
      <c r="A73">
        <v>40</v>
      </c>
      <c r="B73">
        <v>1</v>
      </c>
      <c r="C73">
        <v>15</v>
      </c>
      <c r="D73">
        <v>246.37354085603101</v>
      </c>
      <c r="E73">
        <v>500</v>
      </c>
      <c r="F73" t="b">
        <v>1</v>
      </c>
      <c r="G73">
        <v>33.949801849405503</v>
      </c>
      <c r="H73">
        <v>137.88403953931299</v>
      </c>
      <c r="I73">
        <v>5.3616403813859401</v>
      </c>
      <c r="J73">
        <v>0.58721713243072204</v>
      </c>
      <c r="K73">
        <f t="shared" si="10"/>
        <v>7391.2062256809304</v>
      </c>
      <c r="L73">
        <f t="shared" si="11"/>
        <v>256.99999999999949</v>
      </c>
      <c r="M73">
        <f>_xlfn.LOGNORM.DIST('HUNTER-None-Benign-Trust2019-07'!D29,I73,J73,TRUE)</f>
        <v>0.72979156246973453</v>
      </c>
      <c r="N73">
        <f t="shared" si="13"/>
        <v>24.776278937215526</v>
      </c>
      <c r="O73">
        <f t="shared" si="14"/>
        <v>28.759557298369437</v>
      </c>
      <c r="P73">
        <f t="shared" si="12"/>
        <v>0.16974900924702752</v>
      </c>
      <c r="Q73" t="e">
        <f>G73-#REF!</f>
        <v>#REF!</v>
      </c>
      <c r="R73" t="e">
        <f>O73-#REF!</f>
        <v>#REF!</v>
      </c>
      <c r="S73" t="e">
        <f>#REF!/'Hostile- Trust'!O73</f>
        <v>#REF!</v>
      </c>
    </row>
    <row r="74" spans="1:19" x14ac:dyDescent="0.45">
      <c r="A74">
        <v>50</v>
      </c>
      <c r="B74">
        <v>1</v>
      </c>
      <c r="C74">
        <v>15</v>
      </c>
      <c r="D74">
        <v>192.175609756097</v>
      </c>
      <c r="E74">
        <v>500</v>
      </c>
      <c r="F74" t="b">
        <v>1</v>
      </c>
      <c r="G74">
        <v>29.078014184397102</v>
      </c>
      <c r="H74">
        <v>85.300727476864196</v>
      </c>
      <c r="I74">
        <v>5.1531742874964896</v>
      </c>
      <c r="J74">
        <v>0.52802900614564896</v>
      </c>
      <c r="K74">
        <f t="shared" si="10"/>
        <v>5765.2682926829102</v>
      </c>
      <c r="L74">
        <f t="shared" si="11"/>
        <v>204.9999999999994</v>
      </c>
      <c r="M74">
        <f>_xlfn.LOGNORM.DIST('HUNTER-None-Benign-Trust2019-07'!D30,I74,J74,TRUE)</f>
        <v>0.65021745400161557</v>
      </c>
      <c r="N74">
        <f t="shared" si="13"/>
        <v>18.907032350401547</v>
      </c>
      <c r="O74">
        <f t="shared" si="14"/>
        <v>28.123259964306961</v>
      </c>
      <c r="P74">
        <f t="shared" si="12"/>
        <v>0.1453900709219855</v>
      </c>
      <c r="Q74" t="e">
        <f>G74-#REF!</f>
        <v>#REF!</v>
      </c>
      <c r="R74" t="e">
        <f>O74-#REF!</f>
        <v>#REF!</v>
      </c>
      <c r="S74" t="e">
        <f>#REF!/'Hostile- Trust'!O74</f>
        <v>#REF!</v>
      </c>
    </row>
    <row r="75" spans="1:19" x14ac:dyDescent="0.45">
      <c r="A75">
        <v>60</v>
      </c>
      <c r="B75">
        <v>1</v>
      </c>
      <c r="C75">
        <v>15</v>
      </c>
      <c r="D75">
        <v>160.21938775510199</v>
      </c>
      <c r="E75">
        <v>500</v>
      </c>
      <c r="F75" t="b">
        <v>1</v>
      </c>
      <c r="G75">
        <v>28.160919540229798</v>
      </c>
      <c r="H75">
        <v>67.216434434480107</v>
      </c>
      <c r="I75">
        <v>4.9898161500086697</v>
      </c>
      <c r="J75">
        <v>0.485327958860859</v>
      </c>
      <c r="K75">
        <f t="shared" si="10"/>
        <v>4806.5816326530594</v>
      </c>
      <c r="L75">
        <f t="shared" si="11"/>
        <v>195.99999999999918</v>
      </c>
      <c r="M75">
        <f>_xlfn.LOGNORM.DIST('HUNTER-None-Benign-Trust2019-07'!D31,I75,J75,TRUE)</f>
        <v>0.61644445679107851</v>
      </c>
      <c r="N75">
        <f t="shared" si="13"/>
        <v>17.359642748714226</v>
      </c>
      <c r="O75">
        <f t="shared" si="14"/>
        <v>24.523375676801425</v>
      </c>
      <c r="P75">
        <f t="shared" si="12"/>
        <v>0.140804597701149</v>
      </c>
      <c r="Q75" t="e">
        <f>G75-#REF!</f>
        <v>#REF!</v>
      </c>
      <c r="R75" t="e">
        <f>O75-#REF!</f>
        <v>#REF!</v>
      </c>
      <c r="S75" t="e">
        <f>#REF!/'Hostile- Trust'!O75</f>
        <v>#REF!</v>
      </c>
    </row>
    <row r="76" spans="1:19" x14ac:dyDescent="0.45">
      <c r="A76">
        <v>70</v>
      </c>
      <c r="B76">
        <v>1</v>
      </c>
      <c r="C76">
        <v>15</v>
      </c>
      <c r="D76">
        <v>138.60377358490501</v>
      </c>
      <c r="E76">
        <v>500</v>
      </c>
      <c r="F76" t="b">
        <v>1</v>
      </c>
      <c r="G76">
        <v>24.127465857359599</v>
      </c>
      <c r="H76">
        <v>42.654042334133798</v>
      </c>
      <c r="I76">
        <v>4.8646445543718304</v>
      </c>
      <c r="J76">
        <v>0.46445049589954202</v>
      </c>
      <c r="K76">
        <f t="shared" si="10"/>
        <v>4158.1132075471505</v>
      </c>
      <c r="L76">
        <f t="shared" si="11"/>
        <v>158.99999999999969</v>
      </c>
      <c r="M76">
        <f>_xlfn.LOGNORM.DIST('HUNTER-None-Benign-Trust2019-07'!D32,I76,J76,TRUE)</f>
        <v>0.61767452584776317</v>
      </c>
      <c r="N76">
        <f t="shared" si="13"/>
        <v>14.902921033352685</v>
      </c>
      <c r="O76">
        <f t="shared" si="14"/>
        <v>26.151655393378356</v>
      </c>
      <c r="P76">
        <f t="shared" si="12"/>
        <v>0.12063732928679799</v>
      </c>
      <c r="Q76" t="e">
        <f>G76-#REF!</f>
        <v>#REF!</v>
      </c>
      <c r="R76" t="e">
        <f>O76-#REF!</f>
        <v>#REF!</v>
      </c>
      <c r="S76" t="e">
        <f>#REF!/'Hostile- Trust'!O76</f>
        <v>#REF!</v>
      </c>
    </row>
    <row r="77" spans="1:19" x14ac:dyDescent="0.45">
      <c r="A77">
        <v>80</v>
      </c>
      <c r="B77">
        <v>1</v>
      </c>
      <c r="C77">
        <v>15</v>
      </c>
      <c r="D77">
        <v>123.41726618705</v>
      </c>
      <c r="E77">
        <v>500</v>
      </c>
      <c r="F77" t="b">
        <v>1</v>
      </c>
      <c r="G77">
        <v>21.752738654147102</v>
      </c>
      <c r="H77">
        <v>26.023929701522601</v>
      </c>
      <c r="I77">
        <v>4.7610925010979601</v>
      </c>
      <c r="J77">
        <v>0.45073811859955398</v>
      </c>
      <c r="K77">
        <f t="shared" si="10"/>
        <v>3702.5179856115001</v>
      </c>
      <c r="L77">
        <f t="shared" si="11"/>
        <v>139</v>
      </c>
      <c r="M77">
        <f>_xlfn.LOGNORM.DIST('HUNTER-None-Benign-Trust2019-07'!D33,I77,J77,TRUE)</f>
        <v>0.60300400404490628</v>
      </c>
      <c r="N77">
        <f t="shared" si="13"/>
        <v>13.116988507393108</v>
      </c>
      <c r="O77">
        <f t="shared" si="14"/>
        <v>26.636820040370505</v>
      </c>
      <c r="P77">
        <f t="shared" si="12"/>
        <v>0.10876369327073551</v>
      </c>
      <c r="Q77" t="e">
        <f>G77-#REF!</f>
        <v>#REF!</v>
      </c>
      <c r="R77" t="e">
        <f>O77-#REF!</f>
        <v>#REF!</v>
      </c>
      <c r="S77" t="e">
        <f>#REF!/'Hostile- Trust'!O77</f>
        <v>#REF!</v>
      </c>
    </row>
    <row r="78" spans="1:19" x14ac:dyDescent="0.45">
      <c r="A78">
        <v>90</v>
      </c>
      <c r="B78">
        <v>1</v>
      </c>
      <c r="C78">
        <v>15</v>
      </c>
      <c r="D78">
        <v>119.67701863354</v>
      </c>
      <c r="E78">
        <v>500</v>
      </c>
      <c r="F78" t="b">
        <v>1</v>
      </c>
      <c r="G78">
        <v>24.357034795763902</v>
      </c>
      <c r="H78">
        <v>25.886435271313399</v>
      </c>
      <c r="I78">
        <v>4.7357092249453796</v>
      </c>
      <c r="J78">
        <v>0.420328516418016</v>
      </c>
      <c r="K78">
        <f t="shared" si="10"/>
        <v>3590.3105590062</v>
      </c>
      <c r="L78">
        <f t="shared" si="11"/>
        <v>160.9999999999992</v>
      </c>
      <c r="M78">
        <f>_xlfn.LOGNORM.DIST('HUNTER-None-Benign-Trust2019-07'!D34,I78,J78,TRUE)</f>
        <v>0.55429510018056372</v>
      </c>
      <c r="N78">
        <f t="shared" si="13"/>
        <v>13.500985042219428</v>
      </c>
      <c r="O78">
        <f t="shared" si="14"/>
        <v>22.300065583889552</v>
      </c>
      <c r="P78">
        <f t="shared" si="12"/>
        <v>0.12178517397881951</v>
      </c>
      <c r="Q78" t="e">
        <f>G78-#REF!</f>
        <v>#REF!</v>
      </c>
      <c r="R78" t="e">
        <f>O78-#REF!</f>
        <v>#REF!</v>
      </c>
      <c r="S78" t="e">
        <f>#REF!/'Hostile- Trust'!O78</f>
        <v>#REF!</v>
      </c>
    </row>
    <row r="79" spans="1:19" x14ac:dyDescent="0.45">
      <c r="A79">
        <v>0</v>
      </c>
      <c r="B79">
        <v>5</v>
      </c>
      <c r="C79">
        <v>15</v>
      </c>
      <c r="D79">
        <v>869.35537190082596</v>
      </c>
      <c r="E79">
        <v>500</v>
      </c>
      <c r="F79" t="b">
        <v>1</v>
      </c>
      <c r="G79">
        <v>19.484702093397701</v>
      </c>
      <c r="H79">
        <v>880.86715664644998</v>
      </c>
      <c r="I79">
        <v>6.3632754650016103</v>
      </c>
      <c r="J79">
        <v>1.00232835344195</v>
      </c>
      <c r="K79">
        <f t="shared" si="10"/>
        <v>26080.661157024777</v>
      </c>
      <c r="L79">
        <f t="shared" si="11"/>
        <v>120.99999999999964</v>
      </c>
      <c r="M79">
        <f>_xlfn.LOGNORM.DIST('HUNTER-None-Benign-Trust2019-07'!D24,I79,J79,TRUE)</f>
        <v>0.87320637534824463</v>
      </c>
      <c r="N79">
        <f t="shared" si="13"/>
        <v>17.014166089716159</v>
      </c>
      <c r="O79">
        <f t="shared" si="14"/>
        <v>215.54265419028803</v>
      </c>
      <c r="P79">
        <f t="shared" si="12"/>
        <v>9.7423510466988508E-2</v>
      </c>
      <c r="Q79" t="e">
        <f>G79-#REF!</f>
        <v>#REF!</v>
      </c>
      <c r="R79" t="e">
        <f>O79-#REF!</f>
        <v>#REF!</v>
      </c>
      <c r="S79" t="e">
        <f>#REF!/'Hostile- Trust'!O79</f>
        <v>#REF!</v>
      </c>
    </row>
    <row r="80" spans="1:19" x14ac:dyDescent="0.45">
      <c r="A80">
        <v>1</v>
      </c>
      <c r="B80">
        <v>5</v>
      </c>
      <c r="C80">
        <v>15</v>
      </c>
      <c r="D80">
        <v>654.02499999999998</v>
      </c>
      <c r="E80">
        <v>500</v>
      </c>
      <c r="F80" t="b">
        <v>1</v>
      </c>
      <c r="G80">
        <v>19.354838709677399</v>
      </c>
      <c r="H80">
        <v>547.38271776324996</v>
      </c>
      <c r="I80">
        <v>6.1641548737036</v>
      </c>
      <c r="J80">
        <v>0.91030735725049805</v>
      </c>
      <c r="K80">
        <f t="shared" si="10"/>
        <v>19620.75</v>
      </c>
      <c r="L80">
        <f t="shared" si="11"/>
        <v>119.99999999999986</v>
      </c>
      <c r="M80">
        <f>_xlfn.LOGNORM.DIST('HUNTER-None-Benign-Trust2019-07'!D25,I80,J80,TRUE)</f>
        <v>0.90824854345217032</v>
      </c>
      <c r="N80">
        <f t="shared" si="13"/>
        <v>17.579004066816182</v>
      </c>
      <c r="O80">
        <f t="shared" si="14"/>
        <v>163.50625000000019</v>
      </c>
      <c r="P80">
        <f t="shared" si="12"/>
        <v>9.6774193548386997E-2</v>
      </c>
      <c r="Q80" t="e">
        <f>G80-#REF!</f>
        <v>#REF!</v>
      </c>
      <c r="R80" t="e">
        <f>O80-#REF!</f>
        <v>#REF!</v>
      </c>
      <c r="S80" t="e">
        <f>#REF!/'Hostile- Trust'!O80</f>
        <v>#REF!</v>
      </c>
    </row>
    <row r="81" spans="1:19" x14ac:dyDescent="0.45">
      <c r="A81">
        <v>10</v>
      </c>
      <c r="B81">
        <v>5</v>
      </c>
      <c r="C81">
        <v>15</v>
      </c>
      <c r="D81">
        <v>490.19480519480499</v>
      </c>
      <c r="E81">
        <v>500</v>
      </c>
      <c r="F81" t="b">
        <v>1</v>
      </c>
      <c r="G81">
        <v>13.344887348353501</v>
      </c>
      <c r="H81">
        <v>301.30435910348803</v>
      </c>
      <c r="I81">
        <v>5.9264037549200204</v>
      </c>
      <c r="J81">
        <v>0.93110753386272804</v>
      </c>
      <c r="K81">
        <f t="shared" si="10"/>
        <v>14705.84415584415</v>
      </c>
      <c r="L81">
        <f t="shared" si="11"/>
        <v>76.999999999999659</v>
      </c>
      <c r="M81">
        <f>_xlfn.LOGNORM.DIST('HUNTER-None-Benign-Trust2019-07'!D26,I81,J81,TRUE)</f>
        <v>0.8958584626491799</v>
      </c>
      <c r="N81">
        <f t="shared" si="13"/>
        <v>11.955130264122458</v>
      </c>
      <c r="O81">
        <f t="shared" si="14"/>
        <v>190.98498903693786</v>
      </c>
      <c r="P81">
        <f t="shared" si="12"/>
        <v>6.6724436741767507E-2</v>
      </c>
      <c r="Q81" t="e">
        <f>G81-#REF!</f>
        <v>#REF!</v>
      </c>
      <c r="R81" t="e">
        <f>O81-#REF!</f>
        <v>#REF!</v>
      </c>
      <c r="S81" t="e">
        <f>#REF!/'Hostile- Trust'!O81</f>
        <v>#REF!</v>
      </c>
    </row>
    <row r="82" spans="1:19" x14ac:dyDescent="0.45">
      <c r="A82">
        <v>20</v>
      </c>
      <c r="B82">
        <v>5</v>
      </c>
      <c r="C82">
        <v>15</v>
      </c>
      <c r="D82">
        <v>430.06122448979499</v>
      </c>
      <c r="E82">
        <v>500</v>
      </c>
      <c r="F82" t="b">
        <v>1</v>
      </c>
      <c r="G82">
        <v>8.9253187613843306</v>
      </c>
      <c r="H82">
        <v>399.41772244957099</v>
      </c>
      <c r="I82">
        <v>5.6583162083055596</v>
      </c>
      <c r="J82">
        <v>1.08934514343425</v>
      </c>
      <c r="K82">
        <f t="shared" si="10"/>
        <v>12901.83673469385</v>
      </c>
      <c r="L82">
        <f t="shared" si="11"/>
        <v>48.999999999999972</v>
      </c>
      <c r="M82">
        <f>_xlfn.LOGNORM.DIST('HUNTER-None-Benign-Trust2019-07'!D27,I82,J82,TRUE)</f>
        <v>0.80632358250030556</v>
      </c>
      <c r="N82">
        <f t="shared" si="13"/>
        <v>7.1966949986366036</v>
      </c>
      <c r="O82">
        <f t="shared" si="14"/>
        <v>263.30279050395626</v>
      </c>
      <c r="P82">
        <f t="shared" si="12"/>
        <v>4.4626593806921654E-2</v>
      </c>
      <c r="Q82" t="e">
        <f>G82-#REF!</f>
        <v>#REF!</v>
      </c>
      <c r="R82" t="e">
        <f>O82-#REF!</f>
        <v>#REF!</v>
      </c>
      <c r="S82" t="e">
        <f>#REF!/'Hostile- Trust'!O82</f>
        <v>#REF!</v>
      </c>
    </row>
    <row r="83" spans="1:19" x14ac:dyDescent="0.45">
      <c r="A83">
        <v>30</v>
      </c>
      <c r="B83">
        <v>5</v>
      </c>
      <c r="C83">
        <v>15</v>
      </c>
      <c r="D83">
        <v>301.06060606060601</v>
      </c>
      <c r="E83">
        <v>500</v>
      </c>
      <c r="F83" t="b">
        <v>1</v>
      </c>
      <c r="G83">
        <v>6.1913696060037502</v>
      </c>
      <c r="H83">
        <v>308.52855817917498</v>
      </c>
      <c r="I83">
        <v>5.3034936966084096</v>
      </c>
      <c r="J83">
        <v>1.1206507968898101</v>
      </c>
      <c r="K83">
        <f t="shared" si="10"/>
        <v>9031.8181818181802</v>
      </c>
      <c r="L83">
        <f t="shared" si="11"/>
        <v>32.999999999999986</v>
      </c>
      <c r="M83">
        <f>_xlfn.LOGNORM.DIST('HUNTER-None-Benign-Trust2019-07'!D28,I83,J83,TRUE)</f>
        <v>0.75798757619273871</v>
      </c>
      <c r="N83">
        <f t="shared" si="13"/>
        <v>4.6929812409681739</v>
      </c>
      <c r="O83">
        <f t="shared" si="14"/>
        <v>273.69146005509651</v>
      </c>
      <c r="P83">
        <f t="shared" si="12"/>
        <v>3.095684803001875E-2</v>
      </c>
      <c r="Q83" t="e">
        <f>G83-#REF!</f>
        <v>#REF!</v>
      </c>
      <c r="R83" t="e">
        <f>O83-#REF!</f>
        <v>#REF!</v>
      </c>
      <c r="S83" t="e">
        <f>#REF!/'Hostile- Trust'!O83</f>
        <v>#REF!</v>
      </c>
    </row>
    <row r="84" spans="1:19" x14ac:dyDescent="0.45">
      <c r="A84">
        <v>40</v>
      </c>
      <c r="B84">
        <v>5</v>
      </c>
      <c r="C84">
        <v>15</v>
      </c>
      <c r="D84">
        <v>237.5</v>
      </c>
      <c r="E84">
        <v>500</v>
      </c>
      <c r="F84" t="b">
        <v>1</v>
      </c>
      <c r="G84">
        <v>3.1007751937984498</v>
      </c>
      <c r="H84">
        <v>149.208578841834</v>
      </c>
      <c r="I84">
        <v>5.0323743879950804</v>
      </c>
      <c r="J84">
        <v>1.3766132067993599</v>
      </c>
      <c r="K84">
        <f t="shared" si="10"/>
        <v>7125</v>
      </c>
      <c r="L84">
        <f t="shared" si="11"/>
        <v>16.000000000000004</v>
      </c>
      <c r="M84">
        <f>_xlfn.LOGNORM.DIST('HUNTER-None-Benign-Trust2019-07'!D29,I84,J84,TRUE)</f>
        <v>0.69157589392327479</v>
      </c>
      <c r="N84">
        <f t="shared" si="13"/>
        <v>2.1444213765062785</v>
      </c>
      <c r="O84">
        <f t="shared" si="14"/>
        <v>445.31249999999989</v>
      </c>
      <c r="P84">
        <f t="shared" si="12"/>
        <v>1.550387596899225E-2</v>
      </c>
      <c r="Q84" t="e">
        <f>G84-#REF!</f>
        <v>#REF!</v>
      </c>
      <c r="R84" t="e">
        <f>O84-#REF!</f>
        <v>#REF!</v>
      </c>
      <c r="S84" t="e">
        <f>#REF!/'Hostile- Trust'!O84</f>
        <v>#REF!</v>
      </c>
    </row>
    <row r="85" spans="1:19" x14ac:dyDescent="0.45">
      <c r="A85">
        <v>50</v>
      </c>
      <c r="B85">
        <v>5</v>
      </c>
      <c r="C85">
        <v>15</v>
      </c>
      <c r="D85">
        <v>163.57894736842101</v>
      </c>
      <c r="E85">
        <v>500</v>
      </c>
      <c r="F85" t="b">
        <v>1</v>
      </c>
      <c r="G85">
        <v>3.6608863198458499</v>
      </c>
      <c r="H85">
        <v>81.767499512998299</v>
      </c>
      <c r="I85">
        <v>4.7664009585094798</v>
      </c>
      <c r="J85">
        <v>1.18063432792088</v>
      </c>
      <c r="K85">
        <f t="shared" si="10"/>
        <v>4907.3684210526308</v>
      </c>
      <c r="L85">
        <f t="shared" si="11"/>
        <v>18.999999999999961</v>
      </c>
      <c r="M85">
        <f>_xlfn.LOGNORM.DIST('HUNTER-None-Benign-Trust2019-07'!D30,I85,J85,TRUE)</f>
        <v>0.69153002378105866</v>
      </c>
      <c r="N85">
        <f t="shared" si="13"/>
        <v>2.5316128038227528</v>
      </c>
      <c r="O85">
        <f t="shared" si="14"/>
        <v>258.28254847645479</v>
      </c>
      <c r="P85">
        <f t="shared" si="12"/>
        <v>1.8304431599229249E-2</v>
      </c>
      <c r="Q85" t="e">
        <f>G85-#REF!</f>
        <v>#REF!</v>
      </c>
      <c r="R85" t="e">
        <f>O85-#REF!</f>
        <v>#REF!</v>
      </c>
      <c r="S85" t="e">
        <f>#REF!/'Hostile- Trust'!O85</f>
        <v>#REF!</v>
      </c>
    </row>
    <row r="86" spans="1:19" x14ac:dyDescent="0.45">
      <c r="A86">
        <v>60</v>
      </c>
      <c r="B86">
        <v>5</v>
      </c>
      <c r="C86">
        <v>15</v>
      </c>
      <c r="D86">
        <v>139.777777777777</v>
      </c>
      <c r="E86">
        <v>500</v>
      </c>
      <c r="F86" t="b">
        <v>1</v>
      </c>
      <c r="G86">
        <v>3.4749034749034702</v>
      </c>
      <c r="H86">
        <v>39.695244278133003</v>
      </c>
      <c r="I86">
        <v>4.6490009741113001</v>
      </c>
      <c r="J86">
        <v>1.1525998717473001</v>
      </c>
      <c r="K86">
        <f t="shared" si="10"/>
        <v>4193.3333333333103</v>
      </c>
      <c r="L86">
        <f t="shared" si="11"/>
        <v>17.999999999999972</v>
      </c>
      <c r="M86">
        <f>_xlfn.LOGNORM.DIST('HUNTER-None-Benign-Trust2019-07'!D31,I86,J86,TRUE)</f>
        <v>0.66290174671542035</v>
      </c>
      <c r="N86">
        <f t="shared" si="13"/>
        <v>2.3035195831809943</v>
      </c>
      <c r="O86">
        <f t="shared" si="14"/>
        <v>232.96296296296205</v>
      </c>
      <c r="P86">
        <f t="shared" si="12"/>
        <v>1.737451737451735E-2</v>
      </c>
      <c r="Q86" t="e">
        <f>G86-#REF!</f>
        <v>#REF!</v>
      </c>
      <c r="R86" t="e">
        <f>O86-#REF!</f>
        <v>#REF!</v>
      </c>
      <c r="S86" t="e">
        <f>#REF!/'Hostile- Trust'!O86</f>
        <v>#REF!</v>
      </c>
    </row>
    <row r="87" spans="1:19" x14ac:dyDescent="0.45">
      <c r="A87">
        <v>70</v>
      </c>
      <c r="B87">
        <v>5</v>
      </c>
      <c r="C87">
        <v>15</v>
      </c>
      <c r="D87">
        <v>136.25</v>
      </c>
      <c r="E87">
        <v>500</v>
      </c>
      <c r="F87" t="b">
        <v>1</v>
      </c>
      <c r="G87">
        <v>1.57480314960629</v>
      </c>
      <c r="H87">
        <v>71.607561452285594</v>
      </c>
      <c r="I87">
        <v>4.2882383829692401</v>
      </c>
      <c r="J87">
        <v>1.65610274129585</v>
      </c>
      <c r="K87">
        <f t="shared" si="10"/>
        <v>4087.5</v>
      </c>
      <c r="L87">
        <f t="shared" si="11"/>
        <v>7.9999999999999512</v>
      </c>
      <c r="M87">
        <f>_xlfn.LOGNORM.DIST('HUNTER-None-Benign-Trust2019-07'!D32,I87,J87,TRUE)</f>
        <v>0.6671329080188495</v>
      </c>
      <c r="N87">
        <f t="shared" si="13"/>
        <v>1.0506030047540875</v>
      </c>
      <c r="O87">
        <f t="shared" si="14"/>
        <v>510.93750000000313</v>
      </c>
      <c r="P87">
        <f t="shared" si="12"/>
        <v>7.8740157480314491E-3</v>
      </c>
      <c r="Q87" t="e">
        <f>G87-#REF!</f>
        <v>#REF!</v>
      </c>
      <c r="R87" t="e">
        <f>O87-#REF!</f>
        <v>#REF!</v>
      </c>
      <c r="S87" t="e">
        <f>#REF!/'Hostile- Trust'!O87</f>
        <v>#REF!</v>
      </c>
    </row>
    <row r="88" spans="1:19" x14ac:dyDescent="0.45">
      <c r="A88">
        <v>80</v>
      </c>
      <c r="B88">
        <v>5</v>
      </c>
      <c r="C88">
        <v>15</v>
      </c>
      <c r="D88">
        <v>127.454545454545</v>
      </c>
      <c r="E88">
        <v>500</v>
      </c>
      <c r="F88" t="b">
        <v>1</v>
      </c>
      <c r="G88">
        <v>2.1526418786692698</v>
      </c>
      <c r="H88">
        <v>25.441555126853501</v>
      </c>
      <c r="I88">
        <v>4.42816179101112</v>
      </c>
      <c r="J88">
        <v>1.4063589807535499</v>
      </c>
      <c r="K88">
        <f t="shared" si="10"/>
        <v>3823.6363636363499</v>
      </c>
      <c r="L88">
        <f t="shared" si="11"/>
        <v>10.999999999999968</v>
      </c>
      <c r="M88">
        <f>_xlfn.LOGNORM.DIST('HUNTER-None-Benign-Trust2019-07'!D33,I88,J88,TRUE)</f>
        <v>0.62567678610107891</v>
      </c>
      <c r="N88">
        <f t="shared" si="13"/>
        <v>1.3468580522723774</v>
      </c>
      <c r="O88">
        <f t="shared" si="14"/>
        <v>347.60330578512372</v>
      </c>
      <c r="P88">
        <f t="shared" si="12"/>
        <v>1.076320939334635E-2</v>
      </c>
      <c r="Q88" t="e">
        <f>G88-#REF!</f>
        <v>#REF!</v>
      </c>
      <c r="R88" t="e">
        <f>O88-#REF!</f>
        <v>#REF!</v>
      </c>
      <c r="S88" t="e">
        <f>#REF!/'Hostile- Trust'!O88</f>
        <v>#REF!</v>
      </c>
    </row>
    <row r="89" spans="1:19" x14ac:dyDescent="0.45">
      <c r="A89">
        <v>90</v>
      </c>
      <c r="B89">
        <v>5</v>
      </c>
      <c r="C89">
        <v>15</v>
      </c>
      <c r="D89">
        <v>105.90909090909</v>
      </c>
      <c r="E89">
        <v>500</v>
      </c>
      <c r="F89" t="b">
        <v>1</v>
      </c>
      <c r="G89">
        <v>2.1526418786692698</v>
      </c>
      <c r="H89">
        <v>10.1040046066353</v>
      </c>
      <c r="I89">
        <v>4.2703919504239902</v>
      </c>
      <c r="J89">
        <v>1.3477162003440599</v>
      </c>
      <c r="K89">
        <f t="shared" si="10"/>
        <v>3177.2727272726997</v>
      </c>
      <c r="L89">
        <f t="shared" si="11"/>
        <v>10.999999999999968</v>
      </c>
      <c r="M89">
        <f>_xlfn.LOGNORM.DIST('HUNTER-None-Benign-Trust2019-07'!D34,I89,J89,TRUE)</f>
        <v>0.65093346344737124</v>
      </c>
      <c r="N89">
        <f t="shared" si="13"/>
        <v>1.4012266336440438</v>
      </c>
      <c r="O89">
        <f t="shared" si="14"/>
        <v>288.84297520660988</v>
      </c>
      <c r="P89">
        <f t="shared" si="12"/>
        <v>1.076320939334635E-2</v>
      </c>
      <c r="Q89" t="e">
        <f>G89-#REF!</f>
        <v>#REF!</v>
      </c>
      <c r="R89" t="e">
        <f>O89-#REF!</f>
        <v>#REF!</v>
      </c>
      <c r="S89" t="e">
        <f>#REF!/'Hostile- Trust'!O89</f>
        <v>#REF!</v>
      </c>
    </row>
    <row r="90" spans="1:19" x14ac:dyDescent="0.45">
      <c r="A90">
        <v>0</v>
      </c>
      <c r="B90">
        <v>10</v>
      </c>
      <c r="C90">
        <v>15</v>
      </c>
      <c r="D90">
        <v>670.41509433962199</v>
      </c>
      <c r="E90">
        <v>500</v>
      </c>
      <c r="F90" t="b">
        <v>1</v>
      </c>
      <c r="G90">
        <v>9.5840867992766707</v>
      </c>
      <c r="H90">
        <v>589.60232471237805</v>
      </c>
      <c r="I90">
        <v>6.0923941578348302</v>
      </c>
      <c r="J90">
        <v>1.1447072020464599</v>
      </c>
      <c r="K90">
        <f t="shared" si="10"/>
        <v>20112.45283018866</v>
      </c>
      <c r="L90">
        <f t="shared" si="11"/>
        <v>52.999999999999993</v>
      </c>
      <c r="M90">
        <f>_xlfn.LOGNORM.DIST('HUNTER-None-Benign-Trust2019-07'!D24,I90,J90,TRUE)</f>
        <v>0.89182931513767183</v>
      </c>
      <c r="N90">
        <f t="shared" si="13"/>
        <v>8.5473695664189151</v>
      </c>
      <c r="O90">
        <f t="shared" si="14"/>
        <v>379.48024207903137</v>
      </c>
      <c r="P90">
        <f t="shared" si="12"/>
        <v>4.7920433996383356E-2</v>
      </c>
      <c r="Q90" t="e">
        <f>G90-#REF!</f>
        <v>#REF!</v>
      </c>
      <c r="R90" t="e">
        <f>O90-#REF!</f>
        <v>#REF!</v>
      </c>
      <c r="S90" t="e">
        <f>#REF!/'Hostile- Trust'!O90</f>
        <v>#REF!</v>
      </c>
    </row>
    <row r="91" spans="1:19" x14ac:dyDescent="0.45">
      <c r="A91">
        <v>1</v>
      </c>
      <c r="B91">
        <v>10</v>
      </c>
      <c r="C91">
        <v>15</v>
      </c>
      <c r="D91">
        <v>617.71875</v>
      </c>
      <c r="E91">
        <v>500</v>
      </c>
      <c r="F91" t="b">
        <v>1</v>
      </c>
      <c r="G91">
        <v>6.0150375939849603</v>
      </c>
      <c r="H91">
        <v>621.16151524719601</v>
      </c>
      <c r="I91">
        <v>5.8664027694465002</v>
      </c>
      <c r="J91">
        <v>1.3550850944931701</v>
      </c>
      <c r="K91">
        <f t="shared" si="10"/>
        <v>18531.5625</v>
      </c>
      <c r="L91">
        <f t="shared" si="11"/>
        <v>31.999999999999989</v>
      </c>
      <c r="M91">
        <f>_xlfn.LOGNORM.DIST('HUNTER-None-Benign-Trust2019-07'!D25,I91,J91,TRUE)</f>
        <v>0.86719230865411934</v>
      </c>
      <c r="N91">
        <f t="shared" si="13"/>
        <v>5.2161943377691369</v>
      </c>
      <c r="O91">
        <f t="shared" si="14"/>
        <v>579.11132812500023</v>
      </c>
      <c r="P91">
        <f t="shared" si="12"/>
        <v>3.00751879699248E-2</v>
      </c>
      <c r="Q91" t="e">
        <f>G91-#REF!</f>
        <v>#REF!</v>
      </c>
      <c r="R91" t="e">
        <f>O91-#REF!</f>
        <v>#REF!</v>
      </c>
      <c r="S91" t="e">
        <f>#REF!/'Hostile- Trust'!O91</f>
        <v>#REF!</v>
      </c>
    </row>
    <row r="92" spans="1:19" x14ac:dyDescent="0.45">
      <c r="A92">
        <v>10</v>
      </c>
      <c r="B92">
        <v>10</v>
      </c>
      <c r="C92">
        <v>15</v>
      </c>
      <c r="D92">
        <v>452.827586206896</v>
      </c>
      <c r="E92">
        <v>500</v>
      </c>
      <c r="F92" t="b">
        <v>1</v>
      </c>
      <c r="G92">
        <v>5.4820415879017004</v>
      </c>
      <c r="H92">
        <v>401.30973689422001</v>
      </c>
      <c r="I92">
        <v>5.6236936038275598</v>
      </c>
      <c r="J92">
        <v>1.2923362579622</v>
      </c>
      <c r="K92">
        <f t="shared" si="10"/>
        <v>13584.82758620688</v>
      </c>
      <c r="L92">
        <f t="shared" si="11"/>
        <v>28.999999999999996</v>
      </c>
      <c r="M92">
        <f>_xlfn.LOGNORM.DIST('HUNTER-None-Benign-Trust2019-07'!D26,I92,J92,TRUE)</f>
        <v>0.87302762111340049</v>
      </c>
      <c r="N92">
        <f t="shared" si="13"/>
        <v>4.7859737263305497</v>
      </c>
      <c r="O92">
        <f t="shared" si="14"/>
        <v>468.44233055885798</v>
      </c>
      <c r="P92">
        <f t="shared" si="12"/>
        <v>2.7410207939508501E-2</v>
      </c>
      <c r="Q92" t="e">
        <f>G92-#REF!</f>
        <v>#REF!</v>
      </c>
      <c r="R92" t="e">
        <f>O92-#REF!</f>
        <v>#REF!</v>
      </c>
      <c r="S92" t="e">
        <f>#REF!/'Hostile- Trust'!O92</f>
        <v>#REF!</v>
      </c>
    </row>
    <row r="93" spans="1:19" x14ac:dyDescent="0.45">
      <c r="A93">
        <v>20</v>
      </c>
      <c r="B93">
        <v>10</v>
      </c>
      <c r="C93">
        <v>15</v>
      </c>
      <c r="D93">
        <v>326.89999999999998</v>
      </c>
      <c r="E93">
        <v>500</v>
      </c>
      <c r="F93" t="b">
        <v>1</v>
      </c>
      <c r="G93">
        <v>3.84615384615384</v>
      </c>
      <c r="H93">
        <v>169.01226987535799</v>
      </c>
      <c r="I93">
        <v>5.3900322063272803</v>
      </c>
      <c r="J93">
        <v>1.3390335209278701</v>
      </c>
      <c r="K93">
        <f t="shared" si="10"/>
        <v>9807</v>
      </c>
      <c r="L93">
        <f t="shared" si="11"/>
        <v>19.999999999999968</v>
      </c>
      <c r="M93">
        <f>_xlfn.LOGNORM.DIST('HUNTER-None-Benign-Trust2019-07'!D27,I93,J93,TRUE)</f>
        <v>0.81689498550827144</v>
      </c>
      <c r="N93">
        <f t="shared" si="13"/>
        <v>3.1419037904164235</v>
      </c>
      <c r="O93">
        <f t="shared" si="14"/>
        <v>490.35000000000076</v>
      </c>
      <c r="P93">
        <f t="shared" si="12"/>
        <v>1.9230769230769201E-2</v>
      </c>
      <c r="Q93" t="e">
        <f>G93-#REF!</f>
        <v>#REF!</v>
      </c>
      <c r="R93" t="e">
        <f>O93-#REF!</f>
        <v>#REF!</v>
      </c>
      <c r="S93" t="e">
        <f>#REF!/'Hostile- Trust'!O93</f>
        <v>#REF!</v>
      </c>
    </row>
    <row r="94" spans="1:19" x14ac:dyDescent="0.45">
      <c r="A94">
        <v>30</v>
      </c>
      <c r="B94">
        <v>10</v>
      </c>
      <c r="C94">
        <v>15</v>
      </c>
      <c r="D94">
        <v>257</v>
      </c>
      <c r="E94">
        <v>500</v>
      </c>
      <c r="F94" t="b">
        <v>1</v>
      </c>
      <c r="G94">
        <v>2.34375</v>
      </c>
      <c r="H94">
        <v>110.872572229236</v>
      </c>
      <c r="I94">
        <v>5.0414402724078498</v>
      </c>
      <c r="J94">
        <v>1.5737233508886901</v>
      </c>
      <c r="K94">
        <f t="shared" si="10"/>
        <v>7710</v>
      </c>
      <c r="L94">
        <f t="shared" si="11"/>
        <v>12</v>
      </c>
      <c r="M94">
        <f>_xlfn.LOGNORM.DIST('HUNTER-None-Benign-Trust2019-07'!D28,I94,J94,TRUE)</f>
        <v>0.74693571984337059</v>
      </c>
      <c r="N94">
        <f t="shared" si="13"/>
        <v>1.7506305933828998</v>
      </c>
      <c r="O94">
        <f t="shared" si="14"/>
        <v>642.5</v>
      </c>
      <c r="P94">
        <f t="shared" si="12"/>
        <v>1.171875E-2</v>
      </c>
      <c r="Q94" t="e">
        <f>G94-#REF!</f>
        <v>#REF!</v>
      </c>
      <c r="R94" t="e">
        <f>O94-#REF!</f>
        <v>#REF!</v>
      </c>
      <c r="S94" t="e">
        <f>#REF!/'Hostile- Trust'!O94</f>
        <v>#REF!</v>
      </c>
    </row>
    <row r="95" spans="1:19" x14ac:dyDescent="0.45">
      <c r="A95">
        <v>40</v>
      </c>
      <c r="B95">
        <v>10</v>
      </c>
      <c r="C95">
        <v>15</v>
      </c>
      <c r="D95">
        <v>196.111111111111</v>
      </c>
      <c r="E95">
        <v>500</v>
      </c>
      <c r="F95" t="b">
        <v>1</v>
      </c>
      <c r="G95">
        <v>1.7681728880157099</v>
      </c>
      <c r="H95">
        <v>78.940554286824593</v>
      </c>
      <c r="I95">
        <v>4.6952824319888702</v>
      </c>
      <c r="J95">
        <v>1.6846631104626799</v>
      </c>
      <c r="K95">
        <f t="shared" ref="K95:K100" si="15">D95*30</f>
        <v>5883.3333333333303</v>
      </c>
      <c r="L95">
        <f t="shared" ref="L95:L100" si="16">(E95*(G95/100))/(1-(G95/100))</f>
        <v>8.9999999999999645</v>
      </c>
      <c r="M95">
        <f>_xlfn.LOGNORM.DIST('HUNTER-None-Benign-Trust2019-07'!D29,I95,J95,TRUE)</f>
        <v>0.72871462439516488</v>
      </c>
      <c r="N95">
        <f t="shared" si="13"/>
        <v>1.2884934419560821</v>
      </c>
      <c r="O95">
        <f t="shared" si="14"/>
        <v>653.70370370370597</v>
      </c>
      <c r="P95">
        <f t="shared" si="12"/>
        <v>8.8408644400785504E-3</v>
      </c>
      <c r="Q95" t="e">
        <f>G95-#REF!</f>
        <v>#REF!</v>
      </c>
      <c r="R95" t="e">
        <f>O95-#REF!</f>
        <v>#REF!</v>
      </c>
      <c r="S95" t="e">
        <f>#REF!/'Hostile- Trust'!O95</f>
        <v>#REF!</v>
      </c>
    </row>
    <row r="96" spans="1:19" x14ac:dyDescent="0.45">
      <c r="A96">
        <v>50</v>
      </c>
      <c r="B96">
        <v>10</v>
      </c>
      <c r="C96">
        <v>15</v>
      </c>
      <c r="D96">
        <v>137.75</v>
      </c>
      <c r="E96">
        <v>500</v>
      </c>
      <c r="F96" t="b">
        <v>1</v>
      </c>
      <c r="G96">
        <v>0.79365079365079305</v>
      </c>
      <c r="H96">
        <v>40.705241267761402</v>
      </c>
      <c r="I96">
        <v>3.9128027761447299</v>
      </c>
      <c r="J96">
        <v>2.2033636742016598</v>
      </c>
      <c r="K96">
        <f t="shared" si="15"/>
        <v>4132.5</v>
      </c>
      <c r="L96">
        <f t="shared" si="16"/>
        <v>3.9999999999999969</v>
      </c>
      <c r="M96">
        <f>_xlfn.LOGNORM.DIST('HUNTER-None-Benign-Trust2019-07'!D30,I96,J96,TRUE)</f>
        <v>0.74390325437944149</v>
      </c>
      <c r="N96">
        <f t="shared" si="13"/>
        <v>0.59039940823765158</v>
      </c>
      <c r="O96">
        <f t="shared" si="14"/>
        <v>1033.1250000000009</v>
      </c>
      <c r="P96">
        <f t="shared" ref="P96:P100" si="17">0.5*(G96/100)</f>
        <v>3.9682539682539654E-3</v>
      </c>
      <c r="Q96" t="e">
        <f>G96-#REF!</f>
        <v>#REF!</v>
      </c>
      <c r="R96" t="e">
        <f>O96-#REF!</f>
        <v>#REF!</v>
      </c>
      <c r="S96" t="e">
        <f>#REF!/'Hostile- Trust'!O96</f>
        <v>#REF!</v>
      </c>
    </row>
    <row r="97" spans="1:19" x14ac:dyDescent="0.45">
      <c r="A97">
        <v>60</v>
      </c>
      <c r="B97">
        <v>10</v>
      </c>
      <c r="C97">
        <v>15</v>
      </c>
      <c r="D97">
        <v>162.5</v>
      </c>
      <c r="E97">
        <v>500</v>
      </c>
      <c r="F97" t="b">
        <v>1</v>
      </c>
      <c r="G97">
        <v>0.79365079365079305</v>
      </c>
      <c r="H97">
        <v>45.3247540901584</v>
      </c>
      <c r="I97">
        <v>4.0455376970253702</v>
      </c>
      <c r="J97">
        <v>2.2775179629631701</v>
      </c>
      <c r="K97">
        <f t="shared" si="15"/>
        <v>4875</v>
      </c>
      <c r="L97">
        <f t="shared" si="16"/>
        <v>3.9999999999999969</v>
      </c>
      <c r="M97">
        <f>_xlfn.LOGNORM.DIST('HUNTER-None-Benign-Trust2019-07'!D31,I97,J97,TRUE)</f>
        <v>0.68357450734281255</v>
      </c>
      <c r="N97">
        <f t="shared" si="13"/>
        <v>0.54251945027207304</v>
      </c>
      <c r="O97">
        <f t="shared" si="14"/>
        <v>1218.7500000000009</v>
      </c>
      <c r="P97">
        <f t="shared" si="17"/>
        <v>3.9682539682539654E-3</v>
      </c>
      <c r="Q97" t="e">
        <f>G97-#REF!</f>
        <v>#REF!</v>
      </c>
      <c r="R97" t="e">
        <f>O97-#REF!</f>
        <v>#REF!</v>
      </c>
      <c r="S97" t="e">
        <f>#REF!/'Hostile- Trust'!O97</f>
        <v>#REF!</v>
      </c>
    </row>
    <row r="98" spans="1:19" x14ac:dyDescent="0.45">
      <c r="A98">
        <v>70</v>
      </c>
      <c r="B98">
        <v>10</v>
      </c>
      <c r="C98">
        <v>15</v>
      </c>
      <c r="D98">
        <v>143.5</v>
      </c>
      <c r="E98">
        <v>500</v>
      </c>
      <c r="F98" t="b">
        <v>1</v>
      </c>
      <c r="G98">
        <v>1.1857707509881401</v>
      </c>
      <c r="H98">
        <v>41.331585984571099</v>
      </c>
      <c r="I98">
        <v>4.2280476485582401</v>
      </c>
      <c r="J98">
        <v>1.88219169159793</v>
      </c>
      <c r="K98">
        <f t="shared" si="15"/>
        <v>4305</v>
      </c>
      <c r="L98">
        <f t="shared" si="16"/>
        <v>5.9999999999999885</v>
      </c>
      <c r="M98">
        <f>_xlfn.LOGNORM.DIST('HUNTER-None-Benign-Trust2019-07'!D32,I98,J98,TRUE)</f>
        <v>0.6598654549926859</v>
      </c>
      <c r="N98">
        <f t="shared" si="13"/>
        <v>0.78244915611780796</v>
      </c>
      <c r="O98">
        <f t="shared" si="14"/>
        <v>717.50000000000136</v>
      </c>
      <c r="P98">
        <f t="shared" si="17"/>
        <v>5.9288537549407007E-3</v>
      </c>
      <c r="Q98" t="e">
        <f>G98-#REF!</f>
        <v>#REF!</v>
      </c>
      <c r="R98" t="e">
        <f>O98-#REF!</f>
        <v>#REF!</v>
      </c>
      <c r="S98" t="e">
        <f>#REF!/'Hostile- Trust'!O98</f>
        <v>#REF!</v>
      </c>
    </row>
    <row r="99" spans="1:19" x14ac:dyDescent="0.45">
      <c r="A99">
        <v>80</v>
      </c>
      <c r="B99">
        <v>10</v>
      </c>
      <c r="C99">
        <v>15</v>
      </c>
      <c r="D99">
        <v>97</v>
      </c>
      <c r="E99">
        <v>500</v>
      </c>
      <c r="F99" t="b">
        <v>1</v>
      </c>
      <c r="G99">
        <v>0.39840637450199201</v>
      </c>
      <c r="H99">
        <v>14.142135623730899</v>
      </c>
      <c r="I99">
        <v>3.0462456510388201</v>
      </c>
      <c r="J99">
        <v>2.64015406188962</v>
      </c>
      <c r="K99">
        <f t="shared" si="15"/>
        <v>2910</v>
      </c>
      <c r="L99">
        <f t="shared" si="16"/>
        <v>2</v>
      </c>
      <c r="M99">
        <f>_xlfn.LOGNORM.DIST('HUNTER-None-Benign-Trust2019-07'!D33,I99,J99,TRUE)</f>
        <v>0.75619230709599949</v>
      </c>
      <c r="N99">
        <f t="shared" si="13"/>
        <v>0.30127183549641412</v>
      </c>
      <c r="O99">
        <f t="shared" si="14"/>
        <v>1455</v>
      </c>
      <c r="P99">
        <f t="shared" si="17"/>
        <v>1.9920318725099601E-3</v>
      </c>
      <c r="Q99" t="e">
        <f>G99-#REF!</f>
        <v>#REF!</v>
      </c>
      <c r="R99" t="e">
        <f>O99-#REF!</f>
        <v>#REF!</v>
      </c>
      <c r="S99" t="e">
        <f>#REF!/'Hostile- Trust'!O99</f>
        <v>#REF!</v>
      </c>
    </row>
    <row r="100" spans="1:19" x14ac:dyDescent="0.45">
      <c r="A100">
        <v>90</v>
      </c>
      <c r="B100">
        <v>10</v>
      </c>
      <c r="C100">
        <v>15</v>
      </c>
      <c r="D100">
        <v>109.5</v>
      </c>
      <c r="E100">
        <v>500</v>
      </c>
      <c r="F100" t="b">
        <v>1</v>
      </c>
      <c r="G100">
        <v>0.39840637450199201</v>
      </c>
      <c r="H100">
        <v>26.1629509039022</v>
      </c>
      <c r="I100">
        <v>3.1209632568121499</v>
      </c>
      <c r="J100">
        <v>2.7082112379216898</v>
      </c>
      <c r="K100">
        <f t="shared" si="15"/>
        <v>3285</v>
      </c>
      <c r="L100">
        <f t="shared" si="16"/>
        <v>2</v>
      </c>
      <c r="M100">
        <f>_xlfn.LOGNORM.DIST('HUNTER-None-Benign-Trust2019-07'!D34,I100,J100,TRUE)</f>
        <v>0.73152425662988241</v>
      </c>
      <c r="N100">
        <f t="shared" si="13"/>
        <v>0.29144392694417626</v>
      </c>
      <c r="O100">
        <f t="shared" si="14"/>
        <v>1642.5</v>
      </c>
      <c r="P100">
        <f t="shared" si="17"/>
        <v>1.9920318725099601E-3</v>
      </c>
      <c r="Q100" t="e">
        <f>G100-#REF!</f>
        <v>#REF!</v>
      </c>
      <c r="R100" t="e">
        <f>O100-#REF!</f>
        <v>#REF!</v>
      </c>
      <c r="S100" t="e">
        <f>#REF!/'Hostile- Trust'!O100</f>
        <v>#REF!</v>
      </c>
    </row>
  </sheetData>
  <autoFilter ref="A1:S100" xr:uid="{D34DBBE8-C6FE-41CA-8F67-4C67FA68D3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99B3-378A-46D3-A254-77443C8A4528}">
  <dimension ref="A1:Q100"/>
  <sheetViews>
    <sheetView zoomScale="60" zoomScaleNormal="60" workbookViewId="0">
      <pane ySplit="1" topLeftCell="A2" activePane="bottomLeft" state="frozen"/>
      <selection activeCell="E1" sqref="E1"/>
      <selection pane="bottomLeft" activeCell="N3" sqref="N3"/>
    </sheetView>
  </sheetViews>
  <sheetFormatPr defaultRowHeight="14.25" x14ac:dyDescent="0.45"/>
  <cols>
    <col min="1" max="1" width="10.19921875" bestFit="1" customWidth="1"/>
    <col min="2" max="2" width="12" bestFit="1" customWidth="1"/>
    <col min="3" max="3" width="12.265625" bestFit="1" customWidth="1"/>
    <col min="4" max="4" width="13.06640625" bestFit="1" customWidth="1"/>
    <col min="5" max="5" width="22.19921875" bestFit="1" customWidth="1"/>
    <col min="6" max="6" width="20.59765625" bestFit="1" customWidth="1"/>
    <col min="7" max="7" width="17.33203125" bestFit="1" customWidth="1"/>
    <col min="8" max="8" width="21.3984375" bestFit="1" customWidth="1"/>
    <col min="9" max="9" width="14.796875" bestFit="1" customWidth="1"/>
    <col min="10" max="11" width="14.796875" customWidth="1"/>
    <col min="12" max="12" width="22.19921875" bestFit="1" customWidth="1"/>
    <col min="13" max="14" width="22.46484375" bestFit="1" customWidth="1"/>
    <col min="15" max="15" width="11.3984375" bestFit="1" customWidth="1"/>
    <col min="16" max="16" width="29.6640625" bestFit="1" customWidth="1"/>
    <col min="17" max="17" width="11.53125" bestFit="1" customWidth="1"/>
  </cols>
  <sheetData>
    <row r="1" spans="1:17" s="1" customFormat="1" x14ac:dyDescent="0.4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15</v>
      </c>
      <c r="G1" s="1" t="s">
        <v>4</v>
      </c>
      <c r="H1" s="1" t="s">
        <v>5</v>
      </c>
      <c r="I1" s="1" t="s">
        <v>6</v>
      </c>
      <c r="J1" s="1" t="s">
        <v>22</v>
      </c>
      <c r="K1" s="1" t="s">
        <v>23</v>
      </c>
      <c r="L1" s="1" t="s">
        <v>24</v>
      </c>
      <c r="M1" s="1" t="s">
        <v>20</v>
      </c>
      <c r="N1" s="1" t="s">
        <v>16</v>
      </c>
      <c r="O1" s="1" t="s">
        <v>17</v>
      </c>
      <c r="P1" s="1" t="s">
        <v>27</v>
      </c>
      <c r="Q1" s="1" t="s">
        <v>21</v>
      </c>
    </row>
    <row r="2" spans="1:17" x14ac:dyDescent="0.45">
      <c r="A2">
        <v>0</v>
      </c>
      <c r="B2">
        <v>1</v>
      </c>
      <c r="C2">
        <v>0</v>
      </c>
      <c r="D2">
        <v>5</v>
      </c>
      <c r="E2">
        <v>772.53599999999994</v>
      </c>
      <c r="F2">
        <v>1438.3939624060399</v>
      </c>
      <c r="G2">
        <v>0</v>
      </c>
      <c r="H2" t="b">
        <v>0</v>
      </c>
      <c r="I2">
        <v>100</v>
      </c>
      <c r="J2">
        <v>5.3361587569495104</v>
      </c>
      <c r="K2">
        <v>1.7114133546639101</v>
      </c>
      <c r="L2">
        <f>_xlfn.LOGNORM.DIST('HUNTER-None-Benign-Trust2019-07'!D2,J2,K2,TRUE)</f>
        <v>0.76063419060253157</v>
      </c>
      <c r="M2">
        <f>L2*(I2)</f>
        <v>76.063419060253153</v>
      </c>
      <c r="N2">
        <f>M2-'Hostile- Trust'!N2</f>
        <v>7.6555844656299001</v>
      </c>
      <c r="P2">
        <f>M2</f>
        <v>76.063419060253153</v>
      </c>
      <c r="Q2">
        <f>N2*100</f>
        <v>765.55844656298996</v>
      </c>
    </row>
    <row r="3" spans="1:17" x14ac:dyDescent="0.45">
      <c r="A3">
        <v>1</v>
      </c>
      <c r="B3">
        <v>1</v>
      </c>
      <c r="C3">
        <v>0</v>
      </c>
      <c r="D3">
        <v>5</v>
      </c>
      <c r="E3">
        <v>806.33799999999997</v>
      </c>
      <c r="F3">
        <v>1338.6299039673299</v>
      </c>
      <c r="G3">
        <v>0</v>
      </c>
      <c r="H3" t="b">
        <v>0</v>
      </c>
      <c r="I3">
        <v>100</v>
      </c>
      <c r="J3">
        <v>5.3842998338061703</v>
      </c>
      <c r="K3">
        <v>1.7760133942744001</v>
      </c>
      <c r="L3">
        <f>_xlfn.LOGNORM.DIST('HUNTER-None-Benign-Trust2019-07'!D3,J3,K3,TRUE)</f>
        <v>0.74631234553522907</v>
      </c>
      <c r="M3">
        <f t="shared" ref="M3:M66" si="0">L3*(I3)</f>
        <v>74.631234553522901</v>
      </c>
      <c r="N3">
        <f>M3-'Hostile- Trust'!N3</f>
        <v>4.8223498117660597</v>
      </c>
      <c r="P3">
        <f t="shared" ref="P3:P66" si="1">M3</f>
        <v>74.631234553522901</v>
      </c>
      <c r="Q3">
        <f t="shared" ref="Q3:Q66" si="2">N3*100</f>
        <v>482.23498117660597</v>
      </c>
    </row>
    <row r="4" spans="1:17" x14ac:dyDescent="0.45">
      <c r="A4">
        <v>10</v>
      </c>
      <c r="B4">
        <v>1</v>
      </c>
      <c r="C4">
        <v>0</v>
      </c>
      <c r="D4">
        <v>5</v>
      </c>
      <c r="E4">
        <v>783.12</v>
      </c>
      <c r="F4">
        <v>1475.3288012316</v>
      </c>
      <c r="G4">
        <v>0</v>
      </c>
      <c r="H4" t="b">
        <v>0</v>
      </c>
      <c r="I4">
        <v>100</v>
      </c>
      <c r="J4">
        <v>5.28484573226301</v>
      </c>
      <c r="K4">
        <v>1.7674884971004801</v>
      </c>
      <c r="L4">
        <f>_xlfn.LOGNORM.DIST('HUNTER-None-Benign-Trust2019-07'!D4,J4,K4,TRUE)</f>
        <v>0.66361405875378388</v>
      </c>
      <c r="M4">
        <f t="shared" si="0"/>
        <v>66.361405875378381</v>
      </c>
      <c r="N4">
        <f>M4-'Hostile- Trust'!N4</f>
        <v>-7.2020822831680107</v>
      </c>
      <c r="P4">
        <f t="shared" si="1"/>
        <v>66.361405875378381</v>
      </c>
      <c r="Q4">
        <f t="shared" si="2"/>
        <v>-720.20822831680107</v>
      </c>
    </row>
    <row r="5" spans="1:17" x14ac:dyDescent="0.45">
      <c r="A5">
        <v>20</v>
      </c>
      <c r="B5">
        <v>1</v>
      </c>
      <c r="C5">
        <v>0</v>
      </c>
      <c r="D5">
        <v>5</v>
      </c>
      <c r="E5">
        <v>833.02599999999995</v>
      </c>
      <c r="F5">
        <v>1698.04915806652</v>
      </c>
      <c r="G5">
        <v>0</v>
      </c>
      <c r="H5" t="b">
        <v>0</v>
      </c>
      <c r="I5">
        <v>100</v>
      </c>
      <c r="J5">
        <v>5.2739716424772398</v>
      </c>
      <c r="K5">
        <v>1.7784125047097099</v>
      </c>
      <c r="L5">
        <f>_xlfn.LOGNORM.DIST('HUNTER-None-Benign-Trust2019-07'!D5,J5,K5,TRUE)</f>
        <v>0.48529233163885471</v>
      </c>
      <c r="M5">
        <f t="shared" si="0"/>
        <v>48.529233163885472</v>
      </c>
      <c r="N5">
        <f>M5-'Hostile- Trust'!N5</f>
        <v>-21.324333008661576</v>
      </c>
      <c r="P5">
        <f t="shared" si="1"/>
        <v>48.529233163885472</v>
      </c>
      <c r="Q5">
        <f t="shared" si="2"/>
        <v>-2132.4333008661574</v>
      </c>
    </row>
    <row r="6" spans="1:17" x14ac:dyDescent="0.45">
      <c r="A6">
        <v>30</v>
      </c>
      <c r="B6">
        <v>1</v>
      </c>
      <c r="C6">
        <v>0</v>
      </c>
      <c r="D6">
        <v>5</v>
      </c>
      <c r="E6">
        <v>792.202</v>
      </c>
      <c r="F6">
        <v>1336.3957229251</v>
      </c>
      <c r="G6">
        <v>0</v>
      </c>
      <c r="H6" t="b">
        <v>0</v>
      </c>
      <c r="I6">
        <v>100</v>
      </c>
      <c r="J6">
        <v>5.3982967005407296</v>
      </c>
      <c r="K6">
        <v>1.73388833958419</v>
      </c>
      <c r="L6">
        <f>_xlfn.LOGNORM.DIST('HUNTER-None-Benign-Trust2019-07'!D6,J6,K6,TRUE)</f>
        <v>0.28987785993857629</v>
      </c>
      <c r="M6">
        <f t="shared" si="0"/>
        <v>28.987785993857628</v>
      </c>
      <c r="N6">
        <f>M6-'Hostile- Trust'!N6</f>
        <v>-40.57958541063806</v>
      </c>
      <c r="P6">
        <f t="shared" si="1"/>
        <v>28.987785993857628</v>
      </c>
      <c r="Q6">
        <f t="shared" si="2"/>
        <v>-4057.958541063806</v>
      </c>
    </row>
    <row r="7" spans="1:17" x14ac:dyDescent="0.45">
      <c r="A7">
        <v>40</v>
      </c>
      <c r="B7">
        <v>1</v>
      </c>
      <c r="C7">
        <v>0</v>
      </c>
      <c r="D7">
        <v>5</v>
      </c>
      <c r="E7">
        <v>723.94799999999998</v>
      </c>
      <c r="F7">
        <v>1345.1047881403699</v>
      </c>
      <c r="G7">
        <v>0</v>
      </c>
      <c r="H7" t="b">
        <v>0</v>
      </c>
      <c r="I7">
        <v>100</v>
      </c>
      <c r="J7">
        <v>5.21978475954029</v>
      </c>
      <c r="K7">
        <v>1.74669061000104</v>
      </c>
      <c r="L7">
        <f>_xlfn.LOGNORM.DIST('HUNTER-None-Benign-Trust2019-07'!D7,J7,K7,TRUE)</f>
        <v>0.25717800288138004</v>
      </c>
      <c r="M7">
        <f t="shared" si="0"/>
        <v>25.717800288138005</v>
      </c>
      <c r="N7">
        <f>M7-'Hostile- Trust'!N7</f>
        <v>-39.883340962474719</v>
      </c>
      <c r="P7">
        <f t="shared" si="1"/>
        <v>25.717800288138005</v>
      </c>
      <c r="Q7">
        <f t="shared" si="2"/>
        <v>-3988.3340962474717</v>
      </c>
    </row>
    <row r="8" spans="1:17" x14ac:dyDescent="0.45">
      <c r="A8">
        <v>50</v>
      </c>
      <c r="B8">
        <v>1</v>
      </c>
      <c r="C8">
        <v>0</v>
      </c>
      <c r="D8">
        <v>5</v>
      </c>
      <c r="E8">
        <v>735.69</v>
      </c>
      <c r="F8">
        <v>1288.1740933933499</v>
      </c>
      <c r="G8">
        <v>0</v>
      </c>
      <c r="H8" t="b">
        <v>0</v>
      </c>
      <c r="I8">
        <v>100</v>
      </c>
      <c r="J8">
        <v>5.2929641775137402</v>
      </c>
      <c r="K8">
        <v>1.7226154840425201</v>
      </c>
      <c r="L8">
        <f>_xlfn.LOGNORM.DIST('HUNTER-None-Benign-Trust2019-07'!D8,J8,K8,TRUE)</f>
        <v>0.16787681187600664</v>
      </c>
      <c r="M8">
        <f t="shared" si="0"/>
        <v>16.787681187600665</v>
      </c>
      <c r="N8">
        <f>M8-'Hostile- Trust'!N8</f>
        <v>-44.314154456343161</v>
      </c>
      <c r="P8">
        <f t="shared" si="1"/>
        <v>16.787681187600665</v>
      </c>
      <c r="Q8">
        <f t="shared" si="2"/>
        <v>-4431.4154456343158</v>
      </c>
    </row>
    <row r="9" spans="1:17" x14ac:dyDescent="0.45">
      <c r="A9">
        <v>60</v>
      </c>
      <c r="B9">
        <v>1</v>
      </c>
      <c r="C9">
        <v>0</v>
      </c>
      <c r="D9">
        <v>5</v>
      </c>
      <c r="E9">
        <v>799.62400000000002</v>
      </c>
      <c r="F9">
        <v>1393.0807365336</v>
      </c>
      <c r="G9">
        <v>0</v>
      </c>
      <c r="H9" t="b">
        <v>0</v>
      </c>
      <c r="I9">
        <v>100</v>
      </c>
      <c r="J9">
        <v>5.3904772515950601</v>
      </c>
      <c r="K9">
        <v>1.72569557246838</v>
      </c>
      <c r="L9">
        <f>_xlfn.LOGNORM.DIST('HUNTER-None-Benign-Trust2019-07'!D9,J9,K9,TRUE)</f>
        <v>0.13273951152553648</v>
      </c>
      <c r="M9">
        <f t="shared" si="0"/>
        <v>13.273951152553648</v>
      </c>
      <c r="N9">
        <f>M9-'Hostile- Trust'!N9</f>
        <v>-53.726888066036665</v>
      </c>
      <c r="P9">
        <f t="shared" si="1"/>
        <v>13.273951152553648</v>
      </c>
      <c r="Q9">
        <f t="shared" si="2"/>
        <v>-5372.6888066036663</v>
      </c>
    </row>
    <row r="10" spans="1:17" x14ac:dyDescent="0.45">
      <c r="A10">
        <v>70</v>
      </c>
      <c r="B10">
        <v>1</v>
      </c>
      <c r="C10">
        <v>0</v>
      </c>
      <c r="D10">
        <v>5</v>
      </c>
      <c r="E10">
        <v>807.78200000000004</v>
      </c>
      <c r="F10">
        <v>1247.83461280645</v>
      </c>
      <c r="G10">
        <v>0</v>
      </c>
      <c r="H10" t="b">
        <v>0</v>
      </c>
      <c r="I10">
        <v>100</v>
      </c>
      <c r="J10">
        <v>5.4277369492855296</v>
      </c>
      <c r="K10">
        <v>1.7808250689256</v>
      </c>
      <c r="L10">
        <f>_xlfn.LOGNORM.DIST('HUNTER-None-Benign-Trust2019-07'!D10,J10,K10,TRUE)</f>
        <v>0.11692800167212361</v>
      </c>
      <c r="M10">
        <f t="shared" si="0"/>
        <v>11.692800167212361</v>
      </c>
      <c r="N10">
        <f>M10-'Hostile- Trust'!N10</f>
        <v>-51.442460959959739</v>
      </c>
      <c r="P10">
        <f t="shared" si="1"/>
        <v>11.692800167212361</v>
      </c>
      <c r="Q10">
        <f t="shared" si="2"/>
        <v>-5144.2460959959735</v>
      </c>
    </row>
    <row r="11" spans="1:17" x14ac:dyDescent="0.45">
      <c r="A11">
        <v>80</v>
      </c>
      <c r="B11">
        <v>1</v>
      </c>
      <c r="C11">
        <v>0</v>
      </c>
      <c r="D11">
        <v>5</v>
      </c>
      <c r="E11">
        <v>862.45</v>
      </c>
      <c r="F11">
        <v>1527.8738903291401</v>
      </c>
      <c r="G11">
        <v>0</v>
      </c>
      <c r="H11" t="b">
        <v>0</v>
      </c>
      <c r="I11">
        <v>100</v>
      </c>
      <c r="J11">
        <v>5.3731284386689504</v>
      </c>
      <c r="K11">
        <v>1.77045306705393</v>
      </c>
      <c r="L11">
        <f>_xlfn.LOGNORM.DIST('HUNTER-None-Benign-Trust2019-07'!D11,J11,K11,TRUE)</f>
        <v>0.11173208989571851</v>
      </c>
      <c r="M11">
        <f t="shared" si="0"/>
        <v>11.173208989571851</v>
      </c>
      <c r="N11">
        <f>M11-'Hostile- Trust'!N11</f>
        <v>-52.896274001640592</v>
      </c>
      <c r="P11">
        <f t="shared" si="1"/>
        <v>11.173208989571851</v>
      </c>
      <c r="Q11">
        <f t="shared" si="2"/>
        <v>-5289.6274001640595</v>
      </c>
    </row>
    <row r="12" spans="1:17" x14ac:dyDescent="0.45">
      <c r="A12">
        <v>90</v>
      </c>
      <c r="B12">
        <v>1</v>
      </c>
      <c r="C12">
        <v>0</v>
      </c>
      <c r="D12">
        <v>5</v>
      </c>
      <c r="E12">
        <v>841.78200000000004</v>
      </c>
      <c r="F12">
        <v>1616.37754476187</v>
      </c>
      <c r="G12">
        <v>0</v>
      </c>
      <c r="H12" t="b">
        <v>0</v>
      </c>
      <c r="I12">
        <v>100</v>
      </c>
      <c r="J12">
        <v>5.3668348561010903</v>
      </c>
      <c r="K12">
        <v>1.73511099011825</v>
      </c>
      <c r="L12">
        <f>_xlfn.LOGNORM.DIST('HUNTER-None-Benign-Trust2019-07'!D2,J12,K12,TRUE)</f>
        <v>0.75206112029680838</v>
      </c>
      <c r="M12">
        <f t="shared" si="0"/>
        <v>75.206112029680838</v>
      </c>
      <c r="N12">
        <f>M12-'Hostile- Trust'!N12</f>
        <v>18.656563230444654</v>
      </c>
      <c r="P12">
        <f t="shared" si="1"/>
        <v>75.206112029680838</v>
      </c>
      <c r="Q12">
        <f t="shared" si="2"/>
        <v>1865.6563230444654</v>
      </c>
    </row>
    <row r="13" spans="1:17" x14ac:dyDescent="0.45">
      <c r="A13">
        <v>0</v>
      </c>
      <c r="B13">
        <v>5</v>
      </c>
      <c r="C13">
        <v>0</v>
      </c>
      <c r="D13">
        <v>5</v>
      </c>
      <c r="E13">
        <v>847.274</v>
      </c>
      <c r="F13">
        <v>1437.9574549368299</v>
      </c>
      <c r="G13">
        <v>0</v>
      </c>
      <c r="H13" t="b">
        <v>0</v>
      </c>
      <c r="I13">
        <v>100</v>
      </c>
      <c r="J13">
        <v>5.46261686703608</v>
      </c>
      <c r="K13">
        <v>1.7357667825740299</v>
      </c>
      <c r="L13">
        <f>_xlfn.LOGNORM.DIST('HUNTER-None-Benign-Trust2019-07'!D3,J13,K13,TRUE)</f>
        <v>0.73669249898810618</v>
      </c>
      <c r="M13">
        <f t="shared" si="0"/>
        <v>73.669249898810619</v>
      </c>
      <c r="N13">
        <f>M13-'Hostile- Trust'!N13</f>
        <v>23.51109171599122</v>
      </c>
      <c r="P13">
        <f t="shared" si="1"/>
        <v>73.669249898810619</v>
      </c>
      <c r="Q13">
        <f t="shared" si="2"/>
        <v>2351.109171599122</v>
      </c>
    </row>
    <row r="14" spans="1:17" x14ac:dyDescent="0.45">
      <c r="A14">
        <v>1</v>
      </c>
      <c r="B14">
        <v>5</v>
      </c>
      <c r="C14">
        <v>0</v>
      </c>
      <c r="D14">
        <v>5</v>
      </c>
      <c r="E14">
        <v>694.04600000000005</v>
      </c>
      <c r="F14">
        <v>1104.2350029624699</v>
      </c>
      <c r="G14">
        <v>0</v>
      </c>
      <c r="H14" t="b">
        <v>0</v>
      </c>
      <c r="I14">
        <v>100</v>
      </c>
      <c r="J14">
        <v>5.3050240686515098</v>
      </c>
      <c r="K14">
        <v>1.7271046191371</v>
      </c>
      <c r="L14">
        <f>_xlfn.LOGNORM.DIST('HUNTER-None-Benign-Trust2019-07'!D4,J14,K14,TRUE)</f>
        <v>0.66295412208462579</v>
      </c>
      <c r="M14">
        <f t="shared" si="0"/>
        <v>66.295412208462579</v>
      </c>
      <c r="N14">
        <f>M14-'Hostile- Trust'!N14</f>
        <v>15.025019929777791</v>
      </c>
      <c r="P14">
        <f t="shared" si="1"/>
        <v>66.295412208462579</v>
      </c>
      <c r="Q14">
        <f t="shared" si="2"/>
        <v>1502.5019929777791</v>
      </c>
    </row>
    <row r="15" spans="1:17" x14ac:dyDescent="0.45">
      <c r="A15">
        <v>10</v>
      </c>
      <c r="B15">
        <v>5</v>
      </c>
      <c r="C15">
        <v>0</v>
      </c>
      <c r="D15">
        <v>5</v>
      </c>
      <c r="E15">
        <v>848.20799999999997</v>
      </c>
      <c r="F15">
        <v>1572.63964073631</v>
      </c>
      <c r="G15">
        <v>0</v>
      </c>
      <c r="H15" t="b">
        <v>0</v>
      </c>
      <c r="I15">
        <v>100</v>
      </c>
      <c r="J15">
        <v>5.3612384551184498</v>
      </c>
      <c r="K15">
        <v>1.7956173326604401</v>
      </c>
      <c r="L15">
        <f>_xlfn.LOGNORM.DIST('HUNTER-None-Benign-Trust2019-07'!D5,J15,K15,TRUE)</f>
        <v>0.46608236452245311</v>
      </c>
      <c r="M15">
        <f t="shared" si="0"/>
        <v>46.608236452245308</v>
      </c>
      <c r="N15">
        <f>M15-'Hostile- Trust'!N15</f>
        <v>-3.6884694236440723</v>
      </c>
      <c r="P15">
        <f t="shared" si="1"/>
        <v>46.608236452245308</v>
      </c>
      <c r="Q15">
        <f t="shared" si="2"/>
        <v>-368.84694236440725</v>
      </c>
    </row>
    <row r="16" spans="1:17" x14ac:dyDescent="0.45">
      <c r="A16">
        <v>20</v>
      </c>
      <c r="B16">
        <v>5</v>
      </c>
      <c r="C16">
        <v>0</v>
      </c>
      <c r="D16">
        <v>5</v>
      </c>
      <c r="E16">
        <v>719.76599999999996</v>
      </c>
      <c r="F16">
        <v>1216.2082355371399</v>
      </c>
      <c r="G16">
        <v>0</v>
      </c>
      <c r="H16" t="b">
        <v>0</v>
      </c>
      <c r="I16">
        <v>100</v>
      </c>
      <c r="J16">
        <v>5.3486490563440796</v>
      </c>
      <c r="K16">
        <v>1.6851069175293401</v>
      </c>
      <c r="L16">
        <f>_xlfn.LOGNORM.DIST('HUNTER-None-Benign-Trust2019-07'!D6,J16,K16,TRUE)</f>
        <v>0.29449198093716789</v>
      </c>
      <c r="M16">
        <f t="shared" si="0"/>
        <v>29.449198093716788</v>
      </c>
      <c r="N16">
        <f>M16-'Hostile- Trust'!N16</f>
        <v>-28.234673017157661</v>
      </c>
      <c r="P16">
        <f t="shared" si="1"/>
        <v>29.449198093716788</v>
      </c>
      <c r="Q16">
        <f t="shared" si="2"/>
        <v>-2823.4673017157661</v>
      </c>
    </row>
    <row r="17" spans="1:17" x14ac:dyDescent="0.45">
      <c r="A17">
        <v>30</v>
      </c>
      <c r="B17">
        <v>5</v>
      </c>
      <c r="C17">
        <v>0</v>
      </c>
      <c r="D17">
        <v>5</v>
      </c>
      <c r="E17">
        <v>811.02</v>
      </c>
      <c r="F17">
        <v>1453.9625310452</v>
      </c>
      <c r="G17">
        <v>0</v>
      </c>
      <c r="H17" t="b">
        <v>0</v>
      </c>
      <c r="I17">
        <v>100</v>
      </c>
      <c r="J17">
        <v>5.3217537085621904</v>
      </c>
      <c r="K17">
        <v>1.7625412369493301</v>
      </c>
      <c r="L17">
        <f>_xlfn.LOGNORM.DIST('HUNTER-None-Benign-Trust2019-07'!D7,J17,K17,TRUE)</f>
        <v>0.24069792710797538</v>
      </c>
      <c r="M17">
        <f t="shared" si="0"/>
        <v>24.06979271079754</v>
      </c>
      <c r="N17">
        <f>M17-'Hostile- Trust'!N17</f>
        <v>-29.313397779736814</v>
      </c>
      <c r="P17">
        <f t="shared" si="1"/>
        <v>24.06979271079754</v>
      </c>
      <c r="Q17">
        <f t="shared" si="2"/>
        <v>-2931.3397779736815</v>
      </c>
    </row>
    <row r="18" spans="1:17" x14ac:dyDescent="0.45">
      <c r="A18">
        <v>40</v>
      </c>
      <c r="B18">
        <v>5</v>
      </c>
      <c r="C18">
        <v>0</v>
      </c>
      <c r="D18">
        <v>5</v>
      </c>
      <c r="E18">
        <v>822.07600000000002</v>
      </c>
      <c r="F18">
        <v>1523.9980900844801</v>
      </c>
      <c r="G18">
        <v>0</v>
      </c>
      <c r="H18" t="b">
        <v>0</v>
      </c>
      <c r="I18">
        <v>100</v>
      </c>
      <c r="J18">
        <v>5.4008960551792704</v>
      </c>
      <c r="K18">
        <v>1.7165869565309799</v>
      </c>
      <c r="L18">
        <f>_xlfn.LOGNORM.DIST('HUNTER-None-Benign-Trust2019-07'!D8,J18,K18,TRUE)</f>
        <v>0.1517760723094439</v>
      </c>
      <c r="M18">
        <f t="shared" si="0"/>
        <v>15.177607230944389</v>
      </c>
      <c r="N18">
        <f>M18-'Hostile- Trust'!N18</f>
        <v>-39.144745353852798</v>
      </c>
      <c r="P18">
        <f t="shared" si="1"/>
        <v>15.177607230944389</v>
      </c>
      <c r="Q18">
        <f t="shared" si="2"/>
        <v>-3914.47453538528</v>
      </c>
    </row>
    <row r="19" spans="1:17" x14ac:dyDescent="0.45">
      <c r="A19">
        <v>50</v>
      </c>
      <c r="B19">
        <v>5</v>
      </c>
      <c r="C19">
        <v>0</v>
      </c>
      <c r="D19">
        <v>5</v>
      </c>
      <c r="E19">
        <v>770.08</v>
      </c>
      <c r="F19">
        <v>1411.3881914107501</v>
      </c>
      <c r="G19">
        <v>0</v>
      </c>
      <c r="H19" t="b">
        <v>0</v>
      </c>
      <c r="I19">
        <v>100</v>
      </c>
      <c r="J19">
        <v>5.3328148438186904</v>
      </c>
      <c r="K19">
        <v>1.7684134042076101</v>
      </c>
      <c r="L19">
        <f>_xlfn.LOGNORM.DIST('HUNTER-None-Benign-Trust2019-07'!D9,J19,K19,TRUE)</f>
        <v>0.14593484575429203</v>
      </c>
      <c r="M19">
        <f t="shared" si="0"/>
        <v>14.593484575429203</v>
      </c>
      <c r="N19">
        <f>M19-'Hostile- Trust'!N19</f>
        <v>-38.041400425745572</v>
      </c>
      <c r="P19">
        <f t="shared" si="1"/>
        <v>14.593484575429203</v>
      </c>
      <c r="Q19">
        <f t="shared" si="2"/>
        <v>-3804.1400425745574</v>
      </c>
    </row>
    <row r="20" spans="1:17" x14ac:dyDescent="0.45">
      <c r="A20">
        <v>60</v>
      </c>
      <c r="B20">
        <v>5</v>
      </c>
      <c r="C20">
        <v>0</v>
      </c>
      <c r="D20">
        <v>5</v>
      </c>
      <c r="E20">
        <v>718.69799999999998</v>
      </c>
      <c r="F20">
        <v>1241.92906173612</v>
      </c>
      <c r="G20">
        <v>0</v>
      </c>
      <c r="H20" t="b">
        <v>0</v>
      </c>
      <c r="I20">
        <v>100</v>
      </c>
      <c r="J20">
        <v>5.2411479746916898</v>
      </c>
      <c r="K20">
        <v>1.74155859726619</v>
      </c>
      <c r="L20">
        <f>_xlfn.LOGNORM.DIST('HUNTER-None-Benign-Trust2019-07'!D10,J20,K20,TRUE)</f>
        <v>0.13345922405116675</v>
      </c>
      <c r="M20">
        <f t="shared" si="0"/>
        <v>13.345922405116676</v>
      </c>
      <c r="N20">
        <f>M20-'Hostile- Trust'!N20</f>
        <v>-35.723366493176769</v>
      </c>
      <c r="P20">
        <f t="shared" si="1"/>
        <v>13.345922405116676</v>
      </c>
      <c r="Q20">
        <f t="shared" si="2"/>
        <v>-3572.3366493176768</v>
      </c>
    </row>
    <row r="21" spans="1:17" x14ac:dyDescent="0.45">
      <c r="A21">
        <v>70</v>
      </c>
      <c r="B21">
        <v>5</v>
      </c>
      <c r="C21">
        <v>0</v>
      </c>
      <c r="D21">
        <v>5</v>
      </c>
      <c r="E21">
        <v>853.58</v>
      </c>
      <c r="F21">
        <v>1528.37603167164</v>
      </c>
      <c r="G21">
        <v>0</v>
      </c>
      <c r="H21" t="b">
        <v>0</v>
      </c>
      <c r="I21">
        <v>100</v>
      </c>
      <c r="J21">
        <v>5.4037699442369904</v>
      </c>
      <c r="K21">
        <v>1.7610594480204</v>
      </c>
      <c r="L21">
        <f>_xlfn.LOGNORM.DIST('HUNTER-None-Benign-Trust2019-07'!D11,J21,K21,TRUE)</f>
        <v>0.10725464734362555</v>
      </c>
      <c r="M21">
        <f t="shared" si="0"/>
        <v>10.725464734362555</v>
      </c>
      <c r="N21">
        <f>M21-'Hostile- Trust'!N21</f>
        <v>-35.671523171500446</v>
      </c>
      <c r="P21">
        <f t="shared" si="1"/>
        <v>10.725464734362555</v>
      </c>
      <c r="Q21">
        <f t="shared" si="2"/>
        <v>-3567.1523171500448</v>
      </c>
    </row>
    <row r="22" spans="1:17" x14ac:dyDescent="0.45">
      <c r="A22">
        <v>80</v>
      </c>
      <c r="B22">
        <v>5</v>
      </c>
      <c r="C22">
        <v>0</v>
      </c>
      <c r="D22">
        <v>5</v>
      </c>
      <c r="E22">
        <v>855.34799999999996</v>
      </c>
      <c r="F22">
        <v>1356.1384375570301</v>
      </c>
      <c r="G22">
        <v>0</v>
      </c>
      <c r="H22" t="b">
        <v>0</v>
      </c>
      <c r="I22">
        <v>100</v>
      </c>
      <c r="J22">
        <v>5.4731354871871698</v>
      </c>
      <c r="K22">
        <v>1.7764003397304999</v>
      </c>
      <c r="L22">
        <f>_xlfn.LOGNORM.DIST('HUNTER-None-Benign-Trust2019-07'!D12,J22,K22,TRUE)</f>
        <v>8.5149526826963542E-2</v>
      </c>
      <c r="M22">
        <f t="shared" si="0"/>
        <v>8.5149526826963537</v>
      </c>
      <c r="N22">
        <f>M22-'Hostile- Trust'!N22</f>
        <v>-40.773260040604242</v>
      </c>
      <c r="P22">
        <f t="shared" si="1"/>
        <v>8.5149526826963537</v>
      </c>
      <c r="Q22">
        <f t="shared" si="2"/>
        <v>-4077.3260040604241</v>
      </c>
    </row>
    <row r="23" spans="1:17" x14ac:dyDescent="0.45">
      <c r="A23">
        <v>90</v>
      </c>
      <c r="B23">
        <v>5</v>
      </c>
      <c r="C23">
        <v>0</v>
      </c>
      <c r="D23">
        <v>5</v>
      </c>
      <c r="E23">
        <v>810.52800000000002</v>
      </c>
      <c r="F23">
        <v>1355.9800459394501</v>
      </c>
      <c r="G23">
        <v>0</v>
      </c>
      <c r="H23" t="b">
        <v>0</v>
      </c>
      <c r="I23">
        <v>100</v>
      </c>
      <c r="J23">
        <v>5.4196457478853697</v>
      </c>
      <c r="K23">
        <v>1.7243717006949599</v>
      </c>
      <c r="L23">
        <f>_xlfn.LOGNORM.DIST('HUNTER-None-Benign-Trust2019-07'!D13,J23,K23,TRUE)</f>
        <v>0.84530298728296616</v>
      </c>
      <c r="M23">
        <f t="shared" si="0"/>
        <v>84.530298728296614</v>
      </c>
      <c r="N23">
        <f>M23-'Hostile- Trust'!N23</f>
        <v>44.061423500355346</v>
      </c>
      <c r="P23">
        <f t="shared" si="1"/>
        <v>84.530298728296614</v>
      </c>
      <c r="Q23">
        <f t="shared" si="2"/>
        <v>4406.1423500355349</v>
      </c>
    </row>
    <row r="24" spans="1:17" x14ac:dyDescent="0.45">
      <c r="A24">
        <v>0</v>
      </c>
      <c r="B24">
        <v>10</v>
      </c>
      <c r="C24">
        <v>0</v>
      </c>
      <c r="D24">
        <v>5</v>
      </c>
      <c r="E24">
        <v>688.10400000000004</v>
      </c>
      <c r="F24">
        <v>1323.9340300089</v>
      </c>
      <c r="G24">
        <v>0</v>
      </c>
      <c r="H24" t="b">
        <v>0</v>
      </c>
      <c r="I24">
        <v>100</v>
      </c>
      <c r="J24">
        <v>5.1472297232227202</v>
      </c>
      <c r="K24">
        <v>1.7309373109063599</v>
      </c>
      <c r="L24">
        <f>_xlfn.LOGNORM.DIST('HUNTER-None-Benign-Trust2019-07'!D2,J24,K24,TRUE)</f>
        <v>0.79088699140581897</v>
      </c>
      <c r="M24">
        <f t="shared" si="0"/>
        <v>79.088699140581895</v>
      </c>
      <c r="N24">
        <f>M24-'Hostile- Trust'!N24</f>
        <v>35.918852941285436</v>
      </c>
      <c r="P24">
        <f t="shared" si="1"/>
        <v>79.088699140581895</v>
      </c>
      <c r="Q24">
        <f t="shared" si="2"/>
        <v>3591.8852941285436</v>
      </c>
    </row>
    <row r="25" spans="1:17" x14ac:dyDescent="0.45">
      <c r="A25">
        <v>1</v>
      </c>
      <c r="B25">
        <v>10</v>
      </c>
      <c r="C25">
        <v>0</v>
      </c>
      <c r="D25">
        <v>5</v>
      </c>
      <c r="E25">
        <v>646.95000000000005</v>
      </c>
      <c r="F25">
        <v>1276.7354770887</v>
      </c>
      <c r="G25">
        <v>0</v>
      </c>
      <c r="H25" t="b">
        <v>0</v>
      </c>
      <c r="I25">
        <v>100</v>
      </c>
      <c r="J25">
        <v>5.0826200542845204</v>
      </c>
      <c r="K25">
        <v>1.7131391528370701</v>
      </c>
      <c r="L25">
        <f>_xlfn.LOGNORM.DIST('HUNTER-None-Benign-Trust2019-07'!D3,J25,K25,TRUE)</f>
        <v>0.80602969407406</v>
      </c>
      <c r="M25">
        <f t="shared" si="0"/>
        <v>80.602969407405993</v>
      </c>
      <c r="N25">
        <f>M25-'Hostile- Trust'!N25</f>
        <v>41.577178314035883</v>
      </c>
      <c r="P25">
        <f t="shared" si="1"/>
        <v>80.602969407405993</v>
      </c>
      <c r="Q25">
        <f t="shared" si="2"/>
        <v>4157.7178314035882</v>
      </c>
    </row>
    <row r="26" spans="1:17" x14ac:dyDescent="0.45">
      <c r="A26">
        <v>10</v>
      </c>
      <c r="B26">
        <v>10</v>
      </c>
      <c r="C26">
        <v>0</v>
      </c>
      <c r="D26">
        <v>5</v>
      </c>
      <c r="E26">
        <v>760.67600000000004</v>
      </c>
      <c r="F26">
        <v>1293.1806972172501</v>
      </c>
      <c r="G26">
        <v>0</v>
      </c>
      <c r="H26" t="b">
        <v>0</v>
      </c>
      <c r="I26">
        <v>100</v>
      </c>
      <c r="J26">
        <v>5.2833925707976501</v>
      </c>
      <c r="K26">
        <v>1.7849675033480501</v>
      </c>
      <c r="L26">
        <f>_xlfn.LOGNORM.DIST('HUNTER-None-Benign-Trust2019-07'!D4,J26,K26,TRUE)</f>
        <v>0.66240113342744</v>
      </c>
      <c r="M26">
        <f t="shared" si="0"/>
        <v>66.240113342743996</v>
      </c>
      <c r="N26">
        <f>M26-'Hostile- Trust'!N26</f>
        <v>26.488497669023793</v>
      </c>
      <c r="P26">
        <f t="shared" si="1"/>
        <v>66.240113342743996</v>
      </c>
      <c r="Q26">
        <f t="shared" si="2"/>
        <v>2648.8497669023795</v>
      </c>
    </row>
    <row r="27" spans="1:17" x14ac:dyDescent="0.45">
      <c r="A27">
        <v>20</v>
      </c>
      <c r="B27">
        <v>10</v>
      </c>
      <c r="C27">
        <v>0</v>
      </c>
      <c r="D27">
        <v>5</v>
      </c>
      <c r="E27">
        <v>890.30399999999997</v>
      </c>
      <c r="F27">
        <v>1615.9068368550099</v>
      </c>
      <c r="G27">
        <v>0</v>
      </c>
      <c r="H27" t="b">
        <v>0</v>
      </c>
      <c r="I27">
        <v>100</v>
      </c>
      <c r="J27">
        <v>5.4169927698851499</v>
      </c>
      <c r="K27">
        <v>1.7770586851227801</v>
      </c>
      <c r="L27">
        <f>_xlfn.LOGNORM.DIST('HUNTER-None-Benign-Trust2019-07'!D5,J27,K27,TRUE)</f>
        <v>0.45327746788621159</v>
      </c>
      <c r="M27">
        <f t="shared" si="0"/>
        <v>45.327746788621162</v>
      </c>
      <c r="N27">
        <f>M27-'Hostile- Trust'!N27</f>
        <v>2.4268192643633668</v>
      </c>
      <c r="P27">
        <f t="shared" si="1"/>
        <v>45.327746788621162</v>
      </c>
      <c r="Q27">
        <f t="shared" si="2"/>
        <v>242.68192643633668</v>
      </c>
    </row>
    <row r="28" spans="1:17" x14ac:dyDescent="0.45">
      <c r="A28">
        <v>30</v>
      </c>
      <c r="B28">
        <v>10</v>
      </c>
      <c r="C28">
        <v>0</v>
      </c>
      <c r="D28">
        <v>5</v>
      </c>
      <c r="E28">
        <v>700.47400000000005</v>
      </c>
      <c r="F28">
        <v>1283.45770506291</v>
      </c>
      <c r="G28">
        <v>0</v>
      </c>
      <c r="H28" t="b">
        <v>0</v>
      </c>
      <c r="I28">
        <v>100</v>
      </c>
      <c r="J28">
        <v>5.2376841995712802</v>
      </c>
      <c r="K28">
        <v>1.7151886578936399</v>
      </c>
      <c r="L28">
        <f>_xlfn.LOGNORM.DIST('HUNTER-None-Benign-Trust2019-07'!D6,J28,K28,TRUE)</f>
        <v>0.32055858280232308</v>
      </c>
      <c r="M28">
        <f t="shared" si="0"/>
        <v>32.055858280232307</v>
      </c>
      <c r="N28">
        <f>M28-'Hostile- Trust'!N28</f>
        <v>-7.7533626728681995</v>
      </c>
      <c r="P28">
        <f t="shared" si="1"/>
        <v>32.055858280232307</v>
      </c>
      <c r="Q28">
        <f t="shared" si="2"/>
        <v>-775.33626728681998</v>
      </c>
    </row>
    <row r="29" spans="1:17" x14ac:dyDescent="0.45">
      <c r="A29">
        <v>40</v>
      </c>
      <c r="B29">
        <v>10</v>
      </c>
      <c r="C29">
        <v>0</v>
      </c>
      <c r="D29">
        <v>5</v>
      </c>
      <c r="E29">
        <v>745.73</v>
      </c>
      <c r="F29">
        <v>1382.28310206284</v>
      </c>
      <c r="G29">
        <v>0</v>
      </c>
      <c r="H29" t="b">
        <v>0</v>
      </c>
      <c r="I29">
        <v>100</v>
      </c>
      <c r="J29">
        <v>5.3143200782671496</v>
      </c>
      <c r="K29">
        <v>1.69870717842098</v>
      </c>
      <c r="L29">
        <f>_xlfn.LOGNORM.DIST('HUNTER-None-Benign-Trust2019-07'!D7,J29,K29,TRUE)</f>
        <v>0.23387635534062562</v>
      </c>
      <c r="M29">
        <f t="shared" si="0"/>
        <v>23.387635534062561</v>
      </c>
      <c r="N29">
        <f>M29-'Hostile- Trust'!N29</f>
        <v>-18.573772729555053</v>
      </c>
      <c r="P29">
        <f t="shared" si="1"/>
        <v>23.387635534062561</v>
      </c>
      <c r="Q29">
        <f t="shared" si="2"/>
        <v>-1857.3772729555053</v>
      </c>
    </row>
    <row r="30" spans="1:17" x14ac:dyDescent="0.45">
      <c r="A30">
        <v>50</v>
      </c>
      <c r="B30">
        <v>10</v>
      </c>
      <c r="C30">
        <v>0</v>
      </c>
      <c r="D30">
        <v>5</v>
      </c>
      <c r="E30">
        <v>736.74800000000005</v>
      </c>
      <c r="F30">
        <v>1283.9340176267699</v>
      </c>
      <c r="G30">
        <v>0</v>
      </c>
      <c r="H30" t="b">
        <v>0</v>
      </c>
      <c r="I30">
        <v>100</v>
      </c>
      <c r="J30">
        <v>5.3311294455454901</v>
      </c>
      <c r="K30">
        <v>1.7267813150248801</v>
      </c>
      <c r="L30">
        <f>_xlfn.LOGNORM.DIST('HUNTER-None-Benign-Trust2019-07'!D8,J30,K30,TRUE)</f>
        <v>0.16295901448568723</v>
      </c>
      <c r="M30">
        <f t="shared" si="0"/>
        <v>16.295901448568724</v>
      </c>
      <c r="N30">
        <f>M30-'Hostile- Trust'!N30</f>
        <v>-22.700254280783266</v>
      </c>
      <c r="P30">
        <f t="shared" si="1"/>
        <v>16.295901448568724</v>
      </c>
      <c r="Q30">
        <f t="shared" si="2"/>
        <v>-2270.0254280783265</v>
      </c>
    </row>
    <row r="31" spans="1:17" x14ac:dyDescent="0.45">
      <c r="A31">
        <v>60</v>
      </c>
      <c r="B31">
        <v>10</v>
      </c>
      <c r="C31">
        <v>0</v>
      </c>
      <c r="D31">
        <v>5</v>
      </c>
      <c r="E31">
        <v>713.61400000000003</v>
      </c>
      <c r="F31">
        <v>1514.3982346232599</v>
      </c>
      <c r="G31">
        <v>0</v>
      </c>
      <c r="H31" t="b">
        <v>0</v>
      </c>
      <c r="I31">
        <v>100</v>
      </c>
      <c r="J31">
        <v>5.2062769266590196</v>
      </c>
      <c r="K31">
        <v>1.72615661606271</v>
      </c>
      <c r="L31">
        <f>_xlfn.LOGNORM.DIST('HUNTER-None-Benign-Trust2019-07'!D9,J31,K31,TRUE)</f>
        <v>0.15708139156487647</v>
      </c>
      <c r="M31">
        <f t="shared" si="0"/>
        <v>15.708139156487647</v>
      </c>
      <c r="N31">
        <f>M31-'Hostile- Trust'!N31</f>
        <v>-25.277851639080701</v>
      </c>
      <c r="P31">
        <f t="shared" si="1"/>
        <v>15.708139156487647</v>
      </c>
      <c r="Q31">
        <f t="shared" si="2"/>
        <v>-2527.78516390807</v>
      </c>
    </row>
    <row r="32" spans="1:17" x14ac:dyDescent="0.45">
      <c r="A32">
        <v>70</v>
      </c>
      <c r="B32">
        <v>10</v>
      </c>
      <c r="C32">
        <v>0</v>
      </c>
      <c r="D32">
        <v>5</v>
      </c>
      <c r="E32">
        <v>640.06600000000003</v>
      </c>
      <c r="F32">
        <v>1050.88352828657</v>
      </c>
      <c r="G32">
        <v>0</v>
      </c>
      <c r="H32" t="b">
        <v>0</v>
      </c>
      <c r="I32">
        <v>100</v>
      </c>
      <c r="J32">
        <v>5.2767692505973498</v>
      </c>
      <c r="K32">
        <v>1.6432454757686701</v>
      </c>
      <c r="L32">
        <f>_xlfn.LOGNORM.DIST('HUNTER-None-Benign-Trust2019-07'!D10,J32,K32,TRUE)</f>
        <v>0.1154029701626563</v>
      </c>
      <c r="M32">
        <f t="shared" si="0"/>
        <v>11.54029701626563</v>
      </c>
      <c r="N32">
        <f>M32-'Hostile- Trust'!N32</f>
        <v>-28.622252687532825</v>
      </c>
      <c r="P32">
        <f t="shared" si="1"/>
        <v>11.54029701626563</v>
      </c>
      <c r="Q32">
        <f t="shared" si="2"/>
        <v>-2862.2252687532823</v>
      </c>
    </row>
    <row r="33" spans="1:17" x14ac:dyDescent="0.45">
      <c r="A33">
        <v>80</v>
      </c>
      <c r="B33">
        <v>10</v>
      </c>
      <c r="C33">
        <v>0</v>
      </c>
      <c r="D33">
        <v>5</v>
      </c>
      <c r="E33">
        <v>723.93600000000004</v>
      </c>
      <c r="F33">
        <v>1225.4383911094001</v>
      </c>
      <c r="G33">
        <v>0</v>
      </c>
      <c r="H33" t="b">
        <v>0</v>
      </c>
      <c r="I33">
        <v>100</v>
      </c>
      <c r="J33">
        <v>5.2764156757832597</v>
      </c>
      <c r="K33">
        <v>1.75201662077036</v>
      </c>
      <c r="L33">
        <f>_xlfn.LOGNORM.DIST('HUNTER-None-Benign-Trust2019-07'!D11,J33,K33,TRUE)</f>
        <v>0.12000182648027663</v>
      </c>
      <c r="M33">
        <f t="shared" si="0"/>
        <v>12.000182648027662</v>
      </c>
      <c r="N33">
        <f>M33-'Hostile- Trust'!N33</f>
        <v>-26.293755189434464</v>
      </c>
      <c r="P33">
        <f t="shared" si="1"/>
        <v>12.000182648027662</v>
      </c>
      <c r="Q33">
        <f t="shared" si="2"/>
        <v>-2629.3755189434464</v>
      </c>
    </row>
    <row r="34" spans="1:17" x14ac:dyDescent="0.45">
      <c r="A34">
        <v>90</v>
      </c>
      <c r="B34">
        <v>10</v>
      </c>
      <c r="C34">
        <v>0</v>
      </c>
      <c r="D34">
        <v>5</v>
      </c>
      <c r="E34">
        <v>756.16399999999999</v>
      </c>
      <c r="F34">
        <v>1398.2726866088101</v>
      </c>
      <c r="G34">
        <v>0</v>
      </c>
      <c r="H34" t="b">
        <v>0</v>
      </c>
      <c r="I34">
        <v>100</v>
      </c>
      <c r="J34">
        <v>5.2690136859654304</v>
      </c>
      <c r="K34">
        <v>1.7477980288866799</v>
      </c>
      <c r="L34">
        <f>_xlfn.LOGNORM.DIST('HUNTER-None-Benign-Trust2019-07'!D12,J34,K34,TRUE)</f>
        <v>0.1008195485457381</v>
      </c>
      <c r="M34">
        <f t="shared" si="0"/>
        <v>10.08195485457381</v>
      </c>
      <c r="N34">
        <f>M34-'Hostile- Trust'!N34</f>
        <v>-21.696944921925315</v>
      </c>
      <c r="P34">
        <f t="shared" si="1"/>
        <v>10.08195485457381</v>
      </c>
      <c r="Q34">
        <f t="shared" si="2"/>
        <v>-2169.6944921925315</v>
      </c>
    </row>
    <row r="35" spans="1:17" x14ac:dyDescent="0.45">
      <c r="A35">
        <v>0</v>
      </c>
      <c r="B35">
        <v>1</v>
      </c>
      <c r="C35">
        <v>0</v>
      </c>
      <c r="D35">
        <v>10</v>
      </c>
      <c r="E35">
        <v>1425.596</v>
      </c>
      <c r="F35">
        <v>1679.5600485535999</v>
      </c>
      <c r="G35">
        <v>0</v>
      </c>
      <c r="H35" t="b">
        <v>0</v>
      </c>
      <c r="I35">
        <v>100</v>
      </c>
      <c r="J35">
        <v>6.5995943124391196</v>
      </c>
      <c r="K35">
        <v>1.25877127774222</v>
      </c>
      <c r="L35">
        <f>_xlfn.LOGNORM.DIST('HUNTER-None-Benign-Trust2019-07'!D13,J35,K35,TRUE)</f>
        <v>0.67548099628191172</v>
      </c>
      <c r="M35">
        <f t="shared" si="0"/>
        <v>67.548099628191167</v>
      </c>
      <c r="N35">
        <f>M35-'Hostile- Trust'!N35</f>
        <v>14.018305672632799</v>
      </c>
      <c r="P35">
        <f t="shared" si="1"/>
        <v>67.548099628191167</v>
      </c>
      <c r="Q35">
        <f t="shared" si="2"/>
        <v>1401.8305672632798</v>
      </c>
    </row>
    <row r="36" spans="1:17" x14ac:dyDescent="0.45">
      <c r="A36">
        <v>1</v>
      </c>
      <c r="B36">
        <v>1</v>
      </c>
      <c r="C36">
        <v>0</v>
      </c>
      <c r="D36">
        <v>10</v>
      </c>
      <c r="E36">
        <v>1419.874</v>
      </c>
      <c r="F36">
        <v>1648.61175160772</v>
      </c>
      <c r="G36">
        <v>0</v>
      </c>
      <c r="H36" t="b">
        <v>0</v>
      </c>
      <c r="I36">
        <v>100</v>
      </c>
      <c r="J36">
        <v>6.6300141698397796</v>
      </c>
      <c r="K36">
        <v>1.2145216926803999</v>
      </c>
      <c r="L36">
        <f>_xlfn.LOGNORM.DIST('HUNTER-None-Benign-Trust2019-07'!D14,J36,K36,TRUE)</f>
        <v>0.67820436816287666</v>
      </c>
      <c r="M36">
        <f t="shared" si="0"/>
        <v>67.820436816287668</v>
      </c>
      <c r="N36">
        <f>M36-'Hostile- Trust'!N36</f>
        <v>15.410110256382914</v>
      </c>
      <c r="P36">
        <f t="shared" si="1"/>
        <v>67.820436816287668</v>
      </c>
      <c r="Q36">
        <f t="shared" si="2"/>
        <v>1541.0110256382914</v>
      </c>
    </row>
    <row r="37" spans="1:17" x14ac:dyDescent="0.45">
      <c r="A37">
        <v>10</v>
      </c>
      <c r="B37">
        <v>1</v>
      </c>
      <c r="C37">
        <v>0</v>
      </c>
      <c r="D37">
        <v>10</v>
      </c>
      <c r="E37">
        <v>1344.6379999999999</v>
      </c>
      <c r="F37">
        <v>1828.91855179343</v>
      </c>
      <c r="G37">
        <v>0</v>
      </c>
      <c r="H37" t="b">
        <v>0</v>
      </c>
      <c r="I37">
        <v>100</v>
      </c>
      <c r="J37">
        <v>6.6150608010190499</v>
      </c>
      <c r="K37">
        <v>1.1486132923600201</v>
      </c>
      <c r="L37">
        <f>_xlfn.LOGNORM.DIST('HUNTER-None-Benign-Trust2019-07'!D15,J37,K37,TRUE)</f>
        <v>0.57969956632848541</v>
      </c>
      <c r="M37">
        <f t="shared" si="0"/>
        <v>57.969956632848543</v>
      </c>
      <c r="N37">
        <f>M37-'Hostile- Trust'!N37</f>
        <v>9.4304136845027813</v>
      </c>
      <c r="P37">
        <f t="shared" si="1"/>
        <v>57.969956632848543</v>
      </c>
      <c r="Q37">
        <f t="shared" si="2"/>
        <v>943.04136845027813</v>
      </c>
    </row>
    <row r="38" spans="1:17" x14ac:dyDescent="0.45">
      <c r="A38">
        <v>20</v>
      </c>
      <c r="B38">
        <v>1</v>
      </c>
      <c r="C38">
        <v>0</v>
      </c>
      <c r="D38">
        <v>10</v>
      </c>
      <c r="E38">
        <v>1495.6</v>
      </c>
      <c r="F38">
        <v>1760.74558924908</v>
      </c>
      <c r="G38">
        <v>0</v>
      </c>
      <c r="H38" t="b">
        <v>0</v>
      </c>
      <c r="I38">
        <v>100</v>
      </c>
      <c r="J38">
        <v>6.6957863747553397</v>
      </c>
      <c r="K38">
        <v>1.2052854654635099</v>
      </c>
      <c r="L38">
        <f>_xlfn.LOGNORM.DIST('HUNTER-None-Benign-Trust2019-07'!D16,J38,K38,TRUE)</f>
        <v>0.3519341009571253</v>
      </c>
      <c r="M38">
        <f t="shared" si="0"/>
        <v>35.19341009571253</v>
      </c>
      <c r="N38">
        <f>M38-'Hostile- Trust'!N38</f>
        <v>-13.389894010719729</v>
      </c>
      <c r="P38">
        <f t="shared" si="1"/>
        <v>35.19341009571253</v>
      </c>
      <c r="Q38">
        <f t="shared" si="2"/>
        <v>-1338.9894010719729</v>
      </c>
    </row>
    <row r="39" spans="1:17" x14ac:dyDescent="0.45">
      <c r="A39">
        <v>30</v>
      </c>
      <c r="B39">
        <v>1</v>
      </c>
      <c r="C39">
        <v>0</v>
      </c>
      <c r="D39">
        <v>10</v>
      </c>
      <c r="E39">
        <v>1392.9159999999999</v>
      </c>
      <c r="F39">
        <v>1551.4941460135201</v>
      </c>
      <c r="G39">
        <v>0</v>
      </c>
      <c r="H39" t="b">
        <v>0</v>
      </c>
      <c r="I39">
        <v>100</v>
      </c>
      <c r="J39">
        <v>6.6304406727111802</v>
      </c>
      <c r="K39">
        <v>1.21624223981188</v>
      </c>
      <c r="L39">
        <f>_xlfn.LOGNORM.DIST('HUNTER-None-Benign-Trust2019-07'!D17,J39,K39,TRUE)</f>
        <v>0.23737727210332868</v>
      </c>
      <c r="M39">
        <f t="shared" si="0"/>
        <v>23.737727210332867</v>
      </c>
      <c r="N39">
        <f>M39-'Hostile- Trust'!N39</f>
        <v>-20.281640325651463</v>
      </c>
      <c r="P39">
        <f t="shared" si="1"/>
        <v>23.737727210332867</v>
      </c>
      <c r="Q39">
        <f t="shared" si="2"/>
        <v>-2028.1640325651463</v>
      </c>
    </row>
    <row r="40" spans="1:17" x14ac:dyDescent="0.45">
      <c r="A40">
        <v>40</v>
      </c>
      <c r="B40">
        <v>1</v>
      </c>
      <c r="C40">
        <v>0</v>
      </c>
      <c r="D40">
        <v>10</v>
      </c>
      <c r="E40">
        <v>1301.1659999999999</v>
      </c>
      <c r="F40">
        <v>1378.9665361638399</v>
      </c>
      <c r="G40">
        <v>0</v>
      </c>
      <c r="H40" t="b">
        <v>0</v>
      </c>
      <c r="I40">
        <v>100</v>
      </c>
      <c r="J40">
        <v>6.6047306826700103</v>
      </c>
      <c r="K40">
        <v>1.16746737224829</v>
      </c>
      <c r="L40">
        <f>_xlfn.LOGNORM.DIST('HUNTER-None-Benign-Trust2019-07'!D18,J40,K40,TRUE)</f>
        <v>0.11708022193592225</v>
      </c>
      <c r="M40">
        <f t="shared" si="0"/>
        <v>11.708022193592225</v>
      </c>
      <c r="N40">
        <f>M40-'Hostile- Trust'!N40</f>
        <v>-27.725708116917627</v>
      </c>
      <c r="P40">
        <f t="shared" si="1"/>
        <v>11.708022193592225</v>
      </c>
      <c r="Q40">
        <f t="shared" si="2"/>
        <v>-2772.5708116917626</v>
      </c>
    </row>
    <row r="41" spans="1:17" x14ac:dyDescent="0.45">
      <c r="A41">
        <v>50</v>
      </c>
      <c r="B41">
        <v>1</v>
      </c>
      <c r="C41">
        <v>0</v>
      </c>
      <c r="D41">
        <v>10</v>
      </c>
      <c r="E41">
        <v>1390.4359999999999</v>
      </c>
      <c r="F41">
        <v>1504.3486363017901</v>
      </c>
      <c r="G41">
        <v>0</v>
      </c>
      <c r="H41" t="b">
        <v>0</v>
      </c>
      <c r="I41">
        <v>100</v>
      </c>
      <c r="J41">
        <v>6.6791814679168002</v>
      </c>
      <c r="K41">
        <v>1.15335365833964</v>
      </c>
      <c r="L41">
        <f>_xlfn.LOGNORM.DIST('HUNTER-None-Benign-Trust2019-07'!D19,J41,K41,TRUE)</f>
        <v>5.5780892850471039E-2</v>
      </c>
      <c r="M41">
        <f t="shared" si="0"/>
        <v>5.5780892850471036</v>
      </c>
      <c r="N41">
        <f>M41-'Hostile- Trust'!N41</f>
        <v>-32.261679749287403</v>
      </c>
      <c r="P41">
        <f t="shared" si="1"/>
        <v>5.5780892850471036</v>
      </c>
      <c r="Q41">
        <f t="shared" si="2"/>
        <v>-3226.1679749287405</v>
      </c>
    </row>
    <row r="42" spans="1:17" x14ac:dyDescent="0.45">
      <c r="A42">
        <v>60</v>
      </c>
      <c r="B42">
        <v>1</v>
      </c>
      <c r="C42">
        <v>0</v>
      </c>
      <c r="D42">
        <v>10</v>
      </c>
      <c r="E42">
        <v>1327.002</v>
      </c>
      <c r="F42">
        <v>1596.2649170381201</v>
      </c>
      <c r="G42">
        <v>0</v>
      </c>
      <c r="H42" t="b">
        <v>0</v>
      </c>
      <c r="I42">
        <v>100</v>
      </c>
      <c r="J42">
        <v>6.57124313685489</v>
      </c>
      <c r="K42">
        <v>1.2091730586024501</v>
      </c>
      <c r="L42">
        <f>_xlfn.LOGNORM.DIST('HUNTER-None-Benign-Trust2019-07'!D20,J42,K42,TRUE)</f>
        <v>5.6996729225312237E-2</v>
      </c>
      <c r="M42">
        <f t="shared" si="0"/>
        <v>5.6996729225312235</v>
      </c>
      <c r="N42">
        <f>M42-'Hostile- Trust'!N42</f>
        <v>-30.413247361518355</v>
      </c>
      <c r="P42">
        <f t="shared" si="1"/>
        <v>5.6996729225312235</v>
      </c>
      <c r="Q42">
        <f t="shared" si="2"/>
        <v>-3041.3247361518356</v>
      </c>
    </row>
    <row r="43" spans="1:17" x14ac:dyDescent="0.45">
      <c r="A43">
        <v>70</v>
      </c>
      <c r="B43">
        <v>1</v>
      </c>
      <c r="C43">
        <v>0</v>
      </c>
      <c r="D43">
        <v>10</v>
      </c>
      <c r="E43">
        <v>1458.2860000000001</v>
      </c>
      <c r="F43">
        <v>1670.3512357302</v>
      </c>
      <c r="G43">
        <v>0</v>
      </c>
      <c r="H43" t="b">
        <v>0</v>
      </c>
      <c r="I43">
        <v>100</v>
      </c>
      <c r="J43">
        <v>6.6813863520307804</v>
      </c>
      <c r="K43">
        <v>1.1968662339637099</v>
      </c>
      <c r="L43">
        <f>_xlfn.LOGNORM.DIST('HUNTER-None-Benign-Trust2019-07'!D21,J43,K43,TRUE)</f>
        <v>3.2226568963699923E-2</v>
      </c>
      <c r="M43">
        <f t="shared" si="0"/>
        <v>3.2226568963699922</v>
      </c>
      <c r="N43">
        <f>M43-'Hostile- Trust'!N43</f>
        <v>-31.081672262756442</v>
      </c>
      <c r="P43">
        <f t="shared" si="1"/>
        <v>3.2226568963699922</v>
      </c>
      <c r="Q43">
        <f t="shared" si="2"/>
        <v>-3108.1672262756442</v>
      </c>
    </row>
    <row r="44" spans="1:17" x14ac:dyDescent="0.45">
      <c r="A44">
        <v>80</v>
      </c>
      <c r="B44">
        <v>1</v>
      </c>
      <c r="C44">
        <v>0</v>
      </c>
      <c r="D44">
        <v>10</v>
      </c>
      <c r="E44">
        <v>1439.952</v>
      </c>
      <c r="F44">
        <v>1630.1593765278701</v>
      </c>
      <c r="G44">
        <v>0</v>
      </c>
      <c r="H44" t="b">
        <v>0</v>
      </c>
      <c r="I44">
        <v>100</v>
      </c>
      <c r="J44">
        <v>6.6518304189317599</v>
      </c>
      <c r="K44">
        <v>1.2191180448251</v>
      </c>
      <c r="L44">
        <f>_xlfn.LOGNORM.DIST('HUNTER-None-Benign-Trust2019-07'!D22,J44,K44,TRUE)</f>
        <v>3.2275400248069408E-2</v>
      </c>
      <c r="M44">
        <f t="shared" si="0"/>
        <v>3.2275400248069408</v>
      </c>
      <c r="N44">
        <f>M44-'Hostile- Trust'!N44</f>
        <v>-34.911566107454448</v>
      </c>
      <c r="P44">
        <f t="shared" si="1"/>
        <v>3.2275400248069408</v>
      </c>
      <c r="Q44">
        <f t="shared" si="2"/>
        <v>-3491.1566107454446</v>
      </c>
    </row>
    <row r="45" spans="1:17" x14ac:dyDescent="0.45">
      <c r="A45">
        <v>90</v>
      </c>
      <c r="B45">
        <v>1</v>
      </c>
      <c r="C45">
        <v>0</v>
      </c>
      <c r="D45">
        <v>10</v>
      </c>
      <c r="E45">
        <v>1294.212</v>
      </c>
      <c r="F45">
        <v>1463.56031945162</v>
      </c>
      <c r="G45">
        <v>0</v>
      </c>
      <c r="H45" t="b">
        <v>0</v>
      </c>
      <c r="I45">
        <v>100</v>
      </c>
      <c r="J45">
        <v>6.6016045115836501</v>
      </c>
      <c r="K45">
        <v>1.1477502364183501</v>
      </c>
      <c r="L45">
        <f>_xlfn.LOGNORM.DIST('HUNTER-None-Benign-Trust2019-07'!D23,J45,K45,TRUE)</f>
        <v>2.0735402938569798E-2</v>
      </c>
      <c r="M45">
        <f t="shared" si="0"/>
        <v>2.07354029385698</v>
      </c>
      <c r="N45">
        <f>M45-'Hostile- Trust'!N45</f>
        <v>-29.555057145233633</v>
      </c>
      <c r="P45">
        <f t="shared" si="1"/>
        <v>2.07354029385698</v>
      </c>
      <c r="Q45">
        <f t="shared" si="2"/>
        <v>-2955.5057145233632</v>
      </c>
    </row>
    <row r="46" spans="1:17" x14ac:dyDescent="0.45">
      <c r="A46">
        <v>0</v>
      </c>
      <c r="B46">
        <v>5</v>
      </c>
      <c r="C46">
        <v>0</v>
      </c>
      <c r="D46">
        <v>10</v>
      </c>
      <c r="E46">
        <v>1422.63</v>
      </c>
      <c r="F46">
        <v>1641.33726367442</v>
      </c>
      <c r="G46">
        <v>0</v>
      </c>
      <c r="H46" t="b">
        <v>0</v>
      </c>
      <c r="I46">
        <v>100</v>
      </c>
      <c r="J46">
        <v>6.67880412052072</v>
      </c>
      <c r="K46">
        <v>1.15732679780183</v>
      </c>
      <c r="L46">
        <f>_xlfn.LOGNORM.DIST('HUNTER-None-Benign-Trust2019-07'!D13,J46,K46,TRUE)</f>
        <v>0.66514581354444291</v>
      </c>
      <c r="M46">
        <f t="shared" si="0"/>
        <v>66.514581354444289</v>
      </c>
      <c r="N46">
        <f>M46-'Hostile- Trust'!N46</f>
        <v>39.857026892323432</v>
      </c>
      <c r="P46">
        <f t="shared" si="1"/>
        <v>66.514581354444289</v>
      </c>
      <c r="Q46">
        <f t="shared" si="2"/>
        <v>3985.7026892323433</v>
      </c>
    </row>
    <row r="47" spans="1:17" x14ac:dyDescent="0.45">
      <c r="A47">
        <v>1</v>
      </c>
      <c r="B47">
        <v>5</v>
      </c>
      <c r="C47">
        <v>0</v>
      </c>
      <c r="D47">
        <v>10</v>
      </c>
      <c r="E47">
        <v>1439.1759999999999</v>
      </c>
      <c r="F47">
        <v>1641.8884567573</v>
      </c>
      <c r="G47">
        <v>0</v>
      </c>
      <c r="H47" t="b">
        <v>0</v>
      </c>
      <c r="I47">
        <v>100</v>
      </c>
      <c r="J47">
        <v>6.6717618546723596</v>
      </c>
      <c r="K47">
        <v>1.1798488629480799</v>
      </c>
      <c r="L47">
        <f>_xlfn.LOGNORM.DIST('HUNTER-None-Benign-Trust2019-07'!D14,J47,K47,TRUE)</f>
        <v>0.6703560976359737</v>
      </c>
      <c r="M47">
        <f t="shared" si="0"/>
        <v>67.035609763597364</v>
      </c>
      <c r="N47">
        <f>M47-'Hostile- Trust'!N47</f>
        <v>43.205822833810245</v>
      </c>
      <c r="P47">
        <f t="shared" si="1"/>
        <v>67.035609763597364</v>
      </c>
      <c r="Q47">
        <f t="shared" si="2"/>
        <v>4320.5822833810244</v>
      </c>
    </row>
    <row r="48" spans="1:17" x14ac:dyDescent="0.45">
      <c r="A48">
        <v>10</v>
      </c>
      <c r="B48">
        <v>5</v>
      </c>
      <c r="C48">
        <v>0</v>
      </c>
      <c r="D48">
        <v>10</v>
      </c>
      <c r="E48">
        <v>1302.7080000000001</v>
      </c>
      <c r="F48">
        <v>1429.57592641831</v>
      </c>
      <c r="G48">
        <v>0</v>
      </c>
      <c r="H48" t="b">
        <v>0</v>
      </c>
      <c r="I48">
        <v>100</v>
      </c>
      <c r="J48">
        <v>6.6069010485343398</v>
      </c>
      <c r="K48">
        <v>1.1459031751806901</v>
      </c>
      <c r="L48">
        <f>_xlfn.LOGNORM.DIST('HUNTER-None-Benign-Trust2019-07'!D15,J48,K48,TRUE)</f>
        <v>0.58266714605524239</v>
      </c>
      <c r="M48">
        <f t="shared" si="0"/>
        <v>58.266714605524243</v>
      </c>
      <c r="N48">
        <f>M48-'Hostile- Trust'!N48</f>
        <v>36.751222458830931</v>
      </c>
      <c r="P48">
        <f t="shared" si="1"/>
        <v>58.266714605524243</v>
      </c>
      <c r="Q48">
        <f t="shared" si="2"/>
        <v>3675.122245883093</v>
      </c>
    </row>
    <row r="49" spans="1:17" x14ac:dyDescent="0.45">
      <c r="A49">
        <v>20</v>
      </c>
      <c r="B49">
        <v>5</v>
      </c>
      <c r="C49">
        <v>0</v>
      </c>
      <c r="D49">
        <v>10</v>
      </c>
      <c r="E49">
        <v>1310.1600000000001</v>
      </c>
      <c r="F49">
        <v>1425.12958536062</v>
      </c>
      <c r="G49">
        <v>0</v>
      </c>
      <c r="H49" t="b">
        <v>0</v>
      </c>
      <c r="I49">
        <v>100</v>
      </c>
      <c r="J49">
        <v>6.6215755344722602</v>
      </c>
      <c r="K49">
        <v>1.1455158592613599</v>
      </c>
      <c r="L49">
        <f>_xlfn.LOGNORM.DIST('HUNTER-None-Benign-Trust2019-07'!D16,J49,K49,TRUE)</f>
        <v>0.3687548590097805</v>
      </c>
      <c r="M49">
        <f t="shared" si="0"/>
        <v>36.875485900978049</v>
      </c>
      <c r="N49">
        <f>M49-'Hostile- Trust'!N49</f>
        <v>17.862070453592512</v>
      </c>
      <c r="P49">
        <f t="shared" si="1"/>
        <v>36.875485900978049</v>
      </c>
      <c r="Q49">
        <f t="shared" si="2"/>
        <v>1786.2070453592512</v>
      </c>
    </row>
    <row r="50" spans="1:17" x14ac:dyDescent="0.45">
      <c r="A50">
        <v>30</v>
      </c>
      <c r="B50">
        <v>5</v>
      </c>
      <c r="C50">
        <v>0</v>
      </c>
      <c r="D50">
        <v>10</v>
      </c>
      <c r="E50">
        <v>1337.914</v>
      </c>
      <c r="F50">
        <v>1573.3362987046401</v>
      </c>
      <c r="G50">
        <v>0</v>
      </c>
      <c r="H50" t="b">
        <v>0</v>
      </c>
      <c r="I50">
        <v>100</v>
      </c>
      <c r="J50">
        <v>6.5977183170447198</v>
      </c>
      <c r="K50">
        <v>1.19573449189905</v>
      </c>
      <c r="L50">
        <f>_xlfn.LOGNORM.DIST('HUNTER-None-Benign-Trust2019-07'!D17,J50,K50,TRUE)</f>
        <v>0.24207064459263883</v>
      </c>
      <c r="M50">
        <f t="shared" si="0"/>
        <v>24.207064459263883</v>
      </c>
      <c r="N50">
        <f>M50-'Hostile- Trust'!N50</f>
        <v>8.6047548349256022</v>
      </c>
      <c r="P50">
        <f t="shared" si="1"/>
        <v>24.207064459263883</v>
      </c>
      <c r="Q50">
        <f t="shared" si="2"/>
        <v>860.47548349256022</v>
      </c>
    </row>
    <row r="51" spans="1:17" x14ac:dyDescent="0.45">
      <c r="A51">
        <v>40</v>
      </c>
      <c r="B51">
        <v>5</v>
      </c>
      <c r="C51">
        <v>0</v>
      </c>
      <c r="D51">
        <v>10</v>
      </c>
      <c r="E51">
        <v>1409.2080000000001</v>
      </c>
      <c r="F51">
        <v>1488.7084114105101</v>
      </c>
      <c r="G51">
        <v>0</v>
      </c>
      <c r="H51" t="b">
        <v>0</v>
      </c>
      <c r="I51">
        <v>100</v>
      </c>
      <c r="J51">
        <v>6.7080072533912602</v>
      </c>
      <c r="K51">
        <v>1.1446899285760499</v>
      </c>
      <c r="L51">
        <f>_xlfn.LOGNORM.DIST('HUNTER-None-Benign-Trust2019-07'!D18,J51,K51,TRUE)</f>
        <v>9.6184070835665172E-2</v>
      </c>
      <c r="M51">
        <f t="shared" si="0"/>
        <v>9.6184070835665167</v>
      </c>
      <c r="N51">
        <f>M51-'Hostile- Trust'!N51</f>
        <v>-1.9217626568062016</v>
      </c>
      <c r="P51">
        <f t="shared" si="1"/>
        <v>9.6184070835665167</v>
      </c>
      <c r="Q51">
        <f t="shared" si="2"/>
        <v>-192.17626568062016</v>
      </c>
    </row>
    <row r="52" spans="1:17" x14ac:dyDescent="0.45">
      <c r="A52">
        <v>50</v>
      </c>
      <c r="B52">
        <v>5</v>
      </c>
      <c r="C52">
        <v>0</v>
      </c>
      <c r="D52">
        <v>10</v>
      </c>
      <c r="E52">
        <v>1443.2280000000001</v>
      </c>
      <c r="F52">
        <v>1845.27513847918</v>
      </c>
      <c r="G52">
        <v>0</v>
      </c>
      <c r="H52" t="b">
        <v>0</v>
      </c>
      <c r="I52">
        <v>100</v>
      </c>
      <c r="J52">
        <v>6.6254156705784997</v>
      </c>
      <c r="K52">
        <v>1.22664309336094</v>
      </c>
      <c r="L52">
        <f>_xlfn.LOGNORM.DIST('HUNTER-None-Benign-Trust2019-07'!D19,J52,K52,TRUE)</f>
        <v>7.3207849863300992E-2</v>
      </c>
      <c r="M52">
        <f t="shared" si="0"/>
        <v>7.3207849863300991</v>
      </c>
      <c r="N52">
        <f>M52-'Hostile- Trust'!N52</f>
        <v>-6.2924807325187624</v>
      </c>
      <c r="P52">
        <f t="shared" si="1"/>
        <v>7.3207849863300991</v>
      </c>
      <c r="Q52">
        <f t="shared" si="2"/>
        <v>-629.24807325187624</v>
      </c>
    </row>
    <row r="53" spans="1:17" x14ac:dyDescent="0.45">
      <c r="A53">
        <v>60</v>
      </c>
      <c r="B53">
        <v>5</v>
      </c>
      <c r="C53">
        <v>0</v>
      </c>
      <c r="D53">
        <v>10</v>
      </c>
      <c r="E53">
        <v>1387.5139999999999</v>
      </c>
      <c r="F53">
        <v>1613.2654389644299</v>
      </c>
      <c r="G53">
        <v>0</v>
      </c>
      <c r="H53" t="b">
        <v>0</v>
      </c>
      <c r="I53">
        <v>100</v>
      </c>
      <c r="J53">
        <v>6.6436037592342601</v>
      </c>
      <c r="K53">
        <v>1.1889010596962499</v>
      </c>
      <c r="L53">
        <f>_xlfn.LOGNORM.DIST('HUNTER-None-Benign-Trust2019-07'!D20,J53,K53,TRUE)</f>
        <v>4.7627305678062067E-2</v>
      </c>
      <c r="M53">
        <f t="shared" si="0"/>
        <v>4.7627305678062068</v>
      </c>
      <c r="N53">
        <f>M53-'Hostile- Trust'!N53</f>
        <v>-6.7526960162225347</v>
      </c>
      <c r="P53">
        <f t="shared" si="1"/>
        <v>4.7627305678062068</v>
      </c>
      <c r="Q53">
        <f t="shared" si="2"/>
        <v>-675.2696016222535</v>
      </c>
    </row>
    <row r="54" spans="1:17" x14ac:dyDescent="0.45">
      <c r="A54">
        <v>70</v>
      </c>
      <c r="B54">
        <v>5</v>
      </c>
      <c r="C54">
        <v>0</v>
      </c>
      <c r="D54">
        <v>10</v>
      </c>
      <c r="E54">
        <v>1486.712</v>
      </c>
      <c r="F54">
        <v>1891.4992073905601</v>
      </c>
      <c r="G54">
        <v>0</v>
      </c>
      <c r="H54" t="b">
        <v>0</v>
      </c>
      <c r="I54">
        <v>100</v>
      </c>
      <c r="J54">
        <v>6.6579292177342797</v>
      </c>
      <c r="K54">
        <v>1.2334926244540301</v>
      </c>
      <c r="L54">
        <f>_xlfn.LOGNORM.DIST('HUNTER-None-Benign-Trust2019-07'!D21,J54,K54,TRUE)</f>
        <v>3.7939716588512633E-2</v>
      </c>
      <c r="M54">
        <f t="shared" si="0"/>
        <v>3.7939716588512633</v>
      </c>
      <c r="N54">
        <f>M54-'Hostile- Trust'!N54</f>
        <v>-4.5964546747318709</v>
      </c>
      <c r="P54">
        <f t="shared" si="1"/>
        <v>3.7939716588512633</v>
      </c>
      <c r="Q54">
        <f t="shared" si="2"/>
        <v>-459.64546747318707</v>
      </c>
    </row>
    <row r="55" spans="1:17" x14ac:dyDescent="0.45">
      <c r="A55">
        <v>80</v>
      </c>
      <c r="B55">
        <v>5</v>
      </c>
      <c r="C55">
        <v>0</v>
      </c>
      <c r="D55">
        <v>10</v>
      </c>
      <c r="E55">
        <v>1442.3240000000001</v>
      </c>
      <c r="F55">
        <v>1687.13160516014</v>
      </c>
      <c r="G55">
        <v>0</v>
      </c>
      <c r="H55" t="b">
        <v>0</v>
      </c>
      <c r="I55">
        <v>100</v>
      </c>
      <c r="J55">
        <v>6.6475422767265098</v>
      </c>
      <c r="K55">
        <v>1.2095317236988401</v>
      </c>
      <c r="L55">
        <f>_xlfn.LOGNORM.DIST('HUNTER-None-Benign-Trust2019-07'!D22,J55,K55,TRUE)</f>
        <v>3.1480943977460818E-2</v>
      </c>
      <c r="M55">
        <f t="shared" si="0"/>
        <v>3.1480943977460818</v>
      </c>
      <c r="N55">
        <f>M55-'Hostile- Trust'!N55</f>
        <v>-5.3379952462239757</v>
      </c>
      <c r="P55">
        <f t="shared" si="1"/>
        <v>3.1480943977460818</v>
      </c>
      <c r="Q55">
        <f t="shared" si="2"/>
        <v>-533.7995246223976</v>
      </c>
    </row>
    <row r="56" spans="1:17" x14ac:dyDescent="0.45">
      <c r="A56">
        <v>90</v>
      </c>
      <c r="B56">
        <v>5</v>
      </c>
      <c r="C56">
        <v>0</v>
      </c>
      <c r="D56">
        <v>10</v>
      </c>
      <c r="E56">
        <v>1419.4</v>
      </c>
      <c r="F56">
        <v>1613.4519597598501</v>
      </c>
      <c r="G56">
        <v>0</v>
      </c>
      <c r="H56" t="b">
        <v>0</v>
      </c>
      <c r="I56">
        <v>100</v>
      </c>
      <c r="J56">
        <v>6.7005450612452799</v>
      </c>
      <c r="K56">
        <v>1.14396260355871</v>
      </c>
      <c r="L56">
        <f>_xlfn.LOGNORM.DIST('HUNTER-None-Benign-Trust2019-07'!D23,J56,K56,TRUE)</f>
        <v>1.6502125887248639E-2</v>
      </c>
      <c r="M56">
        <f t="shared" si="0"/>
        <v>1.6502125887248638</v>
      </c>
      <c r="N56">
        <f>M56-'Hostile- Trust'!N56</f>
        <v>-8.4426507592259803</v>
      </c>
      <c r="P56">
        <f t="shared" si="1"/>
        <v>1.6502125887248638</v>
      </c>
      <c r="Q56">
        <f t="shared" si="2"/>
        <v>-844.26507592259804</v>
      </c>
    </row>
    <row r="57" spans="1:17" x14ac:dyDescent="0.45">
      <c r="A57">
        <v>0</v>
      </c>
      <c r="B57">
        <v>10</v>
      </c>
      <c r="C57">
        <v>0</v>
      </c>
      <c r="D57">
        <v>10</v>
      </c>
      <c r="E57">
        <v>1438.424</v>
      </c>
      <c r="F57">
        <v>1621.9554294289601</v>
      </c>
      <c r="G57">
        <v>0</v>
      </c>
      <c r="H57" t="b">
        <v>0</v>
      </c>
      <c r="I57">
        <v>100</v>
      </c>
      <c r="J57">
        <v>6.6654051384859203</v>
      </c>
      <c r="K57">
        <v>1.1895073709930799</v>
      </c>
      <c r="L57">
        <f>_xlfn.LOGNORM.DIST('HUNTER-None-Benign-Trust2019-07'!D13,J57,K57,TRUE)</f>
        <v>0.66504549400126134</v>
      </c>
      <c r="M57">
        <f t="shared" si="0"/>
        <v>66.504549400126137</v>
      </c>
      <c r="N57">
        <f>M57-'Hostile- Trust'!N57</f>
        <v>52.657258842062696</v>
      </c>
      <c r="P57">
        <f t="shared" si="1"/>
        <v>66.504549400126137</v>
      </c>
      <c r="Q57">
        <f t="shared" si="2"/>
        <v>5265.7258842062693</v>
      </c>
    </row>
    <row r="58" spans="1:17" x14ac:dyDescent="0.45">
      <c r="A58">
        <v>1</v>
      </c>
      <c r="B58">
        <v>10</v>
      </c>
      <c r="C58">
        <v>0</v>
      </c>
      <c r="D58">
        <v>10</v>
      </c>
      <c r="E58">
        <v>1424.4559999999999</v>
      </c>
      <c r="F58">
        <v>1676.1685147513299</v>
      </c>
      <c r="G58">
        <v>0</v>
      </c>
      <c r="H58" t="b">
        <v>0</v>
      </c>
      <c r="I58">
        <v>100</v>
      </c>
      <c r="J58">
        <v>6.6892724790216196</v>
      </c>
      <c r="K58">
        <v>1.15622799547628</v>
      </c>
      <c r="L58">
        <f>_xlfn.LOGNORM.DIST('HUNTER-None-Benign-Trust2019-07'!D14,J58,K58,TRUE)</f>
        <v>0.66813140491607304</v>
      </c>
      <c r="M58">
        <f t="shared" si="0"/>
        <v>66.8131404916073</v>
      </c>
      <c r="N58">
        <f>M58-'Hostile- Trust'!N58</f>
        <v>54.137633358477402</v>
      </c>
      <c r="P58">
        <f t="shared" si="1"/>
        <v>66.8131404916073</v>
      </c>
      <c r="Q58">
        <f t="shared" si="2"/>
        <v>5413.7633358477406</v>
      </c>
    </row>
    <row r="59" spans="1:17" x14ac:dyDescent="0.45">
      <c r="A59">
        <v>10</v>
      </c>
      <c r="B59">
        <v>10</v>
      </c>
      <c r="C59">
        <v>0</v>
      </c>
      <c r="D59">
        <v>10</v>
      </c>
      <c r="E59">
        <v>1441.002</v>
      </c>
      <c r="F59">
        <v>1594.4940000603499</v>
      </c>
      <c r="G59">
        <v>0</v>
      </c>
      <c r="H59" t="b">
        <v>0</v>
      </c>
      <c r="I59">
        <v>100</v>
      </c>
      <c r="J59">
        <v>6.6687650899642703</v>
      </c>
      <c r="K59">
        <v>1.2025910519532701</v>
      </c>
      <c r="L59">
        <f>_xlfn.LOGNORM.DIST('HUNTER-None-Benign-Trust2019-07'!D15,J59,K59,TRUE)</f>
        <v>0.55860779198885502</v>
      </c>
      <c r="M59">
        <f t="shared" si="0"/>
        <v>55.860779198885503</v>
      </c>
      <c r="N59">
        <f>M59-'Hostile- Trust'!N59</f>
        <v>45.605037435199009</v>
      </c>
      <c r="P59">
        <f t="shared" si="1"/>
        <v>55.860779198885503</v>
      </c>
      <c r="Q59">
        <f t="shared" si="2"/>
        <v>4560.503743519901</v>
      </c>
    </row>
    <row r="60" spans="1:17" x14ac:dyDescent="0.45">
      <c r="A60">
        <v>20</v>
      </c>
      <c r="B60">
        <v>10</v>
      </c>
      <c r="C60">
        <v>0</v>
      </c>
      <c r="D60">
        <v>10</v>
      </c>
      <c r="E60">
        <v>1375.9659999999999</v>
      </c>
      <c r="F60">
        <v>1684.50376512295</v>
      </c>
      <c r="G60">
        <v>0</v>
      </c>
      <c r="H60" t="b">
        <v>0</v>
      </c>
      <c r="I60">
        <v>100</v>
      </c>
      <c r="J60">
        <v>6.6421816568931797</v>
      </c>
      <c r="K60">
        <v>1.1541313269373299</v>
      </c>
      <c r="L60">
        <f>_xlfn.LOGNORM.DIST('HUNTER-None-Benign-Trust2019-07'!D16,J60,K60,TRUE)</f>
        <v>0.36297976130735654</v>
      </c>
      <c r="M60">
        <f t="shared" si="0"/>
        <v>36.297976130735655</v>
      </c>
      <c r="N60">
        <f>M60-'Hostile- Trust'!N60</f>
        <v>26.903528440608966</v>
      </c>
      <c r="P60">
        <f t="shared" si="1"/>
        <v>36.297976130735655</v>
      </c>
      <c r="Q60">
        <f t="shared" si="2"/>
        <v>2690.3528440608966</v>
      </c>
    </row>
    <row r="61" spans="1:17" x14ac:dyDescent="0.45">
      <c r="A61">
        <v>30</v>
      </c>
      <c r="B61">
        <v>10</v>
      </c>
      <c r="C61">
        <v>0</v>
      </c>
      <c r="D61">
        <v>10</v>
      </c>
      <c r="E61">
        <v>1441.692</v>
      </c>
      <c r="F61">
        <v>1725.6039949625899</v>
      </c>
      <c r="G61">
        <v>0</v>
      </c>
      <c r="H61" t="b">
        <v>0</v>
      </c>
      <c r="I61">
        <v>100</v>
      </c>
      <c r="J61">
        <v>6.6634253587615104</v>
      </c>
      <c r="K61">
        <v>1.18155765973322</v>
      </c>
      <c r="L61">
        <f>_xlfn.LOGNORM.DIST('HUNTER-None-Benign-Trust2019-07'!D17,J61,K61,TRUE)</f>
        <v>0.22253413468384722</v>
      </c>
      <c r="M61">
        <f t="shared" si="0"/>
        <v>22.253413468384721</v>
      </c>
      <c r="N61">
        <f>M61-'Hostile- Trust'!N61</f>
        <v>13.591912019655016</v>
      </c>
      <c r="P61">
        <f t="shared" si="1"/>
        <v>22.253413468384721</v>
      </c>
      <c r="Q61">
        <f t="shared" si="2"/>
        <v>1359.1912019655017</v>
      </c>
    </row>
    <row r="62" spans="1:17" x14ac:dyDescent="0.45">
      <c r="A62">
        <v>40</v>
      </c>
      <c r="B62">
        <v>10</v>
      </c>
      <c r="C62">
        <v>0</v>
      </c>
      <c r="D62">
        <v>10</v>
      </c>
      <c r="E62">
        <v>1427.4880000000001</v>
      </c>
      <c r="F62">
        <v>1658.9267886305499</v>
      </c>
      <c r="G62">
        <v>0</v>
      </c>
      <c r="H62" t="b">
        <v>0</v>
      </c>
      <c r="I62">
        <v>100</v>
      </c>
      <c r="J62">
        <v>6.6545890995434798</v>
      </c>
      <c r="K62">
        <v>1.20133444945061</v>
      </c>
      <c r="L62">
        <f>_xlfn.LOGNORM.DIST('HUNTER-None-Benign-Trust2019-07'!D18,J62,K62,TRUE)</f>
        <v>0.1155221656115373</v>
      </c>
      <c r="M62">
        <f t="shared" si="0"/>
        <v>11.552216561153731</v>
      </c>
      <c r="N62">
        <f>M62-'Hostile- Trust'!N62</f>
        <v>6.5538688221181145</v>
      </c>
      <c r="P62">
        <f t="shared" si="1"/>
        <v>11.552216561153731</v>
      </c>
      <c r="Q62">
        <f t="shared" si="2"/>
        <v>655.38688221181144</v>
      </c>
    </row>
    <row r="63" spans="1:17" x14ac:dyDescent="0.45">
      <c r="A63">
        <v>50</v>
      </c>
      <c r="B63">
        <v>10</v>
      </c>
      <c r="C63">
        <v>0</v>
      </c>
      <c r="D63">
        <v>10</v>
      </c>
      <c r="E63">
        <v>1460.9359999999999</v>
      </c>
      <c r="F63">
        <v>1664.17757402862</v>
      </c>
      <c r="G63">
        <v>0</v>
      </c>
      <c r="H63" t="b">
        <v>0</v>
      </c>
      <c r="I63">
        <v>100</v>
      </c>
      <c r="J63">
        <v>6.6720231080036099</v>
      </c>
      <c r="K63">
        <v>1.2200654868371501</v>
      </c>
      <c r="L63">
        <f>_xlfn.LOGNORM.DIST('HUNTER-None-Benign-Trust2019-07'!D19,J63,K63,TRUE)</f>
        <v>6.7022537621597295E-2</v>
      </c>
      <c r="M63">
        <f t="shared" si="0"/>
        <v>6.7022537621597298</v>
      </c>
      <c r="N63">
        <f>M63-'Hostile- Trust'!N63</f>
        <v>1.6648183288653096</v>
      </c>
      <c r="P63">
        <f t="shared" si="1"/>
        <v>6.7022537621597298</v>
      </c>
      <c r="Q63">
        <f t="shared" si="2"/>
        <v>166.48183288653095</v>
      </c>
    </row>
    <row r="64" spans="1:17" x14ac:dyDescent="0.45">
      <c r="A64">
        <v>60</v>
      </c>
      <c r="B64">
        <v>10</v>
      </c>
      <c r="C64">
        <v>0</v>
      </c>
      <c r="D64">
        <v>10</v>
      </c>
      <c r="E64">
        <v>1338.9259999999999</v>
      </c>
      <c r="F64">
        <v>1565.3419624615201</v>
      </c>
      <c r="G64">
        <v>0</v>
      </c>
      <c r="H64" t="b">
        <v>0</v>
      </c>
      <c r="I64">
        <v>100</v>
      </c>
      <c r="J64">
        <v>6.5794959249796898</v>
      </c>
      <c r="K64">
        <v>1.2032638179959301</v>
      </c>
      <c r="L64">
        <f>_xlfn.LOGNORM.DIST('HUNTER-None-Benign-Trust2019-07'!D20,J64,K64,TRUE)</f>
        <v>5.5343160019679434E-2</v>
      </c>
      <c r="M64">
        <f t="shared" si="0"/>
        <v>5.5343160019679436</v>
      </c>
      <c r="N64">
        <f>M64-'Hostile- Trust'!N64</f>
        <v>1.9244484735648504</v>
      </c>
      <c r="P64">
        <f t="shared" si="1"/>
        <v>5.5343160019679436</v>
      </c>
      <c r="Q64">
        <f t="shared" si="2"/>
        <v>192.44484735648504</v>
      </c>
    </row>
    <row r="65" spans="1:17" x14ac:dyDescent="0.45">
      <c r="A65">
        <v>70</v>
      </c>
      <c r="B65">
        <v>10</v>
      </c>
      <c r="C65">
        <v>0</v>
      </c>
      <c r="D65">
        <v>10</v>
      </c>
      <c r="E65">
        <v>1373.6859999999999</v>
      </c>
      <c r="F65">
        <v>1716.6248609496599</v>
      </c>
      <c r="G65">
        <v>0</v>
      </c>
      <c r="H65" t="b">
        <v>0</v>
      </c>
      <c r="I65">
        <v>100</v>
      </c>
      <c r="J65">
        <v>6.5486764820563099</v>
      </c>
      <c r="K65">
        <v>1.2283422734473699</v>
      </c>
      <c r="L65">
        <f>_xlfn.LOGNORM.DIST('HUNTER-None-Benign-Trust2019-07'!D21,J65,K65,TRUE)</f>
        <v>4.5169569872356923E-2</v>
      </c>
      <c r="M65">
        <f t="shared" si="0"/>
        <v>4.5169569872356918</v>
      </c>
      <c r="N65">
        <f>M65-'Hostile- Trust'!N65</f>
        <v>-0.15305777809057819</v>
      </c>
      <c r="P65">
        <f t="shared" si="1"/>
        <v>4.5169569872356918</v>
      </c>
      <c r="Q65">
        <f t="shared" si="2"/>
        <v>-15.305777809057819</v>
      </c>
    </row>
    <row r="66" spans="1:17" x14ac:dyDescent="0.45">
      <c r="A66">
        <v>80</v>
      </c>
      <c r="B66">
        <v>10</v>
      </c>
      <c r="C66">
        <v>0</v>
      </c>
      <c r="D66">
        <v>10</v>
      </c>
      <c r="E66">
        <v>1311.0920000000001</v>
      </c>
      <c r="F66">
        <v>1673.50324821302</v>
      </c>
      <c r="G66">
        <v>0</v>
      </c>
      <c r="H66" t="b">
        <v>0</v>
      </c>
      <c r="I66">
        <v>100</v>
      </c>
      <c r="J66">
        <v>6.5758646017553701</v>
      </c>
      <c r="K66">
        <v>1.16958129504828</v>
      </c>
      <c r="L66">
        <f>_xlfn.LOGNORM.DIST('HUNTER-None-Benign-Trust2019-07'!D22,J66,K66,TRUE)</f>
        <v>3.1323337254566777E-2</v>
      </c>
      <c r="M66">
        <f t="shared" si="0"/>
        <v>3.1323337254566779</v>
      </c>
      <c r="N66">
        <f>M66-'Hostile- Trust'!N66</f>
        <v>-0.94177096987989195</v>
      </c>
      <c r="P66">
        <f t="shared" si="1"/>
        <v>3.1323337254566779</v>
      </c>
      <c r="Q66">
        <f t="shared" si="2"/>
        <v>-94.177096987989188</v>
      </c>
    </row>
    <row r="67" spans="1:17" x14ac:dyDescent="0.45">
      <c r="A67">
        <v>90</v>
      </c>
      <c r="B67">
        <v>10</v>
      </c>
      <c r="C67">
        <v>0</v>
      </c>
      <c r="D67">
        <v>10</v>
      </c>
      <c r="E67">
        <v>1470.578</v>
      </c>
      <c r="F67">
        <v>1868.7664466112201</v>
      </c>
      <c r="G67">
        <v>0</v>
      </c>
      <c r="H67" t="b">
        <v>0</v>
      </c>
      <c r="I67">
        <v>100</v>
      </c>
      <c r="J67">
        <v>6.6906033805021501</v>
      </c>
      <c r="K67">
        <v>1.1620159263222101</v>
      </c>
      <c r="L67">
        <f>_xlfn.LOGNORM.DIST('HUNTER-None-Benign-Trust2019-07'!D23,J67,K67,TRUE)</f>
        <v>1.8293080862255513E-2</v>
      </c>
      <c r="M67">
        <f t="shared" ref="M67:M100" si="3">L67*(I67)</f>
        <v>1.8293080862255513</v>
      </c>
      <c r="N67">
        <f>M67-'Hostile- Trust'!N67</f>
        <v>-1.8177622753955962</v>
      </c>
      <c r="P67">
        <f t="shared" ref="P67:P100" si="4">M67</f>
        <v>1.8293080862255513</v>
      </c>
      <c r="Q67">
        <f t="shared" ref="Q67:Q100" si="5">N67*100</f>
        <v>-181.77622753955961</v>
      </c>
    </row>
    <row r="68" spans="1:17" x14ac:dyDescent="0.45">
      <c r="A68">
        <v>0</v>
      </c>
      <c r="B68">
        <v>1</v>
      </c>
      <c r="C68">
        <v>0</v>
      </c>
      <c r="D68">
        <v>15</v>
      </c>
      <c r="E68">
        <v>1701.4960000000001</v>
      </c>
      <c r="F68">
        <v>1630.8084112280801</v>
      </c>
      <c r="G68">
        <v>0</v>
      </c>
      <c r="H68" t="b">
        <v>0</v>
      </c>
      <c r="I68">
        <v>100</v>
      </c>
      <c r="J68">
        <v>7.0312174666824303</v>
      </c>
      <c r="K68">
        <v>0.97447496492093999</v>
      </c>
      <c r="L68">
        <f>_xlfn.LOGNORM.DIST('HUNTER-None-Benign-Trust2019-07'!D24,J68,K68,TRUE)</f>
        <v>0.68753465537867919</v>
      </c>
      <c r="M68">
        <f t="shared" si="3"/>
        <v>68.753465537867925</v>
      </c>
      <c r="N68">
        <f>M68-'Hostile- Trust'!N68</f>
        <v>20.932089195748631</v>
      </c>
      <c r="P68">
        <f t="shared" si="4"/>
        <v>68.753465537867925</v>
      </c>
      <c r="Q68">
        <f t="shared" si="5"/>
        <v>2093.2089195748631</v>
      </c>
    </row>
    <row r="69" spans="1:17" x14ac:dyDescent="0.45">
      <c r="A69">
        <v>1</v>
      </c>
      <c r="B69">
        <v>1</v>
      </c>
      <c r="C69">
        <v>0</v>
      </c>
      <c r="D69">
        <v>15</v>
      </c>
      <c r="E69">
        <v>1854.9639999999999</v>
      </c>
      <c r="F69">
        <v>1868.0324969129999</v>
      </c>
      <c r="G69">
        <v>0</v>
      </c>
      <c r="H69" t="b">
        <v>0</v>
      </c>
      <c r="I69">
        <v>100</v>
      </c>
      <c r="J69">
        <v>7.0747483626793901</v>
      </c>
      <c r="K69">
        <v>1.0104377776273801</v>
      </c>
      <c r="L69">
        <f>_xlfn.LOGNORM.DIST('HUNTER-None-Benign-Trust2019-07'!D25,J69,K69,TRUE)</f>
        <v>0.61678854736043309</v>
      </c>
      <c r="M69">
        <f t="shared" si="3"/>
        <v>61.678854736043306</v>
      </c>
      <c r="N69">
        <f>M69-'Hostile- Trust'!N69</f>
        <v>17.62279284085416</v>
      </c>
      <c r="P69">
        <f t="shared" si="4"/>
        <v>61.678854736043306</v>
      </c>
      <c r="Q69">
        <f t="shared" si="5"/>
        <v>1762.2792840854161</v>
      </c>
    </row>
    <row r="70" spans="1:17" x14ac:dyDescent="0.45">
      <c r="A70">
        <v>10</v>
      </c>
      <c r="B70">
        <v>1</v>
      </c>
      <c r="C70">
        <v>0</v>
      </c>
      <c r="D70">
        <v>15</v>
      </c>
      <c r="E70">
        <v>1870.6320000000001</v>
      </c>
      <c r="F70">
        <v>1825.2330887403</v>
      </c>
      <c r="G70">
        <v>0</v>
      </c>
      <c r="H70" t="b">
        <v>0</v>
      </c>
      <c r="I70">
        <v>100</v>
      </c>
      <c r="J70">
        <v>7.1109930952085199</v>
      </c>
      <c r="K70">
        <v>0.99092470871992699</v>
      </c>
      <c r="L70">
        <f>_xlfn.LOGNORM.DIST('HUNTER-None-Benign-Trust2019-07'!D26,J70,K70,TRUE)</f>
        <v>0.49477598420495789</v>
      </c>
      <c r="M70">
        <f t="shared" si="3"/>
        <v>49.477598420495788</v>
      </c>
      <c r="N70">
        <f>M70-'Hostile- Trust'!N70</f>
        <v>9.2701065330768202</v>
      </c>
      <c r="P70">
        <f t="shared" si="4"/>
        <v>49.477598420495788</v>
      </c>
      <c r="Q70">
        <f t="shared" si="5"/>
        <v>927.01065330768199</v>
      </c>
    </row>
    <row r="71" spans="1:17" x14ac:dyDescent="0.45">
      <c r="A71">
        <v>20</v>
      </c>
      <c r="B71">
        <v>1</v>
      </c>
      <c r="C71">
        <v>0</v>
      </c>
      <c r="D71">
        <v>15</v>
      </c>
      <c r="E71">
        <v>1797.962</v>
      </c>
      <c r="F71">
        <v>1682.0065233062801</v>
      </c>
      <c r="G71">
        <v>0</v>
      </c>
      <c r="H71" t="b">
        <v>0</v>
      </c>
      <c r="I71">
        <v>100</v>
      </c>
      <c r="J71">
        <v>7.0920424135766797</v>
      </c>
      <c r="K71">
        <v>0.97809322468323401</v>
      </c>
      <c r="L71">
        <f>_xlfn.LOGNORM.DIST('HUNTER-None-Benign-Trust2019-07'!D27,J71,K71,TRUE)</f>
        <v>0.30745162088752431</v>
      </c>
      <c r="M71">
        <f t="shared" si="3"/>
        <v>30.74516208875243</v>
      </c>
      <c r="N71">
        <f>M71-'Hostile- Trust'!N71</f>
        <v>-1.8681528586933638</v>
      </c>
      <c r="P71">
        <f t="shared" si="4"/>
        <v>30.74516208875243</v>
      </c>
      <c r="Q71">
        <f t="shared" si="5"/>
        <v>-186.81528586933638</v>
      </c>
    </row>
    <row r="72" spans="1:17" x14ac:dyDescent="0.45">
      <c r="A72">
        <v>30</v>
      </c>
      <c r="B72">
        <v>1</v>
      </c>
      <c r="C72">
        <v>0</v>
      </c>
      <c r="D72">
        <v>15</v>
      </c>
      <c r="E72">
        <v>1701.41</v>
      </c>
      <c r="F72">
        <v>1683.4900377829999</v>
      </c>
      <c r="G72">
        <v>0</v>
      </c>
      <c r="H72" t="b">
        <v>0</v>
      </c>
      <c r="I72">
        <v>100</v>
      </c>
      <c r="J72">
        <v>7.01931534574965</v>
      </c>
      <c r="K72">
        <v>0.96487674477257801</v>
      </c>
      <c r="L72">
        <f>_xlfn.LOGNORM.DIST('HUNTER-None-Benign-Trust2019-07'!D28,J72,K72,TRUE)</f>
        <v>0.16715950958165726</v>
      </c>
      <c r="M72">
        <f t="shared" si="3"/>
        <v>16.715950958165728</v>
      </c>
      <c r="N72">
        <f>M72-'Hostile- Trust'!N72</f>
        <v>-12.645709201048238</v>
      </c>
      <c r="P72">
        <f t="shared" si="4"/>
        <v>16.715950958165728</v>
      </c>
      <c r="Q72">
        <f t="shared" si="5"/>
        <v>-1264.5709201048237</v>
      </c>
    </row>
    <row r="73" spans="1:17" x14ac:dyDescent="0.45">
      <c r="A73">
        <v>40</v>
      </c>
      <c r="B73">
        <v>1</v>
      </c>
      <c r="C73">
        <v>0</v>
      </c>
      <c r="D73">
        <v>15</v>
      </c>
      <c r="E73">
        <v>1681.94</v>
      </c>
      <c r="F73">
        <v>1561.9369752423599</v>
      </c>
      <c r="G73">
        <v>0</v>
      </c>
      <c r="H73" t="b">
        <v>0</v>
      </c>
      <c r="I73">
        <v>100</v>
      </c>
      <c r="J73">
        <v>7.0332813942652503</v>
      </c>
      <c r="K73">
        <v>0.95867320701521197</v>
      </c>
      <c r="L73">
        <f>_xlfn.LOGNORM.DIST('HUNTER-None-Benign-Trust2019-07'!D29,J73,K73,TRUE)</f>
        <v>8.5543140347920793E-2</v>
      </c>
      <c r="M73">
        <f t="shared" si="3"/>
        <v>8.5543140347920801</v>
      </c>
      <c r="N73">
        <f>M73-'Hostile- Trust'!N73</f>
        <v>-16.221964902423444</v>
      </c>
      <c r="P73">
        <f t="shared" si="4"/>
        <v>8.5543140347920801</v>
      </c>
      <c r="Q73">
        <f t="shared" si="5"/>
        <v>-1622.1964902423445</v>
      </c>
    </row>
    <row r="74" spans="1:17" x14ac:dyDescent="0.45">
      <c r="A74">
        <v>50</v>
      </c>
      <c r="B74">
        <v>1</v>
      </c>
      <c r="C74">
        <v>0</v>
      </c>
      <c r="D74">
        <v>15</v>
      </c>
      <c r="E74">
        <v>1801.424</v>
      </c>
      <c r="F74">
        <v>1939.4208317302</v>
      </c>
      <c r="G74">
        <v>0</v>
      </c>
      <c r="H74" t="b">
        <v>0</v>
      </c>
      <c r="I74">
        <v>100</v>
      </c>
      <c r="J74">
        <v>7.0569633723615199</v>
      </c>
      <c r="K74">
        <v>0.99141577878265097</v>
      </c>
      <c r="L74">
        <f>_xlfn.LOGNORM.DIST('HUNTER-None-Benign-Trust2019-07'!D30,J74,K74,TRUE)</f>
        <v>4.3196603160567199E-2</v>
      </c>
      <c r="M74">
        <f t="shared" si="3"/>
        <v>4.3196603160567202</v>
      </c>
      <c r="N74">
        <f>M74-'Hostile- Trust'!N74</f>
        <v>-14.587372034344828</v>
      </c>
      <c r="P74">
        <f t="shared" si="4"/>
        <v>4.3196603160567202</v>
      </c>
      <c r="Q74">
        <f t="shared" si="5"/>
        <v>-1458.7372034344828</v>
      </c>
    </row>
    <row r="75" spans="1:17" x14ac:dyDescent="0.45">
      <c r="A75">
        <v>60</v>
      </c>
      <c r="B75">
        <v>1</v>
      </c>
      <c r="C75">
        <v>0</v>
      </c>
      <c r="D75">
        <v>15</v>
      </c>
      <c r="E75">
        <v>1725.914</v>
      </c>
      <c r="F75">
        <v>1613.2744340014799</v>
      </c>
      <c r="G75">
        <v>0</v>
      </c>
      <c r="H75" t="b">
        <v>0</v>
      </c>
      <c r="I75">
        <v>100</v>
      </c>
      <c r="J75">
        <v>7.0659922778467497</v>
      </c>
      <c r="K75">
        <v>0.94324569463430097</v>
      </c>
      <c r="L75">
        <f>_xlfn.LOGNORM.DIST('HUNTER-None-Benign-Trust2019-07'!D31,J75,K75,TRUE)</f>
        <v>2.0244901145973486E-2</v>
      </c>
      <c r="M75">
        <f t="shared" si="3"/>
        <v>2.0244901145973486</v>
      </c>
      <c r="N75">
        <f>M75-'Hostile- Trust'!N75</f>
        <v>-15.335152634116877</v>
      </c>
      <c r="P75">
        <f t="shared" si="4"/>
        <v>2.0244901145973486</v>
      </c>
      <c r="Q75">
        <f t="shared" si="5"/>
        <v>-1533.5152634116878</v>
      </c>
    </row>
    <row r="76" spans="1:17" x14ac:dyDescent="0.45">
      <c r="A76">
        <v>70</v>
      </c>
      <c r="B76">
        <v>1</v>
      </c>
      <c r="C76">
        <v>0</v>
      </c>
      <c r="D76">
        <v>15</v>
      </c>
      <c r="E76">
        <v>1752.308</v>
      </c>
      <c r="F76">
        <v>1668.2241878770401</v>
      </c>
      <c r="G76">
        <v>0</v>
      </c>
      <c r="H76" t="b">
        <v>0</v>
      </c>
      <c r="I76">
        <v>100</v>
      </c>
      <c r="J76">
        <v>7.0867107872910697</v>
      </c>
      <c r="K76">
        <v>0.93522827034311395</v>
      </c>
      <c r="L76">
        <f>_xlfn.LOGNORM.DIST('HUNTER-None-Benign-Trust2019-07'!D32,J76,K76,TRUE)</f>
        <v>1.2964128713618028E-2</v>
      </c>
      <c r="M76">
        <f t="shared" si="3"/>
        <v>1.2964128713618028</v>
      </c>
      <c r="N76">
        <f>M76-'Hostile- Trust'!N76</f>
        <v>-13.606508161990883</v>
      </c>
      <c r="P76">
        <f t="shared" si="4"/>
        <v>1.2964128713618028</v>
      </c>
      <c r="Q76">
        <f t="shared" si="5"/>
        <v>-1360.6508161990882</v>
      </c>
    </row>
    <row r="77" spans="1:17" x14ac:dyDescent="0.45">
      <c r="A77">
        <v>80</v>
      </c>
      <c r="B77">
        <v>1</v>
      </c>
      <c r="C77">
        <v>0</v>
      </c>
      <c r="D77">
        <v>15</v>
      </c>
      <c r="E77">
        <v>1744.7919999999999</v>
      </c>
      <c r="F77">
        <v>1661.56516765027</v>
      </c>
      <c r="G77">
        <v>0</v>
      </c>
      <c r="H77" t="b">
        <v>0</v>
      </c>
      <c r="I77">
        <v>100</v>
      </c>
      <c r="J77">
        <v>7.0648817455379502</v>
      </c>
      <c r="K77">
        <v>0.947134478212874</v>
      </c>
      <c r="L77">
        <f>_xlfn.LOGNORM.DIST('HUNTER-None-Benign-Trust2019-07'!D33,J77,K77,TRUE)</f>
        <v>1.0496589298614689E-2</v>
      </c>
      <c r="M77">
        <f t="shared" si="3"/>
        <v>1.0496589298614689</v>
      </c>
      <c r="N77">
        <f>M77-'Hostile- Trust'!N77</f>
        <v>-12.067329577531639</v>
      </c>
      <c r="P77">
        <f t="shared" si="4"/>
        <v>1.0496589298614689</v>
      </c>
      <c r="Q77">
        <f t="shared" si="5"/>
        <v>-1206.7329577531639</v>
      </c>
    </row>
    <row r="78" spans="1:17" x14ac:dyDescent="0.45">
      <c r="A78">
        <v>90</v>
      </c>
      <c r="B78">
        <v>1</v>
      </c>
      <c r="C78">
        <v>0</v>
      </c>
      <c r="D78">
        <v>15</v>
      </c>
      <c r="E78">
        <v>1743.3920000000001</v>
      </c>
      <c r="F78">
        <v>1692.8073475051799</v>
      </c>
      <c r="G78">
        <v>0</v>
      </c>
      <c r="H78" t="b">
        <v>0</v>
      </c>
      <c r="I78">
        <v>100</v>
      </c>
      <c r="J78">
        <v>7.0565836963810504</v>
      </c>
      <c r="K78">
        <v>0.966115920611337</v>
      </c>
      <c r="L78">
        <f>_xlfn.LOGNORM.DIST('HUNTER-None-Benign-Trust2019-07'!D34,J78,K78,TRUE)</f>
        <v>9.5678390594626291E-3</v>
      </c>
      <c r="M78">
        <f t="shared" si="3"/>
        <v>0.95678390594626295</v>
      </c>
      <c r="N78">
        <f>M78-'Hostile- Trust'!N78</f>
        <v>-12.544201136273164</v>
      </c>
      <c r="P78">
        <f t="shared" si="4"/>
        <v>0.95678390594626295</v>
      </c>
      <c r="Q78">
        <f t="shared" si="5"/>
        <v>-1254.4201136273164</v>
      </c>
    </row>
    <row r="79" spans="1:17" x14ac:dyDescent="0.45">
      <c r="A79">
        <v>0</v>
      </c>
      <c r="B79">
        <v>5</v>
      </c>
      <c r="C79">
        <v>0</v>
      </c>
      <c r="D79">
        <v>15</v>
      </c>
      <c r="E79">
        <v>1919.9159999999999</v>
      </c>
      <c r="F79">
        <v>1710.6862212689</v>
      </c>
      <c r="G79">
        <v>0</v>
      </c>
      <c r="H79" t="b">
        <v>0</v>
      </c>
      <c r="I79">
        <v>100</v>
      </c>
      <c r="J79">
        <v>7.1751284516125597</v>
      </c>
      <c r="K79">
        <v>0.95369424892185095</v>
      </c>
      <c r="L79">
        <f>_xlfn.LOGNORM.DIST('HUNTER-None-Benign-Trust2019-07'!D24,J79,K79,TRUE)</f>
        <v>0.63631580266251264</v>
      </c>
      <c r="M79">
        <f t="shared" si="3"/>
        <v>63.631580266251262</v>
      </c>
      <c r="N79">
        <f>M79-'Hostile- Trust'!N79</f>
        <v>46.617414176535107</v>
      </c>
      <c r="P79">
        <f t="shared" si="4"/>
        <v>63.631580266251262</v>
      </c>
      <c r="Q79">
        <f t="shared" si="5"/>
        <v>4661.7414176535103</v>
      </c>
    </row>
    <row r="80" spans="1:17" x14ac:dyDescent="0.45">
      <c r="A80">
        <v>1</v>
      </c>
      <c r="B80">
        <v>5</v>
      </c>
      <c r="C80">
        <v>0</v>
      </c>
      <c r="D80">
        <v>15</v>
      </c>
      <c r="E80">
        <v>1817.92</v>
      </c>
      <c r="F80">
        <v>1874.9930579965001</v>
      </c>
      <c r="G80">
        <v>0</v>
      </c>
      <c r="H80" t="b">
        <v>0</v>
      </c>
      <c r="I80">
        <v>100</v>
      </c>
      <c r="J80">
        <v>7.1138172956363501</v>
      </c>
      <c r="K80">
        <v>0.93290037950409999</v>
      </c>
      <c r="L80">
        <f>_xlfn.LOGNORM.DIST('HUNTER-None-Benign-Trust2019-07'!D25,J80,K80,TRUE)</f>
        <v>0.61021054223350646</v>
      </c>
      <c r="M80">
        <f t="shared" si="3"/>
        <v>61.021054223350646</v>
      </c>
      <c r="N80">
        <f>M80-'Hostile- Trust'!N80</f>
        <v>43.442050156534464</v>
      </c>
      <c r="P80">
        <f t="shared" si="4"/>
        <v>61.021054223350646</v>
      </c>
      <c r="Q80">
        <f t="shared" si="5"/>
        <v>4344.205015653446</v>
      </c>
    </row>
    <row r="81" spans="1:17" x14ac:dyDescent="0.45">
      <c r="A81">
        <v>10</v>
      </c>
      <c r="B81">
        <v>5</v>
      </c>
      <c r="C81">
        <v>0</v>
      </c>
      <c r="D81">
        <v>15</v>
      </c>
      <c r="E81">
        <v>1954.0060000000001</v>
      </c>
      <c r="F81">
        <v>1935.44173028967</v>
      </c>
      <c r="G81">
        <v>0</v>
      </c>
      <c r="H81" t="b">
        <v>0</v>
      </c>
      <c r="I81">
        <v>100</v>
      </c>
      <c r="J81">
        <v>7.1503351327979496</v>
      </c>
      <c r="K81">
        <v>0.98307170563928803</v>
      </c>
      <c r="L81">
        <f>_xlfn.LOGNORM.DIST('HUNTER-None-Benign-Trust2019-07'!D26,J81,K81,TRUE)</f>
        <v>0.47877865062583502</v>
      </c>
      <c r="M81">
        <f t="shared" si="3"/>
        <v>47.877865062583503</v>
      </c>
      <c r="N81">
        <f>M81-'Hostile- Trust'!N81</f>
        <v>35.922734798461043</v>
      </c>
      <c r="P81">
        <f t="shared" si="4"/>
        <v>47.877865062583503</v>
      </c>
      <c r="Q81">
        <f t="shared" si="5"/>
        <v>3592.2734798461042</v>
      </c>
    </row>
    <row r="82" spans="1:17" x14ac:dyDescent="0.45">
      <c r="A82">
        <v>20</v>
      </c>
      <c r="B82">
        <v>5</v>
      </c>
      <c r="C82">
        <v>0</v>
      </c>
      <c r="D82">
        <v>15</v>
      </c>
      <c r="E82">
        <v>1725.57</v>
      </c>
      <c r="F82">
        <v>1848.3907980144099</v>
      </c>
      <c r="G82">
        <v>0</v>
      </c>
      <c r="H82" t="b">
        <v>0</v>
      </c>
      <c r="I82">
        <v>100</v>
      </c>
      <c r="J82">
        <v>7.0757725381098497</v>
      </c>
      <c r="K82">
        <v>0.90877026057927801</v>
      </c>
      <c r="L82">
        <f>_xlfn.LOGNORM.DIST('HUNTER-None-Benign-Trust2019-07'!D27,J82,K82,TRUE)</f>
        <v>0.30029224149474898</v>
      </c>
      <c r="M82">
        <f t="shared" si="3"/>
        <v>30.029224149474899</v>
      </c>
      <c r="N82">
        <f>M82-'Hostile- Trust'!N82</f>
        <v>22.832529150838297</v>
      </c>
      <c r="P82">
        <f t="shared" si="4"/>
        <v>30.029224149474899</v>
      </c>
      <c r="Q82">
        <f t="shared" si="5"/>
        <v>2283.25291508383</v>
      </c>
    </row>
    <row r="83" spans="1:17" x14ac:dyDescent="0.45">
      <c r="A83">
        <v>30</v>
      </c>
      <c r="B83">
        <v>5</v>
      </c>
      <c r="C83">
        <v>0</v>
      </c>
      <c r="D83">
        <v>15</v>
      </c>
      <c r="E83">
        <v>1873.1279999999999</v>
      </c>
      <c r="F83">
        <v>1753.3652291721</v>
      </c>
      <c r="G83">
        <v>0</v>
      </c>
      <c r="H83" t="b">
        <v>0</v>
      </c>
      <c r="I83">
        <v>100</v>
      </c>
      <c r="J83">
        <v>7.1378788494529699</v>
      </c>
      <c r="K83">
        <v>0.968966343774186</v>
      </c>
      <c r="L83">
        <f>_xlfn.LOGNORM.DIST('HUNTER-None-Benign-Trust2019-07'!D28,J83,K83,TRUE)</f>
        <v>0.13924072559429782</v>
      </c>
      <c r="M83">
        <f t="shared" si="3"/>
        <v>13.924072559429781</v>
      </c>
      <c r="N83">
        <f>M83-'Hostile- Trust'!N83</f>
        <v>9.2310913184616084</v>
      </c>
      <c r="P83">
        <f t="shared" si="4"/>
        <v>13.924072559429781</v>
      </c>
      <c r="Q83">
        <f t="shared" si="5"/>
        <v>923.10913184616084</v>
      </c>
    </row>
    <row r="84" spans="1:17" x14ac:dyDescent="0.45">
      <c r="A84">
        <v>40</v>
      </c>
      <c r="B84">
        <v>5</v>
      </c>
      <c r="C84">
        <v>0</v>
      </c>
      <c r="D84">
        <v>15</v>
      </c>
      <c r="E84">
        <v>1755.29</v>
      </c>
      <c r="F84">
        <v>1895.68538953387</v>
      </c>
      <c r="G84">
        <v>0</v>
      </c>
      <c r="H84" t="b">
        <v>0</v>
      </c>
      <c r="I84">
        <v>100</v>
      </c>
      <c r="J84">
        <v>7.0663101392269096</v>
      </c>
      <c r="K84">
        <v>0.94644461862605</v>
      </c>
      <c r="L84">
        <f>_xlfn.LOGNORM.DIST('HUNTER-None-Benign-Trust2019-07'!D29,J84,K84,TRUE)</f>
        <v>7.7614191983281677E-2</v>
      </c>
      <c r="M84">
        <f t="shared" si="3"/>
        <v>7.7614191983281682</v>
      </c>
      <c r="N84">
        <f>M84-'Hostile- Trust'!N84</f>
        <v>5.6169978218218901</v>
      </c>
      <c r="P84">
        <f t="shared" si="4"/>
        <v>7.7614191983281682</v>
      </c>
      <c r="Q84">
        <f t="shared" si="5"/>
        <v>561.69978218218898</v>
      </c>
    </row>
    <row r="85" spans="1:17" x14ac:dyDescent="0.45">
      <c r="A85">
        <v>50</v>
      </c>
      <c r="B85">
        <v>5</v>
      </c>
      <c r="C85">
        <v>0</v>
      </c>
      <c r="D85">
        <v>15</v>
      </c>
      <c r="E85">
        <v>1803.9659999999999</v>
      </c>
      <c r="F85">
        <v>1760.2394708770901</v>
      </c>
      <c r="G85">
        <v>0</v>
      </c>
      <c r="H85" t="b">
        <v>0</v>
      </c>
      <c r="I85">
        <v>100</v>
      </c>
      <c r="J85">
        <v>7.0870812169459798</v>
      </c>
      <c r="K85">
        <v>0.96613014168025302</v>
      </c>
      <c r="L85">
        <f>_xlfn.LOGNORM.DIST('HUNTER-None-Benign-Trust2019-07'!D30,J85,K85,TRUE)</f>
        <v>3.6663473749150986E-2</v>
      </c>
      <c r="M85">
        <f t="shared" si="3"/>
        <v>3.6663473749150985</v>
      </c>
      <c r="N85">
        <f>M85-'Hostile- Trust'!N85</f>
        <v>1.1347345710923458</v>
      </c>
      <c r="P85">
        <f t="shared" si="4"/>
        <v>3.6663473749150985</v>
      </c>
      <c r="Q85">
        <f t="shared" si="5"/>
        <v>113.47345710923457</v>
      </c>
    </row>
    <row r="86" spans="1:17" x14ac:dyDescent="0.45">
      <c r="A86">
        <v>60</v>
      </c>
      <c r="B86">
        <v>5</v>
      </c>
      <c r="C86">
        <v>0</v>
      </c>
      <c r="D86">
        <v>15</v>
      </c>
      <c r="E86">
        <v>1732.84</v>
      </c>
      <c r="F86">
        <v>1677.0479247426899</v>
      </c>
      <c r="G86">
        <v>0</v>
      </c>
      <c r="H86" t="b">
        <v>0</v>
      </c>
      <c r="I86">
        <v>100</v>
      </c>
      <c r="J86">
        <v>7.0630912169244304</v>
      </c>
      <c r="K86">
        <v>0.95183376857208501</v>
      </c>
      <c r="L86">
        <f>_xlfn.LOGNORM.DIST('HUNTER-None-Benign-Trust2019-07'!D31,J86,K86,TRUE)</f>
        <v>2.1321789701526362E-2</v>
      </c>
      <c r="M86">
        <f t="shared" si="3"/>
        <v>2.1321789701526361</v>
      </c>
      <c r="N86">
        <f>M86-'Hostile- Trust'!N86</f>
        <v>-0.17134061302835812</v>
      </c>
      <c r="P86">
        <f t="shared" si="4"/>
        <v>2.1321789701526361</v>
      </c>
      <c r="Q86">
        <f t="shared" si="5"/>
        <v>-17.134061302835811</v>
      </c>
    </row>
    <row r="87" spans="1:17" x14ac:dyDescent="0.45">
      <c r="A87">
        <v>70</v>
      </c>
      <c r="B87">
        <v>5</v>
      </c>
      <c r="C87">
        <v>0</v>
      </c>
      <c r="D87">
        <v>15</v>
      </c>
      <c r="E87">
        <v>1714.0239999999999</v>
      </c>
      <c r="F87">
        <v>1940.3929573883099</v>
      </c>
      <c r="G87">
        <v>0</v>
      </c>
      <c r="H87" t="b">
        <v>0</v>
      </c>
      <c r="I87">
        <v>100</v>
      </c>
      <c r="J87">
        <v>7.01396139235134</v>
      </c>
      <c r="K87">
        <v>0.95852008641564401</v>
      </c>
      <c r="L87">
        <f>_xlfn.LOGNORM.DIST('HUNTER-None-Benign-Trust2019-07'!D32,J87,K87,TRUE)</f>
        <v>1.7985083660276017E-2</v>
      </c>
      <c r="M87">
        <f t="shared" si="3"/>
        <v>1.7985083660276018</v>
      </c>
      <c r="N87">
        <f>M87-'Hostile- Trust'!N87</f>
        <v>0.74790536127351426</v>
      </c>
      <c r="P87">
        <f t="shared" si="4"/>
        <v>1.7985083660276018</v>
      </c>
      <c r="Q87">
        <f t="shared" si="5"/>
        <v>74.79053612735143</v>
      </c>
    </row>
    <row r="88" spans="1:17" x14ac:dyDescent="0.45">
      <c r="A88">
        <v>80</v>
      </c>
      <c r="B88">
        <v>5</v>
      </c>
      <c r="C88">
        <v>0</v>
      </c>
      <c r="D88">
        <v>15</v>
      </c>
      <c r="E88">
        <v>1743.252</v>
      </c>
      <c r="F88">
        <v>1535.15184489018</v>
      </c>
      <c r="G88">
        <v>0</v>
      </c>
      <c r="H88" t="b">
        <v>0</v>
      </c>
      <c r="I88">
        <v>100</v>
      </c>
      <c r="J88">
        <v>7.0842282230769698</v>
      </c>
      <c r="K88">
        <v>0.94808109146910302</v>
      </c>
      <c r="L88">
        <f>_xlfn.LOGNORM.DIST('HUNTER-None-Benign-Trust2019-07'!D33,J88,K88,TRUE)</f>
        <v>1.0003714425343707E-2</v>
      </c>
      <c r="M88">
        <f t="shared" si="3"/>
        <v>1.0003714425343706</v>
      </c>
      <c r="N88">
        <f>M88-'Hostile- Trust'!N88</f>
        <v>-0.34648660973800682</v>
      </c>
      <c r="P88">
        <f t="shared" si="4"/>
        <v>1.0003714425343706</v>
      </c>
      <c r="Q88">
        <f t="shared" si="5"/>
        <v>-34.648660973800681</v>
      </c>
    </row>
    <row r="89" spans="1:17" x14ac:dyDescent="0.45">
      <c r="A89">
        <v>90</v>
      </c>
      <c r="B89">
        <v>5</v>
      </c>
      <c r="C89">
        <v>0</v>
      </c>
      <c r="D89">
        <v>15</v>
      </c>
      <c r="E89">
        <v>1921.4559999999999</v>
      </c>
      <c r="F89">
        <v>1963.49336042086</v>
      </c>
      <c r="G89">
        <v>0</v>
      </c>
      <c r="H89" t="b">
        <v>0</v>
      </c>
      <c r="I89">
        <v>100</v>
      </c>
      <c r="J89">
        <v>7.1271113938626298</v>
      </c>
      <c r="K89">
        <v>0.98686157306764699</v>
      </c>
      <c r="L89">
        <f>_xlfn.LOGNORM.DIST('HUNTER-None-Benign-Trust2019-07'!D34,J89,K89,TRUE)</f>
        <v>9.0127891528844206E-3</v>
      </c>
      <c r="M89">
        <f t="shared" si="3"/>
        <v>0.90127891528844206</v>
      </c>
      <c r="N89">
        <f>M89-'Hostile- Trust'!N89</f>
        <v>-0.4999477183556017</v>
      </c>
      <c r="P89">
        <f t="shared" si="4"/>
        <v>0.90127891528844206</v>
      </c>
      <c r="Q89">
        <f t="shared" si="5"/>
        <v>-49.994771835560172</v>
      </c>
    </row>
    <row r="90" spans="1:17" x14ac:dyDescent="0.45">
      <c r="A90">
        <v>0</v>
      </c>
      <c r="B90">
        <v>10</v>
      </c>
      <c r="C90">
        <v>0</v>
      </c>
      <c r="D90">
        <v>15</v>
      </c>
      <c r="E90">
        <v>1649.2919999999999</v>
      </c>
      <c r="F90">
        <v>1550.3193616097101</v>
      </c>
      <c r="G90">
        <v>0</v>
      </c>
      <c r="H90" t="b">
        <v>0</v>
      </c>
      <c r="I90">
        <v>100</v>
      </c>
      <c r="J90">
        <v>7.0140141766087201</v>
      </c>
      <c r="K90">
        <v>0.94942759792419495</v>
      </c>
      <c r="L90">
        <f>_xlfn.LOGNORM.DIST('HUNTER-None-Benign-Trust2019-07'!D24,J90,K90,TRUE)</f>
        <v>0.69843029775255394</v>
      </c>
      <c r="M90">
        <f t="shared" si="3"/>
        <v>69.843029775255388</v>
      </c>
      <c r="N90">
        <f>M90-'Hostile- Trust'!N90</f>
        <v>61.295660208836473</v>
      </c>
      <c r="P90">
        <f t="shared" si="4"/>
        <v>69.843029775255388</v>
      </c>
      <c r="Q90">
        <f t="shared" si="5"/>
        <v>6129.5660208836471</v>
      </c>
    </row>
    <row r="91" spans="1:17" x14ac:dyDescent="0.45">
      <c r="A91">
        <v>1</v>
      </c>
      <c r="B91">
        <v>10</v>
      </c>
      <c r="C91">
        <v>0</v>
      </c>
      <c r="D91">
        <v>15</v>
      </c>
      <c r="E91">
        <v>1721.7560000000001</v>
      </c>
      <c r="F91">
        <v>1740.94988827679</v>
      </c>
      <c r="G91">
        <v>0</v>
      </c>
      <c r="H91" t="b">
        <v>0</v>
      </c>
      <c r="I91">
        <v>100</v>
      </c>
      <c r="J91">
        <v>7.0387096597224996</v>
      </c>
      <c r="K91">
        <v>0.97093740958725305</v>
      </c>
      <c r="L91">
        <f>_xlfn.LOGNORM.DIST('HUNTER-None-Benign-Trust2019-07'!D25,J91,K91,TRUE)</f>
        <v>0.63542619950295964</v>
      </c>
      <c r="M91">
        <f t="shared" si="3"/>
        <v>63.542619950295965</v>
      </c>
      <c r="N91">
        <f>M91-'Hostile- Trust'!N91</f>
        <v>58.326425612526826</v>
      </c>
      <c r="P91">
        <f t="shared" si="4"/>
        <v>63.542619950295965</v>
      </c>
      <c r="Q91">
        <f t="shared" si="5"/>
        <v>5832.6425612526828</v>
      </c>
    </row>
    <row r="92" spans="1:17" x14ac:dyDescent="0.45">
      <c r="A92">
        <v>10</v>
      </c>
      <c r="B92">
        <v>10</v>
      </c>
      <c r="C92">
        <v>0</v>
      </c>
      <c r="D92">
        <v>15</v>
      </c>
      <c r="E92">
        <v>1722.21</v>
      </c>
      <c r="F92">
        <v>1618.7980269335601</v>
      </c>
      <c r="G92">
        <v>0</v>
      </c>
      <c r="H92" t="b">
        <v>0</v>
      </c>
      <c r="I92">
        <v>100</v>
      </c>
      <c r="J92">
        <v>7.0637601321201497</v>
      </c>
      <c r="K92">
        <v>0.94881779662756605</v>
      </c>
      <c r="L92">
        <f>_xlfn.LOGNORM.DIST('HUNTER-None-Benign-Trust2019-07'!D26,J92,K92,TRUE)</f>
        <v>0.51440055530713713</v>
      </c>
      <c r="M92">
        <f t="shared" si="3"/>
        <v>51.440055530713714</v>
      </c>
      <c r="N92">
        <f>M92-'Hostile- Trust'!N92</f>
        <v>46.654081804383168</v>
      </c>
      <c r="P92">
        <f t="shared" si="4"/>
        <v>51.440055530713714</v>
      </c>
      <c r="Q92">
        <f t="shared" si="5"/>
        <v>4665.4081804383168</v>
      </c>
    </row>
    <row r="93" spans="1:17" x14ac:dyDescent="0.45">
      <c r="A93">
        <v>20</v>
      </c>
      <c r="B93">
        <v>10</v>
      </c>
      <c r="C93">
        <v>0</v>
      </c>
      <c r="D93">
        <v>15</v>
      </c>
      <c r="E93">
        <v>1742.45</v>
      </c>
      <c r="F93">
        <v>1723.1288476347599</v>
      </c>
      <c r="G93">
        <v>0</v>
      </c>
      <c r="H93" t="b">
        <v>0</v>
      </c>
      <c r="I93">
        <v>100</v>
      </c>
      <c r="J93">
        <v>7.0525510223033896</v>
      </c>
      <c r="K93">
        <v>0.96786825792202102</v>
      </c>
      <c r="L93">
        <f>_xlfn.LOGNORM.DIST('HUNTER-None-Benign-Trust2019-07'!D27,J93,K93,TRUE)</f>
        <v>0.32003562478493564</v>
      </c>
      <c r="M93">
        <f t="shared" si="3"/>
        <v>32.003562478493564</v>
      </c>
      <c r="N93">
        <f>M93-'Hostile- Trust'!N93</f>
        <v>28.861658688077139</v>
      </c>
      <c r="P93">
        <f t="shared" si="4"/>
        <v>32.003562478493564</v>
      </c>
      <c r="Q93">
        <f t="shared" si="5"/>
        <v>2886.1658688077137</v>
      </c>
    </row>
    <row r="94" spans="1:17" x14ac:dyDescent="0.45">
      <c r="A94">
        <v>30</v>
      </c>
      <c r="B94">
        <v>10</v>
      </c>
      <c r="C94">
        <v>0</v>
      </c>
      <c r="D94">
        <v>15</v>
      </c>
      <c r="E94">
        <v>1666.972</v>
      </c>
      <c r="F94">
        <v>1464.79778820718</v>
      </c>
      <c r="G94">
        <v>0</v>
      </c>
      <c r="H94" t="b">
        <v>0</v>
      </c>
      <c r="I94">
        <v>100</v>
      </c>
      <c r="J94">
        <v>7.0517097147153898</v>
      </c>
      <c r="K94">
        <v>0.92947482839074702</v>
      </c>
      <c r="L94">
        <f>_xlfn.LOGNORM.DIST('HUNTER-None-Benign-Trust2019-07'!D28,J94,K94,TRUE)</f>
        <v>0.14985035740581373</v>
      </c>
      <c r="M94">
        <f t="shared" si="3"/>
        <v>14.985035740581374</v>
      </c>
      <c r="N94">
        <f>M94-'Hostile- Trust'!N94</f>
        <v>13.234405147198474</v>
      </c>
      <c r="P94">
        <f t="shared" si="4"/>
        <v>14.985035740581374</v>
      </c>
      <c r="Q94">
        <f t="shared" si="5"/>
        <v>1323.4405147198474</v>
      </c>
    </row>
    <row r="95" spans="1:17" x14ac:dyDescent="0.45">
      <c r="A95">
        <v>40</v>
      </c>
      <c r="B95">
        <v>10</v>
      </c>
      <c r="C95">
        <v>0</v>
      </c>
      <c r="D95">
        <v>15</v>
      </c>
      <c r="E95">
        <v>1749.454</v>
      </c>
      <c r="F95">
        <v>1631.7497708021899</v>
      </c>
      <c r="G95">
        <v>0</v>
      </c>
      <c r="H95" t="b">
        <v>0</v>
      </c>
      <c r="I95">
        <v>100</v>
      </c>
      <c r="J95">
        <v>7.0742826530916103</v>
      </c>
      <c r="K95">
        <v>0.95915440168339705</v>
      </c>
      <c r="L95">
        <f>_xlfn.LOGNORM.DIST('HUNTER-None-Benign-Trust2019-07'!D29,J95,K95,TRUE)</f>
        <v>7.9154401501929372E-2</v>
      </c>
      <c r="M95">
        <f t="shared" si="3"/>
        <v>7.9154401501929375</v>
      </c>
      <c r="N95">
        <f>M95-'Hostile- Trust'!N95</f>
        <v>6.6269467082368552</v>
      </c>
      <c r="P95">
        <f t="shared" si="4"/>
        <v>7.9154401501929375</v>
      </c>
      <c r="Q95">
        <f t="shared" si="5"/>
        <v>662.69467082368556</v>
      </c>
    </row>
    <row r="96" spans="1:17" x14ac:dyDescent="0.45">
      <c r="A96">
        <v>50</v>
      </c>
      <c r="B96">
        <v>10</v>
      </c>
      <c r="C96">
        <v>0</v>
      </c>
      <c r="D96">
        <v>15</v>
      </c>
      <c r="E96">
        <v>1803.5239999999999</v>
      </c>
      <c r="F96">
        <v>1693.7132799779099</v>
      </c>
      <c r="G96">
        <v>0</v>
      </c>
      <c r="H96" t="b">
        <v>0</v>
      </c>
      <c r="I96">
        <v>100</v>
      </c>
      <c r="J96">
        <v>7.0794249016377204</v>
      </c>
      <c r="K96">
        <v>0.99796051433439703</v>
      </c>
      <c r="L96">
        <f>_xlfn.LOGNORM.DIST('HUNTER-None-Benign-Trust2019-07'!D30,J96,K96,TRUE)</f>
        <v>4.2173674560949108E-2</v>
      </c>
      <c r="M96">
        <f t="shared" si="3"/>
        <v>4.2173674560949106</v>
      </c>
      <c r="N96">
        <f>M96-'Hostile- Trust'!N96</f>
        <v>3.6269680478572592</v>
      </c>
      <c r="P96">
        <f t="shared" si="4"/>
        <v>4.2173674560949106</v>
      </c>
      <c r="Q96">
        <f t="shared" si="5"/>
        <v>362.69680478572593</v>
      </c>
    </row>
    <row r="97" spans="1:17" x14ac:dyDescent="0.45">
      <c r="A97">
        <v>60</v>
      </c>
      <c r="B97">
        <v>10</v>
      </c>
      <c r="C97">
        <v>0</v>
      </c>
      <c r="D97">
        <v>15</v>
      </c>
      <c r="E97">
        <v>1781.0920000000001</v>
      </c>
      <c r="F97">
        <v>1590.1116998412199</v>
      </c>
      <c r="G97">
        <v>0</v>
      </c>
      <c r="H97" t="b">
        <v>0</v>
      </c>
      <c r="I97">
        <v>100</v>
      </c>
      <c r="J97">
        <v>7.0842842118657101</v>
      </c>
      <c r="K97">
        <v>0.97952068127395397</v>
      </c>
      <c r="L97">
        <f>_xlfn.LOGNORM.DIST('HUNTER-None-Benign-Trust2019-07'!D31,J97,K97,TRUE)</f>
        <v>2.3211855566921867E-2</v>
      </c>
      <c r="M97">
        <f t="shared" si="3"/>
        <v>2.3211855566921868</v>
      </c>
      <c r="N97">
        <f>M97-'Hostile- Trust'!N97</f>
        <v>1.7786661064201139</v>
      </c>
      <c r="P97">
        <f t="shared" si="4"/>
        <v>2.3211855566921868</v>
      </c>
      <c r="Q97">
        <f t="shared" si="5"/>
        <v>177.86661064201138</v>
      </c>
    </row>
    <row r="98" spans="1:17" x14ac:dyDescent="0.45">
      <c r="A98">
        <v>70</v>
      </c>
      <c r="B98">
        <v>10</v>
      </c>
      <c r="C98">
        <v>0</v>
      </c>
      <c r="D98">
        <v>15</v>
      </c>
      <c r="E98">
        <v>1832.0940000000001</v>
      </c>
      <c r="F98">
        <v>1689.2479849546501</v>
      </c>
      <c r="G98">
        <v>0</v>
      </c>
      <c r="H98" t="b">
        <v>0</v>
      </c>
      <c r="I98">
        <v>100</v>
      </c>
      <c r="J98">
        <v>7.1054262838164304</v>
      </c>
      <c r="K98">
        <v>0.98456080474178298</v>
      </c>
      <c r="L98">
        <f>_xlfn.LOGNORM.DIST('HUNTER-None-Benign-Trust2019-07'!D32,J98,K98,TRUE)</f>
        <v>1.6393048161598239E-2</v>
      </c>
      <c r="M98">
        <f t="shared" si="3"/>
        <v>1.6393048161598238</v>
      </c>
      <c r="N98">
        <f>M98-'Hostile- Trust'!N98</f>
        <v>0.85685566004201585</v>
      </c>
      <c r="P98">
        <f t="shared" si="4"/>
        <v>1.6393048161598238</v>
      </c>
      <c r="Q98">
        <f t="shared" si="5"/>
        <v>85.68556600420159</v>
      </c>
    </row>
    <row r="99" spans="1:17" x14ac:dyDescent="0.45">
      <c r="A99">
        <v>80</v>
      </c>
      <c r="B99">
        <v>10</v>
      </c>
      <c r="C99">
        <v>0</v>
      </c>
      <c r="D99">
        <v>15</v>
      </c>
      <c r="E99">
        <v>1758.104</v>
      </c>
      <c r="F99">
        <v>1728.24379136416</v>
      </c>
      <c r="G99">
        <v>0</v>
      </c>
      <c r="H99" t="b">
        <v>0</v>
      </c>
      <c r="I99">
        <v>100</v>
      </c>
      <c r="J99">
        <v>7.0703317893330997</v>
      </c>
      <c r="K99">
        <v>0.94238508753994898</v>
      </c>
      <c r="L99">
        <f>_xlfn.LOGNORM.DIST('HUNTER-None-Benign-Trust2019-07'!D33,J99,K99,TRUE)</f>
        <v>1.0022014486325266E-2</v>
      </c>
      <c r="M99">
        <f t="shared" si="3"/>
        <v>1.0022014486325266</v>
      </c>
      <c r="N99">
        <f>M99-'Hostile- Trust'!N99</f>
        <v>0.70092961313611246</v>
      </c>
      <c r="P99">
        <f t="shared" si="4"/>
        <v>1.0022014486325266</v>
      </c>
      <c r="Q99">
        <f t="shared" si="5"/>
        <v>70.092961313611241</v>
      </c>
    </row>
    <row r="100" spans="1:17" x14ac:dyDescent="0.45">
      <c r="A100">
        <v>90</v>
      </c>
      <c r="B100">
        <v>10</v>
      </c>
      <c r="C100">
        <v>0</v>
      </c>
      <c r="D100">
        <v>15</v>
      </c>
      <c r="E100">
        <v>1863.7439999999999</v>
      </c>
      <c r="F100">
        <v>1951.0960812580699</v>
      </c>
      <c r="G100">
        <v>0</v>
      </c>
      <c r="H100" t="b">
        <v>0</v>
      </c>
      <c r="I100">
        <v>100</v>
      </c>
      <c r="J100">
        <v>7.0918094745031501</v>
      </c>
      <c r="K100">
        <v>0.98921097675172198</v>
      </c>
      <c r="L100">
        <f>_xlfn.LOGNORM.DIST('HUNTER-None-Benign-Trust2019-07'!D34,J100,K100,TRUE)</f>
        <v>1.0068424659102728E-2</v>
      </c>
      <c r="M100">
        <f t="shared" si="3"/>
        <v>1.0068424659102728</v>
      </c>
      <c r="N100">
        <f>M100-'Hostile- Trust'!N100</f>
        <v>0.71539853896609662</v>
      </c>
      <c r="P100">
        <f t="shared" si="4"/>
        <v>1.0068424659102728</v>
      </c>
      <c r="Q100">
        <f t="shared" si="5"/>
        <v>71.539853896609657</v>
      </c>
    </row>
  </sheetData>
  <autoFilter ref="A1:P104" xr:uid="{A4B24108-03B3-41EE-B61C-BF26F24B792A}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C9B14D69-F85E-4036-A611-0C995299BE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'Hostile-No Trust'!N2:N2</xm:f>
              <xm:sqref>O2</xm:sqref>
            </x14:sparkline>
            <x14:sparkline>
              <xm:f>'Hostile-No Trust'!N3:N3</xm:f>
              <xm:sqref>O3</xm:sqref>
            </x14:sparkline>
            <x14:sparkline>
              <xm:f>'Hostile-No Trust'!N4:N4</xm:f>
              <xm:sqref>O4</xm:sqref>
            </x14:sparkline>
            <x14:sparkline>
              <xm:f>'Hostile-No Trust'!N5:N5</xm:f>
              <xm:sqref>O5</xm:sqref>
            </x14:sparkline>
            <x14:sparkline>
              <xm:f>'Hostile-No Trust'!N6:N6</xm:f>
              <xm:sqref>O6</xm:sqref>
            </x14:sparkline>
            <x14:sparkline>
              <xm:f>'Hostile-No Trust'!N7:N7</xm:f>
              <xm:sqref>O7</xm:sqref>
            </x14:sparkline>
            <x14:sparkline>
              <xm:f>'Hostile-No Trust'!N8:N8</xm:f>
              <xm:sqref>O8</xm:sqref>
            </x14:sparkline>
            <x14:sparkline>
              <xm:f>'Hostile-No Trust'!N9:N9</xm:f>
              <xm:sqref>O9</xm:sqref>
            </x14:sparkline>
            <x14:sparkline>
              <xm:f>'Hostile-No Trust'!N10:N10</xm:f>
              <xm:sqref>O10</xm:sqref>
            </x14:sparkline>
            <x14:sparkline>
              <xm:f>'Hostile-No Trust'!N11:N11</xm:f>
              <xm:sqref>O11</xm:sqref>
            </x14:sparkline>
            <x14:sparkline>
              <xm:f>'Hostile-No Trust'!N12:N12</xm:f>
              <xm:sqref>O12</xm:sqref>
            </x14:sparkline>
            <x14:sparkline>
              <xm:f>'Hostile-No Trust'!N13:N13</xm:f>
              <xm:sqref>O13</xm:sqref>
            </x14:sparkline>
            <x14:sparkline>
              <xm:f>'Hostile-No Trust'!N14:N14</xm:f>
              <xm:sqref>O14</xm:sqref>
            </x14:sparkline>
            <x14:sparkline>
              <xm:f>'Hostile-No Trust'!N15:N15</xm:f>
              <xm:sqref>O15</xm:sqref>
            </x14:sparkline>
            <x14:sparkline>
              <xm:f>'Hostile-No Trust'!N16:N16</xm:f>
              <xm:sqref>O16</xm:sqref>
            </x14:sparkline>
            <x14:sparkline>
              <xm:f>'Hostile-No Trust'!N17:N17</xm:f>
              <xm:sqref>O17</xm:sqref>
            </x14:sparkline>
            <x14:sparkline>
              <xm:f>'Hostile-No Trust'!N18:N18</xm:f>
              <xm:sqref>O18</xm:sqref>
            </x14:sparkline>
            <x14:sparkline>
              <xm:f>'Hostile-No Trust'!N19:N19</xm:f>
              <xm:sqref>O19</xm:sqref>
            </x14:sparkline>
            <x14:sparkline>
              <xm:f>'Hostile-No Trust'!N20:N20</xm:f>
              <xm:sqref>O20</xm:sqref>
            </x14:sparkline>
            <x14:sparkline>
              <xm:f>'Hostile-No Trust'!N21:N21</xm:f>
              <xm:sqref>O21</xm:sqref>
            </x14:sparkline>
            <x14:sparkline>
              <xm:f>'Hostile-No Trust'!N22:N22</xm:f>
              <xm:sqref>O22</xm:sqref>
            </x14:sparkline>
            <x14:sparkline>
              <xm:f>'Hostile-No Trust'!N23:N23</xm:f>
              <xm:sqref>O23</xm:sqref>
            </x14:sparkline>
            <x14:sparkline>
              <xm:f>'Hostile-No Trust'!N24:N24</xm:f>
              <xm:sqref>O24</xm:sqref>
            </x14:sparkline>
            <x14:sparkline>
              <xm:f>'Hostile-No Trust'!N25:N25</xm:f>
              <xm:sqref>O25</xm:sqref>
            </x14:sparkline>
            <x14:sparkline>
              <xm:f>'Hostile-No Trust'!N26:N26</xm:f>
              <xm:sqref>O26</xm:sqref>
            </x14:sparkline>
            <x14:sparkline>
              <xm:f>'Hostile-No Trust'!N27:N27</xm:f>
              <xm:sqref>O27</xm:sqref>
            </x14:sparkline>
            <x14:sparkline>
              <xm:f>'Hostile-No Trust'!N28:N28</xm:f>
              <xm:sqref>O28</xm:sqref>
            </x14:sparkline>
            <x14:sparkline>
              <xm:f>'Hostile-No Trust'!N29:N29</xm:f>
              <xm:sqref>O29</xm:sqref>
            </x14:sparkline>
            <x14:sparkline>
              <xm:f>'Hostile-No Trust'!N30:N30</xm:f>
              <xm:sqref>O30</xm:sqref>
            </x14:sparkline>
            <x14:sparkline>
              <xm:f>'Hostile-No Trust'!N31:N31</xm:f>
              <xm:sqref>O31</xm:sqref>
            </x14:sparkline>
            <x14:sparkline>
              <xm:f>'Hostile-No Trust'!N32:N32</xm:f>
              <xm:sqref>O32</xm:sqref>
            </x14:sparkline>
            <x14:sparkline>
              <xm:f>'Hostile-No Trust'!N33:N33</xm:f>
              <xm:sqref>O33</xm:sqref>
            </x14:sparkline>
            <x14:sparkline>
              <xm:f>'Hostile-No Trust'!N34:N34</xm:f>
              <xm:sqref>O34</xm:sqref>
            </x14:sparkline>
            <x14:sparkline>
              <xm:f>'Hostile-No Trust'!N35:N35</xm:f>
              <xm:sqref>O35</xm:sqref>
            </x14:sparkline>
            <x14:sparkline>
              <xm:f>'Hostile-No Trust'!N36:N36</xm:f>
              <xm:sqref>O36</xm:sqref>
            </x14:sparkline>
            <x14:sparkline>
              <xm:f>'Hostile-No Trust'!N37:N37</xm:f>
              <xm:sqref>O37</xm:sqref>
            </x14:sparkline>
            <x14:sparkline>
              <xm:f>'Hostile-No Trust'!N38:N38</xm:f>
              <xm:sqref>O38</xm:sqref>
            </x14:sparkline>
            <x14:sparkline>
              <xm:f>'Hostile-No Trust'!N39:N39</xm:f>
              <xm:sqref>O39</xm:sqref>
            </x14:sparkline>
            <x14:sparkline>
              <xm:f>'Hostile-No Trust'!N40:N40</xm:f>
              <xm:sqref>O40</xm:sqref>
            </x14:sparkline>
            <x14:sparkline>
              <xm:f>'Hostile-No Trust'!N41:N41</xm:f>
              <xm:sqref>O41</xm:sqref>
            </x14:sparkline>
            <x14:sparkline>
              <xm:f>'Hostile-No Trust'!N42:N42</xm:f>
              <xm:sqref>O42</xm:sqref>
            </x14:sparkline>
            <x14:sparkline>
              <xm:f>'Hostile-No Trust'!N43:N43</xm:f>
              <xm:sqref>O43</xm:sqref>
            </x14:sparkline>
            <x14:sparkline>
              <xm:f>'Hostile-No Trust'!N44:N44</xm:f>
              <xm:sqref>O44</xm:sqref>
            </x14:sparkline>
            <x14:sparkline>
              <xm:f>'Hostile-No Trust'!N45:N45</xm:f>
              <xm:sqref>O45</xm:sqref>
            </x14:sparkline>
            <x14:sparkline>
              <xm:f>'Hostile-No Trust'!N46:N46</xm:f>
              <xm:sqref>O46</xm:sqref>
            </x14:sparkline>
            <x14:sparkline>
              <xm:f>'Hostile-No Trust'!N47:N47</xm:f>
              <xm:sqref>O47</xm:sqref>
            </x14:sparkline>
            <x14:sparkline>
              <xm:f>'Hostile-No Trust'!N48:N48</xm:f>
              <xm:sqref>O48</xm:sqref>
            </x14:sparkline>
            <x14:sparkline>
              <xm:f>'Hostile-No Trust'!N49:N49</xm:f>
              <xm:sqref>O49</xm:sqref>
            </x14:sparkline>
            <x14:sparkline>
              <xm:f>'Hostile-No Trust'!N50:N50</xm:f>
              <xm:sqref>O50</xm:sqref>
            </x14:sparkline>
            <x14:sparkline>
              <xm:f>'Hostile-No Trust'!N51:N51</xm:f>
              <xm:sqref>O51</xm:sqref>
            </x14:sparkline>
            <x14:sparkline>
              <xm:f>'Hostile-No Trust'!N52:N52</xm:f>
              <xm:sqref>O52</xm:sqref>
            </x14:sparkline>
            <x14:sparkline>
              <xm:f>'Hostile-No Trust'!N53:N53</xm:f>
              <xm:sqref>O53</xm:sqref>
            </x14:sparkline>
            <x14:sparkline>
              <xm:f>'Hostile-No Trust'!N54:N54</xm:f>
              <xm:sqref>O54</xm:sqref>
            </x14:sparkline>
            <x14:sparkline>
              <xm:f>'Hostile-No Trust'!N55:N55</xm:f>
              <xm:sqref>O55</xm:sqref>
            </x14:sparkline>
            <x14:sparkline>
              <xm:f>'Hostile-No Trust'!N56:N56</xm:f>
              <xm:sqref>O56</xm:sqref>
            </x14:sparkline>
            <x14:sparkline>
              <xm:f>'Hostile-No Trust'!N57:N57</xm:f>
              <xm:sqref>O57</xm:sqref>
            </x14:sparkline>
            <x14:sparkline>
              <xm:f>'Hostile-No Trust'!N58:N58</xm:f>
              <xm:sqref>O58</xm:sqref>
            </x14:sparkline>
            <x14:sparkline>
              <xm:f>'Hostile-No Trust'!N59:N59</xm:f>
              <xm:sqref>O59</xm:sqref>
            </x14:sparkline>
            <x14:sparkline>
              <xm:f>'Hostile-No Trust'!N60:N60</xm:f>
              <xm:sqref>O60</xm:sqref>
            </x14:sparkline>
            <x14:sparkline>
              <xm:f>'Hostile-No Trust'!N61:N61</xm:f>
              <xm:sqref>O61</xm:sqref>
            </x14:sparkline>
            <x14:sparkline>
              <xm:f>'Hostile-No Trust'!N62:N62</xm:f>
              <xm:sqref>O62</xm:sqref>
            </x14:sparkline>
            <x14:sparkline>
              <xm:f>'Hostile-No Trust'!N63:N63</xm:f>
              <xm:sqref>O63</xm:sqref>
            </x14:sparkline>
            <x14:sparkline>
              <xm:f>'Hostile-No Trust'!N64:N64</xm:f>
              <xm:sqref>O64</xm:sqref>
            </x14:sparkline>
            <x14:sparkline>
              <xm:f>'Hostile-No Trust'!N65:N65</xm:f>
              <xm:sqref>O65</xm:sqref>
            </x14:sparkline>
            <x14:sparkline>
              <xm:f>'Hostile-No Trust'!N66:N66</xm:f>
              <xm:sqref>O66</xm:sqref>
            </x14:sparkline>
            <x14:sparkline>
              <xm:f>'Hostile-No Trust'!N67:N67</xm:f>
              <xm:sqref>O67</xm:sqref>
            </x14:sparkline>
            <x14:sparkline>
              <xm:f>'Hostile-No Trust'!N68:N68</xm:f>
              <xm:sqref>O68</xm:sqref>
            </x14:sparkline>
            <x14:sparkline>
              <xm:f>'Hostile-No Trust'!N69:N69</xm:f>
              <xm:sqref>O69</xm:sqref>
            </x14:sparkline>
            <x14:sparkline>
              <xm:f>'Hostile-No Trust'!N70:N70</xm:f>
              <xm:sqref>O70</xm:sqref>
            </x14:sparkline>
            <x14:sparkline>
              <xm:f>'Hostile-No Trust'!N71:N71</xm:f>
              <xm:sqref>O71</xm:sqref>
            </x14:sparkline>
            <x14:sparkline>
              <xm:f>'Hostile-No Trust'!N72:N72</xm:f>
              <xm:sqref>O72</xm:sqref>
            </x14:sparkline>
            <x14:sparkline>
              <xm:f>'Hostile-No Trust'!N73:N73</xm:f>
              <xm:sqref>O73</xm:sqref>
            </x14:sparkline>
            <x14:sparkline>
              <xm:f>'Hostile-No Trust'!N74:N74</xm:f>
              <xm:sqref>O74</xm:sqref>
            </x14:sparkline>
            <x14:sparkline>
              <xm:f>'Hostile-No Trust'!N75:N75</xm:f>
              <xm:sqref>O75</xm:sqref>
            </x14:sparkline>
            <x14:sparkline>
              <xm:f>'Hostile-No Trust'!N76:N76</xm:f>
              <xm:sqref>O76</xm:sqref>
            </x14:sparkline>
            <x14:sparkline>
              <xm:f>'Hostile-No Trust'!N77:N77</xm:f>
              <xm:sqref>O77</xm:sqref>
            </x14:sparkline>
            <x14:sparkline>
              <xm:f>'Hostile-No Trust'!N78:N78</xm:f>
              <xm:sqref>O78</xm:sqref>
            </x14:sparkline>
            <x14:sparkline>
              <xm:f>'Hostile-No Trust'!N79:N79</xm:f>
              <xm:sqref>O79</xm:sqref>
            </x14:sparkline>
            <x14:sparkline>
              <xm:f>'Hostile-No Trust'!N80:N80</xm:f>
              <xm:sqref>O80</xm:sqref>
            </x14:sparkline>
            <x14:sparkline>
              <xm:f>'Hostile-No Trust'!N81:N81</xm:f>
              <xm:sqref>O81</xm:sqref>
            </x14:sparkline>
            <x14:sparkline>
              <xm:f>'Hostile-No Trust'!N82:N82</xm:f>
              <xm:sqref>O82</xm:sqref>
            </x14:sparkline>
            <x14:sparkline>
              <xm:f>'Hostile-No Trust'!N83:N83</xm:f>
              <xm:sqref>O83</xm:sqref>
            </x14:sparkline>
            <x14:sparkline>
              <xm:f>'Hostile-No Trust'!N84:N84</xm:f>
              <xm:sqref>O84</xm:sqref>
            </x14:sparkline>
            <x14:sparkline>
              <xm:f>'Hostile-No Trust'!N85:N85</xm:f>
              <xm:sqref>O85</xm:sqref>
            </x14:sparkline>
            <x14:sparkline>
              <xm:f>'Hostile-No Trust'!N86:N86</xm:f>
              <xm:sqref>O86</xm:sqref>
            </x14:sparkline>
            <x14:sparkline>
              <xm:f>'Hostile-No Trust'!N87:N87</xm:f>
              <xm:sqref>O87</xm:sqref>
            </x14:sparkline>
            <x14:sparkline>
              <xm:f>'Hostile-No Trust'!N88:N88</xm:f>
              <xm:sqref>O88</xm:sqref>
            </x14:sparkline>
            <x14:sparkline>
              <xm:f>'Hostile-No Trust'!N89:N89</xm:f>
              <xm:sqref>O89</xm:sqref>
            </x14:sparkline>
            <x14:sparkline>
              <xm:f>'Hostile-No Trust'!N90:N90</xm:f>
              <xm:sqref>O90</xm:sqref>
            </x14:sparkline>
            <x14:sparkline>
              <xm:f>'Hostile-No Trust'!N91:N91</xm:f>
              <xm:sqref>O91</xm:sqref>
            </x14:sparkline>
            <x14:sparkline>
              <xm:f>'Hostile-No Trust'!N92:N92</xm:f>
              <xm:sqref>O92</xm:sqref>
            </x14:sparkline>
            <x14:sparkline>
              <xm:f>'Hostile-No Trust'!N93:N93</xm:f>
              <xm:sqref>O93</xm:sqref>
            </x14:sparkline>
            <x14:sparkline>
              <xm:f>'Hostile-No Trust'!N94:N94</xm:f>
              <xm:sqref>O94</xm:sqref>
            </x14:sparkline>
            <x14:sparkline>
              <xm:f>'Hostile-No Trust'!N95:N95</xm:f>
              <xm:sqref>O95</xm:sqref>
            </x14:sparkline>
            <x14:sparkline>
              <xm:f>'Hostile-No Trust'!N96:N96</xm:f>
              <xm:sqref>O96</xm:sqref>
            </x14:sparkline>
            <x14:sparkline>
              <xm:f>'Hostile-No Trust'!N97:N97</xm:f>
              <xm:sqref>O97</xm:sqref>
            </x14:sparkline>
            <x14:sparkline>
              <xm:f>'Hostile-No Trust'!N98:N98</xm:f>
              <xm:sqref>O98</xm:sqref>
            </x14:sparkline>
            <x14:sparkline>
              <xm:f>'Hostile-No Trust'!N99:N99</xm:f>
              <xm:sqref>O99</xm:sqref>
            </x14:sparkline>
            <x14:sparkline>
              <xm:f>'Hostile-No Trust'!N100:N100</xm:f>
              <xm:sqref>O100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E 7 1 6 3 D 0 - 7 3 E 4 - 4 7 6 A - 8 B 1 1 - 3 9 C E 1 9 A C 0 F 0 8 } "   T o u r I d = " 4 d 0 6 9 3 c 5 - e 6 8 3 - 4 9 0 1 - 8 3 c f - 6 c a 5 d 7 5 e 3 e 3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I A A A Q i A f T 1 e H Y A A E B c S U R B V H h e 7 b 0 J U 1 x L k u f r k E m y 7 w J J I C Q E a N / X K + l u r 6 q r a 6 q 6 2 6 z t 9 Z s 3 Z r O 8 6 T E b G 5 v N 5 j v M h 5 p 5 9 W q m q m 7 f V f u + o x 2 Q B I h 9 h w T y + c / j B H l I E p R A J u h W 8 Z e C s + T J k + d E + D / c w 8 M j I u 9 3 V 2 4 n 5 B N D t L B E 8 o r 3 y / T 0 r M z N z c n 8 / L w k E u 4 x U 7 d h p D u X a 0 T z E z I 7 n x c c O V Q W z 8 v p X T M S C U 7 3 9 v Z K f 3 + / t L W 1 S U F B g T u 5 C R g b G 5 e u r k 4 5 e P B g c C a 7 I P 9 v X L 8 p Z 8 + d k b y 8 x X l C 0 Y R P 3 X t X I E O T + V I 1 d V + m J 8 f k 5 I l j M j M z I / f v P 5 Q z Z 0 5 J Y W G h X c d 9 P n z o k / r 6 O s n P z 7 d j 5 O H m 8 y 4 Z V / n 4 1 J D P O 3 5 q K V K 6 X z N 3 z s h E I a W S K B 1 x 0 p 3 L F s o K 5 2 1 r m R V C J F / P a Q J 8 V B B J y P G G u J x r S p I J P H n S L n v 3 7 t 1 U M o H i 4 i J 5 2 / X e 8 j U X Q N i P H j s i n Z 2 d w Z k k U v h l + f R V 6 7 R U l h X J r s a d E o 1 G 5 e n T d j l 5 8 r j d 5 + n T Z 3 Y d 5 V p X t 0 1 e v X p l + 6 6 c 8 + R 0 a + M i m f l U k o p D u t O b l 4 q 2 n V T N N P / J k A m M T T v W e K G o L H I E m 9 P N z G y e l M 7 1 y N e t E 1 I y + J M U z Q / K r d t 3 p F d r 1 a f t z + T t 2 3 c S L Y j m / B k z A c 8 w n 5 i X 2 d n c 1 e z F x c U y r p o w k / e d i u f J n j 2 7 p b f n g w w O D q p m O q 3 a 6 I N E I h H Z v 7 / N 9 q e n p + 1 e z c 3 N S q r X t u / L 4 e L B J v 2 7 W H 4 2 O w X 1 6 6 e B 0 u 0 n Z G o q s c j M 8 w n 4 b R j p z u U K E A g M T y W z r T C a k I u H K i W q 6 u r c 2 T N S U V E h p 0 + d l H q t V Q / s 3 y f b t t V K b 3 e v m j I P 5 M 2 b N y Y g m w U E t a a m R u L x e H A m N 2 h o b J C B g c H g a H l E I 1 p Z z e T L c T X 3 2 p 9 3 W N 7 0 9 j o S g W 3 b t p m 2 G h k Z s X K G f O / e v b N 9 z v P v d P M 2 u / Z T g R q l + v c T S E W V j T I x I V Z 7 f o p k S o f q k n n 5 Y m + S I D z P 2 N i Y C c D w 8 L A M D Q 1 Z 2 2 n 3 n i Y 5 q 2 Q r L S 2 V y 5 e v W M 3 L O 2 4 0 R k d H p a e n N 6 c a C p S X l 0 u 7 a u e P g f Z n 9 4 h r F 1 U 3 n 7 a 2 5 u 7 d T a b l P D C T y 8 r K p L u 7 x / J 3 x 4 4 d l q 9 8 J 1 9 t 8 F i s U H Z W F a W V q c 1 I k X / z H / 7 T f 9 f d T U V + N C b z B X u 0 5 v z 5 k G l / 3 a w c 2 h 7 X g n X H g 4 N D c v / e A y k u S Q o D j W g a 1 3 V 1 d b Y t K S m R x s Z G F e w x u 5 b j o q I i E 4 6 N A M J J v k V U m y L 0 u Q L v M z 4 + J p W V l a Y V V 0 K N V k r v h i N S p d l W V V k h F e U l d j 6 c J + y X l p Y o q b q N X M 6 C S e j 7 Y E r P S 0 V J k f Q O T 6 g 5 u 7 k y A f L + v 6 t 3 N v 0 p Y t W Y e s 4 J A a E 8 q c C n S K a S W E I u N S 8 2 3 d q 1 Q d 2 4 q 9 G 0 0 E o Y H h 5 R L d E j A / 0 D W t M O W 2 P 8 / G d n T c A 3 g l j k 3 Y 8 / / G S e O M i c K 6 C h K U 9 M z E z w w 8 t C m d L 2 K I 6 K W M S V b 7 r 8 I J + r a 6 p l c L p Y Z q J 1 c m z n t M q L k 5 3 r L 3 u C q z Y P m + 7 l K 9 N 2 k 3 d C e D J 5 f I p k A o 2 V i 0 0 m n u n Z s + d q f s S C M 8 u D w s 9 X Q T l z 9 r T 8 1 a 9 + I Z c + v 6 B t q w 6 5 e / e + m Y u 5 f j + E d P + B / f L o 0 R M 1 R w d y 1 p 5 C O 3 V 1 v Q 2 O P o 4 v W q b 1 2 U S + e 1 E o k 3 E k I 3 1 Z 8 + y Q t F S G Z X g i I Q + 7 Y w H x 8 u T Q j o o l 8 r X R a V O 9 f H m R m L W b P J l 8 B i 4 n V L k W t k x w e E d c 9 l Q v d j v T J u H J P m b e A M x A T B P M L x J m 3 9 G j R 2 T v 3 j 1 y 5 8 5 d e f n y l W r r q e D q 3 I A + n a N H D 1 s b 5 O r V 6 9 L X 1 x d 8 k l 1 4 E z N T f K W k A j + + K t Q 8 s t 2 0 3 0 e r 7 2 r a J S 3 F r + T 9 c E L G Z 2 i H q e V Q X K T t s q V y t p F p U 7 1 8 + W W H V t V u 2 m w c r J + V h o r F Z O L Z a U y 3 t b U Y W T 4 G a t M J a p E Q O E e N f v H i B a m o K J f L l 6 / K + 3 f d O f X G o U 2 r q 6 u t 3 + f W 7 b v S 2 d F p G n L O u z I D 4 H G b n J w M j l a H h o a d 5 k D I F P T j H d 7 h t P + f n i 1 v j n r Z a G h o k C 9 a Z + X q m 5 j l P Z r / 6 K 5 a + 2 y z s G l e v u K 6 4 y o w y f Z S m E D p y L T Z B M M 9 v q t q s a l H z / 7 t W 3 e s x j x w 4 E B w d m W g x W a m Z 9 K + D 5 / h w L h 0 6 a L 1 F 1 3 + 6 Y p 5 C c N m c L b A s 2 O S 3 b l z T 8 6 e O S V V 1 V X m s n Y a q 9 / a Q C 9 e v J A r V 6 7 q 9 q X 1 q a 2 W W G h f + o 5 W g 4 a K W a k I + v m u d 7 h o i Z X k o b g g o S b 4 n P z T 8 0 K r m N B U z R V q K a T I 2 0 a l T d F Q 5 d u a t X B + X q b e m a a Z Y C 8 J Q n l w Q m z f v t 0 K M x N w 3 f R M f M V 3 K i y M S W N j g 5 w 7 f 9 b 6 c x B y B D w b I L 9 p O 6 E F w W e f n b M 2 C U 6 R l p a 9 c u H C O Z m a n p K 3 X e / M c 3 n u 3 F k z S f f s b p L X r 9 / I 4 8 e P M y Y W J h / k X G 2 F c H 6 3 y + v h q T x 5 P + L M 6 J V k 4 + D 2 W S l T 7 n 0 b k I q + Q B n t D 6 7 Y W E T + n / / w n z f c b T 5 f s F u 1 0 + L Q I p 9 h y 2 X c Z g G a n N U C L i 9 c + l x 4 7 H C T l 5 W t 7 N k L A x P 3 3 d u 3 0 q Q C + j E T E Y G s q a k 2 M 5 D w J f I G 9 3 E m p m U q + C 7 9 Y / c f P O B A D h 0 6 K L W 1 N U v a f V 4 g 6 4 L Y O c o I T Y M W J g S o t L R M N d Z z G R 0 Z k 1 J 9 b 8 6 v B O 5 F W 4 1 3 W Q 1 a a m f l Z X 9 U P o x F p L 5 s X m J q I a S r t P y 5 B t V S L / T 6 r s E 8 a a q K y 7 a a S v 3 u x n e i 6 6 t u 7 L + y 7 Q R B / n x M v e b q K S l M j F u n K O 2 B g Y E B e a u E e P L k q T k Q o n T 3 r w J c P 6 f v j q B m A g S G 9 t X p 0 y c 1 z + b k 3 r 0 H G X / X g 7 b R g w c P L V b u o J q m + / b t W 9 R 5 u h w g A 2 2 5 8 O + V a A V y 7 N g x a W j c a d E f H R 0 u w m E 5 U A G 8 f 9 9 t Z O a 6 1 Z Q n b S p w R d t I a K q V 5 I N 8 O t k Y l 3 g i X z V V k b w b i U p b t W q s D f 6 3 4 R o q n r d 9 U T Q E Y L t S Z m 0 W Z q Y m p P / Z d z I 6 P K D P 7 M x T a n S E E c 1 B o 7 t s l f 1 H 3 A M i E k b z s d o 9 D H 6 X f q P u 9 z 3 y v r t b q q o q r d Z f 6 b c h A m 2 w W 9 r O a 2 1 t N Z M u E y J 5 c P + 5 u V k j Q m r / G p / h F E C L P X r 0 2 M 5 x T e r z c B 2 f Q 0 S I R e g Q X Q z v 3 7 + X / r 4 B m Z y Y s H L G j D T H g i b u w b m h z v s y U b D T 7 o O m a q 6 Z V Z F N a q U w O E f / 4 O z 0 u A x N x 6 R v e E p a 6 i L S N 7 7 U V M 8 l 8 v 7 X 9 X s b J r W F N c d k f D y z D t z N J h O Y G B u W + b k Z + f u z k C Y 4 u U 7 g u c O R c e z 4 0 V U J t 4 c n y e P H T 4 1 g B w 7 s 0 / Z P h R J u s R k I C d 6 + f W 8 a 9 e D B / R Z h s B Z w n y v a 3 j p 9 5 r T + z v L 3 I L i V C P F 9 + 9 q s s g k L P W 3 A c + f O G F n C o G K l i 8 B X s O N j E 9 L e 3 q 5 t u B k 1 R 6 s 1 1 U q 1 p h v v a y V a E L N O 0 1 / u c 1 0 K q a T y J O Q + v 7 s 3 q 7 8 V l W h i Q g 7 V D s v b U O x l r r F h h M q P x G S + i G E Z b o w T L x 9 O q U h 3 b r N w Y c + 0 N n q z 8 z w U + L 1 7 9 2 w 4 B 6 b c W m E C O D 4 u d 2 7 f l R M n j 5 t T Y W Y m r m n a n C V o w V 2 7 G k 2 L r r b 9 k o q 7 d + 9 J c / O e j z 4 v 5 U o X Q k d n l x z W N h o k R t D p 5 8 J N b 8 6 C D E D Z c y 8 q H w h H N 8 P D k W a V o Y h 8 2 T J t H t d U Q g H O 8 b 3 J y S n p n y i Q 0 b 5 X 0 j H d J P U V w z L r O 7 Z y j A 2 j b r T i g N Z E y X a T T + m w 3 P n N A L V i Y e a W 2 U f h T J r 1 Z z v 3 K S w s M o f B 5 Z + u y u 9 + 9 3 v 5 4 Y c f 5 M 3 r D i V Q V E 6 d O i F N T b v W T S Y Q j Z A B S w U 4 F Z i l O 3 f u t G h 7 X P B P n 7 R b m N X j x 0 + M H J k C Y m A O o 8 H p K y P + c V u 5 y z M G J o L l Z I T v 4 i W V y W 5 p 3 t 0 o 9 W W z 0 t X n 4 g M 3 A h u i o W K l 2 2 Q 6 s d P 6 P q h Z S S A d q T 4 l M g E I 9 Q s 1 M z 4 u T p m D x j z C X l V V F Z x Z O 8 g v 8 h O H C f m L Q G c b O D N 2 7 t y R s Y b x m J q a l u v X b z g N G m i r t Q I F 4 z t 7 f 9 k 2 r R W K k 5 P U e 3 K M C Y m m 4 r k 5 f j f X L L G C K S m O 5 b 4 9 p b T n g X K b E t q w D J t 5 4 F M j z n I w S y H L j w q R f K W y X i A w C 6 7 v H G U p 2 o L y W y 2 K i g q t / a a F v S 4 y A S o 2 f 4 s / P S / k l m m B X P F b p L a 2 V t N y d H u M j B N n m Z T J X C W e M 8 3 p 7 K a Z G V e L p p I p l V S f I s n s H f i T R e B A W G s 4 z 3 J A 4 G f X I P S Z o L K y Y s 0 V A C b n 2 O h Y c L Q + 7 A y F f X l t l V a G A k K R t m + v l + G h Y d l f F 1 8 i l 7 l I O Q 8 9 i l Q e X X A 5 8 7 K f I m l W g u 8 L y S Y i + R H L k 2 w C Q t F P l Q t A i r X G F e J K H x r O P J 5 v J R z e n n w G S u W P y 8 T 7 I X o O j l S x W I H U l Y u 8 6 9 f r U + Q z 2 y m n T o l Y K c O t n U c q l U y p x P p U i d Z U P W v C h K e J z s n U w N a 1 o E A L G A 8 d t n 6 2 Q M d z r g Y N M i A S z + F a A B n f v X s f H K 0 f n y 8 a I S 1 p O 3 w 5 d B r K b c v K y v X c v M n 8 5 H Q W P U x p k F s v X 6 x h 0 9 t O 6 9 E w E + M j 0 n H / G / n + + x 9 s h C 2 x b D / 9 d M U 6 K H E A L A c q E M h C m B F k 9 I 1 k n x f 0 H / k J R 7 I B f o O J T r L h 0 U s F z o 4 X z 1 + a + 3 2 t q K q q X j G a Y j U g G P Z 8 w 6 D E Z 1 x / 1 M P u x e 8 c J h K J A / K H I f S 7 a + Z k c C S 3 I p / 3 v 2 8 8 y J 2 E l x 7 R j I w v C J K 3 w 1 M F a a N J l i k m h 7 r k q 4 M x K d G G L Q 1 / C g g t B a F o V + B R 4 5 3 o 1 M R 9 7 d 8 T 4 X n w 4 J E R i e / h 4 s a V H S u I y b Q S s a S k S K q r a y x a w g p 9 B a T m D f f m v p 6 0 f G 7 9 L v 3 9 c v j w o a y S i j 4 g I t 5 P n D x h n b V r B S 5 0 z K 5 s e D X R l F R s c 6 V 7 5 E P c D d V g S A 3 j 1 H x e k i e k z s 4 u m 7 + D Y O D 9 + / d J S V m p / P g s X 3 Z t z 9 2 c G j k j V F F 1 m 4 x N F C z U z v 4 l g d 9 6 p B 5 / K l i u Q x f z 6 q e f r s q l S 5 9 Z A R N G Q 2 Q 2 m o e Q I L a 1 2 2 q N i L y b N 3 k 1 u 3 X r K p V o t M D 1 l 6 Q B 1 + K 0 g K i d n W 9 V U 6 p 5 O D c r + X n a 5 F V y Y t o h o M x T w W 8 V a y q v K F 8 S H r Q e 8 M w I L h 2 y a K f U K I d M Q L m T L 5 C d Q F x m M V o v G H J C G B P 9 U 3 9 8 l o w 0 Y S 7 E i a G 3 l j d U b p D L d U 8 0 a R m N m s s / r r L 4 g x I q G p m X 7 b W 5 a W / m / e F m b g i V V 3 Z E a 7 j F M 7 / 6 F E b q 8 a c A K r q L S i Z i w 9 K B Z 0 Z I b t 6 8 L U W F R T a c n Y o D I a c w 1 w O I 9 O r l K + n p 7 T W N A 0 n 4 v e + + + 1 4 + / / y S x J j s Z Q 0 h S 6 s F w 0 V u 3 b p t g x 4 h 7 V p A P 9 T / / B / / r 3 z 5 1 e d S X F y y Y u h S p r C o C 8 2 D C i X O h 7 F 8 u f s u W S k 1 z N 4 2 T c r M T k R p u I 7 m H V Y 2 l B d 5 + W 1 7 v i T m 5 2 R P Q 3 a 6 L V K R E 4 M y v 6 B M 7 d Y k g X z a T H z E s l o E Z n 0 l v G U 5 U P t R 2 + 7 b 1 y r 7 9 r f a 8 A 0 0 0 3 r I R K V D 4 / 3 7 7 3 9 U 7 b Z N v v z y C x t n h W C Q W v a 2 q L k 3 o w R 2 g + 7 S g X t g E u J E g B A r t f N W A m W F J s j f d l w K 1 0 g m w D M w 5 x 6 D J r N B J h C J R J U Q j g x 1 Z Y t J 0 T k w Z 9 O M n V Q T l e n I 9 E 2 s r L w p y F Y t b / M Q K t d z g s i / / Y / / J e v R 5 p H y f V q w S c 3 k k U q q z S b Z c q A z 9 8 2 H G a m N O a 8 e s x P 5 G U 1 p o / g C 4 v k Z G k G M m z + 3 W t B O Q f C p Q T E d G a Z B W 2 O h s 1 b B v Z l G + f n z F / Y 8 J S W l 1 i Y L g + e 4 d u 2 6 v F V S I s j M B 0 5 U N 9 d B y N W Y b F g V o 2 O q K Y d i U l B U I b W l q 6 / N y R v M P Y Z v 8 P v Z A t H v P B / m L v k S V 8 t t J A h + r a 7 d L o 2 V 8 3 a e h J n H c y C H X P + m Z 0 L 6 x m N 6 b l 6 b I / N S V b G 2 M l s J O S H U X K R e 1 a w j F P h U i b M S p i Z U G O b 7 V O A n 1 Y T 4 I M 9 V O K 9 f v 6 n m R s x m g 0 V A e a + H D x + b h v J 2 + 2 q A K U K j / 9 3 b d 9 Z W o j Z H C N L d h 7 Y M b Q c i v 5 u a G u 0 4 T B K c J Z D 9 i J q J O E t 8 Y C y a B j O S d h / O A Q h J f x X P T i Q 6 5 0 m 0 B S c m x o 2 Y E P H t + w / y Q a / P K 6 y Q g l i x l N O F s 4 r X o 5 O Z s K P d u 3 e v 2 W R M h / z 8 i F U 8 v A f a e F d t z A J h Z + b y Z H o 2 3 w Y m e j B 3 H 6 L n t g m 5 9 t q 1 Q d m H V N W 5 I d R / V U J x 4 + y k w s r d M j V T Y G R y D / 7 z I 1 M 8 P i 2 F w w 9 l b P i D l C p R G E z X 0 r p X D h 4 6 o A J f v t A u R K B p b D N 4 D x P D C / j I y K i 5 a h H 6 l Y B 2 Y j q v L 7 6 8 J H t b m j / a j 0 Q I E L U 9 c 9 P 1 a 1 u C 0 b P c g 0 R 7 p 7 W 1 Z U E b Q U o I R p u C z x 0 h M U k T 1 j 5 7 / O S p t k M q r N 3 H Z 9 6 L C f j O A T V l 8 8 o a 5 P m N 3 0 v / X K 1 M 5 V X K T q 3 9 M w U T p q A l d + y o N + 2 Q L f B u d D n 0 d H / Q e 2 9 X r f 1 S y v M G p L K q 1 k 2 R r e L G j L 6 8 S 7 J C n 1 e r Q 8 3 Y I e T S y S R m Y 3 w 2 o e V L m S 2 V 4 7 W m v D / c f J h V i S + o P C z j E 3 N W + 4 Z J l U q s T 5 l o E K a t v E c i s 6 N m P u F t 4 3 G J C 3 u r N T 5 T W G G i c Z L 3 q F Q T 7 c i R Q 9 Y G o m 1 1 + / Y d M 9 s Y A x Q 2 3 c K w v i P V A A w P x + 7 P V L v x e 5 i I f L d d N U l U 7 9 + q Z M c i Y I h F J q B c u A c E X W m Q 4 6 Q 2 N P 7 X 7 / 8 o O 3 f U a V u x z T x r m Q L t 8 c 0 3 3 5 k J y 7 R l 2 Q R L 5 h w 9 d t S 8 p O T b + P i E V k y P Z L r 2 k k y p l v r V f t d H R T k y i x N m 4 r 2 u P O k e 1 n 3 k U o 8 T 8 3 F z T r T s z m 7 f H R W J P l T 2 U l w 1 r i c S + J S J s x z o N L z X l Z D C 4 h I T 0 v P n z 8 n F i 5 / Z V G G 4 p x k c + J v f / F p + 8 9 t / J p c + v 2 S 1 H Z 2 f C B y 1 J 0 Q a V S 2 F U K U D n a W Y e g x t K E k z y n U l o G 0 w 4 T D b m L r 4 u D 4 L 3 s Z I o B 0 z A b U 8 Z t h K Z A L F R Y X y i 1 9 8 Y S O E O z o 6 r Z L M F G i l X / z i K 3 m q m h D B z h Z 4 h k n N A 0 8 m Q D v t 9 O l T s m P + s Z N B N f 8 A n 3 M 8 M p 1 v I 3 7 1 j J 1 n w 2 e 0 l f k 8 m y n y j 2 b y Z Q e x 0 l p 9 m V K z n y H S z 5 F M g N G h h c U V 0 j d T K e P z J b K t e E p e P H t h G u j g w Q M q y J U L Z h U R 1 U z B v C M Y 3 u A G 9 M V U A 8 3 Y 3 B P M K J T a 2 Y p 2 e K M C e v b s a S k L 9 R 1 B F A Q m n N B k P u S J y I t H j 5 7 a T E K V + l t o S r Y 4 R c b 1 c 0 a 4 Z h N U C G h i J q O J z 8 R l u 5 p v H z N j w 4 C w m J T k 0 1 r N P s j I + / O 7 3 A c L A f M N c y 8 M y o O 0 v W R c O k d K p K 4 s I e + G 8 + V W Z 0 Q 6 B / L U E t R / I Y s p D z N Q j 6 N a D x U V Z l 4 Z f Q x 5 f 7 y V P Z M v U n F Y C / 7 n b e 6 l A r O g c u y 6 t O 5 t M g 1 E o W U C 5 r K 7 c + e O / P a 3 v 7 G 2 C + + M Z s I E p M O U / h H c y R 6 Q 7 P e / / 9 + m a d j X 1 r O Z l J A R Q R 4 c G N L f z j P y 0 l Y K k x S n A s 6 K X / 7 V L 5 Y 1 M V c L n p c K A W c F z / q H P 3 w j f / / 3 f / d R r Z Y K T O Z H D x / L Z x f O Z 5 x 3 Y e A g 6 f v Q r y b e Y W t j Y k 6 f O H F 8 2 X s x B u r J 2 x k 5 c O S k d A 6 q F j K z j z b v r J l 7 m H + Y f P m J W Z n W y i p P z + 9 r y V 6 / n j 6 V 6 q k s p d l l A m F / 1 t B a 8 b 3 s l + K y m r S F y P t S g a Q C T x t t o z d v O u X B g w f S 2 d F l f U y E J D G q l k L m e z 6 v q H 2 p d S + o a f m 3 f / c 3 8 r d / + x v d / l b + 2 W / + 2 s b 1 6 F W y d 2 + z m W q p w z T Q Y k R m Z B O Q + u X L 1 6 Z x 6 R D l 2 Z g j c D X l y k q G z N l O R y s a d i 3 A 6 U N f H 5 3 E g P x e i Z i Y w p + f 3 i u d Q 6 n X I K M e z t 0 O M P u 8 / G Y j L f 9 k q 0 R R 5 X Z b k C y c 4 X 8 O p G K 4 e m l F j V z r K p L B y W R 2 E S 2 O O c T w 7 u v X b i x p L + H i x g S r q C i T X b t 2 S W l Z i X z 9 9 Z d y 6 N A B + e r r L + T V y z f y 5 M k T W + G Q e x C 8 y d g d 8 g z t 4 x M a A V O y R r V j Z V W l t a F Y I d A D Q X v 1 6 o 2 N A M 6 W d g I Q A P L i F b u n p K B 2 J 1 o D j Z M J J i Y m b S 5 B 1 s v 9 1 V / / 0 u a l 8 P K A u 7 4 7 m F o s H c J y w + / T o c 2 S o O T x x 9 6 R T u 2 + K W 1 2 z E x r F Y S Q A 3 8 / d 7 w Q M K 0 b f m p 4 N H u x f V k b D 5 X I K 7 P a g 8 w I Z 0 h 4 H 6 Q e / 1 w w q w 3 d m 5 0 x W 8 Y S Q b h 6 5 Z r V 2 J A A Q c d V n g o a z r w u Y T e Q i 7 Y O Z i P b M 2 d P 2 f 5 r 1 V b 0 a + H a h R j p Q I 2 8 p 3 m 3 T S H G f Y j t I x / J 7 9 H R E S V d f l Y C T z 3 Q n P R H E b z L f o 1 q C Y a x / + p X v 1 S B / r j J x 3 O 9 f v 1 q I X Q K V z 4 z 4 U I k 7 n f v 7 g O T G e Y Y h C R h p w W E / e 6 7 H 6 y y Q v M y B R l u f O a V M C e O 5 u V K 4 J k H X 1 6 R y h g a c b G s q R E g 2 0 o T C 0 4 L T n D F 0 B A m N s f r T 1 k b s R u f Q 3 h + n m R Z D b 5 7 N C p X r 9 6 Q E 6 d O m C m G m x x h e f j w k Q l A G B D m W f s z N S u W 9 t / Q y M Y s P H f u t N T X 1 1 s H K C Z d 2 D T q H o v I x A y 5 6 8 Y V j W u t T + Q D k 2 z S b o L Y C G d T 0 2 7 7 P F t A + 2 L u o W V x K q B F 0 Q x U B M u F E P H c d C / Y r E c d n d L X N 2 A z z X o Q R k W / F A Q q V 6 3 N M V O O X b t 6 3 V Y d e f 3 6 t X 2 / q / O t E Z F r r 6 n m p x M b T U k e 4 0 m t q F x 5 X g v y k j 7 D 0 3 s i J t z M k 8 6 s v 5 / t m Z G v 2 6 a l v j w o C 5 e t h s m p Y L 6 / L K T I P / 6 n 7 H j 5 5 v L r t P b 5 e U d H Z I K Z + I x c O N Y o N V X J i A a 2 t B P o E 5 p T G x 6 y o F X w 2 n 3 Q B n V N T Z X 1 Y a W C 7 4 U b + Z h v E x N T q v G q Z X D C u X o H J 5 m K e M 5 M v U H V i H u a 9 0 h / n 9 5 T t Q Z 5 7 I U t W + C Z m a 2 o W c m N N u R d e P a b N 2 5 Z + B P a x r 9 3 G I Q 9 Y Z q h g b j G t / c 8 0 H h M c o m D B h O W a 3 B 3 7 9 Q 2 G h o I w h L e V a G k p d 1 E 3 x V b r v W V B U N m 2 A / f N x U 8 G 1 r x y e O n c v 5 g t Q 2 b 3 1 E e t + V H k c 3 C 6 J y 8 6 S d a A m t K k 1 l V 8 1 K / L T u d z 1 l r Q / H A H s u R 6 c + B Z E W l V V J Q t H i Y B H Y + o T 7 U q r d v 3 T X h 4 V 0 Z N 5 U f Y S 3 Y j 2 c z h Y 3 p g 7 s 9 P y 9 h 8 X P V W r v i I r 7 S U S h j M 1 H p V 5 O J + x L + 5 O E r s G w B T V N W X r q g X R B Q 9 j / / 4 q I 8 f v T E i M 0 z + K J E K 6 M t m R M Q c w u t g x m M d g s D I c d b e P n y N d s H 3 B v C c g x 5 W c G E y g H S e G K E y c N x a l s 1 H f h u / f Y 6 I 7 g H j 0 t a W h U g l 6 4 M s w E t a a + s 1 p 7 K t x 9 U p r u 2 0 5 8 D a V Y C r 9 c 3 l i Q I 7 8 t 6 s i + e v 5 B 9 B / Z J S 0 u z F T o m z J v X b 2 x S / k z a N w g y k 1 b i X E A g w M 7 K O R t C U h y Z l / e j 2 h h P y V q u 8 3 F 5 2 Q J x i 7 j z U 9 3 j a C m i J T A H W c 0 e D x 7 u / y v a l r x 6 9 Z q a a c m J L d M B 4 m D W n j h x z M z j 5 R w S y 4 H 2 K m 2 w M E l W A q b f w 4 c P r X I z k E U + h e A P O 9 / i 6 F k s 1 2 t J W d F Q p 3 f m a W N 9 K Z n + X M n 1 r K 9 A 7 r 0 v U K 3 h x u c w L f L 5 z 8 5 Z J y 0 2 / m 0 l B h H q u 7 X G L l e T J R N g a r W 2 t Z h J 5 D G n 2 b e n a l Z m 5 / M k E p K E P C s 8 h 3 k u W i M o H 4 g M S d C O C B 8 N / 3 T m K d d S i + M G d x P M J E z z Q p C v v v r S 2 k S Z a G J M 1 o N a y Z B H q 9 G u X E t K 7 d B d C c d P H L f 2 H + 0 6 z L p F 0 G w z 8 W S r / 0 Y p z C w g K 1 6 + f M l u L f l z Q K 9 q j G + f z M u V e x 0 2 S y u 1 M 8 A R c f 7 8 W T N d E N K C D D p C u Y 7 h 2 p g 9 Y a H E s / h 6 o E D K 1 P Q r p h m h e Y 1 Q o Q V 8 f q d z e G Q C 7 k O N T 7 z d H / / 4 j W k b I i L 2 q x Z K 1 0 a B d H S y 8 m 5 0 L K N t C A i m j Y P 2 y R T E u h H d s W d P k 7 n C M S E z A b 9 D O B e d 4 5 m C T n K G v h O 5 8 u D + Q 3 2 / 5 b 9 r J l + K X K 8 l r d v L Z 8 G A Z n Y k X e Z / K e Q q L C q R 2 M 7 P 5 N F A D R W d A W G H V O Q B 5 h M N c U K G V g L X Q q r U C f + L C h L S V h c 3 M t V V F 6 s A 7 7 L w p 2 h p j X R 0 j 5 r j Y j R e L J 2 D U X n R F 5 X n m o Z C f W X L A c c B b m m 8 a B c v n p d f / / p X S o o C F d g R 8 + S l m m 2 Y s M Q o E g C 8 k l m 3 G k B I T G G c H b z 7 x 8 D z H T h 4 w B b 4 z p S E A F F k 8 C d O l s d P 2 l X r U 1 I p 8 q m H / r S X 6 7 W m d Z t 8 R Q V R q + 0 + N v / 3 n y v J I q q B G O D 2 x / Y i 6 R h M d j r i T j 9 / / o w 8 e f J M i d V t e b Q c 0 E p 4 u h B c h D 0 M C m m 3 m n 2 J / I i M x t r k 2 q t 5 e T 6 6 T d 7 O 7 r b t Y E G r t K s J + m o g q t o s K r e 6 Y g t R A M u B v h 4 6 X T / / / K L F G q K R m H s B U 8 x r 2 j C 8 W c g 7 Z Y N M g H d G I y M V O D U y A b 9 N L C U R J 6 n 5 F I a v 1 J 3 M O b n D 0 c F q j a N a V s m z D u 4 4 o R X f x 4 n 9 M S i h w v x a f a o u d x 2 6 s Z T p u v 5 c C b Q S n q t g T 8 + S L 0 q 0 o N + G f i a W e b H 4 v G X g h Q u z J F W 4 p u L 5 8 q i 7 Q O 6 + j c n I X L l U N 6 j Q l 1 e r d i z W 7 z G C e L G 5 h e V y v X P 5 q Y o B Z U P E B m Z U J u B d 0 L J U H t n G m T O n 5 a p q S s z P T E A 8 H 9 H 8 m X j 7 g J F F / 7 A q C Q e 2 J r f l j X 1 i / w y 6 c e 2 o p T K + m r R u D V V Z W m z u 4 t I C F 5 f 2 l w y E + f u X h Y s 0 F d 4 p P G B E W / P 5 q / 6 o z S X H K h I I / t U 3 h b Z C 3 8 2 O f O m b K p F 3 o 2 i Y P P v 8 x 9 e F 8 s O r m L w L 1 p k F m W g I O o P b 1 f x L B 2 p 2 c + c r G T M F p Y o W W + m X K X v M S J w a D H 1 P 1 c i Y d V y D u Y a G p C 2 E G Y l T 5 7 C S m 0 o n U / n h W d w Y t f T X c 3 7 h I 9 v B E + s i J x a U U P i r u g + x J i b W N j t u G O s m V F l x o Y X O V O R 9 k E v N U 9 Z R 9 p e O 9 g 8 F N k 3 w a 2 3 b d L 3 v k 1 k p l m + e F 9 t 8 3 K w D y 2 y n v W M R G Z 7 M k 9 H p P B m b z p e Z S J V U N F + Q 9 1 O 1 8 u 2 L Q v t 8 M o i S W A t o V / X Y G C A H a m a 8 h X 2 D Y z I 2 l V j S T 7 Q S m B g G D Y I Q L w c 0 K 6 F E C D M x i u 3 t z 4 w 0 E J h z R E / c v H l L f l B z D Q c I Z G L 0 M 8 + B V 5 E o c M g F c I 2 n R p 2 E g c Z k S r W R 4 a W u 9 y T J I J X b Z 0 t f G o f 9 4 + S p P + 9 2 T U v p / 4 H B 9 c 8 K n P f N 3 S f u 7 m v E 1 8 f a Z G J s x H q 5 M X F Y j v G O m i f J F 3 N I P f 5 L w d g I N e m 8 l F d m N x p 8 P Z i N z 8 i 5 5 j y p L c 2 8 z Q C h O t 5 0 2 K S X q V o S 0 h A g j N O A t i D H T g O 9 s S U / a + t q b W Z b X O y 0 Z e i g T X W x Q y A I h 3 e U i T t 7 e 3 r l 8 y 8 u L f k t + q + + / / 4 n I / e O x t 1 y o G 2 P d R j 7 f j M 0 I 7 J G Y i 1 j A o 8 R v Z a 9 z U b a n 1 5 G Z G K K I R 1 x G 8 Y x N 8 t E r G 6 b l 5 i V 0 6 c a 7 T 5 r R d 4 / r Z t Q r d L V 2 W E v T m Z R 2 / z u I S E 1 i 2 3 7 v 1 R C f c q o U 0 K d a M z M z K G f j E 7 c k y e P m 3 e O Y 8 w 4 b 8 r d 1 / Y f b Z t w H x b E Y n R t 3 M Z 3 5 V n E / E r g n i S A E w S S 0 G a i / c l 9 2 T L 8 5 e j R w 2 b 2 Q Y 5 9 5 T 3 B b F G n T H O 5 q I 0 Z k 0 X m m 6 C t 6 J + T / r N v n u Y r 6 f R Y n w 1 C z S q R H L F m 1 L q a l X N n d t n v r x W R f / e f / 9 u 6 J m l p q C q x 2 q h G G 9 W o b L x E f Y P j o l m g n z t s k e n T x E Q 8 X x o q 5 2 z U 6 s e A g K J 9 M O t w Y T O 5 D I I 8 P D x q J E B I q 6 u r F v V h o Y U K g 1 j A M N G W g 6 + Q S c g R Q c D P 2 l 8 Y S Z 6 q C Y k W I 8 Q L U t E X 1 j l a I s f 2 l F h n O I M Y E U m m A 6 B y / / G H K 3 L x 0 g V 4 b F q L f i Y 0 F n F 8 7 M 8 n g q 4 e f W 7 6 8 k y z 6 X 5 j A 1 E t i 2 V 8 N S k g 1 N q R P z V i K p x G N 5 4 X x g / F I 2 X a P l h 3 8 2 w L O Q Y V X X n h n E 0 R l g k o Y 4 J W b 9 2 6 a + J z 4 c J n Z q K V l p V q u 6 j D O m t X 0 8 m 7 E i A j b n q m Q b t 4 6 a L F C f J b e C b R N v Q t 1 Z c n r D I o K W Y q a r d w N 9 f w j J C M o G T e k X h I y P P w X c T a j 4 5 I m I a e S O y r + a v J E W r t W J f U 0 x N N z B R t J 9 R p / 8 C g t a U m p j P 3 I G 1 h 8 z A + O i R j v c 9 V a L v M u g g n P H a 0 m 3 y i z U J o E g t H M z l M t W o r C I b g D + i 1 r F Q Y D p v K B t B Y a L 6 8 f D d 3 h 2 9 3 E Y W O S V g a S 8 i z D y 4 S n W E l d K h j j h L 2 x b Q B k M m s I 9 s S g 0 k 1 o O A A V 4 R 9 Z i f s F I l Z k t a D d Y c e k Y k 8 2 N D Q o N T X b V M t N S V V x e v v I N t C 7 l F Q W C z l q l 2 w K h g g + a c / f S t D g 0 M y M T 5 h I 4 i v X r 1 u L n B W A I R g N 2 / c l p 9 + v C w d H R 1 m e g G 0 B R H 2 C H m q A 2 G 9 4 H 7 1 9 d v l 8 U v n / f P A H O z u 7 r b 9 X X R 6 q / w Z L x T s 8 0 w s o O C O X c K B x z V c 6 b Y e / r u Q S v d S 5 H u 1 a d 1 2 G Q 8 P G F l J T V d f V 6 d 2 + Z b r / O e A n R V u j B H d H s w d g c n E T E o E 9 T Y 3 N 6 t Q s s p F l W k j j i 9 e + s w c D 1 / / H 1 + p R k h 2 C s M j H A L Z B n 1 W j z t G p X F H t X Q N R e X B O z d i m t 9 C C w G 0 l A F S k X S X Q Z i 2 D 0 H 0 z J y 2 m e 6 + V U 3 G c S g t X G N b N v p n n V h X L J 8 + g j 3 E k 8 d P b O 4 6 B p U x Q C w W T Y 7 m 3 8 K n i 3 f 9 k 3 L t 2 k 2 L 6 a N C R B q 9 U D H 4 7 9 D h A 6 a 5 7 t y 5 Z 1 H b t I / w u h H V 4 e d W p 9 3 M 4 g a p b v D 1 g u e g L 2 v 3 / h N S U x 4 z T T S m Z C K + E a 3 Z 0 t I S X O n A 9 f b s m h i m H 3 a f / / T K d e M s p E B u 9 c / C O f Z J q T K + 2 q S 5 k O 5 0 Z k m f 2 R 6 G O R W w p 5 n E 3 s M V y x Y + Z V R V l c m F C + c s W r 6 1 t V V + 8 c u v r d 3 i w Z A M x m f t 3 b v H I r V N 8 F K A W b Z S W N V a g e c Y 7 X j p Q F K m W K 8 L M B U 1 n 6 X C k 8 N 7 9 n j a k a k 8 m T W D C R o F C H a S b x M Q y / a X y v l q 0 r q q F Y s 0 V z A 3 A v A 2 N H F T K Y H T W / g E M T s f l e G 4 W x 0 D 0 4 9 A 2 d S B h T g i 6 K B t a 2 t L q 4 V w Z R e o 5 k p H t v U A Q o T N S o C 5 d 7 s j T 4 p L 3 I q S 6 e C f w 7 a a b n U W O L I E x 3 5 / 8 b F 9 w 5 1 b J 9 Y l 9 h A o N Z N 5 K F Y 5 r 9 l y T H z S w N Y / 0 R B P T l q y D J x b 2 T X 0 0 4 F Z b I n F S y X i e s G Q + v A K j + 2 9 U f n h V a F 0 j y S k t q 7 B B b m u A O R w e l a f 3 0 h C c j M c G V y 9 v 3 D s r 0 i e W T v W 7 e V D 3 Y c z O 4 5 2 0 s y l B 9 4 a a F v 4 J F F W O O 9 W q Q i O l w N t J l Y d Y W 0 q y B U G T g O 6 S b J N J s A U A m g h Z I t 2 2 t D o p E x O j M n M 9 J T 0 T c S W W E B O 0 7 j k 2 0 + X w 2 2 n g D Y L x + H z C 8 d 6 S U i 2 1 5 L W b Z j x 0 t O h A V 9 h e / p C 8 7 R 8 1 T q 1 Z f 5 9 g m i s z M y C c O E / Z a Y x w s D U a 3 / 6 T B o a X G d r N o F w f + j t s 7 W 3 v v n m W / n x x 6 v y 6 v F N G e 6 6 L + N 9 b 2 T o 7 d 1 l x 1 D x X Z 6 5 p 2 8 o G E x o J 5 O k 8 a S C S J 5 M 4 e 0 6 o a K e h m a r S M y 3 z Q o S H m U h u 7 e k I C E x N X X P N m U 2 d m U L G 4 e V R v a i F Y j D 8 x q J 4 4 K C Z J s F g W R Y C o u X E Z m Q b Q 8 f W u / o s S P S 3 L x b d u 7 Y b i u f V L Z c k v q 2 8 9 K 8 / 6 i c P X P K l r T B d W 7 k s O S e i 4 Q 3 8 t b j 9 4 4 k K c m f 8 9 v U z 9 L J + G r S u t z m J D + T K K v f L Q c m G j y 1 a / 1 j T b a Q P X S P R m z o S B g I l Z + o 5 Q 9 / + J O 8 f v X a o i T o 1 G 3 a F V 5 Q b k Q e P X x k A p 8 L c 4 / J L v 3 K 8 7 2 q q a b z i v V 3 m O s w o m 0 + Z 4 a y + A C R 5 D y b Q 5 I Y N 7 t i U l B 3 Z I E k 0 G R h n 4 P g W n f s r 3 H 7 q f K 9 2 p S 1 q i W W M n I 0 F b U l c 7 Y Q F q Y G n X F F K y w K v Y X c A z l 6 3 J 0 c Y Q w Y + M c K I D e u 3 7 K I b h r 0 T G 3 2 + H G 7 W i H J s C K W t k G D I N j Z B k L 9 o a / P p i o j E J d l U m m i X 9 L m Q 1 P V r D T X u K H v B N A y 2 p d V T t B o f M 8 l f Y 9 J O n e T 7 S c 7 6 S i j u 8 n + q a X p I 5 6 O D L B u p w S e P k v L q H 0 m b g z j 0 P a 4 H K 7 q l i 9 a p s 3 L t I X N A w u R / f i q 0 K Y r A z 6 i n M U M d u z Y a R 3 1 X 3 7 1 h X z + + Y V F 0 e I q e i a A u Q C y R J s N F z 5 9 T c y S y 6 S f z E + 4 T b f h C V X p X G b F d z q d a d P x T N 4 h Y c 8 X b F c m E U m J F O y n k / H V p H V p K O e S d F i u X y B 1 t Q b G n z D V M K g r m 5 M L e 7 L f K b i F z M G w / P v v C q w s c S h 5 4 k S j E S t T S E b A q T f 3 E D r a T + E O 4 G w j W r b D n o O Q q I J Y 8 n f S r U a P y Q n 5 W H W D Z / v h p V p K u j W i + H / G L U c w / e O 2 f B 7 a + n 1 8 A u v B u g h l D x H A d + q m o i o g j 4 e P 5 v W T b O C + P d m 4 R a r N R N 9 4 R K 6 0 T 8 n l n 6 7 a k I n l 2 k W U N 1 H n z O P O k J 1 c Y W Q m a k 4 R z D n m / l s O n g g Q i i V 3 W B y O O S P 8 + W Q K a S i t Q Z L n U h N R F u s m V K C r 1 p y S S H 0 Y H p D C C Z + n H w G E N R q q f M u 1 v r n o n 4 x K 7 f 4 v b E U R P w k K l R 5 T i L 1 4 8 c J C g S A S C w k w l D 1 b 4 5 7 S o a y 0 z N p x x 4 8 f W 9 b y A Z 4 k d A C f O n 1 C r t 5 5 H m g k K n q n c c L J r g 8 + T 5 d U X 2 s K y / b q 0 7 q 9 f D w H h H E P t B h 9 H 3 q C v a V I b V t d a s p s I a 8 t 5 A b F J e U y m t g m 9 z v i 1 o l L j f / t P 3 0 v P / 5 w W Z j j A c 8 f k 6 v g J G D 8 W y 4 x l S i S A 0 d P L t u / h a y F 2 0 o k h h H N V h 5 c d M 4 l f 1 3 4 + s X f t U Q X g W 7 T y f h q 0 r r 1 A i / m N J A j V F g b 1 W 6 r t 6 D K t E j h H z U R X k A S 3 p w t b A 6 e d U / K 7 H x E q q q r 5 N z 5 s / L Z h X M W 2 Y 0 p e O z Y k Z y a e h 7 V J f n S N 7 G 8 O 9 6 L T p I Q b j 9 S o M / G w S I t F L 5 u c d I / + h 8 i Z c f c A + v 2 8 o 1 O z d i D M E g t F S w Y z J i a M I q D i P T C 0 N w D v E x Y t e + s W N r 4 3 M L G o L C o T P q H x o K R 2 B X m H G C c l B 9 I y n A O z D 9 S r s D q g / 2 T 6 U 0 9 I 4 N W 4 s w L Y f u W 5 m V y B i 9 g M N g w 5 b N F + w u a j a 3 b d / e a 1 / c t S S v j q 0 n r 1 l B 9 o x P 2 U D Q i U z E 1 N W l D p j 0 m x s d k c t x 1 A O M 1 m g w 6 g 3 v e v V W z w s 2 J h t 1 e l M / M N 7 4 e 2 s J G g n K J 1 e y V n t 5 e u X L l q i 2 k x i q D z H h E n 1 R 7 e 7 u Z f q y e w T D 0 X G B s d E x 2 l C 7 t U k k S w x M i e R z J T 0 j v K E 2 P p Y R Z s m + k C s 8 n 4 V J t 7 f p D q L L g l P D t p 8 U q k / 1 I t M D C V j x i h U V S H r K / C 2 J u 1 b j S M i Y 8 D D R X Y a E 2 e A s 1 g 5 L 3 2 s L G o S B W J E V l N d K 8 Z 7 c c O X J Y T p w 4 I W f O n r H w H 6 I T T p 0 6 K f v 3 7 7 e S d + W f B H I A y Y i 2 w J n h 5 G L 1 2 N t U K z d u 3 p O x i a W L A p i k G T E W J 2 Y s z 8 + D G O 5 Y / y z s J 1 P y 8 9 S k f 1 R D I Y N O p t e a 1 q 2 h e o Y n j D T p F j N m i U w I w v g o a o N U d + z Y 6 I i M j g y L v q Z p u M E B N 7 8 1 E 3 P s r 9 2 K / 9 s s 9 E 8 U S E 9 8 m z k f y s p K t b I r N s 8 f f U + Y 5 i w N u r N h p 0 y q B R I G s X X f f / e j / P T j F Y u 1 Y 6 W M t Z i G p W p e H l M i d 3 Y 7 R 5 W T 9 0 D 4 F 5 l z z l z z s x q x b J U 7 H y Z O a H / h u 3 o u M P P c v t t W V W d B Q 6 X n 2 S q T a q M Z + p X 0 Y R c h 0 F h M d I j 5 l w p m 7 C y v q J Q K T Y C C G h 8 b t d s M T O W u 4 3 A L H 8 f M 7 P J 1 L e X N w m c P H z y y z m C E l A q T i v P Y 8 S P y x Z e X 5 M j R w 1 a B Y h q G r Z R M c W h X s b z q 6 L H p o 6 9 1 x I w 4 / I 4 K W a C l k i T j o G e U d X P d c T j p H / 0 f I t X C f k C m h Y T Z 6 J a y W 0 / K y o J r Z G a x 1 i p M J M i D h U 0 / o K d k P C X c n k z G C + h f l M w v K i 4 x 8 4 9 a s L x w y z G x m X A C G h y k A X F 8 F Z r u 3 b t v b S 2 W m L l 7 5 7 5 q t S p z Y D D v B B q O 2 W J 9 l E U m I L K G C T S f P H o o H 3 p 7 J D 4 9 K Y e 3 T 8 u t r u T I W 6 9 d v G a C b H X m k H D y 5 6 5 Z T J a F Y 7 6 7 s B + 0 o 3 R f D 9 L K 9 m r T u k 0 + M K Z 2 s z f p z N k w O W n R 5 z 4 j y z T j a + v q b Z + X 0 7 8 2 5 / X o x I w z B 5 V c I 8 N D M t D v p o v C / O s c W r 5 D b w s b g 4 c 9 y 1 s J l O 3 + A / t s k e r D h w / Z v B T M 1 I q J 6 E E Y z 6 h a H J k C 2 f j T d 9 d t y 3 r F F 0 8 2 K 1 F / k L m p E T n Z 4 B f L T p c g h d N G R o z g e C E Z a f x 1 w X 6 g 8 T y x C q L Z k b e s E K q g s E h J k F T r u F p x M s z G k 5 4 a Y v h s q + c g 0 8 3 e W p n P L 9 I 2 V p F E 1 T Y v L S 2 T m l q 3 8 j j E D E d B b 2 F z E P l I E d A n h R Y i 0 Q l L U G s q a H u l W i z L 4 U n n q F Q 2 H L Z B i + V l Z T b d 8 u n T J + X + / Q c 2 x T K z H V H Z J k n h t R R D 9 N 0 2 3 K Y y I i 0 i j t v a 1 M s L n 2 v S / a b d d c F T r A 9 K q E B X r S M 9 e j 9 i t R E P H s 6 8 2 Z D t T D j 9 t L n R 8 6 0 v 6 k D 9 n F Q W J c 0 6 h s 3 T f s I U 7 A 6 t h 7 S F z U F x Q c J G B q w H W C 2 Q L t M 2 1 P R w j 5 z b 7 x w D X p a Y D f b s 2 d N m 8 T x p f y 4 f R p P E M a J A K t 3 X X 1 P z k A B Z R x B P I i M O K S D O g s n H 9 / x 5 T f s P N O s 9 l s r 2 a l N W N B R g f g F e A n h S x V I i k n G b + 2 u 2 l y / N 5 C h j q v T z p x + y P 2 h t C 6 v D Z J w K M j h Y I 9 B O v b 0 f F g K h P 4 Z Y Z N a G Z H g Z c a R w n f 6 Y l q 0 t L d L + 8 F a g g b w m c m l 0 b E z m B 9 p N f v y 5 p S k g l U + e Z P r Z a t p 5 K y E 7 X j 5 N E x N u e R M e D k C q a D A Z I u C B 7 V y 0 Q C Z m n C 8 k H d 6 O F t o K f l v Y f M y s s x x w s z M E I 1 2 n f z q w a L Y f F u L l y J M B + W K O 8 7 Z D p 5 J E 0 C 1 k H R w c k P f v 3 k t F I 4 M i 3 X l z N g S J / X B K n p u z b S R P t a H + V j Z S V r x 8 p N k C V q F L E g o w Z D l s A v I C o C S W 3 o N H Z n Y N Z G Y e b C H 3 u P x m 5 b V 6 P w Z k Y X B g y D p 6 n z x + q u 2 g m z Z 8 H m t m a m q x 1 r K 2 k Q o S 8 u J J l E z M M 9 E n 8 U S h 3 L n 2 n X R 2 d l l 6 9 u y 5 t a 0 Y t t G 0 Z 6 + M T 4 d d 5 0 q c h a 1 P 7 n j B 1 A v O 7 9 6 z I 6 1 M r y V l z e T r H p 2 2 p U f 8 C 3 k M 9 v c r 0 V w N x T K O Y Y K l A i 0 2 M Z f h 2 i p b y D k y b P o s C 2 r / P c 1 N Z r L V b 6 + T / v 4 B u X H j l k 3 9 P K b t Z b Q L H b 8 Q D q L t 3 9 + 2 I D 8 k 0 y a 6 Z W Q C y 9 e 0 d 4 5 I 0 9 5 9 t h I H k 1 2 i / W h f s Y I h W m Y R U Q I H h N d S Z T E l r G 4 X N F T o s 8 N H W 4 M n X j + y 4 p T w i R U Z w g 1 Q y F N a V q b b f K u V U M 0 r w d q W W / h k Y M 0 K i n a N g E h N T U 0 2 p T O j f m m y f / b Z O R t P 9 e Z 1 h / z 4 4 2 V b K A 1 C o a H u 3 r k n L 1 + + s v Z Q m F g M H 2 H 8 F e v 0 t j b V S X V 1 j V R V V r o 5 L V T G a E t N x Z P X J 8 m U P N d Y w R B 5 P R c i E v u 6 Y 8 / p Z X i 9 K W s a C u h z W + b 4 m g X Q J 4 X m o Y H q 3 e L L 4 X Z X 7 g a t b W H 1 i A Z t i 2 z A V h 9 s a l x w t Z 8 6 f V I u X b o o x 0 8 c l / b 2 5 7 Y w w O E j h 2 R o c F B Y d 8 w T g Q r 6 + v U b U l F Z I Y k 5 x t A 5 s p h 7 H M I E 5 J i Y D v Y 9 a b j G r p u X 4 s i s F E V d e 4 l r a H r Y y o W a C j J Z v n E V y O r d X g x O 2 d h + h r l 7 D w y d u m E z z x M t H Q a 3 V j 3 8 p H C s Y X 1 T E y A L j P x 9 9 + 6 d x f W h p T x c J V u o B C u x w N v m 5 j 0 m G y w x i u M K 4 S d h 2 b S 2 7 p U i + j r j U 6 a t X I U d k C Y g 1 o u + i D s X f M + T h 3 N t d T P a v u K c I 5 H 7 H F L N y 4 X P T w R P l B 1 k z c t H m p 1 z y 9 e z 6 F p S 3 S 5 2 Q B D z R + f u + P h Y c C Y J 5 u / b w u a D S v v r F h b O W 1 9 5 M H e f m W s F M Z t N q a J i 8 b R j v n L F 5 E J z Y Q K 2 t O 1 V s i U d E y y l Q 6 A A c l S 6 8 7 D 0 9 b k p w x Y 0 F C T S N E P H b k j m / L Y w O i v 5 i T k l F N Z d k m R + W 1 u L K Z p e n t e S s u b l 8 0 n f Q 3 p 7 e 9 1 D 6 w E L B w C 0 F C t v U z O x W k N Z W b k j H l 8 I s D N N 3 9 Q W N h 5 H d 8 y o K R Q c r A P D I 8 M 2 Y e U 2 r W Q Z 8 R s e 7 e s E P p l Y A e R v / u a 3 0 t j Q Y E Q h 6 J a Y P r y B m I R M y / z F v q h q u i 5 H J p U v Z 9 J B L C X U r D 8 O y K K J / c N 1 b q R D 7 4 h z k r j k N F V h A V 5 o f Z g s p q z b W P 1 T c 7 J j x 4 4 g R C S x K F o C b 0 2 4 k 4 + w I 8 D L A V Y k 3 8 L m Y 1 t Z + m 6 N 1 Q B C V A a j C F K R S i Y S Q D N N 6 / d Y C f P K 5 W v W j X L p 0 g X T b E z E U l o U N T P R a R j 9 X k C s S b V M 5 4 P Q I 1 + R M z b q R I O S S f f H Z x I y G m i o B c L p d U e O t d n v Z h N K q D Q 0 W 0 c a n O K h E + a t 8 e O g f I Y R T R 6 e B x 2 g u f A C E n Y U j S S 1 1 R Y 2 B 9 m q 1 G j 7 s D p 8 K j y B f P L y 4 b X H j e s 3 V E 6 K 5 M L F 8 0 G b K 2 E z M X G / e H x W z 1 U s X O v T z U 6 i K y C K a x 9 t K 4 3 L o f o p F W 4 9 1 g r 9 W W / E t q 7 d N K v 7 u N D n Z G 8 L U 5 S l l + O 1 p h x 5 A R L W y I Q o 3 q w j p f Z B + W O 2 D N s Y G h q Q g i 1 S b S r 2 B l M d r x d 4 5 + r r F w e c I g O 2 D f b D i c G J 5 j I f H Z O B S d a B U t k J X O E M 6 W C d 3 1 e v X q n p W G d a x 3 / v w T u 3 / C e a y p 2 b l 9 1 V c S n I d 2 S b n Z v X + z i N t K C h d L + 4 O D c e 5 Z w Q 6 u 2 4 U / n E c W H W T U w m h 0 P T h l o O s Y J C z Y j g Y A s b j v I i F b S C 7 F R o m P z h u f t 8 + d s 2 t E 8 a H 5 / Q 9 t I 7 6 7 w t K y + T r m e 3 Z L L / p U x N j B o B i L j p e N N p b T H M Q C O Q p m e 9 e T I 0 4 d p G n i w H t 7 n h Q D 5 1 0 3 b y x 2 g n 0 2 J z c u H S S X u G b M N W 9 c x 2 i m s m E S q C y 5 S X x M v D l k x O D U 8 K g 5 o j 3 X S 7 W 9 g Y l G a J T I D y T x + X l y Q S i b F 0 N + 4 9 l T 3 N z T Y E 5 O y Z 0 3 L h s 7 O 2 O A H D N u I q M 7 S b k J v S k l K T o 3 n V O p d f R + X 9 C O s 8 I 0 + O T O y X x F T G d N + n r k F 3 j U 8 J v Y / e Q O r q q t P K 7 n p T z v R B T V 2 9 T a P r X t S T a d Z c p G H T L 7 z P E I 4 9 W T I 5 t r B 6 H F 7 n c I 0 w G L t E Q G u Y P C 5 5 0 y w h A 3 r N t z d e S m v b P m 0 / u y h z E l Y M 0 y s z J Y K e s H P H j x + l S 9 c 6 c H 9 8 F V N 5 c u d J y B c a S l t K u p 9 s j 0 3 N h M w 8 I 5 T u J + a k p b U x e M r s Q w m F Q G c / d U 9 H 1 O y L m 9 n n 5 z O f 1 U Y l L 5 U K T y r 6 p 3 C t b 2 F z g D V O x c f q g M x e h L A u B z 5 b y d o g v O j u 3 X u 2 v h T m P 2 0 j 4 v a 4 P z J A 7 N 6 1 O 8 / k r y 8 e k L o K t W A W t E y S I J h 6 y B L H 7 L O 9 0 U m b S c k B M e 1 6 H A 0 Q Z V 6 K o j g c 9 L M g P e 7 O d 9 d q 4 l k j o r K l + + c + w 9 x b K r P Z S H m X n 7 7 J n p 5 P x W C 3 7 K y v U d U f N c 3 E q N 3 C G G 7 P h M Q K C x d p J 8 6 R O P e H 9 q 0 A 2 Y 1 G v P + x 1 O R 9 M L c 1 Y W I I / / b t 9 b a P I C O Q d M p P T k 2 b x 4 1 z m G L 7 9 u 2 z a A e 0 C m V M o m u E D l 3 W b c J s q 6 + r M + u D 4 O l D h w 4 o A R L S M z Q t X 5 w / o r 9 M J 6 4 j E + X P F l K 5 V V s S N l c J J h 7 m 2 0 8 v C 2 x r J I E 0 w T 7 a h + f b V T E t t c U z R t r J m T m 5 2 6 V k V K t o T u V u X h P y V 1 9 X I b / 8 6 8 / t n X O B 3 B J K M 2 R H 1 L 0 g U 1 E x 1 R i z k E I a M o D C s q u C W m 6 L U J u H q o J R O b q T 6 e D c E j Y 4 C v D Q e h P d E y Z M H L Q M x E M D E b P Z / b 5 H J S r P O n C x R j D R M N s w / Z h 3 4 v H j x z a n H / 1 N T J H A f R 2 Z A q 3 k t Z T K w b W r 1 + T U 6 V M m E 1 N q 5 l 3 r C L x 5 k I m t y o / T U E 7 j 0 Z w 4 3 T B p / Z 7 8 9 s 3 O f L N 4 I B R E m p + D V D P y D / / 8 1 1 K o F U G u k G N C i V T G h 6 x D l w Y n H j 8 I h f r 2 x K K A P K G Y S Z b h 8 V u E 2 n i U x R K 2 y P h K Y E o v G 4 y X N C w W Q B l i 3 t F 2 o v 1 D R y y k w 3 S E P J A I j Y U T o m n X L r v e E Q T L h G 1 S Q 9 F U e P 7 8 u b S 2 t p r r n H 4 m I i G 8 a e e 0 k y e W I 9 T e q i m p K E Q L q X a a n p N 7 b / O V Z D Q h g q T 7 t L H + x b / 6 u + C J c 4 O s h x 6 l p u F Y l U 3 H T L Q x W o n k b V p P J A + O U 8 9 t Y W M w N p M n z 1 a Y e u D u + w L 5 9 n m h 9 E + k n + + D y p H 2 M m O U m B P d V Z 6 s I F 9 u Z E L r o L k 6 3 3 R a G 8 2 T y W 2 T + 5 h 0 a E Y f v / e y P 9 + R y Z P O T L z k v t 9 W F C W 9 e 4 9 7 X N v J Z M 2 S a k t N / / x f / u 0 S + c x 2 0 l f N / T 9 m M a K 2 Y j y U 1 S C T E 5 Y R J O x x D + a c o G D U E A j O b G E j 0 T G 0 P K E O 1 s f l l / u n Z F v p 0 k g K r 1 k G + g f M j H c V Y 5 I E T u j n z Z Q 8 c P C A X L 1 6 3 R Y d 8 J + F E 5 O i 0 t Z i 0 C D k G J 7 Q e y 1 8 H m g l I 1 W S T M d 2 T C 1 U 1 v H Z O W 0 H O h I 5 7 e U S w z Q Y F p K U y t z 8 2 5 B u 1 O F o l S 0 j S a 2 F C U B 4 P k S y Y R 6 a K R 9 6 e m R 8 b M z M P 0 M 6 m 2 I L O Q f G w a v + 9 K Q q V M W U r l S 8 V Y E F 4 t t c j m C O Z M l 9 d x 3 a 6 + T J 4 9 L V 2 a X H A e n s H s h C w o Z 5 u O 4 W i J S Q y b i Y m Q e p 7 P p g 6 8 j E f B D z K s Q B 0 V S e 7 n T h D e Q 4 m b j u 7 / / h 1 8 E T 5 x Y b Q i j A o D I a s N 7 0 o x 3 l t 1 V q c 7 8 d n J X R a f o i X M F u Y X P w a i D z M H N P J h I V 5 M 6 G B t t 3 R H J E S e 4 7 E n C O C n N S r / d j m 3 x i g Q H k g Z A 1 d 8 5 p o q S G C i d H l q a q a W f q q W Y a H N f z Z u J 5 c 8 9 p K W 2 u 5 9 Q R E c a G E W o o v 0 w q q y r N N p 6 Y n L T M w D N D 5 r C 2 z 1 i i W q 6 9 i c o f 2 / X F y X T S F j Y c q h R k K v 5 x C y F M J t L 0 9 I y 5 z y n P B V K l 7 H u t g w z U 1 F b L 5 c t X g g 7 g C S P X y 5 c v p b E R U u q 1 R k D 9 r t 3 f k d L u E R D T k 6 w o 4 g i E P L 3 o S / Y 7 O Z P Q b f / h / / 5 t 8 N S 5 R 8 6 d E j 7 N a 6 0 U l 6 i 8 f 9 9 t S + V b D a I Z M j Y 2 I i 8 + 5 E m P j V f R c 2 S c / d v C Z m G l e R E p F x P o g C g k + o z 6 + / t s T v P k e b b h f d 0 G Z O A m E I u Q t L 6 + P p s C j G H u b W 1 t 9 j k a B / N t Y J z r V C Y C w h h B F v a 5 j 1 o 4 C R f O 1 j l A V 0 z Q b t L k 9 3 f s 2 C a F x V p J p 5 H J X K Q N 0 1 B g P F p q I f k E O b 5 9 + 8 4 y j n b V 5 J S b Q I N M 8 r X a F j Y P H 8 Y i a n 4 j I Y t B u U A E R x q 3 f f X y l T k R I F O R a h 4 z 8 7 i O i t H K 1 O / z X R e C 9 u j R I 5 s j 4 t z 5 M z Y q Y f f u 3 a 5 P U n / S K l S 9 D l l 4 Y t 4 6 3 Q + + a / d b + H x O i q P a f N D 9 9 0 O s v s E z J Y l H U k b J r 3 7 z Z f D 0 G 4 M N 8 f K F / 8 0 U V 1 s B U K s x x z m T u l Q V q g k Y q o X Y 9 7 b z F r k 2 B 7 f D q 1 0 s S o G A s 1 W y v F O L Y / / + f V J X V 6 e l i 0 b h / N K E 4 N P p e u P G T W l p 2 a s V a a F r + 9 h 5 Z / q j l S w q Q t O M J o Z e e P I k P 0 / K y e h k Q m 5 3 5 k v X k N d O y I 7 X T n H 5 4 u v z K u C 5 9 + y F / 2 2 o h g J z + Q W y v b 5 e G n c 1 m u 1 M t b S 9 k n g t n y H J D C M T r X b z W y 3 I L e Q G q c S p K k q 6 x z n 2 x L A y C b Z 0 2 B d E i W B Y / H m 6 R I z m 7 V t 3 5 M S J 4 + Y J 9 O T h M 7 S e n Q u u 7 R 9 P y L X X e l 8 v C 6 l y E R x b V M Q s 5 5 z s u I 5 c 3 d f E W k + t b X u C N 9 g 4 b D i h w E R J n c 0 1 w Q h M X O W E i L T V M L q X z E k W Q p J M r p D 1 j 9 t u I c v w e c r W p f I i l 9 e u L N i G 9 9 2 W D l r M d 6 + 1 L F F e f G 7 7 3 A P i E f n w U g 4 d P q j l T e X J t V z D f e Z t v F x D Y 4 M N B L z 6 J i q P u x 2 5 7 L 5 + a / t e P t g 6 U o U J 5 o 8 T 2 q 7 6 1 / / 2 / 7 Q 3 2 m h s C q H A e F 6 p 9 U k 5 T 1 9 C a k u C g W F h T R V k k G W S Z e w W q X K C U H Y G W S w 1 x e R 7 Q B A V Z i f c A R G C 8 x C F + R 6 c k K e k Q P v Q Z n r y p F 3 b S b t s i A Y m n i O B u 2 Z 6 a l q e P 3 s u Y / P l F q 8 X V 1 L x v U X O i L A 8 a H I u c Z + c i Y d 2 c g 6 J u B w 6 1 G Y V 9 W Z g w 7 x 8 q S m / t F R r t z p z l 8 4 Z Y R K y r W Q m m Z k + 4 z m 2 A n W 1 n S P T F q m y i Y W c t B 3 9 o 3 n b O 8 b G 5 b c r i 6 A c F s p j X u 7 d e y A f e j + Y 6 W V a S b d 4 c V + 8 e G m D S 1 l s 7 Z a a e S 2 t T A 0 W a B 0 j o y M m J v / r 1 6 + t 3 6 l r U H + P e w S / Y b + p + w u / H Z I J t x + k F H K h A S 9 8 c S a t z G 1 E U h q n O b t B a a Z i p 2 b q p N V i p N K o E k o z B o K F M 4 w a y b v Z 3 b m g U M n o L W J l D F c p p S a X h w v b Q N h n 4 k k i p U t o J 0 q x B 0 L p P u e I 5 S P M j C n D e j 9 8 k I n x C R s X h X n v y h M n R F C + W o Y 2 t G N 7 v X T 3 9 M j I G O F o r r z D Z e + O n W v c W S 9 u 3 2 m l p H Y y D a W f / 5 t / / L / 0 q Z b K 2 k Y l 5 X O 6 0 x u X S m q 3 y + j I q B W Q m 1 j D Z y L J H R t x f C a z H 5 D J a r O F 5 G p W / a N p C 6 m w / A m 2 S Q K 5 f P P b h f z U v K 1 W k 8 + d 8 9 d D M H f M F u 3 S 2 t Z q c y i g f d 6 + f W 9 a i X k h m M i / Z e 9 e m 9 x S L 7 c y 8 2 a i K 0 t n C r L i Y X / f g J T s / k o K C o r c Z / r 7 7 n q X F l k r g R m 5 I C N K J k 8 6 r j t 5 8 q g S O p J W z j Y q b V o b y m O + u N I G G + I 6 L S t g g j V v C w f J M n R x c r W V T 0 H G L w j H 4 v Q X T 7 C F f H D 7 5 M e i v F J B d 1 u E N 5 m X I 1 O O A M s l Y j P R R v 0 D A 3 L 5 p 8 s W J d H S 0 u L a S C b 4 a C K 3 5 X q v m X C J k / Q X Z W / L X q n c 1 m A T / d t 1 A T n c P m W v 2 m d h P 6 S V b D h G U j v R b m K N 3 D P n j 7 n 3 3 E T k X X v e 9 U l I 3 P C L e x b e / 3 S w Q q Z n o 5 I X Y T C b G 9 C W p 1 v s b N u n X 0 G 3 1 I x u X + s F v 8 + W e k K 3 w G 3 4 z G 3 / 0 r B A J C o V + x / e O i L Z p w v 7 b k v a U T 4 r B + r p c H f X o m H 8 Z x D u + r U b c v L U S c t z f 4 6 t u w 4 i u W u N g H y m x 2 i 1 W K G b s I f j u B I L 9 7 i 7 H i J x P t g P V Z p W g V o K i G V j n B y Z 2 I 9 E 8 u T f / f t / Y c + y 2 V A p 1 L + f Q K p s O 2 4 Z s j 3 / b U q G u g x e 2 i i l o N z W 1 6 6 W r G C Z t 4 I C 1 U 1 o + 5 c B J 8 i W B 8 H W H S f P m 9 A G x 5 Z / Q Z 4 l 8 z B h Y T 8 + b 4 n T 4 3 N v E j L E v b S s x C o q f 9 6 b d C 7 p v p 1 z i d G / z C / x 8 O F D J Y A r s 4 W + p o V y d b 8 V P r Z 9 t N 0 i c k E k t + W 8 P q X 8 6 3 / 8 h 6 B i 1 c N N T p t u 8 o W R X 7 H N 3 L B z 0 y O u N i L j t C a y L Z n q a y j 2 L b N D K c h w l 8 I F 5 I T A m z b 6 J / i 1 n x k C A q y Y 7 H 3 Z d + / t N E N S U H 1 + + P M + b x b y i n 3 7 b M 4 C l l / 0 5 k n 7 s 2 d y / / 5 9 i 2 y h n Y u W Y e m Z n T u Z g 9 x 9 d 7 G J 5 / Y 5 h 7 n G M P l B N Q 9 Z q o a F y 3 n O 1 / 3 5 8 i Q 0 g Y o v 6 0 X l r C l J n O A 4 p J l s S L s 2 D y 5 c O i O x 2 O K 1 n D c P I v 8 / y K 2 S A z f g l 4 g A A A A A S U V O R K 5 C Y I I = < / I m a g e > < / T o u r > < / T o u r s > < / V i s u a l i z a t i o n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0500DA7EEF744C860971D84D845FA5" ma:contentTypeVersion="9" ma:contentTypeDescription="Create a new document." ma:contentTypeScope="" ma:versionID="40efe0e54e471bd62b115c49df095c69">
  <xsd:schema xmlns:xsd="http://www.w3.org/2001/XMLSchema" xmlns:xs="http://www.w3.org/2001/XMLSchema" xmlns:p="http://schemas.microsoft.com/office/2006/metadata/properties" xmlns:ns3="1b27074c-5d76-4783-acee-ad6ef2014dff" xmlns:ns4="a24ce3d8-1db9-4ee4-b4b7-104ed955c403" targetNamespace="http://schemas.microsoft.com/office/2006/metadata/properties" ma:root="true" ma:fieldsID="aacecce43a2b1443eeba53d7fb8c2325" ns3:_="" ns4:_="">
    <xsd:import namespace="1b27074c-5d76-4783-acee-ad6ef2014dff"/>
    <xsd:import namespace="a24ce3d8-1db9-4ee4-b4b7-104ed955c4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7074c-5d76-4783-acee-ad6ef2014d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ce3d8-1db9-4ee4-b4b7-104ed955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a 8 1 4 1 b a - 0 4 4 2 - 4 9 1 9 - b a 9 7 - 2 0 a c f 4 0 8 5 e e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I A A A Q i A f T 1 e H Y A A E B c S U R B V H h e 7 b 0 J U 1 x L k u f r k E m y 7 w J J I C Q E a N / X K + l u r 6 q r a 6 q 6 2 6 z t 9 Z s 3 Z r O 8 6 T E b G 5 v N 5 j v M h 5 p 5 9 W q m q m 7 f V f u + o x 2 Q B I h 9 h w T y + c / j B H l I E p R A J u h W 8 Z e C s + T J k + d E + D / c w 8 M j I u 9 3 V 2 4 n 5 B N D t L B E 8 o r 3 y / T 0 r M z N z c n 8 / L w k E u 4 x U 7 d h p D u X a 0 T z E z I 7 n x c c O V Q W z 8 v p X T M S C U 7 3 9 v Z K f 3 + / t L W 1 S U F B g T u 5 C R g b G 5 e u r k 4 5 e P B g c C a 7 I P 9 v X L 8 p Z 8 + d k b y 8 x X l C 0 Y R P 3 X t X I E O T + V I 1 d V + m J 8 f k 5 I l j M j M z I / f v P 5 Q z Z 0 5 J Y W G h X c d 9 P n z o k / r 6 O s n P z 7 d j 5 O H m 8 y 4 Z V / n 4 1 J D P O 3 5 q K V K 6 X z N 3 z s h E I a W S K B 1 x 0 p 3 L F s o K 5 2 1 r m R V C J F / P a Q J 8 V B B J y P G G u J x r S p I J P H n S L n v 3 7 t 1 U M o H i 4 i J 5 2 / X e 8 j U X Q N i P H j s i n Z 2 d w Z k k U v h l + f R V 6 7 R U l h X J r s a d E o 1 G 5 e n T d j l 5 8 r j d 5 + n T Z 3 Y d 5 V p X t 0 1 e v X p l + 6 6 c 8 + R 0 a + M i m f l U k o p D u t O b l 4 q 2 n V T N N P / J k A m M T T v W e K G o L H I E m 9 P N z G y e l M 7 1 y N e t E 1 I y + J M U z Q / K r d t 3 p F d r 1 a f t z + T t 2 3 c S L Y j m / B k z A c 8 w n 5 i X 2 d n c 1 e z F x c U y r p o w k / e d i u f J n j 2 7 p b f n g w w O D q p m O q 3 a 6 I N E I h H Z v 7 / N 9 q e n p + 1 e z c 3 N S q r X t u / L 4 e L B J v 2 7 W H 4 2 O w X 1 6 6 e B 0 u 0 n Z G o q s c j M 8 w n 4 b R j p z u U K E A g M T y W z r T C a k I u H K i W q 6 u r c 2 T N S U V E h p 0 + d l H q t V Q / s 3 y f b t t V K b 3 e v m j I P 5 M 2 b N y Y g m w U E t a a m R u L x e H A m N 2 h o b J C B g c H g a H l E I 1 p Z z e T L c T X 3 2 p 9 3 W N 7 0 9 j o S g W 3 b t p m 2 G h k Z s X K G f O / e v b N 9 z v P v d P M 2 u / Z T g R q l + v c T S E W V j T I x I V Z 7 f o p k S o f q k n n 5 Y m + S I D z P 2 N i Y C c D w 8 L A M D Q 1 Z 2 2 n 3 n i Y 5 q 2 Q r L S 2 V y 5 e v W M 3 L O 2 4 0 R k d H p a e n N 6 c a C p S X l 0 u 7 a u e P g f Z n 9 4 h r F 1 U 3 n 7 a 2 5 u 7 d T a b l P D C T y 8 r K p L u 7 x / J 3 x 4 4 d l q 9 8 J 1 9 t 8 F i s U H Z W F a W V q c 1 I k X / z H / 7 T f 9 f d T U V + N C b z B X u 0 5 v z 5 k G l / 3 a w c 2 h 7 X g n X H g 4 N D c v / e A y k u S Q o D j W g a 1 3 V 1 d b Y t K S m R x s Z G F e w x u 5 b j o q I i E 4 6 N A M J J v k V U m y L 0 u Q L v M z 4 + J p W V l a Y V V 0 K N V k r v h i N S p d l W V V k h F e U l d j 6 c J + y X l p Y o q b q N X M 6 C S e j 7 Y E r P S 0 V J k f Q O T 6 g 5 u 7 k y A f L + v 6 t 3 N v 0 p Y t W Y e s 4 J A a E 8 q c C n S K a S W E I u N S 8 2 3 d q 1 Q d 2 4 q 9 G 0 0 E o Y H h 5 R L d E j A / 0 D W t M O W 2 P 8 / G d n T c A 3 g l j k 3 Y 8 / / G S e O M i c K 6 C h K U 9 M z E z w w 8 t C m d L 2 K I 6 K W M S V b 7 r 8 I J + r a 6 p l c L p Y Z q J 1 c m z n t M q L k 5 3 r L 3 u C q z Y P m + 7 l K 9 N 2 k 3 d C e D J 5 f I p k A o 2 V i 0 0 m n u n Z s + d q f s S C M 8 u D w s 9 X Q T l z 9 r T 8 1 a 9 + I Z c + v 6 B t q w 6 5 e / e + m Y u 5 f j + E d P + B / f L o 0 R M 1 R w d y 1 p 5 C O 3 V 1 v Q 2 O P o 4 v W q b 1 2 U S + e 1 E o k 3 E k I 3 1 Z 8 + y Q t F S G Z X g i I Q + 7 Y w H x 8 u T Q j o o l 8 r X R a V O 9 f H m R m L W b P J l 8 B i 4 n V L k W t k x w e E d c 9 l Q v d j v T J u H J P m b e A M x A T B P M L x J m 3 9 G j R 2 T v 3 j 1 y 5 8 5 d e f n y l W r r q e D q 3 I A + n a N H D 1 s b 5 O r V 6 9 L X 1 x d 8 k l 1 4 E z N T f K W k A j + + K t Q 8 s t 2 0 3 0 e r 7 2 r a J S 3 F r + T 9 c E L G Z 2 i H q e V Q X K T t s q V y t p F p U 7 1 8 + W W H V t V u 2 m w c r J + V h o r F Z O L Z a U y 3 t b U Y W T 4 G a t M J a p E Q O E e N f v H i B a m o K J f L l 6 / K + 3 f d O f X G o U 2 r q 6 u t 3 + f W 7 b v S 2 d F p G n L O u z I D 4 H G b n J w M j l a H h o a d 5 k D I F P T j H d 7 h t P + f n i 1 v j n r Z a G h o k C 9 a Z + X q m 5 j l P Z r / 6 K 5 a + 2 y z s G l e v u K 6 4 y o w y f Z S m E D p y L T Z B M M 9 v q t q s a l H z / 7 t W 3 e s x j x w 4 E B w d m W g x W a m Z 9 K + D 5 / h w L h 0 6 a L 1 F 1 3 + 6 Y p 5 C c N m c L b A s 2 O S 3 b l z T 8 6 e O S V V 1 V X m s n Y a q 9 / a Q C 9 e v J A r V 6 7 q 9 q X 1 q a 2 W W G h f + o 5 W g 4 a K W a k I + v m u d 7 h o i Z X k o b g g o S b 4 n P z T 8 0 K r m N B U z R V q K a T I 2 0 a l T d F Q 5 d u a t X B + X q b e m a a Z Y C 8 J Q n l w Q m z f v t 0 K M x N w 3 f R M f M V 3 K i y M S W N j g 5 w 7 f 9 b 6 c x B y B D w b I L 9 p O 6 E F w W e f n b M 2 C U 6 R l p a 9 c u H C O Z m a n p K 3 X e / M c 3 n u 3 F k z S f f s b p L X r 9 / I 4 8 e P M y Y W J h / k X G 2 F c H 6 3 y + v h q T x 5 P + L M 6 J V k 4 + D 2 W S l T 7 n 0 b k I q + Q B n t D 6 7 Y W E T + n / / w n z f c b T 5 f s F u 1 0 + L Q I p 9 h y 2 X c Z g G a n N U C L i 9 c + l x 4 7 H C T l 5 W t 7 N k L A x P 3 3 d u 3 0 q Q C + j E T E Y G s q a k 2 M 5 D w J f I G 9 3 E m p m U q + C 7 9 Y / c f P O B A D h 0 6 K L W 1 N U v a f V 4 g 6 4 L Y O c o I T Y M W J g S o t L R M N d Z z G R 0 Z k 1 J 9 b 8 6 v B O 5 F W 4 1 3 W Q 1 a a m f l Z X 9 U P o x F p L 5 s X m J q I a S r t P y 5 B t V S L / T 6 r s E 8 a a q K y 7 a a S v 3 u x n e i 6 6 t u 7 L + y 7 Q R B / n x M v e b q K S l M j F u n K O 2 B g Y E B e a u E e P L k q T k Q o n T 3 r w J c P 6 f v j q B m A g S G 9 t X p 0 y c 1 z + b k 3 r 0 H G X / X g 7 b R g w c P L V b u o J q m + / b t W 9 R 5 u h w g A 2 2 5 8 O + V a A V y 7 N g x a W j c a d E f H R 0 u w m E 5 U A G 8 f 9 9 t Z O a 6 1 Z Q n b S p w R d t I a K q V 5 I N 8 O t k Y l 3 g i X z V V k b w b i U p b t W q s D f 6 3 4 R o q n r d 9 U T Q E Y L t S Z m 0 W Z q Y m p P / Z d z I 6 P K D P 7 M x T a n S E E c 1 B o 7 t s l f 1 H 3 A M i E k b z s d o 9 D H 6 X f q P u 9 z 3 y v r t b q q o q r d Z f 6 b c h A m 2 w W 9 r O a 2 1 t N Z M u E y J 5 c P + 5 u V k j Q m r / G p / h F E C L P X r 0 2 M 5 x T e r z c B 2 f Q 0 S I R e g Q X Q z v 3 7 + X / r 4 B m Z y Y s H L G j D T H g i b u w b m h z v s y U b D T 7 o O m a q 6 Z V Z F N a q U w O E f / 4 O z 0 u A x N x 6 R v e E p a 6 i L S N 7 7 U V M 8 l 8 v 7 X 9 X s b J r W F N c d k f D y z D t z N J h O Y G B u W + b k Z + f u z k C Y 4 u U 7 g u c O R c e z 4 0 V U J t 4 c n y e P H T 4 1 g B w 7 s 0 / Z P h R J u s R k I C d 6 + f W 8 a 9 e D B / R Z h s B Z w n y v a 3 j p 9 5 r T + z v L 3 I L i V C P F 9 + 9 q s s g k L P W 3 A c + f O G F n C o G K l i 8 B X s O N j E 9 L e 3 q 5 t u B k 1 R 6 s 1 1 U q 1 p h v v a y V a E L N O 0 1 / u c 1 0 K q a T y J O Q + v 7 s 3 q 7 8 V l W h i Q g 7 V D s v b U O x l r r F h h M q P x G S + i G E Z b o w T L x 9 O q U h 3 b r N w Y c + 0 N n q z 8 z w U + L 1 7 9 2 w 4 B 6 b c W m E C O D 4 u d 2 7 f l R M n j 5 t T Y W Y m r m n a n C V o w V 2 7 G k 2 L r r b 9 k o q 7 d + 9 J c / O e j z 4 v 5 U o X Q k d n l x z W N h o k R t D p 5 8 J N b 8 6 C D E D Z c y 8 q H w h H N 8 P D k W a V o Y h 8 2 T J t H t d U Q g H O 8 b 3 J y S n p n y i Q 0 b 5 X 0 j H d J P U V w z L r O 7 Z y j A 2 j b r T i g N Z E y X a T T + m w 3 P n N A L V i Y e a W 2 U f h T J r 1 Z z v 3 K S w s M o f B 5 Z + u y u 9 + 9 3 v 5 4 Y c f 5 M 3 r D i V Q V E 6 d O i F N T b v W T S Y Q j Z A B S w U 4 F Z i l O 3 f u t G h 7 X P B P n 7 R b m N X j x 0 + M H J k C Y m A O o 8 H p K y P + c V u 5 y z M G J o L l Z I T v 4 i W V y W 5 p 3 t 0 o 9 W W z 0 t X n 4 g M 3 A h u i o W K l 2 2 Q 6 s d P 6 P q h Z S S A d q T 4 l M g E I 9 Q s 1 M z 4 u T p m D x j z C X l V V F Z x Z O 8 g v 8 h O H C f m L Q G c b O D N 2 7 t y R s Y b x m J q a l u v X b z g N G m i r t Q I F 4 z t 7 f 9 k 2 r R W K k 5 P U e 3 K M C Y m m 4 r k 5 f j f X L L G C K S m O 5 b 4 9 p b T n g X K b E t q w D J t 5 4 F M j z n I w S y H L j w q R f K W y X i A w C 6 7 v H G U p 2 o L y W y 2 K i g q t / a a F v S 4 y A S o 2 f 4 s / P S / k l m m B X P F b p L a 2 V t N y d H u M j B N n m Z T J X C W e M 8 3 p 7 K a Z G V e L p p I p l V S f I s n s H f i T R e B A W G s 4 z 3 J A 4 G f X I P S Z o L K y Y s 0 V A C b n 2 O h Y c L Q + 7 A y F f X l t l V a G A k K R t m + v l + G h Y d l f F 1 8 i l 7 l I O Q 8 9 i l Q e X X A 5 8 7 K f I m l W g u 8 L y S Y i + R H L k 2 w C Q t F P l Q t A i r X G F e J K H x r O P J 5 v J R z e n n w G S u W P y 8 T 7 I X o O j l S x W I H U l Y u 8 6 9 f r U + Q z 2 y m n T o l Y K c O t n U c q l U y p x P p U i d Z U P W v C h K e J z s n U w N a 1 o E A L G A 8 d t n 6 2 Q M d z r g Y N M i A S z + F a A B n f v X s f H K 0 f n y 8 a I S 1 p O 3 w 5 d B r K b c v K y v X c v M n 8 5 H Q W P U x p k F s v X 6 x h 0 9 t O 6 9 E w E + M j 0 n H / G / n + + x 9 s h C 2 x b D / 9 d M U 6 K H E A L A c q E M h C m B F k 9 I 1 k n x f 0 H / k J R 7 I B f o O J T r L h 0 U s F z o 4 X z 1 + a + 3 2 t q K q q X j G a Y j U g G P Z 8 w 6 D E Z 1 x / 1 M P u x e 8 c J h K J A / K H I f S 7 a + Z k c C S 3 I p / 3 v 2 8 8 y J 2 E l x 7 R j I w v C J K 3 w 1 M F a a N J l i k m h 7 r k q 4 M x K d G G L Q 1 / C g g t B a F o V + B R 4 5 3 o 1 M R 9 7 d 8 T 4 X n w 4 J E R i e / h 4 s a V H S u I y b Q S s a S k S K q r a y x a w g p 9 B a T m D f f m v p 6 0 f G 7 9 L v 3 9 c v j w o a y S i j 4 g I t 5 P n D x h n b V r B S 5 0 z K 5 s e D X R l F R s c 6 V 7 5 E P c D d V g S A 3 j 1 H x e k i e k z s 4 u m 7 + D Y O D 9 + / d J S V m p / P g s X 3 Z t z 9 2 c G j k j V F F 1 m 4 x N F C z U z v 4 l g d 9 6 p B 5 / K l i u Q x f z 6 q e f r s q l S 5 9 Z A R N G Q 2 Q 2 m o e Q I L a 1 2 2 q N i L y b N 3 k 1 u 3 X r K p V o t M D 1 l 6 Q B 1 + K 0 g K i d n W 9 V U 6 p 5 O D c r + X n a 5 F V y Y t o h o M x T w W 8 V a y q v K F 8 S H r Q e 8 M w I L h 2 y a K f U K I d M Q L m T L 5 C d Q F x m M V o v G H J C G B P 9 U 3 9 8 l o w 0 Y S 7 E i a G 3 l j d U b p D L d U 8 0 a R m N m s s / r r L 4 g x I q G p m X 7 b W 5 a W / m / e F m b g i V V 3 Z E a 7 j F M 7 / 6 F E b q 8 a c A K r q L S i Z i w 9 K B Z 0 Z I b t 6 8 L U W F R T a c n Y o D I a c w 1 w O I 9 O r l K + n p 7 T W N A 0 n 4 v e + + + 1 4 + / / y S x J j s Z Q 0 h S 6 s F w 0 V u 3 b p t g x 4 h 7 V p A P 9 T / / B / / r 3 z 5 1 e d S X F y y Y u h S p r C o C 8 2 D C i X O h 7 F 8 u f s u W S k 1 z N 4 2 T c r M T k R p u I 7 m H V Y 2 l B d 5 + W 1 7 v i T m 5 2 R P Q 3 a 6 L V K R E 4 M y v 6 B M 7 d Y k g X z a T H z E s l o E Z n 0 l v G U 5 U P t R 2 + 7 b 1 y r 7 9 r f a 8 A 0 0 0 3 r I R K V D 4 / 3 7 7 3 9 U 7 b Z N v v z y C x t n h W C Q W v a 2 q L k 3 o w R 2 g + 7 S g X t g E u J E g B A r t f N W A m W F J s j f d l w K 1 0 g m w D M w 5 x 6 D J r N B J h C J R J U Q j g x 1 Z Y t J 0 T k w Z 9 O M n V Q T l e n I 9 E 2 s r L w p y F Y t b / M Q K t d z g s i / / Y / / J e v R 5 p H y f V q w S c 3 k k U q q z S b Z c q A z 9 8 2 H G a m N O a 8 e s x P 5 G U 1 p o / g C 4 v k Z G k G M m z + 3 W t B O Q f C p Q T E d G a Z B W 2 O h s 1 b B v Z l G + f n z F / Y 8 J S W l 1 i Y L g + e 4 d u 2 6 v F V S I s j M B 0 5 U N 9 d B y N W Y b F g V o 2 O q K Y d i U l B U I b W l q 6 / N y R v M P Y Z v 8 P v Z A t H v P B / m L v k S V 8 t t J A h + r a 7 d L o 2 V 8 3 a e h J n H c y C H X P + m Z 0 L 6 x m N 6 b l 6 b I / N S V b G 2 M l s J O S H U X K R e 1 a w j F P h U i b M S p i Z U G O b 7 V O A n 1 Y T 4 I M 9 V O K 9 f v 6 n m R s x m g 0 V A e a + H D x + b h v J 2 + 2 q A K U K j / 9 3 b d 9 Z W o j Z H C N L d h 7 Y M b Q c i v 5 u a G u 0 4 T B K c J Z D 9 i J q J O E t 8 Y C y a B j O S d h / O A Q h J f x X P T i Q 6 5 0 m 0 B S c m x o 2 Y E P H t + w / y Q a / P K 6 y Q g l i x l N O F s 4 r X o 5 O Z s K P d u 3 e v 2 W R M h / z 8 i F U 8 v A f a e F d t z A J h Z + b y Z H o 2 3 w Y m e j B 3 H 6 L n t g m 5 9 t q 1 Q d m H V N W 5 I d R / V U J x 4 + y k w s r d M j V T Y G R y D / 7 z I 1 M 8 P i 2 F w w 9 l b P i D l C p R G E z X 0 r p X D h 4 6 o A J f v t A u R K B p b D N 4 D x P D C / j I y K i 5 a h H 6 l Y B 2 Y j q v L 7 6 8 J H t b m j / a j 0 Q I E L U 9 c 9 P 1 a 1 u C 0 b P c g 0 R 7 p 7 W 1 Z U E b Q U o I R p u C z x 0 h M U k T 1 j 5 7 / O S p t k M q r N 3 H Z 9 6 L C f j O A T V l 8 8 o a 5 P m N 3 0 v / X K 1 M 5 V X K T q 3 9 M w U T p q A l d + y o N + 2 Q L f B u d D n 0 d H / Q e 2 9 X r f 1 S y v M G p L K q 1 k 2 R r e L G j L 6 8 S 7 J C n 1 e r Q 8 3 Y I e T S y S R m Y 3 w 2 o e V L m S 2 V 4 7 W m v D / c f J h V i S + o P C z j E 3 N W + 4 Z J l U q s T 5 l o E K a t v E c i s 6 N m P u F t 4 3 G J C 3 u r N T 5 T W G G i c Z L 3 q F Q T 7 c i R Q 9 Y G o m 1 1 + / Y d M 9 s Y A x Q 2 3 c K w v i P V A A w P x + 7 P V L v x e 5 i I f L d d N U l U 7 9 + q Z M c i Y I h F J q B c u A c E X W m Q 4 6 Q 2 N P 7 X 7 / 8 o O 3 f U a V u x z T x r m Q L t 8 c 0 3 3 5 k J y 7 R l 2 Q R L 5 h w 9 d t S 8 p O T b + P i E V k y P Z L r 2 k k y p l v r V f t d H R T k y i x N m 4 r 2 u P O k e 1 n 3 k U o 8 T 8 3 F z T r T s z m 7 f H R W J P l T 2 U l w 1 r i c S + J S J s x z o N L z X l Z D C 4 h I T 0 v P n z 8 n F i 5 / Z V G G 4 p x k c + J v f / F p + 8 9 t / J p c + v 2 S 1 H Z 2 f C B y 1 J 0 Q a V S 2 F U K U D n a W Y e g x t K E k z y n U l o G 0 w 4 T D b m L r 4 u D 4 L 3 s Z I o B 0 z A b U 8 Z t h K Z A L F R Y X y i 1 9 8 Y S O E O z o 6 r Z L M F G i l X / z i K 3 m q m h D B z h Z 4 h k n N A 0 8 m Q D v t 9 O l T s m P + s Z N B N f 8 A n 3 M 8 M p 1 v I 3 7 1 j J 1 n w 2 e 0 l f k 8 m y n y j 2 b y Z Q e x 0 l p 9 m V K z n y H S z 5 F M g N G h h c U V 0 j d T K e P z J b K t e E p e P H t h G u j g w Q M q y J U L Z h U R 1 U z B v C M Y 3 u A G 9 M V U A 8 3 Y 3 B P M K J T a 2 Y p 2 e K M C e v b s a S k L 9 R 1 B F A Q m n N B k P u S J y I t H j 5 7 a T E K V + l t o S r Y 4 R c b 1 c 0 a 4 Z h N U C G h i J q O J z 8 R l u 5 p v H z N j w 4 C w m J T k 0 1 r N P s j I + / O 7 3 A c L A f M N c y 8 M y o O 0 v W R c O k d K p K 4 s I e + G 8 + V W Z 0 Q 6 B / L U E t R / I Y s p D z N Q j 6 N a D x U V Z l 4 Z f Q x 5 f 7 y V P Z M v U n F Y C / 7 n b e 6 l A r O g c u y 6 t O 5 t M g 1 E o W U C 5 r K 7 c + e O / P a 3 v 7 G 2 C + + M Z s I E p M O U / h H c y R 6 Q 7 P e / / 9 + m a d j X 1 r O Z l J A R Q R 4 c G N L f z j P y 0 l Y K k x S n A s 6 K X / 7 V L 5 Y 1 M V c L n p c K A W c F z / q H P 3 w j f / / 3 f / d R r Z Y K T O Z H D x / L Z x f O Z 5 x 3 Y e A g 6 f v Q r y b e Y W t j Y k 6 f O H F 8 2 X s x B u r J 2 x k 5 c O S k d A 6 q F j K z j z b v r J l 7 m H + Y f P m J W Z n W y i p P z + 9 r y V 6 / n j 6 V 6 q k s p d l l A m F / 1 t B a 8 b 3 s l + K y m r S F y P t S g a Q C T x t t o z d v O u X B g w f S 2 d F l f U y E J D G q l k L m e z 6 v q H 2 p d S + o a f m 3 f / c 3 8 r d / + x v d / l b + 2 W / + 2 s b 1 6 F W y d 2 + z m W q p w z T Q Y k R m Z B O Q + u X L 1 6 Z x 6 R D l 2 Z g j c D X l y k q G z N l O R y s a d i 3 A 6 U N f H 5 3 E g P x e i Z i Y w p + f 3 i u d Q 6 n X I K M e z t 0 O M P u 8 / G Y j L f 9 k q 0 R R 5 X Z b k C y c 4 X 8 O p G K 4 e m l F j V z r K p L B y W R 2 E S 2 O O c T w 7 u v X b i x p L + H i x g S r q C i T X b t 2 S W l Z i X z 9 9 Z d y 6 N A B + e r r L + T V y z f y 5 M k T W + G Q e x C 8 y d g d 8 g z t 4 x M a A V O y R r V j Z V W l t a F Y I d A D Q X v 1 6 o 2 N A M 6 W d g I Q A P L i F b u n p K B 2 J 1 o D j Z M J J i Y m b S 5 B 1 s v 9 1 V / / 0 u a l 8 P K A u 7 4 7 m F o s H c J y w + / T o c 2 S o O T x x 9 6 R T u 2 + K W 1 2 z E x r F Y S Q A 3 8 / d 7 w Q M K 0 b f m p 4 N H u x f V k b D 5 X I K 7 P a g 8 w I Z 0 h 4 H 6 Q e / 1 w w q w 3 d m 5 0 x W 8 Y S Q b h 6 5 Z r V 2 J A A Q c d V n g o a z r w u Y T e Q i 7 Y O Z i P b M 2 d P 2 f 5 r 1 V b 0 a + H a h R j p Q I 2 8 p 3 m 3 T S H G f Y j t I x / J 7 9 H R E S V d f l Y C T z 3 Q n P R H E b z L f o 1 q C Y a x / + p X v 1 S B / r j J x 3 O 9 f v 1 q I X Q K V z 4 z 4 U I k 7 n f v 7 g O T G e Y Y h C R h p w W E / e 6 7 H 6 y y Q v M y B R l u f O a V M C e O 5 u V K 4 J k H X 1 6 R y h g a c b G s q R E g 2 0 o T C 0 4 L T n D F 0 B A m N s f r T 1 k b s R u f Q 3 h + n m R Z D b 5 7 N C p X r 9 6 Q E 6 d O m C m G m x x h e f j w k Q l A G B D m W f s z N S u W 9 t / Q y M Y s P H f u t N T X 1 1 s H K C Z d 2 D T q H o v I x A y 5 6 8 Y V j W u t T + Q D k 2 z S b o L Y C G d T 0 2 7 7 P F t A + 2 L u o W V x K q B F 0 Q x U B M u F E P H c d C / Y r E c d n d L X N 2 A z z X o Q R k W / F A Q q V 6 3 N M V O O X b t 6 3 V Y d e f 3 6 t X 2 / q / O t E Z F r r 6 n m p x M b T U k e 4 0 m t q F x 5 X g v y k j 7 D 0 3 s i J t z M k 8 6 s v 5 / t m Z G v 2 6 a l v j w o C 5 e t h s m p Y L 6 / L K T I P / 6 n 7 H j 5 5 v L r t P b 5 e U d H Z I K Z + I x c O N Y o N V X J i A a 2 t B P o E 5 p T G x 6 y o F X w 2 n 3 Q B n V N T Z X 1 Y a W C 7 4 U b + Z h v E x N T q v G q Z X D C u X o H J 5 m K e M 5 M v U H V i H u a 9 0 h / n 9 5 T t Q Z 5 7 I U t W + C Z m a 2 o W c m N N u R d e P a b N 2 5 Z + B P a x r 9 3 G I Q 9 Y Z q h g b j G t / c 8 0 H h M c o m D B h O W a 3 B 3 7 9 Q 2 G h o I w h L e V a G k p d 1 E 3 x V b r v W V B U N m 2 A / f N x U 8 G 1 r x y e O n c v 5 g t Q 2 b 3 1 E e t + V H k c 3 C 6 J y 8 6 S d a A m t K k 1 l V 8 1 K / L T u d z 1 l r Q / H A H s u R 6 c + B Z E W l V V J Q t H i Y B H Y + o T 7 U q r d v 3 T X h 4 V 0 Z N 5 U f Y S 3 Y j 2 c z h Y 3 p g 7 s 9 P y 9 h 8 X P V W r v i I r 7 S U S h j M 1 H p V 5 O J + x L + 5 O E r s G w B T V N W X r q g X R B Q 9 j / / 4 q I 8 f v T E i M 0 z + K J E K 6 M t m R M Q c w u t g x m M d g s D I c d b e P n y N d s H 3 B v C c g x 5 W c G E y g H S e G K E y c N x a l s 1 H f h u / f Y 6 I 7 g H j 0 t a W h U g l 6 4 M s w E t a a + s 1 p 7 K t x 9 U p r u 2 0 5 8 D a V Y C r 9 c 3 l i Q I 7 8 t 6 s i + e v 5 B 9 B / Z J S 0 u z F T o m z J v X b 2 x S / k z a N w g y k 1 b i X E A g w M 7 K O R t C U h y Z l / e j 2 h h P y V q u 8 3 F 5 2 Q J x i 7 j z U 9 3 j a C m i J T A H W c 0 e D x 7 u / y v a l r x 6 9 Z q a a c m J L d M B 4 m D W n j h x z M z j 5 R w S y 4 H 2 K m 2 w M E l W A q b f w 4 c P r X I z k E U + h e A P O 9 / i 6 F k s 1 2 t J W d F Q p 3 f m a W N 9 K Z n + X M n 1 r K 9 A 7 r 0 v U K 3 h x u c w L f L 5 z 8 5 Z J y 0 2 / m 0 l B h H q u 7 X G L l e T J R N g a r W 2 t Z h J 5 D G n 2 b e n a l Z m 5 / M k E p K E P C s 8 h 3 k u W i M o H 4 g M S d C O C B 8 N / 3 T m K d d S i + M G d x P M J E z z Q p C v v v r S 2 k S Z a G J M 1 o N a y Z B H q 9 G u X E t K 7 d B d C c d P H L f 2 H + 0 6 z L p F 0 G w z 8 W S r / 0 Y p z C w g K 1 6 + f M l u L f l z Q K 9 q j G + f z M u V e x 0 2 S y u 1 M 8 A R c f 7 8 W T N d E N K C D D p C u Y 7 h 2 p g 9 Y a H E s / h 6 o E D K 1 P Q r p h m h e Y 1 Q o Q V 8 f q d z e G Q C 7 k O N T 7 z d H / / 4 j W k b I i L 2 q x Z K 1 0 a B d H S y 8 m 5 0 L K N t C A i m j Y P 2 y R T E u h H d s W d P k 7 n C M S E z A b 9 D O B e d 4 5 m C T n K G v h O 5 8 u D + Q 3 2 / 5 b 9 r J l + K X K 8 l r d v L Z 8 G A Z n Y k X e Z / K e Q q L C q R 2 M 7 P 5 N F A D R W d A W G H V O Q B 5 h M N c U K G V g L X Q q r U C f + L C h L S V h c 3 M t V V F 6 s A 7 7 L w p 2 h p j X R 0 j 5 r j Y j R e L J 2 D U X n R F 5 X n m o Z C f W X L A c c B b m m 8 a B c v n p d f / / p X S o o C F d g R 8 + S l m m 2 Y s M Q o E g C 8 k l m 3 G k B I T G G c H b z 7 x 8 D z H T h 4 w B b 4 z p S E A F F k 8 C d O l s d P 2 l X r U 1 I p 8 q m H / r S X 6 7 W m d Z t 8 R Q V R q + 0 + N v / 3 n y v J I q q B G O D 2 x / Y i 6 R h M d j r i T j 9 / / o w 8 e f J M i d V t e b Q c 0 E p 4 u h B c h D 0 M C m m 3 m n 2 J / I i M x t r k 2 q t 5 e T 6 6 T d 7 O 7 r b t Y E G r t K s J + m o g q t o s K r e 6 Y g t R A M u B v h 4 6 X T / / / K L F G q K R m H s B U 8 x r 2 j C 8 W c g 7 Z Y N M g H d G I y M V O D U y A b 9 N L C U R J 6 n 5 F I a v 1 J 3 M O b n D 0 c F q j a N a V s m z D u 4 4 o R X f x 4 n 9 M S i h w v x a f a o u d x 2 6 s Z T p u v 5 c C b Q S n q t g T 8 + S L 0 q 0 o N + G f i a W e b H 4 v G X g h Q u z J F W 4 p u L 5 8 q i 7 Q O 6 + j c n I X L l U N 6 j Q l 1 e r d i z W 7 z G C e L G 5 h e V y v X P 5 q Y o B Z U P E B m Z U J u B d 0 L J U H t n G m T O n 5 a p q S s z P T E A 8 H 9 H 8 m X j 7 g J F F / 7 A q C Q e 2 J r f l j X 1 i / w y 6 c e 2 o p T K + m r R u D V V Z W m z u 4 t I C F 5 f 2 l w y E + f u X h Y s 0 F d 4 p P G B E W / P 5 q / 6 o z S X H K h I I / t U 3 h b Z C 3 8 2 O f O m b K p F 3 o 2 i Y P P v 8 x 9 e F 8 s O r m L w L 1 p k F m W g I O o P b 1 f x L B 2 p 2 c + c r G T M F p Y o W W + m X K X v M S J w a D H 1 P 1 c i Y d V y D u Y a G p C 2 E G Y l T 5 7 C S m 0 o n U / n h W d w Y t f T X c 3 7 h I 9 v B E + s i J x a U U P i r u g + x J i b W N j t u G O s m V F l x o Y X O V O R 9 k E v N U 9 Z R 9 p e O 9 g 8 F N k 3 w a 2 3 b d L 3 v k 1 k p l m + e F 9 t 8 3 K w D y 2 y n v W M R G Z 7 M k 9 H p P B m b z p e Z S J V U N F + Q 9 1 O 1 8 u 2 L Q v t 8 M o i S W A t o V / X Y G C A H a m a 8 h X 2 D Y z I 2 l V j S T 7 Q S m B g G D Y I Q L w c 0 K 6 F E C D M x i u 3 t z 4 w 0 E J h z R E / c v H l L f l B z D Q c I Z G L 0 M 8 + B V 5 E o c M g F c I 2 n R p 2 E g c Z k S r W R 4 a W u 9 y T J I J X b Z 0 t f G o f 9 4 + S p P + 9 2 T U v p / 4 H B 9 c 8 K n P f N 3 S f u 7 m v E 1 8 f a Z G J s x H q 5 M X F Y j v G O m i f J F 3 N I P f 5 L w d g I N e m 8 l F d m N x p 8 P Z i N z 8 i 5 5 j y p L c 2 8 z Q C h O t 5 0 2 K S X q V o S 0 h A g j N O A t i D H T g O 9 s S U / a + t q b W Z b X O y 0 Z e i g T X W x Q y A I h 3 e U i T t 7 e 3 r l 8 y 8 u L f k t + q + + / / 4 n I / e O x t 1 y o G 2 P d R j 7 f j M 0 I 7 J G Y i 1 j A o 8 R v Z a 9 z U b a n 1 5 G Z G K K I R 1 x G 8 Y x N 8 t E r G 6 b l 5 i V 0 6 c a 7 T 5 r R d 4 / r Z t Q r d L V 2 W E v T m Z R 2 / z u I S E 1 i 2 3 7 v 1 R C f c q o U 0 K d a M z M z K G f j E 7 c k y e P m 3 e O Y 8 w 4 b 8 r d 1 / Y f b Z t w H x b E Y n R t 3 M Z 3 5 V n E / E r g n i S A E w S S 0 G a i / c l 9 2 T L 8 5 e j R w 2 b 2 Q Y 5 9 5 T 3 B b F G n T H O 5 q I 0 Z k 0 X m m 6 C t 6 J + T / r N v n u Y r 6 f R Y n w 1 C z S q R H L F m 1 L q a l X N n d t n v r x W R f / e f / 9 u 6 J m l p q C q x 2 q h G G 9 W o b L x E f Y P j o l m g n z t s k e n T x E Q 8 X x o q 5 2 z U 6 s e A g K J 9 M O t w Y T O 5 D I I 8 P D x q J E B I q 6 u r F v V h o Y U K g 1 j A M N G W g 6 + Q S c g R Q c D P 2 l 8 Y S Z 6 q C Y k W I 8 Q L U t E X 1 j l a I s f 2 l F h n O I M Y E U m m A 6 B y / / G H K 3 L x 0 g V 4 b F q L f i Y 0 F n F 8 7 M 8 n g q 4 e f W 7 6 8 k y z 6 X 5 j A 1 E t i 2 V 8 N S k g 1 N q R P z V i K p x G N 5 4 X x g / F I 2 X a P l h 3 8 2 w L O Q Y V X X n h n E 0 R l g k o Y 4 J W b 9 2 6 a + J z 4 c J n Z q K V l p V q u 6 j D O m t X 0 8 m 7 E i A j b n q m Q b t 4 6 a L F C f J b e C b R N v Q t 1 Z c n r D I o K W Y q a r d w N 9 f w j J C M o G T e k X h I y P P w X c T a j 4 5 I m I a e S O y r + a v J E W r t W J f U 0 x N N z B R t J 9 R p / 8 C g t a U m p j P 3 I G 1 h 8 z A + O i R j v c 9 V a L v M u g g n P H a 0 m 3 y i z U J o E g t H M z l M t W o r C I b g D + i 1 r F Q Y D p v K B t B Y a L 6 8 f D d 3 h 2 9 3 E Y W O S V g a S 8 i z D y 4 S n W E l d K h j j h L 2 x b Q B k M m s I 9 s S g 0 k 1 o O A A V 4 R 9 Z i f s F I l Z k t a D d Y c e k Y k 8 2 N D Q o N T X b V M t N S V V x e v v I N t C 7 l F Q W C z l q l 2 w K h g g + a c / f S t D g 0 M y M T 5 h I 4 i v X r 1 u L n B W A I R g N 2 / c l p 9 + v C w d H R 1 m e g G 0 B R H 2 C H m q A 2 G 9 4 H 7 1 9 d v l 8 U v n / f P A H O z u 7 r b 9 X X R 6 q / w Z L x T s 8 0 w s o O C O X c K B x z V c 6 b Y e / r u Q S v d S 5 H u 1 a d 1 2 G Q 8 P G F l J T V d f V 6 d 2 + Z b r / O e A n R V u j B H d H s w d g c n E T E o E 9 T Y 3 N 6 t Q s s p F l W k j j i 9 e + s w c D 1 / / H 1 + p R k h 2 C s M j H A L Z B n 1 W j z t G p X F H t X Q N R e X B O z d i m t 9 C C w G 0 l A F S k X S X Q Z i 2 D 0 H 0 z J y 2 m e 6 + V U 3 G c S g t X G N b N v p n n V h X L J 8 + g j 3 E k 8 d P b O 4 6 B p U x Q C w W T Y 7 m 3 8 K n i 3 f 9 k 3 L t 2 k 2 L 6 a N C R B q 9 U D H 4 7 9 D h A 6 a 5 7 t y 5 Z 1 H b t I / w u h H V 4 e d W p 9 3 M 4 g a p b v D 1 g u e g L 2 v 3 / h N S U x 4 z T T S m Z C K + E a 3 Z 0 t I S X O n A 9 f b s m h i m H 3 a f / / T K d e M s p E B u 9 c / C O f Z J q T K + 2 q S 5 k O 5 0 Z k m f 2 R 6 G O R W w p 5 n E 3 s M V y x Y + Z V R V l c m F C + c s W r 6 1 t V V + 8 c u v r d 3 i w Z A M x m f t 3 b v H I r V N 8 F K A W b Z S W N V a g e c Y 7 X j p Q F K m W K 8 L M B U 1 n 6 X C k 8 N 7 9 n j a k a k 8 m T W D C R o F C H a S b x M Q y / a X y v l q 0 r q q F Y s 0 V z A 3 A v A 2 N H F T K Y H T W / g E M T s f l e G 4 W x 0 D 0 4 9 A 2 d S B h T g i 6 K B t a 2 t L q 4 V w Z R e o 5 k p H t v U A Q o T N S o C 5 d 7 s j T 4 p L 3 I q S 6 e C f w 7 a a b n U W O L I E x 3 5 / 8 b F 9 w 5 1 b J 9 Y l 9 h A o N Z N 5 K F Y 5 r 9 l y T H z S w N Y / 0 R B P T l q y D J x b 2 T X 0 0 4 F Z b I n F S y X i e s G Q + v A K j + 2 9 U f n h V a F 0 j y S k t q 7 B B b m u A O R w e l a f 3 0 h C c j M c G V y 9 v 3 D s r 0 i e W T v W 7 e V D 3 Y c z O 4 5 2 0 s y l B 9 4 a a F v 4 J F F W O O 9 W q Q i O l w N t J l Y d Y W 0 q y B U G T g O 6 S b J N J s A U A m g h Z I t 2 2 t D o p E x O j M n M 9 J T 0 T c S W W E B O 0 7 j k 2 0 + X w 2 2 n g D Y L x + H z C 8 d 6 S U i 2 1 5 L W b Z j x 0 t O h A V 9 h e / p C 8 7 R 8 1 T q 1 Z f 5 9 g m i s z M y C c O E / Z a Y x w s D U a 3 / 6 T B o a X G d r N o F w f + j t s 7 W 3 v v n m W / n x x 6 v y 6 v F N G e 6 6 L + N 9 b 2 T o 7 d 1 l x 1 D x X Z 6 5 p 2 8 o G E x o J 5 O k 8 a S C S J 5 M 4 e 0 6 o a K e h m a r S M y 3 z Q o S H m U h u 7 e k I C E x N X X P N m U 2 d m U L G 4 e V R v a i F Y j D 8 x q J 4 4 K C Z J s F g W R Y C o u X E Z m Q b Q 8 f W u / o s S P S 3 L x b d u 7 Y b i u f V L Z c k v q 2 8 9 K 8 / 6 i c P X P K l r T B d W 7 k s O S e i 4 Q 3 8 t b j 9 4 4 k K c m f 8 9 v U z 9 L J + G r S u t z m J D + T K K v f L Q c m G j y 1 a / 1 j T b a Q P X S P R m z o S B g I l Z + o 5 Q 9 / + J O 8 f v X a o i T o 1 G 3 a F V 5 Q b k Q e P X x k A p 8 L c 4 / J L v 3 K 8 7 2 q q a b z i v V 3 m O s w o m 0 + Z 4 a y + A C R 5 D y b Q 5 I Y N 7 t i U l B 3 Z I E k 0 G R h n 4 P g W n f s r 3 H 7 q f K 9 2 p S 1 q i W W M n I 0 F b U l c 7 Y Q F q Y G n X F F K y w K v Y X c A z l 6 3 J 0 c Y Q w Y + M c K I D e u 3 7 K I b h r 0 T G 3 2 + H G 7 W i H J s C K W t k G D I N j Z B k L 9 o a / P p i o j E J d l U m m i X 9 L m Q 1 P V r D T X u K H v B N A y 2 p d V T t B o f M 8 l f Y 9 J O n e T 7 S c 7 6 S i j u 8 n + q a X p I 5 6 O D L B u p w S e P k v L q H 0 m b g z j 0 P a 4 H K 7 q l i 9 a p s 3 L t I X N A w u R / f i q 0 K Y r A z 6 i n M U M d u z Y a R 3 1 X 3 7 1 h X z + + Y V F 0 e I q e i a A u Q C y R J s N F z 5 9 T c y S y 6 S f z E + 4 T b f h C V X p X G b F d z q d a d P x T N 4 h Y c 8 X b F c m E U m J F O y n k / H V p H V p K O e S d F i u X y B 1 t Q b G n z D V M K g r m 5 M L e 7 L f K b i F z M G w / P v v C q w s c S h 5 4 k S j E S t T S E b A q T f 3 E D r a T + E O 4 G w j W r b D n o O Q q I J Y 8 n f S r U a P y Q n 5 W H W D Z / v h p V p K u j W i + H / G L U c w / e O 2 f B 7 a + n 1 8 A u v B u g h l D x H A d + q m o i o g j 4 e P 5 v W T b O C + P d m 4 R a r N R N 9 4 R K 6 0 T 8 n l n 6 7 a k I n l 2 k W U N 1 H n z O P O k J 1 c Y W Q m a k 4 R z D n m / l s O n g g Q i i V 3 W B y O O S P 8 + W Q K a S i t Q Z L n U h N R F u s m V K C r 1 p y S S H 0 Y H p D C C Z + n H w G E N R q q f M u 1 v r n o n 4 x K 7 f 4 v b E U R P w k K l R 5 T i L 1 4 8 c J C g S A S C w k w l D 1 b 4 5 7 S o a y 0 z N p x x 4 8 f W 9 b y A Z 4 k d A C f O n 1 C r t 5 5 H m g k K n q n c c L J r g 8 + T 5 d U X 2 s K y / b q 0 7 q 9 f D w H h H E P t B h 9 H 3 q C v a V I b V t d a s p s I a 8 t 5 A b F J e U y m t g m 9 z v i 1 o l L j f / t P 3 0 v P / 5 w W Z j j A c 8 f k 6 v g J G D 8 W y 4 x l S i S A 0 d P L t u / h a y F 2 0 o k h h H N V h 5 c d M 4 l f 1 3 4 + s X f t U Q X g W 7 T y f h q 0 r r 1 A i / m N J A j V F g b 1 W 6 r t 6 D K t E j h H z U R X k A S 3 p w t b A 6 e d U / K 7 H x E q q q r 5 N z 5 s / L Z h X M W 2 Y 0 p e O z Y k Z y a e h 7 V J f n S N 7 G 8 O 9 6 L T p I Q b j 9 S o M / G w S I t F L 5 u c d I / + h 8 i Z c f c A + v 2 8 o 1 O z d i D M E g t F S w Y z J i a M I q D i P T C 0 N w D v E x Y t e + s W N r 4 3 M L G o L C o T P q H x o K R 2 B X m H G C c l B 9 I y n A O z D 9 S r s D q g / 2 T 6 U 0 9 I 4 N W 4 s w L Y f u W 5 m V y B i 9 g M N g w 5 b N F + w u a j a 3 b d / e a 1 / c t S S v j q 0 n r 1 l B 9 o x P 2 U D Q i U z E 1 N W l D p j 0 m x s d k c t x 1 A O M 1 m g w 6 g 3 v e v V W z w s 2 J h t 1 e l M / M N 7 4 e 2 s J G g n K J 1 e y V n t 5 e u X L l q i 2 k x i q D z H h E n 1 R 7 e 7 u Z f q y e w T D 0 X G B s d E x 2 l C 7 t U k k S w x M i e R z J T 0 j v K E 2 P p Y R Z s m + k C s 8 n 4 V J t 7 f p D q L L g l P D t p 8 U q k / 1 I t M D C V j x i h U V S H r K / C 2 J u 1 b j S M i Y 8 D D R X Y a E 2 e A s 1 g 5 L 3 2 s L G o S B W J E V l N d K 8 Z 7 c c O X J Y T p w 4 I W f O n r H w H 6 I T T p 0 6 K f v 3 7 7 e S d + W f B H I A y Y i 2 w J n h 5 G L 1 2 N t U K z d u 3 p O x i a W L A p i k G T E W J 2 Y s z 8 + D G O 5 Y / y z s J 1 P y 8 9 S k f 1 R D I Y N O p t e a 1 q 2 h e o Y n j D T p F j N m i U w I w v g o a o N U d + z Y 6 I i M j g y L v q Z p u M E B N 7 8 1 E 3 P s r 9 2 K / 9 s s 9 E 8 U S E 9 8 m z k f y s p K t b I r N s 8 f f U + Y 5 i w N u r N h p 0 y q B R I G s X X f f / e j / P T j F Y u 1 Y 6 W M t Z i G p W p e H l M i d 3 Y 7 R 5 W T 9 0 D 4 F 5 l z z l z z s x q x b J U 7 H y Z O a H / h u 3 o u M P P c v t t W V W d B Q 6 X n 2 S q T a q M Z + p X 0 Y R c h 0 F h M d I j 5 l w p m 7 C y v q J Q K T Y C C G h 8 b t d s M T O W u 4 3 A L H 8 f M 7 P J 1 L e X N w m c P H z y y z m C E l A q T i v P Y 8 S P y x Z e X 5 M j R w 1 a B Y h q G r Z R M c W h X s b z q 6 L H p o 6 9 1 x I w 4 / I 4 K W a C l k i T j o G e U d X P d c T j p H / 0 f I t X C f k C m h Y T Z 6 J a y W 0 / K y o J r Z G a x 1 i p M J M i D h U 0 / o K d k P C X c n k z G C + h f l M w v K i 4 x 8 4 9 a s L x w y z G x m X A C G h y k A X F 8 F Z r u 3 b t v b S 2 W m L l 7 5 7 5 q t S p z Y D D v B B q O 2 W J 9 l E U m I L K G C T S f P H o o H 3 p 7 J D 4 9 K Y e 3 T 8 u t r u T I W 6 9 d v G a C b H X m k H D y 5 6 5 Z T J a F Y 7 6 7 s B + 0 o 3 R f D 9 L K 9 m r T u k 0 + M K Z 2 s z f p z N k w O W n R 5 z 4 j y z T j a + v q b Z + X 0 7 8 2 5 / X o x I w z B 5 V c I 8 N D M t D v p o v C / O s c W r 5 D b w s b g 4 c 9 y 1 s J l O 3 + A / t s k e r D h w / Z v B T M 1 I q J 6 E E Y z 6 h a H J k C 2 f j T d 9 d t y 3 r F F 0 8 2 K 1 F / k L m p E T n Z 4 B f L T p c g h d N G R o z g e C E Z a f x 1 w X 6 g 8 T y x C q L Z k b e s E K q g s E h J k F T r u F p x M s z G k 5 4 a Y v h s q + c g 0 8 3 e W p n P L 9 I 2 V p F E 1 T Y v L S 2 T m l q 3 8 j j E D E d B b 2 F z E P l I E d A n h R Y i 0 Q l L U G s q a H u l W i z L 4 U n n q F Q 2 H L Z B i + V l Z T b d 8 u n T J + X + / Q c 2 x T K z H V H Z J k n h t R R D 9 N 0 2 3 K Y y I i 0 i j t v a 1 M s L n 2 v S / a b d d c F T r A 9 K q E B X r S M 9 e j 9 i t R E P H s 6 8 2 Z D t T D j 9 t L n R 8 6 0 v 6 k D 9 n F Q W J c 0 6 h s 3 T f s I U 7 A 6 t h 7 S F z U F x Q c J G B q w H W C 2 Q L t M 2 1 P R w j 5 z b 7 x w D X p a Y D f b s 2 d N m 8 T x p f y 4 f R p P E M a J A K t 3 X X 1 P z k A B Z R x B P I i M O K S D O g s n H 9 / x 5 T f s P N O s 9 l s r 2 a l N W N B R g f g F e A n h S x V I i k n G b + 2 u 2 l y / N 5 C h j q v T z p x + y P 2 h t C 6 v D Z J w K M j h Y I 9 B O v b 0 f F g K h P 4 Z Y Z N a G Z H g Z c a R w n f 6 Y l q 0 t L d L + 8 F a g g b w m c m l 0 b E z m B 9 p N f v y 5 p S k g l U + e Z P r Z a t p 5 K y E 7 X j 5 N E x N u e R M e D k C q a D A Z I u C B 7 V y 0 Q C Z m n C 8 k H d 6 O F t o K f l v Y f M y s s x x w s z M E I 1 2 n f z q w a L Y f F u L l y J M B + W K O 8 7 Z D p 5 J E 0 C 1 k H R w c k P f v 3 k t F I 4 M i 3 X l z N g S J / X B K n p u z b S R P t a H + V j Z S V r x 8 p N k C V q F L E g o w Z D l s A v I C o C S W 3 o N H Z n Y N Z G Y e b C H 3 u P x m 5 b V 6 P w Z k Y X B g y D p 6 n z x + q u 2 g m z Z 8 H m t m a m q x 1 r K 2 k Q o S 8 u J J l E z M M 9 E n 8 U S h 3 L n 2 n X R 2 d l l 6 9 u y 5 t a 0 Y t t G 0 Z 6 + M T 4 d d 5 0 q c h a 1 P 7 n j B 1 A v O 7 9 6 z I 6 1 M r y V l z e T r H p 2 2 p U f 8 C 3 k M 9 v c r 0 V w N x T K O Y Y K l A i 0 2 M Z f h 2 i p b y D k y b P o s C 2 r / P c 1 N Z r L V b 6 + T / v 4 B u X H j l k 3 9 P K b t Z b Q L H b 8 Q D q L t 3 9 + 2 I D 8 k 0 y a 6 Z W Q C y 9 e 0 d 4 5 I 0 9 5 9 t h I H k 1 2 i / W h f s Y I h W m Y R U Q I H h N d S Z T E l r G 4 X N F T o s 8 N H W 4 M n X j + y 4 p T w i R U Z w g 1 Q y F N a V q b b f K u V U M 0 r w d q W W / h k Y M 0 K i n a N g E h N T U 0 2 p T O j f m m y f / b Z O R t P 9 e Z 1 h / z 4 4 2 V b K A 1 C o a H u 3 r k n L 1 + + s v Z Q m F g M H 2 H 8 F e v 0 t j b V S X V 1 j V R V V r o 5 L V T G a E t N x Z P X J 8 m U P N d Y w R B 5 P R c i E v u 6 Y 8 / p Z X i 9 K W s a C u h z W + b 4 m g X Q J 4 X m o Y H q 3 e L L 4 X Z X 7 g a t b W H 1 i A Z t i 2 z A V h 9 s a l x w t Z 8 6 f V I u X b o o x 0 8 c l / b 2 5 7 Y w w O E j h 2 R o c F B Y d 8 w T g Q r 6 + v U b U l F Z I Y k 5 x t A 5 s p h 7 H M I E 5 J i Y D v Y 9 a b j G r p u X 4 s i s F E V d e 4 l r a H r Y y o W a C j J Z v n E V y O r d X g x O 2 d h + h r l 7 D w y d u m E z z x M t H Q a 3 V j 3 8 p H C s Y X 1 T E y A L j P x 9 9 + 6 d x f W h p T x c J V u o B C u x w N v m 5 j 0 m G y w x i u M K 4 S d h 2 b S 2 7 p U i + j r j U 6 a t X I U d k C Y g 1 o u + i D s X f M + T h 3 N t d T P a v u K c I 5 H 7 H F L N y 4 X P T w R P l B 1 k z c t H m p 1 z y 9 e z 6 F p S 3 S 5 2 Q B D z R + f u + P h Y c C Y J 5 u / b w u a D S v v r F h b O W 1 9 5 M H e f m W s F M Z t N q a J i 8 b R j v n L F 5 E J z Y Q K 2 t O 1 V s i U d E y y l Q 6 A A c l S 6 8 7 D 0 9 b k p w x Y 0 F C T S N E P H b k j m / L Y w O i v 5 i T k l F N Z d k m R + W 1 u L K Z p e n t e S s u b l 8 0 n f Q 3 p 7 e 9 1 D 6 w E L B w C 0 F C t v U z O x W k N Z W b k j H l 8 I s D N N 3 9 Q W N h 5 H d 8 y o K R Q c r A P D I 8 M 2 Y e U 2 r W Q Z 8 R s e 7 e s E P p l Y A e R v / u a 3 0 t j Q Y E Q h 6 J a Y P r y B m I R M y / z F v q h q u i 5 H J p U v Z 9 J B L C X U r D 8 O y K K J / c N 1 b q R D 7 4 h z k r j k N F V h A V 5 o f Z g s p q z b W P 1 T c 7 J j x 4 4 g R C S x K F o C b 0 2 4 k 4 + w I 8 D L A V Y k 3 8 L m Y 1 t Z + m 6 N 1 Q B C V A a j C F K R S i Y S Q D N N 6 / d Y C f P K 5 W v W j X L p 0 g X T b E z E U l o U N T P R a R j 9 X k C s S b V M 5 4 P Q I 1 + R M z b q R I O S S f f H Z x I y G m i o B c L p d U e O t d n v Z h N K q D Q 0 W 0 c a n O K h E + a t 8 e O g f I Y R T R 6 e B x 2 g u f A C E n Y U j S S 1 1 R Y 2 B 9 m q 1 G j 7 s D p 8 K j y B f P L y 4 b X H j e s 3 V E 6 K 5 M L F 8 0 G b K 2 E z M X G / e H x W z 1 U s X O v T z U 6 i K y C K a x 9 t K 4 3 L o f o p F W 4 9 1 g r 9 W W / E t q 7 d N K v 7 u N D n Z G 8 L U 5 S l l + O 1 p h x 5 A R L W y I Q o 3 q w j p f Z B + W O 2 D N s Y G h q Q g i 1 S b S r 2 B l M d r x d 4 5 + r r F w e c I g O 2 D f b D i c G J 5 j I f H Z O B S d a B U t k J X O E M 6 W C d 3 1 e v X q n p W G d a x 3 / v w T u 3 / C e a y p 2 b l 9 1 V c S n I d 2 S b n Z v X + z i N t K C h d L + 4 O D c e 5 Z w Q 6 u 2 4 U / n E c W H W T U w m h 0 P T h l o O s Y J C z Y j g Y A s b j v I i F b S C 7 F R o m P z h u f t 8 + d s 2 t E 8 a H 5 / Q 9 t I 7 6 7 w t K y + T r m e 3 Z L L / p U x N j B o B i L j p e N N p b T H M Q C O Q p m e 9 e T I 0 4 d p G n i w H t 7 n h Q D 5 1 0 3 b y x 2 g n 0 2 J z c u H S S X u G b M N W 9 c x 2 i m s m E S q C y 5 S X x M v D l k x O D U 8 K g 5 o j 3 X S 7 W 9 g Y l G a J T I D y T x + X l y Q S i b F 0 N + 4 9 l T 3 N z T Y E 5 O y Z 0 3 L h s 7 O 2 O A H D N u I q M 7 S b k J v S k l K T o 3 n V O p d f R + X 9 C O s 8 I 0 + O T O y X x F T G d N + n r k F 3 j U 8 J v Y / e Q O r q q t P K 7 n p T z v R B T V 2 9 T a P r X t S T a d Z c p G H T L 7 z P E I 4 9 W T I 5 t r B 6 H F 7 n c I 0 w G L t E Q G u Y P C 5 5 0 y w h A 3 r N t z d e S m v b P m 0 / u y h z E l Y M 0 y s z J Y K e s H P H j x + l S 9 c 6 c H 9 8 F V N 5 c u d J y B c a S l t K u p 9 s j 0 3 N h M w 8 I 5 T u J + a k p b U x e M r s Q w m F Q G c / d U 9 H 1 O y L m 9 n n 5 z O f 1 U Y l L 5 U K T y r 6 p 3 C t b 2 F z g D V O x c f q g M x e h L A u B z 5 b y d o g v O j u 3 X u 2 v h T m P 2 0 j 4 v a 4 P z J A 7 N 6 1 O 8 / k r y 8 e k L o K t W A W t E y S I J h 6 y B L H 7 L O 9 0 U m b S c k B M e 1 6 H A 0 Q Z V 6 K o j g c 9 L M g P e 7 O d 9 d q 4 l k j o r K l + + c + w 9 x b K r P Z S H m X n 7 7 J n p 5 P x W C 3 7 K y v U d U f N c 3 E q N 3 C G G 7 P h M Q K C x d p J 8 6 R O P e H 9 q 0 A 2 Y 1 G v P + x 1 O R 9 M L c 1 Y W I I / / b t 9 b a P I C O Q d M p P T k 2 b x 4 1 z m G L 7 9 u 2 z a A e 0 C m V M o m u E D l 3 W b c J s q 6 + r M + u D 4 O l D h w 4 o A R L S M z Q t X 5 w / o r 9 M J 6 4 j E + X P F l K 5 V V s S N l c J J h 7 m 2 0 8 v C 2 x r J I E 0 w T 7 a h + f b V T E t t c U z R t r J m T m 5 2 6 V k V K t o T u V u X h P y V 1 9 X I b / 8 6 8 / t n X O B 3 B J K M 2 R H 1 L 0 g U 1 E x 1 R i z k E I a M o D C s q u C W m 6 L U J u H q o J R O b q T 6 e D c E j Y 4 C v D Q e h P d E y Z M H L Q M x E M D E b P Z / b 5 H J S r P O n C x R j D R M N s w / Z h 3 4 v H j x z a n H / 1 N T J H A f R 2 Z A q 3 k t Z T K w b W r 1 + T U 6 V M m E 1 N q 5 l 3 r C L x 5 k I m t y o / T U E 7 j 0 Z w 4 3 T B p / Z 7 8 9 s 3 O f L N 4 I B R E m p + D V D P y D / / 8 1 1 K o F U G u k G N C i V T G h 6 x D l w Y n H j 8 I h f r 2 x K K A P K G Y S Z b h 8 V u E 2 n i U x R K 2 y P h K Y E o v G 4 y X N C w W Q B l i 3 t F 2 o v 1 D R y y k w 3 S E P J A I j Y U T o m n X L r v e E Q T L h G 1 S Q 9 F U e P 7 8 u b S 2 t p r r n H 4 m I i G 8 a e e 0 k y e W I 9 T e q i m p K E Q L q X a a n p N 7 b / O V Z D Q h g q T 7 t L H + x b / 6 u + C J c 4 O s h x 6 l p u F Y l U 3 H T L Q x W o n k b V p P J A + O U 8 9 t Y W M w N p M n z 1 a Y e u D u + w L 5 9 n m h 9 E + k n + + D y p H 2 M m O U m B P d V Z 6 s I F 9 u Z E L r o L k 6 3 3 R a G 8 2 T y W 2 T + 5 h 0 a E Y f v / e y P 9 + R y Z P O T L z k v t 9 W F C W 9 e 4 9 7 X N v J Z M 2 S a k t N / / x f / u 0 S + c x 2 0 l f N / T 9 m M a K 2 Y j y U 1 S C T E 5 Y R J O x x D + a c o G D U E A j O b G E j 0 T G 0 P K E O 1 s f l l / u n Z F v p 0 k g K r 1 k G + g f M j H c V Y 5 I E T u j n z Z Q 8 c P C A X L 1 6 3 R Y d 8 J + F E 5 O i 0 t Z i 0 C D k G J 7 Q e y 1 8 H m g l I 1 W S T M d 2 T C 1 U 1 v H Z O W 0 H O h I 5 7 e U S w z Q Y F p K U y t z 8 2 5 B u 1 O F o l S 0 j S a 2 F C U B 4 P k S y Y R 6 a K R 9 6 e m R 8 b M z M P 0 M 6 m 2 I L O Q f G w a v + 9 K Q q V M W U r l S 8 V Y E F 4 t t c j m C O Z M l 9 d x 3 a 6 + T J 4 9 L V 2 a X H A e n s H s h C w o Z 5 u O 4 W i J S Q y b i Y m Q e p 7 P p g 6 8 j E f B D z K s Q B 0 V S e 7 n T h D e Q 4 m b j u 7 / / h 1 8 E T 5 x Y b Q i j A o D I a s N 7 0 o x 3 l t 1 V q c 7 8 d n J X R a f o i X M F u Y X P w a i D z M H N P J h I V 5 M 6 G B t t 3 R H J E S e 4 7 E n C O C n N S r / d j m 3 x i g Q H k g Z A 1 d 8 5 p o q S G C i d H l q a q a W f q q W Y a H N f z Z u J 5 c 8 9 p K W 2 u 5 9 Q R E c a G E W o o v 0 w q q y r N N p 6 Y n L T M w D N D 5 r C 2 z 1 i i W q 6 9 i c o f 2 / X F y X T S F j Y c q h R k K v 5 x C y F M J t L 0 9 I y 5 z y n P B V K l 7 H u t g w z U 1 F b L 5 c t X g g 7 g C S P X y 5 c v p b E R U u q 1 R k D 9 r t 3 f k d L u E R D T k 6 w o 4 g i E P L 3 o S / Y 7 O Z P Q b f / h / / 5 t 8 N S 5 R 8 6 d E j 7 N a 6 0 U l 6 i 8 f 9 9 t S + V b D a I Z M j Y 2 I i 8 + 5 E m P j V f R c 2 S c / d v C Z m G l e R E p F x P o g C g k + o z 6 + / t s T v P k e b b h f d 0 G Z O A m E I u Q t L 6 + P p s C j G H u b W 1 t 9 j k a B / N t Y J z r V C Y C w h h B F v a 5 j 1 o 4 C R f O 1 j l A V 0 z Q b t L k 9 3 f s 2 C a F x V p J p 5 H J X K Q N 0 1 B g P F p q I f k E O b 5 9 + 8 4 y j n b V 5 J S b Q I N M 8 r X a F j Y P H 8 Y i a n 4 j I Y t B u U A E R x q 3 f f X y l T k R I F O R a h 4 z 8 7 i O i t H K 1 O / z X R e C 9 u j R I 5 s j 4 t z 5 M z Y q Y f f u 3 a 5 P U n / S K l S 9 D l l 4 Y t 4 6 3 Q + + a / d b + H x O i q P a f N D 9 9 0 O s v s E z J Y l H U k b J r 3 7 z Z f D 0 G 4 M N 8 f K F / 8 0 U V 1 s B U K s x x z m T u l Q V q g k Y q o X Y 9 7 b z F r k 2 B 7 f D q 1 0 s S o G A s 1 W y v F O L Y / / + f V J X V 6 e l i 0 b h / N K E 4 N P p e u P G T W l p 2 a s V a a F r + 9 h 5 Z / q j l S w q Q t O M J o Z e e P I k P 0 / K y e h k Q m 5 3 5 k v X k N d O y I 7 X T n H 5 4 u v z K u C 5 9 + y F / 2 2 o h g J z + Q W y v b 5 e G n c 1 m u 1 M t b S 9 k n g t n y H J D C M T r X b z W y 3 I L e Q G q c S p K k q 6 x z n 2 x L A y C b Z 0 2 B d E i W B Y / H m 6 R I z m 7 V t 3 5 M S J 4 + Y J 9 O T h M 7 S e n Q u u 7 R 9 P y L X X e l 8 v C 6 l y E R x b V M Q s 5 5 z s u I 5 c 3 d f E W k + t b X u C N 9 g 4 b D i h w E R J n c 0 1 w Q h M X O W E i L T V M L q X z E k W Q p J M r p D 1 j 9 t u I c v w e c r W p f I i l 9 e u L N i G 9 9 2 W D l r M d 6 + 1 L F F e f G 7 7 3 A P i E f n w U g 4 d P q j l T e X J t V z D f e Z t v F x D Y 4 M N B L z 6 J i q P u x 2 5 7 L 5 + a / t e P t g 6 U o U J 5 o 8 T 2 q 7 6 1 / / 2 / 7 Q 3 2 m h s C q H A e F 6 p 9 U k 5 T 1 9 C a k u C g W F h T R V k k G W S Z e w W q X K C U H Y G W S w 1 x e R 7 Q B A V Z i f c A R G C 8 x C F + R 6 c k K e k Q P v Q Z n r y p F 3 b S b t s i A Y m n i O B u 2 Z 6 a l q e P 3 s u Y / P l F q 8 X V 1 L x v U X O i L A 8 a H I u c Z + c i Y d 2 c g 6 J u B w 6 1 G Y V 9 W Z g w 7 x 8 q S m / t F R r t z p z l 8 4 Z Y R K y r W Q m m Z k + 4 z m 2 A n W 1 n S P T F q m y i Y W c t B 3 9 o 3 n b O 8 b G 5 b c r i 6 A c F s p j X u 7 d e y A f e j + Y 6 W V a S b d 4 c V + 8 e G m D S 1 l s 7 Z a a e S 2 t T A 0 W a B 0 j o y M m J v / r 1 6 + t 3 6 l r U H + P e w S / Y b + p + w u / H Z I J t x + k F H K h A S 9 8 c S a t z G 1 E U h q n O b t B a a Z i p 2 b q p N V i p N K o E k o z B o K F M 4 w a y b v Z 3 b m g U M n o L W J l D F c p p S a X h w v b Q N h n 4 k k i p U t o J 0 q x B 0 L p P u e I 5 S P M j C n D e j 9 8 k I n x C R s X h X n v y h M n R F C + W o Y 2 t G N 7 v X T 3 9 M j I G O F o r r z D Z e + O n W v c W S 9 u 3 2 m l p H Y y D a W f / 5 t / / L / 0 q Z b K 2 k Y l 5 X O 6 0 x u X S m q 3 y + j I q B W Q m 1 j D Z y L J H R t x f C a z H 5 D J a r O F 5 G p W / a N p C 6 m w / A m 2 S Q K 5 f P P b h f z U v K 1 W k 8 + d 8 9 d D M H f M F u 3 S 2 t Z q c y i g f d 6 + f W 9 a i X k h m M i / Z e 9 e m 9 x S L 7 c y 8 2 a i K 0 t n C r L i Y X / f g J T s / k o K C o r c Z / r 7 7 n q X F l k r g R m 5 I C N K J k 8 6 r j t 5 8 q g S O p J W z j Y q b V o b y m O + u N I G G + I 6 L S t g g j V v C w f J M n R x c r W V T 0 H G L w j H 4 v Q X T 7 C F f H D 7 5 M e i v F J B d 1 u E N 5 m X I 1 O O A M s l Y j P R R v 0 D A 3 L 5 p 8 s W J d H S 0 u L a S C b 4 a C K 3 5 X q v m X C J k / Q X Z W / L X q n c 1 m A T / d t 1 A T n c P m W v 2 m d h P 6 S V b D h G U j v R b m K N 3 D P n j 7 n 3 3 E T k X X v e 9 U l I 3 P C L e x b e / 3 S w Q q Z n o 5 I X Y T C b G 9 C W p 1 v s b N u n X 0 G 3 1 I x u X + s F v 8 + W e k K 3 w G 3 4 z G 3 / 0 r B A J C o V + x / e O i L Z p w v 7 b k v a U T 4 r B + r p c H f X o m H 8 Z x D u + r U b c v L U S c t z f 4 6 t u w 4 i u W u N g H y m x 2 i 1 W K G b s I f j u B I L 9 7 i 7 H i J x P t g P V Z p W g V o K i G V j n B y Z 2 I 9 E 8 u T f / f t / Y c + y 2 V A p 1 L + f Q K p s O 2 4 Z s j 3 / b U q G u g x e 2 i i l o N z W 1 6 6 W r G C Z t 4 I C 1 U 1 o + 5 c B J 8 i W B 8 H W H S f P m 9 A G x 5 Z / Q Z 4 l 8 z B h Y T 8 + b 4 n T 4 3 N v E j L E v b S s x C o q f 9 6 b d C 7 p v p 1 z i d G / z C / x 8 O F D J Y A r s 4 W + p o V y d b 8 V P r Z 9 t N 0 i c k E k t + W 8 P q X 8 6 3 / 8 h 6 B i 1 c N N T p t u 8 o W R X 7 H N 3 L B z 0 y O u N i L j t C a y L Z n q a y j 2 L b N D K c h w l 8 I F 5 I T A m z b 6 J / i 1 n x k C A q y Y 7 H 3 Z d + / t N E N S U H 1 + + P M + b x b y i n 3 7 b M 4 C l l / 0 5 k n 7 s 2 d y / / 5 9 i 2 y h n Y u W Y e m Z n T u Z g 9 x 9 d 7 G J 5 / Y 5 h 7 n G M P l B N Q 9 Z q o a F y 3 n O 1 / 3 5 8 i Q 0 g Y o v 6 0 X l r C l J n O A 4 p J l s S L s 2 D y 5 c O i O x 2 O K 1 n D c P I v 8 / y K 2 S A z f g l 4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 G u i d = " 3 e e 4 0 6 9 c - 8 b a 4 - 4 6 4 5 - 9 e 5 5 - 9 2 4 d 1 b 4 9 f 9 9 1 "   R e v = " 1 "   R e v G u i d = " 5 c e d 0 f 7 0 - 5 5 4 7 - 4 3 f e - a 0 e 7 - 7 6 f d f 1 a b 8 4 5 6 " 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616382B-5EBF-4738-8B31-0F6472B8631F}">
  <ds:schemaRefs>
    <ds:schemaRef ds:uri="http://microsoft.data.visualization.Client.Excel/1.0"/>
    <ds:schemaRef ds:uri="http://www.w3.org/2000/xmlns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9CD2566C-92F0-4BF3-A4BB-BA6E19C6D211}">
  <ds:schemaRefs>
    <ds:schemaRef ds:uri="http://schemas.microsoft.com/office/infopath/2007/PartnerControls"/>
    <ds:schemaRef ds:uri="a24ce3d8-1db9-4ee4-b4b7-104ed955c403"/>
    <ds:schemaRef ds:uri="http://purl.org/dc/elements/1.1/"/>
    <ds:schemaRef ds:uri="http://schemas.microsoft.com/office/2006/metadata/properties"/>
    <ds:schemaRef ds:uri="1b27074c-5d76-4783-acee-ad6ef2014df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48CF02-72C1-4C4C-AE6B-F39120378C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833170-6779-43E4-A6C2-E1B01A42A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7074c-5d76-4783-acee-ad6ef2014dff"/>
    <ds:schemaRef ds:uri="a24ce3d8-1db9-4ee4-b4b7-104ed955c4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CE7163D0-73E4-476A-8B11-39CE19AC0F08}">
  <ds:schemaRefs>
    <ds:schemaRef ds:uri="http://microsoft.data.visualization.engine.tours/1.0"/>
    <ds:schemaRef ds:uri="http://www.w3.org/2000/xmlns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HUNTER-None-Benign-No Trust2019</vt:lpstr>
      <vt:lpstr>HUNTER-None-Benign-Trust2019-07</vt:lpstr>
      <vt:lpstr>Hostile- Trust</vt:lpstr>
      <vt:lpstr>Hostile-No 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Murton</dc:creator>
  <cp:lastModifiedBy>Lee Murton</cp:lastModifiedBy>
  <dcterms:created xsi:type="dcterms:W3CDTF">2019-07-02T18:53:07Z</dcterms:created>
  <dcterms:modified xsi:type="dcterms:W3CDTF">2019-08-11T19:43:09Z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0x010100470500DA7EEF744C860971D84D845FA5</vt:lpwstr>
  </property>
</Properties>
</file>